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/>
  <bookViews>
    <workbookView xWindow="0" yWindow="0" windowWidth="19200" windowHeight="11610" tabRatio="916" activeTab="1"/>
  </bookViews>
  <sheets>
    <sheet name="年齢別人口集計表AD2" sheetId="10" r:id="rId1"/>
    <sheet name="高齢者率65" sheetId="5" r:id="rId2"/>
    <sheet name="高齢者率75" sheetId="77" r:id="rId3"/>
    <sheet name="原" sheetId="13" r:id="rId4"/>
    <sheet name="内馬場" sheetId="14" r:id="rId5"/>
    <sheet name="民田" sheetId="15" r:id="rId6"/>
    <sheet name="上阿古谷" sheetId="16" r:id="rId7"/>
    <sheet name="下阿古谷" sheetId="17" r:id="rId8"/>
    <sheet name="北田原" sheetId="18" r:id="rId9"/>
    <sheet name="南田原" sheetId="19" r:id="rId10"/>
    <sheet name="北野" sheetId="20" r:id="rId11"/>
    <sheet name="紫合" sheetId="21" r:id="rId12"/>
    <sheet name="柏梨田" sheetId="22" r:id="rId13"/>
    <sheet name="上野" sheetId="23" r:id="rId14"/>
    <sheet name="広根" sheetId="24" r:id="rId15"/>
    <sheet name="銀山" sheetId="25" r:id="rId16"/>
    <sheet name="猪渕" sheetId="26" r:id="rId17"/>
    <sheet name="肝川" sheetId="27" r:id="rId18"/>
    <sheet name="差組" sheetId="28" r:id="rId19"/>
    <sheet name="猪名川荘苑" sheetId="29" r:id="rId20"/>
    <sheet name="猪名川台" sheetId="30" r:id="rId21"/>
    <sheet name="広根ニューハイツ" sheetId="31" r:id="rId22"/>
    <sheet name="松尾台２丁目" sheetId="32" r:id="rId23"/>
    <sheet name="松尾台３丁目" sheetId="33" r:id="rId24"/>
    <sheet name="松尾台４丁目" sheetId="34" r:id="rId25"/>
    <sheet name="サウンズヒル松尾台" sheetId="35" r:id="rId26"/>
    <sheet name="松尾台合計" sheetId="78" r:id="rId27"/>
    <sheet name="伏見台１丁目" sheetId="36" r:id="rId28"/>
    <sheet name="伏見台２丁目" sheetId="37" r:id="rId29"/>
    <sheet name="伏見台３丁目" sheetId="38" r:id="rId30"/>
    <sheet name="伏見台４丁目" sheetId="39" r:id="rId31"/>
    <sheet name="伏見台５丁目" sheetId="40" r:id="rId32"/>
    <sheet name="伏見台合計" sheetId="79" r:id="rId33"/>
    <sheet name="若葉１丁目" sheetId="41" r:id="rId34"/>
    <sheet name="若葉２丁目" sheetId="42" r:id="rId35"/>
    <sheet name="レックスパーク猪名川" sheetId="43" r:id="rId36"/>
    <sheet name="パークハウス猪名川" sheetId="44" r:id="rId37"/>
    <sheet name="若葉合計" sheetId="80" r:id="rId38"/>
    <sheet name="白金１丁目" sheetId="45" r:id="rId39"/>
    <sheet name="白金２丁目" sheetId="46" r:id="rId40"/>
    <sheet name="白金３丁目" sheetId="47" r:id="rId41"/>
    <sheet name="白金合計" sheetId="81" r:id="rId42"/>
    <sheet name="つつじが丘１丁目" sheetId="48" r:id="rId43"/>
    <sheet name="つつじが丘２丁目" sheetId="49" r:id="rId44"/>
    <sheet name="つつじが丘３丁目" sheetId="50" r:id="rId45"/>
    <sheet name="つつじが丘４丁目" sheetId="51" r:id="rId46"/>
    <sheet name="つつじが丘５丁目" sheetId="52" r:id="rId47"/>
    <sheet name="つつじが丘合計" sheetId="82" r:id="rId48"/>
    <sheet name="万善" sheetId="53" r:id="rId49"/>
    <sheet name="槻並" sheetId="54" r:id="rId50"/>
    <sheet name="木津上" sheetId="55" r:id="rId51"/>
    <sheet name="木津" sheetId="56" r:id="rId52"/>
    <sheet name="木間生" sheetId="57" r:id="rId53"/>
    <sheet name="杤原" sheetId="58" r:id="rId54"/>
    <sheet name="林田" sheetId="59" r:id="rId55"/>
    <sheet name="笹尾" sheetId="60" r:id="rId56"/>
    <sheet name="清水" sheetId="61" r:id="rId57"/>
    <sheet name="清水東" sheetId="62" r:id="rId58"/>
    <sheet name="仁頂寺" sheetId="63" r:id="rId59"/>
    <sheet name="島" sheetId="64" r:id="rId60"/>
    <sheet name="鎌倉" sheetId="65" r:id="rId61"/>
    <sheet name="杉生" sheetId="66" r:id="rId62"/>
    <sheet name="西畑" sheetId="67" r:id="rId63"/>
    <sheet name="柏原" sheetId="68" r:id="rId64"/>
    <sheet name="万善荘" sheetId="69" r:id="rId65"/>
    <sheet name="東山" sheetId="70" r:id="rId66"/>
    <sheet name="猪名川グリーンランド" sheetId="71" r:id="rId67"/>
    <sheet name="旭ヶ丘" sheetId="72" r:id="rId68"/>
    <sheet name="尾花" sheetId="73" r:id="rId69"/>
    <sheet name="ハウディー猪名川" sheetId="74" r:id="rId70"/>
    <sheet name="川向" sheetId="75" r:id="rId71"/>
    <sheet name="アイディタウン笹尾" sheetId="76" r:id="rId72"/>
  </sheets>
  <definedNames>
    <definedName name="_xlnm.Print_Area" localSheetId="71">アイディタウン笹尾!$A$1:$S$52</definedName>
    <definedName name="_xlnm.Print_Area" localSheetId="25">サウンズヒル松尾台!$A$1:$S$52</definedName>
    <definedName name="_xlnm.Print_Area" localSheetId="42">つつじが丘１丁目!$A$1:$S$52</definedName>
    <definedName name="_xlnm.Print_Area" localSheetId="43">つつじが丘２丁目!$A$1:$S$52</definedName>
    <definedName name="_xlnm.Print_Area" localSheetId="44">つつじが丘３丁目!$A$1:$S$52</definedName>
    <definedName name="_xlnm.Print_Area" localSheetId="45">つつじが丘４丁目!$A$1:$S$52</definedName>
    <definedName name="_xlnm.Print_Area" localSheetId="46">つつじが丘５丁目!$A$1:$S$52</definedName>
    <definedName name="_xlnm.Print_Area" localSheetId="47">つつじが丘合計!$A$1:$S$52</definedName>
    <definedName name="_xlnm.Print_Area" localSheetId="36">パークハウス猪名川!$A$1:$S$52</definedName>
    <definedName name="_xlnm.Print_Area" localSheetId="69">ハウディー猪名川!$A$1:$S$52</definedName>
    <definedName name="_xlnm.Print_Area" localSheetId="35">レックスパーク猪名川!$A$1:$S$52</definedName>
    <definedName name="_xlnm.Print_Area" localSheetId="67">旭ヶ丘!$A$1:$S$52</definedName>
    <definedName name="_xlnm.Print_Area" localSheetId="7">下阿古谷!$A$1:$S$52</definedName>
    <definedName name="_xlnm.Print_Area" localSheetId="60">鎌倉!$A$1:$S$52</definedName>
    <definedName name="_xlnm.Print_Area" localSheetId="17">肝川!$A$1:$S$52</definedName>
    <definedName name="_xlnm.Print_Area" localSheetId="15">銀山!$A$1:$S$52</definedName>
    <definedName name="_xlnm.Print_Area" localSheetId="3">原!$A$1:$S$52</definedName>
    <definedName name="_xlnm.Print_Area" localSheetId="14">広根!$A$1:$S$52</definedName>
    <definedName name="_xlnm.Print_Area" localSheetId="21">広根ニューハイツ!$A$1:$S$52</definedName>
    <definedName name="_xlnm.Print_Area" localSheetId="18">差組!$A$1:$S$52</definedName>
    <definedName name="_xlnm.Print_Area" localSheetId="55">笹尾!$A$1:$S$52</definedName>
    <definedName name="_xlnm.Print_Area" localSheetId="11">紫合!$A$1:$S$52</definedName>
    <definedName name="_xlnm.Print_Area" localSheetId="33">若葉１丁目!$A$1:$S$52</definedName>
    <definedName name="_xlnm.Print_Area" localSheetId="34">若葉２丁目!$A$1:$S$52</definedName>
    <definedName name="_xlnm.Print_Area" localSheetId="37">若葉合計!$A$1:$S$52</definedName>
    <definedName name="_xlnm.Print_Area" localSheetId="22">松尾台２丁目!$A$1:$S$52</definedName>
    <definedName name="_xlnm.Print_Area" localSheetId="23">松尾台３丁目!$A$1:$S$52</definedName>
    <definedName name="_xlnm.Print_Area" localSheetId="24">松尾台４丁目!$A$1:$S$52</definedName>
    <definedName name="_xlnm.Print_Area" localSheetId="26">松尾台合計!$A$1:$S$52</definedName>
    <definedName name="_xlnm.Print_Area" localSheetId="6">上阿古谷!$A$1:$S$52</definedName>
    <definedName name="_xlnm.Print_Area" localSheetId="13">上野!$A$1:$S$52</definedName>
    <definedName name="_xlnm.Print_Area" localSheetId="58">仁頂寺!$A$1:$S$52</definedName>
    <definedName name="_xlnm.Print_Area" localSheetId="61">杉生!$A$1:$S$52</definedName>
    <definedName name="_xlnm.Print_Area" localSheetId="56">清水!$A$1:$S$52</definedName>
    <definedName name="_xlnm.Print_Area" localSheetId="57">清水東!$A$1:$S$52</definedName>
    <definedName name="_xlnm.Print_Area" localSheetId="62">西畑!$A$1:$S$52</definedName>
    <definedName name="_xlnm.Print_Area" localSheetId="70">川向!$A$1:$S$52</definedName>
    <definedName name="_xlnm.Print_Area" localSheetId="66">猪名川グリーンランド!$A$1:$S$52</definedName>
    <definedName name="_xlnm.Print_Area" localSheetId="19">猪名川荘苑!$A$1:$S$52</definedName>
    <definedName name="_xlnm.Print_Area" localSheetId="20">猪名川台!$A$1:$S$52</definedName>
    <definedName name="_xlnm.Print_Area" localSheetId="16">猪渕!$A$1:$S$52</definedName>
    <definedName name="_xlnm.Print_Area" localSheetId="49">槻並!$A$1:$S$52</definedName>
    <definedName name="_xlnm.Print_Area" localSheetId="59">島!$A$1:$S$52</definedName>
    <definedName name="_xlnm.Print_Area" localSheetId="65">東山!$A$1:$S$52</definedName>
    <definedName name="_xlnm.Print_Area" localSheetId="4">内馬場!$A$1:$S$52</definedName>
    <definedName name="_xlnm.Print_Area" localSheetId="9">南田原!$A$1:$S$52</definedName>
    <definedName name="_xlnm.Print_Area" localSheetId="63">柏原!$A$1:$S$52</definedName>
    <definedName name="_xlnm.Print_Area" localSheetId="12">柏梨田!$A$1:$S$52</definedName>
    <definedName name="_xlnm.Print_Area" localSheetId="38">白金１丁目!$A$1:$S$52</definedName>
    <definedName name="_xlnm.Print_Area" localSheetId="39">白金２丁目!$A$1:$S$52</definedName>
    <definedName name="_xlnm.Print_Area" localSheetId="40">白金３丁目!$A$1:$S$52</definedName>
    <definedName name="_xlnm.Print_Area" localSheetId="41">白金合計!$A$1:$S$52</definedName>
    <definedName name="_xlnm.Print_Area" localSheetId="68">尾花!$A$1:$S$52</definedName>
    <definedName name="_xlnm.Print_Area" localSheetId="27">伏見台１丁目!$A$1:$S$52</definedName>
    <definedName name="_xlnm.Print_Area" localSheetId="28">伏見台２丁目!$A$1:$S$52</definedName>
    <definedName name="_xlnm.Print_Area" localSheetId="29">伏見台３丁目!$A$1:$S$52</definedName>
    <definedName name="_xlnm.Print_Area" localSheetId="30">伏見台４丁目!$A$1:$S$52</definedName>
    <definedName name="_xlnm.Print_Area" localSheetId="31">伏見台５丁目!$A$1:$S$52</definedName>
    <definedName name="_xlnm.Print_Area" localSheetId="32">伏見台合計!$A$1:$S$52</definedName>
    <definedName name="_xlnm.Print_Area" localSheetId="8">北田原!$A$1:$S$52</definedName>
    <definedName name="_xlnm.Print_Area" localSheetId="10">北野!$A$1:$S$52</definedName>
    <definedName name="_xlnm.Print_Area" localSheetId="48">万善!$A$1:$S$52</definedName>
    <definedName name="_xlnm.Print_Area" localSheetId="64">万善荘!$A$1:$S$52</definedName>
    <definedName name="_xlnm.Print_Area" localSheetId="5">民田!$A$1:$S$52</definedName>
    <definedName name="_xlnm.Print_Area" localSheetId="52">木間生!$A$1:$S$52</definedName>
    <definedName name="_xlnm.Print_Area" localSheetId="51">木津!$A$1:$S$52</definedName>
    <definedName name="_xlnm.Print_Area" localSheetId="50">木津上!$A$1:$S$52</definedName>
    <definedName name="_xlnm.Print_Area" localSheetId="54">林田!$A$1:$S$52</definedName>
    <definedName name="_xlnm.Print_Area" localSheetId="53">杤原!$A$1:$S$52</definedName>
    <definedName name="コピー範囲" localSheetId="2">高齢者率75!$C$4:$D$9,高齢者率75!$F$4:$G$9,高齢者率75!$C$10:$D$26,高齢者率75!$F$10:$G$26,高齢者率75!$C$28:$D$32,高齢者率75!$F$28:$G$32,高齢者率75!$C$34:$D$37,高齢者率75!$F$34:$G$37,高齢者率75!$C$39:$D$41,高齢者率75!$F$39:$G$41,高齢者率75!$C$43:$D$46,高齢者率75!$F$43:$G$46,高齢者率75!$C$50:$D$73,高齢者率75!$F$50:$G$73</definedName>
    <definedName name="コピー範囲">高齢者率65!$C$4:$D$9,高齢者率65!$F$4:$G$9,高齢者率65!$C$10:$D$26,高齢者率65!$F$10:$G$26,高齢者率65!$C$28:$D$32,高齢者率65!$F$28:$G$32,高齢者率65!$C$34:$D$37,高齢者率65!$F$34:$G$37,高齢者率65!$C$39:$D$41,高齢者率65!$F$39:$G$41,高齢者率65!$C$43:$D$46,高齢者率65!$F$43:$G$46,高齢者率65!$C$50:$D$73,高齢者率65!$F$50:$G$73</definedName>
  </definedNames>
  <calcPr calcId="152511"/>
</workbook>
</file>

<file path=xl/calcChain.xml><?xml version="1.0" encoding="utf-8"?>
<calcChain xmlns="http://schemas.openxmlformats.org/spreadsheetml/2006/main">
  <c r="A2" i="10" l="1"/>
  <c r="B4" i="13"/>
  <c r="A3" i="10"/>
  <c r="C5" i="13"/>
  <c r="A4" i="10"/>
  <c r="C24" i="55"/>
  <c r="A5" i="10"/>
  <c r="A6" i="10"/>
  <c r="A7" i="10"/>
  <c r="A8" i="10"/>
  <c r="A9" i="10"/>
  <c r="A10" i="10"/>
  <c r="A11" i="10"/>
  <c r="A12" i="10"/>
  <c r="A13" i="10"/>
  <c r="A14" i="10"/>
  <c r="A15" i="10"/>
  <c r="A16" i="10"/>
  <c r="A17" i="10"/>
  <c r="A18" i="10"/>
  <c r="A19" i="10"/>
  <c r="A20" i="10"/>
  <c r="A21" i="10"/>
  <c r="A22" i="10"/>
  <c r="A23" i="10"/>
  <c r="A24" i="10"/>
  <c r="A25" i="10"/>
  <c r="A26" i="10"/>
  <c r="A27" i="10"/>
  <c r="A28" i="10"/>
  <c r="A29" i="10"/>
  <c r="A30" i="10"/>
  <c r="A31" i="10"/>
  <c r="A32" i="10"/>
  <c r="A33" i="10"/>
  <c r="A34" i="10"/>
  <c r="A35" i="10"/>
  <c r="A36" i="10"/>
  <c r="A37" i="10"/>
  <c r="A38" i="10"/>
  <c r="A39" i="10"/>
  <c r="A40" i="10"/>
  <c r="A41" i="10"/>
  <c r="A42" i="10"/>
  <c r="A43" i="10"/>
  <c r="A44" i="10"/>
  <c r="A45" i="10"/>
  <c r="A46" i="10"/>
  <c r="A47" i="10"/>
  <c r="A48" i="10"/>
  <c r="A49" i="10"/>
  <c r="A50" i="10"/>
  <c r="A51" i="10"/>
  <c r="A52" i="10"/>
  <c r="A53" i="10"/>
  <c r="A54" i="10"/>
  <c r="A55" i="10"/>
  <c r="A56" i="10"/>
  <c r="A57" i="10"/>
  <c r="A58" i="10"/>
  <c r="A59" i="10"/>
  <c r="A60" i="10"/>
  <c r="A61" i="10"/>
  <c r="A62" i="10"/>
  <c r="A63" i="10"/>
  <c r="A64" i="10"/>
  <c r="A65" i="10"/>
  <c r="A66" i="10"/>
  <c r="A67" i="10"/>
  <c r="A68" i="10"/>
  <c r="A69" i="10"/>
  <c r="A70" i="10"/>
  <c r="A71" i="10"/>
  <c r="A72" i="10"/>
  <c r="A73" i="10"/>
  <c r="A74" i="10"/>
  <c r="A75" i="10"/>
  <c r="A76" i="10"/>
  <c r="A77" i="10"/>
  <c r="A78" i="10"/>
  <c r="A79" i="10"/>
  <c r="A80" i="10"/>
  <c r="A81" i="10"/>
  <c r="A82" i="10"/>
  <c r="A83" i="10"/>
  <c r="A84" i="10"/>
  <c r="A85" i="10"/>
  <c r="A86" i="10"/>
  <c r="A87" i="10"/>
  <c r="A88" i="10"/>
  <c r="A89" i="10"/>
  <c r="A90" i="10"/>
  <c r="A91" i="10"/>
  <c r="A92" i="10"/>
  <c r="A93" i="10"/>
  <c r="A94" i="10"/>
  <c r="A95" i="10"/>
  <c r="A96" i="10"/>
  <c r="A97" i="10"/>
  <c r="A98" i="10"/>
  <c r="A99" i="10"/>
  <c r="A100" i="10"/>
  <c r="A101" i="10"/>
  <c r="A102" i="10"/>
  <c r="A103" i="10"/>
  <c r="A104" i="10"/>
  <c r="A105" i="10"/>
  <c r="A106" i="10"/>
  <c r="A107" i="10"/>
  <c r="A108" i="10"/>
  <c r="A109" i="10"/>
  <c r="A110" i="10"/>
  <c r="A111" i="10"/>
  <c r="A112" i="10"/>
  <c r="A113" i="10"/>
  <c r="A114" i="10"/>
  <c r="A115" i="10"/>
  <c r="A116" i="10"/>
  <c r="A117" i="10"/>
  <c r="A118" i="10"/>
  <c r="A119" i="10"/>
  <c r="A120" i="10"/>
  <c r="A121" i="10"/>
  <c r="A122" i="10"/>
  <c r="A123" i="10"/>
  <c r="A124" i="10"/>
  <c r="A125" i="10"/>
  <c r="A126" i="10"/>
  <c r="A127" i="10"/>
  <c r="A128" i="10"/>
  <c r="A129" i="10"/>
  <c r="A130" i="10"/>
  <c r="A131" i="10"/>
  <c r="A132" i="10"/>
  <c r="A133" i="10"/>
  <c r="A134" i="10"/>
  <c r="A135" i="10"/>
  <c r="A136" i="10"/>
  <c r="A137" i="10"/>
  <c r="A138" i="10"/>
  <c r="A139" i="10"/>
  <c r="A140" i="10"/>
  <c r="A141" i="10"/>
  <c r="A142" i="10"/>
  <c r="A143" i="10"/>
  <c r="A144" i="10"/>
  <c r="A145" i="10"/>
  <c r="A146" i="10"/>
  <c r="A147" i="10"/>
  <c r="A148" i="10"/>
  <c r="A149" i="10"/>
  <c r="A150" i="10"/>
  <c r="A151" i="10"/>
  <c r="A152" i="10"/>
  <c r="A153" i="10"/>
  <c r="A154" i="10"/>
  <c r="A155" i="10"/>
  <c r="A156" i="10"/>
  <c r="A157" i="10"/>
  <c r="A158" i="10"/>
  <c r="A159" i="10"/>
  <c r="A160" i="10"/>
  <c r="A161" i="10"/>
  <c r="A162" i="10"/>
  <c r="A163" i="10"/>
  <c r="A164" i="10"/>
  <c r="A165" i="10"/>
  <c r="A166" i="10"/>
  <c r="A167" i="10"/>
  <c r="A168" i="10"/>
  <c r="A169" i="10"/>
  <c r="A170" i="10"/>
  <c r="A171" i="10"/>
  <c r="A172" i="10"/>
  <c r="A173" i="10"/>
  <c r="A174" i="10"/>
  <c r="A175" i="10"/>
  <c r="A176" i="10"/>
  <c r="A177" i="10"/>
  <c r="A178" i="10"/>
  <c r="A179" i="10"/>
  <c r="A180" i="10"/>
  <c r="A181" i="10"/>
  <c r="A182" i="10"/>
  <c r="A183" i="10"/>
  <c r="A184" i="10"/>
  <c r="A185" i="10"/>
  <c r="A186" i="10"/>
  <c r="A187" i="10"/>
  <c r="A188" i="10"/>
  <c r="A189" i="10"/>
  <c r="A190" i="10"/>
  <c r="A191" i="10"/>
  <c r="A192" i="10"/>
  <c r="A193" i="10"/>
  <c r="A194" i="10"/>
  <c r="A195" i="10"/>
  <c r="A196" i="10"/>
  <c r="A197" i="10"/>
  <c r="A198" i="10"/>
  <c r="A199" i="10"/>
  <c r="A200" i="10"/>
  <c r="A201" i="10"/>
  <c r="A202" i="10"/>
  <c r="A203" i="10"/>
  <c r="A204" i="10"/>
  <c r="A205" i="10"/>
  <c r="A206" i="10"/>
  <c r="A207" i="10"/>
  <c r="A208" i="10"/>
  <c r="A209" i="10"/>
  <c r="A210" i="10"/>
  <c r="A211" i="10"/>
  <c r="A212" i="10"/>
  <c r="A213" i="10"/>
  <c r="A214" i="10"/>
  <c r="A215" i="10"/>
  <c r="A216" i="10"/>
  <c r="A217" i="10"/>
  <c r="A218" i="10"/>
  <c r="A219" i="10"/>
  <c r="A220" i="10"/>
  <c r="A221" i="10"/>
  <c r="A222" i="10"/>
  <c r="A223" i="10"/>
  <c r="A224" i="10"/>
  <c r="A225" i="10"/>
  <c r="A226" i="10"/>
  <c r="A227" i="10"/>
  <c r="A228" i="10"/>
  <c r="A229" i="10"/>
  <c r="A230" i="10"/>
  <c r="A231" i="10"/>
  <c r="A232" i="10"/>
  <c r="A233" i="10"/>
  <c r="A234" i="10"/>
  <c r="A235" i="10"/>
  <c r="A236" i="10"/>
  <c r="A237" i="10"/>
  <c r="A238" i="10"/>
  <c r="A239" i="10"/>
  <c r="A240" i="10"/>
  <c r="A241" i="10"/>
  <c r="A242" i="10"/>
  <c r="A243" i="10"/>
  <c r="A244" i="10"/>
  <c r="A245" i="10"/>
  <c r="A246" i="10"/>
  <c r="A247" i="10"/>
  <c r="A248" i="10"/>
  <c r="A249" i="10"/>
  <c r="A250" i="10"/>
  <c r="A251" i="10"/>
  <c r="A252" i="10"/>
  <c r="A253" i="10"/>
  <c r="A254" i="10"/>
  <c r="A255" i="10"/>
  <c r="A256" i="10"/>
  <c r="A257" i="10"/>
  <c r="A258" i="10"/>
  <c r="A259" i="10"/>
  <c r="A260" i="10"/>
  <c r="A261" i="10"/>
  <c r="A262" i="10"/>
  <c r="A263" i="10"/>
  <c r="A264" i="10"/>
  <c r="A265" i="10"/>
  <c r="A266" i="10"/>
  <c r="A267" i="10"/>
  <c r="A268" i="10"/>
  <c r="A269" i="10"/>
  <c r="A270" i="10"/>
  <c r="A271" i="10"/>
  <c r="A272" i="10"/>
  <c r="A273" i="10"/>
  <c r="A274" i="10"/>
  <c r="A275" i="10"/>
  <c r="A276" i="10"/>
  <c r="A277" i="10"/>
  <c r="A278" i="10"/>
  <c r="A279" i="10"/>
  <c r="A280" i="10"/>
  <c r="A281" i="10"/>
  <c r="A282" i="10"/>
  <c r="A283" i="10"/>
  <c r="A284" i="10"/>
  <c r="A285" i="10"/>
  <c r="A286" i="10"/>
  <c r="A287" i="10"/>
  <c r="A288" i="10"/>
  <c r="A289" i="10"/>
  <c r="A290" i="10"/>
  <c r="A291" i="10"/>
  <c r="A292" i="10"/>
  <c r="A293" i="10"/>
  <c r="A294" i="10"/>
  <c r="A295" i="10"/>
  <c r="A296" i="10"/>
  <c r="A297" i="10"/>
  <c r="A298" i="10"/>
  <c r="A299" i="10"/>
  <c r="A300" i="10"/>
  <c r="A301" i="10"/>
  <c r="A302" i="10"/>
  <c r="A303" i="10"/>
  <c r="A304" i="10"/>
  <c r="A305" i="10"/>
  <c r="A306" i="10"/>
  <c r="A307" i="10"/>
  <c r="A308" i="10"/>
  <c r="A309" i="10"/>
  <c r="A310" i="10"/>
  <c r="A311" i="10"/>
  <c r="A312" i="10"/>
  <c r="A313" i="10"/>
  <c r="A314" i="10"/>
  <c r="A315" i="10"/>
  <c r="A316" i="10"/>
  <c r="A317" i="10"/>
  <c r="A318" i="10"/>
  <c r="A319" i="10"/>
  <c r="A320" i="10"/>
  <c r="A321" i="10"/>
  <c r="A322" i="10"/>
  <c r="A323" i="10"/>
  <c r="A324" i="10"/>
  <c r="A325" i="10"/>
  <c r="A326" i="10"/>
  <c r="A327" i="10"/>
  <c r="A328" i="10"/>
  <c r="A329" i="10"/>
  <c r="A330" i="10"/>
  <c r="A331" i="10"/>
  <c r="A332" i="10"/>
  <c r="A333" i="10"/>
  <c r="A334" i="10"/>
  <c r="A335" i="10"/>
  <c r="A336" i="10"/>
  <c r="A337" i="10"/>
  <c r="A338" i="10"/>
  <c r="A339" i="10"/>
  <c r="A340" i="10"/>
  <c r="A341" i="10"/>
  <c r="A342" i="10"/>
  <c r="A343" i="10"/>
  <c r="A344" i="10"/>
  <c r="A345" i="10"/>
  <c r="A346" i="10"/>
  <c r="A347" i="10"/>
  <c r="A348" i="10"/>
  <c r="A349" i="10"/>
  <c r="A350" i="10"/>
  <c r="A351" i="10"/>
  <c r="A352" i="10"/>
  <c r="A353" i="10"/>
  <c r="A354" i="10"/>
  <c r="A355" i="10"/>
  <c r="A356" i="10"/>
  <c r="A357" i="10"/>
  <c r="A358" i="10"/>
  <c r="A359" i="10"/>
  <c r="A360" i="10"/>
  <c r="A361" i="10"/>
  <c r="A362" i="10"/>
  <c r="A363" i="10"/>
  <c r="A364" i="10"/>
  <c r="A365" i="10"/>
  <c r="A366" i="10"/>
  <c r="A367" i="10"/>
  <c r="A368" i="10"/>
  <c r="A369" i="10"/>
  <c r="A370" i="10"/>
  <c r="A371" i="10"/>
  <c r="A372" i="10"/>
  <c r="A373" i="10"/>
  <c r="A374" i="10"/>
  <c r="A375" i="10"/>
  <c r="A376" i="10"/>
  <c r="A377" i="10"/>
  <c r="A378" i="10"/>
  <c r="A379" i="10"/>
  <c r="A380" i="10"/>
  <c r="A381" i="10"/>
  <c r="A382" i="10"/>
  <c r="A383" i="10"/>
  <c r="A384" i="10"/>
  <c r="A385" i="10"/>
  <c r="A386" i="10"/>
  <c r="A387" i="10"/>
  <c r="A388" i="10"/>
  <c r="A389" i="10"/>
  <c r="A390" i="10"/>
  <c r="A391" i="10"/>
  <c r="A392" i="10"/>
  <c r="A393" i="10"/>
  <c r="A394" i="10"/>
  <c r="A395" i="10"/>
  <c r="A396" i="10"/>
  <c r="A397" i="10"/>
  <c r="A398" i="10"/>
  <c r="A399" i="10"/>
  <c r="A400" i="10"/>
  <c r="A401" i="10"/>
  <c r="A402" i="10"/>
  <c r="A403" i="10"/>
  <c r="A404" i="10"/>
  <c r="A405" i="10"/>
  <c r="A406" i="10"/>
  <c r="A407" i="10"/>
  <c r="A408" i="10"/>
  <c r="A409" i="10"/>
  <c r="A410" i="10"/>
  <c r="A411" i="10"/>
  <c r="A412" i="10"/>
  <c r="A413" i="10"/>
  <c r="A414" i="10"/>
  <c r="A415" i="10"/>
  <c r="A416" i="10"/>
  <c r="A417" i="10"/>
  <c r="A418" i="10"/>
  <c r="A419" i="10"/>
  <c r="A420" i="10"/>
  <c r="A421" i="10"/>
  <c r="A422" i="10"/>
  <c r="A423" i="10"/>
  <c r="A424" i="10"/>
  <c r="A425" i="10"/>
  <c r="A426" i="10"/>
  <c r="A427" i="10"/>
  <c r="A428" i="10"/>
  <c r="A429" i="10"/>
  <c r="A430" i="10"/>
  <c r="A431" i="10"/>
  <c r="A432" i="10"/>
  <c r="A433" i="10"/>
  <c r="A434" i="10"/>
  <c r="A435" i="10"/>
  <c r="A436" i="10"/>
  <c r="A437" i="10"/>
  <c r="A438" i="10"/>
  <c r="A439" i="10"/>
  <c r="A440" i="10"/>
  <c r="A441" i="10"/>
  <c r="A442" i="10"/>
  <c r="A443" i="10"/>
  <c r="A444" i="10"/>
  <c r="A445" i="10"/>
  <c r="A446" i="10"/>
  <c r="A447" i="10"/>
  <c r="A448" i="10"/>
  <c r="A449" i="10"/>
  <c r="A450" i="10"/>
  <c r="A451" i="10"/>
  <c r="A452" i="10"/>
  <c r="A453" i="10"/>
  <c r="A454" i="10"/>
  <c r="A455" i="10"/>
  <c r="A456" i="10"/>
  <c r="A457" i="10"/>
  <c r="A458" i="10"/>
  <c r="A459" i="10"/>
  <c r="A460" i="10"/>
  <c r="A461" i="10"/>
  <c r="A462" i="10"/>
  <c r="A463" i="10"/>
  <c r="A464" i="10"/>
  <c r="A465" i="10"/>
  <c r="A466" i="10"/>
  <c r="A467" i="10"/>
  <c r="A468" i="10"/>
  <c r="A469" i="10"/>
  <c r="A470" i="10"/>
  <c r="A471" i="10"/>
  <c r="A472" i="10"/>
  <c r="A473" i="10"/>
  <c r="A474" i="10"/>
  <c r="A475" i="10"/>
  <c r="A476" i="10"/>
  <c r="A477" i="10"/>
  <c r="A478" i="10"/>
  <c r="A479" i="10"/>
  <c r="A480" i="10"/>
  <c r="A481" i="10"/>
  <c r="A482" i="10"/>
  <c r="A483" i="10"/>
  <c r="A484" i="10"/>
  <c r="A485" i="10"/>
  <c r="A486" i="10"/>
  <c r="A487" i="10"/>
  <c r="A488" i="10"/>
  <c r="A489" i="10"/>
  <c r="A490" i="10"/>
  <c r="A491" i="10"/>
  <c r="A492" i="10"/>
  <c r="A493" i="10"/>
  <c r="A494" i="10"/>
  <c r="A495" i="10"/>
  <c r="A496" i="10"/>
  <c r="A497" i="10"/>
  <c r="A498" i="10"/>
  <c r="A499" i="10"/>
  <c r="A500" i="10"/>
  <c r="A501" i="10"/>
  <c r="A502" i="10"/>
  <c r="A503" i="10"/>
  <c r="A504" i="10"/>
  <c r="A505" i="10"/>
  <c r="A506" i="10"/>
  <c r="A507" i="10"/>
  <c r="A508" i="10"/>
  <c r="A509" i="10"/>
  <c r="A510" i="10"/>
  <c r="A511" i="10"/>
  <c r="A512" i="10"/>
  <c r="A513" i="10"/>
  <c r="A514" i="10"/>
  <c r="A515" i="10"/>
  <c r="A516" i="10"/>
  <c r="A517" i="10"/>
  <c r="A518" i="10"/>
  <c r="A519" i="10"/>
  <c r="A520" i="10"/>
  <c r="A521" i="10"/>
  <c r="A522" i="10"/>
  <c r="A523" i="10"/>
  <c r="A524" i="10"/>
  <c r="A525" i="10"/>
  <c r="A526" i="10"/>
  <c r="A527" i="10"/>
  <c r="A528" i="10"/>
  <c r="A529" i="10"/>
  <c r="A530" i="10"/>
  <c r="A531" i="10"/>
  <c r="A532" i="10"/>
  <c r="A533" i="10"/>
  <c r="A534" i="10"/>
  <c r="A535" i="10"/>
  <c r="A536" i="10"/>
  <c r="A537" i="10"/>
  <c r="A538" i="10"/>
  <c r="A539" i="10"/>
  <c r="A540" i="10"/>
  <c r="A541" i="10"/>
  <c r="A542" i="10"/>
  <c r="A543" i="10"/>
  <c r="A544" i="10"/>
  <c r="A545" i="10"/>
  <c r="A546" i="10"/>
  <c r="A547" i="10"/>
  <c r="A548" i="10"/>
  <c r="A549" i="10"/>
  <c r="A550" i="10"/>
  <c r="A551" i="10"/>
  <c r="A552" i="10"/>
  <c r="A553" i="10"/>
  <c r="A554" i="10"/>
  <c r="A555" i="10"/>
  <c r="A556" i="10"/>
  <c r="A557" i="10"/>
  <c r="A558" i="10"/>
  <c r="A559" i="10"/>
  <c r="A560" i="10"/>
  <c r="A561" i="10"/>
  <c r="A562" i="10"/>
  <c r="A563" i="10"/>
  <c r="A564" i="10"/>
  <c r="A565" i="10"/>
  <c r="A566" i="10"/>
  <c r="A567" i="10"/>
  <c r="A568" i="10"/>
  <c r="A569" i="10"/>
  <c r="A570" i="10"/>
  <c r="A571" i="10"/>
  <c r="A572" i="10"/>
  <c r="A573" i="10"/>
  <c r="A574" i="10"/>
  <c r="A575" i="10"/>
  <c r="A576" i="10"/>
  <c r="A577" i="10"/>
  <c r="A578" i="10"/>
  <c r="A579" i="10"/>
  <c r="A580" i="10"/>
  <c r="A581" i="10"/>
  <c r="A582" i="10"/>
  <c r="A583" i="10"/>
  <c r="A584" i="10"/>
  <c r="A585" i="10"/>
  <c r="A586" i="10"/>
  <c r="A587" i="10"/>
  <c r="A588" i="10"/>
  <c r="A589" i="10"/>
  <c r="A590" i="10"/>
  <c r="A591" i="10"/>
  <c r="A592" i="10"/>
  <c r="A593" i="10"/>
  <c r="A594" i="10"/>
  <c r="A595" i="10"/>
  <c r="A596" i="10"/>
  <c r="A597" i="10"/>
  <c r="A598" i="10"/>
  <c r="A599" i="10"/>
  <c r="A600" i="10"/>
  <c r="A601" i="10"/>
  <c r="A602" i="10"/>
  <c r="A603" i="10"/>
  <c r="A604" i="10"/>
  <c r="A605" i="10"/>
  <c r="A606" i="10"/>
  <c r="A607" i="10"/>
  <c r="A608" i="10"/>
  <c r="A609" i="10"/>
  <c r="A610" i="10"/>
  <c r="A611" i="10"/>
  <c r="A612" i="10"/>
  <c r="A613" i="10"/>
  <c r="A614" i="10"/>
  <c r="A615" i="10"/>
  <c r="A616" i="10"/>
  <c r="A617" i="10"/>
  <c r="A618" i="10"/>
  <c r="A619" i="10"/>
  <c r="A620" i="10"/>
  <c r="A621" i="10"/>
  <c r="A622" i="10"/>
  <c r="A623" i="10"/>
  <c r="A624" i="10"/>
  <c r="A625" i="10"/>
  <c r="A626" i="10"/>
  <c r="A627" i="10"/>
  <c r="A628" i="10"/>
  <c r="A629" i="10"/>
  <c r="A630" i="10"/>
  <c r="A631" i="10"/>
  <c r="A632" i="10"/>
  <c r="A633" i="10"/>
  <c r="A634" i="10"/>
  <c r="A635" i="10"/>
  <c r="A636" i="10"/>
  <c r="A637" i="10"/>
  <c r="A638" i="10"/>
  <c r="A639" i="10"/>
  <c r="A640" i="10"/>
  <c r="A641" i="10"/>
  <c r="A642" i="10"/>
  <c r="A643" i="10"/>
  <c r="A644" i="10"/>
  <c r="A645" i="10"/>
  <c r="A646" i="10"/>
  <c r="A647" i="10"/>
  <c r="A648" i="10"/>
  <c r="A649" i="10"/>
  <c r="A650" i="10"/>
  <c r="A651" i="10"/>
  <c r="A652" i="10"/>
  <c r="A653" i="10"/>
  <c r="A654" i="10"/>
  <c r="A655" i="10"/>
  <c r="A656" i="10"/>
  <c r="A657" i="10"/>
  <c r="A658" i="10"/>
  <c r="A659" i="10"/>
  <c r="A660" i="10"/>
  <c r="A661" i="10"/>
  <c r="A662" i="10"/>
  <c r="A663" i="10"/>
  <c r="A664" i="10"/>
  <c r="A665" i="10"/>
  <c r="A666" i="10"/>
  <c r="A667" i="10"/>
  <c r="A668" i="10"/>
  <c r="A669" i="10"/>
  <c r="A670" i="10"/>
  <c r="A671" i="10"/>
  <c r="A672" i="10"/>
  <c r="A673" i="10"/>
  <c r="A674" i="10"/>
  <c r="A675" i="10"/>
  <c r="A676" i="10"/>
  <c r="A677" i="10"/>
  <c r="A678" i="10"/>
  <c r="A679" i="10"/>
  <c r="A680" i="10"/>
  <c r="A681" i="10"/>
  <c r="A682" i="10"/>
  <c r="A683" i="10"/>
  <c r="A684" i="10"/>
  <c r="A685" i="10"/>
  <c r="A686" i="10"/>
  <c r="A687" i="10"/>
  <c r="A688" i="10"/>
  <c r="A689" i="10"/>
  <c r="A690" i="10"/>
  <c r="A691" i="10"/>
  <c r="A692" i="10"/>
  <c r="A693" i="10"/>
  <c r="A694" i="10"/>
  <c r="A695" i="10"/>
  <c r="A696" i="10"/>
  <c r="A697" i="10"/>
  <c r="A698" i="10"/>
  <c r="A699" i="10"/>
  <c r="A700" i="10"/>
  <c r="A701" i="10"/>
  <c r="A702" i="10"/>
  <c r="A703" i="10"/>
  <c r="A704" i="10"/>
  <c r="A705" i="10"/>
  <c r="A706" i="10"/>
  <c r="A707" i="10"/>
  <c r="A708" i="10"/>
  <c r="A709" i="10"/>
  <c r="A710" i="10"/>
  <c r="A711" i="10"/>
  <c r="A712" i="10"/>
  <c r="A713" i="10"/>
  <c r="A714" i="10"/>
  <c r="A715" i="10"/>
  <c r="A716" i="10"/>
  <c r="A717" i="10"/>
  <c r="A718" i="10"/>
  <c r="A719" i="10"/>
  <c r="A720" i="10"/>
  <c r="A721" i="10"/>
  <c r="A722" i="10"/>
  <c r="A723" i="10"/>
  <c r="A724" i="10"/>
  <c r="A725" i="10"/>
  <c r="A726" i="10"/>
  <c r="A727" i="10"/>
  <c r="A728" i="10"/>
  <c r="A729" i="10"/>
  <c r="A730" i="10"/>
  <c r="A731" i="10"/>
  <c r="A732" i="10"/>
  <c r="A733" i="10"/>
  <c r="A734" i="10"/>
  <c r="A735" i="10"/>
  <c r="A736" i="10"/>
  <c r="A737" i="10"/>
  <c r="A738" i="10"/>
  <c r="A739" i="10"/>
  <c r="A740" i="10"/>
  <c r="A741" i="10"/>
  <c r="A742" i="10"/>
  <c r="A743" i="10"/>
  <c r="A744" i="10"/>
  <c r="A745" i="10"/>
  <c r="A746" i="10"/>
  <c r="A747" i="10"/>
  <c r="A748" i="10"/>
  <c r="A749" i="10"/>
  <c r="A750" i="10"/>
  <c r="A751" i="10"/>
  <c r="A752" i="10"/>
  <c r="A753" i="10"/>
  <c r="A754" i="10"/>
  <c r="A755" i="10"/>
  <c r="A756" i="10"/>
  <c r="A757" i="10"/>
  <c r="A758" i="10"/>
  <c r="A759" i="10"/>
  <c r="A760" i="10"/>
  <c r="A761" i="10"/>
  <c r="A762" i="10"/>
  <c r="A763" i="10"/>
  <c r="A764" i="10"/>
  <c r="A765" i="10"/>
  <c r="A766" i="10"/>
  <c r="A767" i="10"/>
  <c r="A768" i="10"/>
  <c r="A769" i="10"/>
  <c r="A770" i="10"/>
  <c r="A771" i="10"/>
  <c r="A772" i="10"/>
  <c r="A773" i="10"/>
  <c r="A774" i="10"/>
  <c r="A775" i="10"/>
  <c r="A776" i="10"/>
  <c r="A777" i="10"/>
  <c r="A778" i="10"/>
  <c r="A779" i="10"/>
  <c r="A780" i="10"/>
  <c r="A781" i="10"/>
  <c r="A782" i="10"/>
  <c r="A783" i="10"/>
  <c r="A784" i="10"/>
  <c r="A785" i="10"/>
  <c r="A786" i="10"/>
  <c r="A787" i="10"/>
  <c r="A788" i="10"/>
  <c r="A789" i="10"/>
  <c r="A790" i="10"/>
  <c r="A791" i="10"/>
  <c r="A792" i="10"/>
  <c r="A793" i="10"/>
  <c r="A794" i="10"/>
  <c r="A795" i="10"/>
  <c r="A796" i="10"/>
  <c r="A797" i="10"/>
  <c r="A798" i="10"/>
  <c r="A799" i="10"/>
  <c r="A800" i="10"/>
  <c r="A801" i="10"/>
  <c r="A802" i="10"/>
  <c r="A803" i="10"/>
  <c r="A804" i="10"/>
  <c r="A805" i="10"/>
  <c r="A806" i="10"/>
  <c r="A807" i="10"/>
  <c r="A808" i="10"/>
  <c r="A809" i="10"/>
  <c r="A810" i="10"/>
  <c r="A811" i="10"/>
  <c r="A812" i="10"/>
  <c r="A813" i="10"/>
  <c r="A814" i="10"/>
  <c r="A815" i="10"/>
  <c r="A816" i="10"/>
  <c r="A817" i="10"/>
  <c r="A818" i="10"/>
  <c r="A819" i="10"/>
  <c r="A820" i="10"/>
  <c r="A821" i="10"/>
  <c r="A822" i="10"/>
  <c r="A823" i="10"/>
  <c r="A824" i="10"/>
  <c r="A825" i="10"/>
  <c r="A826" i="10"/>
  <c r="A827" i="10"/>
  <c r="A828" i="10"/>
  <c r="A829" i="10"/>
  <c r="A830" i="10"/>
  <c r="A831" i="10"/>
  <c r="A832" i="10"/>
  <c r="A833" i="10"/>
  <c r="A834" i="10"/>
  <c r="A835" i="10"/>
  <c r="A836" i="10"/>
  <c r="A837" i="10"/>
  <c r="A838" i="10"/>
  <c r="A839" i="10"/>
  <c r="A840" i="10"/>
  <c r="A841" i="10"/>
  <c r="A842" i="10"/>
  <c r="A843" i="10"/>
  <c r="A844" i="10"/>
  <c r="A845" i="10"/>
  <c r="A846" i="10"/>
  <c r="A847" i="10"/>
  <c r="A848" i="10"/>
  <c r="A849" i="10"/>
  <c r="A850" i="10"/>
  <c r="A851" i="10"/>
  <c r="A852" i="10"/>
  <c r="A853" i="10"/>
  <c r="A854" i="10"/>
  <c r="A855" i="10"/>
  <c r="A856" i="10"/>
  <c r="A857" i="10"/>
  <c r="A858" i="10"/>
  <c r="A859" i="10"/>
  <c r="A860" i="10"/>
  <c r="A861" i="10"/>
  <c r="A862" i="10"/>
  <c r="A863" i="10"/>
  <c r="A864" i="10"/>
  <c r="A865" i="10"/>
  <c r="A866" i="10"/>
  <c r="A867" i="10"/>
  <c r="A868" i="10"/>
  <c r="A869" i="10"/>
  <c r="A870" i="10"/>
  <c r="A871" i="10"/>
  <c r="A872" i="10"/>
  <c r="A873" i="10"/>
  <c r="A874" i="10"/>
  <c r="A875" i="10"/>
  <c r="A876" i="10"/>
  <c r="A877" i="10"/>
  <c r="A878" i="10"/>
  <c r="A879" i="10"/>
  <c r="A880" i="10"/>
  <c r="A881" i="10"/>
  <c r="A882" i="10"/>
  <c r="A883" i="10"/>
  <c r="A884" i="10"/>
  <c r="A885" i="10"/>
  <c r="A886" i="10"/>
  <c r="A887" i="10"/>
  <c r="A888" i="10"/>
  <c r="A889" i="10"/>
  <c r="A890" i="10"/>
  <c r="A891" i="10"/>
  <c r="A892" i="10"/>
  <c r="A893" i="10"/>
  <c r="A894" i="10"/>
  <c r="A895" i="10"/>
  <c r="A896" i="10"/>
  <c r="A897" i="10"/>
  <c r="A898" i="10"/>
  <c r="A899" i="10"/>
  <c r="A900" i="10"/>
  <c r="A901" i="10"/>
  <c r="A902" i="10"/>
  <c r="A903" i="10"/>
  <c r="A904" i="10"/>
  <c r="A905" i="10"/>
  <c r="A906" i="10"/>
  <c r="A907" i="10"/>
  <c r="A908" i="10"/>
  <c r="A909" i="10"/>
  <c r="A910" i="10"/>
  <c r="A911" i="10"/>
  <c r="A912" i="10"/>
  <c r="A913" i="10"/>
  <c r="A914" i="10"/>
  <c r="A915" i="10"/>
  <c r="A916" i="10"/>
  <c r="A917" i="10"/>
  <c r="A918" i="10"/>
  <c r="A919" i="10"/>
  <c r="A920" i="10"/>
  <c r="A921" i="10"/>
  <c r="A922" i="10"/>
  <c r="A923" i="10"/>
  <c r="A924" i="10"/>
  <c r="A925" i="10"/>
  <c r="A926" i="10"/>
  <c r="A927" i="10"/>
  <c r="A928" i="10"/>
  <c r="A929" i="10"/>
  <c r="A930" i="10"/>
  <c r="A931" i="10"/>
  <c r="A932" i="10"/>
  <c r="A933" i="10"/>
  <c r="A934" i="10"/>
  <c r="A935" i="10"/>
  <c r="A936" i="10"/>
  <c r="A937" i="10"/>
  <c r="A938" i="10"/>
  <c r="A939" i="10"/>
  <c r="A940" i="10"/>
  <c r="A941" i="10"/>
  <c r="A942" i="10"/>
  <c r="A943" i="10"/>
  <c r="A944" i="10"/>
  <c r="A945" i="10"/>
  <c r="A946" i="10"/>
  <c r="A947" i="10"/>
  <c r="A948" i="10"/>
  <c r="A949" i="10"/>
  <c r="A950" i="10"/>
  <c r="A951" i="10"/>
  <c r="A952" i="10"/>
  <c r="A953" i="10"/>
  <c r="A954" i="10"/>
  <c r="A955" i="10"/>
  <c r="A956" i="10"/>
  <c r="A957" i="10"/>
  <c r="A958" i="10"/>
  <c r="A959" i="10"/>
  <c r="A960" i="10"/>
  <c r="A961" i="10"/>
  <c r="A962" i="10"/>
  <c r="A963" i="10"/>
  <c r="A964" i="10"/>
  <c r="A965" i="10"/>
  <c r="A966" i="10"/>
  <c r="A967" i="10"/>
  <c r="A968" i="10"/>
  <c r="A969" i="10"/>
  <c r="A970" i="10"/>
  <c r="A971" i="10"/>
  <c r="A972" i="10"/>
  <c r="A973" i="10"/>
  <c r="A974" i="10"/>
  <c r="A975" i="10"/>
  <c r="A976" i="10"/>
  <c r="A977" i="10"/>
  <c r="A978" i="10"/>
  <c r="A979" i="10"/>
  <c r="A980" i="10"/>
  <c r="A981" i="10"/>
  <c r="A982" i="10"/>
  <c r="A983" i="10"/>
  <c r="A984" i="10"/>
  <c r="A985" i="10"/>
  <c r="A986" i="10"/>
  <c r="A987" i="10"/>
  <c r="A988" i="10"/>
  <c r="A989" i="10"/>
  <c r="A990" i="10"/>
  <c r="A991" i="10"/>
  <c r="A992" i="10"/>
  <c r="A993" i="10"/>
  <c r="A994" i="10"/>
  <c r="A995" i="10"/>
  <c r="A996" i="10"/>
  <c r="A997" i="10"/>
  <c r="A998" i="10"/>
  <c r="A999" i="10"/>
  <c r="A1000" i="10"/>
  <c r="A1001" i="10"/>
  <c r="A1002" i="10"/>
  <c r="A1003" i="10"/>
  <c r="A1004" i="10"/>
  <c r="A1005" i="10"/>
  <c r="A1006" i="10"/>
  <c r="A1007" i="10"/>
  <c r="A1008" i="10"/>
  <c r="A1009" i="10"/>
  <c r="A1010" i="10"/>
  <c r="A1011" i="10"/>
  <c r="A1012" i="10"/>
  <c r="A1013" i="10"/>
  <c r="A1014" i="10"/>
  <c r="A1015" i="10"/>
  <c r="A1016" i="10"/>
  <c r="A1017" i="10"/>
  <c r="A1018" i="10"/>
  <c r="A1019" i="10"/>
  <c r="A1020" i="10"/>
  <c r="A1021" i="10"/>
  <c r="A1022" i="10"/>
  <c r="A1023" i="10"/>
  <c r="A1024" i="10"/>
  <c r="A1025" i="10"/>
  <c r="A1026" i="10"/>
  <c r="A1027" i="10"/>
  <c r="A1028" i="10"/>
  <c r="A1029" i="10"/>
  <c r="A1030" i="10"/>
  <c r="A1031" i="10"/>
  <c r="A1032" i="10"/>
  <c r="A1033" i="10"/>
  <c r="A1034" i="10"/>
  <c r="A1035" i="10"/>
  <c r="A1036" i="10"/>
  <c r="A1037" i="10"/>
  <c r="A1038" i="10"/>
  <c r="A1039" i="10"/>
  <c r="A1040" i="10"/>
  <c r="A1041" i="10"/>
  <c r="A1042" i="10"/>
  <c r="A1043" i="10"/>
  <c r="A1044" i="10"/>
  <c r="A1045" i="10"/>
  <c r="A1046" i="10"/>
  <c r="A1047" i="10"/>
  <c r="A1048" i="10"/>
  <c r="A1049" i="10"/>
  <c r="A1050" i="10"/>
  <c r="A1051" i="10"/>
  <c r="A1052" i="10"/>
  <c r="A1053" i="10"/>
  <c r="A1054" i="10"/>
  <c r="A1055" i="10"/>
  <c r="A1056" i="10"/>
  <c r="A1057" i="10"/>
  <c r="A1058" i="10"/>
  <c r="A1059" i="10"/>
  <c r="A1060" i="10"/>
  <c r="A1061" i="10"/>
  <c r="A1062" i="10"/>
  <c r="A1063" i="10"/>
  <c r="A1064" i="10"/>
  <c r="A1065" i="10"/>
  <c r="A1066" i="10"/>
  <c r="A1067" i="10"/>
  <c r="A1068" i="10"/>
  <c r="A1069" i="10"/>
  <c r="A1070" i="10"/>
  <c r="A1071" i="10"/>
  <c r="A1072" i="10"/>
  <c r="A1073" i="10"/>
  <c r="A1074" i="10"/>
  <c r="A1075" i="10"/>
  <c r="A1076" i="10"/>
  <c r="A1077" i="10"/>
  <c r="A1078" i="10"/>
  <c r="A1079" i="10"/>
  <c r="A1080" i="10"/>
  <c r="A1081" i="10"/>
  <c r="A1082" i="10"/>
  <c r="A1083" i="10"/>
  <c r="A1084" i="10"/>
  <c r="A1085" i="10"/>
  <c r="A1086" i="10"/>
  <c r="A1087" i="10"/>
  <c r="A1088" i="10"/>
  <c r="A1089" i="10"/>
  <c r="A1090" i="10"/>
  <c r="A1091" i="10"/>
  <c r="A1092" i="10"/>
  <c r="A1093" i="10"/>
  <c r="A1094" i="10"/>
  <c r="A1095" i="10"/>
  <c r="A1096" i="10"/>
  <c r="A1097" i="10"/>
  <c r="A1098" i="10"/>
  <c r="A1099" i="10"/>
  <c r="A1100" i="10"/>
  <c r="A1101" i="10"/>
  <c r="A1102" i="10"/>
  <c r="A1103" i="10"/>
  <c r="A1104" i="10"/>
  <c r="A1105" i="10"/>
  <c r="A1106" i="10"/>
  <c r="A1107" i="10"/>
  <c r="A1108" i="10"/>
  <c r="A1109" i="10"/>
  <c r="A1110" i="10"/>
  <c r="A1111" i="10"/>
  <c r="A1112" i="10"/>
  <c r="A1113" i="10"/>
  <c r="A1114" i="10"/>
  <c r="A1115" i="10"/>
  <c r="A1116" i="10"/>
  <c r="A1117" i="10"/>
  <c r="A1118" i="10"/>
  <c r="A1119" i="10"/>
  <c r="A1120" i="10"/>
  <c r="A1121" i="10"/>
  <c r="A1122" i="10"/>
  <c r="A1123" i="10"/>
  <c r="A1124" i="10"/>
  <c r="A1125" i="10"/>
  <c r="A1126" i="10"/>
  <c r="A1127" i="10"/>
  <c r="A1128" i="10"/>
  <c r="A1129" i="10"/>
  <c r="A1130" i="10"/>
  <c r="A1131" i="10"/>
  <c r="A1132" i="10"/>
  <c r="A1133" i="10"/>
  <c r="A1134" i="10"/>
  <c r="A1135" i="10"/>
  <c r="A1136" i="10"/>
  <c r="A1137" i="10"/>
  <c r="A1138" i="10"/>
  <c r="A1139" i="10"/>
  <c r="A1140" i="10"/>
  <c r="A1141" i="10"/>
  <c r="A1142" i="10"/>
  <c r="A1143" i="10"/>
  <c r="A1144" i="10"/>
  <c r="A1145" i="10"/>
  <c r="A1146" i="10"/>
  <c r="A1147" i="10"/>
  <c r="A1148" i="10"/>
  <c r="A1149" i="10"/>
  <c r="A1150" i="10"/>
  <c r="A1151" i="10"/>
  <c r="A1152" i="10"/>
  <c r="A1153" i="10"/>
  <c r="A1154" i="10"/>
  <c r="A1155" i="10"/>
  <c r="A1156" i="10"/>
  <c r="A1157" i="10"/>
  <c r="A1158" i="10"/>
  <c r="A1159" i="10"/>
  <c r="A1160" i="10"/>
  <c r="A1161" i="10"/>
  <c r="A1162" i="10"/>
  <c r="A1163" i="10"/>
  <c r="A1164" i="10"/>
  <c r="A1165" i="10"/>
  <c r="A1166" i="10"/>
  <c r="A1167" i="10"/>
  <c r="A1168" i="10"/>
  <c r="A1169" i="10"/>
  <c r="A1170" i="10"/>
  <c r="A1171" i="10"/>
  <c r="A1172" i="10"/>
  <c r="A1173" i="10"/>
  <c r="A1174" i="10"/>
  <c r="A1175" i="10"/>
  <c r="A1176" i="10"/>
  <c r="A1177" i="10"/>
  <c r="A1178" i="10"/>
  <c r="A1179" i="10"/>
  <c r="A1180" i="10"/>
  <c r="A1181" i="10"/>
  <c r="A1182" i="10"/>
  <c r="A1183" i="10"/>
  <c r="A1184" i="10"/>
  <c r="A1185" i="10"/>
  <c r="A1186" i="10"/>
  <c r="A1187" i="10"/>
  <c r="A1188" i="10"/>
  <c r="A1189" i="10"/>
  <c r="A1190" i="10"/>
  <c r="A1191" i="10"/>
  <c r="A1192" i="10"/>
  <c r="A1193" i="10"/>
  <c r="A1194" i="10"/>
  <c r="A1195" i="10"/>
  <c r="A1196" i="10"/>
  <c r="A1197" i="10"/>
  <c r="A1198" i="10"/>
  <c r="A1199" i="10"/>
  <c r="A1200" i="10"/>
  <c r="A1201" i="10"/>
  <c r="A1202" i="10"/>
  <c r="A1203" i="10"/>
  <c r="A1204" i="10"/>
  <c r="A1205" i="10"/>
  <c r="A1206" i="10"/>
  <c r="A1207" i="10"/>
  <c r="A1208" i="10"/>
  <c r="A1209" i="10"/>
  <c r="A1210" i="10"/>
  <c r="A1211" i="10"/>
  <c r="A1212" i="10"/>
  <c r="A1213" i="10"/>
  <c r="A1214" i="10"/>
  <c r="A1215" i="10"/>
  <c r="A1216" i="10"/>
  <c r="A1217" i="10"/>
  <c r="A1218" i="10"/>
  <c r="A1219" i="10"/>
  <c r="A1220" i="10"/>
  <c r="A1221" i="10"/>
  <c r="A1222" i="10"/>
  <c r="A1223" i="10"/>
  <c r="A1224" i="10"/>
  <c r="A1225" i="10"/>
  <c r="A1226" i="10"/>
  <c r="A1227" i="10"/>
  <c r="A1228" i="10"/>
  <c r="A1229" i="10"/>
  <c r="A1230" i="10"/>
  <c r="A1231" i="10"/>
  <c r="A1232" i="10"/>
  <c r="A1233" i="10"/>
  <c r="A1234" i="10"/>
  <c r="A1235" i="10"/>
  <c r="A1236" i="10"/>
  <c r="A1237" i="10"/>
  <c r="A1238" i="10"/>
  <c r="A1239" i="10"/>
  <c r="A1240" i="10"/>
  <c r="A1241" i="10"/>
  <c r="A1242" i="10"/>
  <c r="A1243" i="10"/>
  <c r="A1244" i="10"/>
  <c r="A1245" i="10"/>
  <c r="A1246" i="10"/>
  <c r="A1247" i="10"/>
  <c r="A1248" i="10"/>
  <c r="A1249" i="10"/>
  <c r="A1250" i="10"/>
  <c r="A1251" i="10"/>
  <c r="A1252" i="10"/>
  <c r="A1253" i="10"/>
  <c r="A1254" i="10"/>
  <c r="A1255" i="10"/>
  <c r="A1256" i="10"/>
  <c r="A1257" i="10"/>
  <c r="A1258" i="10"/>
  <c r="A1259" i="10"/>
  <c r="A1260" i="10"/>
  <c r="A1261" i="10"/>
  <c r="A1262" i="10"/>
  <c r="A1263" i="10"/>
  <c r="A1264" i="10"/>
  <c r="A1265" i="10"/>
  <c r="A1266" i="10"/>
  <c r="A1267" i="10"/>
  <c r="A1268" i="10"/>
  <c r="A1269" i="10"/>
  <c r="A1270" i="10"/>
  <c r="A1271" i="10"/>
  <c r="A1272" i="10"/>
  <c r="A1273" i="10"/>
  <c r="A1274" i="10"/>
  <c r="A1275" i="10"/>
  <c r="A1276" i="10"/>
  <c r="A1277" i="10"/>
  <c r="A1278" i="10"/>
  <c r="A1279" i="10"/>
  <c r="A1280" i="10"/>
  <c r="A1281" i="10"/>
  <c r="A1282" i="10"/>
  <c r="A1283" i="10"/>
  <c r="A1284" i="10"/>
  <c r="A1285" i="10"/>
  <c r="A1286" i="10"/>
  <c r="A1287" i="10"/>
  <c r="A1288" i="10"/>
  <c r="A1289" i="10"/>
  <c r="A1290" i="10"/>
  <c r="A1291" i="10"/>
  <c r="A1292" i="10"/>
  <c r="A1293" i="10"/>
  <c r="A1294" i="10"/>
  <c r="A1295" i="10"/>
  <c r="A1296" i="10"/>
  <c r="A1297" i="10"/>
  <c r="A1298" i="10"/>
  <c r="A1299" i="10"/>
  <c r="A1300" i="10"/>
  <c r="A1301" i="10"/>
  <c r="A1302" i="10"/>
  <c r="A1303" i="10"/>
  <c r="A1304" i="10"/>
  <c r="A1305" i="10"/>
  <c r="A1306" i="10"/>
  <c r="A1307" i="10"/>
  <c r="A1308" i="10"/>
  <c r="A1309" i="10"/>
  <c r="A1310" i="10"/>
  <c r="A1311" i="10"/>
  <c r="A1312" i="10"/>
  <c r="A1313" i="10"/>
  <c r="A1314" i="10"/>
  <c r="A1315" i="10"/>
  <c r="A1316" i="10"/>
  <c r="A1317" i="10"/>
  <c r="A1318" i="10"/>
  <c r="A1319" i="10"/>
  <c r="A1320" i="10"/>
  <c r="A1321" i="10"/>
  <c r="A1322" i="10"/>
  <c r="A1323" i="10"/>
  <c r="A1324" i="10"/>
  <c r="A1325" i="10"/>
  <c r="A1326" i="10"/>
  <c r="A1327" i="10"/>
  <c r="A1328" i="10"/>
  <c r="A1329" i="10"/>
  <c r="A1330" i="10"/>
  <c r="A1331" i="10"/>
  <c r="A1332" i="10"/>
  <c r="A1333" i="10"/>
  <c r="A1334" i="10"/>
  <c r="A1335" i="10"/>
  <c r="A1336" i="10"/>
  <c r="A1337" i="10"/>
  <c r="A1338" i="10"/>
  <c r="A1339" i="10"/>
  <c r="A1340" i="10"/>
  <c r="A1341" i="10"/>
  <c r="A1342" i="10"/>
  <c r="A1343" i="10"/>
  <c r="A1344" i="10"/>
  <c r="A1345" i="10"/>
  <c r="A1346" i="10"/>
  <c r="A1347" i="10"/>
  <c r="A1348" i="10"/>
  <c r="A1349" i="10"/>
  <c r="A1350" i="10"/>
  <c r="A1351" i="10"/>
  <c r="A1352" i="10"/>
  <c r="A1353" i="10"/>
  <c r="A1354" i="10"/>
  <c r="A1355" i="10"/>
  <c r="A1356" i="10"/>
  <c r="A1357" i="10"/>
  <c r="A1358" i="10"/>
  <c r="A1359" i="10"/>
  <c r="A1360" i="10"/>
  <c r="A1361" i="10"/>
  <c r="A1362" i="10"/>
  <c r="A1363" i="10"/>
  <c r="A1364" i="10"/>
  <c r="A1365" i="10"/>
  <c r="A1366" i="10"/>
  <c r="A1367" i="10"/>
  <c r="A1368" i="10"/>
  <c r="A1369" i="10"/>
  <c r="A1370" i="10"/>
  <c r="A1371" i="10"/>
  <c r="A1372" i="10"/>
  <c r="A1373" i="10"/>
  <c r="A1374" i="10"/>
  <c r="A1375" i="10"/>
  <c r="A1376" i="10"/>
  <c r="A1377" i="10"/>
  <c r="A1378" i="10"/>
  <c r="A1379" i="10"/>
  <c r="A1380" i="10"/>
  <c r="A1381" i="10"/>
  <c r="A1382" i="10"/>
  <c r="A1383" i="10"/>
  <c r="A1384" i="10"/>
  <c r="A1385" i="10"/>
  <c r="A1386" i="10"/>
  <c r="A1387" i="10"/>
  <c r="A1388" i="10"/>
  <c r="A1389" i="10"/>
  <c r="A1390" i="10"/>
  <c r="A1391" i="10"/>
  <c r="A1392" i="10"/>
  <c r="A1393" i="10"/>
  <c r="A1394" i="10"/>
  <c r="A1395" i="10"/>
  <c r="A1396" i="10"/>
  <c r="A1397" i="10"/>
  <c r="A1398" i="10"/>
  <c r="A1399" i="10"/>
  <c r="A1400" i="10"/>
  <c r="A1401" i="10"/>
  <c r="A1402" i="10"/>
  <c r="A1403" i="10"/>
  <c r="A1404" i="10"/>
  <c r="A1405" i="10"/>
  <c r="A1406" i="10"/>
  <c r="A1407" i="10"/>
  <c r="A1408" i="10"/>
  <c r="A1409" i="10"/>
  <c r="A1410" i="10"/>
  <c r="A1411" i="10"/>
  <c r="A1412" i="10"/>
  <c r="A1413" i="10"/>
  <c r="A1414" i="10"/>
  <c r="A1415" i="10"/>
  <c r="A1416" i="10"/>
  <c r="A1417" i="10"/>
  <c r="A1418" i="10"/>
  <c r="A1419" i="10"/>
  <c r="A1420" i="10"/>
  <c r="A1421" i="10"/>
  <c r="A1422" i="10"/>
  <c r="A1423" i="10"/>
  <c r="A1424" i="10"/>
  <c r="A1425" i="10"/>
  <c r="A1426" i="10"/>
  <c r="A1427" i="10"/>
  <c r="A1428" i="10"/>
  <c r="A1429" i="10"/>
  <c r="A1430" i="10"/>
  <c r="A1431" i="10"/>
  <c r="A1432" i="10"/>
  <c r="A1433" i="10"/>
  <c r="A1434" i="10"/>
  <c r="A1435" i="10"/>
  <c r="A1436" i="10"/>
  <c r="A1437" i="10"/>
  <c r="A1438" i="10"/>
  <c r="A1439" i="10"/>
  <c r="A1440" i="10"/>
  <c r="A1441" i="10"/>
  <c r="A1442" i="10"/>
  <c r="A1443" i="10"/>
  <c r="A1444" i="10"/>
  <c r="A1445" i="10"/>
  <c r="A1446" i="10"/>
  <c r="A1447" i="10"/>
  <c r="A1448" i="10"/>
  <c r="A1449" i="10"/>
  <c r="A1450" i="10"/>
  <c r="A1451" i="10"/>
  <c r="A1452" i="10"/>
  <c r="A1453" i="10"/>
  <c r="A1454" i="10"/>
  <c r="A1455" i="10"/>
  <c r="A1456" i="10"/>
  <c r="A1457" i="10"/>
  <c r="A1458" i="10"/>
  <c r="A1459" i="10"/>
  <c r="A1460" i="10"/>
  <c r="A1461" i="10"/>
  <c r="A1462" i="10"/>
  <c r="A1463" i="10"/>
  <c r="A1464" i="10"/>
  <c r="A1465" i="10"/>
  <c r="A1466" i="10"/>
  <c r="A1467" i="10"/>
  <c r="A1468" i="10"/>
  <c r="A1469" i="10"/>
  <c r="A1470" i="10"/>
  <c r="A1471" i="10"/>
  <c r="A1472" i="10"/>
  <c r="A1473" i="10"/>
  <c r="A1474" i="10"/>
  <c r="A1475" i="10"/>
  <c r="A1476" i="10"/>
  <c r="A1477" i="10"/>
  <c r="A1478" i="10"/>
  <c r="A1479" i="10"/>
  <c r="A1480" i="10"/>
  <c r="A1481" i="10"/>
  <c r="A1482" i="10"/>
  <c r="A1483" i="10"/>
  <c r="A1484" i="10"/>
  <c r="A1485" i="10"/>
  <c r="A1486" i="10"/>
  <c r="A1487" i="10"/>
  <c r="A1488" i="10"/>
  <c r="A1489" i="10"/>
  <c r="A1490" i="10"/>
  <c r="A1491" i="10"/>
  <c r="A1492" i="10"/>
  <c r="A1493" i="10"/>
  <c r="A1494" i="10"/>
  <c r="A1495" i="10"/>
  <c r="A1496" i="10"/>
  <c r="A1497" i="10"/>
  <c r="A1498" i="10"/>
  <c r="A1499" i="10"/>
  <c r="A1500" i="10"/>
  <c r="A1501" i="10"/>
  <c r="A1502" i="10"/>
  <c r="A1503" i="10"/>
  <c r="A1504" i="10"/>
  <c r="A1505" i="10"/>
  <c r="A1506" i="10"/>
  <c r="A1507" i="10"/>
  <c r="A1508" i="10"/>
  <c r="A1509" i="10"/>
  <c r="A1510" i="10"/>
  <c r="A1511" i="10"/>
  <c r="A1512" i="10"/>
  <c r="A1513" i="10"/>
  <c r="A1514" i="10"/>
  <c r="A1515" i="10"/>
  <c r="A1516" i="10"/>
  <c r="A1517" i="10"/>
  <c r="A1518" i="10"/>
  <c r="A1519" i="10"/>
  <c r="A1520" i="10"/>
  <c r="A1521" i="10"/>
  <c r="A1522" i="10"/>
  <c r="A1523" i="10"/>
  <c r="A1524" i="10"/>
  <c r="A1525" i="10"/>
  <c r="A1526" i="10"/>
  <c r="A1527" i="10"/>
  <c r="A1528" i="10"/>
  <c r="A1529" i="10"/>
  <c r="A1530" i="10"/>
  <c r="A1531" i="10"/>
  <c r="A1532" i="10"/>
  <c r="A1533" i="10"/>
  <c r="A1534" i="10"/>
  <c r="A1535" i="10"/>
  <c r="A1536" i="10"/>
  <c r="A1537" i="10"/>
  <c r="A1538" i="10"/>
  <c r="A1539" i="10"/>
  <c r="A1540" i="10"/>
  <c r="A1541" i="10"/>
  <c r="A1542" i="10"/>
  <c r="A1543" i="10"/>
  <c r="A1544" i="10"/>
  <c r="A1545" i="10"/>
  <c r="A1546" i="10"/>
  <c r="A1547" i="10"/>
  <c r="A1548" i="10"/>
  <c r="A1549" i="10"/>
  <c r="A1550" i="10"/>
  <c r="A1551" i="10"/>
  <c r="A1552" i="10"/>
  <c r="A1553" i="10"/>
  <c r="A1554" i="10"/>
  <c r="A1555" i="10"/>
  <c r="A1556" i="10"/>
  <c r="A1557" i="10"/>
  <c r="A1558" i="10"/>
  <c r="A1559" i="10"/>
  <c r="A1560" i="10"/>
  <c r="A1561" i="10"/>
  <c r="A1562" i="10"/>
  <c r="A1563" i="10"/>
  <c r="A1564" i="10"/>
  <c r="A1565" i="10"/>
  <c r="A1566" i="10"/>
  <c r="A1567" i="10"/>
  <c r="A1568" i="10"/>
  <c r="A1569" i="10"/>
  <c r="A1570" i="10"/>
  <c r="A1571" i="10"/>
  <c r="A1572" i="10"/>
  <c r="A1573" i="10"/>
  <c r="A1574" i="10"/>
  <c r="A1575" i="10"/>
  <c r="A1576" i="10"/>
  <c r="A1577" i="10"/>
  <c r="A1578" i="10"/>
  <c r="A1579" i="10"/>
  <c r="A1580" i="10"/>
  <c r="A1581" i="10"/>
  <c r="A1582" i="10"/>
  <c r="A1583" i="10"/>
  <c r="A1584" i="10"/>
  <c r="A1585" i="10"/>
  <c r="A1586" i="10"/>
  <c r="A1587" i="10"/>
  <c r="A1588" i="10"/>
  <c r="A1589" i="10"/>
  <c r="A1590" i="10"/>
  <c r="A1591" i="10"/>
  <c r="A1592" i="10"/>
  <c r="A1593" i="10"/>
  <c r="A1594" i="10"/>
  <c r="A1595" i="10"/>
  <c r="A1596" i="10"/>
  <c r="A1597" i="10"/>
  <c r="A1598" i="10"/>
  <c r="A1599" i="10"/>
  <c r="A1600" i="10"/>
  <c r="A1601" i="10"/>
  <c r="A1602" i="10"/>
  <c r="A1603" i="10"/>
  <c r="A1604" i="10"/>
  <c r="A1605" i="10"/>
  <c r="A1606" i="10"/>
  <c r="A1607" i="10"/>
  <c r="A1608" i="10"/>
  <c r="A1609" i="10"/>
  <c r="A1610" i="10"/>
  <c r="A1611" i="10"/>
  <c r="A1612" i="10"/>
  <c r="A1613" i="10"/>
  <c r="A1614" i="10"/>
  <c r="A1615" i="10"/>
  <c r="A1616" i="10"/>
  <c r="A1617" i="10"/>
  <c r="A1618" i="10"/>
  <c r="A1619" i="10"/>
  <c r="A1620" i="10"/>
  <c r="A1621" i="10"/>
  <c r="A1622" i="10"/>
  <c r="A1623" i="10"/>
  <c r="A1624" i="10"/>
  <c r="A1625" i="10"/>
  <c r="A1626" i="10"/>
  <c r="A1627" i="10"/>
  <c r="A1628" i="10"/>
  <c r="A1629" i="10"/>
  <c r="A1630" i="10"/>
  <c r="A1631" i="10"/>
  <c r="A1632" i="10"/>
  <c r="A1633" i="10"/>
  <c r="A1634" i="10"/>
  <c r="A1635" i="10"/>
  <c r="A1636" i="10"/>
  <c r="A1637" i="10"/>
  <c r="A1638" i="10"/>
  <c r="A1639" i="10"/>
  <c r="A1640" i="10"/>
  <c r="A1641" i="10"/>
  <c r="A1642" i="10"/>
  <c r="A1643" i="10"/>
  <c r="A1644" i="10"/>
  <c r="A1645" i="10"/>
  <c r="A1646" i="10"/>
  <c r="A1647" i="10"/>
  <c r="A1648" i="10"/>
  <c r="A1649" i="10"/>
  <c r="A1650" i="10"/>
  <c r="A1651" i="10"/>
  <c r="A1652" i="10"/>
  <c r="A1653" i="10"/>
  <c r="A1654" i="10"/>
  <c r="A1655" i="10"/>
  <c r="A1656" i="10"/>
  <c r="A1657" i="10"/>
  <c r="A1658" i="10"/>
  <c r="A1659" i="10"/>
  <c r="A1660" i="10"/>
  <c r="A1661" i="10"/>
  <c r="A1662" i="10"/>
  <c r="A1663" i="10"/>
  <c r="A1664" i="10"/>
  <c r="A1665" i="10"/>
  <c r="A1666" i="10"/>
  <c r="A1667" i="10"/>
  <c r="A1668" i="10"/>
  <c r="A1669" i="10"/>
  <c r="A1670" i="10"/>
  <c r="A1671" i="10"/>
  <c r="A1672" i="10"/>
  <c r="A1673" i="10"/>
  <c r="A1674" i="10"/>
  <c r="A1675" i="10"/>
  <c r="A1676" i="10"/>
  <c r="A1677" i="10"/>
  <c r="A1678" i="10"/>
  <c r="A1679" i="10"/>
  <c r="A1680" i="10"/>
  <c r="A1681" i="10"/>
  <c r="A1682" i="10"/>
  <c r="A1683" i="10"/>
  <c r="A1684" i="10"/>
  <c r="A1685" i="10"/>
  <c r="A1686" i="10"/>
  <c r="A1687" i="10"/>
  <c r="A1688" i="10"/>
  <c r="A1689" i="10"/>
  <c r="A1690" i="10"/>
  <c r="A1691" i="10"/>
  <c r="A1692" i="10"/>
  <c r="A1693" i="10"/>
  <c r="A1694" i="10"/>
  <c r="A1695" i="10"/>
  <c r="A1696" i="10"/>
  <c r="A1697" i="10"/>
  <c r="A1698" i="10"/>
  <c r="A1699" i="10"/>
  <c r="A1700" i="10"/>
  <c r="A1701" i="10"/>
  <c r="A1702" i="10"/>
  <c r="A1703" i="10"/>
  <c r="A1704" i="10"/>
  <c r="A1705" i="10"/>
  <c r="A1706" i="10"/>
  <c r="A1707" i="10"/>
  <c r="A1708" i="10"/>
  <c r="A1709" i="10"/>
  <c r="A1710" i="10"/>
  <c r="A1711" i="10"/>
  <c r="A1712" i="10"/>
  <c r="A1713" i="10"/>
  <c r="A1714" i="10"/>
  <c r="A1715" i="10"/>
  <c r="A1716" i="10"/>
  <c r="A1717" i="10"/>
  <c r="A1718" i="10"/>
  <c r="A1719" i="10"/>
  <c r="A1720" i="10"/>
  <c r="A1721" i="10"/>
  <c r="A1722" i="10"/>
  <c r="A1723" i="10"/>
  <c r="A1724" i="10"/>
  <c r="A1725" i="10"/>
  <c r="A1726" i="10"/>
  <c r="A1727" i="10"/>
  <c r="A1728" i="10"/>
  <c r="A1729" i="10"/>
  <c r="A1730" i="10"/>
  <c r="A1731" i="10"/>
  <c r="A1732" i="10"/>
  <c r="A1733" i="10"/>
  <c r="A1734" i="10"/>
  <c r="A1735" i="10"/>
  <c r="A1736" i="10"/>
  <c r="A1737" i="10"/>
  <c r="A1738" i="10"/>
  <c r="A1739" i="10"/>
  <c r="A1740" i="10"/>
  <c r="A1741" i="10"/>
  <c r="A1742" i="10"/>
  <c r="A1743" i="10"/>
  <c r="A1744" i="10"/>
  <c r="A1745" i="10"/>
  <c r="A1746" i="10"/>
  <c r="A1747" i="10"/>
  <c r="A1748" i="10"/>
  <c r="A1749" i="10"/>
  <c r="A1750" i="10"/>
  <c r="A1751" i="10"/>
  <c r="A1752" i="10"/>
  <c r="A1753" i="10"/>
  <c r="A1754" i="10"/>
  <c r="A1755" i="10"/>
  <c r="A1756" i="10"/>
  <c r="A1757" i="10"/>
  <c r="A1758" i="10"/>
  <c r="A1759" i="10"/>
  <c r="A1760" i="10"/>
  <c r="A1761" i="10"/>
  <c r="A1762" i="10"/>
  <c r="A1763" i="10"/>
  <c r="A1764" i="10"/>
  <c r="A1765" i="10"/>
  <c r="A1766" i="10"/>
  <c r="A1767" i="10"/>
  <c r="A1768" i="10"/>
  <c r="A1769" i="10"/>
  <c r="A1770" i="10"/>
  <c r="A1771" i="10"/>
  <c r="A1772" i="10"/>
  <c r="A1773" i="10"/>
  <c r="A1774" i="10"/>
  <c r="A1775" i="10"/>
  <c r="A1776" i="10"/>
  <c r="A1777" i="10"/>
  <c r="A1778" i="10"/>
  <c r="A1779" i="10"/>
  <c r="A1780" i="10"/>
  <c r="A1781" i="10"/>
  <c r="A1782" i="10"/>
  <c r="A1783" i="10"/>
  <c r="A1784" i="10"/>
  <c r="A1785" i="10"/>
  <c r="A1786" i="10"/>
  <c r="A1787" i="10"/>
  <c r="A1788" i="10"/>
  <c r="A1789" i="10"/>
  <c r="A1790" i="10"/>
  <c r="A1791" i="10"/>
  <c r="A1792" i="10"/>
  <c r="A1793" i="10"/>
  <c r="A1794" i="10"/>
  <c r="A1795" i="10"/>
  <c r="A1796" i="10"/>
  <c r="A1797" i="10"/>
  <c r="A1798" i="10"/>
  <c r="A1799" i="10"/>
  <c r="A1800" i="10"/>
  <c r="A1801" i="10"/>
  <c r="A1802" i="10"/>
  <c r="A1803" i="10"/>
  <c r="A1804" i="10"/>
  <c r="A1805" i="10"/>
  <c r="A1806" i="10"/>
  <c r="A1807" i="10"/>
  <c r="A1808" i="10"/>
  <c r="A1809" i="10"/>
  <c r="A1810" i="10"/>
  <c r="A1811" i="10"/>
  <c r="A1812" i="10"/>
  <c r="A1813" i="10"/>
  <c r="A1814" i="10"/>
  <c r="A1815" i="10"/>
  <c r="A1816" i="10"/>
  <c r="A1817" i="10"/>
  <c r="A1818" i="10"/>
  <c r="A1819" i="10"/>
  <c r="A1820" i="10"/>
  <c r="A1821" i="10"/>
  <c r="A1822" i="10"/>
  <c r="A1823" i="10"/>
  <c r="A1824" i="10"/>
  <c r="A1825" i="10"/>
  <c r="A1826" i="10"/>
  <c r="A1827" i="10"/>
  <c r="A1828" i="10"/>
  <c r="A1829" i="10"/>
  <c r="A1830" i="10"/>
  <c r="A1831" i="10"/>
  <c r="A1832" i="10"/>
  <c r="A1833" i="10"/>
  <c r="A1834" i="10"/>
  <c r="A1835" i="10"/>
  <c r="A1836" i="10"/>
  <c r="A1837" i="10"/>
  <c r="A1838" i="10"/>
  <c r="A1839" i="10"/>
  <c r="A1840" i="10"/>
  <c r="A1841" i="10"/>
  <c r="A1842" i="10"/>
  <c r="A1843" i="10"/>
  <c r="A1844" i="10"/>
  <c r="A1845" i="10"/>
  <c r="A1846" i="10"/>
  <c r="A1847" i="10"/>
  <c r="A1848" i="10"/>
  <c r="A1849" i="10"/>
  <c r="A1850" i="10"/>
  <c r="A1851" i="10"/>
  <c r="A1852" i="10"/>
  <c r="A1853" i="10"/>
  <c r="A1854" i="10"/>
  <c r="A1855" i="10"/>
  <c r="A1856" i="10"/>
  <c r="A1857" i="10"/>
  <c r="A1858" i="10"/>
  <c r="A1859" i="10"/>
  <c r="A1860" i="10"/>
  <c r="A1861" i="10"/>
  <c r="A1862" i="10"/>
  <c r="A1863" i="10"/>
  <c r="A1864" i="10"/>
  <c r="A1865" i="10"/>
  <c r="A1866" i="10"/>
  <c r="A1867" i="10"/>
  <c r="A1868" i="10"/>
  <c r="A1869" i="10"/>
  <c r="A1870" i="10"/>
  <c r="A1871" i="10"/>
  <c r="A1872" i="10"/>
  <c r="A1873" i="10"/>
  <c r="A1874" i="10"/>
  <c r="A1875" i="10"/>
  <c r="A1876" i="10"/>
  <c r="A1877" i="10"/>
  <c r="A1878" i="10"/>
  <c r="A1879" i="10"/>
  <c r="A1880" i="10"/>
  <c r="A1881" i="10"/>
  <c r="A1882" i="10"/>
  <c r="A1883" i="10"/>
  <c r="A1884" i="10"/>
  <c r="A1885" i="10"/>
  <c r="A1886" i="10"/>
  <c r="A1887" i="10"/>
  <c r="A1888" i="10"/>
  <c r="A1889" i="10"/>
  <c r="A1890" i="10"/>
  <c r="A1891" i="10"/>
  <c r="A1892" i="10"/>
  <c r="A1893" i="10"/>
  <c r="A1894" i="10"/>
  <c r="A1895" i="10"/>
  <c r="A1896" i="10"/>
  <c r="A1897" i="10"/>
  <c r="A1898" i="10"/>
  <c r="A1899" i="10"/>
  <c r="A1900" i="10"/>
  <c r="A1901" i="10"/>
  <c r="A1902" i="10"/>
  <c r="A1903" i="10"/>
  <c r="A1904" i="10"/>
  <c r="A1905" i="10"/>
  <c r="A1906" i="10"/>
  <c r="A1907" i="10"/>
  <c r="A1908" i="10"/>
  <c r="A1909" i="10"/>
  <c r="A1910" i="10"/>
  <c r="A1911" i="10"/>
  <c r="A1912" i="10"/>
  <c r="A1913" i="10"/>
  <c r="A1914" i="10"/>
  <c r="A1915" i="10"/>
  <c r="A1916" i="10"/>
  <c r="A1917" i="10"/>
  <c r="A1918" i="10"/>
  <c r="A1919" i="10"/>
  <c r="A1920" i="10"/>
  <c r="A1921" i="10"/>
  <c r="A1922" i="10"/>
  <c r="A1923" i="10"/>
  <c r="A1924" i="10"/>
  <c r="A1925" i="10"/>
  <c r="A1926" i="10"/>
  <c r="A1927" i="10"/>
  <c r="A1928" i="10"/>
  <c r="A1929" i="10"/>
  <c r="A1930" i="10"/>
  <c r="A1931" i="10"/>
  <c r="A1932" i="10"/>
  <c r="A1933" i="10"/>
  <c r="A1934" i="10"/>
  <c r="A1935" i="10"/>
  <c r="A1936" i="10"/>
  <c r="A1937" i="10"/>
  <c r="A1938" i="10"/>
  <c r="A1939" i="10"/>
  <c r="A1940" i="10"/>
  <c r="A1941" i="10"/>
  <c r="A1942" i="10"/>
  <c r="A1943" i="10"/>
  <c r="A1944" i="10"/>
  <c r="A1945" i="10"/>
  <c r="A1946" i="10"/>
  <c r="A1947" i="10"/>
  <c r="A1948" i="10"/>
  <c r="A1949" i="10"/>
  <c r="A1950" i="10"/>
  <c r="A1951" i="10"/>
  <c r="A1952" i="10"/>
  <c r="A1953" i="10"/>
  <c r="A1954" i="10"/>
  <c r="A1955" i="10"/>
  <c r="A1956" i="10"/>
  <c r="A1957" i="10"/>
  <c r="A1958" i="10"/>
  <c r="A1959" i="10"/>
  <c r="A1960" i="10"/>
  <c r="A1961" i="10"/>
  <c r="A1962" i="10"/>
  <c r="A1963" i="10"/>
  <c r="A1964" i="10"/>
  <c r="A1965" i="10"/>
  <c r="A1966" i="10"/>
  <c r="A1967" i="10"/>
  <c r="A1968" i="10"/>
  <c r="A1969" i="10"/>
  <c r="A1970" i="10"/>
  <c r="A1971" i="10"/>
  <c r="A1972" i="10"/>
  <c r="A1973" i="10"/>
  <c r="A1974" i="10"/>
  <c r="A1975" i="10"/>
  <c r="A1976" i="10"/>
  <c r="A1977" i="10"/>
  <c r="A1978" i="10"/>
  <c r="A1979" i="10"/>
  <c r="A1980" i="10"/>
  <c r="A1981" i="10"/>
  <c r="A1982" i="10"/>
  <c r="A1983" i="10"/>
  <c r="A1984" i="10"/>
  <c r="A1985" i="10"/>
  <c r="A1986" i="10"/>
  <c r="A1987" i="10"/>
  <c r="A1988" i="10"/>
  <c r="A1989" i="10"/>
  <c r="A1990" i="10"/>
  <c r="A1991" i="10"/>
  <c r="A1992" i="10"/>
  <c r="A1993" i="10"/>
  <c r="A1994" i="10"/>
  <c r="A1995" i="10"/>
  <c r="A1996" i="10"/>
  <c r="A1997" i="10"/>
  <c r="A1998" i="10"/>
  <c r="A1999" i="10"/>
  <c r="A2000" i="10"/>
  <c r="A2001" i="10"/>
  <c r="A2002" i="10"/>
  <c r="A2003" i="10"/>
  <c r="A2004" i="10"/>
  <c r="A2005" i="10"/>
  <c r="A2006" i="10"/>
  <c r="A2007" i="10"/>
  <c r="A2008" i="10"/>
  <c r="A2009" i="10"/>
  <c r="A2010" i="10"/>
  <c r="A2011" i="10"/>
  <c r="A2012" i="10"/>
  <c r="A2013" i="10"/>
  <c r="A2014" i="10"/>
  <c r="A2015" i="10"/>
  <c r="A2016" i="10"/>
  <c r="A2017" i="10"/>
  <c r="A2018" i="10"/>
  <c r="A2019" i="10"/>
  <c r="A2020" i="10"/>
  <c r="A2021" i="10"/>
  <c r="A2022" i="10"/>
  <c r="A2023" i="10"/>
  <c r="A2024" i="10"/>
  <c r="A2025" i="10"/>
  <c r="A2026" i="10"/>
  <c r="A2027" i="10"/>
  <c r="A2028" i="10"/>
  <c r="A2029" i="10"/>
  <c r="A2030" i="10"/>
  <c r="A2031" i="10"/>
  <c r="A2032" i="10"/>
  <c r="A2033" i="10"/>
  <c r="A2034" i="10"/>
  <c r="A2035" i="10"/>
  <c r="A2036" i="10"/>
  <c r="A2037" i="10"/>
  <c r="A2038" i="10"/>
  <c r="A2039" i="10"/>
  <c r="A2040" i="10"/>
  <c r="A2041" i="10"/>
  <c r="A2042" i="10"/>
  <c r="A2043" i="10"/>
  <c r="A2044" i="10"/>
  <c r="A2045" i="10"/>
  <c r="A2046" i="10"/>
  <c r="A2047" i="10"/>
  <c r="A2048" i="10"/>
  <c r="A2049" i="10"/>
  <c r="A2050" i="10"/>
  <c r="A2051" i="10"/>
  <c r="A2052" i="10"/>
  <c r="A2053" i="10"/>
  <c r="A2054" i="10"/>
  <c r="A2055" i="10"/>
  <c r="A2056" i="10"/>
  <c r="A2057" i="10"/>
  <c r="A2058" i="10"/>
  <c r="A2059" i="10"/>
  <c r="A2060" i="10"/>
  <c r="A2061" i="10"/>
  <c r="A2062" i="10"/>
  <c r="A2063" i="10"/>
  <c r="A2064" i="10"/>
  <c r="A2065" i="10"/>
  <c r="A2066" i="10"/>
  <c r="A2067" i="10"/>
  <c r="A2068" i="10"/>
  <c r="A2069" i="10"/>
  <c r="A2070" i="10"/>
  <c r="A2071" i="10"/>
  <c r="A2072" i="10"/>
  <c r="A2073" i="10"/>
  <c r="A2074" i="10"/>
  <c r="A2075" i="10"/>
  <c r="A2076" i="10"/>
  <c r="A2077" i="10"/>
  <c r="A2078" i="10"/>
  <c r="A2079" i="10"/>
  <c r="A2080" i="10"/>
  <c r="A2081" i="10"/>
  <c r="A2082" i="10"/>
  <c r="A2083" i="10"/>
  <c r="A2084" i="10"/>
  <c r="A2085" i="10"/>
  <c r="A2086" i="10"/>
  <c r="A2087" i="10"/>
  <c r="A2088" i="10"/>
  <c r="A2089" i="10"/>
  <c r="A2090" i="10"/>
  <c r="A2091" i="10"/>
  <c r="A2092" i="10"/>
  <c r="A2093" i="10"/>
  <c r="A2094" i="10"/>
  <c r="A2095" i="10"/>
  <c r="A2096" i="10"/>
  <c r="A2097" i="10"/>
  <c r="A2098" i="10"/>
  <c r="A2099" i="10"/>
  <c r="A2100" i="10"/>
  <c r="A2101" i="10"/>
  <c r="A2102" i="10"/>
  <c r="A2103" i="10"/>
  <c r="A2104" i="10"/>
  <c r="A2105" i="10"/>
  <c r="A2106" i="10"/>
  <c r="A2107" i="10"/>
  <c r="A2108" i="10"/>
  <c r="A2109" i="10"/>
  <c r="A2110" i="10"/>
  <c r="A2111" i="10"/>
  <c r="A2112" i="10"/>
  <c r="A2113" i="10"/>
  <c r="A2114" i="10"/>
  <c r="A2115" i="10"/>
  <c r="A2116" i="10"/>
  <c r="A2117" i="10"/>
  <c r="A2118" i="10"/>
  <c r="A2119" i="10"/>
  <c r="A2120" i="10"/>
  <c r="A2121" i="10"/>
  <c r="A2122" i="10"/>
  <c r="A2123" i="10"/>
  <c r="A2124" i="10"/>
  <c r="A2125" i="10"/>
  <c r="A2126" i="10"/>
  <c r="A2127" i="10"/>
  <c r="A2128" i="10"/>
  <c r="A2129" i="10"/>
  <c r="A2130" i="10"/>
  <c r="A2131" i="10"/>
  <c r="A2132" i="10"/>
  <c r="A2133" i="10"/>
  <c r="A2134" i="10"/>
  <c r="A2135" i="10"/>
  <c r="A2136" i="10"/>
  <c r="A2137" i="10"/>
  <c r="A2138" i="10"/>
  <c r="A2139" i="10"/>
  <c r="A2140" i="10"/>
  <c r="A2141" i="10"/>
  <c r="A2142" i="10"/>
  <c r="A2143" i="10"/>
  <c r="A2144" i="10"/>
  <c r="A2145" i="10"/>
  <c r="A2146" i="10"/>
  <c r="A2147" i="10"/>
  <c r="A2148" i="10"/>
  <c r="A2149" i="10"/>
  <c r="A2150" i="10"/>
  <c r="A2151" i="10"/>
  <c r="A2152" i="10"/>
  <c r="A2153" i="10"/>
  <c r="A2154" i="10"/>
  <c r="A2155" i="10"/>
  <c r="A2156" i="10"/>
  <c r="A2157" i="10"/>
  <c r="A2158" i="10"/>
  <c r="A2159" i="10"/>
  <c r="A2160" i="10"/>
  <c r="A2161" i="10"/>
  <c r="A2162" i="10"/>
  <c r="A2163" i="10"/>
  <c r="A2164" i="10"/>
  <c r="A2165" i="10"/>
  <c r="A2166" i="10"/>
  <c r="A2167" i="10"/>
  <c r="A2168" i="10"/>
  <c r="A2169" i="10"/>
  <c r="A2170" i="10"/>
  <c r="A2171" i="10"/>
  <c r="A2172" i="10"/>
  <c r="A2173" i="10"/>
  <c r="A2174" i="10"/>
  <c r="A2175" i="10"/>
  <c r="A2176" i="10"/>
  <c r="A2177" i="10"/>
  <c r="A2178" i="10"/>
  <c r="A2179" i="10"/>
  <c r="A2180" i="10"/>
  <c r="A2181" i="10"/>
  <c r="A2182" i="10"/>
  <c r="A2183" i="10"/>
  <c r="A2184" i="10"/>
  <c r="A2185" i="10"/>
  <c r="A2186" i="10"/>
  <c r="A2187" i="10"/>
  <c r="A2188" i="10"/>
  <c r="A2189" i="10"/>
  <c r="A2190" i="10"/>
  <c r="A2191" i="10"/>
  <c r="A2192" i="10"/>
  <c r="A2193" i="10"/>
  <c r="A2194" i="10"/>
  <c r="A2195" i="10"/>
  <c r="A2196" i="10"/>
  <c r="A2197" i="10"/>
  <c r="A2198" i="10"/>
  <c r="A2199" i="10"/>
  <c r="A2200" i="10"/>
  <c r="A2201" i="10"/>
  <c r="A2202" i="10"/>
  <c r="A2203" i="10"/>
  <c r="A2204" i="10"/>
  <c r="A2205" i="10"/>
  <c r="A2206" i="10"/>
  <c r="A2207" i="10"/>
  <c r="A2208" i="10"/>
  <c r="A2209" i="10"/>
  <c r="A2210" i="10"/>
  <c r="A2211" i="10"/>
  <c r="A2212" i="10"/>
  <c r="A2213" i="10"/>
  <c r="A2214" i="10"/>
  <c r="A2215" i="10"/>
  <c r="A2216" i="10"/>
  <c r="A2217" i="10"/>
  <c r="A2218" i="10"/>
  <c r="A2219" i="10"/>
  <c r="A2220" i="10"/>
  <c r="A2221" i="10"/>
  <c r="A2222" i="10"/>
  <c r="A2223" i="10"/>
  <c r="A2224" i="10"/>
  <c r="A2225" i="10"/>
  <c r="A2226" i="10"/>
  <c r="A2227" i="10"/>
  <c r="A2228" i="10"/>
  <c r="A2229" i="10"/>
  <c r="A2230" i="10"/>
  <c r="A2231" i="10"/>
  <c r="A2232" i="10"/>
  <c r="A2233" i="10"/>
  <c r="A2234" i="10"/>
  <c r="A2235" i="10"/>
  <c r="A2236" i="10"/>
  <c r="A2237" i="10"/>
  <c r="A2238" i="10"/>
  <c r="A2239" i="10"/>
  <c r="A2240" i="10"/>
  <c r="A2241" i="10"/>
  <c r="A2242" i="10"/>
  <c r="A2243" i="10"/>
  <c r="A2244" i="10"/>
  <c r="A2245" i="10"/>
  <c r="A2246" i="10"/>
  <c r="A2247" i="10"/>
  <c r="A2248" i="10"/>
  <c r="A2249" i="10"/>
  <c r="A2250" i="10"/>
  <c r="A2251" i="10"/>
  <c r="A2252" i="10"/>
  <c r="A2253" i="10"/>
  <c r="A2254" i="10"/>
  <c r="A2255" i="10"/>
  <c r="A2256" i="10"/>
  <c r="A2257" i="10"/>
  <c r="A2258" i="10"/>
  <c r="A2259" i="10"/>
  <c r="A2260" i="10"/>
  <c r="A2261" i="10"/>
  <c r="A2262" i="10"/>
  <c r="A2263" i="10"/>
  <c r="A2264" i="10"/>
  <c r="A2265" i="10"/>
  <c r="A2266" i="10"/>
  <c r="A2267" i="10"/>
  <c r="A2268" i="10"/>
  <c r="A2269" i="10"/>
  <c r="A2270" i="10"/>
  <c r="A2271" i="10"/>
  <c r="A2272" i="10"/>
  <c r="A2273" i="10"/>
  <c r="A2274" i="10"/>
  <c r="A2275" i="10"/>
  <c r="A2276" i="10"/>
  <c r="A2277" i="10"/>
  <c r="A2278" i="10"/>
  <c r="A2279" i="10"/>
  <c r="A2280" i="10"/>
  <c r="A2281" i="10"/>
  <c r="A2282" i="10"/>
  <c r="A2283" i="10"/>
  <c r="A2284" i="10"/>
  <c r="A2285" i="10"/>
  <c r="A2286" i="10"/>
  <c r="A2287" i="10"/>
  <c r="A2288" i="10"/>
  <c r="A2289" i="10"/>
  <c r="A2290" i="10"/>
  <c r="A2291" i="10"/>
  <c r="A2292" i="10"/>
  <c r="A2293" i="10"/>
  <c r="A2294" i="10"/>
  <c r="A2295" i="10"/>
  <c r="A2296" i="10"/>
  <c r="A2297" i="10"/>
  <c r="A2298" i="10"/>
  <c r="A2299" i="10"/>
  <c r="A2300" i="10"/>
  <c r="A2301" i="10"/>
  <c r="A2302" i="10"/>
  <c r="A2303" i="10"/>
  <c r="A2304" i="10"/>
  <c r="A2305" i="10"/>
  <c r="A2306" i="10"/>
  <c r="A2307" i="10"/>
  <c r="A2308" i="10"/>
  <c r="A2309" i="10"/>
  <c r="A2310" i="10"/>
  <c r="A2311" i="10"/>
  <c r="A2312" i="10"/>
  <c r="A2313" i="10"/>
  <c r="A2314" i="10"/>
  <c r="A2315" i="10"/>
  <c r="A2316" i="10"/>
  <c r="A2317" i="10"/>
  <c r="A2318" i="10"/>
  <c r="A2319" i="10"/>
  <c r="A2320" i="10"/>
  <c r="A2321" i="10"/>
  <c r="A2322" i="10"/>
  <c r="A2323" i="10"/>
  <c r="A2324" i="10"/>
  <c r="A2325" i="10"/>
  <c r="A2326" i="10"/>
  <c r="A2327" i="10"/>
  <c r="A2328" i="10"/>
  <c r="A2329" i="10"/>
  <c r="A2330" i="10"/>
  <c r="A2331" i="10"/>
  <c r="A2332" i="10"/>
  <c r="A2333" i="10"/>
  <c r="A2334" i="10"/>
  <c r="A2335" i="10"/>
  <c r="A2336" i="10"/>
  <c r="A2337" i="10"/>
  <c r="A2338" i="10"/>
  <c r="A2339" i="10"/>
  <c r="A2340" i="10"/>
  <c r="A2341" i="10"/>
  <c r="A2342" i="10"/>
  <c r="A2343" i="10"/>
  <c r="A2344" i="10"/>
  <c r="A2345" i="10"/>
  <c r="A2346" i="10"/>
  <c r="A2347" i="10"/>
  <c r="A2348" i="10"/>
  <c r="A2349" i="10"/>
  <c r="A2350" i="10"/>
  <c r="A2351" i="10"/>
  <c r="A2352" i="10"/>
  <c r="A2353" i="10"/>
  <c r="A2354" i="10"/>
  <c r="A2355" i="10"/>
  <c r="A2356" i="10"/>
  <c r="A2357" i="10"/>
  <c r="A2358" i="10"/>
  <c r="A2359" i="10"/>
  <c r="A2360" i="10"/>
  <c r="A2361" i="10"/>
  <c r="A2362" i="10"/>
  <c r="A2363" i="10"/>
  <c r="A2364" i="10"/>
  <c r="A2365" i="10"/>
  <c r="A2366" i="10"/>
  <c r="A2367" i="10"/>
  <c r="A2368" i="10"/>
  <c r="A2369" i="10"/>
  <c r="A2370" i="10"/>
  <c r="A2371" i="10"/>
  <c r="A2372" i="10"/>
  <c r="A2373" i="10"/>
  <c r="A2374" i="10"/>
  <c r="A2375" i="10"/>
  <c r="A2376" i="10"/>
  <c r="A2377" i="10"/>
  <c r="A2378" i="10"/>
  <c r="A2379" i="10"/>
  <c r="A2380" i="10"/>
  <c r="A2381" i="10"/>
  <c r="A2382" i="10"/>
  <c r="A2383" i="10"/>
  <c r="A2384" i="10"/>
  <c r="A2385" i="10"/>
  <c r="A2386" i="10"/>
  <c r="A2387" i="10"/>
  <c r="A2388" i="10"/>
  <c r="A2389" i="10"/>
  <c r="A2390" i="10"/>
  <c r="A2391" i="10"/>
  <c r="A2392" i="10"/>
  <c r="A2393" i="10"/>
  <c r="A2394" i="10"/>
  <c r="A2395" i="10"/>
  <c r="A2396" i="10"/>
  <c r="A2397" i="10"/>
  <c r="A2398" i="10"/>
  <c r="A2399" i="10"/>
  <c r="A2400" i="10"/>
  <c r="A2401" i="10"/>
  <c r="A2402" i="10"/>
  <c r="A2403" i="10"/>
  <c r="A2404" i="10"/>
  <c r="A2405" i="10"/>
  <c r="A2406" i="10"/>
  <c r="A2407" i="10"/>
  <c r="A2408" i="10"/>
  <c r="A2409" i="10"/>
  <c r="A2410" i="10"/>
  <c r="A2411" i="10"/>
  <c r="A2412" i="10"/>
  <c r="A2413" i="10"/>
  <c r="A2414" i="10"/>
  <c r="A2415" i="10"/>
  <c r="A2416" i="10"/>
  <c r="A2417" i="10"/>
  <c r="A2418" i="10"/>
  <c r="A2419" i="10"/>
  <c r="A2420" i="10"/>
  <c r="A2421" i="10"/>
  <c r="A2422" i="10"/>
  <c r="A2423" i="10"/>
  <c r="A2424" i="10"/>
  <c r="A2425" i="10"/>
  <c r="A2426" i="10"/>
  <c r="A2427" i="10"/>
  <c r="A2428" i="10"/>
  <c r="A2429" i="10"/>
  <c r="A2430" i="10"/>
  <c r="A2431" i="10"/>
  <c r="A2432" i="10"/>
  <c r="A2433" i="10"/>
  <c r="A2434" i="10"/>
  <c r="A2435" i="10"/>
  <c r="A2436" i="10"/>
  <c r="A2437" i="10"/>
  <c r="A2438" i="10"/>
  <c r="A2439" i="10"/>
  <c r="A2440" i="10"/>
  <c r="A2441" i="10"/>
  <c r="A2442" i="10"/>
  <c r="A2443" i="10"/>
  <c r="A2444" i="10"/>
  <c r="A2445" i="10"/>
  <c r="A2446" i="10"/>
  <c r="A2447" i="10"/>
  <c r="A2448" i="10"/>
  <c r="A2449" i="10"/>
  <c r="A2450" i="10"/>
  <c r="A2451" i="10"/>
  <c r="A2452" i="10"/>
  <c r="A2453" i="10"/>
  <c r="A2454" i="10"/>
  <c r="A2455" i="10"/>
  <c r="A2456" i="10"/>
  <c r="A2457" i="10"/>
  <c r="A2458" i="10"/>
  <c r="A2459" i="10"/>
  <c r="A2460" i="10"/>
  <c r="A2461" i="10"/>
  <c r="A2462" i="10"/>
  <c r="A2463" i="10"/>
  <c r="A2464" i="10"/>
  <c r="A2465" i="10"/>
  <c r="A2466" i="10"/>
  <c r="A2467" i="10"/>
  <c r="A2468" i="10"/>
  <c r="A2469" i="10"/>
  <c r="A2470" i="10"/>
  <c r="A2471" i="10"/>
  <c r="A2472" i="10"/>
  <c r="A2473" i="10"/>
  <c r="A2474" i="10"/>
  <c r="A2475" i="10"/>
  <c r="A2476" i="10"/>
  <c r="A2477" i="10"/>
  <c r="A2478" i="10"/>
  <c r="A2479" i="10"/>
  <c r="A2480" i="10"/>
  <c r="A2481" i="10"/>
  <c r="A2482" i="10"/>
  <c r="A2483" i="10"/>
  <c r="A2484" i="10"/>
  <c r="A2485" i="10"/>
  <c r="A2486" i="10"/>
  <c r="A2487" i="10"/>
  <c r="A2488" i="10"/>
  <c r="A2489" i="10"/>
  <c r="A2490" i="10"/>
  <c r="A2491" i="10"/>
  <c r="A2492" i="10"/>
  <c r="A2493" i="10"/>
  <c r="A2494" i="10"/>
  <c r="A2495" i="10"/>
  <c r="A2496" i="10"/>
  <c r="A2497" i="10"/>
  <c r="A2498" i="10"/>
  <c r="A2499" i="10"/>
  <c r="A2500" i="10"/>
  <c r="A2501" i="10"/>
  <c r="A2502" i="10"/>
  <c r="A2503" i="10"/>
  <c r="A2504" i="10"/>
  <c r="A2505" i="10"/>
  <c r="A2506" i="10"/>
  <c r="A2507" i="10"/>
  <c r="A2508" i="10"/>
  <c r="A2509" i="10"/>
  <c r="A2510" i="10"/>
  <c r="A2511" i="10"/>
  <c r="A2512" i="10"/>
  <c r="A2513" i="10"/>
  <c r="A2514" i="10"/>
  <c r="A2515" i="10"/>
  <c r="A2516" i="10"/>
  <c r="A2517" i="10"/>
  <c r="A2518" i="10"/>
  <c r="A2519" i="10"/>
  <c r="A2520" i="10"/>
  <c r="A2521" i="10"/>
  <c r="A2522" i="10"/>
  <c r="A2523" i="10"/>
  <c r="A2524" i="10"/>
  <c r="A2525" i="10"/>
  <c r="A2526" i="10"/>
  <c r="A2527" i="10"/>
  <c r="A2528" i="10"/>
  <c r="A2529" i="10"/>
  <c r="A2530" i="10"/>
  <c r="A2531" i="10"/>
  <c r="A2532" i="10"/>
  <c r="A2533" i="10"/>
  <c r="A2534" i="10"/>
  <c r="A2535" i="10"/>
  <c r="A2536" i="10"/>
  <c r="A2537" i="10"/>
  <c r="A2538" i="10"/>
  <c r="A2539" i="10"/>
  <c r="A2540" i="10"/>
  <c r="A2541" i="10"/>
  <c r="A2542" i="10"/>
  <c r="A2543" i="10"/>
  <c r="A2544" i="10"/>
  <c r="A2545" i="10"/>
  <c r="A2546" i="10"/>
  <c r="A2547" i="10"/>
  <c r="A2548" i="10"/>
  <c r="A2549" i="10"/>
  <c r="A2550" i="10"/>
  <c r="A2551" i="10"/>
  <c r="A2552" i="10"/>
  <c r="A2553" i="10"/>
  <c r="A2554" i="10"/>
  <c r="A2555" i="10"/>
  <c r="A2556" i="10"/>
  <c r="A2557" i="10"/>
  <c r="A2558" i="10"/>
  <c r="A2559" i="10"/>
  <c r="A2560" i="10"/>
  <c r="A2561" i="10"/>
  <c r="A2562" i="10"/>
  <c r="A2563" i="10"/>
  <c r="A2564" i="10"/>
  <c r="A2565" i="10"/>
  <c r="A2566" i="10"/>
  <c r="A2567" i="10"/>
  <c r="A2568" i="10"/>
  <c r="A2569" i="10"/>
  <c r="A2570" i="10"/>
  <c r="A2571" i="10"/>
  <c r="A2572" i="10"/>
  <c r="A2573" i="10"/>
  <c r="A2574" i="10"/>
  <c r="A2575" i="10"/>
  <c r="A2576" i="10"/>
  <c r="A2577" i="10"/>
  <c r="A2578" i="10"/>
  <c r="A2579" i="10"/>
  <c r="A2580" i="10"/>
  <c r="A2581" i="10"/>
  <c r="A2582" i="10"/>
  <c r="A2583" i="10"/>
  <c r="A2584" i="10"/>
  <c r="A2585" i="10"/>
  <c r="A2586" i="10"/>
  <c r="A2587" i="10"/>
  <c r="A2588" i="10"/>
  <c r="A2589" i="10"/>
  <c r="A2590" i="10"/>
  <c r="A2591" i="10"/>
  <c r="A2592" i="10"/>
  <c r="A2593" i="10"/>
  <c r="A2594" i="10"/>
  <c r="A2595" i="10"/>
  <c r="A2596" i="10"/>
  <c r="A2597" i="10"/>
  <c r="A2598" i="10"/>
  <c r="A2599" i="10"/>
  <c r="A2600" i="10"/>
  <c r="A2601" i="10"/>
  <c r="A2602" i="10"/>
  <c r="A2603" i="10"/>
  <c r="A2604" i="10"/>
  <c r="A2605" i="10"/>
  <c r="A2606" i="10"/>
  <c r="A2607" i="10"/>
  <c r="A2608" i="10"/>
  <c r="A2609" i="10"/>
  <c r="A2610" i="10"/>
  <c r="A2611" i="10"/>
  <c r="A2612" i="10"/>
  <c r="A2613" i="10"/>
  <c r="A2614" i="10"/>
  <c r="A2615" i="10"/>
  <c r="A2616" i="10"/>
  <c r="A2617" i="10"/>
  <c r="A2618" i="10"/>
  <c r="A2619" i="10"/>
  <c r="A2620" i="10"/>
  <c r="A2621" i="10"/>
  <c r="A2622" i="10"/>
  <c r="A2623" i="10"/>
  <c r="A2624" i="10"/>
  <c r="A2625" i="10"/>
  <c r="A2626" i="10"/>
  <c r="A2627" i="10"/>
  <c r="A2628" i="10"/>
  <c r="A2629" i="10"/>
  <c r="A2630" i="10"/>
  <c r="A2631" i="10"/>
  <c r="A2632" i="10"/>
  <c r="A2633" i="10"/>
  <c r="A2634" i="10"/>
  <c r="A2635" i="10"/>
  <c r="A2636" i="10"/>
  <c r="A2637" i="10"/>
  <c r="A2638" i="10"/>
  <c r="A2639" i="10"/>
  <c r="A2640" i="10"/>
  <c r="A2641" i="10"/>
  <c r="A2642" i="10"/>
  <c r="A2643" i="10"/>
  <c r="A2644" i="10"/>
  <c r="A2645" i="10"/>
  <c r="A2646" i="10"/>
  <c r="A2647" i="10"/>
  <c r="A2648" i="10"/>
  <c r="A2649" i="10"/>
  <c r="A2650" i="10"/>
  <c r="A2651" i="10"/>
  <c r="A2652" i="10"/>
  <c r="A2653" i="10"/>
  <c r="A2654" i="10"/>
  <c r="A2655" i="10"/>
  <c r="A2656" i="10"/>
  <c r="A2657" i="10"/>
  <c r="A2658" i="10"/>
  <c r="A2659" i="10"/>
  <c r="A2660" i="10"/>
  <c r="A2661" i="10"/>
  <c r="A2662" i="10"/>
  <c r="A2663" i="10"/>
  <c r="A2664" i="10"/>
  <c r="A2665" i="10"/>
  <c r="A2666" i="10"/>
  <c r="A2667" i="10"/>
  <c r="A2668" i="10"/>
  <c r="A2669" i="10"/>
  <c r="A2670" i="10"/>
  <c r="A2671" i="10"/>
  <c r="A2672" i="10"/>
  <c r="A2673" i="10"/>
  <c r="A2674" i="10"/>
  <c r="A2675" i="10"/>
  <c r="A2676" i="10"/>
  <c r="A2677" i="10"/>
  <c r="A2678" i="10"/>
  <c r="A2679" i="10"/>
  <c r="A2680" i="10"/>
  <c r="A2681" i="10"/>
  <c r="A2682" i="10"/>
  <c r="A2683" i="10"/>
  <c r="A2684" i="10"/>
  <c r="A2685" i="10"/>
  <c r="A2686" i="10"/>
  <c r="A2687" i="10"/>
  <c r="A2688" i="10"/>
  <c r="A2689" i="10"/>
  <c r="A2690" i="10"/>
  <c r="A2691" i="10"/>
  <c r="A2692" i="10"/>
  <c r="A2693" i="10"/>
  <c r="A2694" i="10"/>
  <c r="A2695" i="10"/>
  <c r="A2696" i="10"/>
  <c r="A2697" i="10"/>
  <c r="A2698" i="10"/>
  <c r="A2699" i="10"/>
  <c r="A2700" i="10"/>
  <c r="A2701" i="10"/>
  <c r="A2702" i="10"/>
  <c r="A2703" i="10"/>
  <c r="A2704" i="10"/>
  <c r="A2705" i="10"/>
  <c r="A2706" i="10"/>
  <c r="A2707" i="10"/>
  <c r="A2708" i="10"/>
  <c r="A2709" i="10"/>
  <c r="A2710" i="10"/>
  <c r="A2711" i="10"/>
  <c r="A2712" i="10"/>
  <c r="A2713" i="10"/>
  <c r="A2714" i="10"/>
  <c r="A2715" i="10"/>
  <c r="A2716" i="10"/>
  <c r="A2717" i="10"/>
  <c r="A2718" i="10"/>
  <c r="A2719" i="10"/>
  <c r="A2720" i="10"/>
  <c r="A2721" i="10"/>
  <c r="A2722" i="10"/>
  <c r="A2723" i="10"/>
  <c r="A2724" i="10"/>
  <c r="A2725" i="10"/>
  <c r="A2726" i="10"/>
  <c r="A2727" i="10"/>
  <c r="A2728" i="10"/>
  <c r="A2729" i="10"/>
  <c r="A2730" i="10"/>
  <c r="A2731" i="10"/>
  <c r="A2732" i="10"/>
  <c r="A2733" i="10"/>
  <c r="A2734" i="10"/>
  <c r="A2735" i="10"/>
  <c r="A2736" i="10"/>
  <c r="A2737" i="10"/>
  <c r="A2738" i="10"/>
  <c r="A2739" i="10"/>
  <c r="A2740" i="10"/>
  <c r="A2741" i="10"/>
  <c r="A2742" i="10"/>
  <c r="A2743" i="10"/>
  <c r="A2744" i="10"/>
  <c r="A2745" i="10"/>
  <c r="A2746" i="10"/>
  <c r="A2747" i="10"/>
  <c r="A2748" i="10"/>
  <c r="A2749" i="10"/>
  <c r="A2750" i="10"/>
  <c r="A2751" i="10"/>
  <c r="A2752" i="10"/>
  <c r="A2753" i="10"/>
  <c r="A2754" i="10"/>
  <c r="A2755" i="10"/>
  <c r="A2756" i="10"/>
  <c r="A2757" i="10"/>
  <c r="A2758" i="10"/>
  <c r="A2759" i="10"/>
  <c r="A2760" i="10"/>
  <c r="A2761" i="10"/>
  <c r="A2762" i="10"/>
  <c r="A2763" i="10"/>
  <c r="A2764" i="10"/>
  <c r="A2765" i="10"/>
  <c r="A2766" i="10"/>
  <c r="A2767" i="10"/>
  <c r="A2768" i="10"/>
  <c r="A2769" i="10"/>
  <c r="A2770" i="10"/>
  <c r="A2771" i="10"/>
  <c r="A2772" i="10"/>
  <c r="A2773" i="10"/>
  <c r="A2774" i="10"/>
  <c r="A2775" i="10"/>
  <c r="A2776" i="10"/>
  <c r="A2777" i="10"/>
  <c r="A2778" i="10"/>
  <c r="A2779" i="10"/>
  <c r="A2780" i="10"/>
  <c r="A2781" i="10"/>
  <c r="A2782" i="10"/>
  <c r="A2783" i="10"/>
  <c r="A2784" i="10"/>
  <c r="A2785" i="10"/>
  <c r="A2786" i="10"/>
  <c r="A2787" i="10"/>
  <c r="A2788" i="10"/>
  <c r="A2789" i="10"/>
  <c r="A2790" i="10"/>
  <c r="A2791" i="10"/>
  <c r="A2792" i="10"/>
  <c r="A2793" i="10"/>
  <c r="A2794" i="10"/>
  <c r="A2795" i="10"/>
  <c r="A2796" i="10"/>
  <c r="A2797" i="10"/>
  <c r="A2798" i="10"/>
  <c r="A2799" i="10"/>
  <c r="A2800" i="10"/>
  <c r="A2801" i="10"/>
  <c r="A2802" i="10"/>
  <c r="A2803" i="10"/>
  <c r="A2804" i="10"/>
  <c r="A2805" i="10"/>
  <c r="A2806" i="10"/>
  <c r="A2807" i="10"/>
  <c r="A2808" i="10"/>
  <c r="A2809" i="10"/>
  <c r="A2810" i="10"/>
  <c r="A2811" i="10"/>
  <c r="A2812" i="10"/>
  <c r="A2813" i="10"/>
  <c r="A2814" i="10"/>
  <c r="A2815" i="10"/>
  <c r="A2816" i="10"/>
  <c r="A2817" i="10"/>
  <c r="A2818" i="10"/>
  <c r="A2819" i="10"/>
  <c r="A2820" i="10"/>
  <c r="A2821" i="10"/>
  <c r="A2822" i="10"/>
  <c r="A2823" i="10"/>
  <c r="A2824" i="10"/>
  <c r="A2825" i="10"/>
  <c r="A2826" i="10"/>
  <c r="A2827" i="10"/>
  <c r="A2828" i="10"/>
  <c r="A2829" i="10"/>
  <c r="A2830" i="10"/>
  <c r="A2831" i="10"/>
  <c r="A2832" i="10"/>
  <c r="A2833" i="10"/>
  <c r="A2834" i="10"/>
  <c r="A2835" i="10"/>
  <c r="A2836" i="10"/>
  <c r="A2837" i="10"/>
  <c r="A2838" i="10"/>
  <c r="A2839" i="10"/>
  <c r="A2840" i="10"/>
  <c r="A2841" i="10"/>
  <c r="A2842" i="10"/>
  <c r="A2843" i="10"/>
  <c r="A2844" i="10"/>
  <c r="A2845" i="10"/>
  <c r="A2846" i="10"/>
  <c r="A2847" i="10"/>
  <c r="A2848" i="10"/>
  <c r="A2849" i="10"/>
  <c r="A2850" i="10"/>
  <c r="A2851" i="10"/>
  <c r="A2852" i="10"/>
  <c r="A2853" i="10"/>
  <c r="A2854" i="10"/>
  <c r="A2855" i="10"/>
  <c r="A2856" i="10"/>
  <c r="A2857" i="10"/>
  <c r="A2858" i="10"/>
  <c r="A2859" i="10"/>
  <c r="A2860" i="10"/>
  <c r="A2861" i="10"/>
  <c r="A2862" i="10"/>
  <c r="A2863" i="10"/>
  <c r="A2864" i="10"/>
  <c r="A2865" i="10"/>
  <c r="A2866" i="10"/>
  <c r="A2867" i="10"/>
  <c r="A2868" i="10"/>
  <c r="A2869" i="10"/>
  <c r="A2870" i="10"/>
  <c r="A2871" i="10"/>
  <c r="A2872" i="10"/>
  <c r="A2873" i="10"/>
  <c r="A2874" i="10"/>
  <c r="A2875" i="10"/>
  <c r="A2876" i="10"/>
  <c r="A2877" i="10"/>
  <c r="A2878" i="10"/>
  <c r="A2879" i="10"/>
  <c r="A2880" i="10"/>
  <c r="A2881" i="10"/>
  <c r="A2882" i="10"/>
  <c r="A2883" i="10"/>
  <c r="A2884" i="10"/>
  <c r="A2885" i="10"/>
  <c r="A2886" i="10"/>
  <c r="A2887" i="10"/>
  <c r="A2888" i="10"/>
  <c r="A2889" i="10"/>
  <c r="A2890" i="10"/>
  <c r="A2891" i="10"/>
  <c r="A2892" i="10"/>
  <c r="A2893" i="10"/>
  <c r="A2894" i="10"/>
  <c r="A2895" i="10"/>
  <c r="A2896" i="10"/>
  <c r="A2897" i="10"/>
  <c r="A2898" i="10"/>
  <c r="A2899" i="10"/>
  <c r="A2900" i="10"/>
  <c r="A2901" i="10"/>
  <c r="A2902" i="10"/>
  <c r="A2903" i="10"/>
  <c r="A2904" i="10"/>
  <c r="A2905" i="10"/>
  <c r="A2906" i="10"/>
  <c r="A2907" i="10"/>
  <c r="A2908" i="10"/>
  <c r="A2909" i="10"/>
  <c r="A2910" i="10"/>
  <c r="A2911" i="10"/>
  <c r="A2912" i="10"/>
  <c r="A2913" i="10"/>
  <c r="A2914" i="10"/>
  <c r="A2915" i="10"/>
  <c r="A2916" i="10"/>
  <c r="A2917" i="10"/>
  <c r="A2918" i="10"/>
  <c r="A2919" i="10"/>
  <c r="A2920" i="10"/>
  <c r="A2921" i="10"/>
  <c r="A2922" i="10"/>
  <c r="A2923" i="10"/>
  <c r="A2924" i="10"/>
  <c r="A2925" i="10"/>
  <c r="A2926" i="10"/>
  <c r="A2927" i="10"/>
  <c r="A2928" i="10"/>
  <c r="A2929" i="10"/>
  <c r="A2930" i="10"/>
  <c r="A2931" i="10"/>
  <c r="A2932" i="10"/>
  <c r="A2933" i="10"/>
  <c r="A2934" i="10"/>
  <c r="A2935" i="10"/>
  <c r="A2936" i="10"/>
  <c r="A2937" i="10"/>
  <c r="A2938" i="10"/>
  <c r="A2939" i="10"/>
  <c r="A2940" i="10"/>
  <c r="A2941" i="10"/>
  <c r="A2942" i="10"/>
  <c r="A2943" i="10"/>
  <c r="A2944" i="10"/>
  <c r="A2945" i="10"/>
  <c r="A2946" i="10"/>
  <c r="A2947" i="10"/>
  <c r="A2948" i="10"/>
  <c r="A2949" i="10"/>
  <c r="A2950" i="10"/>
  <c r="A2951" i="10"/>
  <c r="A2952" i="10"/>
  <c r="A2953" i="10"/>
  <c r="A2954" i="10"/>
  <c r="A2955" i="10"/>
  <c r="A2956" i="10"/>
  <c r="A2957" i="10"/>
  <c r="A2958" i="10"/>
  <c r="A2959" i="10"/>
  <c r="A2960" i="10"/>
  <c r="A2961" i="10"/>
  <c r="A2962" i="10"/>
  <c r="A2963" i="10"/>
  <c r="A2964" i="10"/>
  <c r="A2965" i="10"/>
  <c r="A2966" i="10"/>
  <c r="A2967" i="10"/>
  <c r="A2968" i="10"/>
  <c r="A2969" i="10"/>
  <c r="A2970" i="10"/>
  <c r="A2971" i="10"/>
  <c r="A2972" i="10"/>
  <c r="A2973" i="10"/>
  <c r="A2974" i="10"/>
  <c r="A2975" i="10"/>
  <c r="A2976" i="10"/>
  <c r="A2977" i="10"/>
  <c r="A2978" i="10"/>
  <c r="A2979" i="10"/>
  <c r="A2980" i="10"/>
  <c r="A2981" i="10"/>
  <c r="A2982" i="10"/>
  <c r="A2983" i="10"/>
  <c r="A2984" i="10"/>
  <c r="A2985" i="10"/>
  <c r="A2986" i="10"/>
  <c r="A2987" i="10"/>
  <c r="A2988" i="10"/>
  <c r="A2989" i="10"/>
  <c r="A2990" i="10"/>
  <c r="A2991" i="10"/>
  <c r="A2992" i="10"/>
  <c r="A2993" i="10"/>
  <c r="A2994" i="10"/>
  <c r="A2995" i="10"/>
  <c r="A2996" i="10"/>
  <c r="A2997" i="10"/>
  <c r="A2998" i="10"/>
  <c r="A2999" i="10"/>
  <c r="A3000" i="10"/>
  <c r="A3001" i="10"/>
  <c r="A3002" i="10"/>
  <c r="A3003" i="10"/>
  <c r="A3004" i="10"/>
  <c r="A3005" i="10"/>
  <c r="A3006" i="10"/>
  <c r="A3007" i="10"/>
  <c r="A3008" i="10"/>
  <c r="A3009" i="10"/>
  <c r="A3010" i="10"/>
  <c r="A3011" i="10"/>
  <c r="A3012" i="10"/>
  <c r="A3013" i="10"/>
  <c r="A3014" i="10"/>
  <c r="A3015" i="10"/>
  <c r="A3016" i="10"/>
  <c r="A3017" i="10"/>
  <c r="A3018" i="10"/>
  <c r="A3019" i="10"/>
  <c r="A3020" i="10"/>
  <c r="A3021" i="10"/>
  <c r="A3022" i="10"/>
  <c r="A3023" i="10"/>
  <c r="A3024" i="10"/>
  <c r="A3025" i="10"/>
  <c r="A3026" i="10"/>
  <c r="A3027" i="10"/>
  <c r="A3028" i="10"/>
  <c r="A3029" i="10"/>
  <c r="A3030" i="10"/>
  <c r="A3031" i="10"/>
  <c r="A3032" i="10"/>
  <c r="A3033" i="10"/>
  <c r="A3034" i="10"/>
  <c r="A3035" i="10"/>
  <c r="A3036" i="10"/>
  <c r="A3037" i="10"/>
  <c r="A3038" i="10"/>
  <c r="A3039" i="10"/>
  <c r="A3040" i="10"/>
  <c r="A3041" i="10"/>
  <c r="A3042" i="10"/>
  <c r="A3043" i="10"/>
  <c r="A3044" i="10"/>
  <c r="A3045" i="10"/>
  <c r="A3046" i="10"/>
  <c r="A3047" i="10"/>
  <c r="A3048" i="10"/>
  <c r="A3049" i="10"/>
  <c r="A3050" i="10"/>
  <c r="A3051" i="10"/>
  <c r="A3052" i="10"/>
  <c r="A3053" i="10"/>
  <c r="A3054" i="10"/>
  <c r="A3055" i="10"/>
  <c r="A3056" i="10"/>
  <c r="A3057" i="10"/>
  <c r="A3058" i="10"/>
  <c r="A3059" i="10"/>
  <c r="A3060" i="10"/>
  <c r="A3061" i="10"/>
  <c r="A3062" i="10"/>
  <c r="A3063" i="10"/>
  <c r="A3064" i="10"/>
  <c r="A3065" i="10"/>
  <c r="A3066" i="10"/>
  <c r="A3067" i="10"/>
  <c r="A3068" i="10"/>
  <c r="A3069" i="10"/>
  <c r="A3070" i="10"/>
  <c r="A3071" i="10"/>
  <c r="A3072" i="10"/>
  <c r="A3073" i="10"/>
  <c r="A3074" i="10"/>
  <c r="A3075" i="10"/>
  <c r="A3076" i="10"/>
  <c r="A3077" i="10"/>
  <c r="A3078" i="10"/>
  <c r="A3079" i="10"/>
  <c r="A3080" i="10"/>
  <c r="A3081" i="10"/>
  <c r="A3082" i="10"/>
  <c r="A3083" i="10"/>
  <c r="A3084" i="10"/>
  <c r="A3085" i="10"/>
  <c r="A3086" i="10"/>
  <c r="A3087" i="10"/>
  <c r="A3088" i="10"/>
  <c r="A3089" i="10"/>
  <c r="A3090" i="10"/>
  <c r="A3091" i="10"/>
  <c r="A3092" i="10"/>
  <c r="A3093" i="10"/>
  <c r="A3094" i="10"/>
  <c r="A3095" i="10"/>
  <c r="A3096" i="10"/>
  <c r="A3097" i="10"/>
  <c r="A3098" i="10"/>
  <c r="A3099" i="10"/>
  <c r="A3100" i="10"/>
  <c r="A3101" i="10"/>
  <c r="A3102" i="10"/>
  <c r="A3103" i="10"/>
  <c r="A3104" i="10"/>
  <c r="A3105" i="10"/>
  <c r="A3106" i="10"/>
  <c r="A3107" i="10"/>
  <c r="A3108" i="10"/>
  <c r="A3109" i="10"/>
  <c r="A3110" i="10"/>
  <c r="A3111" i="10"/>
  <c r="A3112" i="10"/>
  <c r="A3113" i="10"/>
  <c r="A3114" i="10"/>
  <c r="A3115" i="10"/>
  <c r="A3116" i="10"/>
  <c r="A3117" i="10"/>
  <c r="A3118" i="10"/>
  <c r="A3119" i="10"/>
  <c r="A3120" i="10"/>
  <c r="A3121" i="10"/>
  <c r="A3122" i="10"/>
  <c r="A3123" i="10"/>
  <c r="A3124" i="10"/>
  <c r="A3125" i="10"/>
  <c r="A3126" i="10"/>
  <c r="A3127" i="10"/>
  <c r="A3128" i="10"/>
  <c r="A3129" i="10"/>
  <c r="A3130" i="10"/>
  <c r="A3131" i="10"/>
  <c r="A3132" i="10"/>
  <c r="A3133" i="10"/>
  <c r="A3134" i="10"/>
  <c r="A3135" i="10"/>
  <c r="A3136" i="10"/>
  <c r="A3137" i="10"/>
  <c r="A3138" i="10"/>
  <c r="A3139" i="10"/>
  <c r="A3140" i="10"/>
  <c r="A3141" i="10"/>
  <c r="A3142" i="10"/>
  <c r="A3143" i="10"/>
  <c r="A3144" i="10"/>
  <c r="A3145" i="10"/>
  <c r="A3146" i="10"/>
  <c r="A3147" i="10"/>
  <c r="A3148" i="10"/>
  <c r="A3149" i="10"/>
  <c r="A3150" i="10"/>
  <c r="A3151" i="10"/>
  <c r="A3152" i="10"/>
  <c r="A3153" i="10"/>
  <c r="A3154" i="10"/>
  <c r="A3155" i="10"/>
  <c r="A3156" i="10"/>
  <c r="A3157" i="10"/>
  <c r="A3158" i="10"/>
  <c r="A3159" i="10"/>
  <c r="A3160" i="10"/>
  <c r="A3161" i="10"/>
  <c r="A3162" i="10"/>
  <c r="A3163" i="10"/>
  <c r="A3164" i="10"/>
  <c r="A3165" i="10"/>
  <c r="A3166" i="10"/>
  <c r="A3167" i="10"/>
  <c r="A3168" i="10"/>
  <c r="A3169" i="10"/>
  <c r="A3170" i="10"/>
  <c r="A3171" i="10"/>
  <c r="A3172" i="10"/>
  <c r="A3173" i="10"/>
  <c r="A3174" i="10"/>
  <c r="A3175" i="10"/>
  <c r="A3176" i="10"/>
  <c r="A3177" i="10"/>
  <c r="A3178" i="10"/>
  <c r="A3179" i="10"/>
  <c r="A3180" i="10"/>
  <c r="A3181" i="10"/>
  <c r="A3182" i="10"/>
  <c r="A3183" i="10"/>
  <c r="A3184" i="10"/>
  <c r="A3185" i="10"/>
  <c r="A3186" i="10"/>
  <c r="A3187" i="10"/>
  <c r="A3188" i="10"/>
  <c r="A3189" i="10"/>
  <c r="A3190" i="10"/>
  <c r="A3191" i="10"/>
  <c r="A3192" i="10"/>
  <c r="A3193" i="10"/>
  <c r="A3194" i="10"/>
  <c r="A3195" i="10"/>
  <c r="A3196" i="10"/>
  <c r="A3197" i="10"/>
  <c r="A3198" i="10"/>
  <c r="A3199" i="10"/>
  <c r="A3200" i="10"/>
  <c r="A3201" i="10"/>
  <c r="A3202" i="10"/>
  <c r="A3203" i="10"/>
  <c r="A3204" i="10"/>
  <c r="A3205" i="10"/>
  <c r="A3206" i="10"/>
  <c r="A3207" i="10"/>
  <c r="A3208" i="10"/>
  <c r="A3209" i="10"/>
  <c r="A3210" i="10"/>
  <c r="A3211" i="10"/>
  <c r="A3212" i="10"/>
  <c r="A3213" i="10"/>
  <c r="A3214" i="10"/>
  <c r="A3215" i="10"/>
  <c r="A3216" i="10"/>
  <c r="A3217" i="10"/>
  <c r="A3218" i="10"/>
  <c r="A3219" i="10"/>
  <c r="A3220" i="10"/>
  <c r="A3221" i="10"/>
  <c r="A3222" i="10"/>
  <c r="A3223" i="10"/>
  <c r="A3224" i="10"/>
  <c r="A3225" i="10"/>
  <c r="A3226" i="10"/>
  <c r="A3227" i="10"/>
  <c r="A3228" i="10"/>
  <c r="A3229" i="10"/>
  <c r="A3230" i="10"/>
  <c r="A3231" i="10"/>
  <c r="A3232" i="10"/>
  <c r="A3233" i="10"/>
  <c r="A3234" i="10"/>
  <c r="A3235" i="10"/>
  <c r="A3236" i="10"/>
  <c r="A3237" i="10"/>
  <c r="A3238" i="10"/>
  <c r="A3239" i="10"/>
  <c r="A3240" i="10"/>
  <c r="A3241" i="10"/>
  <c r="A3242" i="10"/>
  <c r="A3243" i="10"/>
  <c r="A3244" i="10"/>
  <c r="A3245" i="10"/>
  <c r="A3246" i="10"/>
  <c r="A3247" i="10"/>
  <c r="A3248" i="10"/>
  <c r="A3249" i="10"/>
  <c r="A3250" i="10"/>
  <c r="A3251" i="10"/>
  <c r="A3252" i="10"/>
  <c r="A3253" i="10"/>
  <c r="A3254" i="10"/>
  <c r="A3255" i="10"/>
  <c r="A3256" i="10"/>
  <c r="A3257" i="10"/>
  <c r="A3258" i="10"/>
  <c r="A3259" i="10"/>
  <c r="A3260" i="10"/>
  <c r="A3261" i="10"/>
  <c r="A3262" i="10"/>
  <c r="A3263" i="10"/>
  <c r="A3264" i="10"/>
  <c r="A3265" i="10"/>
  <c r="A3266" i="10"/>
  <c r="A3267" i="10"/>
  <c r="A3268" i="10"/>
  <c r="A3269" i="10"/>
  <c r="A3270" i="10"/>
  <c r="A3271" i="10"/>
  <c r="A3272" i="10"/>
  <c r="A3273" i="10"/>
  <c r="A3274" i="10"/>
  <c r="A3275" i="10"/>
  <c r="A3276" i="10"/>
  <c r="A3277" i="10"/>
  <c r="A3278" i="10"/>
  <c r="A3279" i="10"/>
  <c r="A3280" i="10"/>
  <c r="A3281" i="10"/>
  <c r="A3282" i="10"/>
  <c r="A3283" i="10"/>
  <c r="A3284" i="10"/>
  <c r="A3285" i="10"/>
  <c r="A3286" i="10"/>
  <c r="A3287" i="10"/>
  <c r="A3288" i="10"/>
  <c r="A3289" i="10"/>
  <c r="A3290" i="10"/>
  <c r="A3291" i="10"/>
  <c r="A3292" i="10"/>
  <c r="A3293" i="10"/>
  <c r="A3294" i="10"/>
  <c r="A3295" i="10"/>
  <c r="A3296" i="10"/>
  <c r="A3297" i="10"/>
  <c r="A3298" i="10"/>
  <c r="A3299" i="10"/>
  <c r="A3300" i="10"/>
  <c r="A3301" i="10"/>
  <c r="A3302" i="10"/>
  <c r="A3303" i="10"/>
  <c r="A3304" i="10"/>
  <c r="A3305" i="10"/>
  <c r="A3306" i="10"/>
  <c r="A3307" i="10"/>
  <c r="A3308" i="10"/>
  <c r="A3309" i="10"/>
  <c r="A3310" i="10"/>
  <c r="A3311" i="10"/>
  <c r="A3312" i="10"/>
  <c r="A3313" i="10"/>
  <c r="A3314" i="10"/>
  <c r="A3315" i="10"/>
  <c r="A3316" i="10"/>
  <c r="A3317" i="10"/>
  <c r="A3318" i="10"/>
  <c r="A3319" i="10"/>
  <c r="A3320" i="10"/>
  <c r="A3321" i="10"/>
  <c r="A3322" i="10"/>
  <c r="A3323" i="10"/>
  <c r="A3324" i="10"/>
  <c r="A3325" i="10"/>
  <c r="A3326" i="10"/>
  <c r="A3327" i="10"/>
  <c r="A3328" i="10"/>
  <c r="A3329" i="10"/>
  <c r="A3330" i="10"/>
  <c r="A3331" i="10"/>
  <c r="A3332" i="10"/>
  <c r="A3333" i="10"/>
  <c r="A3334" i="10"/>
  <c r="A3335" i="10"/>
  <c r="A3336" i="10"/>
  <c r="A3337" i="10"/>
  <c r="A3338" i="10"/>
  <c r="A3339" i="10"/>
  <c r="A3340" i="10"/>
  <c r="A3341" i="10"/>
  <c r="A3342" i="10"/>
  <c r="A3343" i="10"/>
  <c r="A3344" i="10"/>
  <c r="A3345" i="10"/>
  <c r="A3346" i="10"/>
  <c r="A3347" i="10"/>
  <c r="A3348" i="10"/>
  <c r="A3349" i="10"/>
  <c r="A3350" i="10"/>
  <c r="A3351" i="10"/>
  <c r="A3352" i="10"/>
  <c r="A3353" i="10"/>
  <c r="A3354" i="10"/>
  <c r="A3355" i="10"/>
  <c r="A3356" i="10"/>
  <c r="A3357" i="10"/>
  <c r="A3358" i="10"/>
  <c r="A3359" i="10"/>
  <c r="A3360" i="10"/>
  <c r="A3361" i="10"/>
  <c r="A3362" i="10"/>
  <c r="A3363" i="10"/>
  <c r="A3364" i="10"/>
  <c r="A3365" i="10"/>
  <c r="A3366" i="10"/>
  <c r="A3367" i="10"/>
  <c r="A3368" i="10"/>
  <c r="A3369" i="10"/>
  <c r="A3370" i="10"/>
  <c r="A3371" i="10"/>
  <c r="A3372" i="10"/>
  <c r="A3373" i="10"/>
  <c r="A3374" i="10"/>
  <c r="A3375" i="10"/>
  <c r="A3376" i="10"/>
  <c r="A3377" i="10"/>
  <c r="A3378" i="10"/>
  <c r="A3379" i="10"/>
  <c r="A3380" i="10"/>
  <c r="A3381" i="10"/>
  <c r="A3382" i="10"/>
  <c r="A3383" i="10"/>
  <c r="A3384" i="10"/>
  <c r="A3385" i="10"/>
  <c r="A3386" i="10"/>
  <c r="A3387" i="10"/>
  <c r="A3388" i="10"/>
  <c r="A3389" i="10"/>
  <c r="A3390" i="10"/>
  <c r="A3391" i="10"/>
  <c r="A3392" i="10"/>
  <c r="A3393" i="10"/>
  <c r="A3394" i="10"/>
  <c r="A3395" i="10"/>
  <c r="A3396" i="10"/>
  <c r="A3397" i="10"/>
  <c r="A3398" i="10"/>
  <c r="A3399" i="10"/>
  <c r="A3400" i="10"/>
  <c r="A3401" i="10"/>
  <c r="A3402" i="10"/>
  <c r="A3403" i="10"/>
  <c r="A3404" i="10"/>
  <c r="A3405" i="10"/>
  <c r="A3406" i="10"/>
  <c r="A3407" i="10"/>
  <c r="A3408" i="10"/>
  <c r="A3409" i="10"/>
  <c r="A3410" i="10"/>
  <c r="A3411" i="10"/>
  <c r="A3412" i="10"/>
  <c r="A3413" i="10"/>
  <c r="A3414" i="10"/>
  <c r="A3415" i="10"/>
  <c r="A3416" i="10"/>
  <c r="A3417" i="10"/>
  <c r="A3418" i="10"/>
  <c r="A3419" i="10"/>
  <c r="A3420" i="10"/>
  <c r="A3421" i="10"/>
  <c r="A3422" i="10"/>
  <c r="A3423" i="10"/>
  <c r="A3424" i="10"/>
  <c r="A3425" i="10"/>
  <c r="A3426" i="10"/>
  <c r="A3427" i="10"/>
  <c r="A3428" i="10"/>
  <c r="A3429" i="10"/>
  <c r="A3430" i="10"/>
  <c r="A3431" i="10"/>
  <c r="A3432" i="10"/>
  <c r="A3433" i="10"/>
  <c r="A3434" i="10"/>
  <c r="A3435" i="10"/>
  <c r="A3436" i="10"/>
  <c r="A3437" i="10"/>
  <c r="A3438" i="10"/>
  <c r="A3439" i="10"/>
  <c r="A3440" i="10"/>
  <c r="A3441" i="10"/>
  <c r="A3442" i="10"/>
  <c r="A3443" i="10"/>
  <c r="A3444" i="10"/>
  <c r="A3445" i="10"/>
  <c r="A3446" i="10"/>
  <c r="A3447" i="10"/>
  <c r="A3448" i="10"/>
  <c r="A3449" i="10"/>
  <c r="A3450" i="10"/>
  <c r="A3451" i="10"/>
  <c r="A3452" i="10"/>
  <c r="A3453" i="10"/>
  <c r="A3454" i="10"/>
  <c r="A3455" i="10"/>
  <c r="A3456" i="10"/>
  <c r="A3457" i="10"/>
  <c r="A3458" i="10"/>
  <c r="A3459" i="10"/>
  <c r="A3460" i="10"/>
  <c r="A3461" i="10"/>
  <c r="A3462" i="10"/>
  <c r="A3463" i="10"/>
  <c r="A3464" i="10"/>
  <c r="A3465" i="10"/>
  <c r="A3466" i="10"/>
  <c r="A3467" i="10"/>
  <c r="A3468" i="10"/>
  <c r="A3469" i="10"/>
  <c r="A3470" i="10"/>
  <c r="A3471" i="10"/>
  <c r="A3472" i="10"/>
  <c r="A3473" i="10"/>
  <c r="A3474" i="10"/>
  <c r="A3475" i="10"/>
  <c r="A3476" i="10"/>
  <c r="A3477" i="10"/>
  <c r="A3478" i="10"/>
  <c r="A3479" i="10"/>
  <c r="A3480" i="10"/>
  <c r="A3481" i="10"/>
  <c r="A3482" i="10"/>
  <c r="A3483" i="10"/>
  <c r="A3484" i="10"/>
  <c r="A3485" i="10"/>
  <c r="A3486" i="10"/>
  <c r="A3487" i="10"/>
  <c r="A3488" i="10"/>
  <c r="A3489" i="10"/>
  <c r="A3490" i="10"/>
  <c r="A3491" i="10"/>
  <c r="A3492" i="10"/>
  <c r="A3493" i="10"/>
  <c r="A3494" i="10"/>
  <c r="A3495" i="10"/>
  <c r="A3496" i="10"/>
  <c r="A3497" i="10"/>
  <c r="A3498" i="10"/>
  <c r="A3499" i="10"/>
  <c r="A3500" i="10"/>
  <c r="A3501" i="10"/>
  <c r="A3502" i="10"/>
  <c r="A3503" i="10"/>
  <c r="A3504" i="10"/>
  <c r="A3505" i="10"/>
  <c r="A3506" i="10"/>
  <c r="A3507" i="10"/>
  <c r="A3508" i="10"/>
  <c r="A3509" i="10"/>
  <c r="A3510" i="10"/>
  <c r="A3511" i="10"/>
  <c r="A3512" i="10"/>
  <c r="A3513" i="10"/>
  <c r="A3514" i="10"/>
  <c r="A3515" i="10"/>
  <c r="A3516" i="10"/>
  <c r="A3517" i="10"/>
  <c r="A3518" i="10"/>
  <c r="A3519" i="10"/>
  <c r="A3520" i="10"/>
  <c r="A3521" i="10"/>
  <c r="A3522" i="10"/>
  <c r="A3523" i="10"/>
  <c r="A3524" i="10"/>
  <c r="A3525" i="10"/>
  <c r="A3526" i="10"/>
  <c r="A3527" i="10"/>
  <c r="A3528" i="10"/>
  <c r="A3529" i="10"/>
  <c r="A3530" i="10"/>
  <c r="A3531" i="10"/>
  <c r="A3532" i="10"/>
  <c r="A3533" i="10"/>
  <c r="A3534" i="10"/>
  <c r="A3535" i="10"/>
  <c r="A3536" i="10"/>
  <c r="A3537" i="10"/>
  <c r="A3538" i="10"/>
  <c r="A3539" i="10"/>
  <c r="A3540" i="10"/>
  <c r="A3541" i="10"/>
  <c r="A3542" i="10"/>
  <c r="A3543" i="10"/>
  <c r="A3544" i="10"/>
  <c r="A3545" i="10"/>
  <c r="A3546" i="10"/>
  <c r="A3547" i="10"/>
  <c r="A3548" i="10"/>
  <c r="A3549" i="10"/>
  <c r="A3550" i="10"/>
  <c r="A3551" i="10"/>
  <c r="A3552" i="10"/>
  <c r="A3553" i="10"/>
  <c r="A3554" i="10"/>
  <c r="A3555" i="10"/>
  <c r="A3556" i="10"/>
  <c r="A3557" i="10"/>
  <c r="A3558" i="10"/>
  <c r="A3559" i="10"/>
  <c r="A3560" i="10"/>
  <c r="A3561" i="10"/>
  <c r="A3562" i="10"/>
  <c r="A3563" i="10"/>
  <c r="A3564" i="10"/>
  <c r="A3565" i="10"/>
  <c r="A3566" i="10"/>
  <c r="A3567" i="10"/>
  <c r="A3568" i="10"/>
  <c r="A3569" i="10"/>
  <c r="A3570" i="10"/>
  <c r="A3571" i="10"/>
  <c r="A3572" i="10"/>
  <c r="A3573" i="10"/>
  <c r="A3574" i="10"/>
  <c r="A3575" i="10"/>
  <c r="A3576" i="10"/>
  <c r="A3577" i="10"/>
  <c r="A3578" i="10"/>
  <c r="A3579" i="10"/>
  <c r="A3580" i="10"/>
  <c r="A3581" i="10"/>
  <c r="A3582" i="10"/>
  <c r="A3583" i="10"/>
  <c r="A3584" i="10"/>
  <c r="A3585" i="10"/>
  <c r="A3586" i="10"/>
  <c r="A3587" i="10"/>
  <c r="A3588" i="10"/>
  <c r="A3589" i="10"/>
  <c r="A3590" i="10"/>
  <c r="A3591" i="10"/>
  <c r="A3592" i="10"/>
  <c r="A3593" i="10"/>
  <c r="A3594" i="10"/>
  <c r="A3595" i="10"/>
  <c r="A3596" i="10"/>
  <c r="A3597" i="10"/>
  <c r="A3598" i="10"/>
  <c r="A3599" i="10"/>
  <c r="A3600" i="10"/>
  <c r="A3601" i="10"/>
  <c r="A3602" i="10"/>
  <c r="A3603" i="10"/>
  <c r="A3604" i="10"/>
  <c r="A3605" i="10"/>
  <c r="A3606" i="10"/>
  <c r="A3607" i="10"/>
  <c r="A3608" i="10"/>
  <c r="A3609" i="10"/>
  <c r="A3610" i="10"/>
  <c r="A3611" i="10"/>
  <c r="A3612" i="10"/>
  <c r="A3613" i="10"/>
  <c r="A3614" i="10"/>
  <c r="A3615" i="10"/>
  <c r="A3616" i="10"/>
  <c r="A3617" i="10"/>
  <c r="A3618" i="10"/>
  <c r="A3619" i="10"/>
  <c r="A3620" i="10"/>
  <c r="A3621" i="10"/>
  <c r="A3622" i="10"/>
  <c r="A3623" i="10"/>
  <c r="A3624" i="10"/>
  <c r="A3625" i="10"/>
  <c r="A3626" i="10"/>
  <c r="A3627" i="10"/>
  <c r="A3628" i="10"/>
  <c r="A3629" i="10"/>
  <c r="A3630" i="10"/>
  <c r="A3631" i="10"/>
  <c r="A3632" i="10"/>
  <c r="A3633" i="10"/>
  <c r="A3634" i="10"/>
  <c r="A3635" i="10"/>
  <c r="A3636" i="10"/>
  <c r="A3637" i="10"/>
  <c r="A3638" i="10"/>
  <c r="A3639" i="10"/>
  <c r="A3640" i="10"/>
  <c r="A3641" i="10"/>
  <c r="A3642" i="10"/>
  <c r="A3643" i="10"/>
  <c r="A3644" i="10"/>
  <c r="A3645" i="10"/>
  <c r="A3646" i="10"/>
  <c r="A3647" i="10"/>
  <c r="A3648" i="10"/>
  <c r="A3649" i="10"/>
  <c r="A3650" i="10"/>
  <c r="A3651" i="10"/>
  <c r="A3652" i="10"/>
  <c r="A3653" i="10"/>
  <c r="A3654" i="10"/>
  <c r="A3655" i="10"/>
  <c r="A3656" i="10"/>
  <c r="A3657" i="10"/>
  <c r="A3658" i="10"/>
  <c r="A3659" i="10"/>
  <c r="A3660" i="10"/>
  <c r="A3661" i="10"/>
  <c r="A3662" i="10"/>
  <c r="A3663" i="10"/>
  <c r="A3664" i="10"/>
  <c r="A3665" i="10"/>
  <c r="A3666" i="10"/>
  <c r="A3667" i="10"/>
  <c r="A3668" i="10"/>
  <c r="A3669" i="10"/>
  <c r="A3670" i="10"/>
  <c r="A3671" i="10"/>
  <c r="A3672" i="10"/>
  <c r="A3673" i="10"/>
  <c r="A3674" i="10"/>
  <c r="A3675" i="10"/>
  <c r="A3676" i="10"/>
  <c r="A3677" i="10"/>
  <c r="A3678" i="10"/>
  <c r="A3679" i="10"/>
  <c r="A3680" i="10"/>
  <c r="A3681" i="10"/>
  <c r="A3682" i="10"/>
  <c r="A3683" i="10"/>
  <c r="A3684" i="10"/>
  <c r="A3685" i="10"/>
  <c r="A3686" i="10"/>
  <c r="A3687" i="10"/>
  <c r="A3688" i="10"/>
  <c r="A3689" i="10"/>
  <c r="A3690" i="10"/>
  <c r="A3691" i="10"/>
  <c r="A3692" i="10"/>
  <c r="A3693" i="10"/>
  <c r="A3694" i="10"/>
  <c r="A3695" i="10"/>
  <c r="A3696" i="10"/>
  <c r="A3697" i="10"/>
  <c r="A3698" i="10"/>
  <c r="A3699" i="10"/>
  <c r="A3700" i="10"/>
  <c r="A3701" i="10"/>
  <c r="A3702" i="10"/>
  <c r="A3703" i="10"/>
  <c r="A3704" i="10"/>
  <c r="A3705" i="10"/>
  <c r="A3706" i="10"/>
  <c r="A3707" i="10"/>
  <c r="A3708" i="10"/>
  <c r="A3709" i="10"/>
  <c r="A3710" i="10"/>
  <c r="A3711" i="10"/>
  <c r="A3712" i="10"/>
  <c r="A3713" i="10"/>
  <c r="A3714" i="10"/>
  <c r="A3715" i="10"/>
  <c r="A3716" i="10"/>
  <c r="A3717" i="10"/>
  <c r="A3718" i="10"/>
  <c r="A3719" i="10"/>
  <c r="A3720" i="10"/>
  <c r="A3721" i="10"/>
  <c r="A3722" i="10"/>
  <c r="A3723" i="10"/>
  <c r="A3724" i="10"/>
  <c r="A3725" i="10"/>
  <c r="A3726" i="10"/>
  <c r="A3727" i="10"/>
  <c r="A3728" i="10"/>
  <c r="A3729" i="10"/>
  <c r="A3730" i="10"/>
  <c r="A3731" i="10"/>
  <c r="A3732" i="10"/>
  <c r="A3733" i="10"/>
  <c r="A3734" i="10"/>
  <c r="A3735" i="10"/>
  <c r="A3736" i="10"/>
  <c r="A3737" i="10"/>
  <c r="A3738" i="10"/>
  <c r="A3739" i="10"/>
  <c r="A3740" i="10"/>
  <c r="A3741" i="10"/>
  <c r="A3742" i="10"/>
  <c r="A3743" i="10"/>
  <c r="A3744" i="10"/>
  <c r="A3745" i="10"/>
  <c r="A3746" i="10"/>
  <c r="A3747" i="10"/>
  <c r="A3748" i="10"/>
  <c r="A3749" i="10"/>
  <c r="A3750" i="10"/>
  <c r="A3751" i="10"/>
  <c r="A3752" i="10"/>
  <c r="A3753" i="10"/>
  <c r="A3754" i="10"/>
  <c r="A3755" i="10"/>
  <c r="A3756" i="10"/>
  <c r="A3757" i="10"/>
  <c r="A3758" i="10"/>
  <c r="A3759" i="10"/>
  <c r="A3760" i="10"/>
  <c r="A3761" i="10"/>
  <c r="A3762" i="10"/>
  <c r="A3763" i="10"/>
  <c r="A3764" i="10"/>
  <c r="A3765" i="10"/>
  <c r="A3766" i="10"/>
  <c r="A3767" i="10"/>
  <c r="A3768" i="10"/>
  <c r="A3769" i="10"/>
  <c r="A3770" i="10"/>
  <c r="A3771" i="10"/>
  <c r="A3772" i="10"/>
  <c r="A3773" i="10"/>
  <c r="A3774" i="10"/>
  <c r="A3775" i="10"/>
  <c r="A3776" i="10"/>
  <c r="A3777" i="10"/>
  <c r="A3778" i="10"/>
  <c r="A3779" i="10"/>
  <c r="A3780" i="10"/>
  <c r="A3781" i="10"/>
  <c r="A3782" i="10"/>
  <c r="A3783" i="10"/>
  <c r="A3784" i="10"/>
  <c r="A3785" i="10"/>
  <c r="A3786" i="10"/>
  <c r="A3787" i="10"/>
  <c r="A3788" i="10"/>
  <c r="A3789" i="10"/>
  <c r="A3790" i="10"/>
  <c r="A3791" i="10"/>
  <c r="A3792" i="10"/>
  <c r="A3793" i="10"/>
  <c r="A3794" i="10"/>
  <c r="A3795" i="10"/>
  <c r="A3796" i="10"/>
  <c r="A3797" i="10"/>
  <c r="A3798" i="10"/>
  <c r="A3799" i="10"/>
  <c r="A3800" i="10"/>
  <c r="A3801" i="10"/>
  <c r="A3802" i="10"/>
  <c r="A3803" i="10"/>
  <c r="A3804" i="10"/>
  <c r="A3805" i="10"/>
  <c r="A3806" i="10"/>
  <c r="A3807" i="10"/>
  <c r="A3808" i="10"/>
  <c r="A3809" i="10"/>
  <c r="A3810" i="10"/>
  <c r="A3811" i="10"/>
  <c r="A3812" i="10"/>
  <c r="A3813" i="10"/>
  <c r="A3814" i="10"/>
  <c r="A3815" i="10"/>
  <c r="A3816" i="10"/>
  <c r="A3817" i="10"/>
  <c r="A3818" i="10"/>
  <c r="A3819" i="10"/>
  <c r="A3820" i="10"/>
  <c r="A3821" i="10"/>
  <c r="A3822" i="10"/>
  <c r="A3823" i="10"/>
  <c r="A3824" i="10"/>
  <c r="A3825" i="10"/>
  <c r="A3826" i="10"/>
  <c r="A3827" i="10"/>
  <c r="A3828" i="10"/>
  <c r="A3829" i="10"/>
  <c r="A3830" i="10"/>
  <c r="A3831" i="10"/>
  <c r="A3832" i="10"/>
  <c r="A3833" i="10"/>
  <c r="A3834" i="10"/>
  <c r="A3835" i="10"/>
  <c r="A3836" i="10"/>
  <c r="A3837" i="10"/>
  <c r="A3838" i="10"/>
  <c r="A3839" i="10"/>
  <c r="A3840" i="10"/>
  <c r="A3841" i="10"/>
  <c r="A3842" i="10"/>
  <c r="A3843" i="10"/>
  <c r="A3844" i="10"/>
  <c r="A3845" i="10"/>
  <c r="A3846" i="10"/>
  <c r="A3847" i="10"/>
  <c r="A3848" i="10"/>
  <c r="A3849" i="10"/>
  <c r="A3850" i="10"/>
  <c r="A3851" i="10"/>
  <c r="A3852" i="10"/>
  <c r="A3853" i="10"/>
  <c r="A3854" i="10"/>
  <c r="A3855" i="10"/>
  <c r="A3856" i="10"/>
  <c r="A3857" i="10"/>
  <c r="A3858" i="10"/>
  <c r="A3859" i="10"/>
  <c r="A3860" i="10"/>
  <c r="A3861" i="10"/>
  <c r="A3862" i="10"/>
  <c r="A3863" i="10"/>
  <c r="A3864" i="10"/>
  <c r="A3865" i="10"/>
  <c r="A3866" i="10"/>
  <c r="A3867" i="10"/>
  <c r="A3868" i="10"/>
  <c r="A3869" i="10"/>
  <c r="A3870" i="10"/>
  <c r="A3871" i="10"/>
  <c r="A3872" i="10"/>
  <c r="A3873" i="10"/>
  <c r="A3874" i="10"/>
  <c r="A3875" i="10"/>
  <c r="A3876" i="10"/>
  <c r="A3877" i="10"/>
  <c r="A3878" i="10"/>
  <c r="A3879" i="10"/>
  <c r="A3880" i="10"/>
  <c r="A3881" i="10"/>
  <c r="A3882" i="10"/>
  <c r="A3883" i="10"/>
  <c r="A3884" i="10"/>
  <c r="A3885" i="10"/>
  <c r="A3886" i="10"/>
  <c r="A3887" i="10"/>
  <c r="A3888" i="10"/>
  <c r="A3889" i="10"/>
  <c r="A3890" i="10"/>
  <c r="A3891" i="10"/>
  <c r="A3892" i="10"/>
  <c r="A3893" i="10"/>
  <c r="A3894" i="10"/>
  <c r="A3895" i="10"/>
  <c r="A3896" i="10"/>
  <c r="A3897" i="10"/>
  <c r="A3898" i="10"/>
  <c r="A3899" i="10"/>
  <c r="A3900" i="10"/>
  <c r="A3901" i="10"/>
  <c r="A3902" i="10"/>
  <c r="A3903" i="10"/>
  <c r="A3904" i="10"/>
  <c r="A3905" i="10"/>
  <c r="A3906" i="10"/>
  <c r="A3907" i="10"/>
  <c r="A3908" i="10"/>
  <c r="A3909" i="10"/>
  <c r="A3910" i="10"/>
  <c r="A3911" i="10"/>
  <c r="A3912" i="10"/>
  <c r="A3913" i="10"/>
  <c r="A3914" i="10"/>
  <c r="A3915" i="10"/>
  <c r="A3916" i="10"/>
  <c r="A3917" i="10"/>
  <c r="A3918" i="10"/>
  <c r="A3919" i="10"/>
  <c r="A3920" i="10"/>
  <c r="A3921" i="10"/>
  <c r="A3922" i="10"/>
  <c r="A3923" i="10"/>
  <c r="A3924" i="10"/>
  <c r="A3925" i="10"/>
  <c r="A3926" i="10"/>
  <c r="A3927" i="10"/>
  <c r="A3928" i="10"/>
  <c r="A3929" i="10"/>
  <c r="A3930" i="10"/>
  <c r="A3931" i="10"/>
  <c r="A3932" i="10"/>
  <c r="A3933" i="10"/>
  <c r="A3934" i="10"/>
  <c r="A3935" i="10"/>
  <c r="A3936" i="10"/>
  <c r="A3937" i="10"/>
  <c r="A3938" i="10"/>
  <c r="A3939" i="10"/>
  <c r="A3940" i="10"/>
  <c r="A3941" i="10"/>
  <c r="A3942" i="10"/>
  <c r="A3943" i="10"/>
  <c r="A3944" i="10"/>
  <c r="A3945" i="10"/>
  <c r="A3946" i="10"/>
  <c r="A3947" i="10"/>
  <c r="A3948" i="10"/>
  <c r="A3949" i="10"/>
  <c r="A3950" i="10"/>
  <c r="A3951" i="10"/>
  <c r="A3952" i="10"/>
  <c r="A3953" i="10"/>
  <c r="A3954" i="10"/>
  <c r="A3955" i="10"/>
  <c r="A3956" i="10"/>
  <c r="A3957" i="10"/>
  <c r="A3958" i="10"/>
  <c r="A3959" i="10"/>
  <c r="A3960" i="10"/>
  <c r="A3961" i="10"/>
  <c r="A3962" i="10"/>
  <c r="A3963" i="10"/>
  <c r="A3964" i="10"/>
  <c r="A3965" i="10"/>
  <c r="A3966" i="10"/>
  <c r="A3967" i="10"/>
  <c r="A3968" i="10"/>
  <c r="A3969" i="10"/>
  <c r="A3970" i="10"/>
  <c r="A3971" i="10"/>
  <c r="A3972" i="10"/>
  <c r="A3973" i="10"/>
  <c r="A3974" i="10"/>
  <c r="A3975" i="10"/>
  <c r="A3976" i="10"/>
  <c r="A3977" i="10"/>
  <c r="A3978" i="10"/>
  <c r="A3979" i="10"/>
  <c r="A3980" i="10"/>
  <c r="A3981" i="10"/>
  <c r="A3982" i="10"/>
  <c r="A3983" i="10"/>
  <c r="A3984" i="10"/>
  <c r="A3985" i="10"/>
  <c r="A3986" i="10"/>
  <c r="A3987" i="10"/>
  <c r="A3988" i="10"/>
  <c r="A3989" i="10"/>
  <c r="A3990" i="10"/>
  <c r="A3991" i="10"/>
  <c r="A3992" i="10"/>
  <c r="A3993" i="10"/>
  <c r="A3994" i="10"/>
  <c r="A3995" i="10"/>
  <c r="A3996" i="10"/>
  <c r="A3997" i="10"/>
  <c r="A3998" i="10"/>
  <c r="A3999" i="10"/>
  <c r="A4000" i="10"/>
  <c r="A4001" i="10"/>
  <c r="A4002" i="10"/>
  <c r="A4003" i="10"/>
  <c r="A4004" i="10"/>
  <c r="A4005" i="10"/>
  <c r="A4006" i="10"/>
  <c r="A4007" i="10"/>
  <c r="A4008" i="10"/>
  <c r="A4009" i="10"/>
  <c r="A4010" i="10"/>
  <c r="A4011" i="10"/>
  <c r="A4012" i="10"/>
  <c r="A4013" i="10"/>
  <c r="A4014" i="10"/>
  <c r="A4015" i="10"/>
  <c r="A4016" i="10"/>
  <c r="A4017" i="10"/>
  <c r="A4018" i="10"/>
  <c r="A4019" i="10"/>
  <c r="A4020" i="10"/>
  <c r="A4021" i="10"/>
  <c r="A4022" i="10"/>
  <c r="A4023" i="10"/>
  <c r="A4024" i="10"/>
  <c r="A4025" i="10"/>
  <c r="A4026" i="10"/>
  <c r="A4027" i="10"/>
  <c r="A4028" i="10"/>
  <c r="A4029" i="10"/>
  <c r="A4030" i="10"/>
  <c r="A4031" i="10"/>
  <c r="A4032" i="10"/>
  <c r="A4033" i="10"/>
  <c r="A4034" i="10"/>
  <c r="A4035" i="10"/>
  <c r="A4036" i="10"/>
  <c r="A4037" i="10"/>
  <c r="A4038" i="10"/>
  <c r="A4039" i="10"/>
  <c r="A4040" i="10"/>
  <c r="A4041" i="10"/>
  <c r="A4042" i="10"/>
  <c r="A4043" i="10"/>
  <c r="A4044" i="10"/>
  <c r="A4045" i="10"/>
  <c r="A4046" i="10"/>
  <c r="A4047" i="10"/>
  <c r="A4048" i="10"/>
  <c r="A4049" i="10"/>
  <c r="A4050" i="10"/>
  <c r="A4051" i="10"/>
  <c r="A4052" i="10"/>
  <c r="A4053" i="10"/>
  <c r="A4054" i="10"/>
  <c r="A4055" i="10"/>
  <c r="A4056" i="10"/>
  <c r="A4057" i="10"/>
  <c r="A4058" i="10"/>
  <c r="A4059" i="10"/>
  <c r="A4060" i="10"/>
  <c r="A4061" i="10"/>
  <c r="A4062" i="10"/>
  <c r="A4063" i="10"/>
  <c r="A4064" i="10"/>
  <c r="A4065" i="10"/>
  <c r="A4066" i="10"/>
  <c r="A4067" i="10"/>
  <c r="A4068" i="10"/>
  <c r="A4069" i="10"/>
  <c r="A4070" i="10"/>
  <c r="A4071" i="10"/>
  <c r="A4072" i="10"/>
  <c r="A4073" i="10"/>
  <c r="A4074" i="10"/>
  <c r="A4075" i="10"/>
  <c r="A4076" i="10"/>
  <c r="A4077" i="10"/>
  <c r="A4078" i="10"/>
  <c r="A4079" i="10"/>
  <c r="A4080" i="10"/>
  <c r="A4081" i="10"/>
  <c r="A4082" i="10"/>
  <c r="A4083" i="10"/>
  <c r="A4084" i="10"/>
  <c r="A4085" i="10"/>
  <c r="A4086" i="10"/>
  <c r="A4087" i="10"/>
  <c r="A4088" i="10"/>
  <c r="A4089" i="10"/>
  <c r="A4090" i="10"/>
  <c r="A4091" i="10"/>
  <c r="A4092" i="10"/>
  <c r="A4093" i="10"/>
  <c r="A4094" i="10"/>
  <c r="A4095" i="10"/>
  <c r="A4096" i="10"/>
  <c r="A4097" i="10"/>
  <c r="A4098" i="10"/>
  <c r="A4099" i="10"/>
  <c r="A4100" i="10"/>
  <c r="A4101" i="10"/>
  <c r="A4102" i="10"/>
  <c r="A4103" i="10"/>
  <c r="A4104" i="10"/>
  <c r="A4105" i="10"/>
  <c r="A4106" i="10"/>
  <c r="A4107" i="10"/>
  <c r="A4108" i="10"/>
  <c r="A4109" i="10"/>
  <c r="A4110" i="10"/>
  <c r="A4111" i="10"/>
  <c r="A4112" i="10"/>
  <c r="A4113" i="10"/>
  <c r="A4114" i="10"/>
  <c r="A4115" i="10"/>
  <c r="A4116" i="10"/>
  <c r="A4117" i="10"/>
  <c r="A4118" i="10"/>
  <c r="A4119" i="10"/>
  <c r="A4120" i="10"/>
  <c r="A4121" i="10"/>
  <c r="A4122" i="10"/>
  <c r="A4123" i="10"/>
  <c r="A4124" i="10"/>
  <c r="A4125" i="10"/>
  <c r="A4126" i="10"/>
  <c r="A4127" i="10"/>
  <c r="A4128" i="10"/>
  <c r="A4129" i="10"/>
  <c r="A4130" i="10"/>
  <c r="A4131" i="10"/>
  <c r="A4132" i="10"/>
  <c r="A4133" i="10"/>
  <c r="A4134" i="10"/>
  <c r="A4135" i="10"/>
  <c r="A4136" i="10"/>
  <c r="A4137" i="10"/>
  <c r="A4138" i="10"/>
  <c r="A4139" i="10"/>
  <c r="A4140" i="10"/>
  <c r="A4141" i="10"/>
  <c r="A4142" i="10"/>
  <c r="A4143" i="10"/>
  <c r="A4144" i="10"/>
  <c r="A4145" i="10"/>
  <c r="A4146" i="10"/>
  <c r="A4147" i="10"/>
  <c r="A4148" i="10"/>
  <c r="A4149" i="10"/>
  <c r="A4150" i="10"/>
  <c r="A4151" i="10"/>
  <c r="A4152" i="10"/>
  <c r="A4153" i="10"/>
  <c r="A4154" i="10"/>
  <c r="A4155" i="10"/>
  <c r="A4156" i="10"/>
  <c r="A4157" i="10"/>
  <c r="A4158" i="10"/>
  <c r="A4159" i="10"/>
  <c r="A4160" i="10"/>
  <c r="A4161" i="10"/>
  <c r="A4162" i="10"/>
  <c r="A4163" i="10"/>
  <c r="A4164" i="10"/>
  <c r="A4165" i="10"/>
  <c r="A4166" i="10"/>
  <c r="A4167" i="10"/>
  <c r="A4168" i="10"/>
  <c r="A4169" i="10"/>
  <c r="A4170" i="10"/>
  <c r="A4171" i="10"/>
  <c r="A4172" i="10"/>
  <c r="A4173" i="10"/>
  <c r="A4174" i="10"/>
  <c r="A4175" i="10"/>
  <c r="A4176" i="10"/>
  <c r="A4177" i="10"/>
  <c r="A4178" i="10"/>
  <c r="A4179" i="10"/>
  <c r="A4180" i="10"/>
  <c r="A4181" i="10"/>
  <c r="A4182" i="10"/>
  <c r="A4183" i="10"/>
  <c r="A4184" i="10"/>
  <c r="A4185" i="10"/>
  <c r="A4186" i="10"/>
  <c r="A4187" i="10"/>
  <c r="A4188" i="10"/>
  <c r="A4189" i="10"/>
  <c r="A4190" i="10"/>
  <c r="A4191" i="10"/>
  <c r="A4192" i="10"/>
  <c r="A4193" i="10"/>
  <c r="A4194" i="10"/>
  <c r="A4195" i="10"/>
  <c r="A4196" i="10"/>
  <c r="A4197" i="10"/>
  <c r="A4198" i="10"/>
  <c r="A4199" i="10"/>
  <c r="A4200" i="10"/>
  <c r="A4201" i="10"/>
  <c r="A4202" i="10"/>
  <c r="A4203" i="10"/>
  <c r="A4204" i="10"/>
  <c r="A4205" i="10"/>
  <c r="A4206" i="10"/>
  <c r="A4207" i="10"/>
  <c r="A4208" i="10"/>
  <c r="A4209" i="10"/>
  <c r="A4210" i="10"/>
  <c r="A4211" i="10"/>
  <c r="A4212" i="10"/>
  <c r="A4213" i="10"/>
  <c r="A4214" i="10"/>
  <c r="A4215" i="10"/>
  <c r="A4216" i="10"/>
  <c r="A4217" i="10"/>
  <c r="A4218" i="10"/>
  <c r="A4219" i="10"/>
  <c r="A4220" i="10"/>
  <c r="A4221" i="10"/>
  <c r="A4222" i="10"/>
  <c r="A4223" i="10"/>
  <c r="A4224" i="10"/>
  <c r="A4225" i="10"/>
  <c r="A4226" i="10"/>
  <c r="A4227" i="10"/>
  <c r="A4228" i="10"/>
  <c r="A4229" i="10"/>
  <c r="A4230" i="10"/>
  <c r="A4231" i="10"/>
  <c r="A4232" i="10"/>
  <c r="A4233" i="10"/>
  <c r="A4234" i="10"/>
  <c r="A4235" i="10"/>
  <c r="A4236" i="10"/>
  <c r="A4237" i="10"/>
  <c r="A4238" i="10"/>
  <c r="A4239" i="10"/>
  <c r="A4240" i="10"/>
  <c r="A4241" i="10"/>
  <c r="A4242" i="10"/>
  <c r="A4243" i="10"/>
  <c r="A4244" i="10"/>
  <c r="A4245" i="10"/>
  <c r="A4246" i="10"/>
  <c r="A4247" i="10"/>
  <c r="A4248" i="10"/>
  <c r="A4249" i="10"/>
  <c r="A4250" i="10"/>
  <c r="A4251" i="10"/>
  <c r="A4252" i="10"/>
  <c r="A4253" i="10"/>
  <c r="A4254" i="10"/>
  <c r="A4255" i="10"/>
  <c r="A4256" i="10"/>
  <c r="A4257" i="10"/>
  <c r="A4258" i="10"/>
  <c r="A4259" i="10"/>
  <c r="A4260" i="10"/>
  <c r="A4261" i="10"/>
  <c r="A4262" i="10"/>
  <c r="A4263" i="10"/>
  <c r="A4264" i="10"/>
  <c r="A4265" i="10"/>
  <c r="A4266" i="10"/>
  <c r="A4267" i="10"/>
  <c r="A4268" i="10"/>
  <c r="A4269" i="10"/>
  <c r="A4270" i="10"/>
  <c r="A4271" i="10"/>
  <c r="A4272" i="10"/>
  <c r="A4273" i="10"/>
  <c r="A4274" i="10"/>
  <c r="A4275" i="10"/>
  <c r="A4276" i="10"/>
  <c r="A4277" i="10"/>
  <c r="A4278" i="10"/>
  <c r="A4279" i="10"/>
  <c r="A4280" i="10"/>
  <c r="A4281" i="10"/>
  <c r="A4282" i="10"/>
  <c r="A4283" i="10"/>
  <c r="A4284" i="10"/>
  <c r="A4285" i="10"/>
  <c r="A4286" i="10"/>
  <c r="A4287" i="10"/>
  <c r="A4288" i="10"/>
  <c r="A4289" i="10"/>
  <c r="A4290" i="10"/>
  <c r="A4291" i="10"/>
  <c r="A4292" i="10"/>
  <c r="A4293" i="10"/>
  <c r="A4294" i="10"/>
  <c r="A4295" i="10"/>
  <c r="A4296" i="10"/>
  <c r="A4297" i="10"/>
  <c r="A4298" i="10"/>
  <c r="A4299" i="10"/>
  <c r="A4300" i="10"/>
  <c r="A4301" i="10"/>
  <c r="A4302" i="10"/>
  <c r="A4303" i="10"/>
  <c r="A4304" i="10"/>
  <c r="A4305" i="10"/>
  <c r="A4306" i="10"/>
  <c r="A4307" i="10"/>
  <c r="A4308" i="10"/>
  <c r="A4309" i="10"/>
  <c r="A4310" i="10"/>
  <c r="A4311" i="10"/>
  <c r="A4312" i="10"/>
  <c r="A4313" i="10"/>
  <c r="A4314" i="10"/>
  <c r="A4315" i="10"/>
  <c r="A4316" i="10"/>
  <c r="A4317" i="10"/>
  <c r="A4318" i="10"/>
  <c r="A4319" i="10"/>
  <c r="A4320" i="10"/>
  <c r="A4321" i="10"/>
  <c r="A4322" i="10"/>
  <c r="A4323" i="10"/>
  <c r="A4324" i="10"/>
  <c r="A4325" i="10"/>
  <c r="A4326" i="10"/>
  <c r="A4327" i="10"/>
  <c r="A4328" i="10"/>
  <c r="A4329" i="10"/>
  <c r="A4330" i="10"/>
  <c r="A4331" i="10"/>
  <c r="A4332" i="10"/>
  <c r="A4333" i="10"/>
  <c r="A4334" i="10"/>
  <c r="A4335" i="10"/>
  <c r="A4336" i="10"/>
  <c r="A4337" i="10"/>
  <c r="A4338" i="10"/>
  <c r="A4339" i="10"/>
  <c r="A4340" i="10"/>
  <c r="A4341" i="10"/>
  <c r="A4342" i="10"/>
  <c r="A4343" i="10"/>
  <c r="A4344" i="10"/>
  <c r="A4345" i="10"/>
  <c r="A4346" i="10"/>
  <c r="A4347" i="10"/>
  <c r="A4348" i="10"/>
  <c r="A4349" i="10"/>
  <c r="A4350" i="10"/>
  <c r="A4351" i="10"/>
  <c r="A4352" i="10"/>
  <c r="A4353" i="10"/>
  <c r="A4354" i="10"/>
  <c r="A4355" i="10"/>
  <c r="A4356" i="10"/>
  <c r="A4357" i="10"/>
  <c r="A4358" i="10"/>
  <c r="A4359" i="10"/>
  <c r="A4360" i="10"/>
  <c r="A4361" i="10"/>
  <c r="A4362" i="10"/>
  <c r="A4363" i="10"/>
  <c r="A4364" i="10"/>
  <c r="A4365" i="10"/>
  <c r="A4366" i="10"/>
  <c r="A4367" i="10"/>
  <c r="A4368" i="10"/>
  <c r="A4369" i="10"/>
  <c r="A4370" i="10"/>
  <c r="A4371" i="10"/>
  <c r="A4372" i="10"/>
  <c r="A4373" i="10"/>
  <c r="A4374" i="10"/>
  <c r="A4375" i="10"/>
  <c r="A4376" i="10"/>
  <c r="A4377" i="10"/>
  <c r="A4378" i="10"/>
  <c r="A4379" i="10"/>
  <c r="A4380" i="10"/>
  <c r="A4381" i="10"/>
  <c r="A4382" i="10"/>
  <c r="A4383" i="10"/>
  <c r="A4384" i="10"/>
  <c r="A4385" i="10"/>
  <c r="A4386" i="10"/>
  <c r="A4387" i="10"/>
  <c r="A4388" i="10"/>
  <c r="A4389" i="10"/>
  <c r="A4390" i="10"/>
  <c r="A4391" i="10"/>
  <c r="A4392" i="10"/>
  <c r="A4393" i="10"/>
  <c r="A4394" i="10"/>
  <c r="A4395" i="10"/>
  <c r="A4396" i="10"/>
  <c r="A4397" i="10"/>
  <c r="A4398" i="10"/>
  <c r="A4399" i="10"/>
  <c r="A4400" i="10"/>
  <c r="A4401" i="10"/>
  <c r="A4402" i="10"/>
  <c r="A4403" i="10"/>
  <c r="A4404" i="10"/>
  <c r="A4405" i="10"/>
  <c r="A4406" i="10"/>
  <c r="A4407" i="10"/>
  <c r="A4408" i="10"/>
  <c r="A4409" i="10"/>
  <c r="A4410" i="10"/>
  <c r="A4411" i="10"/>
  <c r="A4412" i="10"/>
  <c r="A4413" i="10"/>
  <c r="A4414" i="10"/>
  <c r="A4415" i="10"/>
  <c r="A4416" i="10"/>
  <c r="A4417" i="10"/>
  <c r="A4418" i="10"/>
  <c r="A4419" i="10"/>
  <c r="A4420" i="10"/>
  <c r="A4421" i="10"/>
  <c r="A4422" i="10"/>
  <c r="A4423" i="10"/>
  <c r="A4424" i="10"/>
  <c r="A4425" i="10"/>
  <c r="A4426" i="10"/>
  <c r="A4427" i="10"/>
  <c r="A4428" i="10"/>
  <c r="A4429" i="10"/>
  <c r="A4430" i="10"/>
  <c r="A4431" i="10"/>
  <c r="A4432" i="10"/>
  <c r="A4433" i="10"/>
  <c r="A4434" i="10"/>
  <c r="A4435" i="10"/>
  <c r="A4436" i="10"/>
  <c r="A4437" i="10"/>
  <c r="A4438" i="10"/>
  <c r="A4439" i="10"/>
  <c r="A4440" i="10"/>
  <c r="A4441" i="10"/>
  <c r="A4442" i="10"/>
  <c r="A4443" i="10"/>
  <c r="A4444" i="10"/>
  <c r="A4445" i="10"/>
  <c r="A4446" i="10"/>
  <c r="A4447" i="10"/>
  <c r="A4448" i="10"/>
  <c r="A4449" i="10"/>
  <c r="A4450" i="10"/>
  <c r="A4451" i="10"/>
  <c r="A4452" i="10"/>
  <c r="A4453" i="10"/>
  <c r="A4454" i="10"/>
  <c r="A4455" i="10"/>
  <c r="A4456" i="10"/>
  <c r="A4457" i="10"/>
  <c r="A4458" i="10"/>
  <c r="A4459" i="10"/>
  <c r="A4460" i="10"/>
  <c r="A4461" i="10"/>
  <c r="A4462" i="10"/>
  <c r="A4463" i="10"/>
  <c r="A4464" i="10"/>
  <c r="A4465" i="10"/>
  <c r="A4466" i="10"/>
  <c r="A4467" i="10"/>
  <c r="A4468" i="10"/>
  <c r="A4469" i="10"/>
  <c r="A4470" i="10"/>
  <c r="A4471" i="10"/>
  <c r="A4472" i="10"/>
  <c r="A4473" i="10"/>
  <c r="A4474" i="10"/>
  <c r="A4475" i="10"/>
  <c r="A4476" i="10"/>
  <c r="A4477" i="10"/>
  <c r="A4478" i="10"/>
  <c r="A4479" i="10"/>
  <c r="A4480" i="10"/>
  <c r="A4481" i="10"/>
  <c r="A4482" i="10"/>
  <c r="A4483" i="10"/>
  <c r="A4484" i="10"/>
  <c r="A4485" i="10"/>
  <c r="A4486" i="10"/>
  <c r="A4487" i="10"/>
  <c r="A4488" i="10"/>
  <c r="A4489" i="10"/>
  <c r="A4490" i="10"/>
  <c r="A4491" i="10"/>
  <c r="A4492" i="10"/>
  <c r="A4493" i="10"/>
  <c r="A4494" i="10"/>
  <c r="A4495" i="10"/>
  <c r="A4496" i="10"/>
  <c r="A4497" i="10"/>
  <c r="A4498" i="10"/>
  <c r="A4499" i="10"/>
  <c r="A4500" i="10"/>
  <c r="A4501" i="10"/>
  <c r="A4502" i="10"/>
  <c r="A4503" i="10"/>
  <c r="A4504" i="10"/>
  <c r="A4505" i="10"/>
  <c r="A4506" i="10"/>
  <c r="A4507" i="10"/>
  <c r="A4508" i="10"/>
  <c r="A4509" i="10"/>
  <c r="A4510" i="10"/>
  <c r="A4511" i="10"/>
  <c r="A4512" i="10"/>
  <c r="A4513" i="10"/>
  <c r="A4514" i="10"/>
  <c r="A4515" i="10"/>
  <c r="A4516" i="10"/>
  <c r="A4517" i="10"/>
  <c r="A4518" i="10"/>
  <c r="A4519" i="10"/>
  <c r="A4520" i="10"/>
  <c r="A4521" i="10"/>
  <c r="A4522" i="10"/>
  <c r="A4523" i="10"/>
  <c r="A4524" i="10"/>
  <c r="A4525" i="10"/>
  <c r="A4526" i="10"/>
  <c r="A4527" i="10"/>
  <c r="A4528" i="10"/>
  <c r="A4529" i="10"/>
  <c r="A4530" i="10"/>
  <c r="A4531" i="10"/>
  <c r="A4532" i="10"/>
  <c r="A4533" i="10"/>
  <c r="A4534" i="10"/>
  <c r="A4535" i="10"/>
  <c r="A4536" i="10"/>
  <c r="A4537" i="10"/>
  <c r="A4538" i="10"/>
  <c r="A4539" i="10"/>
  <c r="A4540" i="10"/>
  <c r="A4541" i="10"/>
  <c r="A4542" i="10"/>
  <c r="A4543" i="10"/>
  <c r="A4544" i="10"/>
  <c r="A4545" i="10"/>
  <c r="A4546" i="10"/>
  <c r="A4547" i="10"/>
  <c r="A4548" i="10"/>
  <c r="A4549" i="10"/>
  <c r="A4550" i="10"/>
  <c r="A4551" i="10"/>
  <c r="A4552" i="10"/>
  <c r="A4553" i="10"/>
  <c r="A4554" i="10"/>
  <c r="A4555" i="10"/>
  <c r="A4556" i="10"/>
  <c r="A4557" i="10"/>
  <c r="A4558" i="10"/>
  <c r="A4559" i="10"/>
  <c r="A4560" i="10"/>
  <c r="A4561" i="10"/>
  <c r="A4562" i="10"/>
  <c r="A4563" i="10"/>
  <c r="A4564" i="10"/>
  <c r="A4565" i="10"/>
  <c r="A4566" i="10"/>
  <c r="A4567" i="10"/>
  <c r="A4568" i="10"/>
  <c r="A4569" i="10"/>
  <c r="A4570" i="10"/>
  <c r="A4571" i="10"/>
  <c r="A4572" i="10"/>
  <c r="A4573" i="10"/>
  <c r="A4574" i="10"/>
  <c r="A4575" i="10"/>
  <c r="A4576" i="10"/>
  <c r="A4577" i="10"/>
  <c r="A4578" i="10"/>
  <c r="A4579" i="10"/>
  <c r="A4580" i="10"/>
  <c r="A4581" i="10"/>
  <c r="A4582" i="10"/>
  <c r="A4583" i="10"/>
  <c r="A4584" i="10"/>
  <c r="A4585" i="10"/>
  <c r="A4586" i="10"/>
  <c r="A4587" i="10"/>
  <c r="A4588" i="10"/>
  <c r="A4589" i="10"/>
  <c r="A4590" i="10"/>
  <c r="A4591" i="10"/>
  <c r="A4592" i="10"/>
  <c r="A4593" i="10"/>
  <c r="A4594" i="10"/>
  <c r="A4595" i="10"/>
  <c r="A4596" i="10"/>
  <c r="A4597" i="10"/>
  <c r="A4598" i="10"/>
  <c r="A4599" i="10"/>
  <c r="A4600" i="10"/>
  <c r="A4601" i="10"/>
  <c r="A4602" i="10"/>
  <c r="A4603" i="10"/>
  <c r="A4604" i="10"/>
  <c r="A4605" i="10"/>
  <c r="A4606" i="10"/>
  <c r="A4607" i="10"/>
  <c r="A4608" i="10"/>
  <c r="A4609" i="10"/>
  <c r="A4610" i="10"/>
  <c r="A4611" i="10"/>
  <c r="A4612" i="10"/>
  <c r="A4613" i="10"/>
  <c r="A4614" i="10"/>
  <c r="A4615" i="10"/>
  <c r="A4616" i="10"/>
  <c r="A4617" i="10"/>
  <c r="A4618" i="10"/>
  <c r="A4619" i="10"/>
  <c r="A4620" i="10"/>
  <c r="A4621" i="10"/>
  <c r="A4622" i="10"/>
  <c r="A4623" i="10"/>
  <c r="A4624" i="10"/>
  <c r="A4625" i="10"/>
  <c r="A4626" i="10"/>
  <c r="A4627" i="10"/>
  <c r="A4628" i="10"/>
  <c r="A4629" i="10"/>
  <c r="A4630" i="10"/>
  <c r="A4631" i="10"/>
  <c r="A4632" i="10"/>
  <c r="A4633" i="10"/>
  <c r="A4634" i="10"/>
  <c r="A4635" i="10"/>
  <c r="A4636" i="10"/>
  <c r="A4637" i="10"/>
  <c r="A4638" i="10"/>
  <c r="A4639" i="10"/>
  <c r="A4640" i="10"/>
  <c r="A4641" i="10"/>
  <c r="A4642" i="10"/>
  <c r="A4643" i="10"/>
  <c r="A4644" i="10"/>
  <c r="A4645" i="10"/>
  <c r="A4646" i="10"/>
  <c r="A4647" i="10"/>
  <c r="A4648" i="10"/>
  <c r="A4649" i="10"/>
  <c r="A4650" i="10"/>
  <c r="A4651" i="10"/>
  <c r="A4652" i="10"/>
  <c r="A4653" i="10"/>
  <c r="A4654" i="10"/>
  <c r="A4655" i="10"/>
  <c r="A4656" i="10"/>
  <c r="A4657" i="10"/>
  <c r="A4658" i="10"/>
  <c r="A4659" i="10"/>
  <c r="A4660" i="10"/>
  <c r="A4661" i="10"/>
  <c r="A4662" i="10"/>
  <c r="A4663" i="10"/>
  <c r="A4664" i="10"/>
  <c r="A4665" i="10"/>
  <c r="A4666" i="10"/>
  <c r="A4667" i="10"/>
  <c r="A4668" i="10"/>
  <c r="A4669" i="10"/>
  <c r="A4670" i="10"/>
  <c r="A4671" i="10"/>
  <c r="A4672" i="10"/>
  <c r="A4673" i="10"/>
  <c r="A4674" i="10"/>
  <c r="A4675" i="10"/>
  <c r="A4676" i="10"/>
  <c r="A4677" i="10"/>
  <c r="A4678" i="10"/>
  <c r="A4679" i="10"/>
  <c r="A4680" i="10"/>
  <c r="A4681" i="10"/>
  <c r="A4682" i="10"/>
  <c r="A4683" i="10"/>
  <c r="A4684" i="10"/>
  <c r="A4685" i="10"/>
  <c r="A4686" i="10"/>
  <c r="A4687" i="10"/>
  <c r="A4688" i="10"/>
  <c r="A4689" i="10"/>
  <c r="A4690" i="10"/>
  <c r="A4691" i="10"/>
  <c r="A4692" i="10"/>
  <c r="A4693" i="10"/>
  <c r="A4694" i="10"/>
  <c r="A4695" i="10"/>
  <c r="A4696" i="10"/>
  <c r="A4697" i="10"/>
  <c r="A4698" i="10"/>
  <c r="A4699" i="10"/>
  <c r="A4700" i="10"/>
  <c r="A4701" i="10"/>
  <c r="A4702" i="10"/>
  <c r="A4703" i="10"/>
  <c r="A4704" i="10"/>
  <c r="A4705" i="10"/>
  <c r="A4706" i="10"/>
  <c r="A4707" i="10"/>
  <c r="A4708" i="10"/>
  <c r="A4709" i="10"/>
  <c r="A4710" i="10"/>
  <c r="A4711" i="10"/>
  <c r="A4712" i="10"/>
  <c r="A4713" i="10"/>
  <c r="A4714" i="10"/>
  <c r="A4715" i="10"/>
  <c r="A4716" i="10"/>
  <c r="A4717" i="10"/>
  <c r="A4718" i="10"/>
  <c r="A4719" i="10"/>
  <c r="A4720" i="10"/>
  <c r="A4721" i="10"/>
  <c r="A4722" i="10"/>
  <c r="A4723" i="10"/>
  <c r="A4724" i="10"/>
  <c r="A4725" i="10"/>
  <c r="A4726" i="10"/>
  <c r="A4727" i="10"/>
  <c r="A4728" i="10"/>
  <c r="A4729" i="10"/>
  <c r="A4730" i="10"/>
  <c r="A4731" i="10"/>
  <c r="A4732" i="10"/>
  <c r="A4733" i="10"/>
  <c r="A4734" i="10"/>
  <c r="A4735" i="10"/>
  <c r="A4736" i="10"/>
  <c r="A4737" i="10"/>
  <c r="A4738" i="10"/>
  <c r="A4739" i="10"/>
  <c r="A4740" i="10"/>
  <c r="A4741" i="10"/>
  <c r="A4742" i="10"/>
  <c r="A4743" i="10"/>
  <c r="A4744" i="10"/>
  <c r="A4745" i="10"/>
  <c r="A4746" i="10"/>
  <c r="A4747" i="10"/>
  <c r="A4748" i="10"/>
  <c r="A4749" i="10"/>
  <c r="A4750" i="10"/>
  <c r="A4751" i="10"/>
  <c r="A4752" i="10"/>
  <c r="A4753" i="10"/>
  <c r="A4754" i="10"/>
  <c r="A4755" i="10"/>
  <c r="A4756" i="10"/>
  <c r="A4757" i="10"/>
  <c r="A4758" i="10"/>
  <c r="A4759" i="10"/>
  <c r="A4760" i="10"/>
  <c r="A4761" i="10"/>
  <c r="A4762" i="10"/>
  <c r="A4763" i="10"/>
  <c r="A4764" i="10"/>
  <c r="A4765" i="10"/>
  <c r="A4766" i="10"/>
  <c r="A4767" i="10"/>
  <c r="A4768" i="10"/>
  <c r="A4769" i="10"/>
  <c r="A4770" i="10"/>
  <c r="A4771" i="10"/>
  <c r="A4772" i="10"/>
  <c r="A4773" i="10"/>
  <c r="A4774" i="10"/>
  <c r="A4775" i="10"/>
  <c r="A4776" i="10"/>
  <c r="A4777" i="10"/>
  <c r="A4778" i="10"/>
  <c r="A4779" i="10"/>
  <c r="A4780" i="10"/>
  <c r="A4781" i="10"/>
  <c r="A4782" i="10"/>
  <c r="A4783" i="10"/>
  <c r="A4784" i="10"/>
  <c r="A4785" i="10"/>
  <c r="A4786" i="10"/>
  <c r="A4787" i="10"/>
  <c r="A4788" i="10"/>
  <c r="A4789" i="10"/>
  <c r="A4790" i="10"/>
  <c r="A4791" i="10"/>
  <c r="A4792" i="10"/>
  <c r="A4793" i="10"/>
  <c r="A4794" i="10"/>
  <c r="A4795" i="10"/>
  <c r="A4796" i="10"/>
  <c r="A4797" i="10"/>
  <c r="A4798" i="10"/>
  <c r="A4799" i="10"/>
  <c r="A4800" i="10"/>
  <c r="A4801" i="10"/>
  <c r="A4802" i="10"/>
  <c r="A4803" i="10"/>
  <c r="A4804" i="10"/>
  <c r="A4805" i="10"/>
  <c r="A4806" i="10"/>
  <c r="A4807" i="10"/>
  <c r="A4808" i="10"/>
  <c r="A4809" i="10"/>
  <c r="A4810" i="10"/>
  <c r="A4811" i="10"/>
  <c r="A4812" i="10"/>
  <c r="A4813" i="10"/>
  <c r="A4814" i="10"/>
  <c r="A4815" i="10"/>
  <c r="A4816" i="10"/>
  <c r="A4817" i="10"/>
  <c r="A4818" i="10"/>
  <c r="A4819" i="10"/>
  <c r="A4820" i="10"/>
  <c r="A4821" i="10"/>
  <c r="A4822" i="10"/>
  <c r="A4823" i="10"/>
  <c r="A4824" i="10"/>
  <c r="A4825" i="10"/>
  <c r="A4826" i="10"/>
  <c r="A4827" i="10"/>
  <c r="A4828" i="10"/>
  <c r="A4829" i="10"/>
  <c r="A4830" i="10"/>
  <c r="A4831" i="10"/>
  <c r="A4832" i="10"/>
  <c r="A4833" i="10"/>
  <c r="A4834" i="10"/>
  <c r="A4835" i="10"/>
  <c r="A4836" i="10"/>
  <c r="A4837" i="10"/>
  <c r="A4838" i="10"/>
  <c r="A4839" i="10"/>
  <c r="A4840" i="10"/>
  <c r="A4841" i="10"/>
  <c r="A4842" i="10"/>
  <c r="A4843" i="10"/>
  <c r="A4844" i="10"/>
  <c r="A4845" i="10"/>
  <c r="A4846" i="10"/>
  <c r="A4847" i="10"/>
  <c r="A4848" i="10"/>
  <c r="A4849" i="10"/>
  <c r="A4850" i="10"/>
  <c r="A4851" i="10"/>
  <c r="A4852" i="10"/>
  <c r="A4853" i="10"/>
  <c r="A4854" i="10"/>
  <c r="A4855" i="10"/>
  <c r="A4856" i="10"/>
  <c r="A4857" i="10"/>
  <c r="A4858" i="10"/>
  <c r="A4859" i="10"/>
  <c r="A4860" i="10"/>
  <c r="A4861" i="10"/>
  <c r="A4862" i="10"/>
  <c r="A4863" i="10"/>
  <c r="A4864" i="10"/>
  <c r="A4865" i="10"/>
  <c r="A4866" i="10"/>
  <c r="A4867" i="10"/>
  <c r="A4868" i="10"/>
  <c r="A4869" i="10"/>
  <c r="A4870" i="10"/>
  <c r="A4871" i="10"/>
  <c r="A4872" i="10"/>
  <c r="A4873" i="10"/>
  <c r="A4874" i="10"/>
  <c r="A4875" i="10"/>
  <c r="A4876" i="10"/>
  <c r="A4877" i="10"/>
  <c r="A4878" i="10"/>
  <c r="A4879" i="10"/>
  <c r="A4880" i="10"/>
  <c r="A4881" i="10"/>
  <c r="A4882" i="10"/>
  <c r="A4883" i="10"/>
  <c r="A4884" i="10"/>
  <c r="A4885" i="10"/>
  <c r="A4886" i="10"/>
  <c r="A4887" i="10"/>
  <c r="A4888" i="10"/>
  <c r="A4889" i="10"/>
  <c r="A4890" i="10"/>
  <c r="A4891" i="10"/>
  <c r="A4892" i="10"/>
  <c r="A4893" i="10"/>
  <c r="A4894" i="10"/>
  <c r="A4895" i="10"/>
  <c r="A4896" i="10"/>
  <c r="A4897" i="10"/>
  <c r="A4898" i="10"/>
  <c r="A4899" i="10"/>
  <c r="A4900" i="10"/>
  <c r="A4901" i="10"/>
  <c r="A4902" i="10"/>
  <c r="A4903" i="10"/>
  <c r="A4904" i="10"/>
  <c r="A4905" i="10"/>
  <c r="A4906" i="10"/>
  <c r="A4907" i="10"/>
  <c r="A4908" i="10"/>
  <c r="A4909" i="10"/>
  <c r="A4910" i="10"/>
  <c r="A4911" i="10"/>
  <c r="A4912" i="10"/>
  <c r="A4913" i="10"/>
  <c r="A4914" i="10"/>
  <c r="A4915" i="10"/>
  <c r="A4916" i="10"/>
  <c r="A4917" i="10"/>
  <c r="A4918" i="10"/>
  <c r="A4919" i="10"/>
  <c r="A4920" i="10"/>
  <c r="A4921" i="10"/>
  <c r="A4922" i="10"/>
  <c r="A4923" i="10"/>
  <c r="A4924" i="10"/>
  <c r="A4925" i="10"/>
  <c r="A4926" i="10"/>
  <c r="A4927" i="10"/>
  <c r="A4928" i="10"/>
  <c r="A4929" i="10"/>
  <c r="A4930" i="10"/>
  <c r="A4931" i="10"/>
  <c r="A4932" i="10"/>
  <c r="A4933" i="10"/>
  <c r="A4934" i="10"/>
  <c r="A4935" i="10"/>
  <c r="A4936" i="10"/>
  <c r="A4937" i="10"/>
  <c r="A4938" i="10"/>
  <c r="A4939" i="10"/>
  <c r="A4940" i="10"/>
  <c r="A4941" i="10"/>
  <c r="A4942" i="10"/>
  <c r="A4943" i="10"/>
  <c r="A4944" i="10"/>
  <c r="A4945" i="10"/>
  <c r="A4946" i="10"/>
  <c r="A4947" i="10"/>
  <c r="A4948" i="10"/>
  <c r="A4949" i="10"/>
  <c r="A4950" i="10"/>
  <c r="A4951" i="10"/>
  <c r="A4952" i="10"/>
  <c r="A4953" i="10"/>
  <c r="A4954" i="10"/>
  <c r="A4955" i="10"/>
  <c r="A4956" i="10"/>
  <c r="A4957" i="10"/>
  <c r="A4958" i="10"/>
  <c r="A4959" i="10"/>
  <c r="A4960" i="10"/>
  <c r="A4961" i="10"/>
  <c r="A4962" i="10"/>
  <c r="A4963" i="10"/>
  <c r="A4964" i="10"/>
  <c r="A4965" i="10"/>
  <c r="A4966" i="10"/>
  <c r="A4967" i="10"/>
  <c r="A4968" i="10"/>
  <c r="A4969" i="10"/>
  <c r="A4970" i="10"/>
  <c r="A4971" i="10"/>
  <c r="A4972" i="10"/>
  <c r="A4973" i="10"/>
  <c r="A4974" i="10"/>
  <c r="A4975" i="10"/>
  <c r="A4976" i="10"/>
  <c r="A4977" i="10"/>
  <c r="A4978" i="10"/>
  <c r="A4979" i="10"/>
  <c r="A4980" i="10"/>
  <c r="A4981" i="10"/>
  <c r="A4982" i="10"/>
  <c r="A4983" i="10"/>
  <c r="A4984" i="10"/>
  <c r="A4985" i="10"/>
  <c r="A4986" i="10"/>
  <c r="A4987" i="10"/>
  <c r="A4988" i="10"/>
  <c r="A4989" i="10"/>
  <c r="A4990" i="10"/>
  <c r="A4991" i="10"/>
  <c r="A4992" i="10"/>
  <c r="A4993" i="10"/>
  <c r="A4994" i="10"/>
  <c r="A4995" i="10"/>
  <c r="A4996" i="10"/>
  <c r="A4997" i="10"/>
  <c r="A4998" i="10"/>
  <c r="A4999" i="10"/>
  <c r="A5000" i="10"/>
  <c r="R1" i="76"/>
  <c r="Y1" i="76"/>
  <c r="R1" i="75"/>
  <c r="Y1" i="75"/>
  <c r="R1" i="74"/>
  <c r="Y1" i="74"/>
  <c r="R1" i="73"/>
  <c r="Y1" i="73"/>
  <c r="R1" i="72"/>
  <c r="Y1" i="72"/>
  <c r="R1" i="71"/>
  <c r="Y1" i="71"/>
  <c r="R1" i="70"/>
  <c r="Y1" i="70"/>
  <c r="R1" i="69"/>
  <c r="Y1" i="69"/>
  <c r="R1" i="68"/>
  <c r="Y1" i="68"/>
  <c r="R1" i="67"/>
  <c r="Y1" i="67"/>
  <c r="R1" i="66"/>
  <c r="Y1" i="66"/>
  <c r="R1" i="65"/>
  <c r="Y1" i="65"/>
  <c r="R1" i="64"/>
  <c r="Y1" i="64"/>
  <c r="R1" i="63"/>
  <c r="Y1" i="63"/>
  <c r="R1" i="62"/>
  <c r="Y1" i="62"/>
  <c r="R1" i="61"/>
  <c r="Y1" i="61"/>
  <c r="R1" i="60"/>
  <c r="Y1" i="60"/>
  <c r="R1" i="59"/>
  <c r="Y1" i="59"/>
  <c r="R1" i="58"/>
  <c r="Y1" i="58"/>
  <c r="R1" i="57"/>
  <c r="Y1" i="57"/>
  <c r="R1" i="56"/>
  <c r="Y1" i="56"/>
  <c r="R1" i="55"/>
  <c r="Y1" i="55"/>
  <c r="R1" i="54"/>
  <c r="Y1" i="54"/>
  <c r="R1" i="53"/>
  <c r="Y1" i="53"/>
  <c r="R1" i="82"/>
  <c r="Y1" i="82"/>
  <c r="R1" i="52"/>
  <c r="Y1" i="52"/>
  <c r="R1" i="51"/>
  <c r="Y1" i="51"/>
  <c r="R1" i="50"/>
  <c r="Y1" i="50"/>
  <c r="R1" i="49"/>
  <c r="Y1" i="49"/>
  <c r="R1" i="48"/>
  <c r="Y1" i="48"/>
  <c r="R1" i="81"/>
  <c r="Y1" i="81"/>
  <c r="R1" i="47"/>
  <c r="Y1" i="47"/>
  <c r="R1" i="46"/>
  <c r="Y1" i="46"/>
  <c r="R1" i="45"/>
  <c r="Y1" i="45"/>
  <c r="R1" i="80"/>
  <c r="Y1" i="80"/>
  <c r="R1" i="44"/>
  <c r="Y1" i="44"/>
  <c r="R1" i="43"/>
  <c r="Y1" i="43"/>
  <c r="R1" i="42"/>
  <c r="Y1" i="42"/>
  <c r="R1" i="41"/>
  <c r="Y1" i="41"/>
  <c r="R1" i="79"/>
  <c r="Y1" i="79"/>
  <c r="R1" i="40"/>
  <c r="Y1" i="40"/>
  <c r="R1" i="39"/>
  <c r="Y1" i="39"/>
  <c r="R1" i="38"/>
  <c r="Y1" i="38"/>
  <c r="R1" i="37"/>
  <c r="Y1" i="37"/>
  <c r="R1" i="36"/>
  <c r="Y1" i="36"/>
  <c r="R1" i="78"/>
  <c r="Y1" i="78"/>
  <c r="R1" i="35"/>
  <c r="Y1" i="35"/>
  <c r="R1" i="34"/>
  <c r="Y1" i="34"/>
  <c r="R1" i="33"/>
  <c r="Y1" i="33"/>
  <c r="R1" i="32"/>
  <c r="Y1" i="32"/>
  <c r="R1" i="31"/>
  <c r="Y1" i="31"/>
  <c r="R1" i="30"/>
  <c r="Y1" i="30"/>
  <c r="R1" i="29"/>
  <c r="Y1" i="29"/>
  <c r="R1" i="28"/>
  <c r="Y1" i="28"/>
  <c r="R1" i="27"/>
  <c r="Y1" i="27"/>
  <c r="R1" i="26"/>
  <c r="Y1" i="26"/>
  <c r="R1" i="25"/>
  <c r="Y1" i="25"/>
  <c r="R1" i="24"/>
  <c r="Y1" i="24"/>
  <c r="R1" i="23"/>
  <c r="Y1" i="23"/>
  <c r="R1" i="22"/>
  <c r="Y1" i="22"/>
  <c r="R1" i="21"/>
  <c r="Y1" i="21"/>
  <c r="R1" i="20"/>
  <c r="Y1" i="20"/>
  <c r="R1" i="19"/>
  <c r="Y1" i="19"/>
  <c r="R1" i="18"/>
  <c r="Y1" i="18"/>
  <c r="R1" i="17"/>
  <c r="Y1" i="17"/>
  <c r="R1" i="16"/>
  <c r="Y1" i="16"/>
  <c r="R1" i="15"/>
  <c r="Y1" i="15"/>
  <c r="R1" i="14"/>
  <c r="Y1" i="14"/>
  <c r="R1" i="13"/>
  <c r="Y1" i="13"/>
  <c r="J1" i="77"/>
  <c r="C4" i="13"/>
  <c r="M48" i="34"/>
  <c r="Q29" i="17"/>
  <c r="R31" i="40"/>
  <c r="R21" i="25"/>
  <c r="R20" i="41"/>
  <c r="H39" i="14"/>
  <c r="L46" i="73"/>
  <c r="M39" i="16"/>
  <c r="H21" i="24"/>
  <c r="H6" i="55"/>
  <c r="C40" i="76"/>
  <c r="Q45" i="17"/>
  <c r="D4" i="13"/>
  <c r="R29" i="20"/>
  <c r="R4" i="63"/>
  <c r="B24" i="13"/>
  <c r="H47" i="53"/>
  <c r="H6" i="17"/>
  <c r="B40" i="38"/>
  <c r="H38" i="15"/>
  <c r="R22" i="25"/>
  <c r="L38" i="40"/>
  <c r="B24" i="75"/>
  <c r="H7" i="43"/>
  <c r="R48" i="69"/>
  <c r="M28" i="68"/>
  <c r="L48" i="55"/>
  <c r="H28" i="59"/>
  <c r="B5" i="13"/>
  <c r="C31" i="38"/>
  <c r="G30" i="47"/>
  <c r="G12" i="53"/>
  <c r="L8" i="60"/>
  <c r="Q40" i="47"/>
  <c r="H13" i="45"/>
  <c r="Q48" i="53"/>
  <c r="Q16" i="51"/>
  <c r="B44" i="47"/>
  <c r="C12" i="60"/>
  <c r="G23" i="27"/>
  <c r="H31" i="15"/>
  <c r="M38" i="58"/>
  <c r="M28" i="53"/>
  <c r="H39" i="25"/>
  <c r="R40" i="31"/>
  <c r="B31" i="76"/>
  <c r="M44" i="35"/>
  <c r="L15" i="54"/>
  <c r="H32" i="41"/>
  <c r="M22" i="45"/>
  <c r="R28" i="68"/>
  <c r="H48" i="34"/>
  <c r="G22" i="76"/>
  <c r="R48" i="44"/>
  <c r="Q28" i="71"/>
  <c r="H22" i="59"/>
  <c r="L6" i="26"/>
  <c r="Q29" i="74"/>
  <c r="R7" i="43"/>
  <c r="G45" i="33"/>
  <c r="C45" i="47"/>
  <c r="R7" i="13"/>
  <c r="B24" i="61"/>
  <c r="C6" i="70"/>
  <c r="M32" i="13"/>
  <c r="R31" i="38"/>
  <c r="L29" i="39"/>
  <c r="B8" i="61"/>
  <c r="R7" i="61"/>
  <c r="B16" i="15"/>
  <c r="B16" i="45"/>
  <c r="M24" i="40"/>
  <c r="R4" i="60"/>
  <c r="C12" i="14"/>
  <c r="L39" i="20"/>
  <c r="G12" i="66"/>
  <c r="B38" i="67"/>
  <c r="M12" i="25"/>
  <c r="B28" i="22"/>
  <c r="L4" i="40"/>
  <c r="R47" i="20"/>
  <c r="M31" i="69"/>
  <c r="G47" i="55"/>
  <c r="H4" i="64"/>
  <c r="R46" i="33"/>
  <c r="H48" i="60"/>
  <c r="B46" i="70"/>
  <c r="Q24" i="13"/>
  <c r="G5" i="59"/>
  <c r="B21" i="52"/>
  <c r="H8" i="55"/>
  <c r="M36" i="75"/>
  <c r="Q39" i="15"/>
  <c r="L12" i="15"/>
  <c r="R7" i="46"/>
  <c r="L24" i="71"/>
  <c r="M46" i="42"/>
  <c r="M39" i="28"/>
  <c r="G20" i="23"/>
  <c r="G47" i="23"/>
  <c r="H48" i="67"/>
  <c r="Q6" i="47"/>
  <c r="Q23" i="44"/>
  <c r="Q40" i="13"/>
  <c r="Q47" i="18"/>
  <c r="B47" i="51"/>
  <c r="L28" i="25"/>
  <c r="M28" i="71"/>
  <c r="L24" i="52"/>
  <c r="R45" i="61"/>
  <c r="Q37" i="22"/>
  <c r="C7" i="44"/>
  <c r="H47" i="22"/>
  <c r="C40" i="64"/>
  <c r="L32" i="51"/>
  <c r="B5" i="26"/>
  <c r="C48" i="21"/>
  <c r="B48" i="70"/>
  <c r="L47" i="13"/>
  <c r="L21" i="57"/>
  <c r="B13" i="28"/>
  <c r="Q36" i="15"/>
  <c r="C48" i="43"/>
  <c r="B45" i="58"/>
  <c r="R24" i="25"/>
  <c r="C7" i="27"/>
  <c r="C24" i="27"/>
  <c r="Q6" i="23"/>
  <c r="H37" i="71"/>
  <c r="L32" i="37"/>
  <c r="G22" i="20"/>
  <c r="R40" i="38"/>
  <c r="R16" i="23"/>
  <c r="R22" i="60"/>
  <c r="R39" i="21"/>
  <c r="G40" i="76"/>
  <c r="M47" i="74"/>
  <c r="H7" i="16"/>
  <c r="L44" i="35"/>
  <c r="N44" i="35"/>
  <c r="G32" i="53"/>
  <c r="H4" i="21"/>
  <c r="Q28" i="74"/>
  <c r="G31" i="27"/>
  <c r="L44" i="60"/>
  <c r="R7" i="36"/>
  <c r="G28" i="25"/>
  <c r="G4" i="58"/>
  <c r="R7" i="63"/>
  <c r="B38" i="34"/>
  <c r="L8" i="30"/>
  <c r="C15" i="13"/>
  <c r="L21" i="74"/>
  <c r="G37" i="32"/>
  <c r="L44" i="17"/>
  <c r="Q16" i="30"/>
  <c r="G13" i="69"/>
  <c r="R37" i="74"/>
  <c r="C6" i="40"/>
  <c r="G46" i="19"/>
  <c r="B45" i="32"/>
  <c r="Q7" i="40"/>
  <c r="L12" i="36"/>
  <c r="L38" i="75"/>
  <c r="B44" i="57"/>
  <c r="B13" i="22"/>
  <c r="R40" i="53"/>
  <c r="C12" i="64"/>
  <c r="Q39" i="40"/>
  <c r="L29" i="68"/>
  <c r="C45" i="34"/>
  <c r="M22" i="57"/>
  <c r="L14" i="74"/>
  <c r="B22" i="65"/>
  <c r="Q15" i="43"/>
  <c r="G23" i="55"/>
  <c r="M6" i="55"/>
  <c r="M6" i="63"/>
  <c r="B15" i="42"/>
  <c r="B48" i="14"/>
  <c r="H22" i="41"/>
  <c r="R30" i="28"/>
  <c r="C28" i="32"/>
  <c r="Q32" i="62"/>
  <c r="R12" i="32"/>
  <c r="L21" i="56"/>
  <c r="C23" i="26"/>
  <c r="Q44" i="66"/>
  <c r="Q15" i="40"/>
  <c r="L16" i="34"/>
  <c r="M28" i="26"/>
  <c r="H28" i="55"/>
  <c r="G40" i="48"/>
  <c r="H24" i="29"/>
  <c r="Q28" i="44"/>
  <c r="B14" i="54"/>
  <c r="Q29" i="56"/>
  <c r="L15" i="15"/>
  <c r="R39" i="24"/>
  <c r="H13" i="21"/>
  <c r="C21" i="56"/>
  <c r="Q39" i="31"/>
  <c r="M39" i="37"/>
  <c r="B28" i="38"/>
  <c r="H29" i="22"/>
  <c r="L31" i="46"/>
  <c r="Q5" i="68"/>
  <c r="H30" i="47"/>
  <c r="I30" i="47"/>
  <c r="R40" i="35"/>
  <c r="G21" i="60"/>
  <c r="B44" i="59"/>
  <c r="Q38" i="26"/>
  <c r="L20" i="75"/>
  <c r="M46" i="66"/>
  <c r="C23" i="53"/>
  <c r="C5" i="55"/>
  <c r="R8" i="72"/>
  <c r="L23" i="72"/>
  <c r="H14" i="72"/>
  <c r="H28" i="66"/>
  <c r="H36" i="67"/>
  <c r="M31" i="72"/>
  <c r="R21" i="16"/>
  <c r="L38" i="38"/>
  <c r="G23" i="66"/>
  <c r="H12" i="16"/>
  <c r="L39" i="50"/>
  <c r="C24" i="66"/>
  <c r="C46" i="23"/>
  <c r="H22" i="36"/>
  <c r="G37" i="57"/>
  <c r="B48" i="13"/>
  <c r="Q39" i="59"/>
  <c r="H8" i="38"/>
  <c r="B45" i="76"/>
  <c r="C12" i="69"/>
  <c r="B44" i="62"/>
  <c r="H12" i="57"/>
  <c r="H16" i="22"/>
  <c r="H47" i="69"/>
  <c r="Q45" i="13"/>
  <c r="G5" i="35"/>
  <c r="H48" i="59"/>
  <c r="B31" i="24"/>
  <c r="Q32" i="41"/>
  <c r="G31" i="43"/>
  <c r="M48" i="59"/>
  <c r="G29" i="45"/>
  <c r="G38" i="20"/>
  <c r="B21" i="71"/>
  <c r="R28" i="37"/>
  <c r="H20" i="61"/>
  <c r="C5" i="30"/>
  <c r="B48" i="47"/>
  <c r="R30" i="25"/>
  <c r="M8" i="60"/>
  <c r="N8" i="60"/>
  <c r="B44" i="37"/>
  <c r="L30" i="69"/>
  <c r="G47" i="53"/>
  <c r="I47" i="53"/>
  <c r="B48" i="41"/>
  <c r="C14" i="22"/>
  <c r="B46" i="20"/>
  <c r="H28" i="57"/>
  <c r="Q30" i="69"/>
  <c r="G14" i="72"/>
  <c r="M48" i="61"/>
  <c r="G22" i="47"/>
  <c r="M20" i="39"/>
  <c r="Q38" i="40"/>
  <c r="H4" i="54"/>
  <c r="G38" i="28"/>
  <c r="H14" i="33"/>
  <c r="G44" i="75"/>
  <c r="L37" i="52"/>
  <c r="G8" i="61"/>
  <c r="B15" i="54"/>
  <c r="C30" i="18"/>
  <c r="B38" i="61"/>
  <c r="L13" i="60"/>
  <c r="Q6" i="22"/>
  <c r="M16" i="25"/>
  <c r="C22" i="17"/>
  <c r="C5" i="22"/>
  <c r="R16" i="20"/>
  <c r="G44" i="15"/>
  <c r="L46" i="33"/>
  <c r="R39" i="33"/>
  <c r="Q32" i="37"/>
  <c r="C4" i="14"/>
  <c r="G12" i="42"/>
  <c r="L48" i="13"/>
  <c r="L13" i="63"/>
  <c r="L6" i="71"/>
  <c r="L13" i="25"/>
  <c r="G15" i="57"/>
  <c r="Q12" i="15"/>
  <c r="B16" i="61"/>
  <c r="L45" i="57"/>
  <c r="B15" i="56"/>
  <c r="B47" i="64"/>
  <c r="B16" i="19"/>
  <c r="Q29" i="71"/>
  <c r="H28" i="14"/>
  <c r="H47" i="58"/>
  <c r="B48" i="43"/>
  <c r="L13" i="56"/>
  <c r="C40" i="71"/>
  <c r="B46" i="15"/>
  <c r="Q37" i="30"/>
  <c r="R37" i="53"/>
  <c r="Q48" i="21"/>
  <c r="R23" i="59"/>
  <c r="L31" i="76"/>
  <c r="H38" i="61"/>
  <c r="B47" i="58"/>
  <c r="C48" i="72"/>
  <c r="H32" i="72"/>
  <c r="M12" i="67"/>
  <c r="B31" i="74"/>
  <c r="Q31" i="75"/>
  <c r="C7" i="19"/>
  <c r="L37" i="13"/>
  <c r="M8" i="58"/>
  <c r="L4" i="19"/>
  <c r="G46" i="51"/>
  <c r="C46" i="21"/>
  <c r="B45" i="46"/>
  <c r="C47" i="47"/>
  <c r="R45" i="47"/>
  <c r="H48" i="50"/>
  <c r="M37" i="52"/>
  <c r="N37" i="52"/>
  <c r="Q29" i="16"/>
  <c r="G47" i="34"/>
  <c r="H23" i="41"/>
  <c r="H7" i="25"/>
  <c r="L38" i="63"/>
  <c r="H6" i="39"/>
  <c r="M12" i="71"/>
  <c r="M20" i="63"/>
  <c r="C39" i="29"/>
  <c r="C8" i="35"/>
  <c r="M40" i="71"/>
  <c r="R32" i="20"/>
  <c r="B39" i="41"/>
  <c r="H32" i="37"/>
  <c r="B40" i="49"/>
  <c r="L4" i="23"/>
  <c r="H45" i="41"/>
  <c r="C40" i="20"/>
  <c r="C7" i="68"/>
  <c r="C4" i="69"/>
  <c r="R40" i="22"/>
  <c r="H46" i="55"/>
  <c r="H16" i="14"/>
  <c r="Q24" i="43"/>
  <c r="H46" i="18"/>
  <c r="C29" i="60"/>
  <c r="C5" i="17"/>
  <c r="C47" i="67"/>
  <c r="Q47" i="48"/>
  <c r="H44" i="37"/>
  <c r="C15" i="25"/>
  <c r="M38" i="25"/>
  <c r="R32" i="28"/>
  <c r="Q23" i="41"/>
  <c r="R37" i="57"/>
  <c r="H12" i="50"/>
  <c r="M37" i="56"/>
  <c r="M47" i="73"/>
  <c r="G29" i="50"/>
  <c r="R44" i="38"/>
  <c r="R20" i="33"/>
  <c r="H44" i="58"/>
  <c r="Q45" i="41"/>
  <c r="B44" i="44"/>
  <c r="L6" i="45"/>
  <c r="R22" i="17"/>
  <c r="M29" i="15"/>
  <c r="G6" i="47"/>
  <c r="L37" i="24"/>
  <c r="B28" i="55"/>
  <c r="B39" i="30"/>
  <c r="H28" i="35"/>
  <c r="R12" i="25"/>
  <c r="H5" i="63"/>
  <c r="H44" i="67"/>
  <c r="C39" i="22"/>
  <c r="C30" i="38"/>
  <c r="H23" i="73"/>
  <c r="G36" i="40"/>
  <c r="L7" i="23"/>
  <c r="B12" i="13"/>
  <c r="H31" i="51"/>
  <c r="B37" i="55"/>
  <c r="R22" i="15"/>
  <c r="H32" i="60"/>
  <c r="R21" i="27"/>
  <c r="M40" i="61"/>
  <c r="H46" i="20"/>
  <c r="R13" i="54"/>
  <c r="H37" i="63"/>
  <c r="L23" i="30"/>
  <c r="G29" i="68"/>
  <c r="R30" i="48"/>
  <c r="G44" i="61"/>
  <c r="R31" i="13"/>
  <c r="Q47" i="19"/>
  <c r="R20" i="25"/>
  <c r="G29" i="20"/>
  <c r="G39" i="29"/>
  <c r="H29" i="44"/>
  <c r="M48" i="15"/>
  <c r="L23" i="28"/>
  <c r="L48" i="29"/>
  <c r="Q16" i="27"/>
  <c r="L32" i="58"/>
  <c r="Q47" i="53"/>
  <c r="C23" i="45"/>
  <c r="R6" i="61"/>
  <c r="H30" i="59"/>
  <c r="R8" i="25"/>
  <c r="Q24" i="75"/>
  <c r="M21" i="13"/>
  <c r="B31" i="50"/>
  <c r="G15" i="15"/>
  <c r="G36" i="32"/>
  <c r="M31" i="54"/>
  <c r="B28" i="73"/>
  <c r="H39" i="73"/>
  <c r="L15" i="73"/>
  <c r="G8" i="69"/>
  <c r="B29" i="38"/>
  <c r="H39" i="18"/>
  <c r="G6" i="64"/>
  <c r="B36" i="51"/>
  <c r="M6" i="53"/>
  <c r="G24" i="18"/>
  <c r="M39" i="18"/>
  <c r="L31" i="37"/>
  <c r="L31" i="33"/>
  <c r="H40" i="26"/>
  <c r="L14" i="20"/>
  <c r="H23" i="53"/>
  <c r="L44" i="58"/>
  <c r="L12" i="45"/>
  <c r="L14" i="32"/>
  <c r="C32" i="42"/>
  <c r="B47" i="50"/>
  <c r="Q30" i="57"/>
  <c r="L15" i="33"/>
  <c r="M44" i="40"/>
  <c r="L28" i="24"/>
  <c r="G46" i="53"/>
  <c r="G5" i="48"/>
  <c r="G14" i="68"/>
  <c r="R14" i="49"/>
  <c r="H46" i="32"/>
  <c r="M24" i="29"/>
  <c r="Q20" i="54"/>
  <c r="R31" i="54"/>
  <c r="M38" i="41"/>
  <c r="M24" i="38"/>
  <c r="G45" i="42"/>
  <c r="C24" i="61"/>
  <c r="M30" i="55"/>
  <c r="L6" i="53"/>
  <c r="L46" i="26"/>
  <c r="Q21" i="40"/>
  <c r="M12" i="26"/>
  <c r="R47" i="50"/>
  <c r="B28" i="48"/>
  <c r="B16" i="17"/>
  <c r="L46" i="21"/>
  <c r="B36" i="62"/>
  <c r="Q8" i="74"/>
  <c r="B32" i="66"/>
  <c r="L16" i="71"/>
  <c r="H20" i="30"/>
  <c r="G4" i="21"/>
  <c r="B31" i="45"/>
  <c r="H38" i="28"/>
  <c r="M28" i="59"/>
  <c r="C37" i="58"/>
  <c r="B16" i="52"/>
  <c r="H37" i="65"/>
  <c r="M24" i="33"/>
  <c r="G36" i="28"/>
  <c r="H15" i="51"/>
  <c r="L23" i="52"/>
  <c r="R45" i="17"/>
  <c r="S45" i="17"/>
  <c r="B13" i="64"/>
  <c r="B5" i="47"/>
  <c r="Q15" i="32"/>
  <c r="C12" i="49"/>
  <c r="R37" i="73"/>
  <c r="M44" i="55"/>
  <c r="H5" i="70"/>
  <c r="B23" i="66"/>
  <c r="L37" i="70"/>
  <c r="G36" i="22"/>
  <c r="B7" i="59"/>
  <c r="L36" i="74"/>
  <c r="H5" i="52"/>
  <c r="C23" i="18"/>
  <c r="R6" i="27"/>
  <c r="R24" i="36"/>
  <c r="B48" i="50"/>
  <c r="C20" i="69"/>
  <c r="H8" i="30"/>
  <c r="G31" i="46"/>
  <c r="L36" i="14"/>
  <c r="C13" i="44"/>
  <c r="B30" i="66"/>
  <c r="M48" i="38"/>
  <c r="C46" i="31"/>
  <c r="C8" i="33"/>
  <c r="Q48" i="29"/>
  <c r="M7" i="42"/>
  <c r="B5" i="48"/>
  <c r="C13" i="41"/>
  <c r="B5" i="67"/>
  <c r="L14" i="54"/>
  <c r="R31" i="30"/>
  <c r="M46" i="29"/>
  <c r="B48" i="74"/>
  <c r="R36" i="24"/>
  <c r="C39" i="49"/>
  <c r="H12" i="58"/>
  <c r="C23" i="52"/>
  <c r="M7" i="57"/>
  <c r="Q47" i="40"/>
  <c r="Q21" i="37"/>
  <c r="C37" i="69"/>
  <c r="H44" i="68"/>
  <c r="B45" i="72"/>
  <c r="R13" i="18"/>
  <c r="R13" i="37"/>
  <c r="R28" i="42"/>
  <c r="C14" i="17"/>
  <c r="G31" i="72"/>
  <c r="H28" i="20"/>
  <c r="Q12" i="33"/>
  <c r="M31" i="20"/>
  <c r="B21" i="57"/>
  <c r="R16" i="60"/>
  <c r="G5" i="76"/>
  <c r="G46" i="47"/>
  <c r="H40" i="58"/>
  <c r="G20" i="74"/>
  <c r="Q15" i="36"/>
  <c r="M15" i="42"/>
  <c r="B7" i="75"/>
  <c r="B16" i="40"/>
  <c r="C12" i="21"/>
  <c r="L39" i="32"/>
  <c r="C45" i="36"/>
  <c r="R28" i="44"/>
  <c r="M16" i="18"/>
  <c r="Q32" i="45"/>
  <c r="M4" i="41"/>
  <c r="R7" i="51"/>
  <c r="M4" i="51"/>
  <c r="L44" i="70"/>
  <c r="H29" i="73"/>
  <c r="L13" i="46"/>
  <c r="L12" i="69"/>
  <c r="H37" i="21"/>
  <c r="C8" i="46"/>
  <c r="L47" i="58"/>
  <c r="M21" i="31"/>
  <c r="Q29" i="13"/>
  <c r="M7" i="53"/>
  <c r="R29" i="36"/>
  <c r="L22" i="19"/>
  <c r="C21" i="19"/>
  <c r="M39" i="52"/>
  <c r="R22" i="38"/>
  <c r="M39" i="41"/>
  <c r="L36" i="25"/>
  <c r="G48" i="18"/>
  <c r="Q20" i="58"/>
  <c r="Q21" i="27"/>
  <c r="R16" i="15"/>
  <c r="M4" i="37"/>
  <c r="Q40" i="62"/>
  <c r="R37" i="71"/>
  <c r="L32" i="33"/>
  <c r="R24" i="56"/>
  <c r="Q13" i="42"/>
  <c r="L12" i="29"/>
  <c r="L46" i="19"/>
  <c r="B45" i="75"/>
  <c r="C48" i="17"/>
  <c r="B21" i="76"/>
  <c r="G15" i="17"/>
  <c r="M37" i="18"/>
  <c r="B6" i="37"/>
  <c r="M12" i="47"/>
  <c r="H24" i="42"/>
  <c r="B46" i="74"/>
  <c r="C46" i="56"/>
  <c r="C14" i="65"/>
  <c r="M37" i="51"/>
  <c r="B20" i="25"/>
  <c r="Q46" i="31"/>
  <c r="H45" i="15"/>
  <c r="M46" i="61"/>
  <c r="C29" i="57"/>
  <c r="G39" i="67"/>
  <c r="Q39" i="61"/>
  <c r="B45" i="74"/>
  <c r="R45" i="54"/>
  <c r="L13" i="66"/>
  <c r="G45" i="71"/>
  <c r="R28" i="64"/>
  <c r="C44" i="33"/>
  <c r="L38" i="49"/>
  <c r="B46" i="53"/>
  <c r="Q4" i="55"/>
  <c r="G38" i="69"/>
  <c r="G36" i="30"/>
  <c r="Q47" i="61"/>
  <c r="L29" i="62"/>
  <c r="Q13" i="68"/>
  <c r="Q15" i="14"/>
  <c r="M36" i="64"/>
  <c r="C5" i="27"/>
  <c r="G39" i="47"/>
  <c r="Q29" i="32"/>
  <c r="M30" i="14"/>
  <c r="G16" i="38"/>
  <c r="B24" i="50"/>
  <c r="M38" i="48"/>
  <c r="B45" i="16"/>
  <c r="B13" i="42"/>
  <c r="Q31" i="27"/>
  <c r="Q48" i="33"/>
  <c r="H30" i="37"/>
  <c r="L22" i="72"/>
  <c r="L12" i="20"/>
  <c r="M30" i="67"/>
  <c r="M8" i="16"/>
  <c r="L39" i="61"/>
  <c r="L28" i="73"/>
  <c r="Q12" i="60"/>
  <c r="L37" i="44"/>
  <c r="R20" i="37"/>
  <c r="C8" i="15"/>
  <c r="Q14" i="23"/>
  <c r="C4" i="63"/>
  <c r="L32" i="54"/>
  <c r="B21" i="72"/>
  <c r="C6" i="64"/>
  <c r="H22" i="25"/>
  <c r="M30" i="23"/>
  <c r="M4" i="55"/>
  <c r="M39" i="14"/>
  <c r="L28" i="43"/>
  <c r="C14" i="25"/>
  <c r="B39" i="70"/>
  <c r="M44" i="22"/>
  <c r="H22" i="37"/>
  <c r="L8" i="71"/>
  <c r="C4" i="35"/>
  <c r="M24" i="39"/>
  <c r="Q16" i="75"/>
  <c r="B36" i="34"/>
  <c r="G7" i="70"/>
  <c r="B16" i="35"/>
  <c r="C28" i="75"/>
  <c r="Q14" i="46"/>
  <c r="B36" i="53"/>
  <c r="B36" i="40"/>
  <c r="R37" i="26"/>
  <c r="C39" i="35"/>
  <c r="R36" i="32"/>
  <c r="L20" i="16"/>
  <c r="C7" i="76"/>
  <c r="R23" i="56"/>
  <c r="Q48" i="14"/>
  <c r="G46" i="49"/>
  <c r="B6" i="57"/>
  <c r="R7" i="73"/>
  <c r="L23" i="62"/>
  <c r="H31" i="74"/>
  <c r="G7" i="55"/>
  <c r="G23" i="18"/>
  <c r="L28" i="40"/>
  <c r="G45" i="67"/>
  <c r="M45" i="42"/>
  <c r="G12" i="15"/>
  <c r="G12" i="28"/>
  <c r="L6" i="59"/>
  <c r="M13" i="27"/>
  <c r="Q46" i="20"/>
  <c r="H23" i="38"/>
  <c r="H12" i="19"/>
  <c r="H12" i="47"/>
  <c r="G16" i="56"/>
  <c r="C36" i="51"/>
  <c r="G5" i="66"/>
  <c r="L13" i="17"/>
  <c r="R16" i="44"/>
  <c r="M31" i="67"/>
  <c r="Q15" i="21"/>
  <c r="M14" i="17"/>
  <c r="Q8" i="49"/>
  <c r="R29" i="47"/>
  <c r="C28" i="25"/>
  <c r="C44" i="31"/>
  <c r="L16" i="23"/>
  <c r="B6" i="15"/>
  <c r="R5" i="52"/>
  <c r="C6" i="33"/>
  <c r="G14" i="44"/>
  <c r="G40" i="62"/>
  <c r="G23" i="22"/>
  <c r="H7" i="47"/>
  <c r="M29" i="44"/>
  <c r="C44" i="14"/>
  <c r="C12" i="55"/>
  <c r="B32" i="64"/>
  <c r="G23" i="40"/>
  <c r="C12" i="42"/>
  <c r="H37" i="23"/>
  <c r="L29" i="15"/>
  <c r="N29" i="15"/>
  <c r="L30" i="46"/>
  <c r="B46" i="59"/>
  <c r="R37" i="44"/>
  <c r="C22" i="67"/>
  <c r="R14" i="44"/>
  <c r="M45" i="51"/>
  <c r="C15" i="45"/>
  <c r="H13" i="42"/>
  <c r="R37" i="52"/>
  <c r="G39" i="51"/>
  <c r="C45" i="68"/>
  <c r="M30" i="59"/>
  <c r="Q22" i="66"/>
  <c r="Q47" i="68"/>
  <c r="R13" i="35"/>
  <c r="G46" i="34"/>
  <c r="L14" i="60"/>
  <c r="R45" i="41"/>
  <c r="M31" i="41"/>
  <c r="R20" i="46"/>
  <c r="R44" i="57"/>
  <c r="C29" i="15"/>
  <c r="C38" i="35"/>
  <c r="L40" i="37"/>
  <c r="H12" i="36"/>
  <c r="M45" i="46"/>
  <c r="C47" i="64"/>
  <c r="Q14" i="13"/>
  <c r="M36" i="27"/>
  <c r="L47" i="70"/>
  <c r="Q12" i="22"/>
  <c r="L15" i="74"/>
  <c r="M8" i="68"/>
  <c r="M40" i="76"/>
  <c r="R23" i="25"/>
  <c r="R44" i="24"/>
  <c r="B12" i="18"/>
  <c r="C15" i="36"/>
  <c r="Q44" i="42"/>
  <c r="R30" i="21"/>
  <c r="L16" i="63"/>
  <c r="G24" i="55"/>
  <c r="B38" i="66"/>
  <c r="H44" i="15"/>
  <c r="H20" i="31"/>
  <c r="M4" i="70"/>
  <c r="C24" i="63"/>
  <c r="R38" i="57"/>
  <c r="M36" i="70"/>
  <c r="M48" i="19"/>
  <c r="H5" i="32"/>
  <c r="Q29" i="68"/>
  <c r="Q16" i="44"/>
  <c r="S16" i="44"/>
  <c r="R32" i="30"/>
  <c r="L37" i="56"/>
  <c r="L37" i="68"/>
  <c r="H36" i="13"/>
  <c r="Q44" i="51"/>
  <c r="L12" i="40"/>
  <c r="R6" i="60"/>
  <c r="M23" i="56"/>
  <c r="Q8" i="65"/>
  <c r="R38" i="76"/>
  <c r="L36" i="62"/>
  <c r="G38" i="73"/>
  <c r="Q8" i="30"/>
  <c r="B5" i="35"/>
  <c r="G39" i="33"/>
  <c r="R6" i="51"/>
  <c r="M31" i="42"/>
  <c r="G46" i="14"/>
  <c r="B36" i="20"/>
  <c r="Q5" i="47"/>
  <c r="L28" i="55"/>
  <c r="L30" i="57"/>
  <c r="G46" i="72"/>
  <c r="Q22" i="17"/>
  <c r="G28" i="37"/>
  <c r="R23" i="41"/>
  <c r="R14" i="62"/>
  <c r="R5" i="35"/>
  <c r="M29" i="42"/>
  <c r="G23" i="38"/>
  <c r="B15" i="46"/>
  <c r="L7" i="48"/>
  <c r="C5" i="50"/>
  <c r="M39" i="63"/>
  <c r="M6" i="54"/>
  <c r="Q44" i="67"/>
  <c r="H14" i="37"/>
  <c r="H20" i="27"/>
  <c r="H39" i="32"/>
  <c r="L5" i="65"/>
  <c r="C13" i="20"/>
  <c r="Q23" i="75"/>
  <c r="G15" i="30"/>
  <c r="L5" i="68"/>
  <c r="R4" i="70"/>
  <c r="L45" i="52"/>
  <c r="B7" i="30"/>
  <c r="Q4" i="66"/>
  <c r="C7" i="30"/>
  <c r="Q14" i="17"/>
  <c r="M14" i="73"/>
  <c r="R21" i="41"/>
  <c r="H4" i="68"/>
  <c r="B8" i="29"/>
  <c r="L4" i="27"/>
  <c r="R24" i="72"/>
  <c r="B36" i="29"/>
  <c r="R31" i="49"/>
  <c r="Q6" i="67"/>
  <c r="B12" i="72"/>
  <c r="H31" i="46"/>
  <c r="M24" i="56"/>
  <c r="H15" i="29"/>
  <c r="M44" i="49"/>
  <c r="Q20" i="74"/>
  <c r="G30" i="28"/>
  <c r="H40" i="19"/>
  <c r="H12" i="65"/>
  <c r="M16" i="20"/>
  <c r="C37" i="67"/>
  <c r="B46" i="63"/>
  <c r="B28" i="34"/>
  <c r="B4" i="66"/>
  <c r="B24" i="28"/>
  <c r="C15" i="20"/>
  <c r="B30" i="63"/>
  <c r="Q22" i="32"/>
  <c r="L14" i="61"/>
  <c r="M38" i="16"/>
  <c r="B22" i="20"/>
  <c r="B15" i="45"/>
  <c r="R36" i="15"/>
  <c r="R12" i="42"/>
  <c r="G22" i="62"/>
  <c r="G37" i="62"/>
  <c r="R38" i="58"/>
  <c r="M38" i="71"/>
  <c r="Q21" i="33"/>
  <c r="C16" i="25"/>
  <c r="Q24" i="71"/>
  <c r="G28" i="15"/>
  <c r="R14" i="50"/>
  <c r="C38" i="58"/>
  <c r="L40" i="15"/>
  <c r="R22" i="53"/>
  <c r="B15" i="13"/>
  <c r="L8" i="54"/>
  <c r="B7" i="17"/>
  <c r="G37" i="48"/>
  <c r="H24" i="25"/>
  <c r="M6" i="28"/>
  <c r="M48" i="71"/>
  <c r="G7" i="30"/>
  <c r="Q32" i="40"/>
  <c r="C6" i="61"/>
  <c r="L6" i="43"/>
  <c r="C48" i="29"/>
  <c r="B6" i="48"/>
  <c r="L29" i="49"/>
  <c r="M37" i="27"/>
  <c r="H15" i="35"/>
  <c r="M5" i="37"/>
  <c r="H39" i="13"/>
  <c r="Q7" i="15"/>
  <c r="L36" i="48"/>
  <c r="B16" i="70"/>
  <c r="G48" i="50"/>
  <c r="I48" i="50"/>
  <c r="L45" i="36"/>
  <c r="Q38" i="41"/>
  <c r="R6" i="67"/>
  <c r="B31" i="33"/>
  <c r="L15" i="30"/>
  <c r="Q37" i="69"/>
  <c r="B37" i="74"/>
  <c r="M20" i="50"/>
  <c r="C23" i="33"/>
  <c r="Q46" i="28"/>
  <c r="Q12" i="37"/>
  <c r="R37" i="67"/>
  <c r="R20" i="72"/>
  <c r="Q20" i="44"/>
  <c r="H32" i="42"/>
  <c r="C32" i="32"/>
  <c r="Q36" i="74"/>
  <c r="R37" i="62"/>
  <c r="C12" i="43"/>
  <c r="B32" i="33"/>
  <c r="G45" i="65"/>
  <c r="L39" i="33"/>
  <c r="Q47" i="52"/>
  <c r="H7" i="15"/>
  <c r="L21" i="41"/>
  <c r="G20" i="51"/>
  <c r="H28" i="44"/>
  <c r="L29" i="70"/>
  <c r="L36" i="58"/>
  <c r="M39" i="51"/>
  <c r="B12" i="47"/>
  <c r="R48" i="60"/>
  <c r="R48" i="61"/>
  <c r="H22" i="38"/>
  <c r="Q5" i="72"/>
  <c r="G32" i="45"/>
  <c r="G28" i="58"/>
  <c r="C39" i="45"/>
  <c r="G24" i="54"/>
  <c r="G30" i="33"/>
  <c r="C46" i="13"/>
  <c r="Q6" i="29"/>
  <c r="G48" i="43"/>
  <c r="R5" i="13"/>
  <c r="L13" i="67"/>
  <c r="Q30" i="74"/>
  <c r="C37" i="38"/>
  <c r="B37" i="37"/>
  <c r="C14" i="18"/>
  <c r="R4" i="33"/>
  <c r="R8" i="17"/>
  <c r="G31" i="25"/>
  <c r="Q30" i="19"/>
  <c r="R29" i="57"/>
  <c r="Q32" i="63"/>
  <c r="G5" i="24"/>
  <c r="L16" i="41"/>
  <c r="R7" i="33"/>
  <c r="C32" i="70"/>
  <c r="M24" i="19"/>
  <c r="H5" i="22"/>
  <c r="H32" i="58"/>
  <c r="R47" i="17"/>
  <c r="B48" i="55"/>
  <c r="R28" i="61"/>
  <c r="L15" i="45"/>
  <c r="R24" i="34"/>
  <c r="B8" i="70"/>
  <c r="R13" i="16"/>
  <c r="L29" i="46"/>
  <c r="C44" i="58"/>
  <c r="G29" i="30"/>
  <c r="H20" i="68"/>
  <c r="C29" i="70"/>
  <c r="R21" i="68"/>
  <c r="B24" i="24"/>
  <c r="B22" i="50"/>
  <c r="G4" i="38"/>
  <c r="B46" i="58"/>
  <c r="C32" i="29"/>
  <c r="M8" i="37"/>
  <c r="G29" i="43"/>
  <c r="R22" i="68"/>
  <c r="C6" i="26"/>
  <c r="R45" i="64"/>
  <c r="M8" i="56"/>
  <c r="R4" i="27"/>
  <c r="H47" i="38"/>
  <c r="G7" i="35"/>
  <c r="M32" i="63"/>
  <c r="H32" i="56"/>
  <c r="Q48" i="52"/>
  <c r="R39" i="22"/>
  <c r="L6" i="49"/>
  <c r="C7" i="59"/>
  <c r="B4" i="57"/>
  <c r="B12" i="20"/>
  <c r="L30" i="63"/>
  <c r="B48" i="63"/>
  <c r="H21" i="42"/>
  <c r="R37" i="59"/>
  <c r="H8" i="25"/>
  <c r="M16" i="56"/>
  <c r="R31" i="75"/>
  <c r="B22" i="67"/>
  <c r="D22" i="67"/>
  <c r="C40" i="62"/>
  <c r="R46" i="42"/>
  <c r="G5" i="30"/>
  <c r="G4" i="40"/>
  <c r="Q44" i="69"/>
  <c r="G7" i="61"/>
  <c r="G14" i="64"/>
  <c r="C40" i="73"/>
  <c r="B37" i="51"/>
  <c r="Q21" i="72"/>
  <c r="L37" i="75"/>
  <c r="H16" i="23"/>
  <c r="C6" i="49"/>
  <c r="L32" i="42"/>
  <c r="B20" i="13"/>
  <c r="H44" i="62"/>
  <c r="G5" i="67"/>
  <c r="R37" i="19"/>
  <c r="H12" i="54"/>
  <c r="B40" i="28"/>
  <c r="L13" i="21"/>
  <c r="Q8" i="18"/>
  <c r="Q5" i="20"/>
  <c r="G31" i="62"/>
  <c r="B20" i="36"/>
  <c r="G16" i="26"/>
  <c r="G14" i="23"/>
  <c r="C29" i="72"/>
  <c r="M16" i="66"/>
  <c r="M22" i="61"/>
  <c r="B36" i="33"/>
  <c r="R22" i="67"/>
  <c r="Q46" i="17"/>
  <c r="C44" i="59"/>
  <c r="D44" i="59"/>
  <c r="H13" i="35"/>
  <c r="R20" i="24"/>
  <c r="B21" i="46"/>
  <c r="G16" i="68"/>
  <c r="R40" i="61"/>
  <c r="C37" i="72"/>
  <c r="B8" i="24"/>
  <c r="L44" i="38"/>
  <c r="B30" i="21"/>
  <c r="G36" i="39"/>
  <c r="B39" i="23"/>
  <c r="L14" i="14"/>
  <c r="Q15" i="27"/>
  <c r="B24" i="34"/>
  <c r="R39" i="13"/>
  <c r="L8" i="73"/>
  <c r="B48" i="72"/>
  <c r="C28" i="57"/>
  <c r="C45" i="20"/>
  <c r="M44" i="71"/>
  <c r="C16" i="38"/>
  <c r="G44" i="16"/>
  <c r="L40" i="50"/>
  <c r="H15" i="71"/>
  <c r="L13" i="23"/>
  <c r="H24" i="56"/>
  <c r="C28" i="61"/>
  <c r="R46" i="23"/>
  <c r="B40" i="52"/>
  <c r="R23" i="27"/>
  <c r="C46" i="49"/>
  <c r="Q38" i="71"/>
  <c r="R46" i="70"/>
  <c r="G6" i="66"/>
  <c r="C16" i="45"/>
  <c r="B12" i="42"/>
  <c r="Q46" i="60"/>
  <c r="B5" i="54"/>
  <c r="R44" i="64"/>
  <c r="G45" i="43"/>
  <c r="R22" i="74"/>
  <c r="G4" i="45"/>
  <c r="Q30" i="39"/>
  <c r="G24" i="75"/>
  <c r="R6" i="63"/>
  <c r="M13" i="41"/>
  <c r="R15" i="24"/>
  <c r="H32" i="68"/>
  <c r="M8" i="75"/>
  <c r="L44" i="55"/>
  <c r="R44" i="54"/>
  <c r="Q24" i="30"/>
  <c r="G38" i="41"/>
  <c r="B47" i="40"/>
  <c r="Q39" i="43"/>
  <c r="H6" i="76"/>
  <c r="H23" i="36"/>
  <c r="C29" i="73"/>
  <c r="R15" i="71"/>
  <c r="G4" i="63"/>
  <c r="H20" i="36"/>
  <c r="B47" i="63"/>
  <c r="B5" i="50"/>
  <c r="M38" i="63"/>
  <c r="Q46" i="73"/>
  <c r="B45" i="14"/>
  <c r="G40" i="27"/>
  <c r="B32" i="71"/>
  <c r="H8" i="71"/>
  <c r="M4" i="53"/>
  <c r="R24" i="28"/>
  <c r="G39" i="68"/>
  <c r="Q44" i="29"/>
  <c r="B6" i="27"/>
  <c r="C16" i="50"/>
  <c r="L4" i="43"/>
  <c r="C22" i="69"/>
  <c r="G30" i="61"/>
  <c r="R12" i="30"/>
  <c r="Q40" i="69"/>
  <c r="H12" i="24"/>
  <c r="R4" i="25"/>
  <c r="C5" i="29"/>
  <c r="Q15" i="48"/>
  <c r="G28" i="69"/>
  <c r="B32" i="17"/>
  <c r="C6" i="37"/>
  <c r="H29" i="66"/>
  <c r="Q44" i="58"/>
  <c r="B48" i="40"/>
  <c r="H12" i="37"/>
  <c r="R15" i="41"/>
  <c r="R7" i="37"/>
  <c r="C22" i="55"/>
  <c r="C30" i="71"/>
  <c r="G44" i="74"/>
  <c r="Q5" i="48"/>
  <c r="G28" i="44"/>
  <c r="B39" i="58"/>
  <c r="M15" i="36"/>
  <c r="B15" i="38"/>
  <c r="R29" i="51"/>
  <c r="M30" i="75"/>
  <c r="Q20" i="33"/>
  <c r="H31" i="39"/>
  <c r="L29" i="64"/>
  <c r="Q31" i="58"/>
  <c r="L16" i="67"/>
  <c r="G21" i="34"/>
  <c r="L20" i="40"/>
  <c r="G21" i="42"/>
  <c r="I21" i="42"/>
  <c r="B22" i="46"/>
  <c r="M39" i="62"/>
  <c r="H47" i="24"/>
  <c r="H29" i="49"/>
  <c r="C47" i="14"/>
  <c r="L15" i="57"/>
  <c r="G29" i="59"/>
  <c r="M22" i="28"/>
  <c r="C22" i="52"/>
  <c r="R15" i="51"/>
  <c r="C21" i="29"/>
  <c r="B28" i="70"/>
  <c r="Q6" i="13"/>
  <c r="Q29" i="24"/>
  <c r="G37" i="75"/>
  <c r="H39" i="74"/>
  <c r="L24" i="47"/>
  <c r="M32" i="59"/>
  <c r="L38" i="60"/>
  <c r="R39" i="56"/>
  <c r="H22" i="35"/>
  <c r="G15" i="21"/>
  <c r="C8" i="32"/>
  <c r="C45" i="67"/>
  <c r="M8" i="27"/>
  <c r="C32" i="75"/>
  <c r="M24" i="36"/>
  <c r="Q37" i="49"/>
  <c r="S37" i="49"/>
  <c r="L47" i="19"/>
  <c r="H28" i="41"/>
  <c r="G13" i="71"/>
  <c r="G21" i="64"/>
  <c r="G39" i="63"/>
  <c r="B46" i="57"/>
  <c r="M32" i="57"/>
  <c r="L7" i="38"/>
  <c r="C24" i="25"/>
  <c r="Q6" i="19"/>
  <c r="R16" i="64"/>
  <c r="C39" i="30"/>
  <c r="M31" i="16"/>
  <c r="G15" i="52"/>
  <c r="M13" i="19"/>
  <c r="G46" i="36"/>
  <c r="H16" i="71"/>
  <c r="Q8" i="64"/>
  <c r="G32" i="30"/>
  <c r="C29" i="21"/>
  <c r="L13" i="76"/>
  <c r="G21" i="48"/>
  <c r="L44" i="67"/>
  <c r="B47" i="60"/>
  <c r="L28" i="22"/>
  <c r="C32" i="39"/>
  <c r="C13" i="58"/>
  <c r="L36" i="28"/>
  <c r="G16" i="60"/>
  <c r="R6" i="40"/>
  <c r="C40" i="25"/>
  <c r="B29" i="58"/>
  <c r="G21" i="68"/>
  <c r="L44" i="22"/>
  <c r="C12" i="24"/>
  <c r="C47" i="17"/>
  <c r="G22" i="36"/>
  <c r="R8" i="60"/>
  <c r="Q7" i="38"/>
  <c r="L38" i="45"/>
  <c r="B37" i="73"/>
  <c r="H5" i="60"/>
  <c r="C13" i="40"/>
  <c r="L45" i="46"/>
  <c r="M32" i="61"/>
  <c r="L45" i="72"/>
  <c r="H31" i="69"/>
  <c r="H37" i="39"/>
  <c r="H12" i="32"/>
  <c r="L16" i="49"/>
  <c r="M15" i="25"/>
  <c r="G16" i="40"/>
  <c r="C14" i="33"/>
  <c r="B20" i="44"/>
  <c r="C32" i="74"/>
  <c r="R13" i="38"/>
  <c r="G48" i="49"/>
  <c r="H32" i="17"/>
  <c r="M8" i="24"/>
  <c r="C39" i="59"/>
  <c r="H44" i="46"/>
  <c r="H13" i="18"/>
  <c r="H40" i="20"/>
  <c r="H14" i="21"/>
  <c r="B48" i="71"/>
  <c r="R30" i="36"/>
  <c r="M14" i="56"/>
  <c r="M48" i="39"/>
  <c r="C15" i="22"/>
  <c r="L16" i="42"/>
  <c r="G36" i="31"/>
  <c r="R38" i="33"/>
  <c r="B45" i="54"/>
  <c r="B20" i="18"/>
  <c r="R20" i="31"/>
  <c r="M12" i="14"/>
  <c r="C14" i="20"/>
  <c r="H24" i="45"/>
  <c r="L4" i="20"/>
  <c r="Q21" i="35"/>
  <c r="G14" i="30"/>
  <c r="Q37" i="57"/>
  <c r="S37" i="57"/>
  <c r="R36" i="37"/>
  <c r="M24" i="22"/>
  <c r="B40" i="51"/>
  <c r="R12" i="64"/>
  <c r="H8" i="75"/>
  <c r="C39" i="65"/>
  <c r="H20" i="40"/>
  <c r="H21" i="52"/>
  <c r="M32" i="65"/>
  <c r="Q38" i="75"/>
  <c r="Q37" i="44"/>
  <c r="S37" i="44"/>
  <c r="H6" i="22"/>
  <c r="G40" i="72"/>
  <c r="B12" i="46"/>
  <c r="H28" i="51"/>
  <c r="C39" i="19"/>
  <c r="Q28" i="58"/>
  <c r="H47" i="74"/>
  <c r="C4" i="64"/>
  <c r="M21" i="70"/>
  <c r="Q44" i="24"/>
  <c r="L30" i="53"/>
  <c r="G44" i="56"/>
  <c r="Q14" i="50"/>
  <c r="H36" i="25"/>
  <c r="R5" i="54"/>
  <c r="M14" i="38"/>
  <c r="L22" i="35"/>
  <c r="R38" i="29"/>
  <c r="R4" i="46"/>
  <c r="Q14" i="40"/>
  <c r="R45" i="74"/>
  <c r="M7" i="32"/>
  <c r="B32" i="24"/>
  <c r="C6" i="46"/>
  <c r="H47" i="27"/>
  <c r="C22" i="31"/>
  <c r="L46" i="67"/>
  <c r="B13" i="24"/>
  <c r="L37" i="33"/>
  <c r="G22" i="17"/>
  <c r="H12" i="44"/>
  <c r="C40" i="39"/>
  <c r="B48" i="58"/>
  <c r="L31" i="70"/>
  <c r="C12" i="76"/>
  <c r="M16" i="19"/>
  <c r="G30" i="49"/>
  <c r="L24" i="21"/>
  <c r="R37" i="36"/>
  <c r="L44" i="75"/>
  <c r="R21" i="26"/>
  <c r="C22" i="74"/>
  <c r="L8" i="65"/>
  <c r="R20" i="42"/>
  <c r="B44" i="18"/>
  <c r="M44" i="32"/>
  <c r="B38" i="31"/>
  <c r="G37" i="43"/>
  <c r="H20" i="33"/>
  <c r="G48" i="71"/>
  <c r="Q5" i="50"/>
  <c r="L28" i="19"/>
  <c r="M30" i="24"/>
  <c r="G48" i="41"/>
  <c r="R31" i="73"/>
  <c r="M46" i="41"/>
  <c r="G32" i="49"/>
  <c r="G31" i="19"/>
  <c r="C31" i="21"/>
  <c r="H24" i="58"/>
  <c r="C29" i="31"/>
  <c r="L6" i="16"/>
  <c r="B21" i="48"/>
  <c r="R24" i="61"/>
  <c r="M32" i="74"/>
  <c r="C20" i="59"/>
  <c r="H16" i="66"/>
  <c r="G15" i="38"/>
  <c r="G13" i="70"/>
  <c r="Q15" i="51"/>
  <c r="Q40" i="60"/>
  <c r="R12" i="36"/>
  <c r="B44" i="74"/>
  <c r="Q4" i="43"/>
  <c r="R5" i="61"/>
  <c r="Q4" i="17"/>
  <c r="Q13" i="27"/>
  <c r="Q45" i="49"/>
  <c r="H46" i="21"/>
  <c r="L46" i="70"/>
  <c r="C38" i="46"/>
  <c r="M29" i="75"/>
  <c r="C7" i="66"/>
  <c r="G13" i="15"/>
  <c r="M15" i="53"/>
  <c r="L38" i="27"/>
  <c r="M29" i="37"/>
  <c r="R32" i="36"/>
  <c r="M40" i="46"/>
  <c r="Q44" i="50"/>
  <c r="C40" i="45"/>
  <c r="G4" i="36"/>
  <c r="R47" i="14"/>
  <c r="M14" i="41"/>
  <c r="C45" i="14"/>
  <c r="M44" i="13"/>
  <c r="C37" i="32"/>
  <c r="H8" i="65"/>
  <c r="G28" i="16"/>
  <c r="M29" i="60"/>
  <c r="Q48" i="72"/>
  <c r="G20" i="42"/>
  <c r="L13" i="68"/>
  <c r="L21" i="51"/>
  <c r="B12" i="48"/>
  <c r="B46" i="36"/>
  <c r="B8" i="19"/>
  <c r="L47" i="33"/>
  <c r="L39" i="62"/>
  <c r="N39" i="62"/>
  <c r="G39" i="19"/>
  <c r="H20" i="28"/>
  <c r="Q39" i="35"/>
  <c r="L12" i="30"/>
  <c r="H22" i="33"/>
  <c r="G46" i="29"/>
  <c r="B14" i="67"/>
  <c r="Q38" i="50"/>
  <c r="G22" i="40"/>
  <c r="L14" i="55"/>
  <c r="C30" i="39"/>
  <c r="R30" i="61"/>
  <c r="H30" i="52"/>
  <c r="Q14" i="57"/>
  <c r="G5" i="60"/>
  <c r="C37" i="15"/>
  <c r="C15" i="59"/>
  <c r="C39" i="57"/>
  <c r="G40" i="34"/>
  <c r="Q29" i="43"/>
  <c r="H38" i="67"/>
  <c r="Q44" i="20"/>
  <c r="B31" i="18"/>
  <c r="Q4" i="13"/>
  <c r="B46" i="18"/>
  <c r="B7" i="29"/>
  <c r="C44" i="41"/>
  <c r="M5" i="32"/>
  <c r="Q24" i="50"/>
  <c r="M28" i="56"/>
  <c r="B32" i="20"/>
  <c r="M46" i="63"/>
  <c r="C21" i="52"/>
  <c r="L8" i="50"/>
  <c r="H45" i="43"/>
  <c r="G14" i="32"/>
  <c r="M29" i="13"/>
  <c r="Q44" i="36"/>
  <c r="C37" i="57"/>
  <c r="H13" i="25"/>
  <c r="R13" i="27"/>
  <c r="B5" i="41"/>
  <c r="R30" i="31"/>
  <c r="M12" i="63"/>
  <c r="Q45" i="39"/>
  <c r="G47" i="40"/>
  <c r="Q5" i="17"/>
  <c r="R8" i="40"/>
  <c r="R30" i="47"/>
  <c r="G37" i="14"/>
  <c r="C13" i="37"/>
  <c r="Q36" i="13"/>
  <c r="M15" i="62"/>
  <c r="B38" i="39"/>
  <c r="R28" i="73"/>
  <c r="L13" i="53"/>
  <c r="C12" i="15"/>
  <c r="C7" i="72"/>
  <c r="Q46" i="14"/>
  <c r="B15" i="36"/>
  <c r="Q30" i="25"/>
  <c r="Q28" i="66"/>
  <c r="M45" i="36"/>
  <c r="R24" i="38"/>
  <c r="Q29" i="48"/>
  <c r="C47" i="44"/>
  <c r="G46" i="15"/>
  <c r="L23" i="75"/>
  <c r="R7" i="21"/>
  <c r="H22" i="21"/>
  <c r="R28" i="52"/>
  <c r="G28" i="28"/>
  <c r="R29" i="41"/>
  <c r="R15" i="15"/>
  <c r="R5" i="75"/>
  <c r="M12" i="42"/>
  <c r="M5" i="47"/>
  <c r="L30" i="19"/>
  <c r="R14" i="29"/>
  <c r="C8" i="49"/>
  <c r="M14" i="28"/>
  <c r="M37" i="70"/>
  <c r="H40" i="52"/>
  <c r="H36" i="70"/>
  <c r="Q8" i="13"/>
  <c r="G39" i="13"/>
  <c r="I39" i="13"/>
  <c r="M13" i="35"/>
  <c r="C32" i="33"/>
  <c r="M8" i="43"/>
  <c r="H21" i="49"/>
  <c r="B22" i="61"/>
  <c r="G14" i="65"/>
  <c r="C12" i="33"/>
  <c r="Q20" i="36"/>
  <c r="L23" i="45"/>
  <c r="C31" i="33"/>
  <c r="Q22" i="29"/>
  <c r="L29" i="29"/>
  <c r="C14" i="38"/>
  <c r="C16" i="19"/>
  <c r="R44" i="42"/>
  <c r="L36" i="15"/>
  <c r="L24" i="36"/>
  <c r="L48" i="70"/>
  <c r="M14" i="69"/>
  <c r="L46" i="32"/>
  <c r="G44" i="71"/>
  <c r="M44" i="17"/>
  <c r="C8" i="23"/>
  <c r="G13" i="45"/>
  <c r="G24" i="63"/>
  <c r="R21" i="44"/>
  <c r="R37" i="49"/>
  <c r="H21" i="22"/>
  <c r="L13" i="73"/>
  <c r="B45" i="42"/>
  <c r="Q4" i="68"/>
  <c r="G32" i="75"/>
  <c r="I32" i="75"/>
  <c r="M16" i="62"/>
  <c r="B12" i="30"/>
  <c r="L36" i="63"/>
  <c r="C48" i="70"/>
  <c r="D48" i="70"/>
  <c r="L22" i="65"/>
  <c r="Q21" i="76"/>
  <c r="C30" i="19"/>
  <c r="G5" i="64"/>
  <c r="Q48" i="66"/>
  <c r="M6" i="68"/>
  <c r="Q21" i="46"/>
  <c r="L40" i="35"/>
  <c r="L38" i="17"/>
  <c r="C22" i="38"/>
  <c r="M29" i="59"/>
  <c r="C13" i="21"/>
  <c r="H22" i="69"/>
  <c r="C30" i="32"/>
  <c r="R28" i="67"/>
  <c r="L46" i="58"/>
  <c r="C14" i="52"/>
  <c r="B31" i="21"/>
  <c r="B40" i="46"/>
  <c r="B7" i="40"/>
  <c r="H21" i="46"/>
  <c r="H24" i="24"/>
  <c r="R30" i="39"/>
  <c r="R21" i="39"/>
  <c r="Q44" i="43"/>
  <c r="C30" i="20"/>
  <c r="R38" i="17"/>
  <c r="G40" i="71"/>
  <c r="L22" i="59"/>
  <c r="M29" i="48"/>
  <c r="Q12" i="18"/>
  <c r="H37" i="18"/>
  <c r="Q36" i="20"/>
  <c r="Q30" i="31"/>
  <c r="C32" i="61"/>
  <c r="M32" i="44"/>
  <c r="H37" i="56"/>
  <c r="Q38" i="45"/>
  <c r="C13" i="25"/>
  <c r="Q4" i="75"/>
  <c r="M4" i="73"/>
  <c r="M4" i="20"/>
  <c r="B39" i="67"/>
  <c r="C4" i="65"/>
  <c r="L32" i="34"/>
  <c r="G38" i="43"/>
  <c r="M6" i="42"/>
  <c r="C5" i="68"/>
  <c r="G44" i="59"/>
  <c r="Q28" i="23"/>
  <c r="G48" i="27"/>
  <c r="L30" i="31"/>
  <c r="M21" i="66"/>
  <c r="M48" i="54"/>
  <c r="R28" i="32"/>
  <c r="H22" i="55"/>
  <c r="B7" i="71"/>
  <c r="M5" i="28"/>
  <c r="R29" i="23"/>
  <c r="B14" i="62"/>
  <c r="Q24" i="76"/>
  <c r="H40" i="76"/>
  <c r="I40" i="76"/>
  <c r="H47" i="51"/>
  <c r="M13" i="13"/>
  <c r="H21" i="73"/>
  <c r="G39" i="59"/>
  <c r="R4" i="72"/>
  <c r="G46" i="43"/>
  <c r="C14" i="24"/>
  <c r="L44" i="69"/>
  <c r="G23" i="13"/>
  <c r="C16" i="52"/>
  <c r="G22" i="31"/>
  <c r="C39" i="41"/>
  <c r="H16" i="48"/>
  <c r="M24" i="69"/>
  <c r="C48" i="63"/>
  <c r="R44" i="52"/>
  <c r="G32" i="46"/>
  <c r="B24" i="76"/>
  <c r="C40" i="22"/>
  <c r="L48" i="25"/>
  <c r="L15" i="50"/>
  <c r="H6" i="73"/>
  <c r="B36" i="59"/>
  <c r="Q23" i="65"/>
  <c r="H46" i="71"/>
  <c r="C30" i="52"/>
  <c r="H44" i="53"/>
  <c r="H4" i="41"/>
  <c r="M40" i="16"/>
  <c r="H7" i="61"/>
  <c r="M4" i="30"/>
  <c r="B13" i="30"/>
  <c r="C24" i="64"/>
  <c r="C6" i="68"/>
  <c r="H31" i="21"/>
  <c r="Q7" i="37"/>
  <c r="S7" i="37"/>
  <c r="B46" i="47"/>
  <c r="M8" i="66"/>
  <c r="L36" i="22"/>
  <c r="G4" i="41"/>
  <c r="R28" i="24"/>
  <c r="L16" i="43"/>
  <c r="B12" i="43"/>
  <c r="G20" i="31"/>
  <c r="H6" i="75"/>
  <c r="R30" i="17"/>
  <c r="G20" i="44"/>
  <c r="B22" i="31"/>
  <c r="G31" i="32"/>
  <c r="C4" i="51"/>
  <c r="H13" i="26"/>
  <c r="R20" i="65"/>
  <c r="L21" i="39"/>
  <c r="G7" i="71"/>
  <c r="Q23" i="33"/>
  <c r="C8" i="71"/>
  <c r="R40" i="28"/>
  <c r="G44" i="44"/>
  <c r="M28" i="49"/>
  <c r="C44" i="27"/>
  <c r="B22" i="36"/>
  <c r="M22" i="69"/>
  <c r="C8" i="14"/>
  <c r="M30" i="27"/>
  <c r="C47" i="39"/>
  <c r="G47" i="31"/>
  <c r="M16" i="29"/>
  <c r="L31" i="52"/>
  <c r="H15" i="46"/>
  <c r="L37" i="62"/>
  <c r="M36" i="46"/>
  <c r="B38" i="36"/>
  <c r="L22" i="26"/>
  <c r="Q8" i="27"/>
  <c r="Q24" i="63"/>
  <c r="H48" i="62"/>
  <c r="L28" i="65"/>
  <c r="H30" i="41"/>
  <c r="R6" i="54"/>
  <c r="C20" i="15"/>
  <c r="G46" i="68"/>
  <c r="C47" i="46"/>
  <c r="H32" i="49"/>
  <c r="L20" i="69"/>
  <c r="H21" i="54"/>
  <c r="L45" i="15"/>
  <c r="R22" i="39"/>
  <c r="L20" i="76"/>
  <c r="G7" i="26"/>
  <c r="G4" i="55"/>
  <c r="C20" i="19"/>
  <c r="B31" i="57"/>
  <c r="C29" i="29"/>
  <c r="Q30" i="55"/>
  <c r="S30" i="55"/>
  <c r="C12" i="38"/>
  <c r="C12" i="46"/>
  <c r="R20" i="30"/>
  <c r="R13" i="39"/>
  <c r="Q16" i="76"/>
  <c r="G12" i="36"/>
  <c r="G46" i="67"/>
  <c r="L14" i="35"/>
  <c r="M30" i="76"/>
  <c r="B38" i="20"/>
  <c r="R22" i="29"/>
  <c r="R37" i="39"/>
  <c r="H40" i="53"/>
  <c r="B48" i="59"/>
  <c r="M28" i="32"/>
  <c r="L23" i="56"/>
  <c r="N23" i="56"/>
  <c r="Q4" i="21"/>
  <c r="L14" i="23"/>
  <c r="H36" i="15"/>
  <c r="G28" i="75"/>
  <c r="G31" i="23"/>
  <c r="B7" i="39"/>
  <c r="R6" i="49"/>
  <c r="R8" i="57"/>
  <c r="Q29" i="67"/>
  <c r="H45" i="46"/>
  <c r="L39" i="47"/>
  <c r="H15" i="75"/>
  <c r="C20" i="54"/>
  <c r="R12" i="48"/>
  <c r="C32" i="44"/>
  <c r="H28" i="46"/>
  <c r="L46" i="43"/>
  <c r="Q5" i="76"/>
  <c r="Q20" i="61"/>
  <c r="M47" i="76"/>
  <c r="G32" i="68"/>
  <c r="I32" i="68"/>
  <c r="B39" i="54"/>
  <c r="R21" i="67"/>
  <c r="M31" i="68"/>
  <c r="Q40" i="51"/>
  <c r="B23" i="40"/>
  <c r="H4" i="13"/>
  <c r="L48" i="74"/>
  <c r="Q37" i="14"/>
  <c r="B40" i="47"/>
  <c r="G28" i="64"/>
  <c r="Q8" i="51"/>
  <c r="H16" i="74"/>
  <c r="R40" i="48"/>
  <c r="C5" i="43"/>
  <c r="L13" i="69"/>
  <c r="R28" i="75"/>
  <c r="L48" i="71"/>
  <c r="N48" i="71"/>
  <c r="H24" i="73"/>
  <c r="G32" i="39"/>
  <c r="Q36" i="61"/>
  <c r="R46" i="32"/>
  <c r="Q45" i="34"/>
  <c r="G23" i="65"/>
  <c r="G4" i="24"/>
  <c r="M6" i="67"/>
  <c r="H31" i="47"/>
  <c r="H48" i="45"/>
  <c r="C28" i="60"/>
  <c r="Q22" i="40"/>
  <c r="R20" i="21"/>
  <c r="H4" i="32"/>
  <c r="Q15" i="47"/>
  <c r="B7" i="31"/>
  <c r="H4" i="61"/>
  <c r="G28" i="55"/>
  <c r="M23" i="31"/>
  <c r="G37" i="17"/>
  <c r="H29" i="19"/>
  <c r="L38" i="35"/>
  <c r="B7" i="34"/>
  <c r="M44" i="29"/>
  <c r="R12" i="68"/>
  <c r="L12" i="25"/>
  <c r="Q36" i="49"/>
  <c r="B47" i="14"/>
  <c r="C4" i="27"/>
  <c r="M8" i="63"/>
  <c r="C5" i="38"/>
  <c r="G4" i="37"/>
  <c r="H24" i="52"/>
  <c r="M36" i="65"/>
  <c r="B44" i="63"/>
  <c r="R47" i="43"/>
  <c r="G22" i="64"/>
  <c r="G21" i="73"/>
  <c r="Q12" i="28"/>
  <c r="C31" i="57"/>
  <c r="G8" i="18"/>
  <c r="Q48" i="74"/>
  <c r="S48" i="74"/>
  <c r="H48" i="30"/>
  <c r="C22" i="47"/>
  <c r="H14" i="38"/>
  <c r="B4" i="59"/>
  <c r="G22" i="65"/>
  <c r="L38" i="55"/>
  <c r="Q16" i="61"/>
  <c r="G31" i="16"/>
  <c r="H6" i="63"/>
  <c r="L29" i="35"/>
  <c r="M48" i="18"/>
  <c r="Q7" i="13"/>
  <c r="S7" i="13"/>
  <c r="M29" i="41"/>
  <c r="H7" i="42"/>
  <c r="L32" i="43"/>
  <c r="Q44" i="23"/>
  <c r="B44" i="54"/>
  <c r="Q46" i="42"/>
  <c r="G23" i="52"/>
  <c r="G12" i="49"/>
  <c r="L28" i="14"/>
  <c r="L16" i="32"/>
  <c r="M13" i="64"/>
  <c r="R48" i="38"/>
  <c r="H30" i="16"/>
  <c r="G39" i="25"/>
  <c r="I39" i="25"/>
  <c r="L20" i="51"/>
  <c r="L30" i="15"/>
  <c r="Q46" i="56"/>
  <c r="G48" i="32"/>
  <c r="M5" i="18"/>
  <c r="G40" i="67"/>
  <c r="M44" i="74"/>
  <c r="Q22" i="63"/>
  <c r="H5" i="42"/>
  <c r="H32" i="44"/>
  <c r="M14" i="16"/>
  <c r="H28" i="13"/>
  <c r="R29" i="45"/>
  <c r="L22" i="73"/>
  <c r="B31" i="49"/>
  <c r="R22" i="27"/>
  <c r="G30" i="48"/>
  <c r="Q40" i="19"/>
  <c r="H36" i="76"/>
  <c r="R7" i="14"/>
  <c r="C29" i="74"/>
  <c r="B20" i="23"/>
  <c r="G32" i="14"/>
  <c r="H24" i="65"/>
  <c r="B32" i="38"/>
  <c r="B5" i="37"/>
  <c r="G24" i="47"/>
  <c r="G15" i="41"/>
  <c r="G47" i="42"/>
  <c r="M7" i="63"/>
  <c r="M24" i="60"/>
  <c r="L4" i="61"/>
  <c r="B38" i="42"/>
  <c r="C47" i="61"/>
  <c r="R46" i="38"/>
  <c r="C39" i="24"/>
  <c r="Q8" i="63"/>
  <c r="C30" i="25"/>
  <c r="B44" i="33"/>
  <c r="L8" i="41"/>
  <c r="Q48" i="48"/>
  <c r="C23" i="66"/>
  <c r="R32" i="45"/>
  <c r="Q44" i="27"/>
  <c r="G30" i="32"/>
  <c r="Q24" i="34"/>
  <c r="M37" i="68"/>
  <c r="C38" i="23"/>
  <c r="C38" i="38"/>
  <c r="M30" i="29"/>
  <c r="G36" i="63"/>
  <c r="M21" i="72"/>
  <c r="C20" i="55"/>
  <c r="C15" i="58"/>
  <c r="G46" i="26"/>
  <c r="G32" i="50"/>
  <c r="R21" i="55"/>
  <c r="R45" i="36"/>
  <c r="H28" i="28"/>
  <c r="L47" i="34"/>
  <c r="L5" i="59"/>
  <c r="B40" i="69"/>
  <c r="C14" i="68"/>
  <c r="L20" i="36"/>
  <c r="M7" i="73"/>
  <c r="C36" i="34"/>
  <c r="C38" i="43"/>
  <c r="C30" i="48"/>
  <c r="L28" i="23"/>
  <c r="M15" i="17"/>
  <c r="C28" i="48"/>
  <c r="C36" i="52"/>
  <c r="L30" i="35"/>
  <c r="R37" i="43"/>
  <c r="Q14" i="39"/>
  <c r="B13" i="16"/>
  <c r="H29" i="60"/>
  <c r="H47" i="15"/>
  <c r="L24" i="30"/>
  <c r="H48" i="33"/>
  <c r="L12" i="72"/>
  <c r="G29" i="17"/>
  <c r="C32" i="62"/>
  <c r="B36" i="19"/>
  <c r="C47" i="26"/>
  <c r="C7" i="23"/>
  <c r="L21" i="35"/>
  <c r="L38" i="25"/>
  <c r="M39" i="23"/>
  <c r="G8" i="46"/>
  <c r="L21" i="75"/>
  <c r="B6" i="50"/>
  <c r="H21" i="26"/>
  <c r="L36" i="24"/>
  <c r="Q8" i="19"/>
  <c r="L40" i="32"/>
  <c r="G32" i="43"/>
  <c r="C37" i="14"/>
  <c r="H14" i="32"/>
  <c r="M44" i="36"/>
  <c r="G14" i="61"/>
  <c r="R12" i="24"/>
  <c r="G16" i="13"/>
  <c r="C7" i="60"/>
  <c r="Q12" i="71"/>
  <c r="H13" i="74"/>
  <c r="M40" i="25"/>
  <c r="B29" i="57"/>
  <c r="R23" i="55"/>
  <c r="M46" i="56"/>
  <c r="B44" i="32"/>
  <c r="B46" i="33"/>
  <c r="R24" i="51"/>
  <c r="Q13" i="74"/>
  <c r="L48" i="32"/>
  <c r="H45" i="68"/>
  <c r="G15" i="39"/>
  <c r="G13" i="46"/>
  <c r="H46" i="37"/>
  <c r="M6" i="30"/>
  <c r="L37" i="69"/>
  <c r="C23" i="73"/>
  <c r="R38" i="54"/>
  <c r="L22" i="24"/>
  <c r="M46" i="17"/>
  <c r="Q36" i="22"/>
  <c r="B24" i="51"/>
  <c r="G21" i="61"/>
  <c r="M4" i="32"/>
  <c r="H5" i="59"/>
  <c r="I5" i="59"/>
  <c r="R13" i="72"/>
  <c r="M45" i="76"/>
  <c r="M24" i="46"/>
  <c r="L8" i="17"/>
  <c r="Q30" i="21"/>
  <c r="S30" i="21"/>
  <c r="R23" i="45"/>
  <c r="Q45" i="36"/>
  <c r="C44" i="47"/>
  <c r="G47" i="60"/>
  <c r="Q23" i="14"/>
  <c r="H4" i="51"/>
  <c r="B37" i="41"/>
  <c r="L7" i="71"/>
  <c r="G8" i="51"/>
  <c r="H23" i="47"/>
  <c r="G29" i="61"/>
  <c r="H21" i="14"/>
  <c r="C22" i="76"/>
  <c r="M37" i="26"/>
  <c r="R40" i="76"/>
  <c r="M37" i="64"/>
  <c r="H46" i="62"/>
  <c r="H13" i="49"/>
  <c r="G5" i="55"/>
  <c r="L36" i="30"/>
  <c r="H38" i="42"/>
  <c r="G13" i="24"/>
  <c r="G37" i="27"/>
  <c r="Q29" i="37"/>
  <c r="M20" i="38"/>
  <c r="B47" i="32"/>
  <c r="M36" i="38"/>
  <c r="Q47" i="76"/>
  <c r="C12" i="48"/>
  <c r="H48" i="54"/>
  <c r="Q31" i="62"/>
  <c r="R15" i="25"/>
  <c r="B36" i="52"/>
  <c r="G40" i="16"/>
  <c r="R15" i="57"/>
  <c r="C36" i="41"/>
  <c r="G31" i="17"/>
  <c r="M48" i="76"/>
  <c r="H8" i="49"/>
  <c r="B31" i="39"/>
  <c r="G47" i="59"/>
  <c r="C37" i="70"/>
  <c r="B21" i="35"/>
  <c r="R40" i="27"/>
  <c r="L46" i="28"/>
  <c r="L39" i="76"/>
  <c r="Q22" i="58"/>
  <c r="M36" i="43"/>
  <c r="C22" i="58"/>
  <c r="B39" i="75"/>
  <c r="L12" i="73"/>
  <c r="L40" i="68"/>
  <c r="L16" i="47"/>
  <c r="Q28" i="70"/>
  <c r="B45" i="18"/>
  <c r="R4" i="36"/>
  <c r="B7" i="60"/>
  <c r="D7" i="60"/>
  <c r="Q28" i="69"/>
  <c r="H40" i="42"/>
  <c r="M4" i="27"/>
  <c r="B4" i="46"/>
  <c r="Q23" i="71"/>
  <c r="C46" i="20"/>
  <c r="D46" i="20"/>
  <c r="Q24" i="65"/>
  <c r="G29" i="60"/>
  <c r="B13" i="76"/>
  <c r="G48" i="26"/>
  <c r="L12" i="65"/>
  <c r="G28" i="74"/>
  <c r="G31" i="35"/>
  <c r="M36" i="52"/>
  <c r="R30" i="37"/>
  <c r="G13" i="40"/>
  <c r="H38" i="27"/>
  <c r="G47" i="33"/>
  <c r="Q32" i="72"/>
  <c r="R13" i="34"/>
  <c r="G24" i="73"/>
  <c r="I24" i="73"/>
  <c r="H13" i="22"/>
  <c r="L31" i="26"/>
  <c r="L14" i="24"/>
  <c r="M21" i="16"/>
  <c r="B48" i="31"/>
  <c r="C24" i="57"/>
  <c r="L36" i="27"/>
  <c r="L31" i="57"/>
  <c r="Q45" i="60"/>
  <c r="B29" i="39"/>
  <c r="G45" i="37"/>
  <c r="M29" i="69"/>
  <c r="C21" i="42"/>
  <c r="C45" i="37"/>
  <c r="L13" i="70"/>
  <c r="G28" i="61"/>
  <c r="Q36" i="65"/>
  <c r="B24" i="14"/>
  <c r="C24" i="29"/>
  <c r="R24" i="76"/>
  <c r="B39" i="13"/>
  <c r="C14" i="40"/>
  <c r="M46" i="48"/>
  <c r="G20" i="26"/>
  <c r="R6" i="73"/>
  <c r="G16" i="21"/>
  <c r="C12" i="31"/>
  <c r="L31" i="61"/>
  <c r="M16" i="37"/>
  <c r="C6" i="19"/>
  <c r="B16" i="75"/>
  <c r="C37" i="13"/>
  <c r="R14" i="55"/>
  <c r="L36" i="31"/>
  <c r="G15" i="27"/>
  <c r="Q12" i="58"/>
  <c r="M21" i="74"/>
  <c r="N21" i="74"/>
  <c r="R20" i="40"/>
  <c r="L4" i="57"/>
  <c r="R32" i="50"/>
  <c r="C21" i="51"/>
  <c r="L24" i="62"/>
  <c r="C47" i="41"/>
  <c r="C37" i="25"/>
  <c r="L20" i="20"/>
  <c r="G46" i="31"/>
  <c r="Q4" i="47"/>
  <c r="L36" i="59"/>
  <c r="L4" i="22"/>
  <c r="B7" i="64"/>
  <c r="B5" i="17"/>
  <c r="D5" i="17"/>
  <c r="B20" i="34"/>
  <c r="L46" i="38"/>
  <c r="B6" i="13"/>
  <c r="M15" i="44"/>
  <c r="M20" i="71"/>
  <c r="B5" i="53"/>
  <c r="B32" i="25"/>
  <c r="G16" i="41"/>
  <c r="R14" i="73"/>
  <c r="B47" i="48"/>
  <c r="H47" i="32"/>
  <c r="C20" i="50"/>
  <c r="C36" i="39"/>
  <c r="R40" i="70"/>
  <c r="L47" i="44"/>
  <c r="C21" i="73"/>
  <c r="H4" i="70"/>
  <c r="R8" i="44"/>
  <c r="M38" i="29"/>
  <c r="G36" i="15"/>
  <c r="Q24" i="35"/>
  <c r="L36" i="35"/>
  <c r="L44" i="42"/>
  <c r="B40" i="71"/>
  <c r="G39" i="66"/>
  <c r="H45" i="35"/>
  <c r="Q4" i="46"/>
  <c r="G47" i="58"/>
  <c r="Q23" i="67"/>
  <c r="C48" i="41"/>
  <c r="G48" i="42"/>
  <c r="L14" i="16"/>
  <c r="H12" i="22"/>
  <c r="M23" i="15"/>
  <c r="L30" i="64"/>
  <c r="R16" i="30"/>
  <c r="R39" i="36"/>
  <c r="Q4" i="53"/>
  <c r="H14" i="57"/>
  <c r="G40" i="45"/>
  <c r="R45" i="68"/>
  <c r="R36" i="21"/>
  <c r="B36" i="28"/>
  <c r="G5" i="42"/>
  <c r="G30" i="16"/>
  <c r="M48" i="74"/>
  <c r="H22" i="52"/>
  <c r="Q21" i="34"/>
  <c r="M23" i="13"/>
  <c r="B46" i="61"/>
  <c r="B7" i="70"/>
  <c r="B12" i="16"/>
  <c r="Q7" i="61"/>
  <c r="S7" i="61"/>
  <c r="C21" i="28"/>
  <c r="Q44" i="73"/>
  <c r="B4" i="18"/>
  <c r="R28" i="43"/>
  <c r="Q6" i="28"/>
  <c r="B47" i="53"/>
  <c r="L28" i="15"/>
  <c r="C44" i="74"/>
  <c r="C48" i="58"/>
  <c r="Q5" i="73"/>
  <c r="B38" i="29"/>
  <c r="M39" i="69"/>
  <c r="B21" i="59"/>
  <c r="H14" i="29"/>
  <c r="L46" i="40"/>
  <c r="H28" i="15"/>
  <c r="R24" i="42"/>
  <c r="B37" i="63"/>
  <c r="L29" i="27"/>
  <c r="R32" i="22"/>
  <c r="R45" i="67"/>
  <c r="M22" i="38"/>
  <c r="L20" i="66"/>
  <c r="G13" i="38"/>
  <c r="L37" i="43"/>
  <c r="H46" i="69"/>
  <c r="H28" i="26"/>
  <c r="M6" i="62"/>
  <c r="G36" i="44"/>
  <c r="G39" i="31"/>
  <c r="M39" i="72"/>
  <c r="R24" i="57"/>
  <c r="R32" i="68"/>
  <c r="B47" i="19"/>
  <c r="G4" i="54"/>
  <c r="L44" i="73"/>
  <c r="B4" i="43"/>
  <c r="G44" i="37"/>
  <c r="B47" i="68"/>
  <c r="B21" i="20"/>
  <c r="M14" i="60"/>
  <c r="M37" i="36"/>
  <c r="H13" i="58"/>
  <c r="H31" i="29"/>
  <c r="R28" i="63"/>
  <c r="M23" i="55"/>
  <c r="B29" i="59"/>
  <c r="G12" i="41"/>
  <c r="Q39" i="29"/>
  <c r="G24" i="23"/>
  <c r="B20" i="32"/>
  <c r="C30" i="74"/>
  <c r="R40" i="51"/>
  <c r="Q47" i="45"/>
  <c r="H22" i="60"/>
  <c r="R24" i="40"/>
  <c r="C44" i="64"/>
  <c r="L7" i="52"/>
  <c r="Q30" i="59"/>
  <c r="L13" i="64"/>
  <c r="N13" i="64"/>
  <c r="H46" i="74"/>
  <c r="H20" i="44"/>
  <c r="M37" i="22"/>
  <c r="H13" i="75"/>
  <c r="L23" i="50"/>
  <c r="H36" i="46"/>
  <c r="Q46" i="76"/>
  <c r="M29" i="73"/>
  <c r="G8" i="66"/>
  <c r="M15" i="69"/>
  <c r="C24" i="74"/>
  <c r="L28" i="48"/>
  <c r="Q4" i="76"/>
  <c r="C46" i="54"/>
  <c r="R38" i="34"/>
  <c r="H30" i="34"/>
  <c r="G7" i="50"/>
  <c r="R30" i="23"/>
  <c r="M21" i="64"/>
  <c r="H23" i="40"/>
  <c r="B7" i="14"/>
  <c r="Q36" i="19"/>
  <c r="G15" i="44"/>
  <c r="H31" i="73"/>
  <c r="B48" i="73"/>
  <c r="M22" i="32"/>
  <c r="B4" i="28"/>
  <c r="C4" i="66"/>
  <c r="B20" i="69"/>
  <c r="L6" i="50"/>
  <c r="H32" i="75"/>
  <c r="L28" i="44"/>
  <c r="B44" i="69"/>
  <c r="Q38" i="72"/>
  <c r="C15" i="73"/>
  <c r="C37" i="53"/>
  <c r="G37" i="35"/>
  <c r="M24" i="43"/>
  <c r="C36" i="63"/>
  <c r="L21" i="22"/>
  <c r="Q8" i="61"/>
  <c r="M14" i="39"/>
  <c r="R46" i="58"/>
  <c r="R14" i="25"/>
  <c r="Q5" i="51"/>
  <c r="B15" i="52"/>
  <c r="G7" i="33"/>
  <c r="M20" i="27"/>
  <c r="C8" i="72"/>
  <c r="B6" i="45"/>
  <c r="L20" i="60"/>
  <c r="H38" i="62"/>
  <c r="C22" i="30"/>
  <c r="G46" i="30"/>
  <c r="B8" i="41"/>
  <c r="B23" i="51"/>
  <c r="M31" i="34"/>
  <c r="M8" i="20"/>
  <c r="M22" i="55"/>
  <c r="B7" i="32"/>
  <c r="H38" i="38"/>
  <c r="R47" i="48"/>
  <c r="C22" i="15"/>
  <c r="H20" i="43"/>
  <c r="Q23" i="29"/>
  <c r="L5" i="69"/>
  <c r="C36" i="43"/>
  <c r="B12" i="27"/>
  <c r="R31" i="48"/>
  <c r="L12" i="16"/>
  <c r="L44" i="24"/>
  <c r="Q16" i="28"/>
  <c r="R36" i="69"/>
  <c r="B15" i="35"/>
  <c r="H22" i="18"/>
  <c r="Q45" i="31"/>
  <c r="Q29" i="15"/>
  <c r="M6" i="57"/>
  <c r="B13" i="17"/>
  <c r="H16" i="19"/>
  <c r="R36" i="76"/>
  <c r="C7" i="48"/>
  <c r="R29" i="69"/>
  <c r="H44" i="41"/>
  <c r="B46" i="40"/>
  <c r="G28" i="48"/>
  <c r="R30" i="55"/>
  <c r="H30" i="69"/>
  <c r="M32" i="49"/>
  <c r="G28" i="19"/>
  <c r="H23" i="21"/>
  <c r="M6" i="38"/>
  <c r="Q12" i="43"/>
  <c r="Q23" i="60"/>
  <c r="M22" i="70"/>
  <c r="L20" i="18"/>
  <c r="R47" i="27"/>
  <c r="R38" i="71"/>
  <c r="B13" i="36"/>
  <c r="H8" i="29"/>
  <c r="R7" i="25"/>
  <c r="G45" i="64"/>
  <c r="R44" i="75"/>
  <c r="G22" i="26"/>
  <c r="H4" i="28"/>
  <c r="H6" i="46"/>
  <c r="Q13" i="63"/>
  <c r="Q20" i="20"/>
  <c r="Q28" i="63"/>
  <c r="R39" i="20"/>
  <c r="B12" i="66"/>
  <c r="H7" i="36"/>
  <c r="Q31" i="54"/>
  <c r="B23" i="45"/>
  <c r="G20" i="18"/>
  <c r="H40" i="33"/>
  <c r="Q28" i="20"/>
  <c r="G4" i="56"/>
  <c r="B23" i="41"/>
  <c r="L31" i="34"/>
  <c r="M23" i="37"/>
  <c r="C20" i="23"/>
  <c r="Q39" i="51"/>
  <c r="H31" i="22"/>
  <c r="L23" i="63"/>
  <c r="C45" i="21"/>
  <c r="R30" i="30"/>
  <c r="B32" i="69"/>
  <c r="M6" i="15"/>
  <c r="H40" i="69"/>
  <c r="H38" i="19"/>
  <c r="M28" i="44"/>
  <c r="R16" i="61"/>
  <c r="R48" i="27"/>
  <c r="B45" i="60"/>
  <c r="C22" i="53"/>
  <c r="L40" i="25"/>
  <c r="M23" i="45"/>
  <c r="L32" i="14"/>
  <c r="Q15" i="71"/>
  <c r="H46" i="23"/>
  <c r="G38" i="39"/>
  <c r="B16" i="21"/>
  <c r="C23" i="16"/>
  <c r="C8" i="45"/>
  <c r="B39" i="15"/>
  <c r="C6" i="63"/>
  <c r="L44" i="65"/>
  <c r="B24" i="21"/>
  <c r="C15" i="18"/>
  <c r="M29" i="64"/>
  <c r="G13" i="48"/>
  <c r="Q46" i="70"/>
  <c r="S46" i="70"/>
  <c r="H46" i="49"/>
  <c r="B38" i="50"/>
  <c r="M29" i="26"/>
  <c r="G5" i="56"/>
  <c r="M46" i="58"/>
  <c r="C36" i="74"/>
  <c r="B7" i="43"/>
  <c r="G8" i="59"/>
  <c r="R46" i="36"/>
  <c r="H21" i="20"/>
  <c r="Q28" i="17"/>
  <c r="L37" i="67"/>
  <c r="B6" i="59"/>
  <c r="M39" i="66"/>
  <c r="B37" i="31"/>
  <c r="M14" i="45"/>
  <c r="H15" i="52"/>
  <c r="C31" i="35"/>
  <c r="C40" i="34"/>
  <c r="C32" i="66"/>
  <c r="G4" i="46"/>
  <c r="B40" i="37"/>
  <c r="C37" i="50"/>
  <c r="B20" i="16"/>
  <c r="B39" i="76"/>
  <c r="C45" i="52"/>
  <c r="L32" i="48"/>
  <c r="G6" i="73"/>
  <c r="I6" i="73"/>
  <c r="Q8" i="39"/>
  <c r="L36" i="71"/>
  <c r="G32" i="17"/>
  <c r="I32" i="17"/>
  <c r="B37" i="76"/>
  <c r="H44" i="26"/>
  <c r="C7" i="42"/>
  <c r="R38" i="31"/>
  <c r="C24" i="34"/>
  <c r="L29" i="43"/>
  <c r="M46" i="43"/>
  <c r="H46" i="54"/>
  <c r="B4" i="40"/>
  <c r="R48" i="75"/>
  <c r="L37" i="64"/>
  <c r="M5" i="76"/>
  <c r="L32" i="17"/>
  <c r="C37" i="33"/>
  <c r="C38" i="49"/>
  <c r="C31" i="52"/>
  <c r="R30" i="45"/>
  <c r="R32" i="21"/>
  <c r="Q12" i="13"/>
  <c r="Q39" i="56"/>
  <c r="C37" i="31"/>
  <c r="H16" i="57"/>
  <c r="C29" i="19"/>
  <c r="H44" i="54"/>
  <c r="G15" i="65"/>
  <c r="H37" i="74"/>
  <c r="Q8" i="31"/>
  <c r="Q32" i="67"/>
  <c r="R22" i="28"/>
  <c r="B7" i="36"/>
  <c r="R40" i="64"/>
  <c r="M45" i="18"/>
  <c r="L7" i="55"/>
  <c r="C8" i="27"/>
  <c r="H5" i="76"/>
  <c r="H24" i="40"/>
  <c r="H28" i="60"/>
  <c r="Q38" i="69"/>
  <c r="B47" i="65"/>
  <c r="Q7" i="48"/>
  <c r="H47" i="42"/>
  <c r="Q20" i="65"/>
  <c r="M4" i="63"/>
  <c r="H5" i="61"/>
  <c r="H15" i="31"/>
  <c r="M8" i="32"/>
  <c r="M16" i="27"/>
  <c r="M46" i="55"/>
  <c r="G46" i="57"/>
  <c r="M5" i="70"/>
  <c r="L5" i="75"/>
  <c r="R23" i="34"/>
  <c r="L13" i="31"/>
  <c r="L31" i="66"/>
  <c r="Q30" i="26"/>
  <c r="Q31" i="22"/>
  <c r="M45" i="34"/>
  <c r="B40" i="35"/>
  <c r="B14" i="71"/>
  <c r="L39" i="48"/>
  <c r="L30" i="25"/>
  <c r="Q20" i="53"/>
  <c r="Q7" i="58"/>
  <c r="L21" i="18"/>
  <c r="H6" i="21"/>
  <c r="Q44" i="61"/>
  <c r="C38" i="47"/>
  <c r="H45" i="58"/>
  <c r="H15" i="37"/>
  <c r="B29" i="45"/>
  <c r="M13" i="50"/>
  <c r="C20" i="60"/>
  <c r="M28" i="70"/>
  <c r="B29" i="42"/>
  <c r="H22" i="31"/>
  <c r="B15" i="28"/>
  <c r="R36" i="51"/>
  <c r="M30" i="19"/>
  <c r="H5" i="66"/>
  <c r="H23" i="60"/>
  <c r="Q40" i="73"/>
  <c r="B7" i="58"/>
  <c r="Q4" i="16"/>
  <c r="M13" i="67"/>
  <c r="R44" i="34"/>
  <c r="L45" i="75"/>
  <c r="M8" i="76"/>
  <c r="H29" i="51"/>
  <c r="C45" i="31"/>
  <c r="C16" i="36"/>
  <c r="C47" i="20"/>
  <c r="B39" i="17"/>
  <c r="R31" i="55"/>
  <c r="B39" i="29"/>
  <c r="D39" i="29"/>
  <c r="Q5" i="13"/>
  <c r="S5" i="13"/>
  <c r="Q5" i="22"/>
  <c r="H45" i="74"/>
  <c r="L48" i="65"/>
  <c r="B23" i="34"/>
  <c r="L48" i="44"/>
  <c r="B14" i="75"/>
  <c r="B4" i="53"/>
  <c r="R4" i="20"/>
  <c r="M32" i="50"/>
  <c r="Q22" i="59"/>
  <c r="S22" i="59"/>
  <c r="Q39" i="34"/>
  <c r="Q47" i="15"/>
  <c r="L38" i="47"/>
  <c r="R47" i="30"/>
  <c r="G5" i="27"/>
  <c r="R14" i="36"/>
  <c r="L6" i="39"/>
  <c r="L39" i="35"/>
  <c r="L31" i="64"/>
  <c r="H22" i="23"/>
  <c r="G31" i="54"/>
  <c r="L15" i="17"/>
  <c r="N15" i="17"/>
  <c r="B30" i="14"/>
  <c r="C15" i="51"/>
  <c r="G13" i="33"/>
  <c r="G47" i="14"/>
  <c r="B4" i="75"/>
  <c r="C39" i="61"/>
  <c r="C30" i="41"/>
  <c r="H6" i="44"/>
  <c r="C7" i="40"/>
  <c r="Q44" i="76"/>
  <c r="L22" i="17"/>
  <c r="G47" i="50"/>
  <c r="Q13" i="66"/>
  <c r="R44" i="29"/>
  <c r="L30" i="32"/>
  <c r="L20" i="70"/>
  <c r="B4" i="58"/>
  <c r="B37" i="53"/>
  <c r="C48" i="71"/>
  <c r="C12" i="28"/>
  <c r="R13" i="33"/>
  <c r="L31" i="18"/>
  <c r="B29" i="24"/>
  <c r="M47" i="44"/>
  <c r="H21" i="48"/>
  <c r="G8" i="71"/>
  <c r="I8" i="71"/>
  <c r="B16" i="43"/>
  <c r="H23" i="55"/>
  <c r="C13" i="46"/>
  <c r="R29" i="25"/>
  <c r="B45" i="35"/>
  <c r="B22" i="24"/>
  <c r="G45" i="36"/>
  <c r="B4" i="41"/>
  <c r="C21" i="63"/>
  <c r="M38" i="19"/>
  <c r="B30" i="52"/>
  <c r="G16" i="53"/>
  <c r="G32" i="20"/>
  <c r="R13" i="23"/>
  <c r="Q48" i="32"/>
  <c r="M37" i="42"/>
  <c r="M36" i="19"/>
  <c r="G6" i="40"/>
  <c r="G37" i="65"/>
  <c r="I37" i="65"/>
  <c r="H23" i="69"/>
  <c r="R7" i="62"/>
  <c r="C48" i="30"/>
  <c r="H4" i="47"/>
  <c r="G8" i="38"/>
  <c r="I8" i="38"/>
  <c r="G32" i="27"/>
  <c r="C13" i="14"/>
  <c r="L48" i="76"/>
  <c r="R31" i="26"/>
  <c r="C15" i="40"/>
  <c r="H24" i="23"/>
  <c r="M44" i="28"/>
  <c r="G13" i="51"/>
  <c r="Q45" i="75"/>
  <c r="B14" i="19"/>
  <c r="C37" i="52"/>
  <c r="R46" i="68"/>
  <c r="L5" i="56"/>
  <c r="C31" i="31"/>
  <c r="B39" i="63"/>
  <c r="B32" i="18"/>
  <c r="L13" i="19"/>
  <c r="N13" i="19"/>
  <c r="M23" i="27"/>
  <c r="G16" i="28"/>
  <c r="L21" i="47"/>
  <c r="M45" i="24"/>
  <c r="Q20" i="59"/>
  <c r="L46" i="49"/>
  <c r="C39" i="28"/>
  <c r="L22" i="68"/>
  <c r="C20" i="74"/>
  <c r="G21" i="69"/>
  <c r="L40" i="43"/>
  <c r="G14" i="52"/>
  <c r="L37" i="39"/>
  <c r="M48" i="57"/>
  <c r="B5" i="63"/>
  <c r="R5" i="34"/>
  <c r="G22" i="75"/>
  <c r="B15" i="33"/>
  <c r="H15" i="26"/>
  <c r="B14" i="72"/>
  <c r="C5" i="25"/>
  <c r="B6" i="28"/>
  <c r="L31" i="13"/>
  <c r="G45" i="69"/>
  <c r="M14" i="66"/>
  <c r="Q15" i="60"/>
  <c r="G32" i="67"/>
  <c r="C15" i="55"/>
  <c r="H12" i="59"/>
  <c r="Q40" i="27"/>
  <c r="S40" i="27"/>
  <c r="G40" i="24"/>
  <c r="H12" i="52"/>
  <c r="L8" i="19"/>
  <c r="G22" i="57"/>
  <c r="G21" i="21"/>
  <c r="C38" i="40"/>
  <c r="B44" i="52"/>
  <c r="C21" i="45"/>
  <c r="C13" i="54"/>
  <c r="Q6" i="33"/>
  <c r="B29" i="55"/>
  <c r="M47" i="16"/>
  <c r="L45" i="29"/>
  <c r="H48" i="19"/>
  <c r="Q40" i="45"/>
  <c r="M4" i="69"/>
  <c r="M15" i="15"/>
  <c r="N15" i="15"/>
  <c r="L44" i="56"/>
  <c r="H24" i="17"/>
  <c r="R45" i="21"/>
  <c r="H16" i="49"/>
  <c r="R44" i="71"/>
  <c r="B44" i="68"/>
  <c r="G40" i="75"/>
  <c r="G16" i="62"/>
  <c r="H13" i="19"/>
  <c r="R7" i="26"/>
  <c r="C14" i="57"/>
  <c r="Q38" i="67"/>
  <c r="R5" i="63"/>
  <c r="R36" i="34"/>
  <c r="H24" i="19"/>
  <c r="L48" i="50"/>
  <c r="G38" i="21"/>
  <c r="H23" i="35"/>
  <c r="R7" i="60"/>
  <c r="L44" i="48"/>
  <c r="H22" i="47"/>
  <c r="I22" i="47"/>
  <c r="Q36" i="56"/>
  <c r="G21" i="36"/>
  <c r="G47" i="43"/>
  <c r="C22" i="75"/>
  <c r="R47" i="56"/>
  <c r="G12" i="20"/>
  <c r="M4" i="50"/>
  <c r="M31" i="53"/>
  <c r="L46" i="34"/>
  <c r="R31" i="69"/>
  <c r="R40" i="18"/>
  <c r="G23" i="75"/>
  <c r="M38" i="67"/>
  <c r="R40" i="68"/>
  <c r="G16" i="24"/>
  <c r="M8" i="39"/>
  <c r="C45" i="73"/>
  <c r="Q15" i="62"/>
  <c r="C31" i="62"/>
  <c r="L16" i="62"/>
  <c r="G29" i="15"/>
  <c r="Q38" i="23"/>
  <c r="L46" i="13"/>
  <c r="G32" i="26"/>
  <c r="H4" i="37"/>
  <c r="C39" i="21"/>
  <c r="L40" i="27"/>
  <c r="B8" i="64"/>
  <c r="B14" i="43"/>
  <c r="H37" i="46"/>
  <c r="B28" i="74"/>
  <c r="B28" i="26"/>
  <c r="Q47" i="23"/>
  <c r="G14" i="26"/>
  <c r="R28" i="72"/>
  <c r="Q38" i="18"/>
  <c r="M32" i="71"/>
  <c r="B8" i="55"/>
  <c r="C29" i="59"/>
  <c r="G4" i="33"/>
  <c r="H37" i="69"/>
  <c r="M39" i="31"/>
  <c r="M48" i="46"/>
  <c r="G39" i="53"/>
  <c r="C36" i="50"/>
  <c r="M22" i="14"/>
  <c r="H15" i="44"/>
  <c r="R16" i="52"/>
  <c r="M30" i="71"/>
  <c r="C32" i="21"/>
  <c r="B32" i="76"/>
  <c r="M21" i="65"/>
  <c r="Q22" i="20"/>
  <c r="L47" i="59"/>
  <c r="C20" i="21"/>
  <c r="H45" i="22"/>
  <c r="G16" i="32"/>
  <c r="R39" i="18"/>
  <c r="R28" i="48"/>
  <c r="G4" i="35"/>
  <c r="B12" i="38"/>
  <c r="M32" i="25"/>
  <c r="L37" i="20"/>
  <c r="B28" i="60"/>
  <c r="Q14" i="65"/>
  <c r="C8" i="44"/>
  <c r="M6" i="50"/>
  <c r="R36" i="22"/>
  <c r="L36" i="49"/>
  <c r="H40" i="74"/>
  <c r="Q21" i="44"/>
  <c r="S21" i="44"/>
  <c r="C46" i="50"/>
  <c r="C12" i="63"/>
  <c r="C20" i="30"/>
  <c r="M36" i="14"/>
  <c r="M32" i="52"/>
  <c r="H23" i="70"/>
  <c r="H29" i="29"/>
  <c r="R7" i="18"/>
  <c r="H36" i="26"/>
  <c r="G22" i="72"/>
  <c r="H13" i="73"/>
  <c r="C44" i="57"/>
  <c r="B32" i="45"/>
  <c r="B31" i="63"/>
  <c r="H24" i="30"/>
  <c r="M36" i="26"/>
  <c r="B37" i="25"/>
  <c r="D37" i="25"/>
  <c r="B30" i="56"/>
  <c r="G4" i="13"/>
  <c r="L15" i="41"/>
  <c r="C7" i="45"/>
  <c r="M22" i="56"/>
  <c r="Q40" i="64"/>
  <c r="C38" i="55"/>
  <c r="C36" i="46"/>
  <c r="G16" i="45"/>
  <c r="R28" i="23"/>
  <c r="M30" i="52"/>
  <c r="L40" i="74"/>
  <c r="H22" i="58"/>
  <c r="M38" i="21"/>
  <c r="B5" i="21"/>
  <c r="Q4" i="49"/>
  <c r="C16" i="57"/>
  <c r="L37" i="31"/>
  <c r="M6" i="16"/>
  <c r="G45" i="39"/>
  <c r="L37" i="47"/>
  <c r="N37" i="47"/>
  <c r="G38" i="68"/>
  <c r="G15" i="66"/>
  <c r="G45" i="34"/>
  <c r="G23" i="39"/>
  <c r="L29" i="34"/>
  <c r="H29" i="46"/>
  <c r="Q24" i="20"/>
  <c r="M45" i="50"/>
  <c r="H28" i="71"/>
  <c r="Q16" i="41"/>
  <c r="L28" i="29"/>
  <c r="L30" i="58"/>
  <c r="L20" i="37"/>
  <c r="M47" i="58"/>
  <c r="G21" i="58"/>
  <c r="B12" i="60"/>
  <c r="M36" i="47"/>
  <c r="B13" i="45"/>
  <c r="Q20" i="24"/>
  <c r="B36" i="30"/>
  <c r="Q7" i="44"/>
  <c r="L4" i="36"/>
  <c r="C45" i="32"/>
  <c r="C14" i="61"/>
  <c r="B36" i="47"/>
  <c r="H4" i="24"/>
  <c r="G22" i="23"/>
  <c r="C31" i="61"/>
  <c r="C8" i="41"/>
  <c r="B14" i="47"/>
  <c r="B40" i="65"/>
  <c r="G44" i="26"/>
  <c r="Q39" i="66"/>
  <c r="G6" i="74"/>
  <c r="H12" i="43"/>
  <c r="R37" i="34"/>
  <c r="M5" i="21"/>
  <c r="H22" i="24"/>
  <c r="Q12" i="65"/>
  <c r="M37" i="38"/>
  <c r="M8" i="54"/>
  <c r="C20" i="68"/>
  <c r="G48" i="62"/>
  <c r="I48" i="62"/>
  <c r="G38" i="48"/>
  <c r="L45" i="23"/>
  <c r="L16" i="33"/>
  <c r="C45" i="75"/>
  <c r="B47" i="38"/>
  <c r="C30" i="22"/>
  <c r="R48" i="64"/>
  <c r="B45" i="56"/>
  <c r="L8" i="66"/>
  <c r="N8" i="66"/>
  <c r="C44" i="28"/>
  <c r="B8" i="45"/>
  <c r="H12" i="62"/>
  <c r="G4" i="14"/>
  <c r="H39" i="54"/>
  <c r="Q48" i="73"/>
  <c r="M6" i="26"/>
  <c r="N6" i="26"/>
  <c r="H13" i="65"/>
  <c r="Q45" i="19"/>
  <c r="H4" i="18"/>
  <c r="B44" i="14"/>
  <c r="G16" i="20"/>
  <c r="Q45" i="66"/>
  <c r="G7" i="47"/>
  <c r="I7" i="47"/>
  <c r="H16" i="61"/>
  <c r="B32" i="21"/>
  <c r="G37" i="71"/>
  <c r="I37" i="71"/>
  <c r="H15" i="73"/>
  <c r="C28" i="19"/>
  <c r="L29" i="45"/>
  <c r="M8" i="70"/>
  <c r="H39" i="35"/>
  <c r="C45" i="23"/>
  <c r="M29" i="34"/>
  <c r="C31" i="17"/>
  <c r="R16" i="55"/>
  <c r="L24" i="38"/>
  <c r="N24" i="38"/>
  <c r="H32" i="21"/>
  <c r="R21" i="32"/>
  <c r="R13" i="49"/>
  <c r="H22" i="50"/>
  <c r="C37" i="63"/>
  <c r="M12" i="27"/>
  <c r="Q32" i="66"/>
  <c r="C29" i="45"/>
  <c r="G13" i="31"/>
  <c r="I13" i="31"/>
  <c r="L28" i="72"/>
  <c r="H45" i="27"/>
  <c r="B23" i="67"/>
  <c r="Q31" i="51"/>
  <c r="L28" i="16"/>
  <c r="C15" i="74"/>
  <c r="C20" i="67"/>
  <c r="Q29" i="21"/>
  <c r="C31" i="68"/>
  <c r="B15" i="76"/>
  <c r="M38" i="45"/>
  <c r="G28" i="30"/>
  <c r="G28" i="21"/>
  <c r="H39" i="70"/>
  <c r="G45" i="30"/>
  <c r="C47" i="34"/>
  <c r="Q13" i="55"/>
  <c r="B38" i="28"/>
  <c r="M23" i="19"/>
  <c r="L30" i="28"/>
  <c r="G30" i="27"/>
  <c r="R38" i="52"/>
  <c r="C46" i="61"/>
  <c r="H45" i="36"/>
  <c r="Q36" i="63"/>
  <c r="B44" i="28"/>
  <c r="C20" i="39"/>
  <c r="Q28" i="47"/>
  <c r="B28" i="19"/>
  <c r="Q15" i="76"/>
  <c r="H5" i="46"/>
  <c r="B29" i="14"/>
  <c r="R5" i="47"/>
  <c r="G31" i="14"/>
  <c r="G36" i="16"/>
  <c r="H14" i="20"/>
  <c r="H4" i="44"/>
  <c r="C28" i="54"/>
  <c r="M44" i="15"/>
  <c r="L8" i="20"/>
  <c r="H36" i="28"/>
  <c r="Q4" i="25"/>
  <c r="Q7" i="75"/>
  <c r="M14" i="68"/>
  <c r="R22" i="66"/>
  <c r="R20" i="27"/>
  <c r="G16" i="43"/>
  <c r="C24" i="65"/>
  <c r="M37" i="21"/>
  <c r="L48" i="53"/>
  <c r="C48" i="42"/>
  <c r="C20" i="25"/>
  <c r="H45" i="23"/>
  <c r="Q47" i="74"/>
  <c r="B21" i="40"/>
  <c r="R29" i="17"/>
  <c r="S29" i="17"/>
  <c r="B20" i="53"/>
  <c r="L30" i="38"/>
  <c r="R5" i="49"/>
  <c r="H7" i="30"/>
  <c r="C36" i="61"/>
  <c r="C30" i="64"/>
  <c r="G40" i="35"/>
  <c r="L36" i="73"/>
  <c r="Q24" i="23"/>
  <c r="R23" i="32"/>
  <c r="G39" i="46"/>
  <c r="C37" i="34"/>
  <c r="H32" i="51"/>
  <c r="R30" i="75"/>
  <c r="R29" i="18"/>
  <c r="Q16" i="15"/>
  <c r="S16" i="15"/>
  <c r="H45" i="39"/>
  <c r="B15" i="27"/>
  <c r="R36" i="33"/>
  <c r="R38" i="51"/>
  <c r="Q37" i="29"/>
  <c r="M12" i="54"/>
  <c r="G31" i="28"/>
  <c r="R39" i="58"/>
  <c r="R46" i="34"/>
  <c r="H48" i="27"/>
  <c r="R4" i="65"/>
  <c r="Q5" i="27"/>
  <c r="Q48" i="13"/>
  <c r="M39" i="21"/>
  <c r="M29" i="57"/>
  <c r="M45" i="17"/>
  <c r="G30" i="57"/>
  <c r="H37" i="25"/>
  <c r="B13" i="40"/>
  <c r="D13" i="40"/>
  <c r="R36" i="65"/>
  <c r="G14" i="21"/>
  <c r="C24" i="30"/>
  <c r="Q39" i="70"/>
  <c r="R4" i="18"/>
  <c r="G31" i="55"/>
  <c r="Q20" i="34"/>
  <c r="L23" i="26"/>
  <c r="G8" i="52"/>
  <c r="L4" i="42"/>
  <c r="Q37" i="55"/>
  <c r="L40" i="57"/>
  <c r="R40" i="33"/>
  <c r="L37" i="72"/>
  <c r="L48" i="62"/>
  <c r="H5" i="34"/>
  <c r="L15" i="19"/>
  <c r="M46" i="53"/>
  <c r="L6" i="28"/>
  <c r="N6" i="28"/>
  <c r="Q21" i="32"/>
  <c r="L15" i="16"/>
  <c r="H36" i="55"/>
  <c r="Q37" i="60"/>
  <c r="B48" i="20"/>
  <c r="Q4" i="70"/>
  <c r="B12" i="75"/>
  <c r="R8" i="32"/>
  <c r="C30" i="44"/>
  <c r="R22" i="55"/>
  <c r="H32" i="16"/>
  <c r="G44" i="60"/>
  <c r="L28" i="26"/>
  <c r="M47" i="49"/>
  <c r="B40" i="61"/>
  <c r="G4" i="39"/>
  <c r="M13" i="71"/>
  <c r="M8" i="34"/>
  <c r="G7" i="43"/>
  <c r="I7" i="43"/>
  <c r="Q5" i="46"/>
  <c r="G12" i="23"/>
  <c r="L7" i="60"/>
  <c r="H30" i="48"/>
  <c r="B29" i="52"/>
  <c r="G21" i="62"/>
  <c r="H7" i="50"/>
  <c r="L21" i="50"/>
  <c r="Q28" i="43"/>
  <c r="H4" i="15"/>
  <c r="L28" i="59"/>
  <c r="C45" i="18"/>
  <c r="R4" i="66"/>
  <c r="H23" i="75"/>
  <c r="H21" i="60"/>
  <c r="I21" i="60"/>
  <c r="G39" i="14"/>
  <c r="I39" i="14"/>
  <c r="R21" i="45"/>
  <c r="B44" i="13"/>
  <c r="G39" i="32"/>
  <c r="G48" i="55"/>
  <c r="L28" i="62"/>
  <c r="R39" i="63"/>
  <c r="L46" i="30"/>
  <c r="H45" i="65"/>
  <c r="M24" i="48"/>
  <c r="Q6" i="63"/>
  <c r="S6" i="63"/>
  <c r="C12" i="19"/>
  <c r="Q36" i="48"/>
  <c r="B21" i="25"/>
  <c r="L36" i="69"/>
  <c r="L4" i="33"/>
  <c r="B5" i="34"/>
  <c r="G20" i="57"/>
  <c r="L30" i="65"/>
  <c r="H45" i="38"/>
  <c r="B15" i="39"/>
  <c r="R15" i="70"/>
  <c r="R47" i="22"/>
  <c r="R6" i="76"/>
  <c r="G16" i="47"/>
  <c r="G40" i="30"/>
  <c r="Q45" i="44"/>
  <c r="H13" i="28"/>
  <c r="B4" i="51"/>
  <c r="M46" i="69"/>
  <c r="M39" i="68"/>
  <c r="G44" i="63"/>
  <c r="C40" i="32"/>
  <c r="B20" i="38"/>
  <c r="L7" i="33"/>
  <c r="L36" i="40"/>
  <c r="M15" i="23"/>
  <c r="B23" i="42"/>
  <c r="C12" i="44"/>
  <c r="C13" i="52"/>
  <c r="M24" i="15"/>
  <c r="L14" i="37"/>
  <c r="B32" i="60"/>
  <c r="G47" i="37"/>
  <c r="M8" i="13"/>
  <c r="B39" i="55"/>
  <c r="C40" i="49"/>
  <c r="M32" i="72"/>
  <c r="G36" i="56"/>
  <c r="H37" i="37"/>
  <c r="G47" i="75"/>
  <c r="R38" i="36"/>
  <c r="M48" i="16"/>
  <c r="Q38" i="29"/>
  <c r="S38" i="29"/>
  <c r="B40" i="57"/>
  <c r="R40" i="67"/>
  <c r="R46" i="55"/>
  <c r="B38" i="51"/>
  <c r="M6" i="22"/>
  <c r="B14" i="38"/>
  <c r="R36" i="35"/>
  <c r="L22" i="74"/>
  <c r="G30" i="37"/>
  <c r="I30" i="37"/>
  <c r="M21" i="38"/>
  <c r="R24" i="62"/>
  <c r="Q30" i="62"/>
  <c r="Q5" i="28"/>
  <c r="Q5" i="60"/>
  <c r="S5" i="60"/>
  <c r="G46" i="45"/>
  <c r="G24" i="71"/>
  <c r="B13" i="60"/>
  <c r="L31" i="65"/>
  <c r="H7" i="66"/>
  <c r="M23" i="69"/>
  <c r="B24" i="41"/>
  <c r="Q39" i="49"/>
  <c r="H31" i="38"/>
  <c r="L28" i="61"/>
  <c r="Q30" i="68"/>
  <c r="B24" i="73"/>
  <c r="Q8" i="43"/>
  <c r="L39" i="14"/>
  <c r="C6" i="21"/>
  <c r="L23" i="39"/>
  <c r="R12" i="26"/>
  <c r="B24" i="55"/>
  <c r="D24" i="55"/>
  <c r="G39" i="27"/>
  <c r="H46" i="57"/>
  <c r="H23" i="58"/>
  <c r="C6" i="52"/>
  <c r="R28" i="49"/>
  <c r="Q40" i="75"/>
  <c r="L8" i="55"/>
  <c r="Q29" i="34"/>
  <c r="L12" i="42"/>
  <c r="Q32" i="44"/>
  <c r="M14" i="72"/>
  <c r="B32" i="58"/>
  <c r="R48" i="36"/>
  <c r="G14" i="29"/>
  <c r="L16" i="72"/>
  <c r="B8" i="75"/>
  <c r="L30" i="61"/>
  <c r="R7" i="30"/>
  <c r="G4" i="60"/>
  <c r="B14" i="68"/>
  <c r="H24" i="75"/>
  <c r="M36" i="72"/>
  <c r="M24" i="53"/>
  <c r="C21" i="39"/>
  <c r="C21" i="44"/>
  <c r="G45" i="38"/>
  <c r="I45" i="38"/>
  <c r="H29" i="70"/>
  <c r="L28" i="27"/>
  <c r="R14" i="26"/>
  <c r="M7" i="35"/>
  <c r="L12" i="38"/>
  <c r="G47" i="56"/>
  <c r="Q6" i="51"/>
  <c r="S6" i="51"/>
  <c r="G48" i="69"/>
  <c r="C15" i="69"/>
  <c r="G23" i="72"/>
  <c r="L21" i="28"/>
  <c r="B32" i="65"/>
  <c r="H5" i="25"/>
  <c r="H45" i="67"/>
  <c r="G7" i="51"/>
  <c r="C23" i="13"/>
  <c r="Q20" i="70"/>
  <c r="R28" i="18"/>
  <c r="H4" i="33"/>
  <c r="R38" i="45"/>
  <c r="C48" i="44"/>
  <c r="G48" i="51"/>
  <c r="B5" i="15"/>
  <c r="G48" i="73"/>
  <c r="C12" i="37"/>
  <c r="Q14" i="49"/>
  <c r="M37" i="72"/>
  <c r="B5" i="29"/>
  <c r="D5" i="29"/>
  <c r="B36" i="39"/>
  <c r="M23" i="36"/>
  <c r="G28" i="33"/>
  <c r="C39" i="20"/>
  <c r="M38" i="61"/>
  <c r="B31" i="36"/>
  <c r="B31" i="47"/>
  <c r="H22" i="56"/>
  <c r="H48" i="44"/>
  <c r="Q44" i="14"/>
  <c r="B24" i="31"/>
  <c r="C5" i="73"/>
  <c r="L22" i="40"/>
  <c r="G32" i="32"/>
  <c r="Q36" i="72"/>
  <c r="R47" i="31"/>
  <c r="G15" i="28"/>
  <c r="R46" i="76"/>
  <c r="G45" i="61"/>
  <c r="G5" i="22"/>
  <c r="I5" i="22"/>
  <c r="B5" i="55"/>
  <c r="D5" i="55"/>
  <c r="M14" i="34"/>
  <c r="G29" i="22"/>
  <c r="I29" i="22"/>
  <c r="G16" i="63"/>
  <c r="C20" i="57"/>
  <c r="C28" i="30"/>
  <c r="Q20" i="67"/>
  <c r="Q4" i="27"/>
  <c r="Q21" i="39"/>
  <c r="R5" i="38"/>
  <c r="L23" i="64"/>
  <c r="H46" i="17"/>
  <c r="R13" i="64"/>
  <c r="R4" i="71"/>
  <c r="B13" i="33"/>
  <c r="M6" i="45"/>
  <c r="B16" i="71"/>
  <c r="C28" i="34"/>
  <c r="B31" i="23"/>
  <c r="B15" i="67"/>
  <c r="L22" i="33"/>
  <c r="M32" i="14"/>
  <c r="M24" i="37"/>
  <c r="R29" i="42"/>
  <c r="L48" i="41"/>
  <c r="C16" i="33"/>
  <c r="Q8" i="53"/>
  <c r="G31" i="39"/>
  <c r="I31" i="39"/>
  <c r="H30" i="22"/>
  <c r="G8" i="24"/>
  <c r="R7" i="28"/>
  <c r="M39" i="27"/>
  <c r="L32" i="32"/>
  <c r="G4" i="32"/>
  <c r="B24" i="68"/>
  <c r="B6" i="58"/>
  <c r="C46" i="18"/>
  <c r="H15" i="66"/>
  <c r="G23" i="29"/>
  <c r="H23" i="43"/>
  <c r="B13" i="34"/>
  <c r="C30" i="67"/>
  <c r="B31" i="65"/>
  <c r="B6" i="46"/>
  <c r="L12" i="32"/>
  <c r="Q12" i="34"/>
  <c r="H40" i="21"/>
  <c r="B44" i="66"/>
  <c r="L12" i="51"/>
  <c r="G39" i="60"/>
  <c r="H15" i="60"/>
  <c r="R44" i="39"/>
  <c r="Q4" i="73"/>
  <c r="B32" i="68"/>
  <c r="R5" i="37"/>
  <c r="R13" i="48"/>
  <c r="M31" i="18"/>
  <c r="L14" i="41"/>
  <c r="H31" i="59"/>
  <c r="M48" i="17"/>
  <c r="G22" i="15"/>
  <c r="Q44" i="55"/>
  <c r="G4" i="26"/>
  <c r="C48" i="33"/>
  <c r="H38" i="50"/>
  <c r="R37" i="21"/>
  <c r="H8" i="45"/>
  <c r="B46" i="34"/>
  <c r="L20" i="58"/>
  <c r="Q40" i="38"/>
  <c r="S40" i="38"/>
  <c r="G7" i="41"/>
  <c r="M15" i="18"/>
  <c r="H23" i="15"/>
  <c r="H22" i="20"/>
  <c r="L46" i="37"/>
  <c r="B48" i="60"/>
  <c r="D48" i="60"/>
  <c r="B36" i="76"/>
  <c r="C39" i="72"/>
  <c r="M13" i="20"/>
  <c r="Q44" i="65"/>
  <c r="G39" i="18"/>
  <c r="I39" i="18"/>
  <c r="G23" i="44"/>
  <c r="B15" i="73"/>
  <c r="D15" i="73"/>
  <c r="Q36" i="71"/>
  <c r="M40" i="64"/>
  <c r="L30" i="29"/>
  <c r="G31" i="41"/>
  <c r="R47" i="75"/>
  <c r="R29" i="38"/>
  <c r="H46" i="30"/>
  <c r="H31" i="67"/>
  <c r="G47" i="61"/>
  <c r="B13" i="37"/>
  <c r="D13" i="37"/>
  <c r="R4" i="45"/>
  <c r="B14" i="56"/>
  <c r="G8" i="39"/>
  <c r="G22" i="25"/>
  <c r="I22" i="25"/>
  <c r="R31" i="27"/>
  <c r="G39" i="56"/>
  <c r="Q47" i="28"/>
  <c r="R13" i="40"/>
  <c r="G29" i="73"/>
  <c r="C28" i="76"/>
  <c r="C31" i="28"/>
  <c r="Q4" i="23"/>
  <c r="L45" i="20"/>
  <c r="Q13" i="73"/>
  <c r="C44" i="25"/>
  <c r="Q45" i="25"/>
  <c r="B13" i="70"/>
  <c r="R28" i="54"/>
  <c r="R12" i="52"/>
  <c r="G8" i="73"/>
  <c r="H13" i="64"/>
  <c r="L30" i="26"/>
  <c r="Q40" i="18"/>
  <c r="S40" i="18"/>
  <c r="L12" i="27"/>
  <c r="B28" i="44"/>
  <c r="H29" i="62"/>
  <c r="C13" i="62"/>
  <c r="M16" i="64"/>
  <c r="G30" i="13"/>
  <c r="Q5" i="41"/>
  <c r="C5" i="48"/>
  <c r="L30" i="42"/>
  <c r="C7" i="57"/>
  <c r="R44" i="63"/>
  <c r="H44" i="52"/>
  <c r="G20" i="20"/>
  <c r="H14" i="56"/>
  <c r="G39" i="49"/>
  <c r="M32" i="24"/>
  <c r="M37" i="55"/>
  <c r="G15" i="19"/>
  <c r="M48" i="49"/>
  <c r="H21" i="70"/>
  <c r="B36" i="38"/>
  <c r="G4" i="75"/>
  <c r="L21" i="72"/>
  <c r="N21" i="72"/>
  <c r="Q37" i="16"/>
  <c r="H29" i="56"/>
  <c r="B38" i="59"/>
  <c r="Q36" i="34"/>
  <c r="H29" i="43"/>
  <c r="M45" i="25"/>
  <c r="M45" i="30"/>
  <c r="L23" i="67"/>
  <c r="B5" i="70"/>
  <c r="M46" i="40"/>
  <c r="C46" i="32"/>
  <c r="G48" i="25"/>
  <c r="B20" i="67"/>
  <c r="G13" i="50"/>
  <c r="Q22" i="35"/>
  <c r="Q14" i="27"/>
  <c r="L4" i="29"/>
  <c r="Q5" i="36"/>
  <c r="B15" i="44"/>
  <c r="M45" i="48"/>
  <c r="G44" i="21"/>
  <c r="L30" i="51"/>
  <c r="H13" i="29"/>
  <c r="M23" i="17"/>
  <c r="Q32" i="33"/>
  <c r="B14" i="70"/>
  <c r="H30" i="42"/>
  <c r="B39" i="34"/>
  <c r="M15" i="68"/>
  <c r="Q24" i="29"/>
  <c r="L46" i="47"/>
  <c r="H21" i="74"/>
  <c r="B38" i="75"/>
  <c r="G47" i="27"/>
  <c r="I47" i="27"/>
  <c r="H30" i="15"/>
  <c r="R7" i="54"/>
  <c r="C23" i="68"/>
  <c r="M46" i="20"/>
  <c r="L23" i="20"/>
  <c r="M22" i="50"/>
  <c r="R22" i="54"/>
  <c r="M47" i="34"/>
  <c r="H46" i="31"/>
  <c r="L48" i="45"/>
  <c r="Q31" i="15"/>
  <c r="R32" i="60"/>
  <c r="R21" i="48"/>
  <c r="R45" i="27"/>
  <c r="L15" i="70"/>
  <c r="B23" i="48"/>
  <c r="Q4" i="38"/>
  <c r="R37" i="23"/>
  <c r="C37" i="28"/>
  <c r="C15" i="75"/>
  <c r="G7" i="22"/>
  <c r="R30" i="50"/>
  <c r="G6" i="23"/>
  <c r="L16" i="17"/>
  <c r="G45" i="56"/>
  <c r="M47" i="20"/>
  <c r="C30" i="57"/>
  <c r="L38" i="46"/>
  <c r="R6" i="17"/>
  <c r="L29" i="75"/>
  <c r="N29" i="75"/>
  <c r="H29" i="14"/>
  <c r="Q20" i="40"/>
  <c r="L36" i="51"/>
  <c r="R13" i="43"/>
  <c r="H4" i="25"/>
  <c r="C37" i="61"/>
  <c r="G32" i="71"/>
  <c r="C46" i="19"/>
  <c r="L24" i="51"/>
  <c r="Q48" i="63"/>
  <c r="B4" i="33"/>
  <c r="R22" i="69"/>
  <c r="C36" i="37"/>
  <c r="L36" i="46"/>
  <c r="M45" i="13"/>
  <c r="H6" i="19"/>
  <c r="H30" i="21"/>
  <c r="M22" i="51"/>
  <c r="C44" i="17"/>
  <c r="Q46" i="36"/>
  <c r="H24" i="67"/>
  <c r="R5" i="24"/>
  <c r="C40" i="72"/>
  <c r="C8" i="75"/>
  <c r="B28" i="27"/>
  <c r="C14" i="71"/>
  <c r="R45" i="35"/>
  <c r="R21" i="18"/>
  <c r="Q21" i="18"/>
  <c r="S21" i="18"/>
  <c r="C37" i="54"/>
  <c r="M23" i="20"/>
  <c r="Q45" i="42"/>
  <c r="Q31" i="18"/>
  <c r="H23" i="52"/>
  <c r="R47" i="49"/>
  <c r="H14" i="70"/>
  <c r="G20" i="59"/>
  <c r="H37" i="19"/>
  <c r="G22" i="32"/>
  <c r="Q32" i="75"/>
  <c r="M24" i="74"/>
  <c r="Q30" i="27"/>
  <c r="R6" i="45"/>
  <c r="B39" i="61"/>
  <c r="D39" i="61"/>
  <c r="C12" i="45"/>
  <c r="B8" i="34"/>
  <c r="R30" i="27"/>
  <c r="H14" i="31"/>
  <c r="G45" i="44"/>
  <c r="H30" i="72"/>
  <c r="M24" i="31"/>
  <c r="R21" i="49"/>
  <c r="G12" i="19"/>
  <c r="R14" i="31"/>
  <c r="B29" i="15"/>
  <c r="C40" i="13"/>
  <c r="B44" i="30"/>
  <c r="Q20" i="30"/>
  <c r="B22" i="38"/>
  <c r="D22" i="38"/>
  <c r="B21" i="56"/>
  <c r="D21" i="56"/>
  <c r="C5" i="15"/>
  <c r="G7" i="25"/>
  <c r="I7" i="25"/>
  <c r="L6" i="30"/>
  <c r="N6" i="30"/>
  <c r="L31" i="38"/>
  <c r="B22" i="52"/>
  <c r="G32" i="41"/>
  <c r="M21" i="45"/>
  <c r="H28" i="32"/>
  <c r="R29" i="53"/>
  <c r="R6" i="65"/>
  <c r="R20" i="68"/>
  <c r="H29" i="28"/>
  <c r="G12" i="60"/>
  <c r="C31" i="63"/>
  <c r="G38" i="27"/>
  <c r="I38" i="27"/>
  <c r="M47" i="32"/>
  <c r="L48" i="18"/>
  <c r="N48" i="18"/>
  <c r="Q28" i="51"/>
  <c r="G29" i="23"/>
  <c r="M46" i="37"/>
  <c r="L30" i="62"/>
  <c r="B22" i="40"/>
  <c r="H8" i="13"/>
  <c r="R30" i="26"/>
  <c r="C24" i="21"/>
  <c r="L32" i="67"/>
  <c r="B30" i="27"/>
  <c r="G48" i="13"/>
  <c r="M36" i="15"/>
  <c r="M22" i="44"/>
  <c r="B48" i="16"/>
  <c r="C13" i="34"/>
  <c r="B45" i="71"/>
  <c r="B48" i="51"/>
  <c r="G6" i="20"/>
  <c r="C38" i="18"/>
  <c r="R15" i="14"/>
  <c r="M30" i="13"/>
  <c r="B31" i="17"/>
  <c r="Q39" i="67"/>
  <c r="C30" i="61"/>
  <c r="Q46" i="25"/>
  <c r="L20" i="47"/>
  <c r="H45" i="45"/>
  <c r="G13" i="35"/>
  <c r="I13" i="35"/>
  <c r="G5" i="71"/>
  <c r="L8" i="52"/>
  <c r="B12" i="32"/>
  <c r="M30" i="17"/>
  <c r="M13" i="17"/>
  <c r="L22" i="67"/>
  <c r="G30" i="35"/>
  <c r="Q29" i="29"/>
  <c r="L30" i="70"/>
  <c r="C38" i="76"/>
  <c r="R5" i="60"/>
  <c r="B22" i="37"/>
  <c r="L30" i="18"/>
  <c r="R23" i="70"/>
  <c r="Q31" i="50"/>
  <c r="G45" i="48"/>
  <c r="L16" i="64"/>
  <c r="N16" i="64"/>
  <c r="Q39" i="20"/>
  <c r="H6" i="20"/>
  <c r="R16" i="48"/>
  <c r="G4" i="49"/>
  <c r="B31" i="20"/>
  <c r="C14" i="45"/>
  <c r="G8" i="17"/>
  <c r="C45" i="56"/>
  <c r="M28" i="18"/>
  <c r="R7" i="67"/>
  <c r="G39" i="30"/>
  <c r="M37" i="73"/>
  <c r="M16" i="33"/>
  <c r="R22" i="75"/>
  <c r="Q38" i="21"/>
  <c r="M38" i="52"/>
  <c r="R24" i="45"/>
  <c r="H15" i="40"/>
  <c r="R22" i="41"/>
  <c r="H7" i="14"/>
  <c r="L23" i="44"/>
  <c r="C38" i="50"/>
  <c r="H32" i="13"/>
  <c r="M31" i="38"/>
  <c r="B23" i="56"/>
  <c r="H36" i="45"/>
  <c r="C47" i="31"/>
  <c r="R46" i="74"/>
  <c r="C22" i="56"/>
  <c r="G8" i="22"/>
  <c r="L45" i="48"/>
  <c r="H28" i="40"/>
  <c r="M7" i="51"/>
  <c r="M20" i="74"/>
  <c r="M44" i="62"/>
  <c r="Q22" i="41"/>
  <c r="M8" i="18"/>
  <c r="C24" i="33"/>
  <c r="L37" i="59"/>
  <c r="Q36" i="42"/>
  <c r="L13" i="43"/>
  <c r="R36" i="30"/>
  <c r="R7" i="70"/>
  <c r="L40" i="42"/>
  <c r="C37" i="19"/>
  <c r="C8" i="40"/>
  <c r="H16" i="39"/>
  <c r="M29" i="30"/>
  <c r="M4" i="40"/>
  <c r="N4" i="40"/>
  <c r="G4" i="22"/>
  <c r="H45" i="64"/>
  <c r="C30" i="33"/>
  <c r="L45" i="33"/>
  <c r="G13" i="28"/>
  <c r="M40" i="27"/>
  <c r="R31" i="45"/>
  <c r="H15" i="56"/>
  <c r="M36" i="18"/>
  <c r="L30" i="17"/>
  <c r="N30" i="17"/>
  <c r="C14" i="69"/>
  <c r="R12" i="22"/>
  <c r="Q31" i="32"/>
  <c r="Q14" i="71"/>
  <c r="H36" i="34"/>
  <c r="C13" i="28"/>
  <c r="D13" i="28"/>
  <c r="Q32" i="16"/>
  <c r="Q8" i="22"/>
  <c r="B32" i="59"/>
  <c r="B39" i="64"/>
  <c r="C45" i="38"/>
  <c r="Q31" i="40"/>
  <c r="S31" i="40"/>
  <c r="R20" i="28"/>
  <c r="Q16" i="43"/>
  <c r="H14" i="25"/>
  <c r="H6" i="70"/>
  <c r="Q30" i="17"/>
  <c r="C8" i="55"/>
  <c r="L23" i="29"/>
  <c r="M6" i="21"/>
  <c r="L7" i="22"/>
  <c r="Q28" i="50"/>
  <c r="C37" i="59"/>
  <c r="G16" i="31"/>
  <c r="R39" i="42"/>
  <c r="M8" i="64"/>
  <c r="G24" i="59"/>
  <c r="R48" i="48"/>
  <c r="M20" i="45"/>
  <c r="Q37" i="52"/>
  <c r="Q20" i="22"/>
  <c r="Q32" i="31"/>
  <c r="H22" i="19"/>
  <c r="L44" i="34"/>
  <c r="M16" i="13"/>
  <c r="Q14" i="24"/>
  <c r="S14" i="24"/>
  <c r="Q5" i="57"/>
  <c r="C30" i="29"/>
  <c r="G46" i="37"/>
  <c r="M13" i="49"/>
  <c r="Q32" i="14"/>
  <c r="L32" i="55"/>
  <c r="L15" i="60"/>
  <c r="C15" i="61"/>
  <c r="L37" i="27"/>
  <c r="N37" i="27"/>
  <c r="G31" i="60"/>
  <c r="Q36" i="16"/>
  <c r="L40" i="19"/>
  <c r="C44" i="21"/>
  <c r="R4" i="40"/>
  <c r="M4" i="31"/>
  <c r="Q14" i="63"/>
  <c r="M24" i="30"/>
  <c r="B38" i="40"/>
  <c r="M39" i="20"/>
  <c r="Q31" i="37"/>
  <c r="G21" i="37"/>
  <c r="G14" i="24"/>
  <c r="G48" i="38"/>
  <c r="C5" i="53"/>
  <c r="R44" i="26"/>
  <c r="H30" i="46"/>
  <c r="B30" i="50"/>
  <c r="L29" i="36"/>
  <c r="M36" i="32"/>
  <c r="B45" i="67"/>
  <c r="L8" i="45"/>
  <c r="R5" i="66"/>
  <c r="R15" i="36"/>
  <c r="G23" i="71"/>
  <c r="M46" i="35"/>
  <c r="Q15" i="37"/>
  <c r="H21" i="21"/>
  <c r="L12" i="59"/>
  <c r="H5" i="21"/>
  <c r="R46" i="25"/>
  <c r="L46" i="48"/>
  <c r="L29" i="14"/>
  <c r="M30" i="63"/>
  <c r="M46" i="60"/>
  <c r="C12" i="36"/>
  <c r="H28" i="18"/>
  <c r="G30" i="14"/>
  <c r="H31" i="56"/>
  <c r="C36" i="32"/>
  <c r="C48" i="60"/>
  <c r="R48" i="19"/>
  <c r="L28" i="60"/>
  <c r="M38" i="43"/>
  <c r="M8" i="47"/>
  <c r="R8" i="71"/>
  <c r="M5" i="66"/>
  <c r="C23" i="62"/>
  <c r="H38" i="29"/>
  <c r="C29" i="56"/>
  <c r="B6" i="39"/>
  <c r="L16" i="39"/>
  <c r="Q24" i="51"/>
  <c r="S24" i="51"/>
  <c r="Q14" i="56"/>
  <c r="Q39" i="69"/>
  <c r="R32" i="32"/>
  <c r="B36" i="21"/>
  <c r="Q36" i="41"/>
  <c r="B38" i="30"/>
  <c r="H29" i="27"/>
  <c r="B23" i="59"/>
  <c r="R29" i="43"/>
  <c r="M15" i="67"/>
  <c r="M13" i="39"/>
  <c r="B38" i="53"/>
  <c r="B29" i="17"/>
  <c r="M44" i="19"/>
  <c r="H28" i="23"/>
  <c r="G37" i="59"/>
  <c r="M30" i="42"/>
  <c r="C38" i="22"/>
  <c r="C12" i="70"/>
  <c r="R48" i="74"/>
  <c r="M7" i="61"/>
  <c r="C22" i="65"/>
  <c r="D22" i="65"/>
  <c r="L15" i="69"/>
  <c r="N15" i="69"/>
  <c r="C7" i="61"/>
  <c r="C48" i="27"/>
  <c r="H24" i="13"/>
  <c r="R45" i="38"/>
  <c r="L21" i="66"/>
  <c r="M5" i="60"/>
  <c r="L37" i="66"/>
  <c r="M24" i="75"/>
  <c r="B38" i="13"/>
  <c r="R37" i="15"/>
  <c r="B24" i="66"/>
  <c r="H32" i="48"/>
  <c r="M22" i="36"/>
  <c r="B23" i="53"/>
  <c r="D23" i="53"/>
  <c r="Q46" i="55"/>
  <c r="R48" i="55"/>
  <c r="C7" i="64"/>
  <c r="G40" i="69"/>
  <c r="L24" i="53"/>
  <c r="L20" i="43"/>
  <c r="G5" i="40"/>
  <c r="H20" i="76"/>
  <c r="R38" i="40"/>
  <c r="S38" i="40"/>
  <c r="M48" i="56"/>
  <c r="M37" i="47"/>
  <c r="R6" i="50"/>
  <c r="G31" i="47"/>
  <c r="I31" i="47"/>
  <c r="L14" i="38"/>
  <c r="N14" i="38"/>
  <c r="R40" i="41"/>
  <c r="L38" i="41"/>
  <c r="L44" i="64"/>
  <c r="C46" i="55"/>
  <c r="C21" i="37"/>
  <c r="B7" i="26"/>
  <c r="C37" i="27"/>
  <c r="M22" i="75"/>
  <c r="H29" i="42"/>
  <c r="G12" i="68"/>
  <c r="B39" i="66"/>
  <c r="C44" i="32"/>
  <c r="B44" i="76"/>
  <c r="H22" i="65"/>
  <c r="C23" i="28"/>
  <c r="B14" i="51"/>
  <c r="R48" i="37"/>
  <c r="B46" i="75"/>
  <c r="Q7" i="60"/>
  <c r="M32" i="70"/>
  <c r="C32" i="52"/>
  <c r="L29" i="33"/>
  <c r="M20" i="47"/>
  <c r="G24" i="42"/>
  <c r="I24" i="42"/>
  <c r="Q15" i="33"/>
  <c r="G39" i="76"/>
  <c r="M38" i="44"/>
  <c r="Q24" i="44"/>
  <c r="G12" i="65"/>
  <c r="B40" i="76"/>
  <c r="D40" i="76"/>
  <c r="Q22" i="60"/>
  <c r="S22" i="60"/>
  <c r="C23" i="48"/>
  <c r="M32" i="75"/>
  <c r="B12" i="62"/>
  <c r="Q46" i="35"/>
  <c r="H31" i="25"/>
  <c r="Q32" i="56"/>
  <c r="Q47" i="13"/>
  <c r="C24" i="32"/>
  <c r="Q30" i="23"/>
  <c r="S30" i="23"/>
  <c r="Q8" i="20"/>
  <c r="Q5" i="59"/>
  <c r="G38" i="17"/>
  <c r="M47" i="46"/>
  <c r="R12" i="41"/>
  <c r="H7" i="58"/>
  <c r="L47" i="21"/>
  <c r="G12" i="22"/>
  <c r="L12" i="52"/>
  <c r="M38" i="73"/>
  <c r="R45" i="33"/>
  <c r="H5" i="55"/>
  <c r="Q28" i="14"/>
  <c r="M14" i="50"/>
  <c r="H23" i="37"/>
  <c r="H14" i="75"/>
  <c r="G8" i="67"/>
  <c r="M21" i="52"/>
  <c r="R4" i="43"/>
  <c r="H37" i="36"/>
  <c r="R13" i="59"/>
  <c r="G6" i="57"/>
  <c r="Q32" i="58"/>
  <c r="C24" i="31"/>
  <c r="L40" i="45"/>
  <c r="L14" i="46"/>
  <c r="C8" i="20"/>
  <c r="R21" i="14"/>
  <c r="C4" i="43"/>
  <c r="H23" i="74"/>
  <c r="Q13" i="13"/>
  <c r="L37" i="40"/>
  <c r="C47" i="45"/>
  <c r="B32" i="63"/>
  <c r="Q39" i="41"/>
  <c r="M16" i="52"/>
  <c r="Q16" i="59"/>
  <c r="H45" i="18"/>
  <c r="L39" i="24"/>
  <c r="R6" i="38"/>
  <c r="M24" i="61"/>
  <c r="Q22" i="30"/>
  <c r="H46" i="40"/>
  <c r="B48" i="15"/>
  <c r="R7" i="44"/>
  <c r="H36" i="72"/>
  <c r="G4" i="15"/>
  <c r="B37" i="50"/>
  <c r="D37" i="50"/>
  <c r="G38" i="35"/>
  <c r="B28" i="32"/>
  <c r="G21" i="18"/>
  <c r="H28" i="56"/>
  <c r="L29" i="25"/>
  <c r="C32" i="67"/>
  <c r="R45" i="29"/>
  <c r="M13" i="74"/>
  <c r="Q48" i="65"/>
  <c r="Q40" i="54"/>
  <c r="L4" i="28"/>
  <c r="L23" i="74"/>
  <c r="M13" i="58"/>
  <c r="Q39" i="48"/>
  <c r="B46" i="27"/>
  <c r="D46" i="27"/>
  <c r="Q5" i="71"/>
  <c r="H24" i="27"/>
  <c r="C30" i="17"/>
  <c r="R23" i="24"/>
  <c r="M20" i="56"/>
  <c r="G12" i="52"/>
  <c r="C8" i="56"/>
  <c r="R32" i="24"/>
  <c r="Q23" i="20"/>
  <c r="R38" i="25"/>
  <c r="M32" i="62"/>
  <c r="R7" i="20"/>
  <c r="H8" i="47"/>
  <c r="G7" i="23"/>
  <c r="G12" i="21"/>
  <c r="M30" i="16"/>
  <c r="Q15" i="58"/>
  <c r="L23" i="27"/>
  <c r="L4" i="13"/>
  <c r="R24" i="59"/>
  <c r="L15" i="13"/>
  <c r="R47" i="52"/>
  <c r="Q22" i="64"/>
  <c r="R8" i="15"/>
  <c r="L48" i="59"/>
  <c r="N48" i="59"/>
  <c r="R16" i="37"/>
  <c r="L31" i="41"/>
  <c r="G22" i="71"/>
  <c r="L22" i="44"/>
  <c r="N22" i="44"/>
  <c r="B31" i="54"/>
  <c r="C40" i="67"/>
  <c r="C14" i="44"/>
  <c r="R23" i="13"/>
  <c r="Q31" i="20"/>
  <c r="H38" i="21"/>
  <c r="R4" i="28"/>
  <c r="B40" i="60"/>
  <c r="G36" i="36"/>
  <c r="L29" i="23"/>
  <c r="M5" i="26"/>
  <c r="M37" i="41"/>
  <c r="C28" i="66"/>
  <c r="B32" i="53"/>
  <c r="L5" i="31"/>
  <c r="Q37" i="28"/>
  <c r="R13" i="65"/>
  <c r="B16" i="20"/>
  <c r="M32" i="36"/>
  <c r="C7" i="32"/>
  <c r="M47" i="75"/>
  <c r="G29" i="34"/>
  <c r="C21" i="18"/>
  <c r="G29" i="31"/>
  <c r="C39" i="17"/>
  <c r="B8" i="73"/>
  <c r="M32" i="26"/>
  <c r="C28" i="46"/>
  <c r="M24" i="24"/>
  <c r="C12" i="41"/>
  <c r="B32" i="26"/>
  <c r="H5" i="50"/>
  <c r="R21" i="34"/>
  <c r="M12" i="33"/>
  <c r="Q16" i="60"/>
  <c r="S16" i="60"/>
  <c r="L12" i="67"/>
  <c r="R32" i="26"/>
  <c r="Q38" i="61"/>
  <c r="M48" i="23"/>
  <c r="H44" i="44"/>
  <c r="B29" i="34"/>
  <c r="H22" i="17"/>
  <c r="B13" i="51"/>
  <c r="Q37" i="65"/>
  <c r="Q48" i="18"/>
  <c r="B13" i="21"/>
  <c r="C22" i="29"/>
  <c r="H14" i="51"/>
  <c r="B28" i="29"/>
  <c r="R23" i="16"/>
  <c r="R23" i="54"/>
  <c r="M14" i="47"/>
  <c r="G8" i="25"/>
  <c r="L20" i="29"/>
  <c r="L40" i="34"/>
  <c r="L23" i="51"/>
  <c r="G14" i="60"/>
  <c r="B14" i="32"/>
  <c r="C36" i="48"/>
  <c r="H48" i="23"/>
  <c r="H16" i="47"/>
  <c r="R8" i="67"/>
  <c r="B12" i="64"/>
  <c r="H8" i="34"/>
  <c r="G22" i="35"/>
  <c r="C13" i="74"/>
  <c r="R44" i="55"/>
  <c r="Q37" i="59"/>
  <c r="S37" i="59"/>
  <c r="B6" i="33"/>
  <c r="D6" i="33"/>
  <c r="B20" i="37"/>
  <c r="H36" i="24"/>
  <c r="H44" i="50"/>
  <c r="B30" i="75"/>
  <c r="R44" i="19"/>
  <c r="R15" i="21"/>
  <c r="R4" i="23"/>
  <c r="G21" i="56"/>
  <c r="B31" i="34"/>
  <c r="C39" i="58"/>
  <c r="H12" i="33"/>
  <c r="G48" i="74"/>
  <c r="H31" i="14"/>
  <c r="H40" i="40"/>
  <c r="R22" i="72"/>
  <c r="M24" i="66"/>
  <c r="Q39" i="45"/>
  <c r="R48" i="25"/>
  <c r="R48" i="17"/>
  <c r="L37" i="29"/>
  <c r="H12" i="61"/>
  <c r="Q30" i="54"/>
  <c r="H30" i="14"/>
  <c r="C48" i="53"/>
  <c r="L20" i="27"/>
  <c r="B47" i="73"/>
  <c r="B5" i="76"/>
  <c r="M8" i="25"/>
  <c r="L7" i="62"/>
  <c r="H13" i="71"/>
  <c r="L24" i="73"/>
  <c r="M7" i="68"/>
  <c r="B21" i="55"/>
  <c r="Q13" i="41"/>
  <c r="C4" i="60"/>
  <c r="H38" i="49"/>
  <c r="M7" i="66"/>
  <c r="H22" i="54"/>
  <c r="H21" i="27"/>
  <c r="Q48" i="75"/>
  <c r="M29" i="67"/>
  <c r="C37" i="42"/>
  <c r="R24" i="20"/>
  <c r="H15" i="23"/>
  <c r="G20" i="58"/>
  <c r="L39" i="46"/>
  <c r="M47" i="68"/>
  <c r="G36" i="37"/>
  <c r="G24" i="65"/>
  <c r="I24" i="65"/>
  <c r="Q13" i="50"/>
  <c r="C31" i="67"/>
  <c r="R12" i="50"/>
  <c r="B15" i="29"/>
  <c r="M16" i="67"/>
  <c r="Q22" i="53"/>
  <c r="R24" i="39"/>
  <c r="G8" i="75"/>
  <c r="I8" i="75"/>
  <c r="M14" i="61"/>
  <c r="B7" i="51"/>
  <c r="C14" i="13"/>
  <c r="H5" i="17"/>
  <c r="Q39" i="14"/>
  <c r="C45" i="53"/>
  <c r="Q22" i="31"/>
  <c r="H16" i="30"/>
  <c r="M39" i="30"/>
  <c r="L28" i="38"/>
  <c r="B28" i="63"/>
  <c r="B7" i="73"/>
  <c r="H40" i="70"/>
  <c r="Q36" i="35"/>
  <c r="H30" i="75"/>
  <c r="B30" i="71"/>
  <c r="G30" i="43"/>
  <c r="R22" i="47"/>
  <c r="C22" i="42"/>
  <c r="H4" i="38"/>
  <c r="M37" i="48"/>
  <c r="Q28" i="73"/>
  <c r="B20" i="21"/>
  <c r="L15" i="48"/>
  <c r="B29" i="63"/>
  <c r="L46" i="76"/>
  <c r="R14" i="24"/>
  <c r="G21" i="51"/>
  <c r="G30" i="56"/>
  <c r="M4" i="71"/>
  <c r="G21" i="26"/>
  <c r="I21" i="26"/>
  <c r="C7" i="14"/>
  <c r="B21" i="69"/>
  <c r="R4" i="30"/>
  <c r="H38" i="53"/>
  <c r="R47" i="19"/>
  <c r="H22" i="68"/>
  <c r="B24" i="57"/>
  <c r="D24" i="57"/>
  <c r="L46" i="55"/>
  <c r="H31" i="17"/>
  <c r="B24" i="15"/>
  <c r="R30" i="44"/>
  <c r="L14" i="56"/>
  <c r="N14" i="56"/>
  <c r="M15" i="28"/>
  <c r="C39" i="54"/>
  <c r="C48" i="32"/>
  <c r="B6" i="67"/>
  <c r="Q20" i="31"/>
  <c r="H47" i="54"/>
  <c r="Q5" i="52"/>
  <c r="S5" i="52"/>
  <c r="C14" i="73"/>
  <c r="B31" i="68"/>
  <c r="C23" i="63"/>
  <c r="G22" i="13"/>
  <c r="G37" i="37"/>
  <c r="I37" i="37"/>
  <c r="G30" i="52"/>
  <c r="I30" i="52"/>
  <c r="C12" i="50"/>
  <c r="Q36" i="53"/>
  <c r="B7" i="24"/>
  <c r="M30" i="34"/>
  <c r="H30" i="64"/>
  <c r="R45" i="45"/>
  <c r="L8" i="36"/>
  <c r="G37" i="73"/>
  <c r="L8" i="35"/>
  <c r="G46" i="60"/>
  <c r="G6" i="68"/>
  <c r="Q23" i="18"/>
  <c r="L7" i="46"/>
  <c r="C20" i="32"/>
  <c r="R36" i="50"/>
  <c r="B13" i="69"/>
  <c r="R37" i="58"/>
  <c r="C38" i="51"/>
  <c r="H29" i="48"/>
  <c r="G39" i="21"/>
  <c r="G29" i="13"/>
  <c r="H6" i="72"/>
  <c r="H46" i="16"/>
  <c r="B5" i="68"/>
  <c r="G45" i="41"/>
  <c r="R31" i="43"/>
  <c r="M31" i="50"/>
  <c r="Q16" i="22"/>
  <c r="M12" i="39"/>
  <c r="C36" i="33"/>
  <c r="G31" i="69"/>
  <c r="I31" i="69"/>
  <c r="Q30" i="15"/>
  <c r="R32" i="25"/>
  <c r="G38" i="49"/>
  <c r="G45" i="40"/>
  <c r="C36" i="71"/>
  <c r="C24" i="60"/>
  <c r="C47" i="53"/>
  <c r="H13" i="31"/>
  <c r="H28" i="31"/>
  <c r="Q38" i="62"/>
  <c r="G28" i="39"/>
  <c r="L40" i="52"/>
  <c r="Q13" i="76"/>
  <c r="G13" i="41"/>
  <c r="L47" i="60"/>
  <c r="B37" i="42"/>
  <c r="M30" i="69"/>
  <c r="N30" i="69"/>
  <c r="M40" i="18"/>
  <c r="R39" i="47"/>
  <c r="M30" i="54"/>
  <c r="B40" i="58"/>
  <c r="G46" i="73"/>
  <c r="B16" i="63"/>
  <c r="B36" i="43"/>
  <c r="B28" i="16"/>
  <c r="Q12" i="39"/>
  <c r="B4" i="32"/>
  <c r="C21" i="76"/>
  <c r="G37" i="23"/>
  <c r="I37" i="23"/>
  <c r="G29" i="25"/>
  <c r="M13" i="45"/>
  <c r="M28" i="39"/>
  <c r="C4" i="37"/>
  <c r="L32" i="69"/>
  <c r="N32" i="69"/>
  <c r="C32" i="45"/>
  <c r="G40" i="25"/>
  <c r="L38" i="39"/>
  <c r="Q36" i="29"/>
  <c r="B37" i="60"/>
  <c r="B45" i="21"/>
  <c r="C20" i="56"/>
  <c r="L40" i="71"/>
  <c r="N40" i="71"/>
  <c r="G40" i="50"/>
  <c r="G46" i="39"/>
  <c r="C47" i="76"/>
  <c r="B36" i="69"/>
  <c r="Q20" i="21"/>
  <c r="L15" i="25"/>
  <c r="N15" i="25"/>
  <c r="M28" i="41"/>
  <c r="C13" i="23"/>
  <c r="R36" i="41"/>
  <c r="M21" i="20"/>
  <c r="R31" i="34"/>
  <c r="R12" i="49"/>
  <c r="H48" i="35"/>
  <c r="M12" i="23"/>
  <c r="L29" i="28"/>
  <c r="M15" i="73"/>
  <c r="B20" i="54"/>
  <c r="C7" i="46"/>
  <c r="R36" i="39"/>
  <c r="M24" i="47"/>
  <c r="R48" i="34"/>
  <c r="L37" i="53"/>
  <c r="G7" i="53"/>
  <c r="B14" i="22"/>
  <c r="D14" i="22"/>
  <c r="C47" i="60"/>
  <c r="Q31" i="61"/>
  <c r="M22" i="65"/>
  <c r="C7" i="63"/>
  <c r="H7" i="48"/>
  <c r="M20" i="23"/>
  <c r="L14" i="34"/>
  <c r="N14" i="34"/>
  <c r="G23" i="58"/>
  <c r="M8" i="42"/>
  <c r="L47" i="74"/>
  <c r="N47" i="74"/>
  <c r="G45" i="20"/>
  <c r="H14" i="19"/>
  <c r="G21" i="75"/>
  <c r="B5" i="58"/>
  <c r="C16" i="66"/>
  <c r="G48" i="68"/>
  <c r="M23" i="14"/>
  <c r="R14" i="21"/>
  <c r="B23" i="55"/>
  <c r="G20" i="21"/>
  <c r="M13" i="36"/>
  <c r="G48" i="75"/>
  <c r="B28" i="17"/>
  <c r="R7" i="27"/>
  <c r="C40" i="44"/>
  <c r="Q36" i="66"/>
  <c r="C21" i="59"/>
  <c r="G12" i="47"/>
  <c r="Q16" i="24"/>
  <c r="M13" i="33"/>
  <c r="B23" i="20"/>
  <c r="H6" i="61"/>
  <c r="Q8" i="71"/>
  <c r="M6" i="40"/>
  <c r="L45" i="50"/>
  <c r="Q28" i="52"/>
  <c r="H37" i="24"/>
  <c r="L6" i="35"/>
  <c r="G47" i="69"/>
  <c r="Q23" i="74"/>
  <c r="L4" i="58"/>
  <c r="G6" i="56"/>
  <c r="L39" i="73"/>
  <c r="L24" i="72"/>
  <c r="L21" i="45"/>
  <c r="L44" i="13"/>
  <c r="R5" i="76"/>
  <c r="R45" i="55"/>
  <c r="C37" i="41"/>
  <c r="H22" i="16"/>
  <c r="Q46" i="23"/>
  <c r="G28" i="70"/>
  <c r="H40" i="59"/>
  <c r="L15" i="28"/>
  <c r="Q23" i="40"/>
  <c r="G29" i="28"/>
  <c r="I29" i="28"/>
  <c r="G38" i="75"/>
  <c r="L36" i="26"/>
  <c r="R38" i="26"/>
  <c r="R30" i="24"/>
  <c r="R21" i="61"/>
  <c r="M12" i="59"/>
  <c r="M5" i="16"/>
  <c r="H6" i="47"/>
  <c r="L45" i="51"/>
  <c r="N45" i="51"/>
  <c r="R29" i="63"/>
  <c r="M20" i="26"/>
  <c r="B32" i="42"/>
  <c r="D32" i="42"/>
  <c r="C6" i="41"/>
  <c r="R46" i="19"/>
  <c r="Q23" i="59"/>
  <c r="L45" i="62"/>
  <c r="R20" i="29"/>
  <c r="B23" i="38"/>
  <c r="C16" i="71"/>
  <c r="R32" i="44"/>
  <c r="L20" i="71"/>
  <c r="G5" i="19"/>
  <c r="H46" i="65"/>
  <c r="C40" i="55"/>
  <c r="R23" i="57"/>
  <c r="C46" i="45"/>
  <c r="C44" i="15"/>
  <c r="G4" i="44"/>
  <c r="L46" i="60"/>
  <c r="R20" i="57"/>
  <c r="R8" i="45"/>
  <c r="C20" i="22"/>
  <c r="R48" i="33"/>
  <c r="R36" i="18"/>
  <c r="G45" i="66"/>
  <c r="G12" i="16"/>
  <c r="R20" i="20"/>
  <c r="H8" i="20"/>
  <c r="H44" i="64"/>
  <c r="C28" i="14"/>
  <c r="H20" i="56"/>
  <c r="G12" i="44"/>
  <c r="H36" i="27"/>
  <c r="L31" i="74"/>
  <c r="H8" i="36"/>
  <c r="C12" i="65"/>
  <c r="Q29" i="22"/>
  <c r="B36" i="56"/>
  <c r="H15" i="24"/>
  <c r="B30" i="55"/>
  <c r="R32" i="61"/>
  <c r="L38" i="37"/>
  <c r="N38" i="37"/>
  <c r="G47" i="25"/>
  <c r="Q30" i="48"/>
  <c r="M46" i="45"/>
  <c r="R39" i="17"/>
  <c r="H29" i="41"/>
  <c r="B5" i="65"/>
  <c r="G36" i="72"/>
  <c r="R32" i="59"/>
  <c r="H30" i="63"/>
  <c r="B6" i="61"/>
  <c r="D6" i="61"/>
  <c r="G38" i="61"/>
  <c r="I38" i="61"/>
  <c r="Q36" i="32"/>
  <c r="B29" i="18"/>
  <c r="C5" i="62"/>
  <c r="H4" i="30"/>
  <c r="R28" i="31"/>
  <c r="C44" i="19"/>
  <c r="R14" i="56"/>
  <c r="G22" i="14"/>
  <c r="L6" i="15"/>
  <c r="N6" i="15"/>
  <c r="H47" i="55"/>
  <c r="I47" i="55"/>
  <c r="Q21" i="38"/>
  <c r="G40" i="49"/>
  <c r="H48" i="46"/>
  <c r="L31" i="54"/>
  <c r="N31" i="54"/>
  <c r="G29" i="52"/>
  <c r="Q21" i="69"/>
  <c r="M14" i="36"/>
  <c r="H37" i="48"/>
  <c r="G36" i="17"/>
  <c r="R32" i="15"/>
  <c r="R16" i="24"/>
  <c r="C15" i="28"/>
  <c r="G44" i="50"/>
  <c r="B7" i="27"/>
  <c r="D7" i="27"/>
  <c r="Q28" i="33"/>
  <c r="G38" i="65"/>
  <c r="M5" i="29"/>
  <c r="G46" i="62"/>
  <c r="I46" i="62"/>
  <c r="G37" i="19"/>
  <c r="G47" i="72"/>
  <c r="B7" i="67"/>
  <c r="R48" i="66"/>
  <c r="Q38" i="27"/>
  <c r="C23" i="14"/>
  <c r="H12" i="14"/>
  <c r="H40" i="55"/>
  <c r="C44" i="70"/>
  <c r="B15" i="55"/>
  <c r="D15" i="55"/>
  <c r="C5" i="23"/>
  <c r="B4" i="50"/>
  <c r="G22" i="74"/>
  <c r="I22" i="74"/>
  <c r="G21" i="44"/>
  <c r="G15" i="33"/>
  <c r="H5" i="73"/>
  <c r="G8" i="45"/>
  <c r="C21" i="58"/>
  <c r="B7" i="46"/>
  <c r="D7" i="46"/>
  <c r="L23" i="65"/>
  <c r="M31" i="49"/>
  <c r="L39" i="27"/>
  <c r="L14" i="45"/>
  <c r="Q22" i="21"/>
  <c r="H48" i="14"/>
  <c r="C13" i="63"/>
  <c r="B23" i="39"/>
  <c r="H40" i="51"/>
  <c r="M45" i="75"/>
  <c r="H44" i="19"/>
  <c r="M4" i="45"/>
  <c r="M12" i="19"/>
  <c r="L45" i="39"/>
  <c r="H23" i="30"/>
  <c r="M40" i="48"/>
  <c r="R16" i="74"/>
  <c r="B38" i="18"/>
  <c r="D38" i="18"/>
  <c r="B48" i="24"/>
  <c r="G36" i="62"/>
  <c r="C22" i="36"/>
  <c r="C45" i="25"/>
  <c r="M44" i="39"/>
  <c r="H32" i="27"/>
  <c r="G31" i="40"/>
  <c r="H5" i="40"/>
  <c r="C29" i="50"/>
  <c r="Q47" i="43"/>
  <c r="S47" i="43"/>
  <c r="G24" i="57"/>
  <c r="C45" i="70"/>
  <c r="R16" i="22"/>
  <c r="H29" i="61"/>
  <c r="L31" i="63"/>
  <c r="Q36" i="39"/>
  <c r="B7" i="53"/>
  <c r="Q37" i="35"/>
  <c r="Q28" i="45"/>
  <c r="L23" i="37"/>
  <c r="N23" i="37"/>
  <c r="L13" i="74"/>
  <c r="N13" i="74"/>
  <c r="R31" i="56"/>
  <c r="C23" i="39"/>
  <c r="B44" i="41"/>
  <c r="G16" i="16"/>
  <c r="G40" i="51"/>
  <c r="R32" i="17"/>
  <c r="C44" i="71"/>
  <c r="C48" i="66"/>
  <c r="H44" i="33"/>
  <c r="H39" i="62"/>
  <c r="H6" i="40"/>
  <c r="C28" i="68"/>
  <c r="C36" i="29"/>
  <c r="H32" i="63"/>
  <c r="H39" i="33"/>
  <c r="R30" i="42"/>
  <c r="H14" i="55"/>
  <c r="B16" i="27"/>
  <c r="Q8" i="40"/>
  <c r="S8" i="40"/>
  <c r="C48" i="48"/>
  <c r="Q45" i="37"/>
  <c r="B22" i="63"/>
  <c r="R8" i="54"/>
  <c r="G6" i="30"/>
  <c r="R47" i="16"/>
  <c r="G5" i="70"/>
  <c r="I5" i="70"/>
  <c r="R23" i="62"/>
  <c r="Q38" i="47"/>
  <c r="B47" i="66"/>
  <c r="B20" i="40"/>
  <c r="Q38" i="15"/>
  <c r="Q22" i="15"/>
  <c r="S22" i="15"/>
  <c r="Q14" i="36"/>
  <c r="L39" i="63"/>
  <c r="N39" i="63"/>
  <c r="G37" i="26"/>
  <c r="L7" i="13"/>
  <c r="R36" i="16"/>
  <c r="H36" i="20"/>
  <c r="B23" i="24"/>
  <c r="M31" i="26"/>
  <c r="M28" i="50"/>
  <c r="R38" i="59"/>
  <c r="B4" i="65"/>
  <c r="B24" i="72"/>
  <c r="B5" i="20"/>
  <c r="G6" i="51"/>
  <c r="G16" i="34"/>
  <c r="I16" i="34"/>
  <c r="M40" i="70"/>
  <c r="C23" i="56"/>
  <c r="H21" i="30"/>
  <c r="Q40" i="33"/>
  <c r="S40" i="33"/>
  <c r="M32" i="67"/>
  <c r="H16" i="17"/>
  <c r="G15" i="56"/>
  <c r="I15" i="56"/>
  <c r="R13" i="53"/>
  <c r="Q13" i="51"/>
  <c r="M13" i="55"/>
  <c r="B7" i="52"/>
  <c r="C47" i="37"/>
  <c r="H15" i="45"/>
  <c r="L4" i="52"/>
  <c r="Q24" i="15"/>
  <c r="M48" i="67"/>
  <c r="Q5" i="32"/>
  <c r="L5" i="42"/>
  <c r="M24" i="25"/>
  <c r="M12" i="64"/>
  <c r="M31" i="62"/>
  <c r="H46" i="72"/>
  <c r="G48" i="35"/>
  <c r="M31" i="33"/>
  <c r="M48" i="31"/>
  <c r="M4" i="75"/>
  <c r="L32" i="70"/>
  <c r="G16" i="74"/>
  <c r="M16" i="51"/>
  <c r="C12" i="68"/>
  <c r="M31" i="65"/>
  <c r="C44" i="20"/>
  <c r="B8" i="65"/>
  <c r="C45" i="66"/>
  <c r="C46" i="34"/>
  <c r="L7" i="18"/>
  <c r="N7" i="18"/>
  <c r="L8" i="32"/>
  <c r="B5" i="75"/>
  <c r="C7" i="28"/>
  <c r="G48" i="59"/>
  <c r="I48" i="59"/>
  <c r="C32" i="73"/>
  <c r="G36" i="50"/>
  <c r="R30" i="57"/>
  <c r="M16" i="65"/>
  <c r="Q30" i="16"/>
  <c r="G36" i="24"/>
  <c r="B29" i="65"/>
  <c r="Q22" i="70"/>
  <c r="S22" i="70"/>
  <c r="C15" i="27"/>
  <c r="B4" i="64"/>
  <c r="L4" i="62"/>
  <c r="H36" i="14"/>
  <c r="L21" i="14"/>
  <c r="B46" i="49"/>
  <c r="D46" i="49"/>
  <c r="G21" i="41"/>
  <c r="R39" i="71"/>
  <c r="Q48" i="40"/>
  <c r="L38" i="74"/>
  <c r="B20" i="43"/>
  <c r="C22" i="71"/>
  <c r="Q16" i="74"/>
  <c r="G15" i="36"/>
  <c r="B48" i="68"/>
  <c r="M21" i="67"/>
  <c r="L31" i="50"/>
  <c r="C39" i="42"/>
  <c r="B47" i="27"/>
  <c r="H29" i="72"/>
  <c r="C29" i="69"/>
  <c r="C20" i="63"/>
  <c r="R39" i="66"/>
  <c r="B12" i="45"/>
  <c r="L39" i="21"/>
  <c r="Q14" i="25"/>
  <c r="S14" i="25"/>
  <c r="H4" i="14"/>
  <c r="G40" i="60"/>
  <c r="H32" i="74"/>
  <c r="B6" i="25"/>
  <c r="C30" i="36"/>
  <c r="L29" i="37"/>
  <c r="N29" i="37"/>
  <c r="L29" i="54"/>
  <c r="C47" i="75"/>
  <c r="R38" i="42"/>
  <c r="Q16" i="33"/>
  <c r="M48" i="22"/>
  <c r="L45" i="16"/>
  <c r="M38" i="18"/>
  <c r="G24" i="33"/>
  <c r="C39" i="63"/>
  <c r="L47" i="15"/>
  <c r="G40" i="55"/>
  <c r="I40" i="55"/>
  <c r="M12" i="44"/>
  <c r="L20" i="24"/>
  <c r="M48" i="20"/>
  <c r="C47" i="16"/>
  <c r="Q15" i="63"/>
  <c r="Q44" i="30"/>
  <c r="G13" i="57"/>
  <c r="H32" i="35"/>
  <c r="R46" i="24"/>
  <c r="L24" i="25"/>
  <c r="C4" i="44"/>
  <c r="G5" i="54"/>
  <c r="H36" i="16"/>
  <c r="R45" i="57"/>
  <c r="R48" i="65"/>
  <c r="R47" i="57"/>
  <c r="C8" i="57"/>
  <c r="G21" i="33"/>
  <c r="H14" i="35"/>
  <c r="M48" i="47"/>
  <c r="C21" i="27"/>
  <c r="G13" i="42"/>
  <c r="I13" i="42"/>
  <c r="Q48" i="44"/>
  <c r="S48" i="44"/>
  <c r="L15" i="71"/>
  <c r="L39" i="52"/>
  <c r="C38" i="34"/>
  <c r="D38" i="34"/>
  <c r="L14" i="65"/>
  <c r="G28" i="43"/>
  <c r="H36" i="42"/>
  <c r="C12" i="52"/>
  <c r="G23" i="62"/>
  <c r="B22" i="26"/>
  <c r="C46" i="65"/>
  <c r="G48" i="46"/>
  <c r="M48" i="24"/>
  <c r="M16" i="73"/>
  <c r="Q21" i="41"/>
  <c r="M47" i="72"/>
  <c r="Q28" i="46"/>
  <c r="B20" i="27"/>
  <c r="H7" i="26"/>
  <c r="R7" i="58"/>
  <c r="B20" i="29"/>
  <c r="M32" i="15"/>
  <c r="C28" i="59"/>
  <c r="B37" i="66"/>
  <c r="M4" i="47"/>
  <c r="H44" i="48"/>
  <c r="M12" i="22"/>
  <c r="L24" i="60"/>
  <c r="N24" i="60"/>
  <c r="G22" i="59"/>
  <c r="I22" i="59"/>
  <c r="M48" i="52"/>
  <c r="G38" i="50"/>
  <c r="R36" i="43"/>
  <c r="R28" i="55"/>
  <c r="B30" i="29"/>
  <c r="D30" i="29"/>
  <c r="L14" i="26"/>
  <c r="N14" i="26"/>
  <c r="H28" i="58"/>
  <c r="L12" i="58"/>
  <c r="M24" i="62"/>
  <c r="L38" i="56"/>
  <c r="H30" i="50"/>
  <c r="Q21" i="70"/>
  <c r="M8" i="72"/>
  <c r="R16" i="28"/>
  <c r="Q36" i="38"/>
  <c r="M16" i="63"/>
  <c r="B4" i="63"/>
  <c r="H30" i="40"/>
  <c r="L7" i="56"/>
  <c r="H44" i="49"/>
  <c r="B8" i="47"/>
  <c r="R47" i="32"/>
  <c r="B4" i="47"/>
  <c r="B16" i="34"/>
  <c r="M13" i="48"/>
  <c r="R23" i="73"/>
  <c r="G20" i="66"/>
  <c r="B8" i="16"/>
  <c r="L29" i="55"/>
  <c r="G45" i="21"/>
  <c r="H30" i="19"/>
  <c r="Q39" i="33"/>
  <c r="S39" i="33"/>
  <c r="M14" i="26"/>
  <c r="C21" i="75"/>
  <c r="M40" i="65"/>
  <c r="B16" i="49"/>
  <c r="C13" i="55"/>
  <c r="R5" i="14"/>
  <c r="Q38" i="32"/>
  <c r="C16" i="72"/>
  <c r="L6" i="57"/>
  <c r="G23" i="28"/>
  <c r="R39" i="31"/>
  <c r="S39" i="31"/>
  <c r="L24" i="55"/>
  <c r="M13" i="73"/>
  <c r="C14" i="31"/>
  <c r="L39" i="19"/>
  <c r="B7" i="68"/>
  <c r="D7" i="68"/>
  <c r="C21" i="50"/>
  <c r="B46" i="73"/>
  <c r="Q38" i="43"/>
  <c r="H36" i="63"/>
  <c r="H36" i="19"/>
  <c r="R20" i="56"/>
  <c r="H44" i="14"/>
  <c r="B23" i="18"/>
  <c r="C16" i="63"/>
  <c r="M37" i="66"/>
  <c r="B20" i="71"/>
  <c r="Q21" i="20"/>
  <c r="G14" i="71"/>
  <c r="L22" i="60"/>
  <c r="Q39" i="62"/>
  <c r="R37" i="55"/>
  <c r="Q46" i="41"/>
  <c r="L24" i="76"/>
  <c r="N24" i="76"/>
  <c r="G14" i="34"/>
  <c r="H23" i="62"/>
  <c r="G45" i="24"/>
  <c r="L24" i="26"/>
  <c r="M40" i="62"/>
  <c r="R39" i="73"/>
  <c r="B40" i="55"/>
  <c r="C21" i="49"/>
  <c r="C39" i="55"/>
  <c r="C40" i="57"/>
  <c r="Q32" i="59"/>
  <c r="M44" i="30"/>
  <c r="R14" i="59"/>
  <c r="H22" i="13"/>
  <c r="Q37" i="56"/>
  <c r="R8" i="58"/>
  <c r="R28" i="47"/>
  <c r="H44" i="23"/>
  <c r="L16" i="15"/>
  <c r="G20" i="60"/>
  <c r="B6" i="42"/>
  <c r="L13" i="61"/>
  <c r="M48" i="53"/>
  <c r="Q14" i="37"/>
  <c r="S14" i="37"/>
  <c r="M21" i="30"/>
  <c r="H39" i="67"/>
  <c r="R7" i="64"/>
  <c r="M15" i="21"/>
  <c r="R4" i="29"/>
  <c r="H20" i="63"/>
  <c r="B48" i="37"/>
  <c r="M7" i="60"/>
  <c r="M32" i="39"/>
  <c r="L36" i="75"/>
  <c r="B32" i="22"/>
  <c r="C47" i="13"/>
  <c r="B22" i="22"/>
  <c r="C4" i="45"/>
  <c r="R45" i="25"/>
  <c r="G39" i="17"/>
  <c r="Q47" i="46"/>
  <c r="M14" i="75"/>
  <c r="L29" i="69"/>
  <c r="N29" i="69"/>
  <c r="Q23" i="16"/>
  <c r="S23" i="16"/>
  <c r="R47" i="63"/>
  <c r="G39" i="35"/>
  <c r="I39" i="35"/>
  <c r="L37" i="14"/>
  <c r="Q37" i="70"/>
  <c r="C13" i="31"/>
  <c r="B29" i="19"/>
  <c r="D29" i="19"/>
  <c r="B32" i="30"/>
  <c r="G36" i="18"/>
  <c r="L20" i="19"/>
  <c r="G36" i="45"/>
  <c r="R39" i="75"/>
  <c r="Q39" i="76"/>
  <c r="M37" i="43"/>
  <c r="G29" i="69"/>
  <c r="L4" i="32"/>
  <c r="M12" i="30"/>
  <c r="Q23" i="76"/>
  <c r="R44" i="74"/>
  <c r="B30" i="43"/>
  <c r="R6" i="24"/>
  <c r="G5" i="57"/>
  <c r="M24" i="32"/>
  <c r="C46" i="68"/>
  <c r="G39" i="69"/>
  <c r="B22" i="29"/>
  <c r="R44" i="76"/>
  <c r="R38" i="55"/>
  <c r="M30" i="37"/>
  <c r="C22" i="35"/>
  <c r="B36" i="68"/>
  <c r="Q24" i="26"/>
  <c r="L40" i="39"/>
  <c r="R44" i="22"/>
  <c r="R28" i="74"/>
  <c r="M30" i="73"/>
  <c r="M39" i="53"/>
  <c r="R36" i="26"/>
  <c r="M45" i="44"/>
  <c r="B24" i="19"/>
  <c r="B12" i="36"/>
  <c r="B44" i="24"/>
  <c r="R13" i="28"/>
  <c r="R28" i="71"/>
  <c r="B37" i="28"/>
  <c r="D37" i="28"/>
  <c r="C40" i="21"/>
  <c r="C39" i="46"/>
  <c r="H24" i="54"/>
  <c r="B21" i="70"/>
  <c r="D21" i="70"/>
  <c r="C16" i="16"/>
  <c r="B47" i="75"/>
  <c r="D47" i="75"/>
  <c r="M4" i="60"/>
  <c r="L6" i="29"/>
  <c r="L5" i="40"/>
  <c r="R24" i="66"/>
  <c r="R8" i="16"/>
  <c r="R30" i="76"/>
  <c r="H21" i="31"/>
  <c r="B39" i="37"/>
  <c r="M14" i="44"/>
  <c r="Q14" i="45"/>
  <c r="B37" i="65"/>
  <c r="G22" i="48"/>
  <c r="H32" i="36"/>
  <c r="G44" i="49"/>
  <c r="L8" i="44"/>
  <c r="G14" i="57"/>
  <c r="Q6" i="68"/>
  <c r="L38" i="24"/>
  <c r="G12" i="67"/>
  <c r="C36" i="69"/>
  <c r="R47" i="54"/>
  <c r="R22" i="71"/>
  <c r="B47" i="76"/>
  <c r="B22" i="62"/>
  <c r="Q8" i="60"/>
  <c r="S8" i="60"/>
  <c r="B47" i="45"/>
  <c r="C38" i="30"/>
  <c r="B44" i="35"/>
  <c r="H6" i="30"/>
  <c r="B44" i="38"/>
  <c r="Q13" i="29"/>
  <c r="G20" i="68"/>
  <c r="G30" i="34"/>
  <c r="I30" i="34"/>
  <c r="Q16" i="29"/>
  <c r="M5" i="25"/>
  <c r="M36" i="61"/>
  <c r="M23" i="32"/>
  <c r="C22" i="32"/>
  <c r="C12" i="57"/>
  <c r="R37" i="47"/>
  <c r="H16" i="43"/>
  <c r="L7" i="47"/>
  <c r="N7" i="47"/>
  <c r="C23" i="74"/>
  <c r="G47" i="71"/>
  <c r="H12" i="20"/>
  <c r="M7" i="23"/>
  <c r="M39" i="32"/>
  <c r="G22" i="22"/>
  <c r="L28" i="47"/>
  <c r="G22" i="52"/>
  <c r="R5" i="41"/>
  <c r="Q23" i="48"/>
  <c r="M22" i="58"/>
  <c r="L46" i="36"/>
  <c r="R24" i="37"/>
  <c r="R14" i="37"/>
  <c r="B12" i="17"/>
  <c r="M14" i="37"/>
  <c r="M39" i="55"/>
  <c r="C36" i="22"/>
  <c r="C32" i="41"/>
  <c r="L44" i="53"/>
  <c r="L29" i="74"/>
  <c r="B39" i="57"/>
  <c r="B6" i="49"/>
  <c r="D6" i="49"/>
  <c r="C4" i="50"/>
  <c r="H12" i="64"/>
  <c r="B23" i="30"/>
  <c r="G8" i="37"/>
  <c r="H6" i="62"/>
  <c r="M16" i="32"/>
  <c r="L21" i="70"/>
  <c r="N21" i="70"/>
  <c r="Q31" i="45"/>
  <c r="H38" i="48"/>
  <c r="H15" i="69"/>
  <c r="Q24" i="24"/>
  <c r="G36" i="48"/>
  <c r="B21" i="37"/>
  <c r="D21" i="37"/>
  <c r="C5" i="65"/>
  <c r="R31" i="35"/>
  <c r="Q36" i="30"/>
  <c r="H40" i="71"/>
  <c r="C45" i="28"/>
  <c r="R22" i="59"/>
  <c r="L7" i="36"/>
  <c r="G39" i="45"/>
  <c r="B36" i="57"/>
  <c r="M7" i="69"/>
  <c r="Q14" i="76"/>
  <c r="C23" i="17"/>
  <c r="L20" i="28"/>
  <c r="C29" i="33"/>
  <c r="H7" i="23"/>
  <c r="R46" i="26"/>
  <c r="L46" i="59"/>
  <c r="R44" i="18"/>
  <c r="C13" i="68"/>
  <c r="R14" i="57"/>
  <c r="G28" i="59"/>
  <c r="C28" i="23"/>
  <c r="C47" i="74"/>
  <c r="G12" i="58"/>
  <c r="L37" i="28"/>
  <c r="M8" i="49"/>
  <c r="G47" i="63"/>
  <c r="Q23" i="17"/>
  <c r="B20" i="64"/>
  <c r="L24" i="54"/>
  <c r="H14" i="68"/>
  <c r="B45" i="45"/>
  <c r="B47" i="47"/>
  <c r="D47" i="47"/>
  <c r="L31" i="17"/>
  <c r="B20" i="59"/>
  <c r="Q15" i="49"/>
  <c r="H31" i="60"/>
  <c r="M44" i="43"/>
  <c r="H23" i="26"/>
  <c r="Q13" i="36"/>
  <c r="H40" i="43"/>
  <c r="G22" i="61"/>
  <c r="M48" i="45"/>
  <c r="M48" i="81"/>
  <c r="Q28" i="26"/>
  <c r="M5" i="46"/>
  <c r="M28" i="22"/>
  <c r="B48" i="18"/>
  <c r="M30" i="21"/>
  <c r="Q20" i="57"/>
  <c r="G31" i="37"/>
  <c r="M30" i="39"/>
  <c r="Q30" i="70"/>
  <c r="M15" i="14"/>
  <c r="M29" i="19"/>
  <c r="B4" i="26"/>
  <c r="M5" i="38"/>
  <c r="L13" i="14"/>
  <c r="L45" i="31"/>
  <c r="Q22" i="37"/>
  <c r="L47" i="56"/>
  <c r="B13" i="29"/>
  <c r="C5" i="28"/>
  <c r="R40" i="32"/>
  <c r="L30" i="68"/>
  <c r="B38" i="19"/>
  <c r="H37" i="38"/>
  <c r="B47" i="44"/>
  <c r="D47" i="44"/>
  <c r="B37" i="38"/>
  <c r="Q28" i="36"/>
  <c r="M32" i="69"/>
  <c r="M44" i="56"/>
  <c r="B13" i="15"/>
  <c r="D13" i="15"/>
  <c r="C13" i="48"/>
  <c r="R20" i="51"/>
  <c r="Q30" i="13"/>
  <c r="B4" i="55"/>
  <c r="C23" i="38"/>
  <c r="G44" i="13"/>
  <c r="B44" i="51"/>
  <c r="L32" i="16"/>
  <c r="L30" i="52"/>
  <c r="H37" i="49"/>
  <c r="Q7" i="19"/>
  <c r="C16" i="22"/>
  <c r="B47" i="56"/>
  <c r="R29" i="40"/>
  <c r="G40" i="28"/>
  <c r="R4" i="74"/>
  <c r="B15" i="47"/>
  <c r="L48" i="73"/>
  <c r="G15" i="64"/>
  <c r="H44" i="43"/>
  <c r="B14" i="46"/>
  <c r="R29" i="30"/>
  <c r="L21" i="33"/>
  <c r="H7" i="21"/>
  <c r="B21" i="68"/>
  <c r="C39" i="36"/>
  <c r="C6" i="24"/>
  <c r="M30" i="68"/>
  <c r="G47" i="67"/>
  <c r="M7" i="20"/>
  <c r="G21" i="16"/>
  <c r="L45" i="41"/>
  <c r="Q48" i="59"/>
  <c r="Q5" i="49"/>
  <c r="S5" i="49"/>
  <c r="H21" i="33"/>
  <c r="Q48" i="36"/>
  <c r="C31" i="27"/>
  <c r="Q44" i="32"/>
  <c r="B4" i="60"/>
  <c r="C22" i="14"/>
  <c r="G12" i="64"/>
  <c r="M24" i="34"/>
  <c r="C4" i="46"/>
  <c r="Q44" i="28"/>
  <c r="G7" i="32"/>
  <c r="M6" i="56"/>
  <c r="H23" i="63"/>
  <c r="H36" i="31"/>
  <c r="H5" i="44"/>
  <c r="C22" i="60"/>
  <c r="R39" i="29"/>
  <c r="L31" i="51"/>
  <c r="Q37" i="33"/>
  <c r="C22" i="19"/>
  <c r="Q28" i="48"/>
  <c r="B23" i="14"/>
  <c r="C38" i="60"/>
  <c r="H22" i="53"/>
  <c r="G36" i="14"/>
  <c r="L39" i="23"/>
  <c r="N39" i="23"/>
  <c r="H20" i="50"/>
  <c r="B47" i="43"/>
  <c r="B14" i="26"/>
  <c r="M24" i="20"/>
  <c r="R30" i="60"/>
  <c r="Q29" i="18"/>
  <c r="S29" i="18"/>
  <c r="L38" i="70"/>
  <c r="Q14" i="61"/>
  <c r="S14" i="61"/>
  <c r="M23" i="66"/>
  <c r="C13" i="32"/>
  <c r="R48" i="57"/>
  <c r="C15" i="21"/>
  <c r="R14" i="58"/>
  <c r="H14" i="18"/>
  <c r="B40" i="59"/>
  <c r="B13" i="48"/>
  <c r="B24" i="35"/>
  <c r="Q14" i="34"/>
  <c r="B5" i="73"/>
  <c r="Q45" i="30"/>
  <c r="B15" i="69"/>
  <c r="D15" i="69"/>
  <c r="L4" i="48"/>
  <c r="L47" i="26"/>
  <c r="L21" i="16"/>
  <c r="N21" i="16"/>
  <c r="R21" i="74"/>
  <c r="B4" i="73"/>
  <c r="R6" i="66"/>
  <c r="Q46" i="66"/>
  <c r="R20" i="54"/>
  <c r="L15" i="47"/>
  <c r="G45" i="18"/>
  <c r="I45" i="18"/>
  <c r="B14" i="57"/>
  <c r="Q13" i="38"/>
  <c r="G36" i="13"/>
  <c r="R15" i="45"/>
  <c r="B30" i="48"/>
  <c r="H14" i="47"/>
  <c r="H7" i="39"/>
  <c r="Q45" i="64"/>
  <c r="S45" i="64"/>
  <c r="R38" i="20"/>
  <c r="C40" i="18"/>
  <c r="M31" i="55"/>
  <c r="G37" i="28"/>
  <c r="B37" i="16"/>
  <c r="L31" i="47"/>
  <c r="R40" i="60"/>
  <c r="G14" i="20"/>
  <c r="L5" i="16"/>
  <c r="N5" i="16"/>
  <c r="Q7" i="14"/>
  <c r="S7" i="14"/>
  <c r="Q28" i="29"/>
  <c r="L32" i="27"/>
  <c r="L30" i="75"/>
  <c r="N30" i="75"/>
  <c r="M29" i="58"/>
  <c r="L23" i="58"/>
  <c r="L5" i="61"/>
  <c r="G30" i="62"/>
  <c r="G48" i="56"/>
  <c r="G37" i="44"/>
  <c r="Q23" i="58"/>
  <c r="M20" i="18"/>
  <c r="Q5" i="53"/>
  <c r="M24" i="76"/>
  <c r="Q38" i="19"/>
  <c r="B44" i="36"/>
  <c r="M7" i="13"/>
  <c r="H31" i="66"/>
  <c r="L44" i="66"/>
  <c r="G39" i="58"/>
  <c r="B13" i="31"/>
  <c r="D13" i="31"/>
  <c r="Q40" i="15"/>
  <c r="G4" i="30"/>
  <c r="C37" i="47"/>
  <c r="H38" i="74"/>
  <c r="R48" i="41"/>
  <c r="M6" i="47"/>
  <c r="Q38" i="13"/>
  <c r="G46" i="55"/>
  <c r="I46" i="55"/>
  <c r="B8" i="40"/>
  <c r="G21" i="52"/>
  <c r="I21" i="52"/>
  <c r="H8" i="32"/>
  <c r="C13" i="71"/>
  <c r="G15" i="22"/>
  <c r="B28" i="56"/>
  <c r="R32" i="48"/>
  <c r="C23" i="23"/>
  <c r="C47" i="65"/>
  <c r="R7" i="41"/>
  <c r="C4" i="38"/>
  <c r="C44" i="73"/>
  <c r="M37" i="30"/>
  <c r="C24" i="49"/>
  <c r="M12" i="50"/>
  <c r="M20" i="75"/>
  <c r="G14" i="74"/>
  <c r="R48" i="76"/>
  <c r="G4" i="66"/>
  <c r="H36" i="73"/>
  <c r="H37" i="31"/>
  <c r="Q7" i="65"/>
  <c r="L7" i="17"/>
  <c r="Q21" i="53"/>
  <c r="M39" i="15"/>
  <c r="L13" i="62"/>
  <c r="Q15" i="16"/>
  <c r="M44" i="73"/>
  <c r="R45" i="43"/>
  <c r="B45" i="15"/>
  <c r="Q38" i="20"/>
  <c r="S38" i="20"/>
  <c r="L39" i="74"/>
  <c r="H23" i="22"/>
  <c r="H22" i="66"/>
  <c r="L36" i="53"/>
  <c r="H21" i="41"/>
  <c r="L8" i="40"/>
  <c r="H5" i="16"/>
  <c r="G15" i="49"/>
  <c r="H20" i="66"/>
  <c r="R45" i="65"/>
  <c r="M7" i="18"/>
  <c r="H15" i="76"/>
  <c r="L14" i="71"/>
  <c r="G45" i="16"/>
  <c r="B8" i="53"/>
  <c r="Q36" i="24"/>
  <c r="B39" i="14"/>
  <c r="C48" i="40"/>
  <c r="L47" i="76"/>
  <c r="N47" i="76"/>
  <c r="M7" i="15"/>
  <c r="H38" i="68"/>
  <c r="H7" i="17"/>
  <c r="G14" i="28"/>
  <c r="G22" i="18"/>
  <c r="I22" i="18"/>
  <c r="G24" i="60"/>
  <c r="G7" i="38"/>
  <c r="H36" i="41"/>
  <c r="G36" i="34"/>
  <c r="B48" i="34"/>
  <c r="M37" i="60"/>
  <c r="H36" i="58"/>
  <c r="B13" i="56"/>
  <c r="C15" i="35"/>
  <c r="L32" i="47"/>
  <c r="R46" i="69"/>
  <c r="R31" i="28"/>
  <c r="R47" i="66"/>
  <c r="M39" i="43"/>
  <c r="B5" i="62"/>
  <c r="D5" i="62"/>
  <c r="G14" i="36"/>
  <c r="H31" i="42"/>
  <c r="L45" i="56"/>
  <c r="L21" i="20"/>
  <c r="N21" i="20"/>
  <c r="M29" i="65"/>
  <c r="M21" i="56"/>
  <c r="N21" i="56"/>
  <c r="M20" i="55"/>
  <c r="R23" i="66"/>
  <c r="M40" i="34"/>
  <c r="M31" i="27"/>
  <c r="L37" i="38"/>
  <c r="M37" i="32"/>
  <c r="R47" i="29"/>
  <c r="L5" i="50"/>
  <c r="B32" i="40"/>
  <c r="C23" i="51"/>
  <c r="H6" i="71"/>
  <c r="H39" i="31"/>
  <c r="C15" i="65"/>
  <c r="L7" i="51"/>
  <c r="N7" i="51"/>
  <c r="H8" i="74"/>
  <c r="L20" i="56"/>
  <c r="G46" i="23"/>
  <c r="Q21" i="52"/>
  <c r="H46" i="15"/>
  <c r="L46" i="71"/>
  <c r="M36" i="35"/>
  <c r="G28" i="40"/>
  <c r="G5" i="50"/>
  <c r="H47" i="43"/>
  <c r="C15" i="53"/>
  <c r="C39" i="26"/>
  <c r="G24" i="32"/>
  <c r="H47" i="73"/>
  <c r="L5" i="58"/>
  <c r="B37" i="69"/>
  <c r="D37" i="69"/>
  <c r="L44" i="68"/>
  <c r="G28" i="20"/>
  <c r="M20" i="58"/>
  <c r="G23" i="63"/>
  <c r="I23" i="63"/>
  <c r="M16" i="60"/>
  <c r="C15" i="60"/>
  <c r="B31" i="26"/>
  <c r="Q38" i="57"/>
  <c r="S38" i="57"/>
  <c r="B6" i="34"/>
  <c r="L28" i="17"/>
  <c r="R7" i="47"/>
  <c r="G15" i="45"/>
  <c r="R23" i="15"/>
  <c r="B24" i="62"/>
  <c r="R23" i="63"/>
  <c r="M38" i="37"/>
  <c r="C29" i="53"/>
  <c r="M48" i="35"/>
  <c r="C40" i="40"/>
  <c r="G5" i="13"/>
  <c r="C22" i="39"/>
  <c r="R4" i="24"/>
  <c r="R23" i="46"/>
  <c r="R37" i="56"/>
  <c r="M30" i="28"/>
  <c r="B21" i="34"/>
  <c r="B6" i="74"/>
  <c r="R28" i="69"/>
  <c r="Q6" i="57"/>
  <c r="G16" i="23"/>
  <c r="I16" i="23"/>
  <c r="B21" i="27"/>
  <c r="H48" i="48"/>
  <c r="R29" i="31"/>
  <c r="L12" i="23"/>
  <c r="L46" i="51"/>
  <c r="G20" i="40"/>
  <c r="G44" i="29"/>
  <c r="B24" i="18"/>
  <c r="C15" i="76"/>
  <c r="M37" i="19"/>
  <c r="L8" i="22"/>
  <c r="B21" i="23"/>
  <c r="Q6" i="21"/>
  <c r="R28" i="13"/>
  <c r="G24" i="66"/>
  <c r="M8" i="28"/>
  <c r="B13" i="41"/>
  <c r="M48" i="65"/>
  <c r="M5" i="68"/>
  <c r="R36" i="27"/>
  <c r="G6" i="60"/>
  <c r="B46" i="26"/>
  <c r="R46" i="28"/>
  <c r="G48" i="45"/>
  <c r="H31" i="45"/>
  <c r="M12" i="35"/>
  <c r="R14" i="18"/>
  <c r="M16" i="40"/>
  <c r="G39" i="38"/>
  <c r="C7" i="24"/>
  <c r="Q4" i="41"/>
  <c r="L31" i="56"/>
  <c r="G28" i="41"/>
  <c r="H32" i="47"/>
  <c r="G6" i="55"/>
  <c r="I6" i="55"/>
  <c r="Q32" i="30"/>
  <c r="S32" i="30"/>
  <c r="R8" i="36"/>
  <c r="R23" i="26"/>
  <c r="Q15" i="30"/>
  <c r="H16" i="40"/>
  <c r="L4" i="21"/>
  <c r="G36" i="47"/>
  <c r="G13" i="34"/>
  <c r="R20" i="17"/>
  <c r="Q45" i="43"/>
  <c r="S45" i="43"/>
  <c r="B45" i="55"/>
  <c r="C14" i="21"/>
  <c r="M31" i="61"/>
  <c r="G5" i="16"/>
  <c r="H21" i="51"/>
  <c r="Q37" i="32"/>
  <c r="H24" i="41"/>
  <c r="R32" i="53"/>
  <c r="L45" i="18"/>
  <c r="N45" i="18"/>
  <c r="M24" i="21"/>
  <c r="M21" i="18"/>
  <c r="H13" i="20"/>
  <c r="M30" i="60"/>
  <c r="M8" i="45"/>
  <c r="C20" i="48"/>
  <c r="L39" i="13"/>
  <c r="B13" i="72"/>
  <c r="R47" i="74"/>
  <c r="G7" i="42"/>
  <c r="I7" i="42"/>
  <c r="Q47" i="37"/>
  <c r="H48" i="17"/>
  <c r="Q29" i="46"/>
  <c r="G22" i="49"/>
  <c r="M14" i="25"/>
  <c r="R5" i="20"/>
  <c r="G20" i="50"/>
  <c r="R20" i="53"/>
  <c r="M32" i="46"/>
  <c r="G5" i="46"/>
  <c r="I5" i="46"/>
  <c r="C48" i="55"/>
  <c r="M12" i="75"/>
  <c r="R7" i="71"/>
  <c r="Q21" i="60"/>
  <c r="R12" i="40"/>
  <c r="B14" i="34"/>
  <c r="C8" i="48"/>
  <c r="G45" i="35"/>
  <c r="B31" i="51"/>
  <c r="B6" i="72"/>
  <c r="G7" i="49"/>
  <c r="B6" i="47"/>
  <c r="C14" i="50"/>
  <c r="B28" i="46"/>
  <c r="C7" i="18"/>
  <c r="B12" i="74"/>
  <c r="B31" i="69"/>
  <c r="Q20" i="49"/>
  <c r="L22" i="49"/>
  <c r="H47" i="30"/>
  <c r="B29" i="53"/>
  <c r="D29" i="53"/>
  <c r="H15" i="62"/>
  <c r="M14" i="30"/>
  <c r="G8" i="20"/>
  <c r="I8" i="20"/>
  <c r="M23" i="47"/>
  <c r="C20" i="58"/>
  <c r="L12" i="24"/>
  <c r="G30" i="74"/>
  <c r="Q8" i="67"/>
  <c r="S8" i="67"/>
  <c r="M28" i="45"/>
  <c r="Q16" i="57"/>
  <c r="L46" i="14"/>
  <c r="G38" i="38"/>
  <c r="I38" i="38"/>
  <c r="C46" i="38"/>
  <c r="L31" i="73"/>
  <c r="L15" i="26"/>
  <c r="H32" i="34"/>
  <c r="H38" i="35"/>
  <c r="Q39" i="27"/>
  <c r="G20" i="30"/>
  <c r="Q45" i="73"/>
  <c r="Q7" i="32"/>
  <c r="G16" i="39"/>
  <c r="Q22" i="42"/>
  <c r="G38" i="53"/>
  <c r="I38" i="53"/>
  <c r="R12" i="44"/>
  <c r="G31" i="52"/>
  <c r="L24" i="41"/>
  <c r="G4" i="62"/>
  <c r="C12" i="56"/>
  <c r="B6" i="64"/>
  <c r="Q44" i="56"/>
  <c r="M28" i="25"/>
  <c r="L6" i="44"/>
  <c r="G12" i="59"/>
  <c r="L31" i="14"/>
  <c r="H16" i="31"/>
  <c r="Q23" i="63"/>
  <c r="Q47" i="41"/>
  <c r="H12" i="68"/>
  <c r="B21" i="61"/>
  <c r="B31" i="53"/>
  <c r="M5" i="41"/>
  <c r="C32" i="31"/>
  <c r="H44" i="66"/>
  <c r="Q23" i="15"/>
  <c r="C4" i="75"/>
  <c r="H30" i="51"/>
  <c r="G14" i="14"/>
  <c r="I14" i="14"/>
  <c r="B7" i="13"/>
  <c r="G30" i="22"/>
  <c r="B46" i="68"/>
  <c r="D46" i="68"/>
  <c r="M48" i="21"/>
  <c r="M8" i="65"/>
  <c r="H16" i="69"/>
  <c r="G36" i="35"/>
  <c r="B21" i="39"/>
  <c r="D21" i="39"/>
  <c r="L5" i="43"/>
  <c r="C30" i="37"/>
  <c r="H38" i="75"/>
  <c r="M36" i="29"/>
  <c r="B36" i="46"/>
  <c r="B32" i="36"/>
  <c r="Q40" i="32"/>
  <c r="Q6" i="61"/>
  <c r="S6" i="61"/>
  <c r="C21" i="74"/>
  <c r="B4" i="52"/>
  <c r="C21" i="54"/>
  <c r="R22" i="73"/>
  <c r="M38" i="55"/>
  <c r="L5" i="29"/>
  <c r="N5" i="29"/>
  <c r="M40" i="60"/>
  <c r="Q8" i="58"/>
  <c r="S8" i="58"/>
  <c r="G21" i="63"/>
  <c r="G30" i="31"/>
  <c r="L6" i="72"/>
  <c r="H31" i="31"/>
  <c r="C39" i="33"/>
  <c r="R45" i="14"/>
  <c r="L40" i="51"/>
  <c r="H14" i="73"/>
  <c r="M20" i="76"/>
  <c r="R37" i="33"/>
  <c r="R6" i="36"/>
  <c r="C37" i="76"/>
  <c r="G46" i="66"/>
  <c r="G23" i="54"/>
  <c r="L44" i="15"/>
  <c r="M46" i="44"/>
  <c r="H22" i="70"/>
  <c r="Q7" i="43"/>
  <c r="Q7" i="33"/>
  <c r="S7" i="33"/>
  <c r="G36" i="67"/>
  <c r="M15" i="51"/>
  <c r="Q14" i="21"/>
  <c r="S14" i="21"/>
  <c r="R5" i="29"/>
  <c r="H4" i="71"/>
  <c r="B29" i="51"/>
  <c r="L28" i="13"/>
  <c r="Q39" i="44"/>
  <c r="G37" i="55"/>
  <c r="R14" i="43"/>
  <c r="R13" i="69"/>
  <c r="G8" i="27"/>
  <c r="H44" i="35"/>
  <c r="R36" i="70"/>
  <c r="C32" i="18"/>
  <c r="G29" i="37"/>
  <c r="R40" i="49"/>
  <c r="L44" i="29"/>
  <c r="L31" i="67"/>
  <c r="M15" i="74"/>
  <c r="L47" i="22"/>
  <c r="L39" i="25"/>
  <c r="L16" i="37"/>
  <c r="R40" i="72"/>
  <c r="L13" i="30"/>
  <c r="B32" i="48"/>
  <c r="H22" i="74"/>
  <c r="H37" i="57"/>
  <c r="I37" i="57"/>
  <c r="B24" i="60"/>
  <c r="D24" i="60"/>
  <c r="L45" i="59"/>
  <c r="Q23" i="22"/>
  <c r="H13" i="70"/>
  <c r="Q40" i="25"/>
  <c r="M48" i="14"/>
  <c r="G47" i="62"/>
  <c r="Q45" i="48"/>
  <c r="L31" i="44"/>
  <c r="H31" i="24"/>
  <c r="M4" i="24"/>
  <c r="R28" i="27"/>
  <c r="H21" i="28"/>
  <c r="G48" i="67"/>
  <c r="I48" i="67"/>
  <c r="M44" i="42"/>
  <c r="R12" i="60"/>
  <c r="B6" i="32"/>
  <c r="Q30" i="42"/>
  <c r="S30" i="42"/>
  <c r="B16" i="51"/>
  <c r="H29" i="53"/>
  <c r="R31" i="57"/>
  <c r="R24" i="63"/>
  <c r="M28" i="65"/>
  <c r="G31" i="30"/>
  <c r="Q24" i="21"/>
  <c r="H15" i="53"/>
  <c r="R39" i="44"/>
  <c r="R12" i="56"/>
  <c r="G37" i="13"/>
  <c r="Q22" i="76"/>
  <c r="R21" i="64"/>
  <c r="G14" i="41"/>
  <c r="R12" i="58"/>
  <c r="M14" i="74"/>
  <c r="N14" i="74"/>
  <c r="G44" i="19"/>
  <c r="B24" i="46"/>
  <c r="H8" i="67"/>
  <c r="Q23" i="57"/>
  <c r="S23" i="57"/>
  <c r="R45" i="26"/>
  <c r="B37" i="67"/>
  <c r="D37" i="67"/>
  <c r="C23" i="50"/>
  <c r="G32" i="56"/>
  <c r="I32" i="56"/>
  <c r="C31" i="46"/>
  <c r="M47" i="43"/>
  <c r="Q4" i="37"/>
  <c r="L16" i="26"/>
  <c r="H15" i="34"/>
  <c r="L4" i="14"/>
  <c r="Q23" i="23"/>
  <c r="M30" i="31"/>
  <c r="M30" i="74"/>
  <c r="C48" i="14"/>
  <c r="Q31" i="14"/>
  <c r="M7" i="24"/>
  <c r="H4" i="63"/>
  <c r="M45" i="35"/>
  <c r="R45" i="19"/>
  <c r="G29" i="21"/>
  <c r="H36" i="74"/>
  <c r="C30" i="76"/>
  <c r="C45" i="30"/>
  <c r="C46" i="64"/>
  <c r="G16" i="66"/>
  <c r="I16" i="66"/>
  <c r="Q38" i="54"/>
  <c r="M6" i="32"/>
  <c r="B32" i="62"/>
  <c r="D32" i="62"/>
  <c r="Q37" i="61"/>
  <c r="G22" i="58"/>
  <c r="G15" i="29"/>
  <c r="I15" i="29"/>
  <c r="R16" i="57"/>
  <c r="H4" i="60"/>
  <c r="M32" i="60"/>
  <c r="R14" i="39"/>
  <c r="B13" i="39"/>
  <c r="M31" i="25"/>
  <c r="Q8" i="44"/>
  <c r="S8" i="44"/>
  <c r="R37" i="61"/>
  <c r="B8" i="39"/>
  <c r="B24" i="74"/>
  <c r="D24" i="74"/>
  <c r="C39" i="43"/>
  <c r="M23" i="21"/>
  <c r="G12" i="69"/>
  <c r="C16" i="64"/>
  <c r="L21" i="61"/>
  <c r="Q5" i="75"/>
  <c r="R20" i="61"/>
  <c r="B5" i="19"/>
  <c r="G44" i="45"/>
  <c r="M30" i="22"/>
  <c r="B45" i="25"/>
  <c r="H45" i="32"/>
  <c r="M47" i="60"/>
  <c r="R22" i="24"/>
  <c r="R16" i="59"/>
  <c r="R24" i="14"/>
  <c r="M12" i="29"/>
  <c r="B48" i="22"/>
  <c r="M45" i="31"/>
  <c r="R21" i="38"/>
  <c r="G48" i="34"/>
  <c r="I48" i="34"/>
  <c r="B15" i="30"/>
  <c r="D15" i="30"/>
  <c r="B31" i="73"/>
  <c r="Q14" i="16"/>
  <c r="L47" i="71"/>
  <c r="Q20" i="75"/>
  <c r="B40" i="32"/>
  <c r="M31" i="30"/>
  <c r="L5" i="51"/>
  <c r="G14" i="62"/>
  <c r="L30" i="49"/>
  <c r="Q44" i="62"/>
  <c r="L20" i="32"/>
  <c r="Q47" i="57"/>
  <c r="S47" i="57"/>
  <c r="G32" i="15"/>
  <c r="M24" i="50"/>
  <c r="Q31" i="47"/>
  <c r="B46" i="51"/>
  <c r="D46" i="51"/>
  <c r="Q21" i="25"/>
  <c r="S21" i="25"/>
  <c r="G30" i="30"/>
  <c r="B20" i="24"/>
  <c r="G24" i="64"/>
  <c r="I24" i="64"/>
  <c r="H6" i="56"/>
  <c r="R15" i="44"/>
  <c r="R38" i="18"/>
  <c r="L45" i="54"/>
  <c r="H47" i="67"/>
  <c r="Q46" i="59"/>
  <c r="G39" i="48"/>
  <c r="Q47" i="21"/>
  <c r="M6" i="59"/>
  <c r="M15" i="61"/>
  <c r="L24" i="70"/>
  <c r="Q6" i="42"/>
  <c r="Q28" i="35"/>
  <c r="R16" i="75"/>
  <c r="B4" i="61"/>
  <c r="Q30" i="33"/>
  <c r="M28" i="38"/>
  <c r="L48" i="42"/>
  <c r="C46" i="52"/>
  <c r="Q29" i="61"/>
  <c r="G29" i="74"/>
  <c r="R23" i="52"/>
  <c r="G31" i="36"/>
  <c r="C7" i="43"/>
  <c r="H48" i="20"/>
  <c r="B4" i="25"/>
  <c r="R4" i="59"/>
  <c r="B8" i="69"/>
  <c r="R31" i="53"/>
  <c r="B47" i="16"/>
  <c r="H5" i="56"/>
  <c r="M22" i="47"/>
  <c r="C20" i="34"/>
  <c r="R15" i="43"/>
  <c r="S15" i="43"/>
  <c r="R36" i="17"/>
  <c r="M20" i="72"/>
  <c r="Q38" i="44"/>
  <c r="B46" i="54"/>
  <c r="R12" i="51"/>
  <c r="B4" i="19"/>
  <c r="G31" i="31"/>
  <c r="G44" i="32"/>
  <c r="B23" i="54"/>
  <c r="C7" i="35"/>
  <c r="Q4" i="61"/>
  <c r="G28" i="73"/>
  <c r="R45" i="13"/>
  <c r="S45" i="13"/>
  <c r="R15" i="47"/>
  <c r="R5" i="18"/>
  <c r="L4" i="15"/>
  <c r="G16" i="46"/>
  <c r="G30" i="40"/>
  <c r="I30" i="40"/>
  <c r="B39" i="69"/>
  <c r="L38" i="23"/>
  <c r="C23" i="40"/>
  <c r="G31" i="15"/>
  <c r="I31" i="15"/>
  <c r="C28" i="27"/>
  <c r="R24" i="13"/>
  <c r="S24" i="13"/>
  <c r="L29" i="24"/>
  <c r="C31" i="26"/>
  <c r="G12" i="40"/>
  <c r="M8" i="50"/>
  <c r="R28" i="40"/>
  <c r="C13" i="30"/>
  <c r="R8" i="62"/>
  <c r="B14" i="30"/>
  <c r="M46" i="33"/>
  <c r="B47" i="57"/>
  <c r="Q45" i="56"/>
  <c r="B7" i="35"/>
  <c r="R39" i="53"/>
  <c r="B39" i="25"/>
  <c r="Q30" i="41"/>
  <c r="L32" i="26"/>
  <c r="L22" i="30"/>
  <c r="M38" i="24"/>
  <c r="M36" i="39"/>
  <c r="H16" i="64"/>
  <c r="M24" i="27"/>
  <c r="H21" i="25"/>
  <c r="M8" i="22"/>
  <c r="B44" i="22"/>
  <c r="C48" i="18"/>
  <c r="G40" i="20"/>
  <c r="I40" i="20"/>
  <c r="M12" i="46"/>
  <c r="H21" i="43"/>
  <c r="Q20" i="18"/>
  <c r="H31" i="50"/>
  <c r="G46" i="20"/>
  <c r="I46" i="20"/>
  <c r="H31" i="33"/>
  <c r="R23" i="38"/>
  <c r="L21" i="21"/>
  <c r="H44" i="45"/>
  <c r="Q32" i="51"/>
  <c r="G36" i="51"/>
  <c r="G40" i="38"/>
  <c r="Q7" i="72"/>
  <c r="G24" i="69"/>
  <c r="C24" i="48"/>
  <c r="R6" i="37"/>
  <c r="B14" i="37"/>
  <c r="H6" i="16"/>
  <c r="G28" i="32"/>
  <c r="Q6" i="48"/>
  <c r="G8" i="26"/>
  <c r="C38" i="67"/>
  <c r="D38" i="67"/>
  <c r="H44" i="13"/>
  <c r="Q37" i="64"/>
  <c r="C14" i="49"/>
  <c r="H23" i="29"/>
  <c r="L5" i="54"/>
  <c r="H28" i="70"/>
  <c r="H36" i="47"/>
  <c r="B24" i="30"/>
  <c r="D24" i="30"/>
  <c r="M4" i="33"/>
  <c r="M31" i="63"/>
  <c r="B30" i="67"/>
  <c r="G40" i="13"/>
  <c r="L4" i="46"/>
  <c r="L16" i="28"/>
  <c r="N16" i="28"/>
  <c r="R39" i="72"/>
  <c r="L32" i="50"/>
  <c r="N32" i="50"/>
  <c r="R40" i="29"/>
  <c r="C23" i="47"/>
  <c r="L39" i="29"/>
  <c r="C5" i="51"/>
  <c r="L14" i="29"/>
  <c r="C16" i="76"/>
  <c r="H46" i="36"/>
  <c r="C48" i="35"/>
  <c r="G8" i="30"/>
  <c r="I8" i="30"/>
  <c r="C20" i="62"/>
  <c r="C12" i="47"/>
  <c r="M47" i="19"/>
  <c r="R5" i="74"/>
  <c r="L48" i="75"/>
  <c r="L45" i="64"/>
  <c r="Q15" i="65"/>
  <c r="Q16" i="16"/>
  <c r="R48" i="72"/>
  <c r="Q16" i="48"/>
  <c r="Q7" i="64"/>
  <c r="L20" i="63"/>
  <c r="Q46" i="33"/>
  <c r="S46" i="33"/>
  <c r="H46" i="13"/>
  <c r="B16" i="33"/>
  <c r="D16" i="33"/>
  <c r="G40" i="74"/>
  <c r="C30" i="35"/>
  <c r="B31" i="32"/>
  <c r="Q44" i="35"/>
  <c r="M46" i="18"/>
  <c r="L28" i="56"/>
  <c r="R48" i="51"/>
  <c r="C31" i="64"/>
  <c r="B22" i="47"/>
  <c r="D22" i="47"/>
  <c r="H30" i="30"/>
  <c r="G13" i="27"/>
  <c r="H13" i="32"/>
  <c r="L47" i="16"/>
  <c r="M12" i="73"/>
  <c r="M17" i="73"/>
  <c r="C48" i="57"/>
  <c r="G48" i="53"/>
  <c r="H46" i="22"/>
  <c r="C14" i="34"/>
  <c r="M30" i="41"/>
  <c r="C16" i="14"/>
  <c r="H22" i="51"/>
  <c r="G13" i="63"/>
  <c r="B30" i="37"/>
  <c r="B39" i="26"/>
  <c r="G37" i="21"/>
  <c r="I37" i="21"/>
  <c r="R29" i="35"/>
  <c r="Q29" i="35"/>
  <c r="H20" i="13"/>
  <c r="M14" i="31"/>
  <c r="C24" i="19"/>
  <c r="L14" i="70"/>
  <c r="L7" i="50"/>
  <c r="G30" i="18"/>
  <c r="C48" i="67"/>
  <c r="G24" i="17"/>
  <c r="C38" i="42"/>
  <c r="H5" i="58"/>
  <c r="M20" i="33"/>
  <c r="C28" i="24"/>
  <c r="C24" i="16"/>
  <c r="Q46" i="54"/>
  <c r="R14" i="72"/>
  <c r="M7" i="71"/>
  <c r="L44" i="18"/>
  <c r="C12" i="18"/>
  <c r="G31" i="34"/>
  <c r="I31" i="34"/>
  <c r="H8" i="28"/>
  <c r="L7" i="31"/>
  <c r="L38" i="16"/>
  <c r="N38" i="16"/>
  <c r="L13" i="71"/>
  <c r="N13" i="71"/>
  <c r="G23" i="47"/>
  <c r="I23" i="47"/>
  <c r="M24" i="45"/>
  <c r="C22" i="18"/>
  <c r="Q7" i="53"/>
  <c r="B40" i="16"/>
  <c r="M40" i="75"/>
  <c r="R24" i="44"/>
  <c r="G48" i="40"/>
  <c r="Q5" i="23"/>
  <c r="L8" i="16"/>
  <c r="N8" i="16"/>
  <c r="Q14" i="67"/>
  <c r="B29" i="60"/>
  <c r="D29" i="60"/>
  <c r="G22" i="60"/>
  <c r="I22" i="60"/>
  <c r="B31" i="59"/>
  <c r="L47" i="46"/>
  <c r="R5" i="43"/>
  <c r="L8" i="38"/>
  <c r="B32" i="41"/>
  <c r="R16" i="38"/>
  <c r="Q37" i="37"/>
  <c r="S37" i="37"/>
  <c r="H38" i="16"/>
  <c r="G16" i="17"/>
  <c r="I16" i="17"/>
  <c r="M4" i="44"/>
  <c r="C28" i="13"/>
  <c r="C21" i="36"/>
  <c r="C5" i="64"/>
  <c r="G8" i="29"/>
  <c r="I8" i="29"/>
  <c r="Q24" i="64"/>
  <c r="L45" i="53"/>
  <c r="C16" i="59"/>
  <c r="C13" i="72"/>
  <c r="R40" i="37"/>
  <c r="H8" i="48"/>
  <c r="M29" i="68"/>
  <c r="R38" i="74"/>
  <c r="B14" i="36"/>
  <c r="B39" i="38"/>
  <c r="B38" i="72"/>
  <c r="Q29" i="28"/>
  <c r="L5" i="73"/>
  <c r="N5" i="73"/>
  <c r="C23" i="36"/>
  <c r="R47" i="62"/>
  <c r="M38" i="39"/>
  <c r="G21" i="47"/>
  <c r="H36" i="32"/>
  <c r="Q20" i="71"/>
  <c r="G37" i="41"/>
  <c r="L21" i="68"/>
  <c r="M47" i="21"/>
  <c r="C46" i="27"/>
  <c r="C24" i="47"/>
  <c r="M32" i="18"/>
  <c r="Q46" i="29"/>
  <c r="Q21" i="56"/>
  <c r="B45" i="47"/>
  <c r="L6" i="65"/>
  <c r="H38" i="43"/>
  <c r="M12" i="65"/>
  <c r="C38" i="62"/>
  <c r="B30" i="19"/>
  <c r="D30" i="19"/>
  <c r="C15" i="41"/>
  <c r="G31" i="33"/>
  <c r="I31" i="33"/>
  <c r="R4" i="42"/>
  <c r="B6" i="24"/>
  <c r="D6" i="24"/>
  <c r="B31" i="30"/>
  <c r="Q7" i="42"/>
  <c r="L12" i="39"/>
  <c r="C6" i="16"/>
  <c r="H46" i="67"/>
  <c r="M45" i="56"/>
  <c r="L40" i="48"/>
  <c r="Q14" i="73"/>
  <c r="S14" i="73"/>
  <c r="Q47" i="32"/>
  <c r="R13" i="15"/>
  <c r="C40" i="46"/>
  <c r="H37" i="27"/>
  <c r="H48" i="57"/>
  <c r="R47" i="44"/>
  <c r="H21" i="36"/>
  <c r="M45" i="40"/>
  <c r="Q45" i="21"/>
  <c r="S45" i="21"/>
  <c r="Q22" i="33"/>
  <c r="B24" i="65"/>
  <c r="L30" i="20"/>
  <c r="Q21" i="42"/>
  <c r="H36" i="38"/>
  <c r="H46" i="34"/>
  <c r="H14" i="46"/>
  <c r="R5" i="28"/>
  <c r="C47" i="19"/>
  <c r="C14" i="67"/>
  <c r="M32" i="76"/>
  <c r="R16" i="13"/>
  <c r="G16" i="22"/>
  <c r="I16" i="22"/>
  <c r="L23" i="18"/>
  <c r="L16" i="14"/>
  <c r="B38" i="45"/>
  <c r="L30" i="71"/>
  <c r="Q5" i="62"/>
  <c r="H4" i="27"/>
  <c r="C20" i="70"/>
  <c r="B23" i="37"/>
  <c r="C23" i="31"/>
  <c r="L32" i="28"/>
  <c r="M44" i="63"/>
  <c r="B44" i="19"/>
  <c r="R48" i="39"/>
  <c r="B29" i="21"/>
  <c r="D29" i="21"/>
  <c r="B29" i="49"/>
  <c r="G40" i="44"/>
  <c r="G21" i="43"/>
  <c r="G21" i="27"/>
  <c r="R14" i="76"/>
  <c r="C24" i="59"/>
  <c r="Q45" i="27"/>
  <c r="S45" i="27"/>
  <c r="H45" i="42"/>
  <c r="C13" i="69"/>
  <c r="M39" i="74"/>
  <c r="M7" i="47"/>
  <c r="Q38" i="52"/>
  <c r="S38" i="52"/>
  <c r="G45" i="26"/>
  <c r="H15" i="68"/>
  <c r="Q22" i="25"/>
  <c r="S22" i="25"/>
  <c r="G37" i="50"/>
  <c r="B21" i="50"/>
  <c r="Q6" i="17"/>
  <c r="S6" i="17"/>
  <c r="H13" i="56"/>
  <c r="Q6" i="24"/>
  <c r="S6" i="24"/>
  <c r="H48" i="32"/>
  <c r="H48" i="78"/>
  <c r="C45" i="27"/>
  <c r="B22" i="17"/>
  <c r="D22" i="17"/>
  <c r="C7" i="73"/>
  <c r="B47" i="69"/>
  <c r="B30" i="42"/>
  <c r="R14" i="64"/>
  <c r="H21" i="17"/>
  <c r="R37" i="30"/>
  <c r="G21" i="66"/>
  <c r="C45" i="59"/>
  <c r="B22" i="59"/>
  <c r="Q47" i="31"/>
  <c r="L40" i="24"/>
  <c r="G37" i="31"/>
  <c r="I37" i="31"/>
  <c r="C22" i="28"/>
  <c r="C16" i="47"/>
  <c r="R40" i="73"/>
  <c r="H6" i="28"/>
  <c r="L15" i="39"/>
  <c r="L8" i="49"/>
  <c r="Q29" i="65"/>
  <c r="Q6" i="44"/>
  <c r="M38" i="33"/>
  <c r="Q29" i="36"/>
  <c r="L4" i="30"/>
  <c r="G20" i="33"/>
  <c r="R22" i="49"/>
  <c r="R31" i="41"/>
  <c r="Q23" i="37"/>
  <c r="G4" i="47"/>
  <c r="B12" i="23"/>
  <c r="M16" i="57"/>
  <c r="C40" i="69"/>
  <c r="G8" i="60"/>
  <c r="R36" i="62"/>
  <c r="G4" i="43"/>
  <c r="C21" i="60"/>
  <c r="R13" i="67"/>
  <c r="Q16" i="46"/>
  <c r="L12" i="61"/>
  <c r="B4" i="48"/>
  <c r="H8" i="57"/>
  <c r="G6" i="33"/>
  <c r="R45" i="53"/>
  <c r="B23" i="25"/>
  <c r="M38" i="38"/>
  <c r="Q22" i="18"/>
  <c r="L6" i="27"/>
  <c r="R30" i="13"/>
  <c r="L4" i="64"/>
  <c r="Q15" i="35"/>
  <c r="M45" i="21"/>
  <c r="H4" i="57"/>
  <c r="R48" i="13"/>
  <c r="M47" i="42"/>
  <c r="C16" i="31"/>
  <c r="L37" i="32"/>
  <c r="R8" i="26"/>
  <c r="Q32" i="48"/>
  <c r="M8" i="59"/>
  <c r="B7" i="47"/>
  <c r="L47" i="30"/>
  <c r="Q16" i="58"/>
  <c r="L13" i="44"/>
  <c r="L36" i="56"/>
  <c r="Q22" i="48"/>
  <c r="G23" i="15"/>
  <c r="R4" i="16"/>
  <c r="L38" i="61"/>
  <c r="L23" i="59"/>
  <c r="L32" i="44"/>
  <c r="N32" i="44"/>
  <c r="R30" i="69"/>
  <c r="S30" i="69"/>
  <c r="C8" i="39"/>
  <c r="B46" i="13"/>
  <c r="D46" i="13"/>
  <c r="C38" i="37"/>
  <c r="L5" i="19"/>
  <c r="L15" i="31"/>
  <c r="R12" i="37"/>
  <c r="B48" i="64"/>
  <c r="C8" i="53"/>
  <c r="Q20" i="51"/>
  <c r="R23" i="39"/>
  <c r="B28" i="25"/>
  <c r="C36" i="73"/>
  <c r="M13" i="42"/>
  <c r="B5" i="27"/>
  <c r="D5" i="27"/>
  <c r="G31" i="51"/>
  <c r="I31" i="51"/>
  <c r="L21" i="29"/>
  <c r="Q23" i="32"/>
  <c r="B32" i="16"/>
  <c r="B24" i="69"/>
  <c r="R21" i="31"/>
  <c r="L48" i="34"/>
  <c r="N48" i="34"/>
  <c r="G36" i="49"/>
  <c r="H6" i="34"/>
  <c r="G12" i="13"/>
  <c r="Q8" i="15"/>
  <c r="Q4" i="30"/>
  <c r="B5" i="40"/>
  <c r="L28" i="37"/>
  <c r="H32" i="73"/>
  <c r="H30" i="45"/>
  <c r="L30" i="23"/>
  <c r="N30" i="23"/>
  <c r="M44" i="54"/>
  <c r="H30" i="24"/>
  <c r="B8" i="49"/>
  <c r="D8" i="49"/>
  <c r="M6" i="60"/>
  <c r="M31" i="13"/>
  <c r="C21" i="47"/>
  <c r="M15" i="13"/>
  <c r="M7" i="70"/>
  <c r="B8" i="35"/>
  <c r="D8" i="35"/>
  <c r="G39" i="41"/>
  <c r="H7" i="37"/>
  <c r="M31" i="17"/>
  <c r="Q39" i="68"/>
  <c r="L28" i="45"/>
  <c r="Q44" i="33"/>
  <c r="B40" i="41"/>
  <c r="B8" i="66"/>
  <c r="R15" i="64"/>
  <c r="G45" i="27"/>
  <c r="I45" i="27"/>
  <c r="B46" i="30"/>
  <c r="H44" i="27"/>
  <c r="L8" i="48"/>
  <c r="G20" i="39"/>
  <c r="R29" i="27"/>
  <c r="G6" i="67"/>
  <c r="R44" i="70"/>
  <c r="G38" i="32"/>
  <c r="H22" i="72"/>
  <c r="R6" i="47"/>
  <c r="S6" i="47"/>
  <c r="C13" i="67"/>
  <c r="G47" i="76"/>
  <c r="C4" i="17"/>
  <c r="M12" i="36"/>
  <c r="Q37" i="68"/>
  <c r="B23" i="72"/>
  <c r="B46" i="55"/>
  <c r="G38" i="67"/>
  <c r="I38" i="67"/>
  <c r="R36" i="28"/>
  <c r="G21" i="15"/>
  <c r="M7" i="21"/>
  <c r="Q7" i="69"/>
  <c r="M29" i="33"/>
  <c r="C46" i="24"/>
  <c r="M46" i="27"/>
  <c r="M29" i="20"/>
  <c r="L23" i="69"/>
  <c r="N23" i="69"/>
  <c r="M48" i="58"/>
  <c r="B16" i="47"/>
  <c r="M45" i="67"/>
  <c r="L44" i="19"/>
  <c r="L14" i="50"/>
  <c r="N14" i="50"/>
  <c r="H48" i="69"/>
  <c r="Q45" i="52"/>
  <c r="H23" i="13"/>
  <c r="H40" i="30"/>
  <c r="B16" i="18"/>
  <c r="Q29" i="49"/>
  <c r="B29" i="66"/>
  <c r="B4" i="71"/>
  <c r="L4" i="75"/>
  <c r="L45" i="47"/>
  <c r="B8" i="60"/>
  <c r="M37" i="58"/>
  <c r="B48" i="69"/>
  <c r="H15" i="67"/>
  <c r="H16" i="34"/>
  <c r="M47" i="47"/>
  <c r="M44" i="16"/>
  <c r="Q20" i="15"/>
  <c r="M28" i="28"/>
  <c r="L45" i="73"/>
  <c r="M21" i="60"/>
  <c r="B40" i="43"/>
  <c r="B44" i="49"/>
  <c r="R4" i="21"/>
  <c r="B31" i="38"/>
  <c r="D31" i="38"/>
  <c r="H39" i="64"/>
  <c r="M39" i="38"/>
  <c r="B12" i="24"/>
  <c r="C29" i="23"/>
  <c r="B37" i="26"/>
  <c r="R6" i="39"/>
  <c r="C20" i="37"/>
  <c r="M45" i="53"/>
  <c r="G13" i="39"/>
  <c r="Q12" i="46"/>
  <c r="B24" i="43"/>
  <c r="M36" i="71"/>
  <c r="M7" i="31"/>
  <c r="C22" i="57"/>
  <c r="L44" i="59"/>
  <c r="B12" i="22"/>
  <c r="Q47" i="75"/>
  <c r="R12" i="38"/>
  <c r="L6" i="48"/>
  <c r="R47" i="58"/>
  <c r="C22" i="44"/>
  <c r="G40" i="52"/>
  <c r="B39" i="50"/>
  <c r="C22" i="46"/>
  <c r="Q36" i="52"/>
  <c r="R30" i="66"/>
  <c r="Q21" i="26"/>
  <c r="S21" i="26"/>
  <c r="H24" i="26"/>
  <c r="B36" i="31"/>
  <c r="C44" i="76"/>
  <c r="G39" i="62"/>
  <c r="I39" i="62"/>
  <c r="Q7" i="39"/>
  <c r="C8" i="76"/>
  <c r="Q37" i="75"/>
  <c r="H12" i="51"/>
  <c r="M21" i="14"/>
  <c r="M23" i="58"/>
  <c r="L29" i="58"/>
  <c r="G6" i="18"/>
  <c r="C40" i="50"/>
  <c r="L15" i="56"/>
  <c r="M7" i="27"/>
  <c r="B36" i="65"/>
  <c r="R38" i="61"/>
  <c r="C22" i="34"/>
  <c r="L16" i="76"/>
  <c r="B14" i="33"/>
  <c r="B23" i="29"/>
  <c r="Q22" i="23"/>
  <c r="C47" i="48"/>
  <c r="B24" i="52"/>
  <c r="Q39" i="24"/>
  <c r="S39" i="24"/>
  <c r="B13" i="73"/>
  <c r="L8" i="34"/>
  <c r="R4" i="64"/>
  <c r="G6" i="44"/>
  <c r="I6" i="44"/>
  <c r="L22" i="58"/>
  <c r="C15" i="70"/>
  <c r="L45" i="42"/>
  <c r="N45" i="42"/>
  <c r="C24" i="68"/>
  <c r="H37" i="32"/>
  <c r="L37" i="65"/>
  <c r="L22" i="61"/>
  <c r="M37" i="61"/>
  <c r="L38" i="14"/>
  <c r="Q46" i="43"/>
  <c r="B46" i="66"/>
  <c r="Q16" i="49"/>
  <c r="R7" i="23"/>
  <c r="R28" i="17"/>
  <c r="M45" i="72"/>
  <c r="Q14" i="55"/>
  <c r="S14" i="55"/>
  <c r="C31" i="59"/>
  <c r="H40" i="62"/>
  <c r="R37" i="17"/>
  <c r="M14" i="76"/>
  <c r="G16" i="71"/>
  <c r="I16" i="71"/>
  <c r="Q16" i="38"/>
  <c r="L20" i="72"/>
  <c r="R21" i="46"/>
  <c r="C15" i="38"/>
  <c r="M40" i="40"/>
  <c r="H14" i="34"/>
  <c r="C29" i="24"/>
  <c r="G15" i="46"/>
  <c r="I15" i="46"/>
  <c r="L8" i="59"/>
  <c r="R37" i="41"/>
  <c r="B6" i="53"/>
  <c r="Q29" i="54"/>
  <c r="C21" i="72"/>
  <c r="H21" i="65"/>
  <c r="Q13" i="45"/>
  <c r="M32" i="37"/>
  <c r="N32" i="37"/>
  <c r="B40" i="53"/>
  <c r="H32" i="25"/>
  <c r="Q4" i="33"/>
  <c r="B8" i="18"/>
  <c r="B36" i="45"/>
  <c r="R4" i="55"/>
  <c r="B22" i="19"/>
  <c r="D22" i="19"/>
  <c r="G48" i="22"/>
  <c r="C40" i="59"/>
  <c r="B37" i="71"/>
  <c r="Q31" i="23"/>
  <c r="Q40" i="58"/>
  <c r="C30" i="68"/>
  <c r="L29" i="22"/>
  <c r="L28" i="39"/>
  <c r="G22" i="39"/>
  <c r="R32" i="57"/>
  <c r="B7" i="55"/>
  <c r="B23" i="27"/>
  <c r="H20" i="32"/>
  <c r="Q30" i="53"/>
  <c r="R36" i="58"/>
  <c r="G37" i="64"/>
  <c r="Q6" i="26"/>
  <c r="G20" i="55"/>
  <c r="C5" i="60"/>
  <c r="Q37" i="58"/>
  <c r="S37" i="58"/>
  <c r="B29" i="13"/>
  <c r="L16" i="30"/>
  <c r="G20" i="70"/>
  <c r="R37" i="22"/>
  <c r="S37" i="22"/>
  <c r="H46" i="63"/>
  <c r="R8" i="33"/>
  <c r="L48" i="52"/>
  <c r="N48" i="52"/>
  <c r="C48" i="37"/>
  <c r="H23" i="67"/>
  <c r="L24" i="17"/>
  <c r="Q20" i="50"/>
  <c r="G47" i="29"/>
  <c r="B5" i="36"/>
  <c r="G37" i="47"/>
  <c r="Q20" i="64"/>
  <c r="M47" i="37"/>
  <c r="L48" i="72"/>
  <c r="R47" i="76"/>
  <c r="L38" i="66"/>
  <c r="L38" i="71"/>
  <c r="N38" i="71"/>
  <c r="M5" i="50"/>
  <c r="G24" i="74"/>
  <c r="L29" i="16"/>
  <c r="R24" i="15"/>
  <c r="R8" i="39"/>
  <c r="C22" i="22"/>
  <c r="C29" i="20"/>
  <c r="B32" i="56"/>
  <c r="G14" i="31"/>
  <c r="I14" i="31"/>
  <c r="L40" i="22"/>
  <c r="Q31" i="30"/>
  <c r="S31" i="30"/>
  <c r="R44" i="25"/>
  <c r="B21" i="33"/>
  <c r="H47" i="47"/>
  <c r="B48" i="45"/>
  <c r="G31" i="45"/>
  <c r="R6" i="55"/>
  <c r="M5" i="15"/>
  <c r="R12" i="21"/>
  <c r="M31" i="71"/>
  <c r="R48" i="53"/>
  <c r="S48" i="53"/>
  <c r="G45" i="29"/>
  <c r="G21" i="74"/>
  <c r="I21" i="74"/>
  <c r="Q22" i="67"/>
  <c r="S22" i="67"/>
  <c r="G6" i="59"/>
  <c r="C30" i="15"/>
  <c r="Q13" i="69"/>
  <c r="S13" i="69"/>
  <c r="G30" i="42"/>
  <c r="I30" i="42"/>
  <c r="Q4" i="51"/>
  <c r="C48" i="52"/>
  <c r="C38" i="52"/>
  <c r="M7" i="19"/>
  <c r="B15" i="71"/>
  <c r="B29" i="70"/>
  <c r="D29" i="70"/>
  <c r="G29" i="26"/>
  <c r="B8" i="51"/>
  <c r="L23" i="21"/>
  <c r="R45" i="58"/>
  <c r="L32" i="40"/>
  <c r="C31" i="47"/>
  <c r="B5" i="31"/>
  <c r="C32" i="68"/>
  <c r="C15" i="50"/>
  <c r="G4" i="28"/>
  <c r="C30" i="59"/>
  <c r="R37" i="25"/>
  <c r="Q46" i="16"/>
  <c r="G6" i="75"/>
  <c r="I6" i="75"/>
  <c r="G20" i="76"/>
  <c r="B8" i="42"/>
  <c r="Q31" i="21"/>
  <c r="C21" i="55"/>
  <c r="R22" i="58"/>
  <c r="C48" i="28"/>
  <c r="B23" i="19"/>
  <c r="M24" i="54"/>
  <c r="B14" i="25"/>
  <c r="D14" i="25"/>
  <c r="C15" i="72"/>
  <c r="C5" i="49"/>
  <c r="C6" i="56"/>
  <c r="Q46" i="64"/>
  <c r="C32" i="65"/>
  <c r="L45" i="70"/>
  <c r="R45" i="18"/>
  <c r="R29" i="76"/>
  <c r="B22" i="51"/>
  <c r="Q37" i="40"/>
  <c r="G12" i="73"/>
  <c r="Q16" i="66"/>
  <c r="G46" i="50"/>
  <c r="L22" i="75"/>
  <c r="G39" i="50"/>
  <c r="G7" i="52"/>
  <c r="G36" i="66"/>
  <c r="G32" i="44"/>
  <c r="I32" i="44"/>
  <c r="Q48" i="30"/>
  <c r="Q39" i="17"/>
  <c r="H47" i="59"/>
  <c r="G14" i="13"/>
  <c r="C32" i="48"/>
  <c r="G28" i="31"/>
  <c r="C44" i="29"/>
  <c r="G45" i="23"/>
  <c r="G21" i="76"/>
  <c r="Q46" i="32"/>
  <c r="R38" i="41"/>
  <c r="Q6" i="53"/>
  <c r="H46" i="52"/>
  <c r="L32" i="63"/>
  <c r="C4" i="39"/>
  <c r="G29" i="71"/>
  <c r="C8" i="64"/>
  <c r="M4" i="67"/>
  <c r="Q4" i="64"/>
  <c r="R13" i="76"/>
  <c r="G8" i="76"/>
  <c r="I8" i="76"/>
  <c r="M38" i="26"/>
  <c r="Q32" i="57"/>
  <c r="S32" i="57"/>
  <c r="M24" i="49"/>
  <c r="B24" i="20"/>
  <c r="L22" i="27"/>
  <c r="H13" i="44"/>
  <c r="C47" i="55"/>
  <c r="G13" i="61"/>
  <c r="I13" i="61"/>
  <c r="Q29" i="44"/>
  <c r="R20" i="58"/>
  <c r="M47" i="17"/>
  <c r="L23" i="25"/>
  <c r="B14" i="45"/>
  <c r="G40" i="18"/>
  <c r="R48" i="31"/>
  <c r="H36" i="66"/>
  <c r="Q48" i="61"/>
  <c r="S48" i="61"/>
  <c r="Q15" i="59"/>
  <c r="Q48" i="76"/>
  <c r="S48" i="76"/>
  <c r="L46" i="69"/>
  <c r="N46" i="69"/>
  <c r="R44" i="66"/>
  <c r="B5" i="18"/>
  <c r="B38" i="54"/>
  <c r="G28" i="35"/>
  <c r="Q12" i="61"/>
  <c r="R47" i="68"/>
  <c r="H47" i="76"/>
  <c r="M23" i="29"/>
  <c r="M40" i="53"/>
  <c r="C38" i="63"/>
  <c r="M4" i="57"/>
  <c r="L4" i="70"/>
  <c r="Q47" i="63"/>
  <c r="S47" i="63"/>
  <c r="C48" i="39"/>
  <c r="Q39" i="65"/>
  <c r="C29" i="25"/>
  <c r="G36" i="26"/>
  <c r="H48" i="21"/>
  <c r="L16" i="65"/>
  <c r="H31" i="49"/>
  <c r="L32" i="53"/>
  <c r="L22" i="23"/>
  <c r="L29" i="38"/>
  <c r="B30" i="34"/>
  <c r="M36" i="24"/>
  <c r="C28" i="18"/>
  <c r="R14" i="61"/>
  <c r="B7" i="15"/>
  <c r="H48" i="47"/>
  <c r="M20" i="37"/>
  <c r="C40" i="15"/>
  <c r="L36" i="54"/>
  <c r="H47" i="14"/>
  <c r="H36" i="48"/>
  <c r="G23" i="45"/>
  <c r="C7" i="47"/>
  <c r="C44" i="52"/>
  <c r="H30" i="66"/>
  <c r="G24" i="56"/>
  <c r="I24" i="56"/>
  <c r="Q4" i="34"/>
  <c r="M44" i="23"/>
  <c r="B8" i="43"/>
  <c r="G32" i="40"/>
  <c r="Q40" i="71"/>
  <c r="G5" i="15"/>
  <c r="Q13" i="60"/>
  <c r="R12" i="73"/>
  <c r="B23" i="58"/>
  <c r="H47" i="21"/>
  <c r="C47" i="51"/>
  <c r="D47" i="51"/>
  <c r="B28" i="31"/>
  <c r="M4" i="13"/>
  <c r="R40" i="36"/>
  <c r="L6" i="46"/>
  <c r="R28" i="19"/>
  <c r="G37" i="25"/>
  <c r="I37" i="25"/>
  <c r="R36" i="55"/>
  <c r="C32" i="46"/>
  <c r="H8" i="76"/>
  <c r="R12" i="23"/>
  <c r="G23" i="46"/>
  <c r="R15" i="17"/>
  <c r="G13" i="30"/>
  <c r="M16" i="41"/>
  <c r="M6" i="14"/>
  <c r="H28" i="72"/>
  <c r="C39" i="70"/>
  <c r="R30" i="15"/>
  <c r="R23" i="74"/>
  <c r="R24" i="29"/>
  <c r="M15" i="34"/>
  <c r="M31" i="39"/>
  <c r="B23" i="68"/>
  <c r="M24" i="71"/>
  <c r="N24" i="71"/>
  <c r="L12" i="50"/>
  <c r="H21" i="15"/>
  <c r="H13" i="54"/>
  <c r="M44" i="26"/>
  <c r="R21" i="50"/>
  <c r="R15" i="62"/>
  <c r="B30" i="49"/>
  <c r="L5" i="15"/>
  <c r="N5" i="15"/>
  <c r="B47" i="21"/>
  <c r="Q13" i="14"/>
  <c r="S13" i="14"/>
  <c r="L24" i="37"/>
  <c r="N24" i="37"/>
  <c r="C16" i="69"/>
  <c r="B8" i="31"/>
  <c r="C45" i="35"/>
  <c r="C21" i="65"/>
  <c r="L48" i="33"/>
  <c r="L5" i="46"/>
  <c r="L44" i="33"/>
  <c r="G23" i="48"/>
  <c r="Q12" i="64"/>
  <c r="Q6" i="32"/>
  <c r="Q8" i="76"/>
  <c r="G14" i="38"/>
  <c r="I14" i="38"/>
  <c r="B20" i="55"/>
  <c r="B47" i="49"/>
  <c r="M32" i="27"/>
  <c r="G14" i="66"/>
  <c r="H23" i="59"/>
  <c r="M40" i="36"/>
  <c r="L29" i="47"/>
  <c r="M5" i="30"/>
  <c r="H22" i="44"/>
  <c r="M8" i="67"/>
  <c r="R30" i="49"/>
  <c r="R45" i="24"/>
  <c r="R38" i="28"/>
  <c r="R46" i="20"/>
  <c r="B38" i="15"/>
  <c r="G36" i="74"/>
  <c r="C21" i="70"/>
  <c r="B40" i="48"/>
  <c r="R31" i="23"/>
  <c r="L22" i="76"/>
  <c r="H28" i="33"/>
  <c r="B21" i="54"/>
  <c r="D21" i="54"/>
  <c r="B31" i="40"/>
  <c r="G29" i="39"/>
  <c r="R31" i="15"/>
  <c r="R13" i="44"/>
  <c r="Q45" i="72"/>
  <c r="C24" i="15"/>
  <c r="L20" i="21"/>
  <c r="M24" i="59"/>
  <c r="H28" i="42"/>
  <c r="M23" i="63"/>
  <c r="R37" i="45"/>
  <c r="M31" i="74"/>
  <c r="B12" i="65"/>
  <c r="M36" i="69"/>
  <c r="L47" i="32"/>
  <c r="H45" i="17"/>
  <c r="Q23" i="42"/>
  <c r="S23" i="42"/>
  <c r="G13" i="55"/>
  <c r="Q29" i="50"/>
  <c r="G14" i="37"/>
  <c r="G6" i="36"/>
  <c r="C16" i="44"/>
  <c r="Q14" i="30"/>
  <c r="H32" i="67"/>
  <c r="H39" i="51"/>
  <c r="B48" i="42"/>
  <c r="D48" i="42"/>
  <c r="Q24" i="58"/>
  <c r="L39" i="69"/>
  <c r="N39" i="69"/>
  <c r="B44" i="43"/>
  <c r="L46" i="27"/>
  <c r="G45" i="51"/>
  <c r="H44" i="31"/>
  <c r="Q7" i="49"/>
  <c r="H4" i="40"/>
  <c r="M45" i="27"/>
  <c r="B22" i="58"/>
  <c r="D22" i="58"/>
  <c r="Q6" i="59"/>
  <c r="C46" i="47"/>
  <c r="R28" i="60"/>
  <c r="M37" i="33"/>
  <c r="Q15" i="38"/>
  <c r="Q31" i="39"/>
  <c r="Q24" i="59"/>
  <c r="Q37" i="26"/>
  <c r="S37" i="26"/>
  <c r="M20" i="35"/>
  <c r="R38" i="46"/>
  <c r="B48" i="30"/>
  <c r="R38" i="75"/>
  <c r="R48" i="23"/>
  <c r="B15" i="14"/>
  <c r="R36" i="46"/>
  <c r="G47" i="39"/>
  <c r="H15" i="72"/>
  <c r="Q45" i="53"/>
  <c r="S45" i="53"/>
  <c r="H14" i="69"/>
  <c r="C23" i="61"/>
  <c r="B21" i="18"/>
  <c r="D21" i="18"/>
  <c r="C13" i="51"/>
  <c r="R45" i="16"/>
  <c r="B38" i="46"/>
  <c r="D38" i="46"/>
  <c r="R40" i="74"/>
  <c r="M16" i="26"/>
  <c r="Q4" i="22"/>
  <c r="B46" i="56"/>
  <c r="D46" i="56"/>
  <c r="R16" i="34"/>
  <c r="H32" i="26"/>
  <c r="C46" i="43"/>
  <c r="R5" i="50"/>
  <c r="R8" i="47"/>
  <c r="G24" i="51"/>
  <c r="G37" i="52"/>
  <c r="M36" i="73"/>
  <c r="H20" i="64"/>
  <c r="C28" i="22"/>
  <c r="C16" i="46"/>
  <c r="M7" i="22"/>
  <c r="L29" i="56"/>
  <c r="N29" i="56"/>
  <c r="B16" i="22"/>
  <c r="Q29" i="52"/>
  <c r="C15" i="30"/>
  <c r="Q30" i="58"/>
  <c r="S30" i="58"/>
  <c r="R7" i="72"/>
  <c r="Q31" i="57"/>
  <c r="R44" i="37"/>
  <c r="H39" i="59"/>
  <c r="G32" i="29"/>
  <c r="M47" i="31"/>
  <c r="B32" i="14"/>
  <c r="R8" i="18"/>
  <c r="M45" i="19"/>
  <c r="L30" i="44"/>
  <c r="C36" i="68"/>
  <c r="M24" i="65"/>
  <c r="C15" i="63"/>
  <c r="L47" i="27"/>
  <c r="L39" i="37"/>
  <c r="N39" i="37"/>
  <c r="R28" i="59"/>
  <c r="R44" i="32"/>
  <c r="C13" i="15"/>
  <c r="G21" i="71"/>
  <c r="L28" i="54"/>
  <c r="L20" i="53"/>
  <c r="G23" i="24"/>
  <c r="B32" i="50"/>
  <c r="C29" i="61"/>
  <c r="G15" i="53"/>
  <c r="I15" i="53"/>
  <c r="L39" i="44"/>
  <c r="C38" i="28"/>
  <c r="M39" i="42"/>
  <c r="B38" i="25"/>
  <c r="H32" i="18"/>
  <c r="C4" i="67"/>
  <c r="B15" i="53"/>
  <c r="D15" i="53"/>
  <c r="C32" i="24"/>
  <c r="R5" i="67"/>
  <c r="G23" i="35"/>
  <c r="I23" i="35"/>
  <c r="Q4" i="24"/>
  <c r="B14" i="64"/>
  <c r="M45" i="74"/>
  <c r="G44" i="69"/>
  <c r="C36" i="24"/>
  <c r="B48" i="49"/>
  <c r="M12" i="21"/>
  <c r="G36" i="70"/>
  <c r="L40" i="14"/>
  <c r="M16" i="22"/>
  <c r="G22" i="69"/>
  <c r="H16" i="44"/>
  <c r="R14" i="54"/>
  <c r="H46" i="61"/>
  <c r="L14" i="66"/>
  <c r="Q14" i="68"/>
  <c r="Q40" i="16"/>
  <c r="Q24" i="36"/>
  <c r="B29" i="50"/>
  <c r="G48" i="21"/>
  <c r="G37" i="61"/>
  <c r="L15" i="35"/>
  <c r="G7" i="64"/>
  <c r="R12" i="66"/>
  <c r="G22" i="51"/>
  <c r="I22" i="51"/>
  <c r="H48" i="73"/>
  <c r="H29" i="38"/>
  <c r="B20" i="31"/>
  <c r="G47" i="24"/>
  <c r="I47" i="24"/>
  <c r="C14" i="60"/>
  <c r="B5" i="23"/>
  <c r="D5" i="23"/>
  <c r="G7" i="62"/>
  <c r="L29" i="60"/>
  <c r="N29" i="60"/>
  <c r="L6" i="24"/>
  <c r="R37" i="28"/>
  <c r="L39" i="55"/>
  <c r="M44" i="72"/>
  <c r="M39" i="54"/>
  <c r="B38" i="49"/>
  <c r="D38" i="49"/>
  <c r="Q24" i="17"/>
  <c r="C6" i="66"/>
  <c r="M5" i="64"/>
  <c r="H14" i="14"/>
  <c r="M22" i="52"/>
  <c r="Q44" i="34"/>
  <c r="L38" i="31"/>
  <c r="L16" i="55"/>
  <c r="M44" i="70"/>
  <c r="M32" i="41"/>
  <c r="M23" i="62"/>
  <c r="L16" i="70"/>
  <c r="L31" i="28"/>
  <c r="G45" i="19"/>
  <c r="M29" i="43"/>
  <c r="G5" i="47"/>
  <c r="H24" i="15"/>
  <c r="C29" i="76"/>
  <c r="H44" i="38"/>
  <c r="G5" i="68"/>
  <c r="Q32" i="32"/>
  <c r="H45" i="33"/>
  <c r="I45" i="33"/>
  <c r="H4" i="50"/>
  <c r="H37" i="60"/>
  <c r="G38" i="71"/>
  <c r="B28" i="72"/>
  <c r="B15" i="22"/>
  <c r="D15" i="22"/>
  <c r="B21" i="32"/>
  <c r="H48" i="63"/>
  <c r="B40" i="50"/>
  <c r="D40" i="50"/>
  <c r="C20" i="18"/>
  <c r="B39" i="28"/>
  <c r="D39" i="28"/>
  <c r="L13" i="51"/>
  <c r="H12" i="66"/>
  <c r="R12" i="39"/>
  <c r="B46" i="76"/>
  <c r="Q8" i="52"/>
  <c r="B4" i="35"/>
  <c r="Q37" i="67"/>
  <c r="S37" i="67"/>
  <c r="C40" i="60"/>
  <c r="L37" i="71"/>
  <c r="B36" i="50"/>
  <c r="L46" i="74"/>
  <c r="B16" i="42"/>
  <c r="L22" i="70"/>
  <c r="N22" i="70"/>
  <c r="B32" i="73"/>
  <c r="R4" i="69"/>
  <c r="B31" i="31"/>
  <c r="Q46" i="37"/>
  <c r="Q46" i="62"/>
  <c r="H8" i="23"/>
  <c r="B16" i="29"/>
  <c r="G45" i="76"/>
  <c r="G48" i="47"/>
  <c r="B7" i="38"/>
  <c r="M47" i="48"/>
  <c r="C46" i="63"/>
  <c r="G46" i="28"/>
  <c r="L28" i="49"/>
  <c r="M22" i="17"/>
  <c r="G45" i="31"/>
  <c r="B5" i="52"/>
  <c r="M46" i="23"/>
  <c r="R47" i="18"/>
  <c r="S47" i="18"/>
  <c r="G38" i="25"/>
  <c r="R16" i="51"/>
  <c r="S16" i="51"/>
  <c r="M16" i="21"/>
  <c r="H44" i="34"/>
  <c r="L38" i="22"/>
  <c r="M14" i="58"/>
  <c r="H16" i="46"/>
  <c r="B20" i="48"/>
  <c r="M15" i="41"/>
  <c r="H36" i="21"/>
  <c r="G45" i="75"/>
  <c r="H32" i="38"/>
  <c r="L24" i="59"/>
  <c r="N24" i="59"/>
  <c r="G15" i="31"/>
  <c r="I15" i="31"/>
  <c r="B47" i="54"/>
  <c r="G8" i="14"/>
  <c r="B45" i="27"/>
  <c r="D45" i="27"/>
  <c r="G21" i="46"/>
  <c r="I21" i="46"/>
  <c r="G20" i="14"/>
  <c r="H12" i="72"/>
  <c r="B20" i="72"/>
  <c r="Q5" i="64"/>
  <c r="R30" i="34"/>
  <c r="R24" i="26"/>
  <c r="L31" i="71"/>
  <c r="L48" i="31"/>
  <c r="B31" i="55"/>
  <c r="L46" i="22"/>
  <c r="Q6" i="56"/>
  <c r="R48" i="35"/>
  <c r="H20" i="18"/>
  <c r="L7" i="69"/>
  <c r="N7" i="69"/>
  <c r="C7" i="50"/>
  <c r="M38" i="47"/>
  <c r="L22" i="28"/>
  <c r="N22" i="28"/>
  <c r="C32" i="53"/>
  <c r="M16" i="28"/>
  <c r="M22" i="34"/>
  <c r="H6" i="41"/>
  <c r="B39" i="68"/>
  <c r="C6" i="36"/>
  <c r="H22" i="14"/>
  <c r="C20" i="43"/>
  <c r="H31" i="34"/>
  <c r="G36" i="33"/>
  <c r="H21" i="13"/>
  <c r="L45" i="37"/>
  <c r="C7" i="29"/>
  <c r="C13" i="26"/>
  <c r="H32" i="66"/>
  <c r="B16" i="13"/>
  <c r="G28" i="63"/>
  <c r="Q44" i="48"/>
  <c r="B32" i="31"/>
  <c r="D32" i="31"/>
  <c r="M47" i="71"/>
  <c r="B46" i="41"/>
  <c r="C16" i="74"/>
  <c r="R46" i="39"/>
  <c r="Q24" i="25"/>
  <c r="S24" i="25"/>
  <c r="C36" i="28"/>
  <c r="C20" i="13"/>
  <c r="G24" i="39"/>
  <c r="I24" i="39"/>
  <c r="Q32" i="54"/>
  <c r="B48" i="56"/>
  <c r="M15" i="27"/>
  <c r="H45" i="76"/>
  <c r="H44" i="65"/>
  <c r="L12" i="75"/>
  <c r="H29" i="39"/>
  <c r="B32" i="52"/>
  <c r="D32" i="52"/>
  <c r="R8" i="41"/>
  <c r="R15" i="67"/>
  <c r="L30" i="37"/>
  <c r="L31" i="72"/>
  <c r="N31" i="72"/>
  <c r="H48" i="13"/>
  <c r="R44" i="40"/>
  <c r="B29" i="64"/>
  <c r="R32" i="47"/>
  <c r="H16" i="38"/>
  <c r="B13" i="75"/>
  <c r="B7" i="28"/>
  <c r="D7" i="28"/>
  <c r="H38" i="18"/>
  <c r="H8" i="41"/>
  <c r="R28" i="45"/>
  <c r="Q46" i="38"/>
  <c r="L47" i="66"/>
  <c r="G7" i="21"/>
  <c r="R4" i="68"/>
  <c r="M38" i="60"/>
  <c r="M4" i="56"/>
  <c r="R24" i="49"/>
  <c r="Q29" i="25"/>
  <c r="S29" i="25"/>
  <c r="L40" i="56"/>
  <c r="H5" i="74"/>
  <c r="L39" i="26"/>
  <c r="H48" i="74"/>
  <c r="H21" i="16"/>
  <c r="H37" i="51"/>
  <c r="R29" i="48"/>
  <c r="L5" i="44"/>
  <c r="Q4" i="42"/>
  <c r="R30" i="64"/>
  <c r="C4" i="59"/>
  <c r="B38" i="48"/>
  <c r="Q14" i="54"/>
  <c r="G28" i="71"/>
  <c r="L16" i="69"/>
  <c r="R24" i="22"/>
  <c r="H14" i="48"/>
  <c r="G24" i="36"/>
  <c r="B14" i="52"/>
  <c r="D14" i="52"/>
  <c r="Q4" i="32"/>
  <c r="B21" i="65"/>
  <c r="H22" i="48"/>
  <c r="H29" i="74"/>
  <c r="M20" i="49"/>
  <c r="C37" i="37"/>
  <c r="H15" i="50"/>
  <c r="G21" i="28"/>
  <c r="R30" i="63"/>
  <c r="L31" i="29"/>
  <c r="H20" i="35"/>
  <c r="G38" i="44"/>
  <c r="Q38" i="68"/>
  <c r="H29" i="20"/>
  <c r="Q31" i="26"/>
  <c r="S31" i="26"/>
  <c r="R29" i="73"/>
  <c r="B36" i="73"/>
  <c r="L13" i="40"/>
  <c r="H39" i="23"/>
  <c r="B39" i="40"/>
  <c r="H40" i="25"/>
  <c r="R21" i="72"/>
  <c r="Q40" i="50"/>
  <c r="M31" i="15"/>
  <c r="L20" i="62"/>
  <c r="M6" i="33"/>
  <c r="R4" i="49"/>
  <c r="Q45" i="14"/>
  <c r="R47" i="36"/>
  <c r="H13" i="55"/>
  <c r="Q39" i="53"/>
  <c r="S39" i="53"/>
  <c r="L4" i="24"/>
  <c r="B32" i="47"/>
  <c r="L36" i="67"/>
  <c r="B31" i="25"/>
  <c r="Q39" i="32"/>
  <c r="G8" i="55"/>
  <c r="B14" i="31"/>
  <c r="H5" i="38"/>
  <c r="H31" i="58"/>
  <c r="C4" i="28"/>
  <c r="M22" i="26"/>
  <c r="H38" i="55"/>
  <c r="C37" i="66"/>
  <c r="R40" i="58"/>
  <c r="B4" i="23"/>
  <c r="Q4" i="26"/>
  <c r="M38" i="30"/>
  <c r="H38" i="60"/>
  <c r="C39" i="60"/>
  <c r="C45" i="62"/>
  <c r="G37" i="68"/>
  <c r="G29" i="51"/>
  <c r="I29" i="51"/>
  <c r="G47" i="20"/>
  <c r="M4" i="16"/>
  <c r="B22" i="66"/>
  <c r="L39" i="71"/>
  <c r="B5" i="69"/>
  <c r="M46" i="34"/>
  <c r="Q45" i="24"/>
  <c r="S45" i="24"/>
  <c r="R31" i="31"/>
  <c r="C20" i="35"/>
  <c r="B8" i="58"/>
  <c r="M32" i="22"/>
  <c r="R16" i="43"/>
  <c r="B12" i="73"/>
  <c r="C23" i="24"/>
  <c r="Q23" i="52"/>
  <c r="G14" i="27"/>
  <c r="R37" i="75"/>
  <c r="G31" i="44"/>
  <c r="I31" i="44"/>
  <c r="G38" i="26"/>
  <c r="M5" i="27"/>
  <c r="G22" i="43"/>
  <c r="Q16" i="40"/>
  <c r="R29" i="24"/>
  <c r="R46" i="51"/>
  <c r="B28" i="52"/>
  <c r="L13" i="37"/>
  <c r="B28" i="66"/>
  <c r="G36" i="58"/>
  <c r="H38" i="14"/>
  <c r="G39" i="39"/>
  <c r="I39" i="39"/>
  <c r="G44" i="47"/>
  <c r="M13" i="14"/>
  <c r="B40" i="26"/>
  <c r="H12" i="25"/>
  <c r="H13" i="69"/>
  <c r="I13" i="69"/>
  <c r="M44" i="34"/>
  <c r="G20" i="29"/>
  <c r="Q21" i="67"/>
  <c r="S21" i="67"/>
  <c r="L4" i="45"/>
  <c r="M40" i="63"/>
  <c r="C6" i="32"/>
  <c r="L4" i="59"/>
  <c r="B16" i="46"/>
  <c r="M5" i="45"/>
  <c r="R12" i="63"/>
  <c r="Q13" i="39"/>
  <c r="S13" i="39"/>
  <c r="M39" i="71"/>
  <c r="R24" i="18"/>
  <c r="L20" i="44"/>
  <c r="G31" i="13"/>
  <c r="B47" i="18"/>
  <c r="H8" i="59"/>
  <c r="C44" i="50"/>
  <c r="B48" i="54"/>
  <c r="R16" i="47"/>
  <c r="H32" i="54"/>
  <c r="M37" i="62"/>
  <c r="B31" i="71"/>
  <c r="C12" i="74"/>
  <c r="M36" i="45"/>
  <c r="Q47" i="59"/>
  <c r="M31" i="22"/>
  <c r="B14" i="29"/>
  <c r="M30" i="64"/>
  <c r="G39" i="74"/>
  <c r="I39" i="74"/>
  <c r="R4" i="57"/>
  <c r="G22" i="55"/>
  <c r="Q24" i="16"/>
  <c r="Q40" i="30"/>
  <c r="Q32" i="65"/>
  <c r="G48" i="29"/>
  <c r="C39" i="62"/>
  <c r="Q39" i="74"/>
  <c r="R6" i="19"/>
  <c r="Q44" i="38"/>
  <c r="Q8" i="34"/>
  <c r="G30" i="64"/>
  <c r="L36" i="72"/>
  <c r="G23" i="20"/>
  <c r="R32" i="70"/>
  <c r="Q28" i="40"/>
  <c r="Q14" i="66"/>
  <c r="H15" i="54"/>
  <c r="Q38" i="22"/>
  <c r="H47" i="41"/>
  <c r="L46" i="16"/>
  <c r="L21" i="19"/>
  <c r="Q40" i="42"/>
  <c r="C29" i="42"/>
  <c r="C8" i="30"/>
  <c r="Q32" i="15"/>
  <c r="S32" i="15"/>
  <c r="R22" i="70"/>
  <c r="Q45" i="28"/>
  <c r="B45" i="59"/>
  <c r="Q31" i="56"/>
  <c r="B36" i="22"/>
  <c r="B15" i="58"/>
  <c r="D15" i="58"/>
  <c r="M28" i="34"/>
  <c r="R45" i="63"/>
  <c r="L39" i="22"/>
  <c r="G7" i="57"/>
  <c r="R13" i="62"/>
  <c r="Q47" i="66"/>
  <c r="S47" i="66"/>
  <c r="H7" i="49"/>
  <c r="B29" i="32"/>
  <c r="H36" i="52"/>
  <c r="G30" i="21"/>
  <c r="R40" i="46"/>
  <c r="Q45" i="67"/>
  <c r="S45" i="67"/>
  <c r="C36" i="54"/>
  <c r="B44" i="16"/>
  <c r="Q4" i="45"/>
  <c r="H14" i="15"/>
  <c r="R5" i="71"/>
  <c r="M47" i="35"/>
  <c r="C44" i="63"/>
  <c r="C29" i="43"/>
  <c r="M21" i="25"/>
  <c r="R24" i="23"/>
  <c r="M13" i="47"/>
  <c r="H30" i="67"/>
  <c r="H28" i="37"/>
  <c r="H8" i="37"/>
  <c r="R47" i="42"/>
  <c r="Q22" i="34"/>
  <c r="Q6" i="76"/>
  <c r="S6" i="76"/>
  <c r="B38" i="57"/>
  <c r="R23" i="44"/>
  <c r="M7" i="74"/>
  <c r="H5" i="47"/>
  <c r="R38" i="43"/>
  <c r="L22" i="51"/>
  <c r="L20" i="39"/>
  <c r="L21" i="36"/>
  <c r="M6" i="27"/>
  <c r="G13" i="76"/>
  <c r="H47" i="49"/>
  <c r="Q30" i="52"/>
  <c r="R28" i="26"/>
  <c r="B15" i="32"/>
  <c r="C24" i="40"/>
  <c r="B13" i="25"/>
  <c r="D13" i="25"/>
  <c r="M13" i="28"/>
  <c r="H5" i="53"/>
  <c r="M29" i="46"/>
  <c r="C44" i="34"/>
  <c r="H32" i="14"/>
  <c r="B15" i="34"/>
  <c r="B21" i="66"/>
  <c r="G12" i="31"/>
  <c r="G48" i="28"/>
  <c r="H29" i="37"/>
  <c r="M38" i="46"/>
  <c r="H32" i="40"/>
  <c r="C48" i="61"/>
  <c r="H7" i="38"/>
  <c r="R36" i="60"/>
  <c r="H5" i="26"/>
  <c r="Q37" i="27"/>
  <c r="H28" i="74"/>
  <c r="M45" i="26"/>
  <c r="R45" i="34"/>
  <c r="G7" i="29"/>
  <c r="L13" i="34"/>
  <c r="R4" i="47"/>
  <c r="R48" i="62"/>
  <c r="L32" i="73"/>
  <c r="G4" i="31"/>
  <c r="B36" i="49"/>
  <c r="R31" i="74"/>
  <c r="L23" i="61"/>
  <c r="L29" i="31"/>
  <c r="G14" i="22"/>
  <c r="B46" i="64"/>
  <c r="M47" i="13"/>
  <c r="N47" i="13"/>
  <c r="M12" i="55"/>
  <c r="C40" i="23"/>
  <c r="L24" i="46"/>
  <c r="N24" i="46"/>
  <c r="C32" i="64"/>
  <c r="G7" i="15"/>
  <c r="I7" i="15"/>
  <c r="H32" i="59"/>
  <c r="B29" i="25"/>
  <c r="D29" i="25"/>
  <c r="R31" i="65"/>
  <c r="R6" i="68"/>
  <c r="H24" i="44"/>
  <c r="Q40" i="68"/>
  <c r="R6" i="26"/>
  <c r="G14" i="25"/>
  <c r="I14" i="25"/>
  <c r="H22" i="39"/>
  <c r="C16" i="56"/>
  <c r="R15" i="16"/>
  <c r="G39" i="37"/>
  <c r="L6" i="69"/>
  <c r="G47" i="28"/>
  <c r="R28" i="53"/>
  <c r="C5" i="63"/>
  <c r="G37" i="39"/>
  <c r="I37" i="39"/>
  <c r="R46" i="29"/>
  <c r="G21" i="35"/>
  <c r="C47" i="30"/>
  <c r="L8" i="27"/>
  <c r="B21" i="62"/>
  <c r="G24" i="38"/>
  <c r="H22" i="64"/>
  <c r="M40" i="37"/>
  <c r="B6" i="76"/>
  <c r="M15" i="26"/>
  <c r="Q48" i="22"/>
  <c r="B47" i="25"/>
  <c r="C4" i="73"/>
  <c r="B23" i="73"/>
  <c r="L22" i="41"/>
  <c r="Q24" i="61"/>
  <c r="M46" i="76"/>
  <c r="R45" i="69"/>
  <c r="C36" i="17"/>
  <c r="R44" i="17"/>
  <c r="M28" i="63"/>
  <c r="C28" i="42"/>
  <c r="Q14" i="31"/>
  <c r="C15" i="32"/>
  <c r="M13" i="22"/>
  <c r="L23" i="66"/>
  <c r="N23" i="66"/>
  <c r="L13" i="57"/>
  <c r="G5" i="65"/>
  <c r="M6" i="64"/>
  <c r="H5" i="15"/>
  <c r="G45" i="52"/>
  <c r="H44" i="17"/>
  <c r="G6" i="54"/>
  <c r="I6" i="54"/>
  <c r="H46" i="76"/>
  <c r="R13" i="29"/>
  <c r="L31" i="30"/>
  <c r="N31" i="30"/>
  <c r="B6" i="19"/>
  <c r="D6" i="19"/>
  <c r="H23" i="66"/>
  <c r="I23" i="66"/>
  <c r="M23" i="76"/>
  <c r="R13" i="47"/>
  <c r="G44" i="24"/>
  <c r="M44" i="61"/>
  <c r="C44" i="16"/>
  <c r="M40" i="45"/>
  <c r="B38" i="70"/>
  <c r="R22" i="30"/>
  <c r="L39" i="68"/>
  <c r="N39" i="68"/>
  <c r="Q32" i="21"/>
  <c r="G47" i="19"/>
  <c r="I47" i="19"/>
  <c r="R28" i="51"/>
  <c r="B40" i="68"/>
  <c r="C37" i="44"/>
  <c r="G12" i="25"/>
  <c r="H13" i="13"/>
  <c r="R28" i="76"/>
  <c r="L20" i="34"/>
  <c r="Q47" i="49"/>
  <c r="S47" i="49"/>
  <c r="Q22" i="44"/>
  <c r="B31" i="43"/>
  <c r="L46" i="64"/>
  <c r="G20" i="35"/>
  <c r="H48" i="52"/>
  <c r="M7" i="38"/>
  <c r="B21" i="67"/>
  <c r="H32" i="23"/>
  <c r="Q12" i="44"/>
  <c r="Q39" i="46"/>
  <c r="H12" i="31"/>
  <c r="C37" i="20"/>
  <c r="C8" i="18"/>
  <c r="R24" i="60"/>
  <c r="B24" i="32"/>
  <c r="R44" i="27"/>
  <c r="L24" i="50"/>
  <c r="B22" i="76"/>
  <c r="D22" i="76"/>
  <c r="L22" i="48"/>
  <c r="R46" i="48"/>
  <c r="M37" i="37"/>
  <c r="H40" i="50"/>
  <c r="Q5" i="44"/>
  <c r="H23" i="18"/>
  <c r="G37" i="34"/>
  <c r="R5" i="51"/>
  <c r="Q32" i="17"/>
  <c r="S32" i="17"/>
  <c r="M44" i="59"/>
  <c r="Q14" i="58"/>
  <c r="S14" i="58"/>
  <c r="B28" i="14"/>
  <c r="R5" i="68"/>
  <c r="S5" i="68"/>
  <c r="H37" i="54"/>
  <c r="B5" i="33"/>
  <c r="G28" i="56"/>
  <c r="G29" i="33"/>
  <c r="M22" i="27"/>
  <c r="H48" i="38"/>
  <c r="L29" i="57"/>
  <c r="N29" i="57"/>
  <c r="R6" i="23"/>
  <c r="S6" i="23"/>
  <c r="M40" i="17"/>
  <c r="B45" i="37"/>
  <c r="D45" i="37"/>
  <c r="G32" i="42"/>
  <c r="H39" i="66"/>
  <c r="H5" i="29"/>
  <c r="G14" i="53"/>
  <c r="Q39" i="50"/>
  <c r="M7" i="62"/>
  <c r="Q29" i="30"/>
  <c r="S29" i="30"/>
  <c r="C32" i="23"/>
  <c r="M23" i="44"/>
  <c r="M38" i="34"/>
  <c r="C47" i="32"/>
  <c r="R46" i="57"/>
  <c r="H5" i="64"/>
  <c r="C4" i="49"/>
  <c r="L37" i="41"/>
  <c r="G13" i="17"/>
  <c r="R37" i="24"/>
  <c r="M24" i="28"/>
  <c r="L32" i="62"/>
  <c r="N32" i="62"/>
  <c r="R13" i="46"/>
  <c r="H39" i="15"/>
  <c r="R6" i="48"/>
  <c r="L45" i="34"/>
  <c r="N45" i="34"/>
  <c r="M47" i="59"/>
  <c r="G8" i="44"/>
  <c r="M44" i="51"/>
  <c r="B23" i="28"/>
  <c r="D23" i="28"/>
  <c r="H29" i="52"/>
  <c r="R36" i="20"/>
  <c r="L12" i="37"/>
  <c r="G13" i="52"/>
  <c r="B15" i="64"/>
  <c r="R40" i="34"/>
  <c r="G14" i="50"/>
  <c r="C39" i="69"/>
  <c r="B15" i="65"/>
  <c r="R12" i="35"/>
  <c r="C40" i="61"/>
  <c r="B32" i="55"/>
  <c r="G24" i="49"/>
  <c r="G6" i="69"/>
  <c r="C45" i="50"/>
  <c r="M13" i="24"/>
  <c r="Q40" i="67"/>
  <c r="L31" i="55"/>
  <c r="N31" i="55"/>
  <c r="G15" i="34"/>
  <c r="I15" i="34"/>
  <c r="R23" i="64"/>
  <c r="B16" i="28"/>
  <c r="L4" i="44"/>
  <c r="Q45" i="69"/>
  <c r="C15" i="31"/>
  <c r="C5" i="32"/>
  <c r="Q13" i="34"/>
  <c r="S13" i="34"/>
  <c r="R30" i="74"/>
  <c r="M45" i="33"/>
  <c r="Q23" i="34"/>
  <c r="S23" i="34"/>
  <c r="B46" i="28"/>
  <c r="L40" i="17"/>
  <c r="L4" i="73"/>
  <c r="Q36" i="47"/>
  <c r="C15" i="16"/>
  <c r="R15" i="19"/>
  <c r="H12" i="49"/>
  <c r="L36" i="21"/>
  <c r="M28" i="64"/>
  <c r="H36" i="36"/>
  <c r="R48" i="18"/>
  <c r="C22" i="66"/>
  <c r="H39" i="39"/>
  <c r="R22" i="32"/>
  <c r="G4" i="53"/>
  <c r="G46" i="27"/>
  <c r="H40" i="48"/>
  <c r="L20" i="26"/>
  <c r="C48" i="45"/>
  <c r="Q46" i="21"/>
  <c r="M22" i="16"/>
  <c r="G23" i="14"/>
  <c r="B14" i="50"/>
  <c r="D14" i="50"/>
  <c r="L15" i="36"/>
  <c r="L24" i="44"/>
  <c r="B23" i="33"/>
  <c r="D23" i="33"/>
  <c r="Q36" i="43"/>
  <c r="R46" i="18"/>
  <c r="C30" i="23"/>
  <c r="H36" i="53"/>
  <c r="G40" i="64"/>
  <c r="Q48" i="58"/>
  <c r="C29" i="62"/>
  <c r="L47" i="35"/>
  <c r="R15" i="56"/>
  <c r="H7" i="19"/>
  <c r="H15" i="15"/>
  <c r="L46" i="23"/>
  <c r="H29" i="35"/>
  <c r="L44" i="16"/>
  <c r="M30" i="66"/>
  <c r="H36" i="65"/>
  <c r="G24" i="67"/>
  <c r="I24" i="67"/>
  <c r="M45" i="73"/>
  <c r="L29" i="19"/>
  <c r="N29" i="19"/>
  <c r="C13" i="45"/>
  <c r="H8" i="35"/>
  <c r="B47" i="39"/>
  <c r="D47" i="39"/>
  <c r="H23" i="61"/>
  <c r="C8" i="25"/>
  <c r="B36" i="74"/>
  <c r="R45" i="76"/>
  <c r="C16" i="20"/>
  <c r="Q6" i="41"/>
  <c r="M32" i="19"/>
  <c r="C31" i="22"/>
  <c r="L22" i="52"/>
  <c r="R39" i="40"/>
  <c r="S39" i="40"/>
  <c r="Q13" i="28"/>
  <c r="S13" i="28"/>
  <c r="Q37" i="21"/>
  <c r="S37" i="21"/>
  <c r="B45" i="26"/>
  <c r="L31" i="40"/>
  <c r="H29" i="25"/>
  <c r="R21" i="40"/>
  <c r="R30" i="29"/>
  <c r="B12" i="15"/>
  <c r="H47" i="36"/>
  <c r="L5" i="72"/>
  <c r="M24" i="16"/>
  <c r="H44" i="70"/>
  <c r="Q44" i="64"/>
  <c r="R47" i="59"/>
  <c r="B24" i="27"/>
  <c r="Q20" i="69"/>
  <c r="C21" i="41"/>
  <c r="B12" i="53"/>
  <c r="Q15" i="61"/>
  <c r="H32" i="52"/>
  <c r="C46" i="29"/>
  <c r="G37" i="42"/>
  <c r="R16" i="35"/>
  <c r="L23" i="22"/>
  <c r="L37" i="21"/>
  <c r="H47" i="28"/>
  <c r="C30" i="75"/>
  <c r="M23" i="74"/>
  <c r="H40" i="15"/>
  <c r="M15" i="71"/>
  <c r="H47" i="13"/>
  <c r="C24" i="56"/>
  <c r="C31" i="37"/>
  <c r="B37" i="48"/>
  <c r="Q48" i="27"/>
  <c r="Q45" i="61"/>
  <c r="S45" i="61"/>
  <c r="R29" i="68"/>
  <c r="Q38" i="58"/>
  <c r="S38" i="58"/>
  <c r="Q48" i="49"/>
  <c r="M5" i="63"/>
  <c r="Q30" i="32"/>
  <c r="R15" i="74"/>
  <c r="B16" i="58"/>
  <c r="C13" i="35"/>
  <c r="Q23" i="24"/>
  <c r="S23" i="24"/>
  <c r="R40" i="44"/>
  <c r="L40" i="28"/>
  <c r="C5" i="14"/>
  <c r="H7" i="59"/>
  <c r="H7" i="41"/>
  <c r="Q15" i="56"/>
  <c r="H24" i="39"/>
  <c r="H20" i="19"/>
  <c r="L8" i="72"/>
  <c r="N8" i="72"/>
  <c r="Q38" i="14"/>
  <c r="R13" i="22"/>
  <c r="R15" i="34"/>
  <c r="R6" i="33"/>
  <c r="B16" i="56"/>
  <c r="L24" i="74"/>
  <c r="N24" i="74"/>
  <c r="Q39" i="52"/>
  <c r="M29" i="51"/>
  <c r="M28" i="73"/>
  <c r="R4" i="61"/>
  <c r="G20" i="25"/>
  <c r="L22" i="37"/>
  <c r="M40" i="21"/>
  <c r="G13" i="67"/>
  <c r="B40" i="62"/>
  <c r="D40" i="62"/>
  <c r="B22" i="75"/>
  <c r="D22" i="75"/>
  <c r="G38" i="31"/>
  <c r="R37" i="20"/>
  <c r="H15" i="64"/>
  <c r="L29" i="40"/>
  <c r="Q44" i="54"/>
  <c r="Q22" i="36"/>
  <c r="M5" i="48"/>
  <c r="M4" i="76"/>
  <c r="L47" i="50"/>
  <c r="G37" i="53"/>
  <c r="C7" i="69"/>
  <c r="B47" i="36"/>
  <c r="H48" i="31"/>
  <c r="R20" i="14"/>
  <c r="L38" i="65"/>
  <c r="C4" i="61"/>
  <c r="Q31" i="35"/>
  <c r="S31" i="35"/>
  <c r="L40" i="55"/>
  <c r="Q46" i="72"/>
  <c r="M30" i="25"/>
  <c r="H15" i="38"/>
  <c r="H16" i="75"/>
  <c r="Q16" i="13"/>
  <c r="G44" i="66"/>
  <c r="G15" i="73"/>
  <c r="I15" i="73"/>
  <c r="L12" i="18"/>
  <c r="H5" i="43"/>
  <c r="M20" i="69"/>
  <c r="H31" i="63"/>
  <c r="L21" i="44"/>
  <c r="B45" i="40"/>
  <c r="C5" i="47"/>
  <c r="H48" i="66"/>
  <c r="H40" i="23"/>
  <c r="C12" i="67"/>
  <c r="B5" i="30"/>
  <c r="D5" i="30"/>
  <c r="L40" i="72"/>
  <c r="R37" i="60"/>
  <c r="H8" i="60"/>
  <c r="G16" i="54"/>
  <c r="L5" i="64"/>
  <c r="C37" i="55"/>
  <c r="B44" i="56"/>
  <c r="C4" i="25"/>
  <c r="M28" i="48"/>
  <c r="G5" i="74"/>
  <c r="G7" i="34"/>
  <c r="C30" i="63"/>
  <c r="L48" i="48"/>
  <c r="H5" i="35"/>
  <c r="I5" i="35"/>
  <c r="R13" i="66"/>
  <c r="L7" i="65"/>
  <c r="Q47" i="51"/>
  <c r="M46" i="15"/>
  <c r="H40" i="32"/>
  <c r="H8" i="26"/>
  <c r="C47" i="59"/>
  <c r="Q31" i="68"/>
  <c r="R32" i="49"/>
  <c r="B37" i="20"/>
  <c r="C15" i="37"/>
  <c r="B20" i="49"/>
  <c r="H7" i="46"/>
  <c r="H44" i="47"/>
  <c r="H6" i="37"/>
  <c r="R13" i="14"/>
  <c r="M38" i="20"/>
  <c r="C45" i="17"/>
  <c r="H37" i="66"/>
  <c r="M15" i="20"/>
  <c r="M12" i="28"/>
  <c r="G13" i="49"/>
  <c r="I13" i="49"/>
  <c r="B12" i="56"/>
  <c r="R48" i="63"/>
  <c r="H45" i="69"/>
  <c r="B13" i="59"/>
  <c r="R29" i="49"/>
  <c r="R47" i="60"/>
  <c r="R15" i="75"/>
  <c r="H22" i="32"/>
  <c r="H31" i="65"/>
  <c r="C23" i="20"/>
  <c r="L44" i="76"/>
  <c r="H30" i="35"/>
  <c r="G47" i="44"/>
  <c r="B13" i="46"/>
  <c r="L24" i="33"/>
  <c r="N24" i="33"/>
  <c r="B46" i="72"/>
  <c r="C48" i="13"/>
  <c r="M5" i="61"/>
  <c r="M31" i="66"/>
  <c r="M40" i="23"/>
  <c r="M5" i="55"/>
  <c r="G44" i="31"/>
  <c r="R28" i="70"/>
  <c r="G45" i="50"/>
  <c r="R8" i="49"/>
  <c r="M23" i="73"/>
  <c r="G32" i="54"/>
  <c r="I32" i="54"/>
  <c r="G13" i="43"/>
  <c r="B48" i="67"/>
  <c r="G22" i="28"/>
  <c r="B44" i="29"/>
  <c r="Q31" i="73"/>
  <c r="S31" i="73"/>
  <c r="L30" i="45"/>
  <c r="M5" i="73"/>
  <c r="H30" i="26"/>
  <c r="Q38" i="46"/>
  <c r="S38" i="46"/>
  <c r="H5" i="67"/>
  <c r="G7" i="19"/>
  <c r="Q20" i="43"/>
  <c r="L28" i="42"/>
  <c r="H40" i="60"/>
  <c r="G39" i="72"/>
  <c r="G48" i="66"/>
  <c r="I48" i="66"/>
  <c r="G48" i="60"/>
  <c r="I48" i="60"/>
  <c r="H46" i="47"/>
  <c r="Q37" i="43"/>
  <c r="S37" i="43"/>
  <c r="C22" i="33"/>
  <c r="L37" i="73"/>
  <c r="N37" i="73"/>
  <c r="R29" i="64"/>
  <c r="M14" i="65"/>
  <c r="B24" i="23"/>
  <c r="H38" i="57"/>
  <c r="R8" i="68"/>
  <c r="R38" i="48"/>
  <c r="C38" i="74"/>
  <c r="G21" i="55"/>
  <c r="G40" i="37"/>
  <c r="C46" i="76"/>
  <c r="M32" i="58"/>
  <c r="C32" i="26"/>
  <c r="G24" i="27"/>
  <c r="I24" i="27"/>
  <c r="B48" i="23"/>
  <c r="B6" i="60"/>
  <c r="Q28" i="55"/>
  <c r="M45" i="64"/>
  <c r="L12" i="13"/>
  <c r="C28" i="71"/>
  <c r="L13" i="27"/>
  <c r="N13" i="27"/>
  <c r="H39" i="72"/>
  <c r="L46" i="50"/>
  <c r="M30" i="38"/>
  <c r="M22" i="30"/>
  <c r="R20" i="63"/>
  <c r="G22" i="45"/>
  <c r="Q46" i="63"/>
  <c r="L7" i="16"/>
  <c r="B39" i="43"/>
  <c r="B22" i="34"/>
  <c r="G22" i="29"/>
  <c r="C5" i="46"/>
  <c r="G44" i="38"/>
  <c r="R5" i="39"/>
  <c r="L20" i="13"/>
  <c r="B48" i="25"/>
  <c r="H14" i="67"/>
  <c r="L32" i="23"/>
  <c r="B20" i="60"/>
  <c r="H36" i="61"/>
  <c r="Q23" i="50"/>
  <c r="R40" i="65"/>
  <c r="C31" i="56"/>
  <c r="B24" i="54"/>
  <c r="H24" i="64"/>
  <c r="R32" i="13"/>
  <c r="Q4" i="67"/>
  <c r="L15" i="59"/>
  <c r="H4" i="43"/>
  <c r="B36" i="27"/>
  <c r="Q16" i="26"/>
  <c r="H39" i="36"/>
  <c r="L28" i="20"/>
  <c r="R12" i="62"/>
  <c r="B39" i="49"/>
  <c r="D39" i="49"/>
  <c r="M28" i="52"/>
  <c r="H21" i="29"/>
  <c r="H13" i="76"/>
  <c r="G38" i="64"/>
  <c r="R46" i="72"/>
  <c r="L13" i="39"/>
  <c r="C48" i="20"/>
  <c r="M12" i="17"/>
  <c r="C46" i="71"/>
  <c r="H4" i="55"/>
  <c r="G30" i="68"/>
  <c r="H22" i="46"/>
  <c r="L13" i="13"/>
  <c r="N13" i="13"/>
  <c r="Q36" i="62"/>
  <c r="G37" i="76"/>
  <c r="Q44" i="57"/>
  <c r="M45" i="63"/>
  <c r="L23" i="55"/>
  <c r="B22" i="15"/>
  <c r="D22" i="15"/>
  <c r="L7" i="76"/>
  <c r="N7" i="76"/>
  <c r="C38" i="45"/>
  <c r="C38" i="81"/>
  <c r="L47" i="24"/>
  <c r="R20" i="52"/>
  <c r="C7" i="75"/>
  <c r="M23" i="67"/>
  <c r="Q23" i="56"/>
  <c r="S23" i="56"/>
  <c r="R12" i="74"/>
  <c r="R47" i="46"/>
  <c r="G38" i="30"/>
  <c r="G40" i="31"/>
  <c r="G13" i="73"/>
  <c r="C47" i="27"/>
  <c r="G14" i="49"/>
  <c r="Q39" i="30"/>
  <c r="C30" i="66"/>
  <c r="B21" i="73"/>
  <c r="D21" i="73"/>
  <c r="H44" i="57"/>
  <c r="R21" i="66"/>
  <c r="C44" i="23"/>
  <c r="C7" i="15"/>
  <c r="G30" i="73"/>
  <c r="M4" i="42"/>
  <c r="M28" i="27"/>
  <c r="G23" i="68"/>
  <c r="I23" i="68"/>
  <c r="L16" i="56"/>
  <c r="N16" i="56"/>
  <c r="H8" i="18"/>
  <c r="C6" i="65"/>
  <c r="Q46" i="51"/>
  <c r="S46" i="51"/>
  <c r="G44" i="76"/>
  <c r="Q31" i="65"/>
  <c r="B22" i="27"/>
  <c r="C12" i="72"/>
  <c r="C17" i="72"/>
  <c r="H40" i="61"/>
  <c r="C46" i="51"/>
  <c r="C24" i="76"/>
  <c r="Q22" i="39"/>
  <c r="S22" i="39"/>
  <c r="Q15" i="75"/>
  <c r="Q14" i="72"/>
  <c r="H37" i="52"/>
  <c r="B22" i="18"/>
  <c r="D22" i="18"/>
  <c r="Q47" i="39"/>
  <c r="M14" i="52"/>
  <c r="Q45" i="23"/>
  <c r="H37" i="59"/>
  <c r="Q39" i="42"/>
  <c r="S39" i="42"/>
  <c r="C21" i="20"/>
  <c r="H15" i="70"/>
  <c r="B31" i="16"/>
  <c r="H36" i="18"/>
  <c r="M39" i="25"/>
  <c r="L40" i="44"/>
  <c r="Q31" i="43"/>
  <c r="G22" i="21"/>
  <c r="I22" i="21"/>
  <c r="G21" i="50"/>
  <c r="B5" i="72"/>
  <c r="L16" i="52"/>
  <c r="H28" i="43"/>
  <c r="C8" i="47"/>
  <c r="Q5" i="34"/>
  <c r="S5" i="34"/>
  <c r="M46" i="28"/>
  <c r="Q20" i="16"/>
  <c r="M12" i="48"/>
  <c r="H30" i="61"/>
  <c r="B14" i="41"/>
  <c r="H37" i="42"/>
  <c r="C28" i="52"/>
  <c r="Q24" i="38"/>
  <c r="S24" i="38"/>
  <c r="R20" i="62"/>
  <c r="M30" i="33"/>
  <c r="G20" i="63"/>
  <c r="C29" i="63"/>
  <c r="M30" i="65"/>
  <c r="L39" i="38"/>
  <c r="H48" i="76"/>
  <c r="M24" i="14"/>
  <c r="C24" i="18"/>
  <c r="C30" i="43"/>
  <c r="B20" i="66"/>
  <c r="B16" i="50"/>
  <c r="D16" i="50"/>
  <c r="Q8" i="59"/>
  <c r="M31" i="29"/>
  <c r="H46" i="66"/>
  <c r="Q12" i="63"/>
  <c r="M6" i="76"/>
  <c r="Q28" i="60"/>
  <c r="H13" i="14"/>
  <c r="R47" i="51"/>
  <c r="B12" i="63"/>
  <c r="Q13" i="62"/>
  <c r="G14" i="33"/>
  <c r="L16" i="58"/>
  <c r="C7" i="70"/>
  <c r="M16" i="54"/>
  <c r="H23" i="65"/>
  <c r="B15" i="17"/>
  <c r="L48" i="46"/>
  <c r="N48" i="46"/>
  <c r="L38" i="52"/>
  <c r="N38" i="52"/>
  <c r="B30" i="64"/>
  <c r="D30" i="64"/>
  <c r="C21" i="30"/>
  <c r="M28" i="19"/>
  <c r="M33" i="19"/>
  <c r="G20" i="34"/>
  <c r="G6" i="21"/>
  <c r="I6" i="21"/>
  <c r="R15" i="37"/>
  <c r="R44" i="28"/>
  <c r="G21" i="24"/>
  <c r="I21" i="24"/>
  <c r="M6" i="61"/>
  <c r="C44" i="45"/>
  <c r="L12" i="28"/>
  <c r="C31" i="76"/>
  <c r="D31" i="76"/>
  <c r="B36" i="60"/>
  <c r="G31" i="63"/>
  <c r="H39" i="55"/>
  <c r="L14" i="76"/>
  <c r="R22" i="21"/>
  <c r="Q36" i="18"/>
  <c r="C14" i="14"/>
  <c r="G7" i="27"/>
  <c r="G8" i="58"/>
  <c r="M4" i="68"/>
  <c r="L40" i="13"/>
  <c r="M21" i="23"/>
  <c r="H31" i="62"/>
  <c r="Q22" i="62"/>
  <c r="R12" i="72"/>
  <c r="M31" i="60"/>
  <c r="Q30" i="63"/>
  <c r="S30" i="63"/>
  <c r="R14" i="71"/>
  <c r="M12" i="34"/>
  <c r="L4" i="47"/>
  <c r="H24" i="61"/>
  <c r="C38" i="36"/>
  <c r="Q38" i="30"/>
  <c r="S38" i="30"/>
  <c r="C48" i="74"/>
  <c r="L31" i="24"/>
  <c r="G14" i="42"/>
  <c r="C47" i="40"/>
  <c r="C31" i="13"/>
  <c r="Q6" i="20"/>
  <c r="R20" i="55"/>
  <c r="M21" i="71"/>
  <c r="C30" i="16"/>
  <c r="R5" i="30"/>
  <c r="R45" i="49"/>
  <c r="B39" i="18"/>
  <c r="H29" i="23"/>
  <c r="L15" i="18"/>
  <c r="M13" i="30"/>
  <c r="M7" i="56"/>
  <c r="H23" i="76"/>
  <c r="L12" i="19"/>
  <c r="G28" i="27"/>
  <c r="B23" i="60"/>
  <c r="C30" i="28"/>
  <c r="H28" i="49"/>
  <c r="H39" i="63"/>
  <c r="M20" i="73"/>
  <c r="L45" i="19"/>
  <c r="N45" i="19"/>
  <c r="G29" i="40"/>
  <c r="L32" i="39"/>
  <c r="L31" i="48"/>
  <c r="R46" i="54"/>
  <c r="H14" i="71"/>
  <c r="C20" i="29"/>
  <c r="C6" i="51"/>
  <c r="R14" i="65"/>
  <c r="Q32" i="19"/>
  <c r="G16" i="44"/>
  <c r="I16" i="44"/>
  <c r="M45" i="55"/>
  <c r="C6" i="74"/>
  <c r="B20" i="51"/>
  <c r="H20" i="45"/>
  <c r="R23" i="43"/>
  <c r="C46" i="48"/>
  <c r="C6" i="18"/>
  <c r="L36" i="17"/>
  <c r="L38" i="43"/>
  <c r="M32" i="56"/>
  <c r="R46" i="65"/>
  <c r="L20" i="25"/>
  <c r="Q16" i="31"/>
  <c r="C13" i="27"/>
  <c r="Q22" i="49"/>
  <c r="H15" i="58"/>
  <c r="B39" i="22"/>
  <c r="D39" i="22"/>
  <c r="B31" i="13"/>
  <c r="D31" i="13"/>
  <c r="H14" i="54"/>
  <c r="M36" i="55"/>
  <c r="Q29" i="47"/>
  <c r="S29" i="47"/>
  <c r="B21" i="74"/>
  <c r="D21" i="74"/>
  <c r="L16" i="21"/>
  <c r="Q36" i="23"/>
  <c r="G24" i="45"/>
  <c r="L13" i="24"/>
  <c r="H12" i="23"/>
  <c r="C30" i="51"/>
  <c r="R6" i="71"/>
  <c r="Q37" i="50"/>
  <c r="R13" i="56"/>
  <c r="R30" i="67"/>
  <c r="L46" i="20"/>
  <c r="C36" i="60"/>
  <c r="R37" i="37"/>
  <c r="L32" i="24"/>
  <c r="N32" i="24"/>
  <c r="B14" i="39"/>
  <c r="Q15" i="70"/>
  <c r="S15" i="70"/>
  <c r="H24" i="22"/>
  <c r="M15" i="37"/>
  <c r="L29" i="76"/>
  <c r="R37" i="13"/>
  <c r="G15" i="32"/>
  <c r="C23" i="69"/>
  <c r="R36" i="64"/>
  <c r="C13" i="59"/>
  <c r="H40" i="57"/>
  <c r="B36" i="36"/>
  <c r="M8" i="23"/>
  <c r="G8" i="43"/>
  <c r="H40" i="56"/>
  <c r="C47" i="28"/>
  <c r="R36" i="49"/>
  <c r="R29" i="32"/>
  <c r="R40" i="42"/>
  <c r="M5" i="22"/>
  <c r="H37" i="15"/>
  <c r="Q23" i="36"/>
  <c r="Q20" i="55"/>
  <c r="Q21" i="48"/>
  <c r="B14" i="53"/>
  <c r="H12" i="71"/>
  <c r="L23" i="36"/>
  <c r="L15" i="49"/>
  <c r="C5" i="75"/>
  <c r="Q48" i="38"/>
  <c r="S48" i="38"/>
  <c r="L6" i="54"/>
  <c r="N6" i="54"/>
  <c r="H20" i="15"/>
  <c r="H40" i="34"/>
  <c r="R44" i="45"/>
  <c r="G36" i="55"/>
  <c r="H28" i="76"/>
  <c r="C29" i="37"/>
  <c r="B32" i="29"/>
  <c r="D32" i="29"/>
  <c r="C45" i="13"/>
  <c r="G6" i="65"/>
  <c r="Q23" i="51"/>
  <c r="M20" i="53"/>
  <c r="L24" i="75"/>
  <c r="G5" i="53"/>
  <c r="I5" i="53"/>
  <c r="R31" i="17"/>
  <c r="C23" i="44"/>
  <c r="R29" i="54"/>
  <c r="L32" i="29"/>
  <c r="R16" i="29"/>
  <c r="B12" i="55"/>
  <c r="Q6" i="39"/>
  <c r="S6" i="39"/>
  <c r="M24" i="41"/>
  <c r="R46" i="71"/>
  <c r="C13" i="16"/>
  <c r="M8" i="51"/>
  <c r="Q32" i="18"/>
  <c r="Q21" i="22"/>
  <c r="S21" i="22"/>
  <c r="L45" i="30"/>
  <c r="N45" i="30"/>
  <c r="H36" i="50"/>
  <c r="B36" i="18"/>
  <c r="L29" i="52"/>
  <c r="C21" i="43"/>
  <c r="L12" i="62"/>
  <c r="B30" i="59"/>
  <c r="H39" i="19"/>
  <c r="C37" i="30"/>
  <c r="M47" i="26"/>
  <c r="H13" i="41"/>
  <c r="L39" i="30"/>
  <c r="N39" i="30"/>
  <c r="Q12" i="31"/>
  <c r="H6" i="64"/>
  <c r="Q20" i="73"/>
  <c r="M45" i="38"/>
  <c r="G15" i="16"/>
  <c r="R5" i="22"/>
  <c r="G36" i="76"/>
  <c r="Q40" i="34"/>
  <c r="S40" i="34"/>
  <c r="G12" i="74"/>
  <c r="M21" i="17"/>
  <c r="L21" i="52"/>
  <c r="N21" i="52"/>
  <c r="C38" i="29"/>
  <c r="H44" i="30"/>
  <c r="H48" i="70"/>
  <c r="B47" i="74"/>
  <c r="D47" i="74"/>
  <c r="G5" i="34"/>
  <c r="I5" i="34"/>
  <c r="M31" i="24"/>
  <c r="R46" i="50"/>
  <c r="H46" i="68"/>
  <c r="Q30" i="44"/>
  <c r="B32" i="74"/>
  <c r="D32" i="74"/>
  <c r="R36" i="75"/>
  <c r="B39" i="21"/>
  <c r="B45" i="52"/>
  <c r="D45" i="52"/>
  <c r="H24" i="57"/>
  <c r="R15" i="31"/>
  <c r="M23" i="72"/>
  <c r="N23" i="72"/>
  <c r="H22" i="49"/>
  <c r="Q13" i="75"/>
  <c r="M13" i="60"/>
  <c r="N13" i="60"/>
  <c r="H12" i="73"/>
  <c r="B28" i="42"/>
  <c r="G36" i="27"/>
  <c r="C4" i="57"/>
  <c r="L38" i="59"/>
  <c r="R39" i="43"/>
  <c r="Q24" i="27"/>
  <c r="H20" i="48"/>
  <c r="M22" i="41"/>
  <c r="Q46" i="58"/>
  <c r="S46" i="58"/>
  <c r="C39" i="38"/>
  <c r="G4" i="74"/>
  <c r="H8" i="46"/>
  <c r="Q46" i="46"/>
  <c r="S46" i="46"/>
  <c r="C40" i="19"/>
  <c r="L23" i="54"/>
  <c r="Q22" i="45"/>
  <c r="B38" i="32"/>
  <c r="C21" i="64"/>
  <c r="L12" i="56"/>
  <c r="Q23" i="64"/>
  <c r="R48" i="29"/>
  <c r="B46" i="22"/>
  <c r="M22" i="33"/>
  <c r="L14" i="73"/>
  <c r="N14" i="73"/>
  <c r="C4" i="55"/>
  <c r="M7" i="29"/>
  <c r="H13" i="61"/>
  <c r="G4" i="61"/>
  <c r="L13" i="52"/>
  <c r="Q4" i="74"/>
  <c r="B22" i="73"/>
  <c r="L36" i="76"/>
  <c r="L37" i="37"/>
  <c r="M12" i="66"/>
  <c r="L36" i="39"/>
  <c r="R40" i="21"/>
  <c r="C15" i="46"/>
  <c r="G40" i="32"/>
  <c r="H29" i="75"/>
  <c r="C6" i="13"/>
  <c r="Q4" i="56"/>
  <c r="L40" i="75"/>
  <c r="R22" i="76"/>
  <c r="B46" i="39"/>
  <c r="R37" i="50"/>
  <c r="M6" i="73"/>
  <c r="C23" i="37"/>
  <c r="H8" i="31"/>
  <c r="C48" i="16"/>
  <c r="Q39" i="22"/>
  <c r="S39" i="22"/>
  <c r="H22" i="62"/>
  <c r="R48" i="47"/>
  <c r="B5" i="24"/>
  <c r="G7" i="44"/>
  <c r="R47" i="26"/>
  <c r="H39" i="28"/>
  <c r="L7" i="39"/>
  <c r="M30" i="62"/>
  <c r="R21" i="15"/>
  <c r="B21" i="19"/>
  <c r="D21" i="19"/>
  <c r="G12" i="29"/>
  <c r="G40" i="41"/>
  <c r="M39" i="33"/>
  <c r="H48" i="24"/>
  <c r="H16" i="53"/>
  <c r="H7" i="31"/>
  <c r="R46" i="46"/>
  <c r="M4" i="64"/>
  <c r="L23" i="47"/>
  <c r="N23" i="47"/>
  <c r="G16" i="76"/>
  <c r="C15" i="48"/>
  <c r="M23" i="49"/>
  <c r="G23" i="23"/>
  <c r="G40" i="39"/>
  <c r="G4" i="73"/>
  <c r="Q32" i="69"/>
  <c r="Q40" i="26"/>
  <c r="Q21" i="13"/>
  <c r="Q46" i="15"/>
  <c r="R22" i="23"/>
  <c r="H23" i="31"/>
  <c r="H37" i="22"/>
  <c r="G30" i="67"/>
  <c r="L30" i="41"/>
  <c r="B36" i="14"/>
  <c r="H20" i="62"/>
  <c r="R45" i="23"/>
  <c r="H48" i="43"/>
  <c r="H44" i="76"/>
  <c r="R16" i="31"/>
  <c r="R23" i="42"/>
  <c r="C16" i="73"/>
  <c r="L5" i="27"/>
  <c r="N5" i="27"/>
  <c r="L22" i="64"/>
  <c r="M23" i="16"/>
  <c r="R23" i="49"/>
  <c r="B47" i="20"/>
  <c r="D47" i="20"/>
  <c r="C30" i="69"/>
  <c r="R47" i="55"/>
  <c r="R22" i="14"/>
  <c r="L6" i="74"/>
  <c r="B24" i="22"/>
  <c r="G16" i="49"/>
  <c r="I16" i="49"/>
  <c r="R16" i="27"/>
  <c r="C14" i="62"/>
  <c r="M44" i="64"/>
  <c r="Q31" i="52"/>
  <c r="M15" i="31"/>
  <c r="M48" i="32"/>
  <c r="M28" i="51"/>
  <c r="R30" i="58"/>
  <c r="G7" i="66"/>
  <c r="Q21" i="24"/>
  <c r="H6" i="42"/>
  <c r="L13" i="49"/>
  <c r="L23" i="76"/>
  <c r="N23" i="76"/>
  <c r="R32" i="62"/>
  <c r="S32" i="62"/>
  <c r="C12" i="40"/>
  <c r="B45" i="29"/>
  <c r="R46" i="59"/>
  <c r="B44" i="45"/>
  <c r="L8" i="76"/>
  <c r="N8" i="76"/>
  <c r="R48" i="21"/>
  <c r="G20" i="24"/>
  <c r="L45" i="67"/>
  <c r="L40" i="64"/>
  <c r="N40" i="64"/>
  <c r="L20" i="30"/>
  <c r="B23" i="22"/>
  <c r="H40" i="72"/>
  <c r="M40" i="52"/>
  <c r="L30" i="55"/>
  <c r="N30" i="55"/>
  <c r="H6" i="74"/>
  <c r="C30" i="58"/>
  <c r="C22" i="45"/>
  <c r="H29" i="33"/>
  <c r="H24" i="47"/>
  <c r="R44" i="58"/>
  <c r="R6" i="56"/>
  <c r="H32" i="32"/>
  <c r="Q7" i="21"/>
  <c r="S7" i="21"/>
  <c r="Q13" i="26"/>
  <c r="Q12" i="53"/>
  <c r="Q45" i="62"/>
  <c r="H4" i="39"/>
  <c r="H4" i="17"/>
  <c r="C31" i="16"/>
  <c r="B44" i="17"/>
  <c r="M14" i="67"/>
  <c r="M13" i="51"/>
  <c r="Q24" i="19"/>
  <c r="L29" i="42"/>
  <c r="G7" i="16"/>
  <c r="I7" i="16"/>
  <c r="R15" i="76"/>
  <c r="M30" i="20"/>
  <c r="M29" i="50"/>
  <c r="Q45" i="68"/>
  <c r="S45" i="68"/>
  <c r="B44" i="34"/>
  <c r="C4" i="22"/>
  <c r="C40" i="74"/>
  <c r="Q47" i="42"/>
  <c r="S47" i="42"/>
  <c r="M38" i="76"/>
  <c r="H37" i="58"/>
  <c r="L37" i="15"/>
  <c r="M29" i="40"/>
  <c r="M20" i="67"/>
  <c r="C8" i="61"/>
  <c r="D8" i="61"/>
  <c r="B12" i="19"/>
  <c r="B40" i="40"/>
  <c r="D40" i="40"/>
  <c r="C14" i="28"/>
  <c r="M14" i="19"/>
  <c r="H12" i="18"/>
  <c r="M39" i="48"/>
  <c r="B37" i="58"/>
  <c r="D37" i="58"/>
  <c r="R15" i="72"/>
  <c r="H23" i="14"/>
  <c r="C8" i="62"/>
  <c r="M37" i="14"/>
  <c r="L12" i="66"/>
  <c r="C14" i="26"/>
  <c r="M6" i="66"/>
  <c r="M16" i="59"/>
  <c r="H44" i="60"/>
  <c r="G47" i="45"/>
  <c r="C48" i="59"/>
  <c r="G32" i="72"/>
  <c r="I32" i="72"/>
  <c r="R23" i="29"/>
  <c r="H20" i="34"/>
  <c r="L23" i="32"/>
  <c r="C45" i="24"/>
  <c r="H31" i="41"/>
  <c r="H4" i="34"/>
  <c r="R23" i="31"/>
  <c r="G40" i="58"/>
  <c r="I40" i="58"/>
  <c r="H36" i="44"/>
  <c r="R20" i="49"/>
  <c r="Q20" i="47"/>
  <c r="H21" i="38"/>
  <c r="R4" i="44"/>
  <c r="Q38" i="56"/>
  <c r="G5" i="49"/>
  <c r="M39" i="19"/>
  <c r="Q37" i="74"/>
  <c r="S37" i="74"/>
  <c r="L28" i="69"/>
  <c r="R38" i="13"/>
  <c r="M32" i="64"/>
  <c r="H45" i="20"/>
  <c r="L45" i="43"/>
  <c r="B7" i="56"/>
  <c r="M36" i="68"/>
  <c r="M41" i="68"/>
  <c r="H40" i="28"/>
  <c r="L46" i="66"/>
  <c r="N46" i="66"/>
  <c r="M38" i="14"/>
  <c r="L4" i="68"/>
  <c r="H40" i="68"/>
  <c r="G48" i="16"/>
  <c r="G12" i="34"/>
  <c r="R13" i="25"/>
  <c r="B31" i="15"/>
  <c r="G37" i="33"/>
  <c r="M5" i="65"/>
  <c r="B40" i="67"/>
  <c r="D40" i="67"/>
  <c r="Q7" i="57"/>
  <c r="B39" i="36"/>
  <c r="B38" i="63"/>
  <c r="D38" i="63"/>
  <c r="B23" i="26"/>
  <c r="D23" i="26"/>
  <c r="R23" i="69"/>
  <c r="B47" i="71"/>
  <c r="H4" i="56"/>
  <c r="L6" i="19"/>
  <c r="H15" i="57"/>
  <c r="M47" i="45"/>
  <c r="M46" i="46"/>
  <c r="C40" i="31"/>
  <c r="H30" i="25"/>
  <c r="L23" i="57"/>
  <c r="M40" i="68"/>
  <c r="Q21" i="29"/>
  <c r="H45" i="56"/>
  <c r="H15" i="22"/>
  <c r="H4" i="73"/>
  <c r="H15" i="16"/>
  <c r="G47" i="73"/>
  <c r="I47" i="73"/>
  <c r="B38" i="58"/>
  <c r="D38" i="58"/>
  <c r="Q14" i="41"/>
  <c r="G47" i="49"/>
  <c r="I47" i="49"/>
  <c r="B5" i="44"/>
  <c r="M20" i="15"/>
  <c r="Q5" i="55"/>
  <c r="B6" i="62"/>
  <c r="L38" i="34"/>
  <c r="L14" i="63"/>
  <c r="G8" i="62"/>
  <c r="H24" i="21"/>
  <c r="G46" i="21"/>
  <c r="I46" i="21"/>
  <c r="C13" i="42"/>
  <c r="C32" i="72"/>
  <c r="L6" i="32"/>
  <c r="M14" i="62"/>
  <c r="Q29" i="41"/>
  <c r="L40" i="38"/>
  <c r="Q31" i="44"/>
  <c r="Q32" i="68"/>
  <c r="S32" i="68"/>
  <c r="G23" i="17"/>
  <c r="R6" i="43"/>
  <c r="C24" i="73"/>
  <c r="B28" i="76"/>
  <c r="M24" i="55"/>
  <c r="H14" i="45"/>
  <c r="C16" i="54"/>
  <c r="H24" i="70"/>
  <c r="G12" i="45"/>
  <c r="G8" i="54"/>
  <c r="C37" i="39"/>
  <c r="Q46" i="57"/>
  <c r="S46" i="57"/>
  <c r="L4" i="49"/>
  <c r="L40" i="21"/>
  <c r="N40" i="21"/>
  <c r="G5" i="37"/>
  <c r="L44" i="30"/>
  <c r="L24" i="27"/>
  <c r="B30" i="20"/>
  <c r="D30" i="20"/>
  <c r="Q12" i="36"/>
  <c r="M8" i="30"/>
  <c r="N8" i="30"/>
  <c r="H46" i="46"/>
  <c r="R21" i="22"/>
  <c r="B8" i="56"/>
  <c r="D8" i="56"/>
  <c r="G39" i="42"/>
  <c r="H46" i="42"/>
  <c r="R39" i="74"/>
  <c r="M21" i="37"/>
  <c r="H20" i="54"/>
  <c r="C20" i="24"/>
  <c r="B22" i="39"/>
  <c r="C37" i="68"/>
  <c r="Q39" i="39"/>
  <c r="H31" i="43"/>
  <c r="I31" i="43"/>
  <c r="B21" i="51"/>
  <c r="D21" i="51"/>
  <c r="G44" i="65"/>
  <c r="R13" i="32"/>
  <c r="G6" i="71"/>
  <c r="B24" i="42"/>
  <c r="C31" i="20"/>
  <c r="H46" i="26"/>
  <c r="H24" i="36"/>
  <c r="M22" i="72"/>
  <c r="Q36" i="28"/>
  <c r="R24" i="30"/>
  <c r="L29" i="67"/>
  <c r="N29" i="67"/>
  <c r="B24" i="33"/>
  <c r="D24" i="33"/>
  <c r="G23" i="50"/>
  <c r="H7" i="65"/>
  <c r="Q29" i="72"/>
  <c r="G46" i="32"/>
  <c r="L22" i="43"/>
  <c r="N22" i="43"/>
  <c r="M4" i="48"/>
  <c r="L5" i="49"/>
  <c r="C45" i="51"/>
  <c r="C24" i="36"/>
  <c r="C37" i="60"/>
  <c r="H4" i="42"/>
  <c r="L32" i="31"/>
  <c r="G7" i="72"/>
  <c r="C31" i="30"/>
  <c r="C38" i="39"/>
  <c r="R46" i="16"/>
  <c r="B13" i="58"/>
  <c r="D13" i="58"/>
  <c r="Q47" i="34"/>
  <c r="Q8" i="66"/>
  <c r="M37" i="15"/>
  <c r="R31" i="51"/>
  <c r="R8" i="29"/>
  <c r="R8" i="50"/>
  <c r="L5" i="67"/>
  <c r="H44" i="25"/>
  <c r="B30" i="51"/>
  <c r="G47" i="18"/>
  <c r="C38" i="32"/>
  <c r="R20" i="39"/>
  <c r="R25" i="39"/>
  <c r="M7" i="58"/>
  <c r="G31" i="24"/>
  <c r="R7" i="29"/>
  <c r="M15" i="16"/>
  <c r="C22" i="26"/>
  <c r="B23" i="31"/>
  <c r="B47" i="23"/>
  <c r="L32" i="45"/>
  <c r="Q32" i="71"/>
  <c r="H16" i="72"/>
  <c r="H22" i="43"/>
  <c r="Q37" i="41"/>
  <c r="H23" i="27"/>
  <c r="I23" i="27"/>
  <c r="M37" i="57"/>
  <c r="H31" i="19"/>
  <c r="B29" i="62"/>
  <c r="D29" i="62"/>
  <c r="C12" i="54"/>
  <c r="C38" i="16"/>
  <c r="H24" i="62"/>
  <c r="Q13" i="72"/>
  <c r="S13" i="72"/>
  <c r="L7" i="57"/>
  <c r="N7" i="57"/>
  <c r="R16" i="70"/>
  <c r="H6" i="54"/>
  <c r="C31" i="51"/>
  <c r="B29" i="35"/>
  <c r="Q24" i="41"/>
  <c r="M22" i="18"/>
  <c r="H12" i="45"/>
  <c r="C14" i="70"/>
  <c r="L38" i="53"/>
  <c r="C30" i="70"/>
  <c r="Q12" i="67"/>
  <c r="R14" i="27"/>
  <c r="G4" i="34"/>
  <c r="H4" i="52"/>
  <c r="Q12" i="72"/>
  <c r="G4" i="29"/>
  <c r="B37" i="56"/>
  <c r="C45" i="71"/>
  <c r="B38" i="23"/>
  <c r="D38" i="23"/>
  <c r="Q4" i="58"/>
  <c r="R15" i="59"/>
  <c r="G38" i="66"/>
  <c r="H40" i="27"/>
  <c r="G36" i="73"/>
  <c r="R24" i="19"/>
  <c r="M21" i="43"/>
  <c r="B44" i="48"/>
  <c r="H16" i="76"/>
  <c r="H15" i="14"/>
  <c r="B22" i="43"/>
  <c r="R45" i="71"/>
  <c r="Q38" i="16"/>
  <c r="L47" i="42"/>
  <c r="L13" i="41"/>
  <c r="R48" i="73"/>
  <c r="B14" i="48"/>
  <c r="L45" i="38"/>
  <c r="R16" i="73"/>
  <c r="Q28" i="38"/>
  <c r="H32" i="61"/>
  <c r="Q8" i="26"/>
  <c r="M37" i="67"/>
  <c r="L47" i="39"/>
  <c r="L44" i="41"/>
  <c r="L20" i="74"/>
  <c r="H28" i="16"/>
  <c r="C23" i="21"/>
  <c r="B4" i="29"/>
  <c r="H4" i="62"/>
  <c r="H48" i="71"/>
  <c r="C31" i="43"/>
  <c r="M38" i="64"/>
  <c r="H47" i="17"/>
  <c r="G38" i="40"/>
  <c r="H21" i="72"/>
  <c r="M12" i="41"/>
  <c r="B44" i="42"/>
  <c r="L44" i="40"/>
  <c r="Q38" i="34"/>
  <c r="S38" i="34"/>
  <c r="C28" i="41"/>
  <c r="G16" i="14"/>
  <c r="I16" i="14"/>
  <c r="R29" i="60"/>
  <c r="C6" i="17"/>
  <c r="H32" i="31"/>
  <c r="B7" i="62"/>
  <c r="R38" i="62"/>
  <c r="L6" i="63"/>
  <c r="N6" i="63"/>
  <c r="H39" i="61"/>
  <c r="R5" i="48"/>
  <c r="G7" i="40"/>
  <c r="Q7" i="73"/>
  <c r="S7" i="73"/>
  <c r="M6" i="18"/>
  <c r="M12" i="60"/>
  <c r="M22" i="13"/>
  <c r="B6" i="29"/>
  <c r="C39" i="50"/>
  <c r="G8" i="23"/>
  <c r="G5" i="63"/>
  <c r="I5" i="63"/>
  <c r="L20" i="50"/>
  <c r="Q39" i="75"/>
  <c r="S39" i="75"/>
  <c r="G13" i="75"/>
  <c r="I13" i="75"/>
  <c r="Q16" i="14"/>
  <c r="R45" i="44"/>
  <c r="R8" i="27"/>
  <c r="R15" i="53"/>
  <c r="C5" i="71"/>
  <c r="Q23" i="31"/>
  <c r="S23" i="31"/>
  <c r="B32" i="35"/>
  <c r="C44" i="36"/>
  <c r="B40" i="14"/>
  <c r="G24" i="52"/>
  <c r="I24" i="52"/>
  <c r="Q7" i="71"/>
  <c r="S7" i="71"/>
  <c r="B5" i="28"/>
  <c r="D5" i="28"/>
  <c r="G40" i="33"/>
  <c r="I40" i="33"/>
  <c r="C29" i="54"/>
  <c r="G47" i="13"/>
  <c r="M48" i="55"/>
  <c r="Q15" i="46"/>
  <c r="B48" i="48"/>
  <c r="H44" i="18"/>
  <c r="B21" i="45"/>
  <c r="L30" i="16"/>
  <c r="N30" i="16"/>
  <c r="Q29" i="66"/>
  <c r="G13" i="54"/>
  <c r="I13" i="54"/>
  <c r="R5" i="26"/>
  <c r="Q4" i="71"/>
  <c r="R15" i="22"/>
  <c r="R8" i="70"/>
  <c r="G48" i="20"/>
  <c r="G4" i="72"/>
  <c r="L14" i="19"/>
  <c r="B45" i="17"/>
  <c r="D45" i="17"/>
  <c r="B29" i="75"/>
  <c r="R48" i="30"/>
  <c r="M14" i="22"/>
  <c r="G24" i="58"/>
  <c r="I24" i="58"/>
  <c r="C32" i="58"/>
  <c r="B16" i="60"/>
  <c r="M31" i="37"/>
  <c r="G4" i="57"/>
  <c r="H4" i="58"/>
  <c r="M28" i="76"/>
  <c r="Q31" i="17"/>
  <c r="S31" i="17"/>
  <c r="C16" i="49"/>
  <c r="L15" i="72"/>
  <c r="Q13" i="52"/>
  <c r="L23" i="23"/>
  <c r="C40" i="58"/>
  <c r="R22" i="46"/>
  <c r="H13" i="30"/>
  <c r="Q8" i="47"/>
  <c r="S8" i="47"/>
  <c r="M36" i="30"/>
  <c r="R44" i="60"/>
  <c r="Q48" i="19"/>
  <c r="S48" i="19"/>
  <c r="B37" i="34"/>
  <c r="D37" i="34"/>
  <c r="G32" i="34"/>
  <c r="R5" i="17"/>
  <c r="Q14" i="22"/>
  <c r="G8" i="32"/>
  <c r="C40" i="14"/>
  <c r="L45" i="49"/>
  <c r="L8" i="15"/>
  <c r="L15" i="22"/>
  <c r="Q21" i="75"/>
  <c r="H13" i="51"/>
  <c r="M31" i="44"/>
  <c r="H15" i="55"/>
  <c r="H6" i="68"/>
  <c r="L40" i="47"/>
  <c r="L16" i="40"/>
  <c r="G46" i="35"/>
  <c r="C30" i="49"/>
  <c r="Q22" i="57"/>
  <c r="M23" i="33"/>
  <c r="B32" i="23"/>
  <c r="M45" i="69"/>
  <c r="M8" i="41"/>
  <c r="L21" i="32"/>
  <c r="B23" i="17"/>
  <c r="D23" i="17"/>
  <c r="L37" i="74"/>
  <c r="Q20" i="39"/>
  <c r="M5" i="17"/>
  <c r="C39" i="66"/>
  <c r="M4" i="35"/>
  <c r="L40" i="66"/>
  <c r="L30" i="39"/>
  <c r="N30" i="39"/>
  <c r="H32" i="55"/>
  <c r="H36" i="30"/>
  <c r="B4" i="74"/>
  <c r="H23" i="45"/>
  <c r="M36" i="25"/>
  <c r="M41" i="25"/>
  <c r="R14" i="42"/>
  <c r="Q4" i="52"/>
  <c r="Q16" i="34"/>
  <c r="G20" i="16"/>
  <c r="C21" i="67"/>
  <c r="Q47" i="72"/>
  <c r="M37" i="46"/>
  <c r="L8" i="61"/>
  <c r="M28" i="13"/>
  <c r="M33" i="13"/>
  <c r="B22" i="48"/>
  <c r="M28" i="33"/>
  <c r="Q15" i="39"/>
  <c r="Q5" i="24"/>
  <c r="S5" i="24"/>
  <c r="M13" i="46"/>
  <c r="C6" i="58"/>
  <c r="G13" i="13"/>
  <c r="C14" i="42"/>
  <c r="G45" i="14"/>
  <c r="Q39" i="26"/>
  <c r="H29" i="57"/>
  <c r="H20" i="67"/>
  <c r="B22" i="42"/>
  <c r="D22" i="42"/>
  <c r="R6" i="72"/>
  <c r="M29" i="39"/>
  <c r="N29" i="39"/>
  <c r="C47" i="21"/>
  <c r="G40" i="40"/>
  <c r="C16" i="61"/>
  <c r="R13" i="73"/>
  <c r="M24" i="70"/>
  <c r="B38" i="69"/>
  <c r="B31" i="64"/>
  <c r="D31" i="64"/>
  <c r="B24" i="53"/>
  <c r="D24" i="53"/>
  <c r="C12" i="59"/>
  <c r="G28" i="45"/>
  <c r="R44" i="56"/>
  <c r="B15" i="25"/>
  <c r="D15" i="25"/>
  <c r="B22" i="44"/>
  <c r="D22" i="44"/>
  <c r="B37" i="23"/>
  <c r="M38" i="69"/>
  <c r="L15" i="58"/>
  <c r="N15" i="58"/>
  <c r="C16" i="26"/>
  <c r="M23" i="71"/>
  <c r="M8" i="71"/>
  <c r="G22" i="66"/>
  <c r="I22" i="66"/>
  <c r="R8" i="42"/>
  <c r="Q8" i="14"/>
  <c r="Q15" i="42"/>
  <c r="Q30" i="67"/>
  <c r="S30" i="67"/>
  <c r="C37" i="43"/>
  <c r="Q29" i="60"/>
  <c r="Q16" i="18"/>
  <c r="H16" i="41"/>
  <c r="H16" i="80"/>
  <c r="B15" i="40"/>
  <c r="D15" i="40"/>
  <c r="R29" i="13"/>
  <c r="L39" i="60"/>
  <c r="H13" i="53"/>
  <c r="C44" i="72"/>
  <c r="H5" i="18"/>
  <c r="G8" i="19"/>
  <c r="C5" i="70"/>
  <c r="C13" i="43"/>
  <c r="Q20" i="14"/>
  <c r="H39" i="24"/>
  <c r="H12" i="76"/>
  <c r="B5" i="32"/>
  <c r="M28" i="60"/>
  <c r="L48" i="37"/>
  <c r="L20" i="67"/>
  <c r="M20" i="22"/>
  <c r="G31" i="74"/>
  <c r="I31" i="74"/>
  <c r="H6" i="36"/>
  <c r="R38" i="39"/>
  <c r="L7" i="72"/>
  <c r="L44" i="25"/>
  <c r="R14" i="47"/>
  <c r="B48" i="21"/>
  <c r="D48" i="21"/>
  <c r="C23" i="54"/>
  <c r="B21" i="36"/>
  <c r="G23" i="56"/>
  <c r="R38" i="47"/>
  <c r="R39" i="48"/>
  <c r="H23" i="16"/>
  <c r="G24" i="43"/>
  <c r="L15" i="14"/>
  <c r="H22" i="28"/>
  <c r="R44" i="73"/>
  <c r="G5" i="36"/>
  <c r="Q20" i="25"/>
  <c r="B36" i="71"/>
  <c r="Q8" i="56"/>
  <c r="H8" i="53"/>
  <c r="Q40" i="17"/>
  <c r="C24" i="22"/>
  <c r="M47" i="36"/>
  <c r="B39" i="48"/>
  <c r="G20" i="73"/>
  <c r="L12" i="35"/>
  <c r="H12" i="40"/>
  <c r="Q48" i="55"/>
  <c r="C39" i="23"/>
  <c r="R29" i="66"/>
  <c r="Q37" i="42"/>
  <c r="L20" i="48"/>
  <c r="M12" i="45"/>
  <c r="L31" i="25"/>
  <c r="N31" i="25"/>
  <c r="R8" i="14"/>
  <c r="Q28" i="53"/>
  <c r="Q45" i="55"/>
  <c r="S45" i="55"/>
  <c r="H22" i="71"/>
  <c r="R5" i="58"/>
  <c r="G6" i="32"/>
  <c r="C40" i="66"/>
  <c r="M46" i="65"/>
  <c r="H13" i="40"/>
  <c r="Q14" i="59"/>
  <c r="M46" i="52"/>
  <c r="B12" i="70"/>
  <c r="M22" i="40"/>
  <c r="R28" i="50"/>
  <c r="B15" i="43"/>
  <c r="G32" i="57"/>
  <c r="L7" i="53"/>
  <c r="Q48" i="50"/>
  <c r="G37" i="66"/>
  <c r="I37" i="66"/>
  <c r="H13" i="66"/>
  <c r="C28" i="50"/>
  <c r="Q45" i="46"/>
  <c r="M28" i="67"/>
  <c r="G32" i="19"/>
  <c r="Q8" i="75"/>
  <c r="H29" i="64"/>
  <c r="M5" i="52"/>
  <c r="L36" i="13"/>
  <c r="B37" i="15"/>
  <c r="D37" i="15"/>
  <c r="R4" i="73"/>
  <c r="Q48" i="70"/>
  <c r="R30" i="70"/>
  <c r="H14" i="36"/>
  <c r="R24" i="73"/>
  <c r="Q6" i="46"/>
  <c r="C6" i="60"/>
  <c r="Q5" i="35"/>
  <c r="S5" i="35"/>
  <c r="L46" i="53"/>
  <c r="C6" i="34"/>
  <c r="Q44" i="39"/>
  <c r="M29" i="56"/>
  <c r="Q30" i="22"/>
  <c r="G31" i="22"/>
  <c r="I31" i="22"/>
  <c r="B14" i="27"/>
  <c r="R8" i="64"/>
  <c r="G20" i="28"/>
  <c r="M40" i="19"/>
  <c r="R39" i="64"/>
  <c r="B12" i="41"/>
  <c r="L47" i="45"/>
  <c r="R32" i="71"/>
  <c r="G15" i="20"/>
  <c r="H32" i="33"/>
  <c r="G37" i="16"/>
  <c r="R14" i="48"/>
  <c r="M6" i="25"/>
  <c r="G12" i="70"/>
  <c r="H47" i="33"/>
  <c r="B15" i="72"/>
  <c r="D15" i="72"/>
  <c r="M36" i="56"/>
  <c r="B14" i="49"/>
  <c r="L7" i="37"/>
  <c r="L6" i="17"/>
  <c r="Q14" i="15"/>
  <c r="C40" i="54"/>
  <c r="B28" i="40"/>
  <c r="C47" i="63"/>
  <c r="H16" i="59"/>
  <c r="B21" i="21"/>
  <c r="L16" i="74"/>
  <c r="B45" i="48"/>
  <c r="B36" i="35"/>
  <c r="L36" i="57"/>
  <c r="B31" i="70"/>
  <c r="G31" i="48"/>
  <c r="B31" i="48"/>
  <c r="R14" i="14"/>
  <c r="L6" i="20"/>
  <c r="B22" i="64"/>
  <c r="H23" i="24"/>
  <c r="M4" i="62"/>
  <c r="L5" i="24"/>
  <c r="Q37" i="17"/>
  <c r="S37" i="17"/>
  <c r="L20" i="73"/>
  <c r="L45" i="69"/>
  <c r="R20" i="50"/>
  <c r="G7" i="46"/>
  <c r="I7" i="46"/>
  <c r="G13" i="68"/>
  <c r="Q23" i="13"/>
  <c r="M12" i="37"/>
  <c r="C28" i="58"/>
  <c r="B4" i="67"/>
  <c r="H37" i="47"/>
  <c r="Q5" i="26"/>
  <c r="B12" i="33"/>
  <c r="Q47" i="58"/>
  <c r="G31" i="76"/>
  <c r="H23" i="68"/>
  <c r="B46" i="16"/>
  <c r="H6" i="26"/>
  <c r="C20" i="16"/>
  <c r="Q8" i="16"/>
  <c r="S8" i="16"/>
  <c r="M37" i="49"/>
  <c r="B14" i="21"/>
  <c r="G48" i="63"/>
  <c r="H14" i="59"/>
  <c r="Q7" i="30"/>
  <c r="S7" i="30"/>
  <c r="G6" i="46"/>
  <c r="I6" i="46"/>
  <c r="H23" i="33"/>
  <c r="Q20" i="32"/>
  <c r="C45" i="22"/>
  <c r="Q48" i="62"/>
  <c r="B8" i="72"/>
  <c r="D8" i="72"/>
  <c r="H47" i="25"/>
  <c r="H16" i="55"/>
  <c r="L48" i="16"/>
  <c r="N48" i="16"/>
  <c r="C14" i="66"/>
  <c r="G45" i="57"/>
  <c r="R7" i="75"/>
  <c r="H13" i="67"/>
  <c r="H39" i="27"/>
  <c r="M8" i="29"/>
  <c r="C23" i="34"/>
  <c r="B13" i="18"/>
  <c r="C23" i="55"/>
  <c r="M15" i="56"/>
  <c r="Q12" i="21"/>
  <c r="G31" i="65"/>
  <c r="R31" i="21"/>
  <c r="H24" i="71"/>
  <c r="G47" i="32"/>
  <c r="Q47" i="16"/>
  <c r="S47" i="16"/>
  <c r="B13" i="19"/>
  <c r="G28" i="23"/>
  <c r="L4" i="51"/>
  <c r="H16" i="15"/>
  <c r="L6" i="56"/>
  <c r="N6" i="56"/>
  <c r="L21" i="13"/>
  <c r="N21" i="13"/>
  <c r="L48" i="20"/>
  <c r="N48" i="20"/>
  <c r="L36" i="34"/>
  <c r="H29" i="69"/>
  <c r="L7" i="20"/>
  <c r="N7" i="20"/>
  <c r="B24" i="17"/>
  <c r="Q24" i="68"/>
  <c r="Q45" i="58"/>
  <c r="S45" i="58"/>
  <c r="M47" i="14"/>
  <c r="B22" i="68"/>
  <c r="B38" i="16"/>
  <c r="R7" i="15"/>
  <c r="H4" i="35"/>
  <c r="R5" i="42"/>
  <c r="C7" i="21"/>
  <c r="H47" i="19"/>
  <c r="Q22" i="22"/>
  <c r="M24" i="35"/>
  <c r="H32" i="64"/>
  <c r="R8" i="65"/>
  <c r="H20" i="37"/>
  <c r="B13" i="27"/>
  <c r="L38" i="30"/>
  <c r="N38" i="30"/>
  <c r="B7" i="25"/>
  <c r="B15" i="74"/>
  <c r="D15" i="74"/>
  <c r="H44" i="32"/>
  <c r="L7" i="43"/>
  <c r="L32" i="76"/>
  <c r="M15" i="58"/>
  <c r="B29" i="33"/>
  <c r="D29" i="33"/>
  <c r="M20" i="14"/>
  <c r="C20" i="46"/>
  <c r="H6" i="33"/>
  <c r="H45" i="49"/>
  <c r="Q13" i="40"/>
  <c r="S13" i="40"/>
  <c r="C36" i="16"/>
  <c r="M38" i="32"/>
  <c r="B4" i="49"/>
  <c r="M5" i="71"/>
  <c r="M31" i="45"/>
  <c r="G7" i="56"/>
  <c r="C4" i="24"/>
  <c r="H30" i="32"/>
  <c r="R47" i="53"/>
  <c r="G23" i="31"/>
  <c r="L46" i="29"/>
  <c r="N46" i="29"/>
  <c r="Q13" i="47"/>
  <c r="M36" i="34"/>
  <c r="H32" i="69"/>
  <c r="Q23" i="53"/>
  <c r="H20" i="51"/>
  <c r="Q24" i="66"/>
  <c r="S24" i="66"/>
  <c r="R45" i="75"/>
  <c r="R31" i="61"/>
  <c r="M39" i="34"/>
  <c r="C44" i="44"/>
  <c r="G46" i="76"/>
  <c r="R38" i="65"/>
  <c r="M4" i="49"/>
  <c r="L36" i="41"/>
  <c r="B12" i="28"/>
  <c r="R40" i="66"/>
  <c r="Q7" i="62"/>
  <c r="S7" i="62"/>
  <c r="M23" i="39"/>
  <c r="M36" i="54"/>
  <c r="H32" i="65"/>
  <c r="B28" i="33"/>
  <c r="R24" i="67"/>
  <c r="G15" i="51"/>
  <c r="I15" i="51"/>
  <c r="H21" i="45"/>
  <c r="H21" i="81"/>
  <c r="R47" i="45"/>
  <c r="R15" i="58"/>
  <c r="G32" i="35"/>
  <c r="I32" i="35"/>
  <c r="M38" i="23"/>
  <c r="C32" i="35"/>
  <c r="B37" i="62"/>
  <c r="H15" i="19"/>
  <c r="C47" i="38"/>
  <c r="H47" i="48"/>
  <c r="C22" i="59"/>
  <c r="H5" i="48"/>
  <c r="C4" i="31"/>
  <c r="H37" i="61"/>
  <c r="R30" i="19"/>
  <c r="R47" i="28"/>
  <c r="Q38" i="31"/>
  <c r="S38" i="31"/>
  <c r="L36" i="44"/>
  <c r="R7" i="52"/>
  <c r="M8" i="38"/>
  <c r="G13" i="59"/>
  <c r="M36" i="22"/>
  <c r="Q20" i="41"/>
  <c r="H47" i="37"/>
  <c r="Q5" i="56"/>
  <c r="H45" i="40"/>
  <c r="R12" i="27"/>
  <c r="B30" i="47"/>
  <c r="L29" i="32"/>
  <c r="B8" i="17"/>
  <c r="G48" i="48"/>
  <c r="R38" i="30"/>
  <c r="L44" i="54"/>
  <c r="Q22" i="51"/>
  <c r="H31" i="44"/>
  <c r="L8" i="53"/>
  <c r="B12" i="34"/>
  <c r="B24" i="63"/>
  <c r="D24" i="63"/>
  <c r="R12" i="16"/>
  <c r="H24" i="55"/>
  <c r="C37" i="36"/>
  <c r="Q29" i="76"/>
  <c r="S29" i="76"/>
  <c r="G44" i="43"/>
  <c r="L39" i="59"/>
  <c r="M46" i="47"/>
  <c r="H24" i="46"/>
  <c r="M48" i="50"/>
  <c r="R44" i="47"/>
  <c r="C6" i="53"/>
  <c r="M6" i="46"/>
  <c r="R15" i="42"/>
  <c r="Q44" i="75"/>
  <c r="B6" i="17"/>
  <c r="D6" i="17"/>
  <c r="Q5" i="54"/>
  <c r="S5" i="54"/>
  <c r="M30" i="57"/>
  <c r="L8" i="46"/>
  <c r="H44" i="22"/>
  <c r="L32" i="60"/>
  <c r="N32" i="60"/>
  <c r="H12" i="75"/>
  <c r="R28" i="16"/>
  <c r="B29" i="16"/>
  <c r="Q31" i="42"/>
  <c r="G38" i="56"/>
  <c r="Q36" i="46"/>
  <c r="L6" i="52"/>
  <c r="H22" i="40"/>
  <c r="Q29" i="69"/>
  <c r="S29" i="69"/>
  <c r="H30" i="23"/>
  <c r="L39" i="43"/>
  <c r="N39" i="43"/>
  <c r="C31" i="14"/>
  <c r="R16" i="21"/>
  <c r="Q29" i="55"/>
  <c r="L30" i="34"/>
  <c r="N30" i="34"/>
  <c r="Q32" i="64"/>
  <c r="G38" i="74"/>
  <c r="G15" i="60"/>
  <c r="I15" i="60"/>
  <c r="M29" i="76"/>
  <c r="L7" i="35"/>
  <c r="N7" i="35"/>
  <c r="C6" i="48"/>
  <c r="Q24" i="33"/>
  <c r="G46" i="65"/>
  <c r="I46" i="65"/>
  <c r="C37" i="40"/>
  <c r="M24" i="51"/>
  <c r="H29" i="32"/>
  <c r="M4" i="14"/>
  <c r="M36" i="49"/>
  <c r="Q30" i="18"/>
  <c r="Q39" i="63"/>
  <c r="S39" i="63"/>
  <c r="G48" i="52"/>
  <c r="M12" i="68"/>
  <c r="R28" i="46"/>
  <c r="R36" i="53"/>
  <c r="Q7" i="63"/>
  <c r="S7" i="63"/>
  <c r="B22" i="53"/>
  <c r="D22" i="53"/>
  <c r="Q4" i="44"/>
  <c r="M48" i="48"/>
  <c r="C38" i="14"/>
  <c r="B45" i="62"/>
  <c r="R7" i="59"/>
  <c r="B6" i="51"/>
  <c r="H30" i="36"/>
  <c r="L45" i="60"/>
  <c r="M30" i="49"/>
  <c r="L5" i="55"/>
  <c r="N5" i="55"/>
  <c r="B29" i="54"/>
  <c r="D29" i="54"/>
  <c r="L22" i="16"/>
  <c r="Q48" i="34"/>
  <c r="L23" i="38"/>
  <c r="L31" i="62"/>
  <c r="G21" i="70"/>
  <c r="G36" i="19"/>
  <c r="M7" i="28"/>
  <c r="H45" i="61"/>
  <c r="G22" i="68"/>
  <c r="L12" i="74"/>
  <c r="L47" i="63"/>
  <c r="L8" i="47"/>
  <c r="N8" i="47"/>
  <c r="C4" i="23"/>
  <c r="G23" i="21"/>
  <c r="I23" i="21"/>
  <c r="C24" i="13"/>
  <c r="D24" i="13"/>
  <c r="C28" i="44"/>
  <c r="C38" i="65"/>
  <c r="L38" i="15"/>
  <c r="M38" i="31"/>
  <c r="L44" i="31"/>
  <c r="R16" i="69"/>
  <c r="C44" i="40"/>
  <c r="G24" i="76"/>
  <c r="Q5" i="25"/>
  <c r="R23" i="33"/>
  <c r="G24" i="70"/>
  <c r="G39" i="64"/>
  <c r="M5" i="75"/>
  <c r="H24" i="35"/>
  <c r="M40" i="35"/>
  <c r="G16" i="33"/>
  <c r="R40" i="20"/>
  <c r="R47" i="24"/>
  <c r="Q5" i="29"/>
  <c r="S5" i="29"/>
  <c r="R15" i="40"/>
  <c r="S15" i="40"/>
  <c r="G47" i="47"/>
  <c r="I47" i="47"/>
  <c r="B36" i="54"/>
  <c r="R20" i="47"/>
  <c r="Q28" i="16"/>
  <c r="C6" i="54"/>
  <c r="R46" i="15"/>
  <c r="H8" i="54"/>
  <c r="H44" i="63"/>
  <c r="L40" i="67"/>
  <c r="R47" i="35"/>
  <c r="L47" i="48"/>
  <c r="R46" i="41"/>
  <c r="H31" i="40"/>
  <c r="R31" i="33"/>
  <c r="G15" i="72"/>
  <c r="G47" i="66"/>
  <c r="L5" i="71"/>
  <c r="C45" i="42"/>
  <c r="H7" i="75"/>
  <c r="Q31" i="70"/>
  <c r="Q21" i="61"/>
  <c r="S21" i="61"/>
  <c r="M5" i="72"/>
  <c r="H36" i="54"/>
  <c r="M4" i="66"/>
  <c r="M9" i="66"/>
  <c r="G20" i="45"/>
  <c r="M22" i="60"/>
  <c r="B14" i="13"/>
  <c r="D14" i="13"/>
  <c r="G20" i="15"/>
  <c r="H20" i="25"/>
  <c r="H25" i="25"/>
  <c r="B39" i="46"/>
  <c r="D39" i="46"/>
  <c r="B30" i="53"/>
  <c r="G16" i="36"/>
  <c r="G7" i="74"/>
  <c r="I7" i="74"/>
  <c r="C32" i="38"/>
  <c r="B31" i="37"/>
  <c r="H45" i="14"/>
  <c r="R31" i="52"/>
  <c r="Q28" i="27"/>
  <c r="C44" i="51"/>
  <c r="B4" i="70"/>
  <c r="M6" i="48"/>
  <c r="M46" i="13"/>
  <c r="B22" i="16"/>
  <c r="M30" i="50"/>
  <c r="H6" i="27"/>
  <c r="H13" i="23"/>
  <c r="H46" i="70"/>
  <c r="C48" i="23"/>
  <c r="Q46" i="68"/>
  <c r="S46" i="68"/>
  <c r="G16" i="18"/>
  <c r="H47" i="63"/>
  <c r="H16" i="52"/>
  <c r="Q45" i="59"/>
  <c r="B28" i="69"/>
  <c r="M16" i="50"/>
  <c r="H4" i="26"/>
  <c r="H32" i="28"/>
  <c r="L40" i="60"/>
  <c r="N40" i="60"/>
  <c r="R6" i="28"/>
  <c r="H36" i="75"/>
  <c r="B46" i="69"/>
  <c r="B46" i="24"/>
  <c r="D46" i="24"/>
  <c r="B40" i="23"/>
  <c r="G29" i="14"/>
  <c r="I29" i="14"/>
  <c r="Q22" i="72"/>
  <c r="S22" i="72"/>
  <c r="C46" i="46"/>
  <c r="G23" i="49"/>
  <c r="L4" i="39"/>
  <c r="B30" i="74"/>
  <c r="D30" i="74"/>
  <c r="Q4" i="29"/>
  <c r="M7" i="76"/>
  <c r="B47" i="37"/>
  <c r="D47" i="37"/>
  <c r="H13" i="27"/>
  <c r="L22" i="31"/>
  <c r="G21" i="17"/>
  <c r="M29" i="36"/>
  <c r="G37" i="45"/>
  <c r="R16" i="72"/>
  <c r="R32" i="75"/>
  <c r="Q31" i="76"/>
  <c r="G30" i="19"/>
  <c r="H15" i="33"/>
  <c r="Q38" i="70"/>
  <c r="G6" i="42"/>
  <c r="H30" i="68"/>
  <c r="L13" i="29"/>
  <c r="Q8" i="32"/>
  <c r="M13" i="63"/>
  <c r="M20" i="31"/>
  <c r="B13" i="66"/>
  <c r="M46" i="25"/>
  <c r="B32" i="75"/>
  <c r="D32" i="75"/>
  <c r="C5" i="39"/>
  <c r="B38" i="64"/>
  <c r="Q39" i="13"/>
  <c r="S39" i="13"/>
  <c r="B36" i="72"/>
  <c r="G31" i="58"/>
  <c r="Q12" i="74"/>
  <c r="Q45" i="40"/>
  <c r="G48" i="36"/>
  <c r="M21" i="68"/>
  <c r="G28" i="65"/>
  <c r="L28" i="70"/>
  <c r="R21" i="47"/>
  <c r="C39" i="34"/>
  <c r="G7" i="31"/>
  <c r="I7" i="31"/>
  <c r="Q36" i="57"/>
  <c r="L40" i="26"/>
  <c r="B16" i="24"/>
  <c r="C47" i="70"/>
  <c r="Q38" i="48"/>
  <c r="H14" i="52"/>
  <c r="Q47" i="71"/>
  <c r="H46" i="38"/>
  <c r="C38" i="73"/>
  <c r="R29" i="34"/>
  <c r="Q40" i="66"/>
  <c r="S40" i="66"/>
  <c r="R8" i="37"/>
  <c r="B22" i="45"/>
  <c r="Q29" i="75"/>
  <c r="H8" i="58"/>
  <c r="B22" i="25"/>
  <c r="L8" i="63"/>
  <c r="N8" i="63"/>
  <c r="G44" i="62"/>
  <c r="Q14" i="29"/>
  <c r="S14" i="29"/>
  <c r="Q14" i="38"/>
  <c r="M6" i="43"/>
  <c r="L16" i="57"/>
  <c r="R31" i="44"/>
  <c r="M16" i="71"/>
  <c r="R30" i="43"/>
  <c r="G45" i="28"/>
  <c r="B21" i="75"/>
  <c r="D21" i="75"/>
  <c r="R44" i="65"/>
  <c r="G6" i="25"/>
  <c r="H39" i="58"/>
  <c r="G13" i="14"/>
  <c r="I13" i="14"/>
  <c r="R29" i="67"/>
  <c r="B22" i="70"/>
  <c r="G6" i="37"/>
  <c r="I6" i="37"/>
  <c r="R44" i="13"/>
  <c r="M48" i="44"/>
  <c r="Q23" i="68"/>
  <c r="G15" i="58"/>
  <c r="I15" i="58"/>
  <c r="G32" i="23"/>
  <c r="I32" i="23"/>
  <c r="Q16" i="70"/>
  <c r="C30" i="62"/>
  <c r="G15" i="47"/>
  <c r="C23" i="32"/>
  <c r="C29" i="30"/>
  <c r="R14" i="22"/>
  <c r="C7" i="16"/>
  <c r="B4" i="68"/>
  <c r="C15" i="39"/>
  <c r="H31" i="76"/>
  <c r="M6" i="39"/>
  <c r="G24" i="37"/>
  <c r="B29" i="30"/>
  <c r="D29" i="30"/>
  <c r="B24" i="37"/>
  <c r="L16" i="24"/>
  <c r="M47" i="24"/>
  <c r="H32" i="20"/>
  <c r="R15" i="61"/>
  <c r="M23" i="75"/>
  <c r="L29" i="63"/>
  <c r="B12" i="29"/>
  <c r="L7" i="19"/>
  <c r="M37" i="25"/>
  <c r="H23" i="20"/>
  <c r="C37" i="18"/>
  <c r="G46" i="18"/>
  <c r="L16" i="48"/>
  <c r="H37" i="20"/>
  <c r="L21" i="55"/>
  <c r="C40" i="53"/>
  <c r="M39" i="60"/>
  <c r="H45" i="48"/>
  <c r="H15" i="39"/>
  <c r="B28" i="18"/>
  <c r="L4" i="76"/>
  <c r="M37" i="23"/>
  <c r="L38" i="13"/>
  <c r="G28" i="42"/>
  <c r="H22" i="45"/>
  <c r="L14" i="17"/>
  <c r="N14" i="17"/>
  <c r="B28" i="54"/>
  <c r="Q6" i="45"/>
  <c r="G14" i="17"/>
  <c r="R30" i="56"/>
  <c r="C31" i="60"/>
  <c r="H30" i="33"/>
  <c r="B4" i="37"/>
  <c r="B37" i="13"/>
  <c r="D37" i="13"/>
  <c r="G38" i="62"/>
  <c r="I38" i="62"/>
  <c r="L21" i="67"/>
  <c r="B14" i="65"/>
  <c r="D14" i="65"/>
  <c r="H36" i="40"/>
  <c r="G44" i="64"/>
  <c r="Q45" i="26"/>
  <c r="S45" i="26"/>
  <c r="L14" i="27"/>
  <c r="M20" i="17"/>
  <c r="M31" i="35"/>
  <c r="G12" i="72"/>
  <c r="L23" i="71"/>
  <c r="N23" i="71"/>
  <c r="R32" i="65"/>
  <c r="H16" i="70"/>
  <c r="Q45" i="57"/>
  <c r="M14" i="15"/>
  <c r="R46" i="27"/>
  <c r="G15" i="61"/>
  <c r="H28" i="47"/>
  <c r="H44" i="42"/>
  <c r="Q28" i="25"/>
  <c r="Q37" i="54"/>
  <c r="G30" i="45"/>
  <c r="Q16" i="50"/>
  <c r="G40" i="63"/>
  <c r="C47" i="69"/>
  <c r="G45" i="58"/>
  <c r="I45" i="58"/>
  <c r="M6" i="75"/>
  <c r="H4" i="22"/>
  <c r="Q14" i="19"/>
  <c r="M45" i="60"/>
  <c r="B45" i="64"/>
  <c r="C48" i="19"/>
  <c r="Q36" i="26"/>
  <c r="G32" i="25"/>
  <c r="H6" i="43"/>
  <c r="Q20" i="29"/>
  <c r="Q47" i="64"/>
  <c r="G13" i="18"/>
  <c r="I13" i="18"/>
  <c r="B24" i="26"/>
  <c r="H14" i="23"/>
  <c r="L30" i="48"/>
  <c r="Q31" i="25"/>
  <c r="L44" i="74"/>
  <c r="B8" i="22"/>
  <c r="D8" i="22"/>
  <c r="G12" i="51"/>
  <c r="Q12" i="50"/>
  <c r="G32" i="61"/>
  <c r="B48" i="62"/>
  <c r="G29" i="32"/>
  <c r="M39" i="56"/>
  <c r="G5" i="62"/>
  <c r="Q5" i="30"/>
  <c r="S5" i="30"/>
  <c r="C4" i="41"/>
  <c r="H21" i="57"/>
  <c r="L5" i="74"/>
  <c r="C20" i="61"/>
  <c r="G21" i="38"/>
  <c r="C36" i="76"/>
  <c r="B38" i="65"/>
  <c r="C8" i="38"/>
  <c r="B16" i="68"/>
  <c r="H48" i="61"/>
  <c r="B46" i="21"/>
  <c r="D46" i="21"/>
  <c r="Q32" i="20"/>
  <c r="S32" i="20"/>
  <c r="C28" i="62"/>
  <c r="H39" i="45"/>
  <c r="R20" i="74"/>
  <c r="M5" i="36"/>
  <c r="L44" i="52"/>
  <c r="B22" i="41"/>
  <c r="M36" i="51"/>
  <c r="B16" i="26"/>
  <c r="M40" i="44"/>
  <c r="G46" i="75"/>
  <c r="M23" i="34"/>
  <c r="B13" i="47"/>
  <c r="D13" i="47"/>
  <c r="L44" i="61"/>
  <c r="M38" i="57"/>
  <c r="Q7" i="59"/>
  <c r="R30" i="38"/>
  <c r="C4" i="74"/>
  <c r="R37" i="76"/>
  <c r="G47" i="51"/>
  <c r="I47" i="51"/>
  <c r="B32" i="49"/>
  <c r="M32" i="32"/>
  <c r="H28" i="53"/>
  <c r="R36" i="61"/>
  <c r="B30" i="31"/>
  <c r="B21" i="41"/>
  <c r="B46" i="62"/>
  <c r="H23" i="25"/>
  <c r="B13" i="49"/>
  <c r="L7" i="14"/>
  <c r="Q12" i="16"/>
  <c r="C47" i="54"/>
  <c r="L32" i="71"/>
  <c r="N32" i="71"/>
  <c r="Q28" i="67"/>
  <c r="C20" i="72"/>
  <c r="R37" i="18"/>
  <c r="R48" i="16"/>
  <c r="C40" i="68"/>
  <c r="L48" i="19"/>
  <c r="L14" i="43"/>
  <c r="B8" i="57"/>
  <c r="D8" i="57"/>
  <c r="G36" i="25"/>
  <c r="Q47" i="67"/>
  <c r="H36" i="51"/>
  <c r="Q31" i="36"/>
  <c r="H5" i="68"/>
  <c r="H48" i="75"/>
  <c r="B7" i="18"/>
  <c r="D7" i="18"/>
  <c r="G32" i="59"/>
  <c r="I32" i="59"/>
  <c r="G46" i="42"/>
  <c r="L32" i="68"/>
  <c r="L31" i="31"/>
  <c r="H37" i="73"/>
  <c r="G23" i="51"/>
  <c r="Q46" i="18"/>
  <c r="Q14" i="20"/>
  <c r="L37" i="26"/>
  <c r="N37" i="26"/>
  <c r="C46" i="30"/>
  <c r="C32" i="69"/>
  <c r="M40" i="38"/>
  <c r="G46" i="13"/>
  <c r="M45" i="57"/>
  <c r="M16" i="69"/>
  <c r="L44" i="28"/>
  <c r="B39" i="56"/>
  <c r="M21" i="34"/>
  <c r="R22" i="42"/>
  <c r="Q36" i="40"/>
  <c r="C46" i="75"/>
  <c r="C23" i="29"/>
  <c r="G7" i="59"/>
  <c r="R5" i="23"/>
  <c r="L31" i="20"/>
  <c r="N31" i="20"/>
  <c r="Q12" i="56"/>
  <c r="M36" i="60"/>
  <c r="R40" i="14"/>
  <c r="M37" i="75"/>
  <c r="L23" i="15"/>
  <c r="N23" i="15"/>
  <c r="Q29" i="63"/>
  <c r="S29" i="63"/>
  <c r="Q31" i="63"/>
  <c r="Q20" i="45"/>
  <c r="Q16" i="68"/>
  <c r="C28" i="53"/>
  <c r="R8" i="31"/>
  <c r="Q39" i="38"/>
  <c r="C12" i="71"/>
  <c r="C20" i="26"/>
  <c r="L47" i="57"/>
  <c r="L14" i="44"/>
  <c r="N14" i="44"/>
  <c r="C15" i="56"/>
  <c r="R16" i="42"/>
  <c r="H39" i="46"/>
  <c r="C31" i="25"/>
  <c r="G31" i="26"/>
  <c r="Q39" i="54"/>
  <c r="L39" i="41"/>
  <c r="R14" i="35"/>
  <c r="L16" i="54"/>
  <c r="N16" i="54"/>
  <c r="B6" i="66"/>
  <c r="B15" i="15"/>
  <c r="C37" i="49"/>
  <c r="B7" i="22"/>
  <c r="M16" i="43"/>
  <c r="M44" i="50"/>
  <c r="L47" i="73"/>
  <c r="N47" i="73"/>
  <c r="C30" i="72"/>
  <c r="R48" i="50"/>
  <c r="M22" i="43"/>
  <c r="G32" i="16"/>
  <c r="I32" i="16"/>
  <c r="Q20" i="72"/>
  <c r="L46" i="65"/>
  <c r="C22" i="70"/>
  <c r="B21" i="58"/>
  <c r="D21" i="58"/>
  <c r="H47" i="50"/>
  <c r="H32" i="71"/>
  <c r="R48" i="59"/>
  <c r="R16" i="66"/>
  <c r="L36" i="36"/>
  <c r="G16" i="57"/>
  <c r="C44" i="61"/>
  <c r="B21" i="60"/>
  <c r="D21" i="60"/>
  <c r="B8" i="20"/>
  <c r="Q32" i="46"/>
  <c r="B15" i="18"/>
  <c r="D15" i="18"/>
  <c r="Q38" i="74"/>
  <c r="S38" i="74"/>
  <c r="G7" i="45"/>
  <c r="Q45" i="16"/>
  <c r="S45" i="16"/>
  <c r="C5" i="31"/>
  <c r="Q23" i="46"/>
  <c r="S23" i="46"/>
  <c r="H28" i="67"/>
  <c r="C20" i="45"/>
  <c r="G40" i="42"/>
  <c r="I40" i="42"/>
  <c r="L14" i="75"/>
  <c r="N14" i="75"/>
  <c r="G47" i="30"/>
  <c r="I47" i="30"/>
  <c r="B20" i="75"/>
  <c r="G46" i="56"/>
  <c r="R15" i="55"/>
  <c r="Q24" i="14"/>
  <c r="S24" i="14"/>
  <c r="Q47" i="25"/>
  <c r="R6" i="69"/>
  <c r="B6" i="71"/>
  <c r="D6" i="71"/>
  <c r="M7" i="72"/>
  <c r="M44" i="47"/>
  <c r="M23" i="18"/>
  <c r="G31" i="75"/>
  <c r="H32" i="29"/>
  <c r="G40" i="53"/>
  <c r="H7" i="76"/>
  <c r="G15" i="14"/>
  <c r="I15" i="14"/>
  <c r="B30" i="24"/>
  <c r="R12" i="57"/>
  <c r="Q28" i="21"/>
  <c r="C48" i="31"/>
  <c r="M14" i="70"/>
  <c r="C38" i="20"/>
  <c r="L48" i="27"/>
  <c r="C36" i="20"/>
  <c r="C41" i="20"/>
  <c r="R39" i="38"/>
  <c r="Q13" i="22"/>
  <c r="H16" i="63"/>
  <c r="G30" i="71"/>
  <c r="I30" i="71"/>
  <c r="B45" i="61"/>
  <c r="M46" i="22"/>
  <c r="Q7" i="29"/>
  <c r="S7" i="29"/>
  <c r="Q20" i="27"/>
  <c r="H48" i="22"/>
  <c r="G46" i="54"/>
  <c r="I46" i="54"/>
  <c r="R21" i="70"/>
  <c r="R23" i="51"/>
  <c r="Q8" i="33"/>
  <c r="S8" i="33"/>
  <c r="C6" i="71"/>
  <c r="R32" i="74"/>
  <c r="Q47" i="17"/>
  <c r="S47" i="17"/>
  <c r="C20" i="38"/>
  <c r="H13" i="72"/>
  <c r="L46" i="24"/>
  <c r="R20" i="67"/>
  <c r="B16" i="16"/>
  <c r="D16" i="16"/>
  <c r="M44" i="45"/>
  <c r="B48" i="76"/>
  <c r="C23" i="49"/>
  <c r="Q37" i="36"/>
  <c r="Q23" i="39"/>
  <c r="S23" i="39"/>
  <c r="M15" i="55"/>
  <c r="R21" i="30"/>
  <c r="R24" i="71"/>
  <c r="C4" i="36"/>
  <c r="C36" i="70"/>
  <c r="B24" i="39"/>
  <c r="H21" i="35"/>
  <c r="H45" i="60"/>
  <c r="M39" i="36"/>
  <c r="G29" i="19"/>
  <c r="I29" i="19"/>
  <c r="M37" i="59"/>
  <c r="B22" i="30"/>
  <c r="D22" i="30"/>
  <c r="Q44" i="72"/>
  <c r="H23" i="49"/>
  <c r="R31" i="59"/>
  <c r="G8" i="74"/>
  <c r="Q6" i="54"/>
  <c r="S6" i="54"/>
  <c r="B13" i="23"/>
  <c r="D13" i="23"/>
  <c r="L15" i="66"/>
  <c r="L5" i="20"/>
  <c r="L21" i="15"/>
  <c r="G8" i="13"/>
  <c r="I8" i="13"/>
  <c r="R47" i="67"/>
  <c r="B39" i="42"/>
  <c r="D39" i="42"/>
  <c r="H47" i="20"/>
  <c r="R38" i="16"/>
  <c r="G37" i="67"/>
  <c r="C30" i="55"/>
  <c r="G23" i="61"/>
  <c r="I23" i="61"/>
  <c r="Q23" i="69"/>
  <c r="G38" i="51"/>
  <c r="C14" i="72"/>
  <c r="R22" i="62"/>
  <c r="L28" i="58"/>
  <c r="C29" i="28"/>
  <c r="R14" i="46"/>
  <c r="R8" i="19"/>
  <c r="C24" i="43"/>
  <c r="L45" i="35"/>
  <c r="L22" i="57"/>
  <c r="R46" i="43"/>
  <c r="R22" i="26"/>
  <c r="C44" i="56"/>
  <c r="L23" i="35"/>
  <c r="R47" i="38"/>
  <c r="G30" i="25"/>
  <c r="C16" i="37"/>
  <c r="M20" i="32"/>
  <c r="H8" i="42"/>
  <c r="R23" i="53"/>
  <c r="L23" i="73"/>
  <c r="R38" i="32"/>
  <c r="C28" i="39"/>
  <c r="B7" i="63"/>
  <c r="D7" i="63"/>
  <c r="M47" i="33"/>
  <c r="R46" i="64"/>
  <c r="B4" i="56"/>
  <c r="H21" i="62"/>
  <c r="G44" i="48"/>
  <c r="L28" i="21"/>
  <c r="B38" i="14"/>
  <c r="H23" i="46"/>
  <c r="B4" i="45"/>
  <c r="C31" i="48"/>
  <c r="H39" i="69"/>
  <c r="Q44" i="18"/>
  <c r="H48" i="28"/>
  <c r="H40" i="31"/>
  <c r="R16" i="63"/>
  <c r="G6" i="31"/>
  <c r="C22" i="37"/>
  <c r="G6" i="41"/>
  <c r="C16" i="39"/>
  <c r="M48" i="66"/>
  <c r="H20" i="60"/>
  <c r="M12" i="76"/>
  <c r="G7" i="48"/>
  <c r="R16" i="19"/>
  <c r="C40" i="38"/>
  <c r="D40" i="38"/>
  <c r="C21" i="22"/>
  <c r="G38" i="70"/>
  <c r="B36" i="23"/>
  <c r="L47" i="69"/>
  <c r="H31" i="32"/>
  <c r="L16" i="61"/>
  <c r="B38" i="76"/>
  <c r="D38" i="76"/>
  <c r="M20" i="34"/>
  <c r="R16" i="50"/>
  <c r="C31" i="42"/>
  <c r="L37" i="42"/>
  <c r="N37" i="42"/>
  <c r="Q7" i="46"/>
  <c r="S7" i="46"/>
  <c r="G14" i="46"/>
  <c r="M7" i="55"/>
  <c r="M46" i="59"/>
  <c r="H4" i="59"/>
  <c r="C30" i="24"/>
  <c r="H4" i="75"/>
  <c r="R32" i="58"/>
  <c r="G48" i="76"/>
  <c r="M29" i="31"/>
  <c r="M31" i="14"/>
  <c r="C23" i="35"/>
  <c r="C31" i="65"/>
  <c r="B32" i="67"/>
  <c r="D32" i="67"/>
  <c r="H38" i="64"/>
  <c r="G23" i="36"/>
  <c r="L23" i="14"/>
  <c r="N23" i="14"/>
  <c r="Q28" i="41"/>
  <c r="M38" i="15"/>
  <c r="C16" i="58"/>
  <c r="G38" i="37"/>
  <c r="Q30" i="37"/>
  <c r="L32" i="46"/>
  <c r="N32" i="46"/>
  <c r="C31" i="23"/>
  <c r="M15" i="48"/>
  <c r="C21" i="61"/>
  <c r="C29" i="35"/>
  <c r="C5" i="66"/>
  <c r="H30" i="53"/>
  <c r="Q32" i="24"/>
  <c r="S32" i="24"/>
  <c r="B20" i="26"/>
  <c r="B47" i="70"/>
  <c r="H44" i="29"/>
  <c r="B36" i="17"/>
  <c r="M31" i="59"/>
  <c r="Q15" i="72"/>
  <c r="M8" i="17"/>
  <c r="L14" i="30"/>
  <c r="N14" i="30"/>
  <c r="C13" i="56"/>
  <c r="R13" i="75"/>
  <c r="M44" i="25"/>
  <c r="R31" i="64"/>
  <c r="M32" i="38"/>
  <c r="H40" i="29"/>
  <c r="M47" i="56"/>
  <c r="H6" i="38"/>
  <c r="R24" i="33"/>
  <c r="H46" i="25"/>
  <c r="M15" i="39"/>
  <c r="L44" i="39"/>
  <c r="H5" i="69"/>
  <c r="C45" i="39"/>
  <c r="H5" i="13"/>
  <c r="C4" i="40"/>
  <c r="C44" i="42"/>
  <c r="C5" i="33"/>
  <c r="R14" i="45"/>
  <c r="B28" i="51"/>
  <c r="H39" i="49"/>
  <c r="L38" i="51"/>
  <c r="N38" i="51"/>
  <c r="H24" i="18"/>
  <c r="B37" i="57"/>
  <c r="Q32" i="43"/>
  <c r="H14" i="50"/>
  <c r="B30" i="73"/>
  <c r="H4" i="53"/>
  <c r="M48" i="64"/>
  <c r="M15" i="65"/>
  <c r="Q28" i="62"/>
  <c r="G36" i="68"/>
  <c r="H6" i="69"/>
  <c r="G22" i="67"/>
  <c r="B30" i="28"/>
  <c r="D30" i="28"/>
  <c r="R44" i="59"/>
  <c r="C21" i="71"/>
  <c r="D21" i="71"/>
  <c r="R29" i="59"/>
  <c r="M20" i="44"/>
  <c r="B45" i="19"/>
  <c r="L5" i="36"/>
  <c r="M21" i="54"/>
  <c r="R24" i="32"/>
  <c r="M13" i="68"/>
  <c r="B30" i="60"/>
  <c r="R31" i="70"/>
  <c r="L36" i="64"/>
  <c r="H21" i="53"/>
  <c r="M45" i="71"/>
  <c r="Q6" i="73"/>
  <c r="S6" i="73"/>
  <c r="B37" i="32"/>
  <c r="C15" i="33"/>
  <c r="Q14" i="53"/>
  <c r="B40" i="72"/>
  <c r="D40" i="72"/>
  <c r="H5" i="14"/>
  <c r="H15" i="59"/>
  <c r="R5" i="45"/>
  <c r="L31" i="15"/>
  <c r="M44" i="24"/>
  <c r="H15" i="49"/>
  <c r="R5" i="53"/>
  <c r="Q37" i="39"/>
  <c r="S37" i="39"/>
  <c r="M31" i="21"/>
  <c r="R7" i="56"/>
  <c r="R20" i="23"/>
  <c r="L30" i="73"/>
  <c r="N30" i="73"/>
  <c r="G21" i="30"/>
  <c r="I21" i="30"/>
  <c r="R44" i="46"/>
  <c r="Q29" i="26"/>
  <c r="Q46" i="65"/>
  <c r="S46" i="65"/>
  <c r="R36" i="44"/>
  <c r="H20" i="59"/>
  <c r="M7" i="49"/>
  <c r="G47" i="22"/>
  <c r="I47" i="22"/>
  <c r="B15" i="49"/>
  <c r="B15" i="19"/>
  <c r="H13" i="47"/>
  <c r="G16" i="15"/>
  <c r="B39" i="27"/>
  <c r="G5" i="75"/>
  <c r="L31" i="60"/>
  <c r="M12" i="51"/>
  <c r="C7" i="31"/>
  <c r="H29" i="30"/>
  <c r="G22" i="42"/>
  <c r="H12" i="63"/>
  <c r="M40" i="57"/>
  <c r="Q31" i="67"/>
  <c r="B7" i="57"/>
  <c r="D7" i="57"/>
  <c r="C8" i="26"/>
  <c r="G32" i="66"/>
  <c r="B16" i="64"/>
  <c r="D16" i="64"/>
  <c r="C40" i="70"/>
  <c r="H16" i="24"/>
  <c r="M16" i="61"/>
  <c r="G47" i="65"/>
  <c r="L39" i="65"/>
  <c r="C22" i="64"/>
  <c r="C14" i="75"/>
  <c r="B29" i="44"/>
  <c r="M7" i="59"/>
  <c r="Q6" i="65"/>
  <c r="S6" i="65"/>
  <c r="H46" i="59"/>
  <c r="C31" i="69"/>
  <c r="L24" i="42"/>
  <c r="C46" i="36"/>
  <c r="Q12" i="76"/>
  <c r="B45" i="53"/>
  <c r="L20" i="31"/>
  <c r="Q23" i="21"/>
  <c r="Q24" i="73"/>
  <c r="R22" i="19"/>
  <c r="R37" i="27"/>
  <c r="C24" i="44"/>
  <c r="H37" i="64"/>
  <c r="C29" i="47"/>
  <c r="H4" i="45"/>
  <c r="L37" i="34"/>
  <c r="C22" i="43"/>
  <c r="G22" i="33"/>
  <c r="I22" i="33"/>
  <c r="B32" i="70"/>
  <c r="D32" i="70"/>
  <c r="L5" i="38"/>
  <c r="N5" i="38"/>
  <c r="Q16" i="53"/>
  <c r="R38" i="68"/>
  <c r="B7" i="33"/>
  <c r="Q15" i="34"/>
  <c r="S15" i="34"/>
  <c r="C5" i="18"/>
  <c r="M44" i="37"/>
  <c r="L15" i="61"/>
  <c r="N15" i="61"/>
  <c r="R6" i="18"/>
  <c r="G7" i="20"/>
  <c r="L30" i="43"/>
  <c r="L4" i="71"/>
  <c r="R16" i="46"/>
  <c r="C16" i="13"/>
  <c r="R46" i="52"/>
  <c r="B39" i="51"/>
  <c r="C4" i="52"/>
  <c r="G4" i="76"/>
  <c r="C47" i="15"/>
  <c r="Q38" i="49"/>
  <c r="Q4" i="20"/>
  <c r="L16" i="20"/>
  <c r="N16" i="20"/>
  <c r="C16" i="67"/>
  <c r="M7" i="14"/>
  <c r="H8" i="51"/>
  <c r="Q24" i="18"/>
  <c r="B32" i="15"/>
  <c r="Q29" i="59"/>
  <c r="Q36" i="45"/>
  <c r="H5" i="49"/>
  <c r="G46" i="70"/>
  <c r="I46" i="70"/>
  <c r="R21" i="23"/>
  <c r="H16" i="29"/>
  <c r="L14" i="59"/>
  <c r="M31" i="46"/>
  <c r="N31" i="46"/>
  <c r="B12" i="25"/>
  <c r="H16" i="54"/>
  <c r="L30" i="56"/>
  <c r="H29" i="15"/>
  <c r="M46" i="24"/>
  <c r="H45" i="21"/>
  <c r="M14" i="53"/>
  <c r="Q6" i="49"/>
  <c r="S6" i="49"/>
  <c r="M20" i="54"/>
  <c r="C30" i="21"/>
  <c r="L36" i="38"/>
  <c r="L5" i="52"/>
  <c r="R32" i="63"/>
  <c r="C16" i="29"/>
  <c r="M32" i="51"/>
  <c r="N32" i="51"/>
  <c r="R24" i="16"/>
  <c r="Q5" i="18"/>
  <c r="G22" i="54"/>
  <c r="I22" i="54"/>
  <c r="Q28" i="32"/>
  <c r="H29" i="16"/>
  <c r="H21" i="34"/>
  <c r="R12" i="29"/>
  <c r="Q6" i="66"/>
  <c r="S6" i="66"/>
  <c r="G13" i="19"/>
  <c r="I13" i="19"/>
  <c r="H21" i="69"/>
  <c r="M32" i="55"/>
  <c r="R31" i="67"/>
  <c r="R16" i="18"/>
  <c r="C29" i="68"/>
  <c r="Q44" i="60"/>
  <c r="G40" i="15"/>
  <c r="G29" i="62"/>
  <c r="I29" i="62"/>
  <c r="G24" i="20"/>
  <c r="G36" i="41"/>
  <c r="H32" i="46"/>
  <c r="L32" i="75"/>
  <c r="N32" i="75"/>
  <c r="L15" i="27"/>
  <c r="N15" i="27"/>
  <c r="G23" i="43"/>
  <c r="I23" i="43"/>
  <c r="G30" i="63"/>
  <c r="I30" i="63"/>
  <c r="M12" i="61"/>
  <c r="B45" i="13"/>
  <c r="D45" i="13"/>
  <c r="Q21" i="57"/>
  <c r="B31" i="52"/>
  <c r="D31" i="52"/>
  <c r="Q12" i="24"/>
  <c r="L12" i="46"/>
  <c r="C28" i="47"/>
  <c r="H21" i="66"/>
  <c r="R36" i="23"/>
  <c r="H20" i="72"/>
  <c r="H40" i="47"/>
  <c r="M31" i="57"/>
  <c r="B20" i="15"/>
  <c r="R28" i="62"/>
  <c r="H47" i="45"/>
  <c r="Q38" i="66"/>
  <c r="B46" i="32"/>
  <c r="H45" i="66"/>
  <c r="Q44" i="26"/>
  <c r="M15" i="22"/>
  <c r="C13" i="47"/>
  <c r="R40" i="50"/>
  <c r="G36" i="23"/>
  <c r="L24" i="24"/>
  <c r="N24" i="24"/>
  <c r="C30" i="60"/>
  <c r="B6" i="30"/>
  <c r="Q37" i="47"/>
  <c r="S37" i="47"/>
  <c r="R7" i="65"/>
  <c r="L8" i="67"/>
  <c r="Q32" i="55"/>
  <c r="L36" i="33"/>
  <c r="C6" i="57"/>
  <c r="R6" i="52"/>
  <c r="B5" i="16"/>
  <c r="Q30" i="46"/>
  <c r="L14" i="31"/>
  <c r="N14" i="31"/>
  <c r="R48" i="71"/>
  <c r="L48" i="23"/>
  <c r="N48" i="23"/>
  <c r="G22" i="46"/>
  <c r="I22" i="46"/>
  <c r="L45" i="63"/>
  <c r="N45" i="63"/>
  <c r="C7" i="54"/>
  <c r="L24" i="64"/>
  <c r="G21" i="29"/>
  <c r="I21" i="29"/>
  <c r="C30" i="27"/>
  <c r="L12" i="17"/>
  <c r="Q8" i="73"/>
  <c r="R12" i="59"/>
  <c r="M32" i="68"/>
  <c r="G6" i="52"/>
  <c r="Q31" i="38"/>
  <c r="S31" i="38"/>
  <c r="C6" i="15"/>
  <c r="L14" i="15"/>
  <c r="L24" i="35"/>
  <c r="H28" i="45"/>
  <c r="G21" i="72"/>
  <c r="I21" i="72"/>
  <c r="C5" i="59"/>
  <c r="M31" i="19"/>
  <c r="Q30" i="36"/>
  <c r="L36" i="45"/>
  <c r="Q13" i="49"/>
  <c r="S13" i="49"/>
  <c r="H13" i="39"/>
  <c r="M32" i="42"/>
  <c r="M29" i="32"/>
  <c r="Q48" i="60"/>
  <c r="S48" i="60"/>
  <c r="C6" i="67"/>
  <c r="B30" i="18"/>
  <c r="D30" i="18"/>
  <c r="G23" i="57"/>
  <c r="C13" i="73"/>
  <c r="L38" i="33"/>
  <c r="G48" i="39"/>
  <c r="M40" i="42"/>
  <c r="B4" i="69"/>
  <c r="C24" i="26"/>
  <c r="Q47" i="62"/>
  <c r="S47" i="62"/>
  <c r="Q8" i="70"/>
  <c r="R32" i="64"/>
  <c r="H7" i="71"/>
  <c r="L5" i="70"/>
  <c r="N5" i="70"/>
  <c r="G15" i="35"/>
  <c r="I15" i="35"/>
  <c r="G6" i="58"/>
  <c r="L15" i="42"/>
  <c r="N15" i="42"/>
  <c r="B38" i="27"/>
  <c r="G47" i="36"/>
  <c r="R16" i="26"/>
  <c r="B13" i="68"/>
  <c r="D13" i="68"/>
  <c r="H13" i="37"/>
  <c r="Q8" i="45"/>
  <c r="G45" i="60"/>
  <c r="B24" i="38"/>
  <c r="H16" i="67"/>
  <c r="H16" i="28"/>
  <c r="M36" i="63"/>
  <c r="R48" i="28"/>
  <c r="H23" i="39"/>
  <c r="G47" i="46"/>
  <c r="H45" i="19"/>
  <c r="L48" i="49"/>
  <c r="N48" i="49"/>
  <c r="M13" i="66"/>
  <c r="R4" i="76"/>
  <c r="R47" i="25"/>
  <c r="R4" i="48"/>
  <c r="C21" i="35"/>
  <c r="L39" i="28"/>
  <c r="N39" i="28"/>
  <c r="B32" i="27"/>
  <c r="M8" i="55"/>
  <c r="L40" i="23"/>
  <c r="G44" i="25"/>
  <c r="B32" i="61"/>
  <c r="D32" i="61"/>
  <c r="M45" i="41"/>
  <c r="R37" i="68"/>
  <c r="G28" i="50"/>
  <c r="H14" i="58"/>
  <c r="C46" i="25"/>
  <c r="H44" i="74"/>
  <c r="H49" i="74"/>
  <c r="M45" i="43"/>
  <c r="Q24" i="39"/>
  <c r="S24" i="39"/>
  <c r="L48" i="58"/>
  <c r="N48" i="58"/>
  <c r="M21" i="69"/>
  <c r="B40" i="33"/>
  <c r="M38" i="50"/>
  <c r="C24" i="51"/>
  <c r="C36" i="21"/>
  <c r="C44" i="67"/>
  <c r="R20" i="60"/>
  <c r="H32" i="62"/>
  <c r="B13" i="53"/>
  <c r="L45" i="61"/>
  <c r="N45" i="61"/>
  <c r="C28" i="74"/>
  <c r="R39" i="57"/>
  <c r="M21" i="15"/>
  <c r="C28" i="31"/>
  <c r="H16" i="16"/>
  <c r="C23" i="72"/>
  <c r="Q21" i="28"/>
  <c r="C14" i="56"/>
  <c r="B24" i="64"/>
  <c r="D24" i="64"/>
  <c r="L21" i="30"/>
  <c r="H38" i="45"/>
  <c r="C29" i="66"/>
  <c r="C8" i="52"/>
  <c r="H31" i="52"/>
  <c r="C36" i="59"/>
  <c r="C45" i="60"/>
  <c r="H21" i="19"/>
  <c r="H38" i="31"/>
  <c r="C14" i="74"/>
  <c r="C39" i="15"/>
  <c r="C32" i="55"/>
  <c r="H14" i="64"/>
  <c r="M23" i="25"/>
  <c r="Q40" i="65"/>
  <c r="S40" i="65"/>
  <c r="L40" i="54"/>
  <c r="R21" i="53"/>
  <c r="Q15" i="22"/>
  <c r="M39" i="61"/>
  <c r="H21" i="37"/>
  <c r="L5" i="28"/>
  <c r="N5" i="28"/>
  <c r="B22" i="23"/>
  <c r="L32" i="41"/>
  <c r="M23" i="61"/>
  <c r="Q30" i="76"/>
  <c r="B12" i="68"/>
  <c r="L37" i="61"/>
  <c r="N37" i="61"/>
  <c r="C48" i="25"/>
  <c r="G32" i="37"/>
  <c r="I32" i="37"/>
  <c r="L38" i="28"/>
  <c r="M4" i="74"/>
  <c r="L36" i="42"/>
  <c r="G48" i="44"/>
  <c r="M14" i="18"/>
  <c r="B38" i="74"/>
  <c r="D38" i="74"/>
  <c r="H29" i="55"/>
  <c r="R30" i="41"/>
  <c r="B44" i="20"/>
  <c r="Q21" i="73"/>
  <c r="M12" i="32"/>
  <c r="M5" i="51"/>
  <c r="B5" i="39"/>
  <c r="L7" i="26"/>
  <c r="N7" i="26"/>
  <c r="R45" i="62"/>
  <c r="H21" i="47"/>
  <c r="H24" i="48"/>
  <c r="B20" i="19"/>
  <c r="H5" i="36"/>
  <c r="M20" i="60"/>
  <c r="H20" i="20"/>
  <c r="Q48" i="35"/>
  <c r="S48" i="35"/>
  <c r="M29" i="62"/>
  <c r="Q40" i="35"/>
  <c r="S40" i="35"/>
  <c r="H20" i="41"/>
  <c r="Q28" i="49"/>
  <c r="L15" i="67"/>
  <c r="N15" i="67"/>
  <c r="R32" i="52"/>
  <c r="R40" i="39"/>
  <c r="B24" i="25"/>
  <c r="D24" i="25"/>
  <c r="G46" i="41"/>
  <c r="G12" i="57"/>
  <c r="Q7" i="31"/>
  <c r="B45" i="20"/>
  <c r="D45" i="20"/>
  <c r="B44" i="70"/>
  <c r="C47" i="36"/>
  <c r="C22" i="13"/>
  <c r="Q4" i="50"/>
  <c r="H12" i="28"/>
  <c r="H14" i="61"/>
  <c r="B40" i="54"/>
  <c r="D40" i="54"/>
  <c r="M15" i="47"/>
  <c r="M44" i="20"/>
  <c r="R28" i="65"/>
  <c r="L47" i="47"/>
  <c r="N47" i="47"/>
  <c r="R44" i="51"/>
  <c r="Q36" i="64"/>
  <c r="M32" i="33"/>
  <c r="G12" i="17"/>
  <c r="R6" i="42"/>
  <c r="C24" i="14"/>
  <c r="H40" i="67"/>
  <c r="R13" i="60"/>
  <c r="Q12" i="69"/>
  <c r="R21" i="24"/>
  <c r="L21" i="24"/>
  <c r="M22" i="19"/>
  <c r="R7" i="68"/>
  <c r="C8" i="16"/>
  <c r="R30" i="62"/>
  <c r="G24" i="26"/>
  <c r="I24" i="26"/>
  <c r="G36" i="71"/>
  <c r="H37" i="13"/>
  <c r="Q31" i="48"/>
  <c r="Q6" i="60"/>
  <c r="S6" i="60"/>
  <c r="C32" i="59"/>
  <c r="H39" i="29"/>
  <c r="H20" i="29"/>
  <c r="M12" i="74"/>
  <c r="R21" i="43"/>
  <c r="G8" i="65"/>
  <c r="I8" i="65"/>
  <c r="G12" i="33"/>
  <c r="B28" i="68"/>
  <c r="C40" i="27"/>
  <c r="G28" i="34"/>
  <c r="L5" i="22"/>
  <c r="L12" i="34"/>
  <c r="L6" i="13"/>
  <c r="R38" i="14"/>
  <c r="B36" i="63"/>
  <c r="H37" i="26"/>
  <c r="L37" i="54"/>
  <c r="C37" i="75"/>
  <c r="C40" i="35"/>
  <c r="R46" i="60"/>
  <c r="L24" i="16"/>
  <c r="N24" i="16"/>
  <c r="M37" i="50"/>
  <c r="M29" i="27"/>
  <c r="C36" i="13"/>
  <c r="Q31" i="60"/>
  <c r="Q12" i="47"/>
  <c r="L20" i="14"/>
  <c r="R30" i="68"/>
  <c r="H47" i="34"/>
  <c r="G20" i="62"/>
  <c r="M7" i="26"/>
  <c r="Q7" i="26"/>
  <c r="S7" i="26"/>
  <c r="M15" i="30"/>
  <c r="M29" i="49"/>
  <c r="R15" i="52"/>
  <c r="L16" i="66"/>
  <c r="N16" i="66"/>
  <c r="C45" i="63"/>
  <c r="G14" i="73"/>
  <c r="G29" i="18"/>
  <c r="B29" i="71"/>
  <c r="H16" i="32"/>
  <c r="R21" i="58"/>
  <c r="B48" i="35"/>
  <c r="D48" i="35"/>
  <c r="B20" i="56"/>
  <c r="B37" i="49"/>
  <c r="D37" i="49"/>
  <c r="M14" i="54"/>
  <c r="L38" i="50"/>
  <c r="G29" i="70"/>
  <c r="I29" i="70"/>
  <c r="C13" i="75"/>
  <c r="H20" i="22"/>
  <c r="C5" i="61"/>
  <c r="R47" i="39"/>
  <c r="L22" i="13"/>
  <c r="N22" i="13"/>
  <c r="B8" i="32"/>
  <c r="L4" i="66"/>
  <c r="Q30" i="71"/>
  <c r="R39" i="16"/>
  <c r="L30" i="24"/>
  <c r="N30" i="24"/>
  <c r="G15" i="70"/>
  <c r="H5" i="57"/>
  <c r="M29" i="16"/>
  <c r="R23" i="17"/>
  <c r="B7" i="20"/>
  <c r="M22" i="62"/>
  <c r="G28" i="62"/>
  <c r="B30" i="40"/>
  <c r="H29" i="67"/>
  <c r="H30" i="71"/>
  <c r="Q13" i="21"/>
  <c r="H21" i="50"/>
  <c r="G31" i="29"/>
  <c r="I31" i="29"/>
  <c r="L15" i="20"/>
  <c r="N15" i="20"/>
  <c r="H23" i="42"/>
  <c r="G21" i="53"/>
  <c r="B24" i="45"/>
  <c r="C16" i="43"/>
  <c r="C23" i="65"/>
  <c r="G36" i="60"/>
  <c r="L48" i="40"/>
  <c r="H15" i="18"/>
  <c r="M20" i="70"/>
  <c r="Q12" i="17"/>
  <c r="M36" i="44"/>
  <c r="H29" i="50"/>
  <c r="H4" i="74"/>
  <c r="H9" i="74"/>
  <c r="B38" i="52"/>
  <c r="D38" i="52"/>
  <c r="G30" i="44"/>
  <c r="H12" i="26"/>
  <c r="H29" i="40"/>
  <c r="B36" i="24"/>
  <c r="B28" i="57"/>
  <c r="R39" i="76"/>
  <c r="G30" i="15"/>
  <c r="I30" i="15"/>
  <c r="L21" i="53"/>
  <c r="Q22" i="68"/>
  <c r="B29" i="67"/>
  <c r="R8" i="59"/>
  <c r="B40" i="73"/>
  <c r="D40" i="73"/>
  <c r="R37" i="38"/>
  <c r="B30" i="76"/>
  <c r="D30" i="76"/>
  <c r="L22" i="54"/>
  <c r="N22" i="54"/>
  <c r="Q40" i="40"/>
  <c r="H6" i="45"/>
  <c r="L48" i="17"/>
  <c r="N48" i="17"/>
  <c r="M39" i="13"/>
  <c r="M31" i="31"/>
  <c r="H47" i="62"/>
  <c r="G40" i="22"/>
  <c r="L16" i="38"/>
  <c r="N16" i="38"/>
  <c r="C21" i="53"/>
  <c r="H12" i="30"/>
  <c r="H24" i="28"/>
  <c r="R38" i="27"/>
  <c r="C38" i="72"/>
  <c r="Q15" i="64"/>
  <c r="S15" i="64"/>
  <c r="L37" i="58"/>
  <c r="N37" i="58"/>
  <c r="H39" i="41"/>
  <c r="L15" i="21"/>
  <c r="C39" i="71"/>
  <c r="L21" i="38"/>
  <c r="N21" i="38"/>
  <c r="M21" i="73"/>
  <c r="G22" i="70"/>
  <c r="I22" i="70"/>
  <c r="B12" i="67"/>
  <c r="C21" i="15"/>
  <c r="G13" i="29"/>
  <c r="I13" i="29"/>
  <c r="H14" i="22"/>
  <c r="R12" i="71"/>
  <c r="G32" i="74"/>
  <c r="C30" i="34"/>
  <c r="H5" i="54"/>
  <c r="R47" i="47"/>
  <c r="C12" i="62"/>
  <c r="G23" i="30"/>
  <c r="I23" i="30"/>
  <c r="C29" i="27"/>
  <c r="Q30" i="45"/>
  <c r="M13" i="65"/>
  <c r="Q7" i="22"/>
  <c r="S7" i="22"/>
  <c r="L23" i="60"/>
  <c r="M46" i="67"/>
  <c r="R7" i="39"/>
  <c r="G47" i="38"/>
  <c r="I47" i="38"/>
  <c r="R46" i="35"/>
  <c r="B20" i="58"/>
  <c r="M23" i="46"/>
  <c r="M31" i="48"/>
  <c r="H44" i="71"/>
  <c r="G36" i="64"/>
  <c r="C8" i="24"/>
  <c r="B20" i="73"/>
  <c r="G48" i="30"/>
  <c r="I48" i="30"/>
  <c r="L44" i="71"/>
  <c r="L32" i="19"/>
  <c r="Q30" i="72"/>
  <c r="Q46" i="19"/>
  <c r="S46" i="19"/>
  <c r="M14" i="64"/>
  <c r="B30" i="35"/>
  <c r="D30" i="35"/>
  <c r="L20" i="41"/>
  <c r="G40" i="43"/>
  <c r="I40" i="43"/>
  <c r="M30" i="61"/>
  <c r="G40" i="56"/>
  <c r="I40" i="56"/>
  <c r="G12" i="54"/>
  <c r="L37" i="60"/>
  <c r="N37" i="60"/>
  <c r="B15" i="23"/>
  <c r="C37" i="62"/>
  <c r="M21" i="29"/>
  <c r="Q6" i="36"/>
  <c r="R40" i="45"/>
  <c r="H30" i="65"/>
  <c r="M31" i="76"/>
  <c r="R37" i="64"/>
  <c r="R21" i="54"/>
  <c r="G44" i="34"/>
  <c r="R14" i="38"/>
  <c r="R13" i="63"/>
  <c r="C4" i="72"/>
  <c r="M12" i="53"/>
  <c r="C36" i="19"/>
  <c r="L20" i="38"/>
  <c r="R32" i="66"/>
  <c r="L20" i="35"/>
  <c r="Q45" i="63"/>
  <c r="C31" i="53"/>
  <c r="Q48" i="41"/>
  <c r="R12" i="70"/>
  <c r="Q39" i="28"/>
  <c r="B39" i="35"/>
  <c r="D39" i="35"/>
  <c r="B23" i="76"/>
  <c r="H7" i="18"/>
  <c r="H37" i="55"/>
  <c r="M45" i="47"/>
  <c r="G48" i="31"/>
  <c r="I48" i="31"/>
  <c r="Q8" i="50"/>
  <c r="S8" i="50"/>
  <c r="H45" i="47"/>
  <c r="B22" i="21"/>
  <c r="G29" i="53"/>
  <c r="I29" i="53"/>
  <c r="M23" i="48"/>
  <c r="G23" i="25"/>
  <c r="I23" i="25"/>
  <c r="C47" i="33"/>
  <c r="M14" i="27"/>
  <c r="Q16" i="17"/>
  <c r="C39" i="16"/>
  <c r="M14" i="43"/>
  <c r="G30" i="46"/>
  <c r="I30" i="46"/>
  <c r="R28" i="41"/>
  <c r="H4" i="72"/>
  <c r="M37" i="13"/>
  <c r="G16" i="70"/>
  <c r="L39" i="15"/>
  <c r="N39" i="15"/>
  <c r="Q12" i="59"/>
  <c r="C31" i="72"/>
  <c r="M4" i="46"/>
  <c r="L15" i="46"/>
  <c r="L40" i="62"/>
  <c r="N40" i="62"/>
  <c r="H20" i="17"/>
  <c r="M12" i="31"/>
  <c r="Q40" i="57"/>
  <c r="G21" i="31"/>
  <c r="I21" i="31"/>
  <c r="B15" i="63"/>
  <c r="D15" i="63"/>
  <c r="B46" i="38"/>
  <c r="G28" i="52"/>
  <c r="R40" i="59"/>
  <c r="L31" i="32"/>
  <c r="C22" i="24"/>
  <c r="C20" i="42"/>
  <c r="B29" i="29"/>
  <c r="D29" i="29"/>
  <c r="M4" i="34"/>
  <c r="C31" i="34"/>
  <c r="B48" i="27"/>
  <c r="D48" i="27"/>
  <c r="B47" i="34"/>
  <c r="D47" i="34"/>
  <c r="Q13" i="61"/>
  <c r="M6" i="20"/>
  <c r="R40" i="30"/>
  <c r="H14" i="28"/>
  <c r="H7" i="67"/>
  <c r="G44" i="41"/>
  <c r="M8" i="15"/>
  <c r="H48" i="16"/>
  <c r="R24" i="48"/>
  <c r="R44" i="36"/>
  <c r="L24" i="15"/>
  <c r="N24" i="15"/>
  <c r="Q14" i="42"/>
  <c r="R23" i="67"/>
  <c r="L39" i="18"/>
  <c r="N39" i="18"/>
  <c r="H48" i="29"/>
  <c r="R37" i="14"/>
  <c r="G37" i="51"/>
  <c r="R16" i="53"/>
  <c r="G38" i="52"/>
  <c r="C32" i="20"/>
  <c r="M48" i="72"/>
  <c r="M38" i="51"/>
  <c r="B31" i="27"/>
  <c r="C15" i="64"/>
  <c r="C37" i="56"/>
  <c r="Q21" i="65"/>
  <c r="B7" i="37"/>
  <c r="R39" i="23"/>
  <c r="H12" i="39"/>
  <c r="Q14" i="74"/>
  <c r="R37" i="69"/>
  <c r="M5" i="14"/>
  <c r="H37" i="16"/>
  <c r="L22" i="39"/>
  <c r="B14" i="74"/>
  <c r="D14" i="74"/>
  <c r="G14" i="19"/>
  <c r="I14" i="19"/>
  <c r="M21" i="40"/>
  <c r="H22" i="63"/>
  <c r="Q32" i="61"/>
  <c r="S32" i="61"/>
  <c r="Q46" i="74"/>
  <c r="S46" i="74"/>
  <c r="C13" i="70"/>
  <c r="G38" i="58"/>
  <c r="B6" i="23"/>
  <c r="L45" i="25"/>
  <c r="N45" i="25"/>
  <c r="R4" i="13"/>
  <c r="Q36" i="17"/>
  <c r="R36" i="56"/>
  <c r="B15" i="26"/>
  <c r="C30" i="40"/>
  <c r="H45" i="16"/>
  <c r="G40" i="26"/>
  <c r="I40" i="26"/>
  <c r="B47" i="67"/>
  <c r="D47" i="67"/>
  <c r="L32" i="21"/>
  <c r="R21" i="60"/>
  <c r="G31" i="68"/>
  <c r="B14" i="14"/>
  <c r="D14" i="14"/>
  <c r="Q47" i="33"/>
  <c r="G28" i="66"/>
  <c r="B45" i="28"/>
  <c r="L40" i="16"/>
  <c r="N40" i="16"/>
  <c r="L14" i="25"/>
  <c r="N14" i="25"/>
  <c r="C29" i="17"/>
  <c r="Q46" i="48"/>
  <c r="H24" i="51"/>
  <c r="C28" i="56"/>
  <c r="R30" i="20"/>
  <c r="Q48" i="17"/>
  <c r="M4" i="58"/>
  <c r="G44" i="36"/>
  <c r="B13" i="67"/>
  <c r="D13" i="67"/>
  <c r="L13" i="58"/>
  <c r="N13" i="58"/>
  <c r="C20" i="52"/>
  <c r="C25" i="52"/>
  <c r="R15" i="69"/>
  <c r="B32" i="28"/>
  <c r="B47" i="13"/>
  <c r="D47" i="13"/>
  <c r="M24" i="64"/>
  <c r="M16" i="39"/>
  <c r="L15" i="23"/>
  <c r="B37" i="17"/>
  <c r="C4" i="42"/>
  <c r="H28" i="54"/>
  <c r="B13" i="13"/>
  <c r="M30" i="44"/>
  <c r="Q16" i="67"/>
  <c r="C6" i="44"/>
  <c r="B45" i="38"/>
  <c r="D45" i="38"/>
  <c r="G21" i="54"/>
  <c r="I21" i="54"/>
  <c r="M45" i="45"/>
  <c r="R36" i="71"/>
  <c r="L22" i="66"/>
  <c r="G32" i="70"/>
  <c r="L6" i="51"/>
  <c r="N6" i="51"/>
  <c r="R8" i="20"/>
  <c r="L48" i="30"/>
  <c r="B7" i="42"/>
  <c r="D7" i="42"/>
  <c r="R32" i="35"/>
  <c r="M21" i="28"/>
  <c r="C30" i="50"/>
  <c r="Q15" i="68"/>
  <c r="H5" i="71"/>
  <c r="C16" i="41"/>
  <c r="R14" i="63"/>
  <c r="L14" i="52"/>
  <c r="N14" i="52"/>
  <c r="H7" i="73"/>
  <c r="C21" i="31"/>
  <c r="R31" i="25"/>
  <c r="G29" i="66"/>
  <c r="I29" i="66"/>
  <c r="R20" i="69"/>
  <c r="M21" i="55"/>
  <c r="C46" i="60"/>
  <c r="L36" i="68"/>
  <c r="Q36" i="25"/>
  <c r="Q40" i="49"/>
  <c r="C5" i="42"/>
  <c r="M38" i="54"/>
  <c r="R12" i="28"/>
  <c r="B23" i="74"/>
  <c r="D23" i="74"/>
  <c r="H6" i="32"/>
  <c r="H37" i="14"/>
  <c r="G24" i="28"/>
  <c r="I24" i="28"/>
  <c r="C39" i="48"/>
  <c r="C48" i="24"/>
  <c r="R6" i="59"/>
  <c r="H22" i="73"/>
  <c r="G14" i="63"/>
  <c r="L6" i="22"/>
  <c r="N6" i="22"/>
  <c r="R39" i="46"/>
  <c r="B16" i="74"/>
  <c r="D16" i="74"/>
  <c r="C13" i="24"/>
  <c r="R37" i="70"/>
  <c r="C28" i="55"/>
  <c r="M7" i="44"/>
  <c r="H23" i="44"/>
  <c r="R31" i="42"/>
  <c r="R38" i="19"/>
  <c r="R31" i="46"/>
  <c r="B36" i="41"/>
  <c r="R29" i="26"/>
  <c r="L40" i="41"/>
  <c r="C16" i="21"/>
  <c r="C37" i="71"/>
  <c r="B20" i="74"/>
  <c r="R28" i="15"/>
  <c r="C36" i="15"/>
  <c r="M12" i="40"/>
  <c r="R44" i="43"/>
  <c r="B30" i="32"/>
  <c r="M15" i="57"/>
  <c r="C13" i="22"/>
  <c r="D13" i="22"/>
  <c r="R13" i="36"/>
  <c r="C14" i="41"/>
  <c r="G15" i="59"/>
  <c r="I15" i="59"/>
  <c r="H31" i="30"/>
  <c r="C29" i="55"/>
  <c r="R22" i="44"/>
  <c r="B7" i="69"/>
  <c r="D7" i="69"/>
  <c r="B37" i="52"/>
  <c r="D37" i="52"/>
  <c r="M40" i="26"/>
  <c r="M14" i="42"/>
  <c r="R16" i="14"/>
  <c r="M13" i="21"/>
  <c r="M14" i="55"/>
  <c r="L24" i="45"/>
  <c r="H13" i="17"/>
  <c r="H7" i="51"/>
  <c r="R45" i="50"/>
  <c r="R4" i="50"/>
  <c r="H46" i="60"/>
  <c r="C37" i="65"/>
  <c r="B29" i="27"/>
  <c r="G24" i="48"/>
  <c r="G38" i="42"/>
  <c r="I38" i="42"/>
  <c r="H5" i="23"/>
  <c r="G7" i="39"/>
  <c r="I7" i="39"/>
  <c r="C46" i="14"/>
  <c r="H7" i="62"/>
  <c r="C38" i="56"/>
  <c r="M5" i="24"/>
  <c r="Q15" i="53"/>
  <c r="S15" i="53"/>
  <c r="B47" i="62"/>
  <c r="R7" i="66"/>
  <c r="G37" i="29"/>
  <c r="B24" i="36"/>
  <c r="L31" i="36"/>
  <c r="C45" i="29"/>
  <c r="Q30" i="51"/>
  <c r="L6" i="55"/>
  <c r="N6" i="55"/>
  <c r="L15" i="43"/>
  <c r="N15" i="43"/>
  <c r="C39" i="44"/>
  <c r="Q6" i="30"/>
  <c r="G8" i="72"/>
  <c r="G45" i="63"/>
  <c r="R22" i="61"/>
  <c r="R21" i="33"/>
  <c r="C38" i="27"/>
  <c r="M21" i="41"/>
  <c r="M47" i="41"/>
  <c r="M14" i="40"/>
  <c r="C39" i="27"/>
  <c r="Q47" i="35"/>
  <c r="M45" i="29"/>
  <c r="M32" i="43"/>
  <c r="Q30" i="24"/>
  <c r="S30" i="24"/>
  <c r="H44" i="20"/>
  <c r="M16" i="58"/>
  <c r="M38" i="68"/>
  <c r="G6" i="76"/>
  <c r="I6" i="76"/>
  <c r="L24" i="63"/>
  <c r="M13" i="72"/>
  <c r="Q12" i="42"/>
  <c r="Q24" i="74"/>
  <c r="C12" i="26"/>
  <c r="L12" i="43"/>
  <c r="G28" i="46"/>
  <c r="R5" i="40"/>
  <c r="M13" i="52"/>
  <c r="M6" i="70"/>
  <c r="L4" i="18"/>
  <c r="C36" i="45"/>
  <c r="H47" i="16"/>
  <c r="R12" i="31"/>
  <c r="R4" i="51"/>
  <c r="M30" i="58"/>
  <c r="H30" i="58"/>
  <c r="C47" i="57"/>
  <c r="B36" i="16"/>
  <c r="C7" i="13"/>
  <c r="C8" i="37"/>
  <c r="M22" i="73"/>
  <c r="C39" i="68"/>
  <c r="G4" i="59"/>
  <c r="L28" i="46"/>
  <c r="B24" i="67"/>
  <c r="L14" i="42"/>
  <c r="C8" i="60"/>
  <c r="R44" i="67"/>
  <c r="C14" i="48"/>
  <c r="Q28" i="54"/>
  <c r="L28" i="35"/>
  <c r="L23" i="48"/>
  <c r="C39" i="32"/>
  <c r="L8" i="21"/>
  <c r="B4" i="44"/>
  <c r="Q30" i="65"/>
  <c r="S30" i="65"/>
  <c r="Q21" i="55"/>
  <c r="S21" i="55"/>
  <c r="R48" i="24"/>
  <c r="Q8" i="17"/>
  <c r="S8" i="17"/>
  <c r="L46" i="57"/>
  <c r="L21" i="63"/>
  <c r="H38" i="13"/>
  <c r="C8" i="19"/>
  <c r="G16" i="64"/>
  <c r="I16" i="64"/>
  <c r="Q8" i="21"/>
  <c r="L13" i="50"/>
  <c r="N13" i="50"/>
  <c r="Q13" i="56"/>
  <c r="S13" i="56"/>
  <c r="R23" i="76"/>
  <c r="M28" i="47"/>
  <c r="G6" i="48"/>
  <c r="B48" i="28"/>
  <c r="D48" i="28"/>
  <c r="B12" i="69"/>
  <c r="M8" i="62"/>
  <c r="C24" i="53"/>
  <c r="G24" i="29"/>
  <c r="I24" i="29"/>
  <c r="L22" i="18"/>
  <c r="N22" i="18"/>
  <c r="R20" i="76"/>
  <c r="M28" i="29"/>
  <c r="L40" i="33"/>
  <c r="C8" i="34"/>
  <c r="Q45" i="29"/>
  <c r="S45" i="29"/>
  <c r="L48" i="14"/>
  <c r="Q47" i="56"/>
  <c r="S47" i="56"/>
  <c r="M47" i="69"/>
  <c r="Q32" i="52"/>
  <c r="B28" i="50"/>
  <c r="L36" i="29"/>
  <c r="R14" i="23"/>
  <c r="Q4" i="62"/>
  <c r="C29" i="14"/>
  <c r="R14" i="13"/>
  <c r="R38" i="73"/>
  <c r="Q20" i="52"/>
  <c r="R32" i="27"/>
  <c r="C40" i="29"/>
  <c r="C48" i="65"/>
  <c r="Q40" i="52"/>
  <c r="Q47" i="60"/>
  <c r="B39" i="16"/>
  <c r="G44" i="14"/>
  <c r="L16" i="53"/>
  <c r="R48" i="46"/>
  <c r="B37" i="29"/>
  <c r="M6" i="36"/>
  <c r="C5" i="72"/>
  <c r="M15" i="33"/>
  <c r="H44" i="16"/>
  <c r="H12" i="69"/>
  <c r="G48" i="61"/>
  <c r="H8" i="62"/>
  <c r="M7" i="52"/>
  <c r="G5" i="17"/>
  <c r="I5" i="17"/>
  <c r="Q38" i="42"/>
  <c r="S38" i="42"/>
  <c r="Q48" i="24"/>
  <c r="S48" i="24"/>
  <c r="G47" i="17"/>
  <c r="I47" i="17"/>
  <c r="Q15" i="66"/>
  <c r="Q46" i="22"/>
  <c r="M48" i="42"/>
  <c r="C16" i="75"/>
  <c r="B31" i="22"/>
  <c r="L47" i="28"/>
  <c r="Q23" i="70"/>
  <c r="S23" i="70"/>
  <c r="M13" i="56"/>
  <c r="R8" i="24"/>
  <c r="L40" i="36"/>
  <c r="C15" i="19"/>
  <c r="L22" i="14"/>
  <c r="N22" i="14"/>
  <c r="L37" i="17"/>
  <c r="Q30" i="34"/>
  <c r="S30" i="34"/>
  <c r="G28" i="49"/>
  <c r="M28" i="14"/>
  <c r="B6" i="63"/>
  <c r="D6" i="63"/>
  <c r="B21" i="30"/>
  <c r="D21" i="30"/>
  <c r="H8" i="27"/>
  <c r="M36" i="48"/>
  <c r="R32" i="18"/>
  <c r="H13" i="48"/>
  <c r="G48" i="23"/>
  <c r="M5" i="56"/>
  <c r="H28" i="50"/>
  <c r="L15" i="68"/>
  <c r="N15" i="68"/>
  <c r="R4" i="19"/>
  <c r="M32" i="54"/>
  <c r="G39" i="73"/>
  <c r="I39" i="73"/>
  <c r="L12" i="68"/>
  <c r="C23" i="75"/>
  <c r="G45" i="62"/>
  <c r="C22" i="61"/>
  <c r="R12" i="54"/>
  <c r="R48" i="67"/>
  <c r="C22" i="51"/>
  <c r="B23" i="15"/>
  <c r="Q46" i="30"/>
  <c r="H6" i="52"/>
  <c r="B40" i="64"/>
  <c r="D40" i="64"/>
  <c r="C8" i="70"/>
  <c r="R21" i="17"/>
  <c r="R31" i="39"/>
  <c r="R4" i="32"/>
  <c r="Q16" i="73"/>
  <c r="S16" i="73"/>
  <c r="R12" i="53"/>
  <c r="H31" i="26"/>
  <c r="M20" i="24"/>
  <c r="G31" i="57"/>
  <c r="R28" i="39"/>
  <c r="H38" i="58"/>
  <c r="R13" i="68"/>
  <c r="L32" i="35"/>
  <c r="G38" i="34"/>
  <c r="M37" i="16"/>
  <c r="Q28" i="19"/>
  <c r="B29" i="23"/>
  <c r="D29" i="23"/>
  <c r="H29" i="31"/>
  <c r="L38" i="42"/>
  <c r="H12" i="53"/>
  <c r="G30" i="55"/>
  <c r="B20" i="33"/>
  <c r="C16" i="17"/>
  <c r="H46" i="73"/>
  <c r="B48" i="53"/>
  <c r="D48" i="53"/>
  <c r="G8" i="63"/>
  <c r="R15" i="26"/>
  <c r="H23" i="54"/>
  <c r="Q16" i="35"/>
  <c r="S16" i="35"/>
  <c r="H45" i="25"/>
  <c r="H5" i="41"/>
  <c r="Q7" i="23"/>
  <c r="Q29" i="62"/>
  <c r="S29" i="62"/>
  <c r="H38" i="76"/>
  <c r="R39" i="49"/>
  <c r="L37" i="55"/>
  <c r="N37" i="55"/>
  <c r="C47" i="72"/>
  <c r="Q46" i="40"/>
  <c r="H48" i="26"/>
  <c r="B21" i="31"/>
  <c r="L32" i="18"/>
  <c r="N32" i="18"/>
  <c r="L48" i="57"/>
  <c r="N48" i="57"/>
  <c r="G12" i="30"/>
  <c r="C44" i="55"/>
  <c r="H5" i="28"/>
  <c r="G46" i="40"/>
  <c r="I46" i="40"/>
  <c r="G40" i="68"/>
  <c r="G28" i="14"/>
  <c r="C4" i="33"/>
  <c r="M16" i="74"/>
  <c r="H5" i="19"/>
  <c r="H14" i="41"/>
  <c r="M6" i="19"/>
  <c r="C40" i="56"/>
  <c r="M48" i="60"/>
  <c r="C12" i="53"/>
  <c r="M22" i="37"/>
  <c r="H40" i="39"/>
  <c r="H24" i="31"/>
  <c r="L5" i="41"/>
  <c r="R44" i="23"/>
  <c r="R46" i="40"/>
  <c r="L6" i="60"/>
  <c r="L28" i="57"/>
  <c r="C31" i="39"/>
  <c r="M15" i="32"/>
  <c r="G15" i="18"/>
  <c r="G4" i="17"/>
  <c r="M45" i="28"/>
  <c r="L22" i="25"/>
  <c r="C36" i="26"/>
  <c r="G28" i="67"/>
  <c r="G30" i="20"/>
  <c r="R21" i="42"/>
  <c r="M28" i="74"/>
  <c r="R44" i="62"/>
  <c r="L5" i="14"/>
  <c r="N5" i="14"/>
  <c r="R48" i="20"/>
  <c r="G4" i="51"/>
  <c r="H37" i="41"/>
  <c r="M8" i="53"/>
  <c r="L12" i="57"/>
  <c r="G24" i="21"/>
  <c r="C16" i="40"/>
  <c r="C4" i="20"/>
  <c r="G45" i="13"/>
  <c r="C8" i="22"/>
  <c r="H28" i="62"/>
  <c r="C45" i="57"/>
  <c r="G16" i="73"/>
  <c r="Q5" i="39"/>
  <c r="C37" i="73"/>
  <c r="Q37" i="15"/>
  <c r="R22" i="56"/>
  <c r="M21" i="49"/>
  <c r="B44" i="46"/>
  <c r="H36" i="49"/>
  <c r="Q7" i="34"/>
  <c r="B14" i="24"/>
  <c r="G30" i="50"/>
  <c r="Q14" i="14"/>
  <c r="S14" i="14"/>
  <c r="H4" i="20"/>
  <c r="R39" i="30"/>
  <c r="G20" i="75"/>
  <c r="C20" i="65"/>
  <c r="H40" i="38"/>
  <c r="L5" i="30"/>
  <c r="R22" i="64"/>
  <c r="Q6" i="34"/>
  <c r="B40" i="21"/>
  <c r="D40" i="21"/>
  <c r="G8" i="34"/>
  <c r="B6" i="21"/>
  <c r="D6" i="21"/>
  <c r="L40" i="53"/>
  <c r="C30" i="26"/>
  <c r="B48" i="29"/>
  <c r="D48" i="29"/>
  <c r="B12" i="61"/>
  <c r="L36" i="70"/>
  <c r="B31" i="35"/>
  <c r="D31" i="35"/>
  <c r="G21" i="49"/>
  <c r="I21" i="49"/>
  <c r="B44" i="67"/>
  <c r="G44" i="67"/>
  <c r="M37" i="45"/>
  <c r="M37" i="81"/>
  <c r="Q37" i="71"/>
  <c r="S37" i="71"/>
  <c r="Q28" i="56"/>
  <c r="H31" i="48"/>
  <c r="H31" i="82"/>
  <c r="Q15" i="54"/>
  <c r="C8" i="65"/>
  <c r="H38" i="33"/>
  <c r="C29" i="71"/>
  <c r="B20" i="17"/>
  <c r="H28" i="27"/>
  <c r="C13" i="61"/>
  <c r="H24" i="63"/>
  <c r="M48" i="40"/>
  <c r="R8" i="63"/>
  <c r="H23" i="50"/>
  <c r="H31" i="13"/>
  <c r="H14" i="53"/>
  <c r="Q40" i="76"/>
  <c r="S40" i="76"/>
  <c r="C44" i="35"/>
  <c r="M40" i="32"/>
  <c r="R39" i="34"/>
  <c r="G6" i="14"/>
  <c r="B36" i="26"/>
  <c r="B24" i="48"/>
  <c r="M21" i="39"/>
  <c r="B21" i="24"/>
  <c r="G13" i="25"/>
  <c r="I13" i="25"/>
  <c r="M45" i="39"/>
  <c r="C15" i="62"/>
  <c r="L31" i="49"/>
  <c r="N31" i="49"/>
  <c r="Q44" i="74"/>
  <c r="R31" i="24"/>
  <c r="B47" i="42"/>
  <c r="H8" i="69"/>
  <c r="C7" i="58"/>
  <c r="G4" i="27"/>
  <c r="B5" i="61"/>
  <c r="L28" i="36"/>
  <c r="B23" i="57"/>
  <c r="L30" i="59"/>
  <c r="N30" i="59"/>
  <c r="C12" i="61"/>
  <c r="M46" i="16"/>
  <c r="H7" i="29"/>
  <c r="B47" i="55"/>
  <c r="D47" i="55"/>
  <c r="C45" i="41"/>
  <c r="Q29" i="31"/>
  <c r="L20" i="57"/>
  <c r="R40" i="17"/>
  <c r="H22" i="67"/>
  <c r="M48" i="63"/>
  <c r="C4" i="62"/>
  <c r="M28" i="42"/>
  <c r="M33" i="42"/>
  <c r="H38" i="39"/>
  <c r="L37" i="45"/>
  <c r="M13" i="34"/>
  <c r="G8" i="49"/>
  <c r="I8" i="49"/>
  <c r="H29" i="47"/>
  <c r="L45" i="66"/>
  <c r="R14" i="75"/>
  <c r="H20" i="49"/>
  <c r="M20" i="16"/>
  <c r="M25" i="16"/>
  <c r="R29" i="21"/>
  <c r="C8" i="42"/>
  <c r="C13" i="57"/>
  <c r="M8" i="36"/>
  <c r="G45" i="74"/>
  <c r="I45" i="74"/>
  <c r="Q13" i="18"/>
  <c r="S13" i="18"/>
  <c r="C29" i="58"/>
  <c r="R15" i="33"/>
  <c r="H24" i="74"/>
  <c r="C21" i="48"/>
  <c r="C21" i="82"/>
  <c r="Q46" i="49"/>
  <c r="S46" i="49"/>
  <c r="H16" i="56"/>
  <c r="Q44" i="63"/>
  <c r="H20" i="16"/>
  <c r="B37" i="35"/>
  <c r="R13" i="61"/>
  <c r="R29" i="16"/>
  <c r="R13" i="57"/>
  <c r="G44" i="46"/>
  <c r="B6" i="65"/>
  <c r="D6" i="65"/>
  <c r="R4" i="53"/>
  <c r="C24" i="52"/>
  <c r="M13" i="26"/>
  <c r="M36" i="50"/>
  <c r="M28" i="62"/>
  <c r="M14" i="32"/>
  <c r="R16" i="56"/>
  <c r="R15" i="32"/>
  <c r="B29" i="74"/>
  <c r="D29" i="74"/>
  <c r="C31" i="49"/>
  <c r="H7" i="60"/>
  <c r="Q6" i="50"/>
  <c r="S6" i="50"/>
  <c r="M28" i="17"/>
  <c r="H7" i="13"/>
  <c r="B29" i="26"/>
  <c r="R6" i="15"/>
  <c r="G45" i="68"/>
  <c r="I45" i="68"/>
  <c r="Q31" i="41"/>
  <c r="G15" i="43"/>
  <c r="C23" i="70"/>
  <c r="Q45" i="33"/>
  <c r="S45" i="33"/>
  <c r="R23" i="22"/>
  <c r="Q21" i="15"/>
  <c r="S21" i="15"/>
  <c r="G20" i="53"/>
  <c r="G37" i="15"/>
  <c r="M37" i="31"/>
  <c r="L13" i="16"/>
  <c r="Q47" i="27"/>
  <c r="S47" i="27"/>
  <c r="L13" i="65"/>
  <c r="M7" i="36"/>
  <c r="Q44" i="16"/>
  <c r="B30" i="33"/>
  <c r="D30" i="33"/>
  <c r="G30" i="59"/>
  <c r="I30" i="59"/>
  <c r="G20" i="22"/>
  <c r="G29" i="58"/>
  <c r="G16" i="52"/>
  <c r="C47" i="56"/>
  <c r="L8" i="23"/>
  <c r="C47" i="49"/>
  <c r="C32" i="19"/>
  <c r="H22" i="75"/>
  <c r="C6" i="22"/>
  <c r="R40" i="13"/>
  <c r="S40" i="13"/>
  <c r="C28" i="43"/>
  <c r="C21" i="23"/>
  <c r="H21" i="23"/>
  <c r="H40" i="18"/>
  <c r="G20" i="48"/>
  <c r="B47" i="61"/>
  <c r="D47" i="61"/>
  <c r="R5" i="64"/>
  <c r="R45" i="30"/>
  <c r="G44" i="55"/>
  <c r="Q21" i="14"/>
  <c r="H30" i="27"/>
  <c r="B39" i="53"/>
  <c r="H39" i="44"/>
  <c r="H45" i="59"/>
  <c r="R7" i="55"/>
  <c r="M37" i="76"/>
  <c r="L48" i="43"/>
  <c r="B7" i="23"/>
  <c r="D7" i="23"/>
  <c r="B12" i="21"/>
  <c r="G14" i="75"/>
  <c r="I14" i="75"/>
  <c r="L47" i="38"/>
  <c r="M8" i="14"/>
  <c r="G24" i="15"/>
  <c r="I24" i="15"/>
  <c r="Q23" i="25"/>
  <c r="S23" i="25"/>
  <c r="H38" i="56"/>
  <c r="C15" i="44"/>
  <c r="H37" i="72"/>
  <c r="M7" i="16"/>
  <c r="Q21" i="17"/>
  <c r="S21" i="17"/>
  <c r="M32" i="47"/>
  <c r="C31" i="73"/>
  <c r="L46" i="61"/>
  <c r="N46" i="61"/>
  <c r="H39" i="16"/>
  <c r="B22" i="60"/>
  <c r="D22" i="60"/>
  <c r="R21" i="56"/>
  <c r="B20" i="52"/>
  <c r="L7" i="74"/>
  <c r="N7" i="74"/>
  <c r="R29" i="52"/>
  <c r="R38" i="44"/>
  <c r="Q21" i="21"/>
  <c r="L38" i="29"/>
  <c r="N38" i="29"/>
  <c r="L44" i="26"/>
  <c r="C20" i="28"/>
  <c r="L6" i="37"/>
  <c r="G30" i="58"/>
  <c r="G30" i="69"/>
  <c r="I30" i="69"/>
  <c r="C36" i="67"/>
  <c r="R21" i="62"/>
  <c r="G4" i="64"/>
  <c r="H32" i="43"/>
  <c r="G16" i="48"/>
  <c r="H20" i="39"/>
  <c r="H39" i="47"/>
  <c r="M23" i="57"/>
  <c r="H14" i="74"/>
  <c r="Q20" i="46"/>
  <c r="G38" i="14"/>
  <c r="I38" i="14"/>
  <c r="L4" i="26"/>
  <c r="G38" i="60"/>
  <c r="I38" i="60"/>
  <c r="C46" i="42"/>
  <c r="Q28" i="22"/>
  <c r="H29" i="65"/>
  <c r="Q32" i="76"/>
  <c r="M45" i="65"/>
  <c r="Q29" i="33"/>
  <c r="M40" i="50"/>
  <c r="B22" i="69"/>
  <c r="D22" i="69"/>
  <c r="R37" i="46"/>
  <c r="G30" i="54"/>
  <c r="L7" i="29"/>
  <c r="H39" i="52"/>
  <c r="C29" i="36"/>
  <c r="C37" i="46"/>
  <c r="L24" i="22"/>
  <c r="N24" i="22"/>
  <c r="M5" i="43"/>
  <c r="C8" i="73"/>
  <c r="M16" i="31"/>
  <c r="B38" i="41"/>
  <c r="G37" i="74"/>
  <c r="I37" i="74"/>
  <c r="L15" i="65"/>
  <c r="N15" i="65"/>
  <c r="L46" i="44"/>
  <c r="B5" i="51"/>
  <c r="D5" i="51"/>
  <c r="Q46" i="71"/>
  <c r="C14" i="64"/>
  <c r="C40" i="51"/>
  <c r="Q30" i="35"/>
  <c r="B14" i="20"/>
  <c r="D14" i="20"/>
  <c r="C31" i="44"/>
  <c r="B5" i="45"/>
  <c r="M21" i="27"/>
  <c r="L7" i="45"/>
  <c r="G24" i="50"/>
  <c r="C14" i="19"/>
  <c r="G32" i="31"/>
  <c r="C5" i="36"/>
  <c r="Q32" i="13"/>
  <c r="S32" i="13"/>
  <c r="H37" i="34"/>
  <c r="C6" i="23"/>
  <c r="Q32" i="73"/>
  <c r="B4" i="76"/>
  <c r="R23" i="72"/>
  <c r="G7" i="54"/>
  <c r="C30" i="45"/>
  <c r="H6" i="50"/>
  <c r="C46" i="70"/>
  <c r="D46" i="70"/>
  <c r="G8" i="50"/>
  <c r="Q8" i="69"/>
  <c r="M22" i="15"/>
  <c r="M6" i="44"/>
  <c r="L40" i="20"/>
  <c r="Q6" i="52"/>
  <c r="S6" i="52"/>
  <c r="C29" i="52"/>
  <c r="G4" i="69"/>
  <c r="M29" i="55"/>
  <c r="M4" i="29"/>
  <c r="C14" i="30"/>
  <c r="G23" i="74"/>
  <c r="I23" i="74"/>
  <c r="B48" i="44"/>
  <c r="C32" i="56"/>
  <c r="H37" i="28"/>
  <c r="C6" i="29"/>
  <c r="G31" i="20"/>
  <c r="L31" i="69"/>
  <c r="N31" i="69"/>
  <c r="M37" i="53"/>
  <c r="H6" i="49"/>
  <c r="M38" i="36"/>
  <c r="M31" i="28"/>
  <c r="C5" i="52"/>
  <c r="L47" i="40"/>
  <c r="B38" i="21"/>
  <c r="C7" i="55"/>
  <c r="B8" i="46"/>
  <c r="D8" i="46"/>
  <c r="G24" i="53"/>
  <c r="L36" i="43"/>
  <c r="H7" i="32"/>
  <c r="L47" i="54"/>
  <c r="N47" i="54"/>
  <c r="L31" i="19"/>
  <c r="C21" i="21"/>
  <c r="L37" i="22"/>
  <c r="N37" i="22"/>
  <c r="B30" i="38"/>
  <c r="H32" i="30"/>
  <c r="Q37" i="31"/>
  <c r="Q45" i="20"/>
  <c r="R32" i="33"/>
  <c r="Q48" i="46"/>
  <c r="B6" i="43"/>
  <c r="G32" i="63"/>
  <c r="I32" i="63"/>
  <c r="B23" i="75"/>
  <c r="D23" i="75"/>
  <c r="L4" i="37"/>
  <c r="G12" i="61"/>
  <c r="G8" i="56"/>
  <c r="Q29" i="27"/>
  <c r="S29" i="27"/>
  <c r="R21" i="59"/>
  <c r="B23" i="65"/>
  <c r="C23" i="42"/>
  <c r="Q44" i="21"/>
  <c r="L7" i="58"/>
  <c r="N7" i="58"/>
  <c r="H16" i="42"/>
  <c r="M29" i="28"/>
  <c r="B46" i="25"/>
  <c r="D46" i="25"/>
  <c r="Q29" i="19"/>
  <c r="Q45" i="70"/>
  <c r="H38" i="32"/>
  <c r="Q39" i="72"/>
  <c r="S39" i="72"/>
  <c r="G44" i="57"/>
  <c r="Q8" i="72"/>
  <c r="S8" i="72"/>
  <c r="M16" i="35"/>
  <c r="R44" i="31"/>
  <c r="H38" i="59"/>
  <c r="L47" i="29"/>
  <c r="B15" i="66"/>
  <c r="C29" i="49"/>
  <c r="H29" i="54"/>
  <c r="H23" i="56"/>
  <c r="B15" i="51"/>
  <c r="D15" i="51"/>
  <c r="Q16" i="21"/>
  <c r="S16" i="21"/>
  <c r="H29" i="24"/>
  <c r="R22" i="36"/>
  <c r="C20" i="75"/>
  <c r="L23" i="40"/>
  <c r="C7" i="37"/>
  <c r="M5" i="31"/>
  <c r="Q23" i="73"/>
  <c r="S23" i="73"/>
  <c r="R36" i="54"/>
  <c r="G44" i="33"/>
  <c r="Q21" i="64"/>
  <c r="S21" i="64"/>
  <c r="L6" i="42"/>
  <c r="N6" i="42"/>
  <c r="C21" i="38"/>
  <c r="H46" i="45"/>
  <c r="H46" i="81"/>
  <c r="C5" i="26"/>
  <c r="D5" i="26"/>
  <c r="G39" i="70"/>
  <c r="I39" i="70"/>
  <c r="M48" i="68"/>
  <c r="L28" i="76"/>
  <c r="H8" i="21"/>
  <c r="C39" i="51"/>
  <c r="B12" i="54"/>
  <c r="G4" i="65"/>
  <c r="Q30" i="43"/>
  <c r="S30" i="43"/>
  <c r="H15" i="36"/>
  <c r="G36" i="29"/>
  <c r="R23" i="36"/>
  <c r="M47" i="55"/>
  <c r="M47" i="39"/>
  <c r="C8" i="51"/>
  <c r="Q32" i="29"/>
  <c r="L47" i="41"/>
  <c r="M45" i="61"/>
  <c r="H14" i="39"/>
  <c r="Q8" i="38"/>
  <c r="R8" i="73"/>
  <c r="G45" i="70"/>
  <c r="L37" i="63"/>
  <c r="N37" i="63"/>
  <c r="R15" i="46"/>
  <c r="Q7" i="45"/>
  <c r="L45" i="14"/>
  <c r="R23" i="30"/>
  <c r="Q5" i="65"/>
  <c r="C37" i="24"/>
  <c r="H16" i="27"/>
  <c r="C16" i="68"/>
  <c r="M29" i="70"/>
  <c r="M30" i="46"/>
  <c r="R31" i="71"/>
  <c r="L6" i="25"/>
  <c r="M31" i="40"/>
  <c r="L44" i="37"/>
  <c r="G37" i="24"/>
  <c r="I37" i="24"/>
  <c r="R39" i="70"/>
  <c r="M21" i="35"/>
  <c r="B44" i="72"/>
  <c r="L16" i="51"/>
  <c r="L38" i="19"/>
  <c r="N38" i="19"/>
  <c r="L45" i="13"/>
  <c r="N45" i="13"/>
  <c r="M8" i="46"/>
  <c r="G30" i="53"/>
  <c r="B32" i="32"/>
  <c r="G7" i="24"/>
  <c r="M40" i="54"/>
  <c r="Q39" i="16"/>
  <c r="B22" i="57"/>
  <c r="D22" i="57"/>
  <c r="R29" i="29"/>
  <c r="L39" i="42"/>
  <c r="M48" i="28"/>
  <c r="B16" i="66"/>
  <c r="D16" i="66"/>
  <c r="R24" i="46"/>
  <c r="C32" i="13"/>
  <c r="C29" i="41"/>
  <c r="H8" i="33"/>
  <c r="G39" i="40"/>
  <c r="B36" i="15"/>
  <c r="B45" i="50"/>
  <c r="D45" i="50"/>
  <c r="M7" i="34"/>
  <c r="M45" i="62"/>
  <c r="M22" i="23"/>
  <c r="G5" i="45"/>
  <c r="M36" i="57"/>
  <c r="R30" i="53"/>
  <c r="C28" i="49"/>
  <c r="C7" i="25"/>
  <c r="R23" i="58"/>
  <c r="B8" i="67"/>
  <c r="H8" i="56"/>
  <c r="G32" i="21"/>
  <c r="I32" i="21"/>
  <c r="B15" i="21"/>
  <c r="D15" i="21"/>
  <c r="H32" i="45"/>
  <c r="H32" i="81"/>
  <c r="M37" i="29"/>
  <c r="C36" i="35"/>
  <c r="B37" i="36"/>
  <c r="B23" i="49"/>
  <c r="B29" i="46"/>
  <c r="B30" i="46"/>
  <c r="L24" i="48"/>
  <c r="H30" i="44"/>
  <c r="L46" i="56"/>
  <c r="N46" i="56"/>
  <c r="R46" i="75"/>
  <c r="L5" i="47"/>
  <c r="N5" i="47"/>
  <c r="L21" i="71"/>
  <c r="M32" i="48"/>
  <c r="L39" i="39"/>
  <c r="Q22" i="14"/>
  <c r="S22" i="14"/>
  <c r="B31" i="44"/>
  <c r="L4" i="60"/>
  <c r="Q16" i="42"/>
  <c r="S16" i="42"/>
  <c r="H38" i="23"/>
  <c r="B8" i="30"/>
  <c r="Q14" i="51"/>
  <c r="C12" i="20"/>
  <c r="C17" i="20"/>
  <c r="R28" i="35"/>
  <c r="G24" i="40"/>
  <c r="I24" i="40"/>
  <c r="H13" i="63"/>
  <c r="H31" i="18"/>
  <c r="C21" i="40"/>
  <c r="H48" i="55"/>
  <c r="Q15" i="28"/>
  <c r="C30" i="54"/>
  <c r="M14" i="13"/>
  <c r="Q28" i="42"/>
  <c r="Q5" i="38"/>
  <c r="S5" i="38"/>
  <c r="B28" i="61"/>
  <c r="C6" i="55"/>
  <c r="L23" i="41"/>
  <c r="Q28" i="59"/>
  <c r="C40" i="24"/>
  <c r="B39" i="52"/>
  <c r="H15" i="32"/>
  <c r="H15" i="78"/>
  <c r="M45" i="66"/>
  <c r="H44" i="72"/>
  <c r="R23" i="48"/>
  <c r="R40" i="54"/>
  <c r="G38" i="54"/>
  <c r="G30" i="41"/>
  <c r="C36" i="25"/>
  <c r="L47" i="18"/>
  <c r="G15" i="25"/>
  <c r="R4" i="58"/>
  <c r="L29" i="17"/>
  <c r="H20" i="26"/>
  <c r="G32" i="48"/>
  <c r="Q4" i="19"/>
  <c r="G16" i="61"/>
  <c r="I16" i="61"/>
  <c r="M29" i="54"/>
  <c r="G40" i="47"/>
  <c r="Q40" i="72"/>
  <c r="S40" i="72"/>
  <c r="L12" i="47"/>
  <c r="Q5" i="66"/>
  <c r="S5" i="66"/>
  <c r="C8" i="74"/>
  <c r="H38" i="44"/>
  <c r="L32" i="61"/>
  <c r="N32" i="61"/>
  <c r="G38" i="16"/>
  <c r="I38" i="16"/>
  <c r="R29" i="70"/>
  <c r="R13" i="41"/>
  <c r="Q44" i="41"/>
  <c r="B40" i="70"/>
  <c r="R29" i="62"/>
  <c r="Q30" i="60"/>
  <c r="H20" i="65"/>
  <c r="H25" i="65"/>
  <c r="M32" i="30"/>
  <c r="Q7" i="35"/>
  <c r="Q37" i="46"/>
  <c r="H20" i="52"/>
  <c r="H25" i="52"/>
  <c r="Q20" i="35"/>
  <c r="G24" i="19"/>
  <c r="H24" i="76"/>
  <c r="C40" i="16"/>
  <c r="H28" i="25"/>
  <c r="B21" i="43"/>
  <c r="R31" i="32"/>
  <c r="L16" i="68"/>
  <c r="Q40" i="61"/>
  <c r="S40" i="61"/>
  <c r="L21" i="26"/>
  <c r="G37" i="63"/>
  <c r="I37" i="63"/>
  <c r="G12" i="62"/>
  <c r="B38" i="26"/>
  <c r="R16" i="36"/>
  <c r="L39" i="75"/>
  <c r="B16" i="25"/>
  <c r="D16" i="25"/>
  <c r="L38" i="48"/>
  <c r="M23" i="43"/>
  <c r="R7" i="22"/>
  <c r="R5" i="44"/>
  <c r="L8" i="31"/>
  <c r="H29" i="18"/>
  <c r="C5" i="74"/>
  <c r="R16" i="25"/>
  <c r="C39" i="64"/>
  <c r="C16" i="15"/>
  <c r="D16" i="15"/>
  <c r="B39" i="59"/>
  <c r="D39" i="59"/>
  <c r="L13" i="45"/>
  <c r="B8" i="62"/>
  <c r="D8" i="62"/>
  <c r="G46" i="38"/>
  <c r="L13" i="42"/>
  <c r="N13" i="42"/>
  <c r="L20" i="49"/>
  <c r="H8" i="39"/>
  <c r="M13" i="62"/>
  <c r="B29" i="61"/>
  <c r="D29" i="61"/>
  <c r="M40" i="20"/>
  <c r="L36" i="66"/>
  <c r="G20" i="65"/>
  <c r="L7" i="24"/>
  <c r="Q8" i="28"/>
  <c r="R39" i="51"/>
  <c r="C29" i="13"/>
  <c r="R47" i="34"/>
  <c r="G5" i="41"/>
  <c r="C28" i="72"/>
  <c r="C33" i="72"/>
  <c r="C30" i="65"/>
  <c r="H13" i="68"/>
  <c r="C46" i="59"/>
  <c r="L6" i="41"/>
  <c r="B30" i="70"/>
  <c r="Q6" i="64"/>
  <c r="M46" i="72"/>
  <c r="B46" i="14"/>
  <c r="R45" i="37"/>
  <c r="M16" i="53"/>
  <c r="M6" i="35"/>
  <c r="G39" i="55"/>
  <c r="B5" i="64"/>
  <c r="D5" i="64"/>
  <c r="G22" i="73"/>
  <c r="H20" i="47"/>
  <c r="H25" i="47"/>
  <c r="B30" i="69"/>
  <c r="D30" i="69"/>
  <c r="G21" i="19"/>
  <c r="M24" i="17"/>
  <c r="M28" i="31"/>
  <c r="L36" i="32"/>
  <c r="L47" i="55"/>
  <c r="N47" i="55"/>
  <c r="R16" i="58"/>
  <c r="C6" i="45"/>
  <c r="M40" i="13"/>
  <c r="G36" i="46"/>
  <c r="G14" i="54"/>
  <c r="I14" i="54"/>
  <c r="R6" i="32"/>
  <c r="H16" i="65"/>
  <c r="L22" i="47"/>
  <c r="B21" i="15"/>
  <c r="D21" i="15"/>
  <c r="Q21" i="50"/>
  <c r="S21" i="50"/>
  <c r="Q30" i="30"/>
  <c r="S30" i="30"/>
  <c r="Q24" i="40"/>
  <c r="S24" i="40"/>
  <c r="G46" i="74"/>
  <c r="I46" i="74"/>
  <c r="Q31" i="31"/>
  <c r="S31" i="31"/>
  <c r="R14" i="41"/>
  <c r="R14" i="80"/>
  <c r="L46" i="72"/>
  <c r="M29" i="52"/>
  <c r="R36" i="29"/>
  <c r="H31" i="28"/>
  <c r="B47" i="17"/>
  <c r="D47" i="17"/>
  <c r="R29" i="37"/>
  <c r="H16" i="35"/>
  <c r="G31" i="53"/>
  <c r="R31" i="22"/>
  <c r="M23" i="26"/>
  <c r="C31" i="32"/>
  <c r="C31" i="78"/>
  <c r="Q36" i="50"/>
  <c r="M5" i="54"/>
  <c r="G7" i="18"/>
  <c r="I7" i="18"/>
  <c r="C28" i="64"/>
  <c r="M13" i="69"/>
  <c r="M36" i="59"/>
  <c r="R20" i="70"/>
  <c r="B29" i="20"/>
  <c r="D29" i="20"/>
  <c r="M39" i="35"/>
  <c r="C44" i="39"/>
  <c r="B29" i="56"/>
  <c r="D29" i="56"/>
  <c r="L31" i="68"/>
  <c r="N31" i="68"/>
  <c r="M40" i="72"/>
  <c r="M28" i="75"/>
  <c r="R29" i="61"/>
  <c r="G47" i="64"/>
  <c r="H7" i="63"/>
  <c r="C6" i="75"/>
  <c r="B44" i="65"/>
  <c r="Q39" i="19"/>
  <c r="M48" i="13"/>
  <c r="R30" i="22"/>
  <c r="M16" i="38"/>
  <c r="Q22" i="47"/>
  <c r="S22" i="47"/>
  <c r="G15" i="23"/>
  <c r="I15" i="23"/>
  <c r="B21" i="42"/>
  <c r="D21" i="42"/>
  <c r="Q29" i="51"/>
  <c r="S29" i="51"/>
  <c r="R39" i="52"/>
  <c r="G23" i="41"/>
  <c r="B28" i="13"/>
  <c r="Q7" i="66"/>
  <c r="R40" i="43"/>
  <c r="L8" i="28"/>
  <c r="N8" i="28"/>
  <c r="B12" i="76"/>
  <c r="L21" i="23"/>
  <c r="H20" i="71"/>
  <c r="H29" i="13"/>
  <c r="B38" i="37"/>
  <c r="B30" i="13"/>
  <c r="H7" i="44"/>
  <c r="C7" i="39"/>
  <c r="M37" i="74"/>
  <c r="R4" i="38"/>
  <c r="B36" i="58"/>
  <c r="Q23" i="72"/>
  <c r="S23" i="72"/>
  <c r="L22" i="53"/>
  <c r="R46" i="13"/>
  <c r="R37" i="54"/>
  <c r="L4" i="74"/>
  <c r="B44" i="27"/>
  <c r="B30" i="36"/>
  <c r="C39" i="76"/>
  <c r="Q23" i="19"/>
  <c r="B47" i="31"/>
  <c r="D47" i="31"/>
  <c r="G6" i="49"/>
  <c r="C44" i="22"/>
  <c r="R36" i="72"/>
  <c r="B39" i="31"/>
  <c r="R45" i="52"/>
  <c r="B44" i="58"/>
  <c r="L8" i="51"/>
  <c r="N8" i="51"/>
  <c r="Q14" i="35"/>
  <c r="G8" i="16"/>
  <c r="G14" i="58"/>
  <c r="C24" i="17"/>
  <c r="H28" i="65"/>
  <c r="L22" i="38"/>
  <c r="N22" i="38"/>
  <c r="M29" i="25"/>
  <c r="G8" i="68"/>
  <c r="G23" i="53"/>
  <c r="I23" i="53"/>
  <c r="Q21" i="68"/>
  <c r="S21" i="68"/>
  <c r="L21" i="31"/>
  <c r="N21" i="31"/>
  <c r="H38" i="37"/>
  <c r="R5" i="62"/>
  <c r="L48" i="56"/>
  <c r="N48" i="56"/>
  <c r="M5" i="42"/>
  <c r="G7" i="36"/>
  <c r="M16" i="76"/>
  <c r="C45" i="43"/>
  <c r="Q30" i="40"/>
  <c r="G44" i="68"/>
  <c r="M13" i="57"/>
  <c r="R12" i="61"/>
  <c r="L39" i="70"/>
  <c r="L44" i="14"/>
  <c r="B36" i="37"/>
  <c r="G31" i="59"/>
  <c r="I31" i="59"/>
  <c r="M21" i="76"/>
  <c r="B23" i="13"/>
  <c r="D23" i="13"/>
  <c r="B6" i="70"/>
  <c r="D6" i="70"/>
  <c r="Q45" i="51"/>
  <c r="Q14" i="18"/>
  <c r="S14" i="18"/>
  <c r="C16" i="60"/>
  <c r="H28" i="39"/>
  <c r="L45" i="17"/>
  <c r="C38" i="19"/>
  <c r="C4" i="76"/>
  <c r="C24" i="28"/>
  <c r="R22" i="63"/>
  <c r="L32" i="38"/>
  <c r="N32" i="38"/>
  <c r="L12" i="70"/>
  <c r="B29" i="31"/>
  <c r="D29" i="31"/>
  <c r="M20" i="19"/>
  <c r="M7" i="48"/>
  <c r="R14" i="68"/>
  <c r="M31" i="56"/>
  <c r="B32" i="44"/>
  <c r="D32" i="44"/>
  <c r="C32" i="22"/>
  <c r="H40" i="66"/>
  <c r="G13" i="47"/>
  <c r="R21" i="13"/>
  <c r="C7" i="62"/>
  <c r="C8" i="29"/>
  <c r="M22" i="46"/>
  <c r="R5" i="31"/>
  <c r="L44" i="72"/>
  <c r="B30" i="61"/>
  <c r="D30" i="61"/>
  <c r="L45" i="22"/>
  <c r="G38" i="55"/>
  <c r="I38" i="55"/>
  <c r="M46" i="57"/>
  <c r="H8" i="61"/>
  <c r="I8" i="61"/>
  <c r="L12" i="63"/>
  <c r="Q14" i="60"/>
  <c r="G21" i="20"/>
  <c r="I21" i="20"/>
  <c r="R5" i="69"/>
  <c r="G5" i="61"/>
  <c r="I5" i="61"/>
  <c r="R46" i="56"/>
  <c r="R32" i="14"/>
  <c r="Q38" i="36"/>
  <c r="R24" i="52"/>
  <c r="H13" i="38"/>
  <c r="R4" i="54"/>
  <c r="R9" i="54"/>
  <c r="Q12" i="40"/>
  <c r="G45" i="49"/>
  <c r="L22" i="62"/>
  <c r="N22" i="62"/>
  <c r="C12" i="25"/>
  <c r="C17" i="25"/>
  <c r="C32" i="57"/>
  <c r="Q12" i="62"/>
  <c r="C21" i="66"/>
  <c r="Q38" i="35"/>
  <c r="G21" i="39"/>
  <c r="C21" i="13"/>
  <c r="L38" i="26"/>
  <c r="Q6" i="55"/>
  <c r="S6" i="55"/>
  <c r="C44" i="69"/>
  <c r="L14" i="62"/>
  <c r="C13" i="19"/>
  <c r="G8" i="47"/>
  <c r="I8" i="47"/>
  <c r="C13" i="17"/>
  <c r="L5" i="32"/>
  <c r="M28" i="24"/>
  <c r="H12" i="42"/>
  <c r="L37" i="23"/>
  <c r="Q48" i="57"/>
  <c r="S48" i="57"/>
  <c r="C8" i="67"/>
  <c r="Q31" i="55"/>
  <c r="S31" i="55"/>
  <c r="L48" i="51"/>
  <c r="H39" i="40"/>
  <c r="H8" i="66"/>
  <c r="B23" i="50"/>
  <c r="D23" i="50"/>
  <c r="C45" i="19"/>
  <c r="H22" i="34"/>
  <c r="B37" i="46"/>
  <c r="L28" i="52"/>
  <c r="B30" i="72"/>
  <c r="D30" i="72"/>
  <c r="G44" i="58"/>
  <c r="R4" i="14"/>
  <c r="M44" i="21"/>
  <c r="C38" i="41"/>
  <c r="R6" i="75"/>
  <c r="Q38" i="24"/>
  <c r="C15" i="23"/>
  <c r="M46" i="54"/>
  <c r="R5" i="36"/>
  <c r="Q24" i="69"/>
  <c r="Q16" i="39"/>
  <c r="L48" i="47"/>
  <c r="N48" i="47"/>
  <c r="Q46" i="34"/>
  <c r="C37" i="64"/>
  <c r="M39" i="24"/>
  <c r="Q37" i="23"/>
  <c r="S37" i="23"/>
  <c r="M22" i="54"/>
  <c r="B15" i="41"/>
  <c r="H30" i="39"/>
  <c r="B16" i="73"/>
  <c r="D16" i="73"/>
  <c r="M28" i="46"/>
  <c r="M33" i="46"/>
  <c r="R32" i="73"/>
  <c r="R7" i="76"/>
  <c r="M38" i="27"/>
  <c r="M29" i="14"/>
  <c r="L8" i="39"/>
  <c r="N8" i="39"/>
  <c r="B24" i="29"/>
  <c r="D24" i="29"/>
  <c r="R38" i="38"/>
  <c r="H7" i="74"/>
  <c r="Q37" i="51"/>
  <c r="G39" i="52"/>
  <c r="I39" i="52"/>
  <c r="L28" i="63"/>
  <c r="M24" i="68"/>
  <c r="L47" i="64"/>
  <c r="M44" i="60"/>
  <c r="M38" i="53"/>
  <c r="Q21" i="74"/>
  <c r="H44" i="73"/>
  <c r="G45" i="25"/>
  <c r="C44" i="65"/>
  <c r="C29" i="67"/>
  <c r="R46" i="49"/>
  <c r="H31" i="68"/>
  <c r="C40" i="52"/>
  <c r="C38" i="57"/>
  <c r="R44" i="49"/>
  <c r="Q13" i="71"/>
  <c r="B48" i="75"/>
  <c r="G4" i="25"/>
  <c r="H31" i="75"/>
  <c r="B44" i="75"/>
  <c r="C14" i="59"/>
  <c r="Q38" i="64"/>
  <c r="R32" i="72"/>
  <c r="C22" i="27"/>
  <c r="R47" i="72"/>
  <c r="R6" i="25"/>
  <c r="M15" i="76"/>
  <c r="G6" i="26"/>
  <c r="Q30" i="28"/>
  <c r="S30" i="28"/>
  <c r="B13" i="74"/>
  <c r="D13" i="74"/>
  <c r="B16" i="72"/>
  <c r="D16" i="72"/>
  <c r="R6" i="21"/>
  <c r="Q7" i="56"/>
  <c r="H30" i="74"/>
  <c r="B20" i="57"/>
  <c r="H15" i="25"/>
  <c r="B23" i="71"/>
  <c r="R20" i="75"/>
  <c r="R13" i="19"/>
  <c r="L6" i="76"/>
  <c r="N6" i="76"/>
  <c r="Q28" i="75"/>
  <c r="G30" i="75"/>
  <c r="I30" i="75"/>
  <c r="B44" i="71"/>
  <c r="H23" i="72"/>
  <c r="R6" i="31"/>
  <c r="M47" i="29"/>
  <c r="H14" i="63"/>
  <c r="G31" i="71"/>
  <c r="H39" i="71"/>
  <c r="M24" i="73"/>
  <c r="M6" i="74"/>
  <c r="G7" i="65"/>
  <c r="G13" i="64"/>
  <c r="I13" i="64"/>
  <c r="L39" i="66"/>
  <c r="N39" i="66"/>
  <c r="R38" i="72"/>
  <c r="H8" i="14"/>
  <c r="C45" i="54"/>
  <c r="R13" i="31"/>
  <c r="M44" i="58"/>
  <c r="B13" i="57"/>
  <c r="D13" i="57"/>
  <c r="M22" i="68"/>
  <c r="C46" i="17"/>
  <c r="L14" i="68"/>
  <c r="N14" i="68"/>
  <c r="R45" i="40"/>
  <c r="G44" i="53"/>
  <c r="H13" i="59"/>
  <c r="R23" i="65"/>
  <c r="M47" i="38"/>
  <c r="M31" i="73"/>
  <c r="B30" i="68"/>
  <c r="D30" i="68"/>
  <c r="L44" i="57"/>
  <c r="L14" i="64"/>
  <c r="N14" i="64"/>
  <c r="C32" i="76"/>
  <c r="B36" i="64"/>
  <c r="H16" i="73"/>
  <c r="G12" i="18"/>
  <c r="M13" i="25"/>
  <c r="M17" i="25"/>
  <c r="M40" i="47"/>
  <c r="L5" i="62"/>
  <c r="M23" i="59"/>
  <c r="Q46" i="67"/>
  <c r="Q36" i="51"/>
  <c r="L12" i="31"/>
  <c r="L16" i="13"/>
  <c r="N16" i="13"/>
  <c r="C45" i="61"/>
  <c r="R21" i="29"/>
  <c r="Q48" i="28"/>
  <c r="S48" i="28"/>
  <c r="Q46" i="13"/>
  <c r="S46" i="13"/>
  <c r="Q21" i="47"/>
  <c r="S21" i="47"/>
  <c r="B16" i="14"/>
  <c r="D16" i="14"/>
  <c r="Q32" i="39"/>
  <c r="B45" i="33"/>
  <c r="D45" i="33"/>
  <c r="B31" i="29"/>
  <c r="L14" i="22"/>
  <c r="Q6" i="40"/>
  <c r="S6" i="40"/>
  <c r="H32" i="50"/>
  <c r="Q20" i="60"/>
  <c r="B37" i="40"/>
  <c r="G29" i="16"/>
  <c r="I29" i="16"/>
  <c r="R29" i="75"/>
  <c r="B24" i="70"/>
  <c r="C24" i="54"/>
  <c r="M38" i="13"/>
  <c r="L46" i="42"/>
  <c r="N46" i="42"/>
  <c r="Q29" i="70"/>
  <c r="Q22" i="69"/>
  <c r="S22" i="69"/>
  <c r="M45" i="68"/>
  <c r="M6" i="49"/>
  <c r="C39" i="40"/>
  <c r="Q7" i="52"/>
  <c r="S7" i="52"/>
  <c r="H36" i="64"/>
  <c r="G8" i="70"/>
  <c r="Q22" i="54"/>
  <c r="S22" i="54"/>
  <c r="C8" i="54"/>
  <c r="H13" i="60"/>
  <c r="L20" i="22"/>
  <c r="G39" i="24"/>
  <c r="I39" i="24"/>
  <c r="M29" i="38"/>
  <c r="G12" i="50"/>
  <c r="G37" i="49"/>
  <c r="I37" i="49"/>
  <c r="H46" i="75"/>
  <c r="L6" i="14"/>
  <c r="Q15" i="31"/>
  <c r="S15" i="31"/>
  <c r="L12" i="71"/>
  <c r="H29" i="34"/>
  <c r="B45" i="57"/>
  <c r="L29" i="30"/>
  <c r="N29" i="30"/>
  <c r="G24" i="24"/>
  <c r="I24" i="24"/>
  <c r="C32" i="28"/>
  <c r="L22" i="45"/>
  <c r="M6" i="51"/>
  <c r="L47" i="49"/>
  <c r="N47" i="49"/>
  <c r="G16" i="35"/>
  <c r="C30" i="73"/>
  <c r="R8" i="74"/>
  <c r="C39" i="18"/>
  <c r="H5" i="45"/>
  <c r="G37" i="60"/>
  <c r="I37" i="60"/>
  <c r="B29" i="69"/>
  <c r="D29" i="69"/>
  <c r="L8" i="57"/>
  <c r="H21" i="71"/>
  <c r="B16" i="57"/>
  <c r="D16" i="57"/>
  <c r="R45" i="73"/>
  <c r="G6" i="22"/>
  <c r="I6" i="22"/>
  <c r="H45" i="57"/>
  <c r="G8" i="21"/>
  <c r="I8" i="21"/>
  <c r="G7" i="67"/>
  <c r="M47" i="27"/>
  <c r="C40" i="28"/>
  <c r="L30" i="60"/>
  <c r="N30" i="60"/>
  <c r="G29" i="49"/>
  <c r="I29" i="49"/>
  <c r="L45" i="21"/>
  <c r="N45" i="21"/>
  <c r="B28" i="21"/>
  <c r="G47" i="16"/>
  <c r="G46" i="22"/>
  <c r="I46" i="22"/>
  <c r="R16" i="76"/>
  <c r="Q24" i="37"/>
  <c r="S24" i="37"/>
  <c r="H40" i="65"/>
  <c r="C14" i="16"/>
  <c r="R24" i="31"/>
  <c r="R6" i="16"/>
  <c r="R21" i="65"/>
  <c r="R14" i="32"/>
  <c r="B12" i="39"/>
  <c r="M8" i="52"/>
  <c r="G13" i="53"/>
  <c r="B30" i="57"/>
  <c r="D30" i="57"/>
  <c r="Q32" i="36"/>
  <c r="R31" i="68"/>
  <c r="M28" i="20"/>
  <c r="R7" i="50"/>
  <c r="L28" i="75"/>
  <c r="Q24" i="45"/>
  <c r="Q22" i="61"/>
  <c r="G30" i="38"/>
  <c r="Q29" i="73"/>
  <c r="S29" i="73"/>
  <c r="Q12" i="27"/>
  <c r="G46" i="16"/>
  <c r="I46" i="16"/>
  <c r="H30" i="60"/>
  <c r="G28" i="57"/>
  <c r="M46" i="62"/>
  <c r="M28" i="16"/>
  <c r="B44" i="25"/>
  <c r="H48" i="18"/>
  <c r="M13" i="29"/>
  <c r="Q20" i="66"/>
  <c r="G22" i="16"/>
  <c r="I22" i="16"/>
  <c r="L32" i="49"/>
  <c r="N32" i="49"/>
  <c r="R15" i="54"/>
  <c r="G5" i="38"/>
  <c r="L6" i="75"/>
  <c r="N6" i="75"/>
  <c r="Q24" i="52"/>
  <c r="S24" i="52"/>
  <c r="Q15" i="74"/>
  <c r="S15" i="74"/>
  <c r="R6" i="53"/>
  <c r="B45" i="23"/>
  <c r="D45" i="23"/>
  <c r="G36" i="69"/>
  <c r="R48" i="26"/>
  <c r="H14" i="26"/>
  <c r="C12" i="29"/>
  <c r="H39" i="57"/>
  <c r="G22" i="30"/>
  <c r="L24" i="31"/>
  <c r="N24" i="31"/>
  <c r="H23" i="57"/>
  <c r="R39" i="28"/>
  <c r="L8" i="37"/>
  <c r="N8" i="37"/>
  <c r="R36" i="59"/>
  <c r="M38" i="42"/>
  <c r="G5" i="51"/>
  <c r="G12" i="71"/>
  <c r="L44" i="46"/>
  <c r="R38" i="22"/>
  <c r="G24" i="61"/>
  <c r="I24" i="61"/>
  <c r="M40" i="30"/>
  <c r="Q40" i="23"/>
  <c r="Q4" i="60"/>
  <c r="R39" i="61"/>
  <c r="C45" i="16"/>
  <c r="G28" i="17"/>
  <c r="C12" i="51"/>
  <c r="G40" i="70"/>
  <c r="I40" i="70"/>
  <c r="Q15" i="19"/>
  <c r="S15" i="19"/>
  <c r="M13" i="59"/>
  <c r="Q4" i="40"/>
  <c r="L29" i="61"/>
  <c r="R8" i="28"/>
  <c r="L24" i="65"/>
  <c r="G44" i="54"/>
  <c r="G47" i="26"/>
  <c r="G6" i="34"/>
  <c r="I6" i="34"/>
  <c r="B8" i="54"/>
  <c r="D8" i="54"/>
  <c r="R32" i="31"/>
  <c r="B31" i="28"/>
  <c r="D31" i="28"/>
  <c r="C7" i="74"/>
  <c r="L15" i="37"/>
  <c r="N15" i="37"/>
  <c r="M38" i="72"/>
  <c r="C7" i="41"/>
  <c r="C7" i="80"/>
  <c r="R29" i="55"/>
  <c r="C14" i="32"/>
  <c r="Q13" i="24"/>
  <c r="B5" i="38"/>
  <c r="D5" i="38"/>
  <c r="G14" i="70"/>
  <c r="I14" i="70"/>
  <c r="R14" i="66"/>
  <c r="C39" i="25"/>
  <c r="B32" i="39"/>
  <c r="D32" i="39"/>
  <c r="Q28" i="13"/>
  <c r="Q4" i="14"/>
  <c r="L29" i="65"/>
  <c r="N29" i="65"/>
  <c r="G24" i="62"/>
  <c r="I24" i="62"/>
  <c r="R44" i="50"/>
  <c r="B13" i="35"/>
  <c r="D13" i="35"/>
  <c r="C14" i="58"/>
  <c r="L21" i="43"/>
  <c r="N21" i="43"/>
  <c r="R20" i="32"/>
  <c r="R40" i="62"/>
  <c r="C47" i="50"/>
  <c r="C13" i="33"/>
  <c r="R22" i="31"/>
  <c r="H30" i="57"/>
  <c r="C47" i="42"/>
  <c r="Q40" i="44"/>
  <c r="C22" i="41"/>
  <c r="C22" i="80"/>
  <c r="Q21" i="31"/>
  <c r="H36" i="69"/>
  <c r="L23" i="42"/>
  <c r="L46" i="15"/>
  <c r="N46" i="15"/>
  <c r="B36" i="32"/>
  <c r="M36" i="21"/>
  <c r="M41" i="21"/>
  <c r="C38" i="15"/>
  <c r="M22" i="67"/>
  <c r="M30" i="36"/>
  <c r="M24" i="44"/>
  <c r="C28" i="38"/>
  <c r="M4" i="65"/>
  <c r="G47" i="41"/>
  <c r="M45" i="52"/>
  <c r="C48" i="50"/>
  <c r="C24" i="24"/>
  <c r="L37" i="48"/>
  <c r="L28" i="66"/>
  <c r="L37" i="51"/>
  <c r="N37" i="51"/>
  <c r="L8" i="74"/>
  <c r="H20" i="38"/>
  <c r="H12" i="74"/>
  <c r="R45" i="70"/>
  <c r="H13" i="52"/>
  <c r="B24" i="58"/>
  <c r="M8" i="35"/>
  <c r="C40" i="42"/>
  <c r="G32" i="47"/>
  <c r="I32" i="47"/>
  <c r="C23" i="58"/>
  <c r="Q31" i="24"/>
  <c r="B38" i="68"/>
  <c r="B40" i="74"/>
  <c r="D40" i="74"/>
  <c r="M5" i="49"/>
  <c r="H30" i="56"/>
  <c r="G8" i="33"/>
  <c r="I8" i="33"/>
  <c r="L30" i="40"/>
  <c r="G32" i="18"/>
  <c r="I32" i="18"/>
  <c r="Q28" i="72"/>
  <c r="R20" i="64"/>
  <c r="R25" i="64"/>
  <c r="Q13" i="23"/>
  <c r="S13" i="23"/>
  <c r="M12" i="72"/>
  <c r="G8" i="64"/>
  <c r="B28" i="62"/>
  <c r="B4" i="15"/>
  <c r="C12" i="75"/>
  <c r="R48" i="54"/>
  <c r="R32" i="34"/>
  <c r="G13" i="37"/>
  <c r="L45" i="68"/>
  <c r="L22" i="20"/>
  <c r="Q45" i="65"/>
  <c r="S45" i="65"/>
  <c r="H14" i="65"/>
  <c r="B36" i="42"/>
  <c r="Q15" i="45"/>
  <c r="Q36" i="37"/>
  <c r="G24" i="35"/>
  <c r="I24" i="35"/>
  <c r="H28" i="19"/>
  <c r="L24" i="49"/>
  <c r="N24" i="49"/>
  <c r="R40" i="75"/>
  <c r="Q5" i="67"/>
  <c r="S5" i="67"/>
  <c r="C14" i="37"/>
  <c r="M15" i="29"/>
  <c r="B24" i="47"/>
  <c r="D24" i="47"/>
  <c r="G6" i="24"/>
  <c r="R13" i="17"/>
  <c r="B20" i="65"/>
  <c r="H38" i="63"/>
  <c r="M48" i="51"/>
  <c r="M48" i="75"/>
  <c r="L36" i="20"/>
  <c r="R14" i="34"/>
  <c r="Q8" i="62"/>
  <c r="S8" i="62"/>
  <c r="M15" i="43"/>
  <c r="M48" i="33"/>
  <c r="C7" i="26"/>
  <c r="M13" i="15"/>
  <c r="M30" i="53"/>
  <c r="M44" i="66"/>
  <c r="R32" i="46"/>
  <c r="C22" i="16"/>
  <c r="M5" i="34"/>
  <c r="L38" i="64"/>
  <c r="C22" i="49"/>
  <c r="Q36" i="31"/>
  <c r="G31" i="21"/>
  <c r="G46" i="64"/>
  <c r="B38" i="62"/>
  <c r="D38" i="62"/>
  <c r="R45" i="56"/>
  <c r="C30" i="53"/>
  <c r="B31" i="67"/>
  <c r="D31" i="67"/>
  <c r="B45" i="30"/>
  <c r="D45" i="30"/>
  <c r="C31" i="45"/>
  <c r="C31" i="81"/>
  <c r="L40" i="30"/>
  <c r="M40" i="73"/>
  <c r="B28" i="15"/>
  <c r="C16" i="23"/>
  <c r="M13" i="44"/>
  <c r="L47" i="14"/>
  <c r="N47" i="14"/>
  <c r="B22" i="71"/>
  <c r="D22" i="71"/>
  <c r="H39" i="75"/>
  <c r="H48" i="56"/>
  <c r="B24" i="56"/>
  <c r="D24" i="56"/>
  <c r="C22" i="62"/>
  <c r="M29" i="63"/>
  <c r="H29" i="36"/>
  <c r="Q5" i="19"/>
  <c r="R32" i="38"/>
  <c r="G20" i="49"/>
  <c r="H32" i="24"/>
  <c r="H31" i="20"/>
  <c r="C46" i="39"/>
  <c r="M14" i="51"/>
  <c r="Q7" i="70"/>
  <c r="S7" i="70"/>
  <c r="G38" i="47"/>
  <c r="M20" i="20"/>
  <c r="M25" i="20"/>
  <c r="G8" i="35"/>
  <c r="C12" i="73"/>
  <c r="C20" i="71"/>
  <c r="B40" i="45"/>
  <c r="R16" i="67"/>
  <c r="C46" i="37"/>
  <c r="R32" i="16"/>
  <c r="G13" i="22"/>
  <c r="I13" i="22"/>
  <c r="H24" i="59"/>
  <c r="R20" i="44"/>
  <c r="R7" i="19"/>
  <c r="M46" i="14"/>
  <c r="M14" i="59"/>
  <c r="B16" i="38"/>
  <c r="D16" i="38"/>
  <c r="H16" i="51"/>
  <c r="Q4" i="39"/>
  <c r="G21" i="13"/>
  <c r="G20" i="38"/>
  <c r="R48" i="32"/>
  <c r="R48" i="78"/>
  <c r="H5" i="39"/>
  <c r="L5" i="23"/>
  <c r="M12" i="62"/>
  <c r="M45" i="59"/>
  <c r="R15" i="38"/>
  <c r="L13" i="15"/>
  <c r="M40" i="55"/>
  <c r="L22" i="63"/>
  <c r="B7" i="49"/>
  <c r="D7" i="49"/>
  <c r="B39" i="73"/>
  <c r="Q15" i="26"/>
  <c r="S15" i="26"/>
  <c r="C32" i="49"/>
  <c r="Q14" i="69"/>
  <c r="M16" i="46"/>
  <c r="R16" i="68"/>
  <c r="R16" i="32"/>
  <c r="B13" i="55"/>
  <c r="D13" i="55"/>
  <c r="M7" i="46"/>
  <c r="H28" i="48"/>
  <c r="H12" i="34"/>
  <c r="L7" i="73"/>
  <c r="N7" i="73"/>
  <c r="B39" i="24"/>
  <c r="D39" i="24"/>
  <c r="H14" i="16"/>
  <c r="L24" i="14"/>
  <c r="N24" i="14"/>
  <c r="B48" i="19"/>
  <c r="D48" i="19"/>
  <c r="B36" i="55"/>
  <c r="H4" i="23"/>
  <c r="R16" i="16"/>
  <c r="B22" i="35"/>
  <c r="D22" i="35"/>
  <c r="B31" i="58"/>
  <c r="L36" i="19"/>
  <c r="Q16" i="65"/>
  <c r="B4" i="62"/>
  <c r="B40" i="63"/>
  <c r="G40" i="29"/>
  <c r="C36" i="62"/>
  <c r="C41" i="62"/>
  <c r="C16" i="30"/>
  <c r="M28" i="66"/>
  <c r="C16" i="24"/>
  <c r="G39" i="28"/>
  <c r="I39" i="28"/>
  <c r="H29" i="76"/>
  <c r="H12" i="60"/>
  <c r="M22" i="76"/>
  <c r="C40" i="30"/>
  <c r="C13" i="50"/>
  <c r="G46" i="59"/>
  <c r="I46" i="59"/>
  <c r="L47" i="37"/>
  <c r="R40" i="47"/>
  <c r="S40" i="47"/>
  <c r="Q47" i="73"/>
  <c r="S47" i="73"/>
  <c r="B38" i="35"/>
  <c r="D38" i="35"/>
  <c r="M21" i="62"/>
  <c r="R15" i="73"/>
  <c r="C4" i="68"/>
  <c r="M7" i="50"/>
  <c r="R22" i="43"/>
  <c r="M45" i="49"/>
  <c r="M47" i="66"/>
  <c r="C39" i="31"/>
  <c r="R21" i="20"/>
  <c r="B15" i="75"/>
  <c r="D15" i="75"/>
  <c r="C23" i="19"/>
  <c r="Q20" i="13"/>
  <c r="B21" i="28"/>
  <c r="D21" i="28"/>
  <c r="R8" i="56"/>
  <c r="M5" i="53"/>
  <c r="H48" i="49"/>
  <c r="B38" i="55"/>
  <c r="D38" i="55"/>
  <c r="C16" i="51"/>
  <c r="C36" i="47"/>
  <c r="B44" i="61"/>
  <c r="L22" i="32"/>
  <c r="M22" i="59"/>
  <c r="R40" i="24"/>
  <c r="H22" i="76"/>
  <c r="I22" i="76"/>
  <c r="B12" i="37"/>
  <c r="Q30" i="14"/>
  <c r="C5" i="21"/>
  <c r="C5" i="45"/>
  <c r="C5" i="81"/>
  <c r="Q22" i="46"/>
  <c r="S22" i="46"/>
  <c r="H40" i="75"/>
  <c r="B13" i="14"/>
  <c r="D13" i="14"/>
  <c r="H32" i="57"/>
  <c r="Q16" i="54"/>
  <c r="H36" i="62"/>
  <c r="M30" i="40"/>
  <c r="B24" i="71"/>
  <c r="Q29" i="64"/>
  <c r="S29" i="64"/>
  <c r="Q15" i="13"/>
  <c r="R36" i="13"/>
  <c r="B40" i="34"/>
  <c r="D40" i="34"/>
  <c r="B37" i="19"/>
  <c r="D37" i="19"/>
  <c r="B36" i="44"/>
  <c r="B32" i="37"/>
  <c r="G8" i="28"/>
  <c r="I8" i="28"/>
  <c r="C6" i="72"/>
  <c r="Q28" i="24"/>
  <c r="C6" i="42"/>
  <c r="Q32" i="38"/>
  <c r="M20" i="28"/>
  <c r="M23" i="41"/>
  <c r="B48" i="52"/>
  <c r="D48" i="52"/>
  <c r="H39" i="21"/>
  <c r="B28" i="65"/>
  <c r="H36" i="35"/>
  <c r="B28" i="36"/>
  <c r="H39" i="20"/>
  <c r="L13" i="38"/>
  <c r="L16" i="60"/>
  <c r="N16" i="60"/>
  <c r="B28" i="20"/>
  <c r="G28" i="53"/>
  <c r="G7" i="76"/>
  <c r="Q22" i="13"/>
  <c r="Q21" i="66"/>
  <c r="S21" i="66"/>
  <c r="G7" i="37"/>
  <c r="I7" i="37"/>
  <c r="L16" i="18"/>
  <c r="N16" i="18"/>
  <c r="M37" i="39"/>
  <c r="C21" i="68"/>
  <c r="L13" i="18"/>
  <c r="M29" i="18"/>
  <c r="L39" i="16"/>
  <c r="N39" i="16"/>
  <c r="G38" i="23"/>
  <c r="I38" i="23"/>
  <c r="Q15" i="55"/>
  <c r="Q21" i="51"/>
  <c r="C14" i="36"/>
  <c r="R13" i="74"/>
  <c r="Q5" i="61"/>
  <c r="S5" i="61"/>
  <c r="Q22" i="27"/>
  <c r="S22" i="27"/>
  <c r="Q37" i="63"/>
  <c r="L29" i="48"/>
  <c r="L37" i="57"/>
  <c r="N37" i="57"/>
  <c r="G32" i="64"/>
  <c r="G47" i="52"/>
  <c r="C14" i="39"/>
  <c r="H20" i="55"/>
  <c r="B45" i="24"/>
  <c r="M46" i="36"/>
  <c r="B20" i="22"/>
  <c r="R46" i="31"/>
  <c r="H7" i="52"/>
  <c r="M20" i="41"/>
  <c r="Q46" i="47"/>
  <c r="M8" i="69"/>
  <c r="Q13" i="25"/>
  <c r="R48" i="58"/>
  <c r="M6" i="29"/>
  <c r="G5" i="52"/>
  <c r="I5" i="52"/>
  <c r="C12" i="13"/>
  <c r="M28" i="30"/>
  <c r="Q7" i="55"/>
  <c r="S7" i="55"/>
  <c r="H22" i="22"/>
  <c r="M39" i="45"/>
  <c r="M6" i="71"/>
  <c r="L14" i="33"/>
  <c r="C45" i="48"/>
  <c r="G44" i="72"/>
  <c r="R31" i="50"/>
  <c r="L22" i="22"/>
  <c r="R14" i="28"/>
  <c r="B8" i="26"/>
  <c r="L5" i="18"/>
  <c r="N5" i="18"/>
  <c r="M5" i="40"/>
  <c r="R24" i="24"/>
  <c r="L36" i="50"/>
  <c r="R22" i="33"/>
  <c r="M36" i="53"/>
  <c r="G21" i="40"/>
  <c r="G13" i="21"/>
  <c r="I13" i="21"/>
  <c r="Q8" i="46"/>
  <c r="M46" i="50"/>
  <c r="R40" i="40"/>
  <c r="C32" i="15"/>
  <c r="B39" i="32"/>
  <c r="L7" i="66"/>
  <c r="N7" i="66"/>
  <c r="R32" i="19"/>
  <c r="C24" i="20"/>
  <c r="R39" i="68"/>
  <c r="B37" i="30"/>
  <c r="M15" i="59"/>
  <c r="Q5" i="74"/>
  <c r="S5" i="74"/>
  <c r="H47" i="18"/>
  <c r="H47" i="31"/>
  <c r="Q6" i="37"/>
  <c r="S6" i="37"/>
  <c r="L6" i="64"/>
  <c r="B40" i="39"/>
  <c r="D40" i="39"/>
  <c r="G40" i="14"/>
  <c r="C14" i="55"/>
  <c r="Q30" i="20"/>
  <c r="S30" i="20"/>
  <c r="H22" i="61"/>
  <c r="R32" i="41"/>
  <c r="R4" i="31"/>
  <c r="L21" i="65"/>
  <c r="N21" i="65"/>
  <c r="R45" i="59"/>
  <c r="L36" i="61"/>
  <c r="G48" i="58"/>
  <c r="C29" i="38"/>
  <c r="M5" i="58"/>
  <c r="H36" i="60"/>
  <c r="H41" i="60"/>
  <c r="R38" i="15"/>
  <c r="B6" i="44"/>
  <c r="L16" i="25"/>
  <c r="N16" i="25"/>
  <c r="C24" i="50"/>
  <c r="B20" i="35"/>
  <c r="C15" i="24"/>
  <c r="R30" i="51"/>
  <c r="Q31" i="28"/>
  <c r="S31" i="28"/>
  <c r="Q7" i="50"/>
  <c r="H28" i="24"/>
  <c r="R24" i="41"/>
  <c r="L12" i="33"/>
  <c r="C15" i="29"/>
  <c r="M28" i="36"/>
  <c r="C24" i="69"/>
  <c r="C28" i="45"/>
  <c r="H13" i="34"/>
  <c r="C22" i="54"/>
  <c r="G13" i="44"/>
  <c r="I13" i="44"/>
  <c r="G12" i="38"/>
  <c r="H40" i="24"/>
  <c r="Q12" i="55"/>
  <c r="L15" i="63"/>
  <c r="M30" i="48"/>
  <c r="C5" i="35"/>
  <c r="R8" i="51"/>
  <c r="B28" i="45"/>
  <c r="L8" i="24"/>
  <c r="N8" i="24"/>
  <c r="M13" i="31"/>
  <c r="H39" i="56"/>
  <c r="L13" i="72"/>
  <c r="M29" i="17"/>
  <c r="G37" i="38"/>
  <c r="I37" i="38"/>
  <c r="C38" i="44"/>
  <c r="R15" i="50"/>
  <c r="L7" i="49"/>
  <c r="N7" i="49"/>
  <c r="Q12" i="41"/>
  <c r="R23" i="19"/>
  <c r="Q38" i="53"/>
  <c r="Q21" i="49"/>
  <c r="S21" i="49"/>
  <c r="C14" i="54"/>
  <c r="D14" i="54"/>
  <c r="R40" i="52"/>
  <c r="R7" i="38"/>
  <c r="M29" i="23"/>
  <c r="L23" i="43"/>
  <c r="M21" i="63"/>
  <c r="B23" i="23"/>
  <c r="D23" i="23"/>
  <c r="B47" i="33"/>
  <c r="M22" i="22"/>
  <c r="Q12" i="14"/>
  <c r="M37" i="54"/>
  <c r="L30" i="54"/>
  <c r="N30" i="54"/>
  <c r="Q30" i="56"/>
  <c r="H32" i="19"/>
  <c r="M23" i="51"/>
  <c r="L13" i="32"/>
  <c r="H24" i="34"/>
  <c r="R46" i="61"/>
  <c r="B30" i="16"/>
  <c r="R5" i="73"/>
  <c r="Q21" i="45"/>
  <c r="G38" i="33"/>
  <c r="R37" i="42"/>
  <c r="C7" i="52"/>
  <c r="B8" i="21"/>
  <c r="M13" i="43"/>
  <c r="L37" i="46"/>
  <c r="N37" i="46"/>
  <c r="R36" i="42"/>
  <c r="R41" i="42"/>
  <c r="H30" i="76"/>
  <c r="R24" i="74"/>
  <c r="B15" i="61"/>
  <c r="D15" i="61"/>
  <c r="Q47" i="20"/>
  <c r="S47" i="20"/>
  <c r="G15" i="55"/>
  <c r="R12" i="15"/>
  <c r="C23" i="60"/>
  <c r="G38" i="18"/>
  <c r="I38" i="18"/>
  <c r="M29" i="61"/>
  <c r="M47" i="50"/>
  <c r="M48" i="29"/>
  <c r="B47" i="46"/>
  <c r="D47" i="46"/>
  <c r="R22" i="18"/>
  <c r="H46" i="19"/>
  <c r="I46" i="19"/>
  <c r="C29" i="51"/>
  <c r="M28" i="43"/>
  <c r="R24" i="69"/>
  <c r="B37" i="70"/>
  <c r="D37" i="70"/>
  <c r="G31" i="50"/>
  <c r="I31" i="50"/>
  <c r="G40" i="21"/>
  <c r="I40" i="21"/>
  <c r="G5" i="20"/>
  <c r="M21" i="24"/>
  <c r="G22" i="63"/>
  <c r="I22" i="63"/>
  <c r="L5" i="35"/>
  <c r="N5" i="35"/>
  <c r="G32" i="38"/>
  <c r="I32" i="38"/>
  <c r="B31" i="56"/>
  <c r="C23" i="22"/>
  <c r="L40" i="29"/>
  <c r="Q21" i="43"/>
  <c r="M15" i="52"/>
  <c r="L6" i="40"/>
  <c r="N6" i="40"/>
  <c r="L36" i="18"/>
  <c r="L44" i="50"/>
  <c r="C23" i="46"/>
  <c r="Q16" i="20"/>
  <c r="S16" i="20"/>
  <c r="L23" i="24"/>
  <c r="H20" i="57"/>
  <c r="H38" i="70"/>
  <c r="H5" i="33"/>
  <c r="Q38" i="65"/>
  <c r="S38" i="65"/>
  <c r="C47" i="24"/>
  <c r="Q6" i="69"/>
  <c r="H12" i="17"/>
  <c r="Q24" i="42"/>
  <c r="S24" i="42"/>
  <c r="B23" i="70"/>
  <c r="D23" i="70"/>
  <c r="R31" i="18"/>
  <c r="B48" i="65"/>
  <c r="L14" i="36"/>
  <c r="R36" i="73"/>
  <c r="C7" i="49"/>
  <c r="M5" i="44"/>
  <c r="G37" i="69"/>
  <c r="I37" i="69"/>
  <c r="Q36" i="70"/>
  <c r="H13" i="24"/>
  <c r="C31" i="50"/>
  <c r="B46" i="31"/>
  <c r="D46" i="31"/>
  <c r="R45" i="46"/>
  <c r="R12" i="67"/>
  <c r="M23" i="60"/>
  <c r="M32" i="28"/>
  <c r="R16" i="45"/>
  <c r="L8" i="64"/>
  <c r="N8" i="64"/>
  <c r="M38" i="17"/>
  <c r="H20" i="75"/>
  <c r="H25" i="75"/>
  <c r="Q4" i="48"/>
  <c r="H16" i="21"/>
  <c r="Q32" i="50"/>
  <c r="S32" i="50"/>
  <c r="M13" i="18"/>
  <c r="Q22" i="50"/>
  <c r="H6" i="23"/>
  <c r="B22" i="33"/>
  <c r="D22" i="33"/>
  <c r="B20" i="41"/>
  <c r="L5" i="76"/>
  <c r="N5" i="76"/>
  <c r="C29" i="22"/>
  <c r="H28" i="22"/>
  <c r="C21" i="62"/>
  <c r="H12" i="48"/>
  <c r="G36" i="20"/>
  <c r="R22" i="51"/>
  <c r="R12" i="34"/>
  <c r="R17" i="34"/>
  <c r="C31" i="74"/>
  <c r="B29" i="36"/>
  <c r="G31" i="38"/>
  <c r="I31" i="38"/>
  <c r="M47" i="63"/>
  <c r="R24" i="35"/>
  <c r="M44" i="41"/>
  <c r="B16" i="32"/>
  <c r="H16" i="45"/>
  <c r="H16" i="81"/>
  <c r="Q30" i="75"/>
  <c r="S30" i="75"/>
  <c r="B28" i="35"/>
  <c r="L48" i="69"/>
  <c r="Q46" i="53"/>
  <c r="M47" i="61"/>
  <c r="R23" i="60"/>
  <c r="Q31" i="64"/>
  <c r="S31" i="64"/>
  <c r="M45" i="22"/>
  <c r="M20" i="40"/>
  <c r="M39" i="39"/>
  <c r="L36" i="16"/>
  <c r="C5" i="58"/>
  <c r="H24" i="66"/>
  <c r="B6" i="14"/>
  <c r="L20" i="23"/>
  <c r="M4" i="38"/>
  <c r="M9" i="38"/>
  <c r="H24" i="43"/>
  <c r="B23" i="43"/>
  <c r="B46" i="52"/>
  <c r="D46" i="52"/>
  <c r="B15" i="31"/>
  <c r="D15" i="31"/>
  <c r="L30" i="50"/>
  <c r="N30" i="50"/>
  <c r="H44" i="75"/>
  <c r="C44" i="43"/>
  <c r="H46" i="28"/>
  <c r="Q47" i="38"/>
  <c r="S47" i="38"/>
  <c r="H24" i="14"/>
  <c r="R47" i="64"/>
  <c r="G5" i="28"/>
  <c r="I5" i="28"/>
  <c r="Q36" i="55"/>
  <c r="R47" i="73"/>
  <c r="C15" i="42"/>
  <c r="D15" i="42"/>
  <c r="L38" i="44"/>
  <c r="N38" i="44"/>
  <c r="H45" i="55"/>
  <c r="L7" i="25"/>
  <c r="Q21" i="58"/>
  <c r="G20" i="17"/>
  <c r="B29" i="47"/>
  <c r="L15" i="51"/>
  <c r="L38" i="20"/>
  <c r="N38" i="20"/>
  <c r="H6" i="60"/>
  <c r="C24" i="75"/>
  <c r="D24" i="75"/>
  <c r="R7" i="57"/>
  <c r="R20" i="15"/>
  <c r="R25" i="15"/>
  <c r="H37" i="53"/>
  <c r="G45" i="15"/>
  <c r="I45" i="15"/>
  <c r="M5" i="39"/>
  <c r="G23" i="26"/>
  <c r="I23" i="26"/>
  <c r="L46" i="63"/>
  <c r="N46" i="63"/>
  <c r="B48" i="39"/>
  <c r="D48" i="39"/>
  <c r="Q22" i="24"/>
  <c r="S22" i="24"/>
  <c r="C21" i="25"/>
  <c r="B6" i="38"/>
  <c r="Q47" i="24"/>
  <c r="S47" i="24"/>
  <c r="M8" i="74"/>
  <c r="B23" i="36"/>
  <c r="M45" i="23"/>
  <c r="L4" i="16"/>
  <c r="G44" i="40"/>
  <c r="B22" i="49"/>
  <c r="H8" i="63"/>
  <c r="C12" i="17"/>
  <c r="H30" i="18"/>
  <c r="Q21" i="62"/>
  <c r="G13" i="74"/>
  <c r="I13" i="74"/>
  <c r="L45" i="45"/>
  <c r="B6" i="75"/>
  <c r="D6" i="75"/>
  <c r="C4" i="56"/>
  <c r="H23" i="19"/>
  <c r="B31" i="72"/>
  <c r="D31" i="72"/>
  <c r="C15" i="57"/>
  <c r="L24" i="56"/>
  <c r="N24" i="56"/>
  <c r="H12" i="38"/>
  <c r="H17" i="38"/>
  <c r="R38" i="21"/>
  <c r="H39" i="60"/>
  <c r="R22" i="40"/>
  <c r="C39" i="73"/>
  <c r="H6" i="51"/>
  <c r="L48" i="21"/>
  <c r="N48" i="21"/>
  <c r="B28" i="24"/>
  <c r="R29" i="15"/>
  <c r="Q38" i="73"/>
  <c r="Q28" i="65"/>
  <c r="H20" i="46"/>
  <c r="C24" i="62"/>
  <c r="H7" i="55"/>
  <c r="G15" i="69"/>
  <c r="B48" i="33"/>
  <c r="D48" i="33"/>
  <c r="B20" i="42"/>
  <c r="R29" i="65"/>
  <c r="H16" i="60"/>
  <c r="C47" i="66"/>
  <c r="C45" i="46"/>
  <c r="Q13" i="35"/>
  <c r="S13" i="35"/>
  <c r="G48" i="15"/>
  <c r="C48" i="76"/>
  <c r="H45" i="71"/>
  <c r="M40" i="59"/>
  <c r="Q16" i="47"/>
  <c r="M8" i="61"/>
  <c r="B29" i="43"/>
  <c r="D29" i="43"/>
  <c r="C23" i="43"/>
  <c r="G15" i="13"/>
  <c r="B40" i="30"/>
  <c r="D40" i="30"/>
  <c r="C15" i="47"/>
  <c r="B28" i="43"/>
  <c r="C36" i="27"/>
  <c r="B21" i="16"/>
  <c r="H12" i="70"/>
  <c r="R47" i="21"/>
  <c r="R30" i="73"/>
  <c r="B4" i="17"/>
  <c r="L45" i="26"/>
  <c r="N45" i="26"/>
  <c r="C32" i="71"/>
  <c r="L48" i="68"/>
  <c r="B4" i="34"/>
  <c r="C28" i="33"/>
  <c r="R20" i="45"/>
  <c r="M36" i="23"/>
  <c r="C28" i="70"/>
  <c r="C32" i="30"/>
  <c r="Q6" i="16"/>
  <c r="S6" i="16"/>
  <c r="L46" i="41"/>
  <c r="H16" i="13"/>
  <c r="B16" i="53"/>
  <c r="B32" i="43"/>
  <c r="L5" i="37"/>
  <c r="N5" i="37"/>
  <c r="G47" i="35"/>
  <c r="H45" i="37"/>
  <c r="H8" i="50"/>
  <c r="H15" i="21"/>
  <c r="M39" i="17"/>
  <c r="C30" i="30"/>
  <c r="R24" i="58"/>
  <c r="H14" i="66"/>
  <c r="G29" i="55"/>
  <c r="C48" i="34"/>
  <c r="C38" i="64"/>
  <c r="L29" i="73"/>
  <c r="N29" i="73"/>
  <c r="B15" i="70"/>
  <c r="D15" i="70"/>
  <c r="L4" i="72"/>
  <c r="L7" i="70"/>
  <c r="N7" i="70"/>
  <c r="R23" i="14"/>
  <c r="Q8" i="42"/>
  <c r="Q21" i="19"/>
  <c r="M8" i="31"/>
  <c r="Q8" i="68"/>
  <c r="S8" i="68"/>
  <c r="B39" i="20"/>
  <c r="D39" i="20"/>
  <c r="G21" i="45"/>
  <c r="M15" i="75"/>
  <c r="M16" i="24"/>
  <c r="C46" i="26"/>
  <c r="L6" i="36"/>
  <c r="H15" i="63"/>
  <c r="G29" i="67"/>
  <c r="I29" i="67"/>
  <c r="R5" i="19"/>
  <c r="L40" i="73"/>
  <c r="N40" i="73"/>
  <c r="C46" i="15"/>
  <c r="B46" i="60"/>
  <c r="D46" i="60"/>
  <c r="L28" i="41"/>
  <c r="B37" i="68"/>
  <c r="D37" i="68"/>
  <c r="B22" i="13"/>
  <c r="D22" i="13"/>
  <c r="B37" i="75"/>
  <c r="H4" i="49"/>
  <c r="H40" i="46"/>
  <c r="C5" i="37"/>
  <c r="G38" i="59"/>
  <c r="B37" i="72"/>
  <c r="D37" i="72"/>
  <c r="L4" i="35"/>
  <c r="G47" i="15"/>
  <c r="I47" i="15"/>
  <c r="R24" i="64"/>
  <c r="R31" i="36"/>
  <c r="G32" i="24"/>
  <c r="I32" i="24"/>
  <c r="B7" i="50"/>
  <c r="D7" i="50"/>
  <c r="B31" i="60"/>
  <c r="H40" i="22"/>
  <c r="Q36" i="27"/>
  <c r="B46" i="43"/>
  <c r="D46" i="43"/>
  <c r="C46" i="41"/>
  <c r="L8" i="62"/>
  <c r="C47" i="22"/>
  <c r="Q22" i="71"/>
  <c r="S22" i="71"/>
  <c r="Q23" i="54"/>
  <c r="S23" i="54"/>
  <c r="M37" i="63"/>
  <c r="B5" i="66"/>
  <c r="D5" i="66"/>
  <c r="M23" i="53"/>
  <c r="L6" i="70"/>
  <c r="G44" i="27"/>
  <c r="H6" i="24"/>
  <c r="H16" i="25"/>
  <c r="M21" i="19"/>
  <c r="H14" i="60"/>
  <c r="G28" i="76"/>
  <c r="H5" i="24"/>
  <c r="L22" i="56"/>
  <c r="N22" i="56"/>
  <c r="M24" i="63"/>
  <c r="G46" i="63"/>
  <c r="I46" i="63"/>
  <c r="L14" i="58"/>
  <c r="N14" i="58"/>
  <c r="L48" i="61"/>
  <c r="N48" i="61"/>
  <c r="B14" i="76"/>
  <c r="R14" i="74"/>
  <c r="M29" i="29"/>
  <c r="G22" i="19"/>
  <c r="H6" i="48"/>
  <c r="R36" i="45"/>
  <c r="R16" i="40"/>
  <c r="L24" i="39"/>
  <c r="N24" i="39"/>
  <c r="L15" i="38"/>
  <c r="M12" i="52"/>
  <c r="M17" i="52"/>
  <c r="R36" i="31"/>
  <c r="R14" i="67"/>
  <c r="B6" i="55"/>
  <c r="M20" i="42"/>
  <c r="B16" i="23"/>
  <c r="D16" i="23"/>
  <c r="L36" i="37"/>
  <c r="C32" i="60"/>
  <c r="B38" i="47"/>
  <c r="D38" i="47"/>
  <c r="H29" i="59"/>
  <c r="H33" i="59"/>
  <c r="M16" i="55"/>
  <c r="M36" i="67"/>
  <c r="L13" i="48"/>
  <c r="R12" i="46"/>
  <c r="L21" i="40"/>
  <c r="L32" i="59"/>
  <c r="N32" i="59"/>
  <c r="R38" i="37"/>
  <c r="R32" i="39"/>
  <c r="C7" i="22"/>
  <c r="H21" i="18"/>
  <c r="M4" i="17"/>
  <c r="H30" i="28"/>
  <c r="G6" i="43"/>
  <c r="M47" i="54"/>
  <c r="Q6" i="38"/>
  <c r="S6" i="38"/>
  <c r="Q44" i="46"/>
  <c r="G20" i="13"/>
  <c r="M22" i="48"/>
  <c r="Q16" i="62"/>
  <c r="B20" i="63"/>
  <c r="L38" i="36"/>
  <c r="R12" i="43"/>
  <c r="R17" i="43"/>
  <c r="B38" i="44"/>
  <c r="D38" i="44"/>
  <c r="G39" i="36"/>
  <c r="R37" i="66"/>
  <c r="Q8" i="29"/>
  <c r="G12" i="48"/>
  <c r="H8" i="24"/>
  <c r="L16" i="44"/>
  <c r="B14" i="44"/>
  <c r="D14" i="44"/>
  <c r="G15" i="24"/>
  <c r="I15" i="24"/>
  <c r="L24" i="28"/>
  <c r="N24" i="28"/>
  <c r="Q13" i="37"/>
  <c r="S13" i="37"/>
  <c r="L14" i="51"/>
  <c r="M39" i="22"/>
  <c r="Q13" i="32"/>
  <c r="G6" i="72"/>
  <c r="C14" i="29"/>
  <c r="L40" i="69"/>
  <c r="R13" i="58"/>
  <c r="Q16" i="55"/>
  <c r="S16" i="55"/>
  <c r="H46" i="48"/>
  <c r="G29" i="44"/>
  <c r="I29" i="44"/>
  <c r="R13" i="42"/>
  <c r="C44" i="26"/>
  <c r="M36" i="58"/>
  <c r="M22" i="29"/>
  <c r="R31" i="63"/>
  <c r="G24" i="30"/>
  <c r="C48" i="54"/>
  <c r="L5" i="34"/>
  <c r="N5" i="34"/>
  <c r="B40" i="44"/>
  <c r="D40" i="44"/>
  <c r="R39" i="50"/>
  <c r="H40" i="17"/>
  <c r="B31" i="14"/>
  <c r="Q31" i="59"/>
  <c r="S31" i="59"/>
  <c r="L22" i="36"/>
  <c r="C30" i="47"/>
  <c r="R47" i="37"/>
  <c r="C48" i="49"/>
  <c r="L22" i="42"/>
  <c r="L46" i="39"/>
  <c r="M40" i="66"/>
  <c r="B8" i="23"/>
  <c r="D8" i="23"/>
  <c r="R24" i="50"/>
  <c r="Q7" i="18"/>
  <c r="S7" i="18"/>
  <c r="R31" i="58"/>
  <c r="B44" i="21"/>
  <c r="Q13" i="31"/>
  <c r="S13" i="31"/>
  <c r="Q39" i="58"/>
  <c r="S39" i="58"/>
  <c r="L44" i="21"/>
  <c r="L29" i="41"/>
  <c r="M40" i="15"/>
  <c r="Q15" i="18"/>
  <c r="C46" i="44"/>
  <c r="L7" i="34"/>
  <c r="G5" i="72"/>
  <c r="H12" i="29"/>
  <c r="H40" i="49"/>
  <c r="C45" i="26"/>
  <c r="L23" i="46"/>
  <c r="G7" i="28"/>
  <c r="H5" i="37"/>
  <c r="Q48" i="71"/>
  <c r="G4" i="18"/>
  <c r="L23" i="49"/>
  <c r="N23" i="49"/>
  <c r="H23" i="17"/>
  <c r="B37" i="47"/>
  <c r="D37" i="47"/>
  <c r="R23" i="37"/>
  <c r="L48" i="15"/>
  <c r="N48" i="15"/>
  <c r="L29" i="20"/>
  <c r="N29" i="20"/>
  <c r="G30" i="39"/>
  <c r="C36" i="49"/>
  <c r="Q32" i="25"/>
  <c r="S32" i="25"/>
  <c r="R20" i="59"/>
  <c r="Q37" i="20"/>
  <c r="S37" i="20"/>
  <c r="C38" i="53"/>
  <c r="H47" i="39"/>
  <c r="L7" i="59"/>
  <c r="N7" i="59"/>
  <c r="M6" i="17"/>
  <c r="Q7" i="24"/>
  <c r="R44" i="68"/>
  <c r="C37" i="22"/>
  <c r="R36" i="68"/>
  <c r="C47" i="18"/>
  <c r="Q5" i="14"/>
  <c r="S5" i="14"/>
  <c r="C28" i="73"/>
  <c r="C33" i="73"/>
  <c r="L47" i="68"/>
  <c r="N47" i="68"/>
  <c r="L21" i="17"/>
  <c r="N21" i="17"/>
  <c r="G20" i="64"/>
  <c r="M29" i="74"/>
  <c r="M8" i="73"/>
  <c r="G13" i="20"/>
  <c r="I13" i="20"/>
  <c r="L6" i="33"/>
  <c r="N6" i="33"/>
  <c r="C36" i="75"/>
  <c r="B31" i="19"/>
  <c r="H38" i="41"/>
  <c r="M44" i="69"/>
  <c r="L5" i="45"/>
  <c r="R22" i="65"/>
  <c r="M36" i="33"/>
  <c r="G5" i="39"/>
  <c r="B45" i="36"/>
  <c r="H31" i="16"/>
  <c r="B14" i="63"/>
  <c r="R39" i="41"/>
  <c r="R39" i="80"/>
  <c r="M20" i="29"/>
  <c r="M25" i="29"/>
  <c r="Q23" i="38"/>
  <c r="S23" i="38"/>
  <c r="Q15" i="41"/>
  <c r="M20" i="43"/>
  <c r="M25" i="43"/>
  <c r="R14" i="40"/>
  <c r="B28" i="49"/>
  <c r="H20" i="42"/>
  <c r="G24" i="31"/>
  <c r="I24" i="31"/>
  <c r="Q38" i="17"/>
  <c r="S38" i="17"/>
  <c r="M16" i="30"/>
  <c r="L29" i="21"/>
  <c r="C22" i="68"/>
  <c r="L13" i="20"/>
  <c r="N13" i="20"/>
  <c r="R20" i="26"/>
  <c r="L15" i="52"/>
  <c r="N15" i="52"/>
  <c r="M36" i="42"/>
  <c r="L5" i="26"/>
  <c r="N5" i="26"/>
  <c r="B23" i="35"/>
  <c r="R15" i="13"/>
  <c r="H8" i="15"/>
  <c r="C48" i="51"/>
  <c r="C36" i="65"/>
  <c r="M16" i="44"/>
  <c r="R7" i="40"/>
  <c r="S7" i="40"/>
  <c r="M47" i="52"/>
  <c r="B15" i="50"/>
  <c r="D15" i="50"/>
  <c r="R28" i="22"/>
  <c r="M32" i="34"/>
  <c r="B24" i="59"/>
  <c r="D24" i="59"/>
  <c r="M44" i="53"/>
  <c r="G46" i="48"/>
  <c r="M40" i="28"/>
  <c r="C20" i="76"/>
  <c r="C4" i="26"/>
  <c r="R37" i="48"/>
  <c r="B16" i="59"/>
  <c r="D16" i="59"/>
  <c r="G22" i="41"/>
  <c r="R7" i="31"/>
  <c r="B48" i="32"/>
  <c r="G32" i="13"/>
  <c r="I32" i="13"/>
  <c r="H15" i="74"/>
  <c r="Q22" i="26"/>
  <c r="M29" i="21"/>
  <c r="H23" i="34"/>
  <c r="G29" i="63"/>
  <c r="B37" i="21"/>
  <c r="C8" i="69"/>
  <c r="L44" i="43"/>
  <c r="L21" i="60"/>
  <c r="N21" i="60"/>
  <c r="M23" i="64"/>
  <c r="L48" i="63"/>
  <c r="N48" i="63"/>
  <c r="M7" i="45"/>
  <c r="M40" i="51"/>
  <c r="R48" i="56"/>
  <c r="M20" i="25"/>
  <c r="C40" i="75"/>
  <c r="C6" i="25"/>
  <c r="M6" i="72"/>
  <c r="L37" i="36"/>
  <c r="G30" i="51"/>
  <c r="I30" i="51"/>
  <c r="L31" i="42"/>
  <c r="N31" i="42"/>
  <c r="H45" i="13"/>
  <c r="Q20" i="63"/>
  <c r="L46" i="18"/>
  <c r="N46" i="18"/>
  <c r="Q13" i="48"/>
  <c r="L36" i="47"/>
  <c r="G13" i="16"/>
  <c r="H28" i="61"/>
  <c r="H29" i="58"/>
  <c r="B23" i="44"/>
  <c r="D23" i="44"/>
  <c r="H45" i="51"/>
  <c r="B39" i="62"/>
  <c r="D39" i="62"/>
  <c r="R22" i="35"/>
  <c r="B47" i="29"/>
  <c r="L4" i="65"/>
  <c r="M22" i="66"/>
  <c r="R13" i="30"/>
  <c r="B46" i="48"/>
  <c r="R36" i="74"/>
  <c r="R41" i="74"/>
  <c r="B32" i="13"/>
  <c r="D32" i="13"/>
  <c r="H39" i="48"/>
  <c r="H39" i="82"/>
  <c r="G5" i="21"/>
  <c r="I5" i="21"/>
  <c r="R46" i="17"/>
  <c r="H32" i="39"/>
  <c r="Q4" i="35"/>
  <c r="H8" i="17"/>
  <c r="B22" i="28"/>
  <c r="D22" i="28"/>
  <c r="M39" i="75"/>
  <c r="R20" i="13"/>
  <c r="C36" i="58"/>
  <c r="C41" i="58"/>
  <c r="C44" i="66"/>
  <c r="R4" i="15"/>
  <c r="M12" i="38"/>
  <c r="G21" i="57"/>
  <c r="I21" i="57"/>
  <c r="H28" i="68"/>
  <c r="B28" i="23"/>
  <c r="H14" i="13"/>
  <c r="Q12" i="52"/>
  <c r="R5" i="21"/>
  <c r="C5" i="56"/>
  <c r="B38" i="43"/>
  <c r="D38" i="43"/>
  <c r="G29" i="42"/>
  <c r="I29" i="42"/>
  <c r="Q48" i="16"/>
  <c r="R8" i="21"/>
  <c r="C39" i="37"/>
  <c r="M16" i="75"/>
  <c r="L47" i="31"/>
  <c r="N47" i="31"/>
  <c r="C12" i="58"/>
  <c r="G44" i="17"/>
  <c r="L44" i="36"/>
  <c r="M16" i="72"/>
  <c r="R48" i="68"/>
  <c r="R8" i="55"/>
  <c r="R4" i="26"/>
  <c r="R9" i="26"/>
  <c r="Q36" i="54"/>
  <c r="B4" i="24"/>
  <c r="R47" i="69"/>
  <c r="Q24" i="22"/>
  <c r="S24" i="22"/>
  <c r="B15" i="68"/>
  <c r="C40" i="65"/>
  <c r="G44" i="70"/>
  <c r="M39" i="67"/>
  <c r="H8" i="68"/>
  <c r="M46" i="30"/>
  <c r="L20" i="64"/>
  <c r="G4" i="16"/>
  <c r="Q36" i="14"/>
  <c r="B40" i="18"/>
  <c r="D40" i="18"/>
  <c r="B13" i="63"/>
  <c r="D13" i="63"/>
  <c r="M4" i="72"/>
  <c r="M9" i="72"/>
  <c r="H36" i="23"/>
  <c r="B44" i="60"/>
  <c r="C22" i="20"/>
  <c r="H7" i="64"/>
  <c r="R36" i="57"/>
  <c r="C45" i="33"/>
  <c r="M48" i="30"/>
  <c r="R47" i="70"/>
  <c r="H15" i="28"/>
  <c r="H14" i="62"/>
  <c r="L20" i="15"/>
  <c r="C23" i="25"/>
  <c r="R39" i="14"/>
  <c r="Q47" i="14"/>
  <c r="S47" i="14"/>
  <c r="Q15" i="69"/>
  <c r="H31" i="64"/>
  <c r="R40" i="23"/>
  <c r="H13" i="50"/>
  <c r="Q46" i="27"/>
  <c r="S46" i="27"/>
  <c r="M48" i="37"/>
  <c r="R36" i="66"/>
  <c r="C44" i="60"/>
  <c r="B4" i="20"/>
  <c r="G31" i="73"/>
  <c r="I31" i="73"/>
  <c r="C36" i="64"/>
  <c r="M39" i="58"/>
  <c r="R44" i="21"/>
  <c r="G16" i="69"/>
  <c r="I16" i="69"/>
  <c r="H7" i="53"/>
  <c r="G47" i="68"/>
  <c r="H46" i="24"/>
  <c r="B45" i="68"/>
  <c r="D45" i="68"/>
  <c r="L39" i="58"/>
  <c r="L39" i="51"/>
  <c r="N39" i="51"/>
  <c r="M37" i="28"/>
  <c r="H45" i="63"/>
  <c r="G13" i="60"/>
  <c r="R40" i="56"/>
  <c r="H47" i="46"/>
  <c r="R6" i="62"/>
  <c r="C8" i="59"/>
  <c r="M47" i="25"/>
  <c r="H20" i="69"/>
  <c r="C23" i="64"/>
  <c r="L6" i="68"/>
  <c r="N6" i="68"/>
  <c r="H47" i="57"/>
  <c r="M7" i="25"/>
  <c r="Q4" i="18"/>
  <c r="Q23" i="49"/>
  <c r="S23" i="49"/>
  <c r="M15" i="19"/>
  <c r="M15" i="45"/>
  <c r="B8" i="50"/>
  <c r="B21" i="14"/>
  <c r="R23" i="40"/>
  <c r="C20" i="44"/>
  <c r="G45" i="73"/>
  <c r="C40" i="63"/>
  <c r="H8" i="64"/>
  <c r="R46" i="22"/>
  <c r="G20" i="46"/>
  <c r="H38" i="51"/>
  <c r="G14" i="51"/>
  <c r="I14" i="51"/>
  <c r="L44" i="45"/>
  <c r="H40" i="54"/>
  <c r="H38" i="66"/>
  <c r="C16" i="32"/>
  <c r="R46" i="44"/>
  <c r="G6" i="16"/>
  <c r="I6" i="16"/>
  <c r="R23" i="35"/>
  <c r="H46" i="58"/>
  <c r="C28" i="16"/>
  <c r="L46" i="75"/>
  <c r="B30" i="58"/>
  <c r="M48" i="69"/>
  <c r="H44" i="55"/>
  <c r="M16" i="34"/>
  <c r="N16" i="34"/>
  <c r="C5" i="20"/>
  <c r="M5" i="35"/>
  <c r="M4" i="25"/>
  <c r="R48" i="15"/>
  <c r="R40" i="15"/>
  <c r="G37" i="72"/>
  <c r="I37" i="72"/>
  <c r="M15" i="49"/>
  <c r="H38" i="46"/>
  <c r="G6" i="28"/>
  <c r="I6" i="28"/>
  <c r="R15" i="68"/>
  <c r="B38" i="38"/>
  <c r="D38" i="38"/>
  <c r="H40" i="13"/>
  <c r="L6" i="18"/>
  <c r="L5" i="57"/>
  <c r="C48" i="15"/>
  <c r="M46" i="70"/>
  <c r="M46" i="73"/>
  <c r="N46" i="73"/>
  <c r="H46" i="56"/>
  <c r="M47" i="70"/>
  <c r="G14" i="55"/>
  <c r="I14" i="55"/>
  <c r="G16" i="58"/>
  <c r="R45" i="20"/>
  <c r="G14" i="43"/>
  <c r="R15" i="30"/>
  <c r="H8" i="43"/>
  <c r="Q31" i="13"/>
  <c r="S31" i="13"/>
  <c r="R37" i="31"/>
  <c r="B39" i="74"/>
  <c r="C45" i="72"/>
  <c r="R23" i="21"/>
  <c r="C23" i="71"/>
  <c r="G15" i="48"/>
  <c r="L7" i="40"/>
  <c r="L29" i="44"/>
  <c r="N29" i="44"/>
  <c r="Q44" i="31"/>
  <c r="L21" i="76"/>
  <c r="G28" i="13"/>
  <c r="L47" i="20"/>
  <c r="N47" i="20"/>
  <c r="G6" i="50"/>
  <c r="I6" i="50"/>
  <c r="H32" i="76"/>
  <c r="G14" i="35"/>
  <c r="I14" i="35"/>
  <c r="C15" i="26"/>
  <c r="Q13" i="20"/>
  <c r="S13" i="20"/>
  <c r="G30" i="70"/>
  <c r="C4" i="70"/>
  <c r="M36" i="66"/>
  <c r="B8" i="14"/>
  <c r="D8" i="14"/>
  <c r="Q6" i="15"/>
  <c r="S6" i="15"/>
  <c r="B45" i="43"/>
  <c r="B6" i="69"/>
  <c r="M46" i="51"/>
  <c r="H16" i="18"/>
  <c r="G44" i="51"/>
  <c r="G6" i="45"/>
  <c r="R30" i="18"/>
  <c r="Q44" i="15"/>
  <c r="Q24" i="31"/>
  <c r="R16" i="33"/>
  <c r="H47" i="40"/>
  <c r="R28" i="38"/>
  <c r="G45" i="17"/>
  <c r="I45" i="17"/>
  <c r="H15" i="43"/>
  <c r="B48" i="17"/>
  <c r="D48" i="17"/>
  <c r="C38" i="70"/>
  <c r="B14" i="18"/>
  <c r="D14" i="18"/>
  <c r="L28" i="31"/>
  <c r="C5" i="19"/>
  <c r="R32" i="40"/>
  <c r="C8" i="17"/>
  <c r="Q40" i="29"/>
  <c r="S40" i="29"/>
  <c r="B20" i="14"/>
  <c r="G48" i="57"/>
  <c r="I48" i="57"/>
  <c r="C37" i="45"/>
  <c r="L48" i="54"/>
  <c r="N48" i="54"/>
  <c r="C36" i="36"/>
  <c r="M48" i="36"/>
  <c r="M48" i="79"/>
  <c r="L16" i="31"/>
  <c r="H47" i="66"/>
  <c r="R38" i="60"/>
  <c r="L31" i="53"/>
  <c r="N31" i="53"/>
  <c r="G29" i="24"/>
  <c r="H7" i="35"/>
  <c r="G16" i="55"/>
  <c r="I16" i="55"/>
  <c r="C6" i="59"/>
  <c r="B36" i="48"/>
  <c r="M6" i="24"/>
  <c r="L40" i="18"/>
  <c r="N40" i="18"/>
  <c r="G13" i="65"/>
  <c r="I13" i="65"/>
  <c r="R39" i="67"/>
  <c r="H46" i="14"/>
  <c r="R21" i="76"/>
  <c r="B8" i="59"/>
  <c r="M45" i="32"/>
  <c r="R28" i="25"/>
  <c r="R33" i="25"/>
  <c r="M4" i="18"/>
  <c r="B14" i="61"/>
  <c r="D14" i="61"/>
  <c r="H28" i="30"/>
  <c r="B13" i="32"/>
  <c r="G40" i="57"/>
  <c r="I40" i="57"/>
  <c r="G48" i="14"/>
  <c r="I48" i="14"/>
  <c r="Q37" i="72"/>
  <c r="Q21" i="54"/>
  <c r="S21" i="54"/>
  <c r="G32" i="58"/>
  <c r="I32" i="58"/>
  <c r="M23" i="23"/>
  <c r="H5" i="27"/>
  <c r="Q12" i="19"/>
  <c r="M16" i="68"/>
  <c r="L38" i="67"/>
  <c r="N38" i="67"/>
  <c r="M39" i="44"/>
  <c r="C22" i="72"/>
  <c r="Q31" i="29"/>
  <c r="L21" i="54"/>
  <c r="H12" i="56"/>
  <c r="M12" i="58"/>
  <c r="L46" i="25"/>
  <c r="N46" i="25"/>
  <c r="M8" i="26"/>
  <c r="M46" i="39"/>
  <c r="B5" i="59"/>
  <c r="M22" i="21"/>
  <c r="M28" i="15"/>
  <c r="R29" i="22"/>
  <c r="B16" i="76"/>
  <c r="D16" i="76"/>
  <c r="Q16" i="45"/>
  <c r="B5" i="43"/>
  <c r="D5" i="43"/>
  <c r="G48" i="19"/>
  <c r="I48" i="19"/>
  <c r="C14" i="76"/>
  <c r="Q48" i="15"/>
  <c r="G46" i="24"/>
  <c r="R14" i="60"/>
  <c r="H30" i="54"/>
  <c r="Q12" i="35"/>
  <c r="H29" i="17"/>
  <c r="C20" i="27"/>
  <c r="B21" i="38"/>
  <c r="L44" i="20"/>
  <c r="M29" i="66"/>
  <c r="B45" i="51"/>
  <c r="D45" i="51"/>
  <c r="G22" i="53"/>
  <c r="I22" i="53"/>
  <c r="C46" i="35"/>
  <c r="G32" i="36"/>
  <c r="Q32" i="26"/>
  <c r="S32" i="26"/>
  <c r="R6" i="30"/>
  <c r="R21" i="21"/>
  <c r="B32" i="19"/>
  <c r="D32" i="19"/>
  <c r="M31" i="75"/>
  <c r="L16" i="45"/>
  <c r="Q7" i="47"/>
  <c r="S7" i="47"/>
  <c r="C21" i="34"/>
  <c r="R30" i="65"/>
  <c r="Q5" i="33"/>
  <c r="G23" i="70"/>
  <c r="I23" i="70"/>
  <c r="B16" i="69"/>
  <c r="D16" i="69"/>
  <c r="G39" i="44"/>
  <c r="B20" i="47"/>
  <c r="H38" i="71"/>
  <c r="C31" i="15"/>
  <c r="G7" i="75"/>
  <c r="I7" i="75"/>
  <c r="L6" i="34"/>
  <c r="B21" i="64"/>
  <c r="G14" i="39"/>
  <c r="M36" i="31"/>
  <c r="L47" i="23"/>
  <c r="R45" i="51"/>
  <c r="H45" i="28"/>
  <c r="R15" i="29"/>
  <c r="Q16" i="64"/>
  <c r="S16" i="64"/>
  <c r="L30" i="76"/>
  <c r="N30" i="76"/>
  <c r="M7" i="67"/>
  <c r="C46" i="53"/>
  <c r="Q21" i="59"/>
  <c r="M36" i="28"/>
  <c r="C48" i="68"/>
  <c r="M47" i="15"/>
  <c r="B5" i="71"/>
  <c r="D5" i="71"/>
  <c r="R5" i="33"/>
  <c r="Q28" i="68"/>
  <c r="G16" i="67"/>
  <c r="G36" i="42"/>
  <c r="B30" i="26"/>
  <c r="Q44" i="44"/>
  <c r="R24" i="43"/>
  <c r="C13" i="66"/>
  <c r="C7" i="67"/>
  <c r="G39" i="75"/>
  <c r="I39" i="75"/>
  <c r="M48" i="70"/>
  <c r="H20" i="73"/>
  <c r="Q48" i="67"/>
  <c r="S48" i="67"/>
  <c r="G46" i="58"/>
  <c r="G48" i="17"/>
  <c r="I48" i="17"/>
  <c r="M22" i="53"/>
  <c r="H4" i="29"/>
  <c r="H9" i="29"/>
  <c r="B8" i="48"/>
  <c r="H15" i="65"/>
  <c r="L5" i="25"/>
  <c r="N5" i="25"/>
  <c r="G28" i="24"/>
  <c r="C36" i="57"/>
  <c r="Q48" i="25"/>
  <c r="S48" i="25"/>
  <c r="G45" i="47"/>
  <c r="C16" i="62"/>
  <c r="M7" i="43"/>
  <c r="L28" i="28"/>
  <c r="L13" i="47"/>
  <c r="N13" i="47"/>
  <c r="C29" i="40"/>
  <c r="L40" i="59"/>
  <c r="N40" i="59"/>
  <c r="H22" i="15"/>
  <c r="G44" i="28"/>
  <c r="H4" i="36"/>
  <c r="G14" i="69"/>
  <c r="I14" i="69"/>
  <c r="R36" i="36"/>
  <c r="Q37" i="19"/>
  <c r="S37" i="19"/>
  <c r="R14" i="17"/>
  <c r="Q48" i="68"/>
  <c r="G39" i="23"/>
  <c r="I39" i="23"/>
  <c r="L15" i="44"/>
  <c r="N15" i="44"/>
  <c r="H16" i="58"/>
  <c r="L39" i="40"/>
  <c r="C37" i="29"/>
  <c r="C44" i="54"/>
  <c r="G29" i="35"/>
  <c r="I29" i="35"/>
  <c r="R20" i="35"/>
  <c r="R32" i="69"/>
  <c r="G32" i="28"/>
  <c r="I32" i="28"/>
  <c r="Q36" i="60"/>
  <c r="L22" i="71"/>
  <c r="H6" i="35"/>
  <c r="C13" i="13"/>
  <c r="L28" i="32"/>
  <c r="R6" i="46"/>
  <c r="B4" i="31"/>
  <c r="H6" i="57"/>
  <c r="M4" i="39"/>
  <c r="C5" i="54"/>
  <c r="M38" i="62"/>
  <c r="H32" i="15"/>
  <c r="Q12" i="48"/>
  <c r="C30" i="46"/>
  <c r="G36" i="52"/>
  <c r="Q36" i="73"/>
  <c r="R21" i="75"/>
  <c r="B21" i="29"/>
  <c r="D21" i="29"/>
  <c r="Q20" i="17"/>
  <c r="G32" i="22"/>
  <c r="Q7" i="16"/>
  <c r="C24" i="58"/>
  <c r="H38" i="20"/>
  <c r="I38" i="20"/>
  <c r="L8" i="14"/>
  <c r="N8" i="14"/>
  <c r="M12" i="57"/>
  <c r="M48" i="62"/>
  <c r="M30" i="56"/>
  <c r="B40" i="13"/>
  <c r="D40" i="13"/>
  <c r="L32" i="66"/>
  <c r="H14" i="24"/>
  <c r="M22" i="20"/>
  <c r="R16" i="54"/>
  <c r="L24" i="67"/>
  <c r="B6" i="52"/>
  <c r="D6" i="52"/>
  <c r="Q20" i="28"/>
  <c r="G16" i="59"/>
  <c r="H8" i="44"/>
  <c r="G23" i="37"/>
  <c r="I23" i="37"/>
  <c r="R39" i="37"/>
  <c r="M24" i="52"/>
  <c r="N24" i="52"/>
  <c r="B37" i="59"/>
  <c r="D37" i="59"/>
  <c r="B36" i="67"/>
  <c r="B32" i="46"/>
  <c r="D32" i="46"/>
  <c r="R31" i="19"/>
  <c r="G46" i="69"/>
  <c r="I46" i="69"/>
  <c r="R28" i="34"/>
  <c r="R22" i="52"/>
  <c r="C24" i="41"/>
  <c r="G45" i="45"/>
  <c r="Q5" i="40"/>
  <c r="S5" i="40"/>
  <c r="G6" i="38"/>
  <c r="I6" i="38"/>
  <c r="L23" i="13"/>
  <c r="N23" i="13"/>
  <c r="Q48" i="42"/>
  <c r="L12" i="76"/>
  <c r="Q23" i="47"/>
  <c r="R21" i="63"/>
  <c r="C45" i="69"/>
  <c r="Q4" i="28"/>
  <c r="L21" i="46"/>
  <c r="M38" i="35"/>
  <c r="M28" i="61"/>
  <c r="C29" i="46"/>
  <c r="B15" i="20"/>
  <c r="D15" i="20"/>
  <c r="C20" i="66"/>
  <c r="B30" i="45"/>
  <c r="B6" i="16"/>
  <c r="D6" i="16"/>
  <c r="M36" i="40"/>
  <c r="M30" i="72"/>
  <c r="H7" i="54"/>
  <c r="R38" i="35"/>
  <c r="H30" i="17"/>
  <c r="R13" i="55"/>
  <c r="H46" i="43"/>
  <c r="C20" i="33"/>
  <c r="M30" i="15"/>
  <c r="B37" i="24"/>
  <c r="D37" i="24"/>
  <c r="Q47" i="22"/>
  <c r="S47" i="22"/>
  <c r="M4" i="26"/>
  <c r="M9" i="26"/>
  <c r="B13" i="71"/>
  <c r="M44" i="14"/>
  <c r="H39" i="17"/>
  <c r="M4" i="19"/>
  <c r="C28" i="69"/>
  <c r="L24" i="43"/>
  <c r="N24" i="43"/>
  <c r="R20" i="18"/>
  <c r="Q5" i="15"/>
  <c r="G20" i="56"/>
  <c r="L21" i="73"/>
  <c r="M48" i="73"/>
  <c r="B38" i="17"/>
  <c r="R24" i="70"/>
  <c r="H47" i="64"/>
  <c r="G40" i="66"/>
  <c r="H39" i="37"/>
  <c r="G7" i="13"/>
  <c r="Q5" i="21"/>
  <c r="M45" i="20"/>
  <c r="C20" i="17"/>
  <c r="L12" i="54"/>
  <c r="H24" i="32"/>
  <c r="M21" i="61"/>
  <c r="L5" i="17"/>
  <c r="N5" i="17"/>
  <c r="B14" i="15"/>
  <c r="L13" i="75"/>
  <c r="L4" i="53"/>
  <c r="M44" i="38"/>
  <c r="M39" i="76"/>
  <c r="G22" i="37"/>
  <c r="I22" i="37"/>
  <c r="Q30" i="29"/>
  <c r="S30" i="29"/>
  <c r="G29" i="27"/>
  <c r="I29" i="27"/>
  <c r="G12" i="56"/>
  <c r="G14" i="56"/>
  <c r="I14" i="56"/>
  <c r="G4" i="20"/>
  <c r="G14" i="48"/>
  <c r="R39" i="32"/>
  <c r="Q38" i="33"/>
  <c r="S38" i="33"/>
  <c r="G13" i="66"/>
  <c r="M46" i="19"/>
  <c r="L23" i="34"/>
  <c r="N23" i="34"/>
  <c r="M30" i="43"/>
  <c r="R12" i="55"/>
  <c r="R17" i="55"/>
  <c r="C46" i="57"/>
  <c r="G21" i="65"/>
  <c r="I21" i="65"/>
  <c r="M14" i="71"/>
  <c r="Q39" i="64"/>
  <c r="L28" i="50"/>
  <c r="R24" i="65"/>
  <c r="L20" i="55"/>
  <c r="R8" i="61"/>
  <c r="H28" i="73"/>
  <c r="G47" i="48"/>
  <c r="G16" i="42"/>
  <c r="I16" i="42"/>
  <c r="M15" i="54"/>
  <c r="N15" i="54"/>
  <c r="B39" i="65"/>
  <c r="D39" i="65"/>
  <c r="R36" i="38"/>
  <c r="L7" i="42"/>
  <c r="N7" i="42"/>
  <c r="Q12" i="26"/>
  <c r="L30" i="14"/>
  <c r="N30" i="14"/>
  <c r="M15" i="40"/>
  <c r="Q31" i="49"/>
  <c r="S31" i="49"/>
  <c r="G16" i="50"/>
  <c r="H38" i="65"/>
  <c r="R48" i="49"/>
  <c r="C6" i="69"/>
  <c r="B29" i="76"/>
  <c r="D29" i="76"/>
  <c r="C16" i="55"/>
  <c r="M23" i="68"/>
  <c r="C44" i="18"/>
  <c r="C28" i="37"/>
  <c r="C32" i="14"/>
  <c r="C23" i="30"/>
  <c r="B22" i="32"/>
  <c r="M6" i="23"/>
  <c r="H38" i="24"/>
  <c r="B48" i="26"/>
  <c r="M21" i="32"/>
  <c r="Q31" i="46"/>
  <c r="S31" i="46"/>
  <c r="L29" i="71"/>
  <c r="Q20" i="19"/>
  <c r="Q15" i="20"/>
  <c r="B40" i="66"/>
  <c r="D40" i="66"/>
  <c r="L24" i="40"/>
  <c r="N24" i="40"/>
  <c r="G20" i="32"/>
  <c r="B4" i="42"/>
  <c r="M6" i="13"/>
  <c r="L7" i="44"/>
  <c r="M45" i="16"/>
  <c r="L32" i="22"/>
  <c r="B40" i="25"/>
  <c r="D40" i="25"/>
  <c r="L7" i="28"/>
  <c r="N7" i="28"/>
  <c r="C4" i="48"/>
  <c r="B46" i="19"/>
  <c r="D46" i="19"/>
  <c r="L21" i="49"/>
  <c r="N21" i="49"/>
  <c r="G36" i="61"/>
  <c r="R37" i="65"/>
  <c r="G20" i="71"/>
  <c r="G30" i="60"/>
  <c r="I30" i="60"/>
  <c r="C13" i="76"/>
  <c r="R29" i="33"/>
  <c r="B12" i="35"/>
  <c r="M32" i="35"/>
  <c r="H44" i="56"/>
  <c r="Q44" i="52"/>
  <c r="B28" i="59"/>
  <c r="H16" i="37"/>
  <c r="B30" i="17"/>
  <c r="D30" i="17"/>
  <c r="H31" i="55"/>
  <c r="Q13" i="44"/>
  <c r="S13" i="44"/>
  <c r="L7" i="54"/>
  <c r="G46" i="17"/>
  <c r="I46" i="17"/>
  <c r="M16" i="47"/>
  <c r="C45" i="76"/>
  <c r="D45" i="76"/>
  <c r="R15" i="63"/>
  <c r="R21" i="69"/>
  <c r="B36" i="13"/>
  <c r="C23" i="15"/>
  <c r="G7" i="63"/>
  <c r="L31" i="22"/>
  <c r="N31" i="22"/>
  <c r="M20" i="21"/>
  <c r="M29" i="35"/>
  <c r="M8" i="48"/>
  <c r="C28" i="26"/>
  <c r="R39" i="59"/>
  <c r="S39" i="59"/>
  <c r="R6" i="64"/>
  <c r="M46" i="21"/>
  <c r="H12" i="15"/>
  <c r="C6" i="39"/>
  <c r="G5" i="73"/>
  <c r="I5" i="73"/>
  <c r="C37" i="74"/>
  <c r="R30" i="33"/>
  <c r="H37" i="35"/>
  <c r="L30" i="21"/>
  <c r="N30" i="21"/>
  <c r="H40" i="64"/>
  <c r="B40" i="17"/>
  <c r="L37" i="49"/>
  <c r="B48" i="46"/>
  <c r="G31" i="56"/>
  <c r="I31" i="56"/>
  <c r="B6" i="36"/>
  <c r="M6" i="69"/>
  <c r="L5" i="63"/>
  <c r="N5" i="63"/>
  <c r="M37" i="69"/>
  <c r="H45" i="31"/>
  <c r="Q46" i="39"/>
  <c r="S46" i="39"/>
  <c r="C31" i="58"/>
  <c r="C7" i="20"/>
  <c r="L14" i="47"/>
  <c r="N14" i="47"/>
  <c r="Q31" i="34"/>
  <c r="S31" i="34"/>
  <c r="L5" i="53"/>
  <c r="Q29" i="40"/>
  <c r="S29" i="40"/>
  <c r="C46" i="73"/>
  <c r="C48" i="38"/>
  <c r="G32" i="52"/>
  <c r="I32" i="52"/>
  <c r="C12" i="22"/>
  <c r="G12" i="32"/>
  <c r="R4" i="52"/>
  <c r="R45" i="32"/>
  <c r="R45" i="78"/>
  <c r="R39" i="19"/>
  <c r="H37" i="33"/>
  <c r="L13" i="36"/>
  <c r="C46" i="28"/>
  <c r="H47" i="71"/>
  <c r="C5" i="67"/>
  <c r="C22" i="21"/>
  <c r="Q24" i="54"/>
  <c r="C8" i="68"/>
  <c r="Q39" i="21"/>
  <c r="S39" i="21"/>
  <c r="M47" i="65"/>
  <c r="H39" i="50"/>
  <c r="Q45" i="35"/>
  <c r="S45" i="35"/>
  <c r="R37" i="35"/>
  <c r="C32" i="36"/>
  <c r="M32" i="40"/>
  <c r="M44" i="33"/>
  <c r="H31" i="71"/>
  <c r="B37" i="61"/>
  <c r="R36" i="48"/>
  <c r="G5" i="26"/>
  <c r="I5" i="26"/>
  <c r="B16" i="67"/>
  <c r="D16" i="67"/>
  <c r="C20" i="40"/>
  <c r="Q48" i="47"/>
  <c r="S48" i="47"/>
  <c r="G45" i="22"/>
  <c r="I45" i="22"/>
  <c r="Q29" i="20"/>
  <c r="S29" i="20"/>
  <c r="C22" i="40"/>
  <c r="R29" i="72"/>
  <c r="L31" i="59"/>
  <c r="N31" i="59"/>
  <c r="G31" i="64"/>
  <c r="I31" i="64"/>
  <c r="C39" i="39"/>
  <c r="M13" i="32"/>
  <c r="M13" i="78"/>
  <c r="H12" i="46"/>
  <c r="L7" i="61"/>
  <c r="N7" i="61"/>
  <c r="R38" i="50"/>
  <c r="G39" i="71"/>
  <c r="B46" i="17"/>
  <c r="D46" i="17"/>
  <c r="B48" i="61"/>
  <c r="D48" i="61"/>
  <c r="H46" i="35"/>
  <c r="R30" i="16"/>
  <c r="H45" i="24"/>
  <c r="R39" i="65"/>
  <c r="R29" i="74"/>
  <c r="S29" i="74"/>
  <c r="M7" i="17"/>
  <c r="Q38" i="63"/>
  <c r="S38" i="63"/>
  <c r="R28" i="28"/>
  <c r="G39" i="15"/>
  <c r="I39" i="15"/>
  <c r="L44" i="23"/>
  <c r="M13" i="70"/>
  <c r="C45" i="44"/>
  <c r="Q40" i="55"/>
  <c r="C47" i="73"/>
  <c r="G48" i="65"/>
  <c r="M44" i="31"/>
  <c r="Q36" i="33"/>
  <c r="G7" i="58"/>
  <c r="I7" i="58"/>
  <c r="C37" i="16"/>
  <c r="L45" i="65"/>
  <c r="R48" i="14"/>
  <c r="L13" i="59"/>
  <c r="N13" i="59"/>
  <c r="G44" i="30"/>
  <c r="H5" i="62"/>
  <c r="Q44" i="71"/>
  <c r="M40" i="31"/>
  <c r="M46" i="38"/>
  <c r="R45" i="66"/>
  <c r="R6" i="57"/>
  <c r="R5" i="57"/>
  <c r="L47" i="17"/>
  <c r="N47" i="17"/>
  <c r="L46" i="52"/>
  <c r="H47" i="35"/>
  <c r="B4" i="72"/>
  <c r="C45" i="55"/>
  <c r="M44" i="67"/>
  <c r="M24" i="72"/>
  <c r="C48" i="46"/>
  <c r="M7" i="65"/>
  <c r="B15" i="60"/>
  <c r="D15" i="60"/>
  <c r="H38" i="25"/>
  <c r="H16" i="36"/>
  <c r="H44" i="39"/>
  <c r="R16" i="65"/>
  <c r="R8" i="75"/>
  <c r="Q23" i="66"/>
  <c r="S23" i="66"/>
  <c r="H16" i="20"/>
  <c r="G45" i="72"/>
  <c r="C15" i="14"/>
  <c r="G46" i="71"/>
  <c r="I46" i="71"/>
  <c r="B14" i="69"/>
  <c r="D14" i="69"/>
  <c r="B46" i="37"/>
  <c r="B49" i="37"/>
  <c r="B48" i="66"/>
  <c r="L46" i="35"/>
  <c r="N46" i="35"/>
  <c r="L7" i="67"/>
  <c r="L36" i="52"/>
  <c r="R28" i="57"/>
  <c r="R33" i="57"/>
  <c r="G44" i="39"/>
  <c r="G8" i="57"/>
  <c r="I8" i="57"/>
  <c r="H30" i="70"/>
  <c r="G20" i="72"/>
  <c r="Q37" i="48"/>
  <c r="H24" i="49"/>
  <c r="L36" i="60"/>
  <c r="Q37" i="62"/>
  <c r="S37" i="62"/>
  <c r="L20" i="33"/>
  <c r="M13" i="37"/>
  <c r="M5" i="69"/>
  <c r="Q40" i="22"/>
  <c r="S40" i="22"/>
  <c r="Q13" i="59"/>
  <c r="S13" i="59"/>
  <c r="B44" i="73"/>
  <c r="Q31" i="72"/>
  <c r="L20" i="45"/>
  <c r="G21" i="14"/>
  <c r="I21" i="14"/>
  <c r="M37" i="17"/>
  <c r="R47" i="71"/>
  <c r="R47" i="65"/>
  <c r="M48" i="26"/>
  <c r="M46" i="49"/>
  <c r="Q20" i="42"/>
  <c r="L30" i="66"/>
  <c r="N30" i="66"/>
  <c r="C24" i="35"/>
  <c r="Q31" i="16"/>
  <c r="Q47" i="26"/>
  <c r="S47" i="26"/>
  <c r="B39" i="47"/>
  <c r="H38" i="36"/>
  <c r="Q38" i="39"/>
  <c r="S38" i="39"/>
  <c r="C38" i="75"/>
  <c r="G29" i="64"/>
  <c r="I29" i="64"/>
  <c r="C28" i="15"/>
  <c r="Q40" i="41"/>
  <c r="G12" i="26"/>
  <c r="S28" i="71"/>
  <c r="R25" i="41"/>
  <c r="L28" i="64"/>
  <c r="B8" i="44"/>
  <c r="D8" i="44"/>
  <c r="C12" i="66"/>
  <c r="Q29" i="58"/>
  <c r="M28" i="69"/>
  <c r="M33" i="69"/>
  <c r="M36" i="37"/>
  <c r="M40" i="74"/>
  <c r="M47" i="28"/>
  <c r="G23" i="59"/>
  <c r="I23" i="59"/>
  <c r="H4" i="65"/>
  <c r="G31" i="18"/>
  <c r="I31" i="18"/>
  <c r="L37" i="50"/>
  <c r="M24" i="13"/>
  <c r="B21" i="63"/>
  <c r="D21" i="63"/>
  <c r="H6" i="15"/>
  <c r="H6" i="53"/>
  <c r="H37" i="75"/>
  <c r="Q45" i="18"/>
  <c r="S45" i="18"/>
  <c r="L39" i="31"/>
  <c r="N39" i="31"/>
  <c r="B38" i="73"/>
  <c r="D38" i="73"/>
  <c r="H7" i="68"/>
  <c r="Q24" i="72"/>
  <c r="S24" i="72"/>
  <c r="G39" i="26"/>
  <c r="B36" i="66"/>
  <c r="L45" i="55"/>
  <c r="N45" i="55"/>
  <c r="M5" i="74"/>
  <c r="B14" i="73"/>
  <c r="D14" i="73"/>
  <c r="M14" i="57"/>
  <c r="G45" i="55"/>
  <c r="C21" i="57"/>
  <c r="C8" i="63"/>
  <c r="R7" i="74"/>
  <c r="C4" i="71"/>
  <c r="Q36" i="69"/>
  <c r="R14" i="19"/>
  <c r="Q47" i="30"/>
  <c r="S47" i="30"/>
  <c r="M46" i="75"/>
  <c r="B45" i="49"/>
  <c r="Q45" i="54"/>
  <c r="S45" i="54"/>
  <c r="L4" i="63"/>
  <c r="B14" i="60"/>
  <c r="D14" i="60"/>
  <c r="R47" i="23"/>
  <c r="Q48" i="54"/>
  <c r="S48" i="54"/>
  <c r="M36" i="74"/>
  <c r="R47" i="15"/>
  <c r="Q15" i="73"/>
  <c r="R23" i="75"/>
  <c r="Q44" i="53"/>
  <c r="R48" i="42"/>
  <c r="G15" i="75"/>
  <c r="I15" i="75"/>
  <c r="C16" i="28"/>
  <c r="R28" i="58"/>
  <c r="G30" i="76"/>
  <c r="R15" i="66"/>
  <c r="Q45" i="15"/>
  <c r="L21" i="64"/>
  <c r="N21" i="64"/>
  <c r="G5" i="33"/>
  <c r="G28" i="22"/>
  <c r="R37" i="16"/>
  <c r="C31" i="19"/>
  <c r="C45" i="49"/>
  <c r="L30" i="47"/>
  <c r="H23" i="51"/>
  <c r="L24" i="66"/>
  <c r="N24" i="66"/>
  <c r="G40" i="73"/>
  <c r="G29" i="56"/>
  <c r="R44" i="61"/>
  <c r="M22" i="49"/>
  <c r="L14" i="67"/>
  <c r="N14" i="67"/>
  <c r="L38" i="32"/>
  <c r="Q44" i="45"/>
  <c r="L30" i="22"/>
  <c r="N30" i="22"/>
  <c r="C38" i="21"/>
  <c r="R20" i="34"/>
  <c r="R31" i="72"/>
  <c r="H22" i="57"/>
  <c r="G16" i="27"/>
  <c r="Q32" i="74"/>
  <c r="S32" i="74"/>
  <c r="R39" i="15"/>
  <c r="S39" i="15"/>
  <c r="M30" i="47"/>
  <c r="G12" i="35"/>
  <c r="Q16" i="69"/>
  <c r="B7" i="41"/>
  <c r="B6" i="31"/>
  <c r="Q31" i="69"/>
  <c r="S31" i="69"/>
  <c r="H14" i="49"/>
  <c r="H31" i="61"/>
  <c r="R36" i="25"/>
  <c r="H16" i="68"/>
  <c r="G37" i="46"/>
  <c r="I37" i="46"/>
  <c r="H38" i="17"/>
  <c r="G48" i="64"/>
  <c r="B23" i="64"/>
  <c r="M32" i="20"/>
  <c r="R44" i="14"/>
  <c r="C21" i="16"/>
  <c r="L8" i="42"/>
  <c r="N8" i="42"/>
  <c r="Q24" i="53"/>
  <c r="B13" i="62"/>
  <c r="D13" i="62"/>
  <c r="Q12" i="25"/>
  <c r="L8" i="26"/>
  <c r="G12" i="43"/>
  <c r="D5" i="13"/>
  <c r="B24" i="49"/>
  <c r="D24" i="49"/>
  <c r="M15" i="38"/>
  <c r="H38" i="22"/>
  <c r="H46" i="50"/>
  <c r="G24" i="34"/>
  <c r="G23" i="32"/>
  <c r="R5" i="46"/>
  <c r="L30" i="67"/>
  <c r="N30" i="67"/>
  <c r="Q13" i="43"/>
  <c r="S13" i="43"/>
  <c r="M7" i="33"/>
  <c r="R28" i="66"/>
  <c r="C7" i="51"/>
  <c r="B20" i="50"/>
  <c r="R38" i="49"/>
  <c r="L7" i="64"/>
  <c r="C20" i="53"/>
  <c r="G13" i="36"/>
  <c r="M31" i="58"/>
  <c r="H48" i="41"/>
  <c r="C48" i="56"/>
  <c r="G14" i="15"/>
  <c r="I14" i="15"/>
  <c r="R22" i="22"/>
  <c r="C40" i="37"/>
  <c r="L13" i="35"/>
  <c r="N13" i="35"/>
  <c r="M24" i="42"/>
  <c r="L20" i="54"/>
  <c r="C29" i="44"/>
  <c r="H7" i="20"/>
  <c r="G38" i="22"/>
  <c r="I38" i="22"/>
  <c r="R4" i="39"/>
  <c r="R9" i="39"/>
  <c r="L13" i="22"/>
  <c r="N13" i="22"/>
  <c r="G38" i="15"/>
  <c r="I38" i="15"/>
  <c r="Q39" i="36"/>
  <c r="R5" i="59"/>
  <c r="G20" i="41"/>
  <c r="G23" i="64"/>
  <c r="B14" i="16"/>
  <c r="D14" i="16"/>
  <c r="C40" i="41"/>
  <c r="L22" i="50"/>
  <c r="N22" i="50"/>
  <c r="H39" i="30"/>
  <c r="L15" i="32"/>
  <c r="B20" i="28"/>
  <c r="B24" i="40"/>
  <c r="D24" i="40"/>
  <c r="Q45" i="45"/>
  <c r="M4" i="23"/>
  <c r="M44" i="46"/>
  <c r="M49" i="46"/>
  <c r="B30" i="22"/>
  <c r="D30" i="22"/>
  <c r="R12" i="33"/>
  <c r="Q8" i="41"/>
  <c r="H31" i="27"/>
  <c r="I31" i="27"/>
  <c r="L15" i="40"/>
  <c r="N15" i="40"/>
  <c r="R21" i="51"/>
  <c r="H4" i="76"/>
  <c r="H9" i="76"/>
  <c r="G31" i="61"/>
  <c r="L21" i="59"/>
  <c r="M28" i="23"/>
  <c r="R48" i="40"/>
  <c r="L31" i="27"/>
  <c r="N31" i="27"/>
  <c r="C47" i="23"/>
  <c r="H7" i="28"/>
  <c r="R22" i="34"/>
  <c r="Q37" i="45"/>
  <c r="B6" i="56"/>
  <c r="D6" i="56"/>
  <c r="M39" i="40"/>
  <c r="R6" i="20"/>
  <c r="C4" i="53"/>
  <c r="C24" i="46"/>
  <c r="B38" i="60"/>
  <c r="D38" i="60"/>
  <c r="H20" i="53"/>
  <c r="L24" i="29"/>
  <c r="N24" i="29"/>
  <c r="C37" i="21"/>
  <c r="Q14" i="26"/>
  <c r="S14" i="26"/>
  <c r="L23" i="31"/>
  <c r="N23" i="31"/>
  <c r="L16" i="73"/>
  <c r="N16" i="73"/>
  <c r="G4" i="48"/>
  <c r="M32" i="66"/>
  <c r="Q15" i="52"/>
  <c r="S15" i="52"/>
  <c r="H32" i="22"/>
  <c r="C47" i="35"/>
  <c r="R22" i="37"/>
  <c r="H14" i="43"/>
  <c r="C12" i="32"/>
  <c r="B47" i="22"/>
  <c r="M32" i="29"/>
  <c r="C48" i="73"/>
  <c r="B13" i="44"/>
  <c r="D13" i="44"/>
  <c r="B12" i="31"/>
  <c r="G29" i="36"/>
  <c r="H24" i="72"/>
  <c r="M16" i="42"/>
  <c r="R8" i="76"/>
  <c r="Q12" i="70"/>
  <c r="Q45" i="71"/>
  <c r="S45" i="71"/>
  <c r="R20" i="19"/>
  <c r="C44" i="38"/>
  <c r="M29" i="45"/>
  <c r="R48" i="52"/>
  <c r="R23" i="68"/>
  <c r="G46" i="33"/>
  <c r="G39" i="22"/>
  <c r="G32" i="76"/>
  <c r="R7" i="24"/>
  <c r="R15" i="20"/>
  <c r="B36" i="61"/>
  <c r="M14" i="21"/>
  <c r="C7" i="17"/>
  <c r="R23" i="23"/>
  <c r="R32" i="23"/>
  <c r="Q45" i="76"/>
  <c r="S45" i="76"/>
  <c r="H36" i="43"/>
  <c r="B32" i="51"/>
  <c r="G6" i="70"/>
  <c r="I6" i="70"/>
  <c r="R8" i="38"/>
  <c r="Q12" i="23"/>
  <c r="Q44" i="17"/>
  <c r="B38" i="56"/>
  <c r="B16" i="39"/>
  <c r="D16" i="39"/>
  <c r="H47" i="61"/>
  <c r="Q24" i="57"/>
  <c r="S24" i="57"/>
  <c r="M22" i="64"/>
  <c r="C8" i="13"/>
  <c r="M16" i="48"/>
  <c r="R39" i="35"/>
  <c r="Q38" i="59"/>
  <c r="S38" i="59"/>
  <c r="G44" i="23"/>
  <c r="M8" i="21"/>
  <c r="H31" i="54"/>
  <c r="H14" i="40"/>
  <c r="H24" i="16"/>
  <c r="B30" i="54"/>
  <c r="R40" i="55"/>
  <c r="C28" i="51"/>
  <c r="Q47" i="65"/>
  <c r="S47" i="65"/>
  <c r="R40" i="25"/>
  <c r="H45" i="50"/>
  <c r="B30" i="41"/>
  <c r="C8" i="28"/>
  <c r="R39" i="54"/>
  <c r="Q4" i="69"/>
  <c r="R21" i="73"/>
  <c r="M39" i="73"/>
  <c r="R37" i="63"/>
  <c r="C28" i="21"/>
  <c r="C5" i="34"/>
  <c r="G20" i="47"/>
  <c r="L12" i="14"/>
  <c r="B28" i="37"/>
  <c r="L31" i="43"/>
  <c r="B40" i="19"/>
  <c r="L29" i="59"/>
  <c r="N29" i="59"/>
  <c r="M38" i="56"/>
  <c r="R8" i="52"/>
  <c r="L47" i="65"/>
  <c r="N47" i="65"/>
  <c r="G15" i="42"/>
  <c r="B8" i="63"/>
  <c r="G14" i="67"/>
  <c r="I14" i="67"/>
  <c r="Q37" i="13"/>
  <c r="M14" i="20"/>
  <c r="B16" i="31"/>
  <c r="Q48" i="64"/>
  <c r="S48" i="64"/>
  <c r="H31" i="35"/>
  <c r="L20" i="61"/>
  <c r="C8" i="31"/>
  <c r="R8" i="30"/>
  <c r="L8" i="29"/>
  <c r="N8" i="29"/>
  <c r="Q48" i="37"/>
  <c r="S48" i="37"/>
  <c r="C46" i="72"/>
  <c r="R39" i="62"/>
  <c r="M40" i="69"/>
  <c r="Q7" i="68"/>
  <c r="C29" i="18"/>
  <c r="H12" i="13"/>
  <c r="H24" i="50"/>
  <c r="R28" i="29"/>
  <c r="L48" i="60"/>
  <c r="N48" i="60"/>
  <c r="G20" i="54"/>
  <c r="L47" i="51"/>
  <c r="N47" i="51"/>
  <c r="H7" i="56"/>
  <c r="C31" i="55"/>
  <c r="R7" i="53"/>
  <c r="C28" i="29"/>
  <c r="C33" i="29"/>
  <c r="G21" i="23"/>
  <c r="B47" i="41"/>
  <c r="H22" i="29"/>
  <c r="Q4" i="57"/>
  <c r="L23" i="33"/>
  <c r="N23" i="33"/>
  <c r="G29" i="54"/>
  <c r="H21" i="55"/>
  <c r="Q32" i="53"/>
  <c r="S32" i="53"/>
  <c r="G40" i="19"/>
  <c r="I40" i="19"/>
  <c r="C6" i="73"/>
  <c r="C40" i="17"/>
  <c r="B16" i="44"/>
  <c r="D16" i="44"/>
  <c r="C45" i="15"/>
  <c r="H44" i="59"/>
  <c r="M22" i="71"/>
  <c r="H5" i="65"/>
  <c r="B20" i="30"/>
  <c r="B29" i="37"/>
  <c r="D29" i="37"/>
  <c r="H37" i="44"/>
  <c r="R45" i="60"/>
  <c r="Q47" i="70"/>
  <c r="L16" i="29"/>
  <c r="N16" i="29"/>
  <c r="R4" i="41"/>
  <c r="B7" i="65"/>
  <c r="R15" i="48"/>
  <c r="L8" i="56"/>
  <c r="N8" i="56"/>
  <c r="M20" i="61"/>
  <c r="G21" i="59"/>
  <c r="M14" i="14"/>
  <c r="Q23" i="55"/>
  <c r="S23" i="55"/>
  <c r="R6" i="41"/>
  <c r="L8" i="18"/>
  <c r="N8" i="18"/>
  <c r="R46" i="30"/>
  <c r="Q40" i="74"/>
  <c r="S40" i="74"/>
  <c r="G32" i="33"/>
  <c r="I32" i="33"/>
  <c r="Q13" i="30"/>
  <c r="S13" i="30"/>
  <c r="L4" i="50"/>
  <c r="M5" i="59"/>
  <c r="Q47" i="44"/>
  <c r="S47" i="44"/>
  <c r="Q7" i="67"/>
  <c r="S7" i="67"/>
  <c r="M24" i="67"/>
  <c r="H48" i="51"/>
  <c r="G48" i="37"/>
  <c r="G32" i="55"/>
  <c r="I32" i="55"/>
  <c r="C31" i="75"/>
  <c r="Q20" i="56"/>
  <c r="G8" i="41"/>
  <c r="B5" i="46"/>
  <c r="D5" i="46"/>
  <c r="B21" i="44"/>
  <c r="D21" i="44"/>
  <c r="C37" i="48"/>
  <c r="R8" i="53"/>
  <c r="H14" i="42"/>
  <c r="H44" i="61"/>
  <c r="C31" i="24"/>
  <c r="D31" i="24"/>
  <c r="B5" i="22"/>
  <c r="D5" i="22"/>
  <c r="G16" i="37"/>
  <c r="B16" i="65"/>
  <c r="H29" i="26"/>
  <c r="B12" i="58"/>
  <c r="C29" i="39"/>
  <c r="G37" i="40"/>
  <c r="C39" i="14"/>
  <c r="B37" i="64"/>
  <c r="D37" i="64"/>
  <c r="G7" i="14"/>
  <c r="I7" i="14"/>
  <c r="R38" i="56"/>
  <c r="Q6" i="35"/>
  <c r="C13" i="18"/>
  <c r="R22" i="13"/>
  <c r="C39" i="74"/>
  <c r="M31" i="23"/>
  <c r="C29" i="48"/>
  <c r="B47" i="28"/>
  <c r="D47" i="28"/>
  <c r="Q38" i="38"/>
  <c r="Q24" i="62"/>
  <c r="S24" i="62"/>
  <c r="H14" i="30"/>
  <c r="H31" i="72"/>
  <c r="R5" i="15"/>
  <c r="G16" i="51"/>
  <c r="M38" i="22"/>
  <c r="M48" i="25"/>
  <c r="H14" i="27"/>
  <c r="G8" i="42"/>
  <c r="I8" i="42"/>
  <c r="B48" i="38"/>
  <c r="G38" i="63"/>
  <c r="I38" i="63"/>
  <c r="Q40" i="37"/>
  <c r="S40" i="37"/>
  <c r="Q40" i="28"/>
  <c r="S40" i="28"/>
  <c r="R22" i="50"/>
  <c r="L20" i="42"/>
  <c r="B13" i="20"/>
  <c r="D13" i="20"/>
  <c r="B45" i="39"/>
  <c r="B21" i="49"/>
  <c r="D21" i="49"/>
  <c r="H45" i="54"/>
  <c r="C16" i="53"/>
  <c r="R44" i="41"/>
  <c r="C38" i="31"/>
  <c r="M16" i="70"/>
  <c r="M28" i="37"/>
  <c r="B14" i="55"/>
  <c r="G6" i="17"/>
  <c r="I6" i="17"/>
  <c r="H28" i="69"/>
  <c r="H33" i="69"/>
  <c r="L6" i="66"/>
  <c r="N6" i="66"/>
  <c r="H38" i="34"/>
  <c r="B5" i="42"/>
  <c r="D5" i="42"/>
  <c r="L7" i="21"/>
  <c r="N7" i="21"/>
  <c r="B37" i="14"/>
  <c r="D37" i="14"/>
  <c r="Q44" i="59"/>
  <c r="R45" i="28"/>
  <c r="M21" i="53"/>
  <c r="C39" i="47"/>
  <c r="Q23" i="62"/>
  <c r="S23" i="62"/>
  <c r="C31" i="54"/>
  <c r="L4" i="69"/>
  <c r="C47" i="25"/>
  <c r="Q36" i="68"/>
  <c r="R15" i="23"/>
  <c r="M15" i="66"/>
  <c r="H14" i="44"/>
  <c r="Q8" i="36"/>
  <c r="C4" i="15"/>
  <c r="C9" i="15"/>
  <c r="R15" i="39"/>
  <c r="B40" i="36"/>
  <c r="Q4" i="15"/>
  <c r="M47" i="30"/>
  <c r="H48" i="65"/>
  <c r="G7" i="68"/>
  <c r="M21" i="36"/>
  <c r="G30" i="23"/>
  <c r="I30" i="23"/>
  <c r="Q22" i="75"/>
  <c r="S22" i="75"/>
  <c r="R21" i="71"/>
  <c r="G46" i="61"/>
  <c r="Q5" i="31"/>
  <c r="S5" i="31"/>
  <c r="H21" i="40"/>
  <c r="C7" i="71"/>
  <c r="B37" i="44"/>
  <c r="D37" i="44"/>
  <c r="C5" i="69"/>
  <c r="Q7" i="74"/>
  <c r="S7" i="74"/>
  <c r="C6" i="30"/>
  <c r="B39" i="33"/>
  <c r="H4" i="31"/>
  <c r="M28" i="21"/>
  <c r="M32" i="31"/>
  <c r="C14" i="63"/>
  <c r="H28" i="75"/>
  <c r="H33" i="75"/>
  <c r="M39" i="46"/>
  <c r="L48" i="64"/>
  <c r="N48" i="64"/>
  <c r="L44" i="47"/>
  <c r="Q39" i="57"/>
  <c r="S39" i="57"/>
  <c r="R21" i="37"/>
  <c r="H45" i="44"/>
  <c r="B37" i="43"/>
  <c r="H15" i="41"/>
  <c r="R29" i="39"/>
  <c r="R46" i="62"/>
  <c r="M23" i="54"/>
  <c r="M46" i="32"/>
  <c r="M46" i="78"/>
  <c r="B6" i="20"/>
  <c r="G39" i="57"/>
  <c r="Q48" i="56"/>
  <c r="Q6" i="72"/>
  <c r="S6" i="72"/>
  <c r="H7" i="40"/>
  <c r="L16" i="59"/>
  <c r="N16" i="59"/>
  <c r="C29" i="65"/>
  <c r="L22" i="29"/>
  <c r="Q15" i="15"/>
  <c r="S15" i="15"/>
  <c r="C45" i="74"/>
  <c r="M13" i="75"/>
  <c r="H29" i="21"/>
  <c r="H12" i="41"/>
  <c r="M28" i="58"/>
  <c r="M33" i="58"/>
  <c r="H45" i="72"/>
  <c r="B45" i="65"/>
  <c r="M4" i="28"/>
  <c r="M9" i="28"/>
  <c r="C12" i="27"/>
  <c r="L5" i="21"/>
  <c r="N5" i="21"/>
  <c r="L39" i="45"/>
  <c r="B4" i="27"/>
  <c r="H21" i="39"/>
  <c r="M31" i="64"/>
  <c r="Q28" i="39"/>
  <c r="Q16" i="23"/>
  <c r="S16" i="23"/>
  <c r="M8" i="33"/>
  <c r="B28" i="41"/>
  <c r="M8" i="57"/>
  <c r="R16" i="71"/>
  <c r="R8" i="23"/>
  <c r="H12" i="35"/>
  <c r="Q16" i="71"/>
  <c r="L30" i="74"/>
  <c r="N30" i="74"/>
  <c r="B45" i="66"/>
  <c r="D45" i="66"/>
  <c r="R29" i="50"/>
  <c r="Q30" i="66"/>
  <c r="S30" i="66"/>
  <c r="B37" i="39"/>
  <c r="D37" i="39"/>
  <c r="Q8" i="25"/>
  <c r="S8" i="25"/>
  <c r="R20" i="36"/>
  <c r="B47" i="72"/>
  <c r="M12" i="16"/>
  <c r="M17" i="16"/>
  <c r="R12" i="47"/>
  <c r="R17" i="47"/>
  <c r="H6" i="29"/>
  <c r="L31" i="58"/>
  <c r="M47" i="40"/>
  <c r="G7" i="73"/>
  <c r="R29" i="46"/>
  <c r="R44" i="33"/>
  <c r="M47" i="22"/>
  <c r="L39" i="36"/>
  <c r="H15" i="61"/>
  <c r="M30" i="51"/>
  <c r="G44" i="20"/>
  <c r="M24" i="58"/>
  <c r="L24" i="61"/>
  <c r="N24" i="61"/>
  <c r="B37" i="22"/>
  <c r="R24" i="21"/>
  <c r="C4" i="54"/>
  <c r="R20" i="48"/>
  <c r="H5" i="30"/>
  <c r="R47" i="41"/>
  <c r="R47" i="80"/>
  <c r="M15" i="24"/>
  <c r="B13" i="26"/>
  <c r="D13" i="26"/>
  <c r="B6" i="40"/>
  <c r="D6" i="40"/>
  <c r="M20" i="51"/>
  <c r="C29" i="32"/>
  <c r="G44" i="52"/>
  <c r="R12" i="69"/>
  <c r="H39" i="38"/>
  <c r="M16" i="49"/>
  <c r="G20" i="19"/>
  <c r="R28" i="33"/>
  <c r="B7" i="76"/>
  <c r="D7" i="76"/>
  <c r="L21" i="58"/>
  <c r="L20" i="46"/>
  <c r="B22" i="72"/>
  <c r="D22" i="72"/>
  <c r="Q37" i="38"/>
  <c r="S37" i="38"/>
  <c r="C20" i="49"/>
  <c r="R14" i="20"/>
  <c r="G22" i="44"/>
  <c r="I22" i="44"/>
  <c r="M39" i="49"/>
  <c r="Q24" i="32"/>
  <c r="H14" i="17"/>
  <c r="C28" i="67"/>
  <c r="C33" i="67"/>
  <c r="R46" i="14"/>
  <c r="L38" i="62"/>
  <c r="Q4" i="72"/>
  <c r="B40" i="15"/>
  <c r="D40" i="15"/>
  <c r="H36" i="39"/>
  <c r="L6" i="38"/>
  <c r="N6" i="38"/>
  <c r="L47" i="61"/>
  <c r="C16" i="27"/>
  <c r="B7" i="48"/>
  <c r="Q15" i="44"/>
  <c r="S15" i="44"/>
  <c r="H13" i="36"/>
  <c r="C44" i="24"/>
  <c r="B8" i="13"/>
  <c r="D8" i="13"/>
  <c r="B31" i="46"/>
  <c r="D31" i="46"/>
  <c r="R24" i="68"/>
  <c r="R16" i="62"/>
  <c r="R39" i="69"/>
  <c r="C20" i="20"/>
  <c r="R16" i="39"/>
  <c r="H30" i="43"/>
  <c r="R45" i="48"/>
  <c r="R45" i="82"/>
  <c r="C48" i="64"/>
  <c r="C8" i="66"/>
  <c r="G36" i="57"/>
  <c r="Q5" i="45"/>
  <c r="M39" i="59"/>
  <c r="C5" i="40"/>
  <c r="G8" i="40"/>
  <c r="G38" i="76"/>
  <c r="M14" i="63"/>
  <c r="L6" i="67"/>
  <c r="N6" i="67"/>
  <c r="G40" i="59"/>
  <c r="I40" i="59"/>
  <c r="Q47" i="69"/>
  <c r="S47" i="69"/>
  <c r="G14" i="47"/>
  <c r="I14" i="47"/>
  <c r="M15" i="50"/>
  <c r="L22" i="55"/>
  <c r="N22" i="55"/>
  <c r="Q32" i="23"/>
  <c r="S32" i="23"/>
  <c r="G47" i="57"/>
  <c r="B8" i="68"/>
  <c r="R6" i="70"/>
  <c r="C40" i="26"/>
  <c r="Q15" i="23"/>
  <c r="M20" i="13"/>
  <c r="Q31" i="74"/>
  <c r="S31" i="74"/>
  <c r="G45" i="54"/>
  <c r="I45" i="54"/>
  <c r="Q24" i="49"/>
  <c r="S24" i="49"/>
  <c r="M39" i="65"/>
  <c r="R36" i="67"/>
  <c r="C23" i="27"/>
  <c r="Q47" i="50"/>
  <c r="S47" i="50"/>
  <c r="M47" i="51"/>
  <c r="C30" i="14"/>
  <c r="B47" i="15"/>
  <c r="D47" i="15"/>
  <c r="M6" i="58"/>
  <c r="G38" i="72"/>
  <c r="R22" i="57"/>
  <c r="C21" i="14"/>
  <c r="C29" i="16"/>
  <c r="C15" i="49"/>
  <c r="G45" i="59"/>
  <c r="I45" i="59"/>
  <c r="Q8" i="48"/>
  <c r="M36" i="76"/>
  <c r="R7" i="69"/>
  <c r="Q24" i="60"/>
  <c r="S24" i="60"/>
  <c r="M13" i="54"/>
  <c r="L14" i="39"/>
  <c r="N14" i="39"/>
  <c r="M13" i="16"/>
  <c r="B31" i="42"/>
  <c r="D31" i="42"/>
  <c r="M36" i="16"/>
  <c r="M41" i="16"/>
  <c r="H36" i="29"/>
  <c r="G30" i="24"/>
  <c r="I30" i="24"/>
  <c r="C20" i="64"/>
  <c r="R21" i="57"/>
  <c r="G20" i="27"/>
  <c r="Q40" i="56"/>
  <c r="G29" i="72"/>
  <c r="I29" i="72"/>
  <c r="H38" i="40"/>
  <c r="R6" i="44"/>
  <c r="L46" i="31"/>
  <c r="L8" i="58"/>
  <c r="N8" i="58"/>
  <c r="B28" i="53"/>
  <c r="G40" i="23"/>
  <c r="I40" i="23"/>
  <c r="G46" i="25"/>
  <c r="B15" i="16"/>
  <c r="D15" i="16"/>
  <c r="C20" i="51"/>
  <c r="C25" i="51"/>
  <c r="C29" i="64"/>
  <c r="C48" i="36"/>
  <c r="C48" i="79"/>
  <c r="Q28" i="37"/>
  <c r="M46" i="26"/>
  <c r="G36" i="38"/>
  <c r="L8" i="13"/>
  <c r="N8" i="13"/>
  <c r="G39" i="34"/>
  <c r="L14" i="40"/>
  <c r="N14" i="40"/>
  <c r="L8" i="43"/>
  <c r="N8" i="43"/>
  <c r="B7" i="61"/>
  <c r="D7" i="61"/>
  <c r="L32" i="72"/>
  <c r="N32" i="72"/>
  <c r="R20" i="16"/>
  <c r="R25" i="16"/>
  <c r="B30" i="25"/>
  <c r="D30" i="25"/>
  <c r="H22" i="26"/>
  <c r="B7" i="74"/>
  <c r="C31" i="66"/>
  <c r="M31" i="43"/>
  <c r="M24" i="23"/>
  <c r="M45" i="15"/>
  <c r="R40" i="26"/>
  <c r="R8" i="46"/>
  <c r="B8" i="25"/>
  <c r="D8" i="25"/>
  <c r="B16" i="37"/>
  <c r="C12" i="39"/>
  <c r="R29" i="56"/>
  <c r="S29" i="56"/>
  <c r="C44" i="68"/>
  <c r="Q14" i="75"/>
  <c r="S14" i="75"/>
  <c r="B4" i="30"/>
  <c r="G36" i="43"/>
  <c r="R38" i="23"/>
  <c r="B4" i="54"/>
  <c r="R4" i="37"/>
  <c r="R23" i="47"/>
  <c r="L21" i="48"/>
  <c r="Q29" i="45"/>
  <c r="B36" i="70"/>
  <c r="L20" i="68"/>
  <c r="R6" i="35"/>
  <c r="L32" i="64"/>
  <c r="N32" i="64"/>
  <c r="G16" i="29"/>
  <c r="I16" i="29"/>
  <c r="Q12" i="32"/>
  <c r="G20" i="52"/>
  <c r="C4" i="58"/>
  <c r="R13" i="45"/>
  <c r="R13" i="81"/>
  <c r="Q15" i="25"/>
  <c r="S15" i="25"/>
  <c r="B20" i="45"/>
  <c r="L24" i="18"/>
  <c r="M44" i="48"/>
  <c r="R47" i="33"/>
  <c r="R46" i="67"/>
  <c r="L45" i="32"/>
  <c r="C46" i="62"/>
  <c r="M48" i="41"/>
  <c r="B47" i="24"/>
  <c r="Q4" i="54"/>
  <c r="R14" i="53"/>
  <c r="L6" i="21"/>
  <c r="N6" i="21"/>
  <c r="Q22" i="19"/>
  <c r="S22" i="19"/>
  <c r="B47" i="52"/>
  <c r="M30" i="70"/>
  <c r="C20" i="41"/>
  <c r="L40" i="46"/>
  <c r="N40" i="46"/>
  <c r="G15" i="37"/>
  <c r="I15" i="37"/>
  <c r="H6" i="66"/>
  <c r="B15" i="59"/>
  <c r="D15" i="59"/>
  <c r="L28" i="68"/>
  <c r="L21" i="62"/>
  <c r="N21" i="62"/>
  <c r="Q45" i="32"/>
  <c r="M16" i="36"/>
  <c r="C13" i="38"/>
  <c r="L39" i="53"/>
  <c r="N39" i="53"/>
  <c r="M38" i="70"/>
  <c r="M29" i="24"/>
  <c r="R5" i="25"/>
  <c r="B20" i="39"/>
  <c r="M5" i="13"/>
  <c r="B44" i="31"/>
  <c r="R30" i="72"/>
  <c r="Q21" i="30"/>
  <c r="S21" i="30"/>
  <c r="L48" i="26"/>
  <c r="N48" i="26"/>
  <c r="H8" i="16"/>
  <c r="L28" i="67"/>
  <c r="H36" i="33"/>
  <c r="C45" i="65"/>
  <c r="Q5" i="70"/>
  <c r="L4" i="25"/>
  <c r="L4" i="54"/>
  <c r="M32" i="21"/>
  <c r="R24" i="17"/>
  <c r="B12" i="57"/>
  <c r="H4" i="48"/>
  <c r="H6" i="25"/>
  <c r="G24" i="25"/>
  <c r="I24" i="25"/>
  <c r="C36" i="66"/>
  <c r="H15" i="30"/>
  <c r="G29" i="47"/>
  <c r="R28" i="21"/>
  <c r="R33" i="21"/>
  <c r="H21" i="63"/>
  <c r="G36" i="54"/>
  <c r="Q8" i="35"/>
  <c r="G23" i="73"/>
  <c r="I23" i="73"/>
  <c r="B23" i="32"/>
  <c r="H6" i="31"/>
  <c r="Q40" i="48"/>
  <c r="B8" i="38"/>
  <c r="G32" i="51"/>
  <c r="I32" i="51"/>
  <c r="M4" i="21"/>
  <c r="H16" i="26"/>
  <c r="G15" i="67"/>
  <c r="I15" i="67"/>
  <c r="B32" i="57"/>
  <c r="M21" i="26"/>
  <c r="Q39" i="73"/>
  <c r="S39" i="73"/>
  <c r="C21" i="32"/>
  <c r="H29" i="71"/>
  <c r="C40" i="47"/>
  <c r="M21" i="33"/>
  <c r="L7" i="68"/>
  <c r="N7" i="68"/>
  <c r="C39" i="13"/>
  <c r="Q16" i="32"/>
  <c r="Q7" i="76"/>
  <c r="S7" i="76"/>
  <c r="B7" i="45"/>
  <c r="G15" i="74"/>
  <c r="L24" i="69"/>
  <c r="N24" i="69"/>
  <c r="C8" i="50"/>
  <c r="H45" i="26"/>
  <c r="B24" i="44"/>
  <c r="B37" i="33"/>
  <c r="D37" i="33"/>
  <c r="H48" i="72"/>
  <c r="Q13" i="58"/>
  <c r="L30" i="36"/>
  <c r="G44" i="73"/>
  <c r="B37" i="54"/>
  <c r="D37" i="54"/>
  <c r="G20" i="36"/>
  <c r="L46" i="45"/>
  <c r="G30" i="66"/>
  <c r="I30" i="66"/>
  <c r="M4" i="52"/>
  <c r="M20" i="30"/>
  <c r="H28" i="34"/>
  <c r="H21" i="64"/>
  <c r="C21" i="17"/>
  <c r="M28" i="57"/>
  <c r="B40" i="29"/>
  <c r="B14" i="42"/>
  <c r="Q36" i="75"/>
  <c r="B46" i="29"/>
  <c r="D46" i="29"/>
  <c r="M16" i="15"/>
  <c r="Q40" i="59"/>
  <c r="S40" i="59"/>
  <c r="B7" i="19"/>
  <c r="D7" i="19"/>
  <c r="H7" i="69"/>
  <c r="M12" i="43"/>
  <c r="L23" i="16"/>
  <c r="N23" i="16"/>
  <c r="B39" i="44"/>
  <c r="L15" i="24"/>
  <c r="N15" i="24"/>
  <c r="G24" i="44"/>
  <c r="I24" i="44"/>
  <c r="B48" i="36"/>
  <c r="B12" i="71"/>
  <c r="L6" i="58"/>
  <c r="N6" i="58"/>
  <c r="Q30" i="64"/>
  <c r="S30" i="64"/>
  <c r="R37" i="72"/>
  <c r="H13" i="16"/>
  <c r="Q16" i="19"/>
  <c r="R32" i="43"/>
  <c r="R8" i="43"/>
  <c r="C14" i="46"/>
  <c r="C38" i="68"/>
  <c r="L12" i="48"/>
  <c r="Q20" i="26"/>
  <c r="H48" i="39"/>
  <c r="B13" i="50"/>
  <c r="B7" i="21"/>
  <c r="R7" i="16"/>
  <c r="M6" i="65"/>
  <c r="C47" i="29"/>
  <c r="B38" i="24"/>
  <c r="M7" i="75"/>
  <c r="H12" i="21"/>
  <c r="H17" i="21"/>
  <c r="B28" i="71"/>
  <c r="C15" i="15"/>
  <c r="G4" i="50"/>
  <c r="B30" i="44"/>
  <c r="D30" i="44"/>
  <c r="B46" i="71"/>
  <c r="D46" i="71"/>
  <c r="L40" i="76"/>
  <c r="N40" i="76"/>
  <c r="H4" i="66"/>
  <c r="L47" i="67"/>
  <c r="B16" i="54"/>
  <c r="D16" i="54"/>
  <c r="L45" i="27"/>
  <c r="N45" i="27"/>
  <c r="C36" i="72"/>
  <c r="C36" i="55"/>
  <c r="C41" i="55"/>
  <c r="H48" i="64"/>
  <c r="Q12" i="20"/>
  <c r="B30" i="15"/>
  <c r="D30" i="15"/>
  <c r="H5" i="75"/>
  <c r="L47" i="72"/>
  <c r="N47" i="72"/>
  <c r="H7" i="72"/>
  <c r="B22" i="74"/>
  <c r="D22" i="74"/>
  <c r="H46" i="33"/>
  <c r="M36" i="20"/>
  <c r="Q13" i="15"/>
  <c r="S13" i="15"/>
  <c r="L40" i="58"/>
  <c r="Q36" i="67"/>
  <c r="H40" i="45"/>
  <c r="L13" i="33"/>
  <c r="N13" i="33"/>
  <c r="M12" i="13"/>
  <c r="C31" i="40"/>
  <c r="M23" i="65"/>
  <c r="R4" i="22"/>
  <c r="Q29" i="14"/>
  <c r="Q13" i="16"/>
  <c r="S13" i="16"/>
  <c r="C44" i="30"/>
  <c r="Q5" i="69"/>
  <c r="B16" i="48"/>
  <c r="C6" i="28"/>
  <c r="R14" i="15"/>
  <c r="C45" i="40"/>
  <c r="M40" i="22"/>
  <c r="H6" i="65"/>
  <c r="L22" i="15"/>
  <c r="H7" i="70"/>
  <c r="B16" i="41"/>
  <c r="B29" i="40"/>
  <c r="D29" i="40"/>
  <c r="C48" i="26"/>
  <c r="R28" i="14"/>
  <c r="M4" i="15"/>
  <c r="M9" i="15"/>
  <c r="R31" i="16"/>
  <c r="R47" i="40"/>
  <c r="B6" i="22"/>
  <c r="Q37" i="18"/>
  <c r="S37" i="18"/>
  <c r="M46" i="31"/>
  <c r="R6" i="34"/>
  <c r="H12" i="67"/>
  <c r="C14" i="15"/>
  <c r="L37" i="18"/>
  <c r="N37" i="18"/>
  <c r="H15" i="20"/>
  <c r="H46" i="64"/>
  <c r="L24" i="13"/>
  <c r="G12" i="14"/>
  <c r="L36" i="55"/>
  <c r="M45" i="70"/>
  <c r="H4" i="67"/>
  <c r="G38" i="57"/>
  <c r="I38" i="57"/>
  <c r="G30" i="26"/>
  <c r="I30" i="26"/>
  <c r="M48" i="27"/>
  <c r="L38" i="57"/>
  <c r="N38" i="57"/>
  <c r="Q8" i="23"/>
  <c r="R45" i="22"/>
  <c r="B5" i="74"/>
  <c r="M31" i="70"/>
  <c r="Q15" i="57"/>
  <c r="S15" i="57"/>
  <c r="H7" i="24"/>
  <c r="H21" i="75"/>
  <c r="Q6" i="74"/>
  <c r="L14" i="28"/>
  <c r="N14" i="28"/>
  <c r="M21" i="22"/>
  <c r="L37" i="76"/>
  <c r="G4" i="42"/>
  <c r="G36" i="21"/>
  <c r="M36" i="62"/>
  <c r="Q16" i="63"/>
  <c r="S16" i="63"/>
  <c r="R46" i="53"/>
  <c r="G30" i="17"/>
  <c r="I30" i="17"/>
  <c r="L48" i="22"/>
  <c r="N48" i="22"/>
  <c r="G30" i="36"/>
  <c r="R29" i="44"/>
  <c r="Q32" i="49"/>
  <c r="S32" i="49"/>
  <c r="Q24" i="46"/>
  <c r="R4" i="75"/>
  <c r="B20" i="46"/>
  <c r="L6" i="31"/>
  <c r="N6" i="31"/>
  <c r="L7" i="75"/>
  <c r="C46" i="33"/>
  <c r="L20" i="59"/>
  <c r="H7" i="22"/>
  <c r="C24" i="42"/>
  <c r="B44" i="23"/>
  <c r="L23" i="19"/>
  <c r="N23" i="19"/>
  <c r="G39" i="20"/>
  <c r="C44" i="62"/>
  <c r="H38" i="47"/>
  <c r="G37" i="56"/>
  <c r="I37" i="56"/>
  <c r="G28" i="18"/>
  <c r="H13" i="62"/>
  <c r="L4" i="17"/>
  <c r="C14" i="51"/>
  <c r="G31" i="49"/>
  <c r="I31" i="49"/>
  <c r="R38" i="64"/>
  <c r="G14" i="16"/>
  <c r="I14" i="16"/>
  <c r="L5" i="48"/>
  <c r="B37" i="18"/>
  <c r="C32" i="17"/>
  <c r="G6" i="15"/>
  <c r="H29" i="68"/>
  <c r="B8" i="36"/>
  <c r="L14" i="21"/>
  <c r="L29" i="26"/>
  <c r="N29" i="26"/>
  <c r="G21" i="25"/>
  <c r="I21" i="25"/>
  <c r="M29" i="47"/>
  <c r="R15" i="35"/>
  <c r="H13" i="43"/>
  <c r="C21" i="24"/>
  <c r="R12" i="75"/>
  <c r="R17" i="75"/>
  <c r="C24" i="71"/>
  <c r="C22" i="48"/>
  <c r="L40" i="31"/>
  <c r="N40" i="31"/>
  <c r="M14" i="33"/>
  <c r="Q30" i="47"/>
  <c r="S30" i="47"/>
  <c r="R12" i="76"/>
  <c r="B22" i="54"/>
  <c r="D22" i="54"/>
  <c r="B31" i="75"/>
  <c r="G8" i="48"/>
  <c r="B8" i="28"/>
  <c r="M36" i="41"/>
  <c r="R45" i="15"/>
  <c r="L29" i="51"/>
  <c r="N29" i="51"/>
  <c r="B39" i="60"/>
  <c r="D39" i="60"/>
  <c r="L28" i="51"/>
  <c r="R31" i="60"/>
  <c r="G39" i="43"/>
  <c r="R39" i="60"/>
  <c r="M39" i="57"/>
  <c r="H8" i="22"/>
  <c r="M21" i="59"/>
  <c r="G16" i="65"/>
  <c r="L32" i="20"/>
  <c r="N32" i="20"/>
  <c r="H15" i="42"/>
  <c r="B14" i="28"/>
  <c r="D14" i="28"/>
  <c r="R13" i="20"/>
  <c r="G37" i="18"/>
  <c r="I37" i="18"/>
  <c r="C4" i="19"/>
  <c r="C9" i="19"/>
  <c r="H45" i="34"/>
  <c r="M30" i="30"/>
  <c r="B14" i="58"/>
  <c r="D14" i="58"/>
  <c r="C36" i="53"/>
  <c r="R7" i="48"/>
  <c r="Q13" i="67"/>
  <c r="S13" i="67"/>
  <c r="Q39" i="55"/>
  <c r="R8" i="48"/>
  <c r="R8" i="82"/>
  <c r="L32" i="13"/>
  <c r="N32" i="13"/>
  <c r="B31" i="62"/>
  <c r="D31" i="62"/>
  <c r="C23" i="57"/>
  <c r="B21" i="17"/>
  <c r="D21" i="17"/>
  <c r="Q24" i="47"/>
  <c r="Q15" i="50"/>
  <c r="M23" i="35"/>
  <c r="M23" i="30"/>
  <c r="L47" i="53"/>
  <c r="C30" i="31"/>
  <c r="Q16" i="25"/>
  <c r="B4" i="22"/>
  <c r="L14" i="69"/>
  <c r="N14" i="69"/>
  <c r="M44" i="18"/>
  <c r="B5" i="56"/>
  <c r="D5" i="56"/>
  <c r="G8" i="53"/>
  <c r="I8" i="53"/>
  <c r="G5" i="31"/>
  <c r="B12" i="50"/>
  <c r="R6" i="14"/>
  <c r="L20" i="65"/>
  <c r="Q32" i="28"/>
  <c r="S32" i="28"/>
  <c r="Q38" i="76"/>
  <c r="S38" i="76"/>
  <c r="Q40" i="70"/>
  <c r="S40" i="70"/>
  <c r="C4" i="30"/>
  <c r="L15" i="53"/>
  <c r="N15" i="53"/>
  <c r="M22" i="39"/>
  <c r="B7" i="54"/>
  <c r="D7" i="54"/>
  <c r="M4" i="61"/>
  <c r="M9" i="61"/>
  <c r="C38" i="69"/>
  <c r="H45" i="62"/>
  <c r="M12" i="18"/>
  <c r="L44" i="27"/>
  <c r="H5" i="31"/>
  <c r="C31" i="29"/>
  <c r="B46" i="45"/>
  <c r="R38" i="53"/>
  <c r="M14" i="49"/>
  <c r="R32" i="76"/>
  <c r="C20" i="31"/>
  <c r="L38" i="73"/>
  <c r="N38" i="73"/>
  <c r="B7" i="72"/>
  <c r="D7" i="72"/>
  <c r="G28" i="47"/>
  <c r="R12" i="17"/>
  <c r="Q40" i="39"/>
  <c r="S40" i="39"/>
  <c r="H30" i="62"/>
  <c r="H21" i="58"/>
  <c r="C14" i="43"/>
  <c r="G4" i="71"/>
  <c r="G24" i="41"/>
  <c r="C29" i="34"/>
  <c r="Q38" i="37"/>
  <c r="M47" i="23"/>
  <c r="B37" i="27"/>
  <c r="D37" i="27"/>
  <c r="B23" i="63"/>
  <c r="D23" i="63"/>
  <c r="H37" i="17"/>
  <c r="R31" i="47"/>
  <c r="R14" i="30"/>
  <c r="M20" i="48"/>
  <c r="M30" i="18"/>
  <c r="C28" i="65"/>
  <c r="R38" i="70"/>
  <c r="L21" i="37"/>
  <c r="N21" i="37"/>
  <c r="Q38" i="25"/>
  <c r="S38" i="25"/>
  <c r="Q23" i="26"/>
  <c r="S23" i="26"/>
  <c r="G15" i="54"/>
  <c r="I15" i="54"/>
  <c r="B28" i="39"/>
  <c r="L45" i="71"/>
  <c r="N45" i="71"/>
  <c r="Q13" i="17"/>
  <c r="S13" i="17"/>
  <c r="M44" i="52"/>
  <c r="Q7" i="51"/>
  <c r="S7" i="51"/>
  <c r="H21" i="56"/>
  <c r="G15" i="71"/>
  <c r="I15" i="71"/>
  <c r="C39" i="56"/>
  <c r="R31" i="20"/>
  <c r="H30" i="13"/>
  <c r="G5" i="44"/>
  <c r="I5" i="44"/>
  <c r="H48" i="42"/>
  <c r="H24" i="68"/>
  <c r="L6" i="62"/>
  <c r="N6" i="62"/>
  <c r="H5" i="20"/>
  <c r="Q20" i="76"/>
  <c r="R21" i="28"/>
  <c r="H39" i="26"/>
  <c r="L40" i="61"/>
  <c r="N40" i="61"/>
  <c r="C20" i="47"/>
  <c r="C25" i="47"/>
  <c r="L8" i="33"/>
  <c r="Q22" i="43"/>
  <c r="S22" i="43"/>
  <c r="C24" i="39"/>
  <c r="Q23" i="35"/>
  <c r="B44" i="15"/>
  <c r="Q40" i="53"/>
  <c r="S40" i="53"/>
  <c r="L6" i="73"/>
  <c r="N6" i="73"/>
  <c r="L46" i="62"/>
  <c r="C38" i="24"/>
  <c r="H47" i="26"/>
  <c r="R7" i="17"/>
  <c r="R7" i="32"/>
  <c r="Q8" i="37"/>
  <c r="M14" i="29"/>
  <c r="M12" i="15"/>
  <c r="H15" i="13"/>
  <c r="L12" i="41"/>
  <c r="B46" i="35"/>
  <c r="R40" i="63"/>
  <c r="H23" i="28"/>
  <c r="L28" i="30"/>
  <c r="B4" i="14"/>
  <c r="L5" i="60"/>
  <c r="N5" i="60"/>
  <c r="M44" i="75"/>
  <c r="H32" i="70"/>
  <c r="L15" i="34"/>
  <c r="N15" i="34"/>
  <c r="G47" i="70"/>
  <c r="G38" i="36"/>
  <c r="Q22" i="65"/>
  <c r="M40" i="58"/>
  <c r="M29" i="22"/>
  <c r="B15" i="62"/>
  <c r="B14" i="23"/>
  <c r="Q7" i="25"/>
  <c r="S7" i="25"/>
  <c r="H31" i="53"/>
  <c r="G24" i="16"/>
  <c r="M38" i="66"/>
  <c r="B20" i="70"/>
  <c r="H31" i="70"/>
  <c r="Q24" i="56"/>
  <c r="S24" i="56"/>
  <c r="L36" i="23"/>
  <c r="H21" i="76"/>
  <c r="C30" i="42"/>
  <c r="C46" i="16"/>
  <c r="Q14" i="32"/>
  <c r="G22" i="56"/>
  <c r="I22" i="56"/>
  <c r="M15" i="60"/>
  <c r="B15" i="48"/>
  <c r="L32" i="36"/>
  <c r="C46" i="58"/>
  <c r="M5" i="67"/>
  <c r="C12" i="34"/>
  <c r="L5" i="66"/>
  <c r="N5" i="66"/>
  <c r="B23" i="62"/>
  <c r="D23" i="62"/>
  <c r="G16" i="19"/>
  <c r="I16" i="19"/>
  <c r="R36" i="19"/>
  <c r="R6" i="13"/>
  <c r="Q31" i="33"/>
  <c r="C36" i="18"/>
  <c r="C24" i="72"/>
  <c r="R45" i="72"/>
  <c r="M12" i="49"/>
  <c r="H21" i="59"/>
  <c r="M7" i="41"/>
  <c r="H44" i="40"/>
  <c r="M47" i="57"/>
  <c r="Q21" i="63"/>
  <c r="S21" i="63"/>
  <c r="R24" i="47"/>
  <c r="R28" i="36"/>
  <c r="L4" i="31"/>
  <c r="L14" i="57"/>
  <c r="N14" i="57"/>
  <c r="H45" i="52"/>
  <c r="L15" i="64"/>
  <c r="Q30" i="38"/>
  <c r="S30" i="38"/>
  <c r="B15" i="57"/>
  <c r="D15" i="57"/>
  <c r="H45" i="30"/>
  <c r="Q47" i="36"/>
  <c r="Q7" i="28"/>
  <c r="S7" i="28"/>
  <c r="R40" i="19"/>
  <c r="L48" i="24"/>
  <c r="N48" i="24"/>
  <c r="R38" i="66"/>
  <c r="L12" i="22"/>
  <c r="G21" i="22"/>
  <c r="I21" i="22"/>
  <c r="G21" i="67"/>
  <c r="H36" i="56"/>
  <c r="B39" i="39"/>
  <c r="D39" i="39"/>
  <c r="R20" i="66"/>
  <c r="R25" i="66"/>
  <c r="C47" i="68"/>
  <c r="G37" i="70"/>
  <c r="Q4" i="36"/>
  <c r="B45" i="41"/>
  <c r="B45" i="22"/>
  <c r="D45" i="22"/>
  <c r="R29" i="28"/>
  <c r="L15" i="75"/>
  <c r="R8" i="22"/>
  <c r="Q39" i="60"/>
  <c r="L47" i="52"/>
  <c r="R5" i="65"/>
  <c r="C7" i="34"/>
  <c r="H28" i="29"/>
  <c r="B24" i="16"/>
  <c r="D24" i="16"/>
  <c r="H28" i="21"/>
  <c r="H33" i="21"/>
  <c r="M29" i="71"/>
  <c r="M33" i="71"/>
  <c r="C4" i="21"/>
  <c r="C7" i="36"/>
  <c r="C31" i="70"/>
  <c r="L39" i="54"/>
  <c r="N39" i="54"/>
  <c r="R8" i="34"/>
  <c r="C6" i="43"/>
  <c r="Q46" i="69"/>
  <c r="S46" i="69"/>
  <c r="L47" i="36"/>
  <c r="H46" i="39"/>
  <c r="L4" i="41"/>
  <c r="L39" i="64"/>
  <c r="R46" i="73"/>
  <c r="B45" i="44"/>
  <c r="C32" i="63"/>
  <c r="M37" i="24"/>
  <c r="G5" i="58"/>
  <c r="I5" i="58"/>
  <c r="B44" i="26"/>
  <c r="Q46" i="44"/>
  <c r="B16" i="36"/>
  <c r="B40" i="56"/>
  <c r="C20" i="73"/>
  <c r="R47" i="13"/>
  <c r="H23" i="32"/>
  <c r="H23" i="78"/>
  <c r="H40" i="37"/>
  <c r="M39" i="70"/>
  <c r="Q14" i="44"/>
  <c r="S14" i="44"/>
  <c r="B32" i="54"/>
  <c r="H36" i="59"/>
  <c r="H24" i="38"/>
  <c r="L32" i="65"/>
  <c r="N32" i="65"/>
  <c r="R36" i="40"/>
  <c r="H38" i="26"/>
  <c r="R39" i="39"/>
  <c r="G24" i="14"/>
  <c r="I24" i="14"/>
  <c r="M38" i="28"/>
  <c r="M47" i="67"/>
  <c r="M21" i="47"/>
  <c r="G44" i="22"/>
  <c r="H15" i="27"/>
  <c r="Q46" i="50"/>
  <c r="S46" i="50"/>
  <c r="B13" i="65"/>
  <c r="H5" i="51"/>
  <c r="G14" i="45"/>
  <c r="Q39" i="23"/>
  <c r="S39" i="23"/>
  <c r="G16" i="72"/>
  <c r="I16" i="72"/>
  <c r="C48" i="75"/>
  <c r="M7" i="30"/>
  <c r="L4" i="34"/>
  <c r="L38" i="68"/>
  <c r="N38" i="68"/>
  <c r="Q14" i="47"/>
  <c r="S14" i="47"/>
  <c r="C39" i="67"/>
  <c r="M22" i="42"/>
  <c r="R47" i="61"/>
  <c r="C40" i="33"/>
  <c r="G28" i="68"/>
  <c r="R8" i="35"/>
  <c r="L45" i="76"/>
  <c r="N45" i="76"/>
  <c r="L22" i="69"/>
  <c r="N22" i="69"/>
  <c r="Q37" i="24"/>
  <c r="S37" i="24"/>
  <c r="Q47" i="55"/>
  <c r="S47" i="55"/>
  <c r="H47" i="44"/>
  <c r="Q31" i="53"/>
  <c r="M4" i="22"/>
  <c r="M9" i="22"/>
  <c r="B44" i="39"/>
  <c r="Q12" i="57"/>
  <c r="R13" i="24"/>
  <c r="G15" i="68"/>
  <c r="I15" i="68"/>
  <c r="G12" i="46"/>
  <c r="B15" i="37"/>
  <c r="D15" i="37"/>
  <c r="L39" i="34"/>
  <c r="Q6" i="43"/>
  <c r="S6" i="43"/>
  <c r="H30" i="38"/>
  <c r="R5" i="16"/>
  <c r="C38" i="71"/>
  <c r="H15" i="48"/>
  <c r="H15" i="82"/>
  <c r="M12" i="56"/>
  <c r="M17" i="56"/>
  <c r="R15" i="65"/>
  <c r="M20" i="52"/>
  <c r="B6" i="68"/>
  <c r="D6" i="68"/>
  <c r="B46" i="44"/>
  <c r="D46" i="44"/>
  <c r="Q21" i="23"/>
  <c r="S21" i="23"/>
  <c r="H37" i="43"/>
  <c r="G37" i="58"/>
  <c r="R37" i="40"/>
  <c r="R24" i="54"/>
  <c r="B23" i="46"/>
  <c r="D23" i="46"/>
  <c r="Q15" i="17"/>
  <c r="S15" i="17"/>
  <c r="C24" i="37"/>
  <c r="M21" i="51"/>
  <c r="H15" i="47"/>
  <c r="Q16" i="37"/>
  <c r="S16" i="37"/>
  <c r="R40" i="69"/>
  <c r="C13" i="64"/>
  <c r="Q15" i="29"/>
  <c r="S15" i="29"/>
  <c r="L21" i="27"/>
  <c r="N21" i="27"/>
  <c r="C32" i="40"/>
  <c r="M20" i="65"/>
  <c r="M25" i="65"/>
  <c r="M14" i="24"/>
  <c r="G31" i="67"/>
  <c r="I31" i="67"/>
  <c r="G32" i="60"/>
  <c r="I32" i="60"/>
  <c r="H24" i="33"/>
  <c r="R48" i="70"/>
  <c r="G44" i="42"/>
  <c r="H45" i="53"/>
  <c r="B14" i="66"/>
  <c r="D14" i="66"/>
  <c r="C16" i="35"/>
  <c r="C46" i="66"/>
  <c r="C6" i="35"/>
  <c r="L46" i="17"/>
  <c r="N46" i="17"/>
  <c r="L21" i="25"/>
  <c r="N21" i="25"/>
  <c r="G44" i="18"/>
  <c r="G12" i="27"/>
  <c r="B44" i="40"/>
  <c r="Q31" i="66"/>
  <c r="L48" i="38"/>
  <c r="N48" i="38"/>
  <c r="L16" i="50"/>
  <c r="N16" i="50"/>
  <c r="M44" i="65"/>
  <c r="H28" i="63"/>
  <c r="B31" i="66"/>
  <c r="M21" i="44"/>
  <c r="Q40" i="43"/>
  <c r="B8" i="52"/>
  <c r="L16" i="36"/>
  <c r="G13" i="32"/>
  <c r="G29" i="38"/>
  <c r="I29" i="38"/>
  <c r="M23" i="42"/>
  <c r="G16" i="25"/>
  <c r="C5" i="24"/>
  <c r="G8" i="31"/>
  <c r="I8" i="31"/>
  <c r="Q45" i="50"/>
  <c r="S45" i="50"/>
  <c r="L28" i="33"/>
  <c r="C48" i="22"/>
  <c r="R23" i="20"/>
  <c r="R20" i="22"/>
  <c r="M28" i="72"/>
  <c r="G5" i="32"/>
  <c r="Q23" i="43"/>
  <c r="S23" i="43"/>
  <c r="R20" i="43"/>
  <c r="H36" i="22"/>
  <c r="H15" i="17"/>
  <c r="H37" i="67"/>
  <c r="H41" i="67"/>
  <c r="C15" i="68"/>
  <c r="G15" i="50"/>
  <c r="I15" i="50"/>
  <c r="R30" i="52"/>
  <c r="G48" i="24"/>
  <c r="I48" i="24"/>
  <c r="L13" i="55"/>
  <c r="N13" i="55"/>
  <c r="H21" i="44"/>
  <c r="H13" i="33"/>
  <c r="L5" i="13"/>
  <c r="M20" i="66"/>
  <c r="G7" i="69"/>
  <c r="R31" i="29"/>
  <c r="R16" i="41"/>
  <c r="R16" i="80"/>
  <c r="R32" i="54"/>
  <c r="L7" i="41"/>
  <c r="L6" i="23"/>
  <c r="N6" i="23"/>
  <c r="C4" i="47"/>
  <c r="B28" i="67"/>
  <c r="R15" i="18"/>
  <c r="H47" i="60"/>
  <c r="L38" i="69"/>
  <c r="N38" i="69"/>
  <c r="G39" i="61"/>
  <c r="M5" i="57"/>
  <c r="H4" i="16"/>
  <c r="Q38" i="51"/>
  <c r="S38" i="51"/>
  <c r="R4" i="62"/>
  <c r="M32" i="73"/>
  <c r="G12" i="55"/>
  <c r="L39" i="17"/>
  <c r="R21" i="52"/>
  <c r="L38" i="21"/>
  <c r="N38" i="21"/>
  <c r="G40" i="36"/>
  <c r="C7" i="65"/>
  <c r="M23" i="22"/>
  <c r="Q48" i="51"/>
  <c r="S48" i="51"/>
  <c r="C4" i="16"/>
  <c r="G12" i="63"/>
  <c r="C4" i="34"/>
  <c r="B38" i="22"/>
  <c r="D38" i="22"/>
  <c r="Q15" i="67"/>
  <c r="S15" i="67"/>
  <c r="L21" i="69"/>
  <c r="N21" i="69"/>
  <c r="H38" i="52"/>
  <c r="C38" i="48"/>
  <c r="C38" i="82"/>
  <c r="M14" i="48"/>
  <c r="Q32" i="60"/>
  <c r="S32" i="60"/>
  <c r="C36" i="40"/>
  <c r="G23" i="34"/>
  <c r="I23" i="34"/>
  <c r="Q12" i="38"/>
  <c r="L22" i="34"/>
  <c r="N22" i="34"/>
  <c r="M4" i="59"/>
  <c r="H40" i="35"/>
  <c r="M13" i="76"/>
  <c r="H47" i="52"/>
  <c r="H48" i="25"/>
  <c r="B45" i="70"/>
  <c r="D45" i="70"/>
  <c r="C30" i="56"/>
  <c r="R31" i="76"/>
  <c r="G6" i="62"/>
  <c r="I6" i="62"/>
  <c r="C29" i="26"/>
  <c r="G13" i="26"/>
  <c r="I13" i="26"/>
  <c r="R28" i="20"/>
  <c r="G12" i="76"/>
  <c r="B7" i="16"/>
  <c r="D7" i="16"/>
  <c r="B29" i="22"/>
  <c r="G15" i="62"/>
  <c r="I15" i="62"/>
  <c r="G37" i="30"/>
  <c r="B23" i="69"/>
  <c r="D23" i="69"/>
  <c r="L45" i="40"/>
  <c r="N45" i="40"/>
  <c r="C32" i="47"/>
  <c r="H32" i="53"/>
  <c r="I32" i="53"/>
  <c r="H39" i="34"/>
  <c r="H7" i="34"/>
  <c r="B30" i="62"/>
  <c r="D30" i="62"/>
  <c r="B37" i="45"/>
  <c r="C32" i="50"/>
  <c r="H29" i="63"/>
  <c r="R29" i="19"/>
  <c r="R30" i="59"/>
  <c r="G8" i="36"/>
  <c r="Q44" i="49"/>
  <c r="B8" i="74"/>
  <c r="D8" i="74"/>
  <c r="M40" i="49"/>
  <c r="C48" i="69"/>
  <c r="R38" i="69"/>
  <c r="R36" i="47"/>
  <c r="R41" i="47"/>
  <c r="R32" i="67"/>
  <c r="Q36" i="59"/>
  <c r="R36" i="63"/>
  <c r="R32" i="29"/>
  <c r="C32" i="43"/>
  <c r="L47" i="75"/>
  <c r="N47" i="75"/>
  <c r="L48" i="35"/>
  <c r="N48" i="35"/>
  <c r="G28" i="72"/>
  <c r="Q30" i="50"/>
  <c r="S30" i="50"/>
  <c r="Q6" i="70"/>
  <c r="S6" i="70"/>
  <c r="Q20" i="48"/>
  <c r="C22" i="50"/>
  <c r="H47" i="75"/>
  <c r="L32" i="52"/>
  <c r="N32" i="52"/>
  <c r="R30" i="40"/>
  <c r="G46" i="44"/>
  <c r="R30" i="54"/>
  <c r="B4" i="36"/>
  <c r="R31" i="14"/>
  <c r="M21" i="75"/>
  <c r="M44" i="76"/>
  <c r="M49" i="76"/>
  <c r="M16" i="14"/>
  <c r="G37" i="36"/>
  <c r="H16" i="50"/>
  <c r="C21" i="46"/>
  <c r="B28" i="28"/>
  <c r="M8" i="40"/>
  <c r="H44" i="21"/>
  <c r="C5" i="16"/>
  <c r="Q12" i="75"/>
  <c r="G23" i="67"/>
  <c r="I23" i="67"/>
  <c r="R5" i="72"/>
  <c r="Q45" i="22"/>
  <c r="H37" i="40"/>
  <c r="Q6" i="75"/>
  <c r="S6" i="75"/>
  <c r="H46" i="44"/>
  <c r="G22" i="50"/>
  <c r="I22" i="50"/>
  <c r="L44" i="63"/>
  <c r="G30" i="29"/>
  <c r="B40" i="22"/>
  <c r="D40" i="22"/>
  <c r="B47" i="26"/>
  <c r="D47" i="26"/>
  <c r="C30" i="13"/>
  <c r="M23" i="40"/>
  <c r="L24" i="19"/>
  <c r="N24" i="19"/>
  <c r="B46" i="23"/>
  <c r="D46" i="23"/>
  <c r="Q40" i="24"/>
  <c r="Q22" i="16"/>
  <c r="S22" i="16"/>
  <c r="B6" i="35"/>
  <c r="M6" i="37"/>
  <c r="R8" i="13"/>
  <c r="H8" i="73"/>
  <c r="M5" i="20"/>
  <c r="B44" i="55"/>
  <c r="C23" i="76"/>
  <c r="G24" i="22"/>
  <c r="I24" i="22"/>
  <c r="Q40" i="46"/>
  <c r="S40" i="46"/>
  <c r="R46" i="66"/>
  <c r="G14" i="18"/>
  <c r="I14" i="18"/>
  <c r="B6" i="54"/>
  <c r="D6" i="54"/>
  <c r="B45" i="73"/>
  <c r="D45" i="73"/>
  <c r="L31" i="21"/>
  <c r="Q39" i="37"/>
  <c r="S39" i="37"/>
  <c r="L14" i="18"/>
  <c r="N14" i="18"/>
  <c r="Q13" i="64"/>
  <c r="S13" i="64"/>
  <c r="G24" i="68"/>
  <c r="I24" i="68"/>
  <c r="H47" i="72"/>
  <c r="C28" i="28"/>
  <c r="R22" i="45"/>
  <c r="R22" i="81"/>
  <c r="Q12" i="54"/>
  <c r="G47" i="21"/>
  <c r="I47" i="21"/>
  <c r="Q6" i="62"/>
  <c r="M7" i="54"/>
  <c r="Q29" i="42"/>
  <c r="S29" i="42"/>
  <c r="L4" i="56"/>
  <c r="Q22" i="52"/>
  <c r="S22" i="52"/>
  <c r="H48" i="15"/>
  <c r="Q12" i="66"/>
  <c r="G29" i="29"/>
  <c r="I29" i="29"/>
  <c r="Q38" i="55"/>
  <c r="S38" i="55"/>
  <c r="L31" i="75"/>
  <c r="L24" i="58"/>
  <c r="R36" i="14"/>
  <c r="L22" i="21"/>
  <c r="N22" i="21"/>
  <c r="G46" i="52"/>
  <c r="I46" i="52"/>
  <c r="C23" i="59"/>
  <c r="B40" i="42"/>
  <c r="H44" i="24"/>
  <c r="H49" i="24"/>
  <c r="M20" i="36"/>
  <c r="G38" i="45"/>
  <c r="M31" i="32"/>
  <c r="L32" i="74"/>
  <c r="N32" i="74"/>
  <c r="R37" i="29"/>
  <c r="L21" i="34"/>
  <c r="Q47" i="47"/>
  <c r="S47" i="47"/>
  <c r="M39" i="26"/>
  <c r="R4" i="34"/>
  <c r="Q31" i="71"/>
  <c r="S31" i="71"/>
  <c r="G15" i="40"/>
  <c r="I15" i="40"/>
  <c r="Q31" i="19"/>
  <c r="S31" i="19"/>
  <c r="Q5" i="58"/>
  <c r="S5" i="58"/>
  <c r="M40" i="29"/>
  <c r="M23" i="28"/>
  <c r="G5" i="25"/>
  <c r="I5" i="25"/>
  <c r="R23" i="50"/>
  <c r="Q29" i="23"/>
  <c r="S29" i="23"/>
  <c r="R30" i="32"/>
  <c r="H14" i="76"/>
  <c r="C28" i="40"/>
  <c r="Q40" i="14"/>
  <c r="S40" i="14"/>
  <c r="Q28" i="15"/>
  <c r="C6" i="62"/>
  <c r="G40" i="61"/>
  <c r="I40" i="61"/>
  <c r="B4" i="21"/>
  <c r="M6" i="41"/>
  <c r="H37" i="50"/>
  <c r="M22" i="74"/>
  <c r="L5" i="33"/>
  <c r="C20" i="14"/>
  <c r="C16" i="70"/>
  <c r="L40" i="49"/>
  <c r="G15" i="26"/>
  <c r="I15" i="26"/>
  <c r="R22" i="48"/>
  <c r="R22" i="82"/>
  <c r="C15" i="43"/>
  <c r="M21" i="42"/>
  <c r="M22" i="25"/>
  <c r="B8" i="27"/>
  <c r="D8" i="27"/>
  <c r="C5" i="41"/>
  <c r="C5" i="80"/>
  <c r="B40" i="24"/>
  <c r="D40" i="24"/>
  <c r="G4" i="68"/>
  <c r="M31" i="52"/>
  <c r="R32" i="55"/>
  <c r="H28" i="36"/>
  <c r="B45" i="31"/>
  <c r="D45" i="31"/>
  <c r="G40" i="46"/>
  <c r="Q28" i="76"/>
  <c r="Q24" i="67"/>
  <c r="S24" i="67"/>
  <c r="B28" i="30"/>
  <c r="B21" i="13"/>
  <c r="D21" i="13"/>
  <c r="R20" i="71"/>
  <c r="Q12" i="30"/>
  <c r="B47" i="30"/>
  <c r="D47" i="30"/>
  <c r="G24" i="46"/>
  <c r="B40" i="27"/>
  <c r="D40" i="27"/>
  <c r="C21" i="33"/>
  <c r="H31" i="57"/>
  <c r="L48" i="36"/>
  <c r="B16" i="62"/>
  <c r="D16" i="62"/>
  <c r="G37" i="20"/>
  <c r="I37" i="20"/>
  <c r="C4" i="29"/>
  <c r="Q13" i="65"/>
  <c r="S13" i="65"/>
  <c r="R31" i="66"/>
  <c r="G20" i="67"/>
  <c r="R48" i="45"/>
  <c r="R48" i="81"/>
  <c r="C15" i="66"/>
  <c r="G36" i="59"/>
  <c r="B16" i="55"/>
  <c r="Q44" i="22"/>
  <c r="C37" i="35"/>
  <c r="Q24" i="70"/>
  <c r="S24" i="70"/>
  <c r="L45" i="24"/>
  <c r="N45" i="24"/>
  <c r="M44" i="27"/>
  <c r="R32" i="51"/>
  <c r="G45" i="46"/>
  <c r="I45" i="46"/>
  <c r="M21" i="48"/>
  <c r="R44" i="69"/>
  <c r="Q28" i="31"/>
  <c r="H6" i="58"/>
  <c r="R39" i="27"/>
  <c r="C8" i="58"/>
  <c r="L8" i="75"/>
  <c r="N8" i="75"/>
  <c r="H30" i="73"/>
  <c r="R32" i="37"/>
  <c r="G37" i="54"/>
  <c r="I37" i="54"/>
  <c r="C15" i="52"/>
  <c r="C12" i="30"/>
  <c r="C17" i="30"/>
  <c r="H37" i="68"/>
  <c r="Q46" i="45"/>
  <c r="C46" i="69"/>
  <c r="Q37" i="25"/>
  <c r="S37" i="25"/>
  <c r="H30" i="29"/>
  <c r="C22" i="63"/>
  <c r="C23" i="41"/>
  <c r="M8" i="44"/>
  <c r="M40" i="43"/>
  <c r="B21" i="53"/>
  <c r="Q44" i="19"/>
  <c r="G4" i="19"/>
  <c r="R12" i="20"/>
  <c r="H37" i="45"/>
  <c r="H37" i="81"/>
  <c r="C8" i="21"/>
  <c r="H48" i="37"/>
  <c r="Q48" i="69"/>
  <c r="S48" i="69"/>
  <c r="R13" i="71"/>
  <c r="Q5" i="16"/>
  <c r="M12" i="24"/>
  <c r="G7" i="17"/>
  <c r="I7" i="17"/>
  <c r="Q24" i="28"/>
  <c r="S24" i="28"/>
  <c r="L32" i="25"/>
  <c r="N32" i="25"/>
  <c r="G13" i="72"/>
  <c r="I13" i="72"/>
  <c r="R5" i="70"/>
  <c r="B39" i="72"/>
  <c r="D39" i="72"/>
  <c r="C13" i="65"/>
  <c r="G20" i="37"/>
  <c r="R21" i="36"/>
  <c r="M13" i="53"/>
  <c r="M15" i="64"/>
  <c r="Q21" i="16"/>
  <c r="S21" i="16"/>
  <c r="G13" i="62"/>
  <c r="I13" i="62"/>
  <c r="C31" i="36"/>
  <c r="G14" i="40"/>
  <c r="I14" i="40"/>
  <c r="Q40" i="31"/>
  <c r="S40" i="31"/>
  <c r="Q6" i="27"/>
  <c r="S6" i="27"/>
  <c r="M30" i="45"/>
  <c r="C31" i="41"/>
  <c r="C31" i="80"/>
  <c r="L16" i="16"/>
  <c r="N16" i="16"/>
  <c r="B5" i="57"/>
  <c r="B22" i="14"/>
  <c r="D22" i="14"/>
  <c r="C13" i="53"/>
  <c r="M30" i="35"/>
  <c r="B4" i="38"/>
  <c r="B12" i="59"/>
  <c r="G16" i="75"/>
  <c r="I16" i="75"/>
  <c r="C13" i="36"/>
  <c r="L32" i="57"/>
  <c r="N32" i="57"/>
  <c r="H7" i="57"/>
  <c r="R7" i="42"/>
  <c r="C7" i="53"/>
  <c r="R14" i="16"/>
  <c r="R38" i="24"/>
  <c r="B45" i="69"/>
  <c r="L32" i="30"/>
  <c r="H6" i="13"/>
  <c r="C40" i="36"/>
  <c r="M23" i="24"/>
  <c r="Q7" i="27"/>
  <c r="S7" i="27"/>
  <c r="M6" i="52"/>
  <c r="Q44" i="13"/>
  <c r="Q48" i="20"/>
  <c r="L39" i="49"/>
  <c r="N39" i="49"/>
  <c r="L7" i="30"/>
  <c r="G20" i="61"/>
  <c r="G45" i="32"/>
  <c r="L16" i="46"/>
  <c r="M31" i="47"/>
  <c r="M39" i="47"/>
  <c r="Q7" i="36"/>
  <c r="R30" i="46"/>
  <c r="G22" i="34"/>
  <c r="I22" i="34"/>
  <c r="L47" i="25"/>
  <c r="H36" i="71"/>
  <c r="M15" i="46"/>
  <c r="L23" i="68"/>
  <c r="G46" i="46"/>
  <c r="I46" i="46"/>
  <c r="C6" i="38"/>
  <c r="M32" i="23"/>
  <c r="Q23" i="30"/>
  <c r="R7" i="49"/>
  <c r="Q13" i="19"/>
  <c r="S13" i="19"/>
  <c r="G22" i="38"/>
  <c r="I22" i="38"/>
  <c r="C24" i="23"/>
  <c r="H7" i="45"/>
  <c r="H7" i="81"/>
  <c r="C44" i="75"/>
  <c r="C49" i="75"/>
  <c r="Q29" i="53"/>
  <c r="S29" i="53"/>
  <c r="M4" i="36"/>
  <c r="M36" i="13"/>
  <c r="G28" i="51"/>
  <c r="B38" i="33"/>
  <c r="D38" i="33"/>
  <c r="H29" i="45"/>
  <c r="M47" i="53"/>
  <c r="L29" i="53"/>
  <c r="M23" i="38"/>
  <c r="G13" i="56"/>
  <c r="I13" i="56"/>
  <c r="R5" i="32"/>
  <c r="H8" i="70"/>
  <c r="M24" i="57"/>
  <c r="H44" i="28"/>
  <c r="R40" i="16"/>
  <c r="B5" i="60"/>
  <c r="D5" i="60"/>
  <c r="L22" i="46"/>
  <c r="N22" i="46"/>
  <c r="B23" i="52"/>
  <c r="D23" i="52"/>
  <c r="B40" i="75"/>
  <c r="R28" i="30"/>
  <c r="R33" i="30"/>
  <c r="Q16" i="36"/>
  <c r="L13" i="26"/>
  <c r="B38" i="71"/>
  <c r="D38" i="71"/>
  <c r="Q47" i="54"/>
  <c r="S47" i="54"/>
  <c r="G6" i="63"/>
  <c r="I6" i="63"/>
  <c r="M12" i="70"/>
  <c r="L31" i="35"/>
  <c r="G20" i="69"/>
  <c r="B29" i="28"/>
  <c r="Q4" i="65"/>
  <c r="C47" i="52"/>
  <c r="L38" i="58"/>
  <c r="N38" i="58"/>
  <c r="M38" i="40"/>
  <c r="N38" i="40"/>
  <c r="R44" i="30"/>
  <c r="M12" i="69"/>
  <c r="L38" i="72"/>
  <c r="N38" i="72"/>
  <c r="L20" i="52"/>
  <c r="M40" i="33"/>
  <c r="L45" i="28"/>
  <c r="Q37" i="73"/>
  <c r="S37" i="73"/>
  <c r="M40" i="24"/>
  <c r="C37" i="23"/>
  <c r="C38" i="61"/>
  <c r="D38" i="61"/>
  <c r="B23" i="16"/>
  <c r="D23" i="16"/>
  <c r="Q6" i="71"/>
  <c r="S6" i="71"/>
  <c r="L48" i="39"/>
  <c r="N48" i="39"/>
  <c r="R39" i="26"/>
  <c r="G14" i="59"/>
  <c r="I14" i="59"/>
  <c r="H20" i="23"/>
  <c r="G15" i="63"/>
  <c r="H38" i="69"/>
  <c r="C6" i="27"/>
  <c r="L12" i="44"/>
  <c r="Q7" i="17"/>
  <c r="L46" i="54"/>
  <c r="M14" i="35"/>
  <c r="Q24" i="55"/>
  <c r="B40" i="31"/>
  <c r="D40" i="31"/>
  <c r="G24" i="13"/>
  <c r="I24" i="13"/>
  <c r="R8" i="69"/>
  <c r="L23" i="17"/>
  <c r="N23" i="17"/>
  <c r="B12" i="40"/>
  <c r="G4" i="23"/>
  <c r="M24" i="26"/>
  <c r="C28" i="36"/>
  <c r="Q45" i="47"/>
  <c r="S45" i="47"/>
  <c r="H16" i="62"/>
  <c r="C32" i="37"/>
  <c r="M8" i="19"/>
  <c r="H40" i="14"/>
  <c r="L36" i="65"/>
  <c r="R46" i="21"/>
  <c r="G21" i="32"/>
  <c r="R12" i="18"/>
  <c r="H23" i="64"/>
  <c r="H45" i="29"/>
  <c r="Q24" i="48"/>
  <c r="H45" i="75"/>
  <c r="B12" i="49"/>
  <c r="M37" i="65"/>
  <c r="M21" i="46"/>
  <c r="L40" i="65"/>
  <c r="N40" i="65"/>
  <c r="H4" i="69"/>
  <c r="H47" i="29"/>
  <c r="C32" i="54"/>
  <c r="B28" i="47"/>
  <c r="Q40" i="63"/>
  <c r="H48" i="53"/>
  <c r="M20" i="57"/>
  <c r="C37" i="51"/>
  <c r="R5" i="27"/>
  <c r="B47" i="35"/>
  <c r="D47" i="35"/>
  <c r="L12" i="55"/>
  <c r="H48" i="58"/>
  <c r="Q23" i="28"/>
  <c r="Q28" i="64"/>
  <c r="B31" i="61"/>
  <c r="D31" i="61"/>
  <c r="R48" i="22"/>
  <c r="R15" i="28"/>
  <c r="C36" i="23"/>
  <c r="L37" i="30"/>
  <c r="N37" i="30"/>
  <c r="L13" i="28"/>
  <c r="N13" i="28"/>
  <c r="L30" i="27"/>
  <c r="N30" i="27"/>
  <c r="H20" i="74"/>
  <c r="H25" i="74"/>
  <c r="G23" i="33"/>
  <c r="I23" i="33"/>
  <c r="M47" i="62"/>
  <c r="Q20" i="23"/>
  <c r="H38" i="30"/>
  <c r="G12" i="75"/>
  <c r="C38" i="13"/>
  <c r="C28" i="20"/>
  <c r="C13" i="60"/>
  <c r="R44" i="48"/>
  <c r="C6" i="20"/>
  <c r="B46" i="42"/>
  <c r="R4" i="35"/>
  <c r="B5" i="14"/>
  <c r="D5" i="14"/>
  <c r="B20" i="20"/>
  <c r="B39" i="19"/>
  <c r="D39" i="19"/>
  <c r="R14" i="70"/>
  <c r="G6" i="19"/>
  <c r="I6" i="19"/>
  <c r="R4" i="67"/>
  <c r="R9" i="67"/>
  <c r="R7" i="34"/>
  <c r="L29" i="13"/>
  <c r="N29" i="13"/>
  <c r="R7" i="45"/>
  <c r="R7" i="81"/>
  <c r="H30" i="20"/>
  <c r="L4" i="38"/>
  <c r="H24" i="60"/>
  <c r="M12" i="20"/>
  <c r="M17" i="20"/>
  <c r="B14" i="35"/>
  <c r="C46" i="74"/>
  <c r="G15" i="76"/>
  <c r="I15" i="76"/>
  <c r="C6" i="50"/>
  <c r="Q4" i="59"/>
  <c r="Q6" i="18"/>
  <c r="H36" i="57"/>
  <c r="R44" i="53"/>
  <c r="R49" i="53"/>
  <c r="R44" i="15"/>
  <c r="H31" i="37"/>
  <c r="H7" i="33"/>
  <c r="B30" i="30"/>
  <c r="D30" i="30"/>
  <c r="C14" i="27"/>
  <c r="C14" i="23"/>
  <c r="L23" i="53"/>
  <c r="R16" i="49"/>
  <c r="R44" i="44"/>
  <c r="H40" i="44"/>
  <c r="M6" i="31"/>
  <c r="M47" i="18"/>
  <c r="M31" i="36"/>
  <c r="B21" i="22"/>
  <c r="D21" i="22"/>
  <c r="C44" i="49"/>
  <c r="M38" i="65"/>
  <c r="M22" i="35"/>
  <c r="L40" i="40"/>
  <c r="N40" i="40"/>
  <c r="B16" i="30"/>
  <c r="L24" i="57"/>
  <c r="N24" i="57"/>
  <c r="Q16" i="56"/>
  <c r="H4" i="19"/>
  <c r="C38" i="54"/>
  <c r="G6" i="61"/>
  <c r="I6" i="61"/>
  <c r="M23" i="52"/>
  <c r="M15" i="63"/>
  <c r="M7" i="64"/>
  <c r="R29" i="71"/>
  <c r="B14" i="17"/>
  <c r="D14" i="17"/>
  <c r="M37" i="34"/>
  <c r="C46" i="40"/>
  <c r="L12" i="60"/>
  <c r="M14" i="46"/>
  <c r="M47" i="64"/>
  <c r="G39" i="16"/>
  <c r="H48" i="36"/>
  <c r="C45" i="45"/>
  <c r="Q37" i="53"/>
  <c r="S37" i="53"/>
  <c r="G38" i="13"/>
  <c r="I38" i="13"/>
  <c r="B39" i="71"/>
  <c r="D39" i="71"/>
  <c r="G6" i="35"/>
  <c r="H30" i="31"/>
  <c r="M40" i="56"/>
  <c r="R44" i="16"/>
  <c r="R49" i="16"/>
  <c r="H46" i="41"/>
  <c r="M13" i="61"/>
  <c r="Q48" i="23"/>
  <c r="S48" i="23"/>
  <c r="C24" i="45"/>
  <c r="C24" i="81"/>
  <c r="R38" i="67"/>
  <c r="G31" i="66"/>
  <c r="I31" i="66"/>
  <c r="B12" i="51"/>
  <c r="L8" i="69"/>
  <c r="G32" i="73"/>
  <c r="I32" i="73"/>
  <c r="Q6" i="31"/>
  <c r="R44" i="35"/>
  <c r="Q23" i="45"/>
  <c r="Q6" i="25"/>
  <c r="S6" i="25"/>
  <c r="M32" i="45"/>
  <c r="M32" i="81"/>
  <c r="G29" i="76"/>
  <c r="B28" i="75"/>
  <c r="B20" i="61"/>
  <c r="G4" i="67"/>
  <c r="C4" i="18"/>
  <c r="C36" i="44"/>
  <c r="G29" i="65"/>
  <c r="I29" i="65"/>
  <c r="Q21" i="71"/>
  <c r="L29" i="18"/>
  <c r="N29" i="18"/>
  <c r="Q20" i="38"/>
  <c r="Q44" i="68"/>
  <c r="B30" i="23"/>
  <c r="D30" i="23"/>
  <c r="H38" i="54"/>
  <c r="Q46" i="26"/>
  <c r="S46" i="26"/>
  <c r="C39" i="75"/>
  <c r="C46" i="67"/>
  <c r="B46" i="65"/>
  <c r="D46" i="65"/>
  <c r="R6" i="74"/>
  <c r="B13" i="38"/>
  <c r="G7" i="60"/>
  <c r="C16" i="34"/>
  <c r="R21" i="19"/>
  <c r="Q22" i="56"/>
  <c r="B23" i="21"/>
  <c r="D23" i="21"/>
  <c r="L15" i="29"/>
  <c r="N15" i="29"/>
  <c r="L13" i="54"/>
  <c r="N13" i="54"/>
  <c r="Q48" i="39"/>
  <c r="S48" i="39"/>
  <c r="M45" i="54"/>
  <c r="B40" i="20"/>
  <c r="D40" i="20"/>
  <c r="C39" i="53"/>
  <c r="C47" i="71"/>
  <c r="M37" i="44"/>
  <c r="B29" i="48"/>
  <c r="R46" i="63"/>
  <c r="B12" i="52"/>
  <c r="B8" i="37"/>
  <c r="H28" i="64"/>
  <c r="B6" i="18"/>
  <c r="D6" i="18"/>
  <c r="L39" i="67"/>
  <c r="B21" i="47"/>
  <c r="D21" i="47"/>
  <c r="L12" i="49"/>
  <c r="L14" i="48"/>
  <c r="Q44" i="70"/>
  <c r="C38" i="26"/>
  <c r="R5" i="55"/>
  <c r="R31" i="37"/>
  <c r="R30" i="71"/>
  <c r="C5" i="57"/>
  <c r="R6" i="58"/>
  <c r="Q5" i="43"/>
  <c r="S5" i="43"/>
  <c r="G31" i="42"/>
  <c r="I31" i="42"/>
  <c r="L39" i="57"/>
  <c r="M48" i="43"/>
  <c r="L16" i="35"/>
  <c r="N16" i="35"/>
  <c r="G23" i="76"/>
  <c r="I23" i="76"/>
  <c r="M23" i="50"/>
  <c r="C36" i="14"/>
  <c r="B6" i="26"/>
  <c r="D6" i="26"/>
  <c r="M28" i="35"/>
  <c r="C47" i="43"/>
  <c r="Q5" i="37"/>
  <c r="S5" i="37"/>
  <c r="M15" i="72"/>
  <c r="M20" i="62"/>
  <c r="M25" i="62"/>
  <c r="H39" i="76"/>
  <c r="M39" i="50"/>
  <c r="N39" i="50"/>
  <c r="G30" i="72"/>
  <c r="I30" i="72"/>
  <c r="B29" i="68"/>
  <c r="D29" i="68"/>
  <c r="Q39" i="18"/>
  <c r="S39" i="18"/>
  <c r="Q8" i="57"/>
  <c r="S8" i="57"/>
  <c r="H39" i="43"/>
  <c r="C32" i="16"/>
  <c r="G23" i="42"/>
  <c r="B13" i="52"/>
  <c r="D13" i="52"/>
  <c r="Q44" i="25"/>
  <c r="G48" i="70"/>
  <c r="I48" i="70"/>
  <c r="C13" i="49"/>
  <c r="M15" i="70"/>
  <c r="L40" i="70"/>
  <c r="N40" i="70"/>
  <c r="L7" i="15"/>
  <c r="N7" i="15"/>
  <c r="Q36" i="76"/>
  <c r="B30" i="65"/>
  <c r="D30" i="65"/>
  <c r="L44" i="62"/>
  <c r="Q39" i="25"/>
  <c r="Q46" i="52"/>
  <c r="S46" i="52"/>
  <c r="M22" i="24"/>
  <c r="H39" i="53"/>
  <c r="G40" i="17"/>
  <c r="I40" i="17"/>
  <c r="G29" i="57"/>
  <c r="I29" i="57"/>
  <c r="H20" i="58"/>
  <c r="H25" i="58"/>
  <c r="C22" i="25"/>
  <c r="M44" i="57"/>
  <c r="C44" i="13"/>
  <c r="C49" i="13"/>
  <c r="M46" i="64"/>
  <c r="Q32" i="35"/>
  <c r="S32" i="35"/>
  <c r="H16" i="33"/>
  <c r="Q8" i="24"/>
  <c r="G47" i="54"/>
  <c r="I47" i="54"/>
  <c r="Q13" i="57"/>
  <c r="S13" i="57"/>
  <c r="C32" i="27"/>
  <c r="Q44" i="37"/>
  <c r="R44" i="72"/>
  <c r="M28" i="40"/>
  <c r="L31" i="45"/>
  <c r="R20" i="73"/>
  <c r="C6" i="47"/>
  <c r="B47" i="59"/>
  <c r="D47" i="59"/>
  <c r="R24" i="53"/>
  <c r="Q32" i="47"/>
  <c r="S32" i="47"/>
  <c r="Q48" i="43"/>
  <c r="B12" i="14"/>
  <c r="C16" i="65"/>
  <c r="M22" i="63"/>
  <c r="Q44" i="47"/>
  <c r="B44" i="53"/>
  <c r="H8" i="52"/>
  <c r="C5" i="44"/>
  <c r="H20" i="24"/>
  <c r="L30" i="33"/>
  <c r="N30" i="33"/>
  <c r="Q7" i="41"/>
  <c r="B12" i="44"/>
  <c r="R6" i="29"/>
  <c r="M13" i="40"/>
  <c r="B13" i="54"/>
  <c r="D13" i="54"/>
  <c r="B6" i="73"/>
  <c r="D6" i="73"/>
  <c r="Q12" i="68"/>
  <c r="H13" i="46"/>
  <c r="H13" i="81"/>
  <c r="M46" i="68"/>
  <c r="R13" i="26"/>
  <c r="C38" i="17"/>
  <c r="Q7" i="54"/>
  <c r="S7" i="54"/>
  <c r="M4" i="43"/>
  <c r="B6" i="41"/>
  <c r="C44" i="37"/>
  <c r="Q13" i="33"/>
  <c r="S13" i="33"/>
  <c r="H30" i="49"/>
  <c r="M38" i="49"/>
  <c r="C20" i="36"/>
  <c r="G4" i="70"/>
  <c r="M15" i="35"/>
  <c r="R15" i="49"/>
  <c r="R14" i="69"/>
  <c r="C44" i="53"/>
  <c r="C49" i="53"/>
  <c r="H46" i="27"/>
  <c r="C36" i="42"/>
  <c r="R12" i="65"/>
  <c r="H22" i="42"/>
  <c r="H22" i="80"/>
  <c r="L5" i="39"/>
  <c r="N5" i="39"/>
  <c r="H47" i="23"/>
  <c r="I47" i="23"/>
  <c r="Q12" i="49"/>
  <c r="H40" i="41"/>
  <c r="H40" i="80"/>
  <c r="H6" i="59"/>
  <c r="H28" i="17"/>
  <c r="G36" i="65"/>
  <c r="C38" i="66"/>
  <c r="C22" i="73"/>
  <c r="C32" i="51"/>
  <c r="Q28" i="28"/>
  <c r="R14" i="33"/>
  <c r="R15" i="27"/>
  <c r="C7" i="38"/>
  <c r="R30" i="35"/>
  <c r="Q4" i="31"/>
  <c r="C23" i="67"/>
  <c r="B29" i="73"/>
  <c r="D29" i="73"/>
  <c r="R4" i="17"/>
  <c r="C36" i="56"/>
  <c r="R13" i="51"/>
  <c r="R13" i="50"/>
  <c r="C7" i="56"/>
  <c r="R13" i="21"/>
  <c r="H46" i="53"/>
  <c r="Q44" i="40"/>
  <c r="B48" i="57"/>
  <c r="D48" i="57"/>
  <c r="L30" i="13"/>
  <c r="N30" i="13"/>
  <c r="G12" i="39"/>
  <c r="C45" i="64"/>
  <c r="R46" i="45"/>
  <c r="R46" i="81"/>
  <c r="M45" i="14"/>
  <c r="G37" i="22"/>
  <c r="I37" i="22"/>
  <c r="G22" i="27"/>
  <c r="B4" i="39"/>
  <c r="C12" i="16"/>
  <c r="C17" i="16"/>
  <c r="Q40" i="36"/>
  <c r="H23" i="23"/>
  <c r="M16" i="23"/>
  <c r="C6" i="14"/>
  <c r="Q28" i="30"/>
  <c r="R44" i="20"/>
  <c r="C46" i="22"/>
  <c r="Q23" i="61"/>
  <c r="S23" i="61"/>
  <c r="Q36" i="58"/>
  <c r="C13" i="29"/>
  <c r="B30" i="39"/>
  <c r="D30" i="39"/>
  <c r="Q14" i="43"/>
  <c r="S14" i="43"/>
  <c r="Q45" i="74"/>
  <c r="S45" i="74"/>
  <c r="B7" i="44"/>
  <c r="D7" i="44"/>
  <c r="G5" i="69"/>
  <c r="I5" i="69"/>
  <c r="M29" i="53"/>
  <c r="Q36" i="36"/>
  <c r="L44" i="51"/>
  <c r="L38" i="76"/>
  <c r="N38" i="76"/>
  <c r="B13" i="43"/>
  <c r="D13" i="43"/>
  <c r="B8" i="15"/>
  <c r="D8" i="15"/>
  <c r="H21" i="61"/>
  <c r="H24" i="37"/>
  <c r="C16" i="42"/>
  <c r="M21" i="58"/>
  <c r="C32" i="34"/>
  <c r="C29" i="75"/>
  <c r="M30" i="32"/>
  <c r="M30" i="78"/>
  <c r="M20" i="68"/>
  <c r="L7" i="63"/>
  <c r="N7" i="63"/>
  <c r="M28" i="54"/>
  <c r="L21" i="42"/>
  <c r="H13" i="15"/>
  <c r="Q29" i="39"/>
  <c r="C38" i="33"/>
  <c r="H46" i="29"/>
  <c r="B20" i="62"/>
  <c r="H40" i="63"/>
  <c r="C36" i="30"/>
  <c r="L48" i="67"/>
  <c r="N48" i="67"/>
  <c r="L28" i="34"/>
  <c r="L48" i="28"/>
  <c r="N48" i="28"/>
  <c r="Q32" i="70"/>
  <c r="S32" i="70"/>
  <c r="R23" i="18"/>
  <c r="Q5" i="63"/>
  <c r="S5" i="63"/>
  <c r="R46" i="47"/>
  <c r="B46" i="46"/>
  <c r="G29" i="48"/>
  <c r="M38" i="75"/>
  <c r="N38" i="75"/>
  <c r="H13" i="57"/>
  <c r="H38" i="73"/>
  <c r="Q28" i="18"/>
  <c r="C44" i="48"/>
  <c r="B36" i="75"/>
  <c r="Q40" i="21"/>
  <c r="S40" i="21"/>
  <c r="R30" i="14"/>
  <c r="B5" i="25"/>
  <c r="D5" i="25"/>
  <c r="Q36" i="44"/>
  <c r="R5" i="56"/>
  <c r="C31" i="71"/>
  <c r="L39" i="56"/>
  <c r="N39" i="56"/>
  <c r="L12" i="53"/>
  <c r="H20" i="70"/>
  <c r="G28" i="60"/>
  <c r="Q48" i="31"/>
  <c r="S48" i="31"/>
  <c r="M38" i="59"/>
  <c r="G28" i="36"/>
  <c r="G14" i="76"/>
  <c r="I14" i="76"/>
  <c r="B44" i="50"/>
  <c r="L32" i="56"/>
  <c r="C14" i="35"/>
  <c r="H44" i="51"/>
  <c r="H49" i="51"/>
  <c r="L38" i="18"/>
  <c r="N38" i="18"/>
  <c r="M16" i="16"/>
  <c r="Q6" i="14"/>
  <c r="S6" i="14"/>
  <c r="R37" i="32"/>
  <c r="M20" i="64"/>
  <c r="G38" i="24"/>
  <c r="Q8" i="55"/>
  <c r="C40" i="43"/>
  <c r="R48" i="43"/>
  <c r="L28" i="53"/>
  <c r="C47" i="58"/>
  <c r="Q20" i="37"/>
  <c r="M31" i="51"/>
  <c r="M46" i="74"/>
  <c r="Q46" i="61"/>
  <c r="S46" i="61"/>
  <c r="Q14" i="28"/>
  <c r="M7" i="40"/>
  <c r="Q37" i="76"/>
  <c r="S37" i="76"/>
  <c r="G12" i="37"/>
  <c r="R13" i="52"/>
  <c r="H40" i="73"/>
  <c r="C21" i="69"/>
  <c r="G38" i="29"/>
  <c r="I38" i="29"/>
  <c r="G12" i="24"/>
  <c r="H48" i="40"/>
  <c r="G6" i="13"/>
  <c r="M32" i="16"/>
  <c r="L4" i="55"/>
  <c r="H22" i="30"/>
  <c r="B31" i="41"/>
  <c r="L44" i="32"/>
  <c r="M44" i="44"/>
  <c r="R46" i="37"/>
  <c r="C32" i="25"/>
  <c r="L37" i="19"/>
  <c r="N37" i="19"/>
  <c r="C16" i="48"/>
  <c r="C16" i="82"/>
  <c r="Q15" i="24"/>
  <c r="S15" i="24"/>
  <c r="B36" i="25"/>
  <c r="R39" i="55"/>
  <c r="Q40" i="20"/>
  <c r="S40" i="20"/>
  <c r="L28" i="74"/>
  <c r="C15" i="67"/>
  <c r="R28" i="56"/>
  <c r="G36" i="53"/>
  <c r="H36" i="37"/>
  <c r="G23" i="19"/>
  <c r="M38" i="74"/>
  <c r="C45" i="58"/>
  <c r="D45" i="58"/>
  <c r="Q45" i="38"/>
  <c r="S45" i="38"/>
  <c r="R40" i="71"/>
  <c r="H31" i="36"/>
  <c r="H31" i="79"/>
  <c r="Q13" i="46"/>
  <c r="S13" i="46"/>
  <c r="G6" i="27"/>
  <c r="I6" i="27"/>
  <c r="M21" i="50"/>
  <c r="L16" i="27"/>
  <c r="N16" i="27"/>
  <c r="Q13" i="70"/>
  <c r="Q29" i="57"/>
  <c r="S29" i="57"/>
  <c r="Q46" i="75"/>
  <c r="S46" i="75"/>
  <c r="H46" i="51"/>
  <c r="L31" i="16"/>
  <c r="N31" i="16"/>
  <c r="M40" i="39"/>
  <c r="C36" i="31"/>
  <c r="H47" i="68"/>
  <c r="L15" i="62"/>
  <c r="N15" i="62"/>
  <c r="M30" i="26"/>
  <c r="M28" i="55"/>
  <c r="M33" i="55"/>
  <c r="L14" i="53"/>
  <c r="C37" i="26"/>
  <c r="L14" i="49"/>
  <c r="N14" i="49"/>
  <c r="Q32" i="22"/>
  <c r="S32" i="22"/>
  <c r="M39" i="29"/>
  <c r="Q38" i="28"/>
  <c r="S38" i="28"/>
  <c r="C24" i="70"/>
  <c r="Q5" i="42"/>
  <c r="S5" i="42"/>
  <c r="B5" i="49"/>
  <c r="D5" i="49"/>
  <c r="R24" i="55"/>
  <c r="Q29" i="38"/>
  <c r="S29" i="38"/>
  <c r="H45" i="73"/>
  <c r="R24" i="27"/>
  <c r="M7" i="39"/>
  <c r="H4" i="46"/>
  <c r="H9" i="46"/>
  <c r="M16" i="45"/>
  <c r="M5" i="19"/>
  <c r="B32" i="34"/>
  <c r="D32" i="34"/>
  <c r="M7" i="37"/>
  <c r="R24" i="75"/>
  <c r="H20" i="21"/>
  <c r="H25" i="21"/>
  <c r="L24" i="20"/>
  <c r="N24" i="20"/>
  <c r="B20" i="76"/>
  <c r="R31" i="62"/>
  <c r="Q7" i="20"/>
  <c r="S7" i="20"/>
  <c r="C24" i="67"/>
  <c r="G39" i="54"/>
  <c r="I39" i="54"/>
  <c r="R20" i="38"/>
  <c r="R25" i="38"/>
  <c r="C4" i="32"/>
  <c r="R4" i="56"/>
  <c r="R9" i="56"/>
  <c r="H31" i="23"/>
  <c r="H22" i="27"/>
  <c r="G28" i="38"/>
  <c r="R45" i="31"/>
  <c r="L16" i="75"/>
  <c r="G31" i="70"/>
  <c r="G36" i="75"/>
  <c r="L37" i="35"/>
  <c r="B12" i="26"/>
  <c r="C40" i="48"/>
  <c r="H24" i="69"/>
  <c r="Q37" i="34"/>
  <c r="S37" i="34"/>
  <c r="H23" i="71"/>
  <c r="G13" i="58"/>
  <c r="I13" i="58"/>
  <c r="H28" i="52"/>
  <c r="H33" i="52"/>
  <c r="C8" i="43"/>
  <c r="C28" i="63"/>
  <c r="B23" i="61"/>
  <c r="D23" i="61"/>
  <c r="B8" i="71"/>
  <c r="D8" i="71"/>
  <c r="M32" i="53"/>
  <c r="R12" i="19"/>
  <c r="R39" i="45"/>
  <c r="R39" i="81"/>
  <c r="R37" i="51"/>
  <c r="L46" i="46"/>
  <c r="N46" i="46"/>
  <c r="C15" i="71"/>
  <c r="M39" i="64"/>
  <c r="H38" i="72"/>
  <c r="G28" i="54"/>
  <c r="M45" i="58"/>
  <c r="L29" i="66"/>
  <c r="G32" i="65"/>
  <c r="I32" i="65"/>
  <c r="G6" i="29"/>
  <c r="I6" i="29"/>
  <c r="G5" i="18"/>
  <c r="I5" i="18"/>
  <c r="M5" i="33"/>
  <c r="L45" i="74"/>
  <c r="N45" i="74"/>
  <c r="M40" i="67"/>
  <c r="Q20" i="68"/>
  <c r="C16" i="18"/>
  <c r="H40" i="36"/>
  <c r="B4" i="16"/>
  <c r="R16" i="17"/>
  <c r="R36" i="52"/>
  <c r="B46" i="67"/>
  <c r="D46" i="67"/>
  <c r="C15" i="54"/>
  <c r="D15" i="54"/>
  <c r="Q14" i="70"/>
  <c r="R7" i="35"/>
  <c r="B45" i="63"/>
  <c r="D45" i="63"/>
  <c r="B15" i="24"/>
  <c r="D15" i="24"/>
  <c r="L4" i="67"/>
  <c r="C14" i="47"/>
  <c r="L40" i="63"/>
  <c r="N40" i="63"/>
  <c r="M14" i="23"/>
  <c r="H39" i="68"/>
  <c r="C12" i="23"/>
  <c r="G32" i="69"/>
  <c r="I32" i="69"/>
  <c r="C28" i="17"/>
  <c r="Q28" i="61"/>
  <c r="Q28" i="57"/>
  <c r="B45" i="34"/>
  <c r="D45" i="34"/>
  <c r="L15" i="76"/>
  <c r="N15" i="76"/>
  <c r="L7" i="32"/>
  <c r="M5" i="23"/>
  <c r="R13" i="13"/>
  <c r="C15" i="34"/>
  <c r="L39" i="72"/>
  <c r="N39" i="72"/>
  <c r="R22" i="16"/>
  <c r="H48" i="68"/>
  <c r="L23" i="70"/>
  <c r="N23" i="70"/>
  <c r="G22" i="24"/>
  <c r="I22" i="24"/>
  <c r="M22" i="31"/>
  <c r="Q4" i="63"/>
  <c r="L12" i="26"/>
  <c r="Q14" i="64"/>
  <c r="S14" i="64"/>
  <c r="R15" i="60"/>
  <c r="L48" i="66"/>
  <c r="N48" i="66"/>
  <c r="H47" i="70"/>
  <c r="H28" i="38"/>
  <c r="H21" i="32"/>
  <c r="C36" i="38"/>
  <c r="B22" i="55"/>
  <c r="D22" i="55"/>
  <c r="G48" i="72"/>
  <c r="Q38" i="60"/>
  <c r="H37" i="62"/>
  <c r="H6" i="18"/>
  <c r="B29" i="72"/>
  <c r="D29" i="72"/>
  <c r="Q22" i="38"/>
  <c r="S22" i="38"/>
  <c r="H8" i="72"/>
  <c r="Q21" i="36"/>
  <c r="H39" i="42"/>
  <c r="L16" i="22"/>
  <c r="G20" i="43"/>
  <c r="M20" i="46"/>
  <c r="M25" i="46"/>
  <c r="C22" i="23"/>
  <c r="G6" i="53"/>
  <c r="Q16" i="72"/>
  <c r="H40" i="16"/>
  <c r="Q22" i="28"/>
  <c r="S22" i="28"/>
  <c r="Q16" i="52"/>
  <c r="S16" i="52"/>
  <c r="Q13" i="54"/>
  <c r="S13" i="54"/>
  <c r="G32" i="62"/>
  <c r="I32" i="62"/>
  <c r="B20" i="68"/>
  <c r="M16" i="17"/>
  <c r="M37" i="71"/>
  <c r="M21" i="21"/>
  <c r="R13" i="70"/>
  <c r="G6" i="39"/>
  <c r="I6" i="39"/>
  <c r="B23" i="47"/>
  <c r="D23" i="47"/>
  <c r="Q46" i="24"/>
  <c r="S46" i="24"/>
  <c r="G40" i="65"/>
  <c r="I40" i="65"/>
  <c r="G29" i="75"/>
  <c r="I29" i="75"/>
  <c r="L32" i="15"/>
  <c r="N32" i="15"/>
  <c r="Q23" i="27"/>
  <c r="S23" i="27"/>
  <c r="Q12" i="29"/>
  <c r="R21" i="35"/>
  <c r="Q48" i="26"/>
  <c r="Q28" i="34"/>
  <c r="L29" i="50"/>
  <c r="N29" i="50"/>
  <c r="L44" i="49"/>
  <c r="R29" i="14"/>
  <c r="L24" i="68"/>
  <c r="N24" i="68"/>
  <c r="G23" i="69"/>
  <c r="I23" i="69"/>
  <c r="R45" i="39"/>
  <c r="M24" i="18"/>
  <c r="C7" i="33"/>
  <c r="B32" i="72"/>
  <c r="D32" i="72"/>
  <c r="R38" i="63"/>
  <c r="L44" i="44"/>
  <c r="G28" i="26"/>
  <c r="C31" i="18"/>
  <c r="G23" i="60"/>
  <c r="I23" i="60"/>
  <c r="R12" i="13"/>
  <c r="R17" i="13"/>
  <c r="M36" i="17"/>
  <c r="M41" i="17"/>
  <c r="H30" i="55"/>
  <c r="H12" i="55"/>
  <c r="H17" i="55"/>
  <c r="B29" i="41"/>
  <c r="M37" i="35"/>
  <c r="Q32" i="42"/>
  <c r="Q22" i="55"/>
  <c r="S22" i="55"/>
  <c r="Q12" i="45"/>
  <c r="Q22" i="74"/>
  <c r="S22" i="74"/>
  <c r="C6" i="76"/>
  <c r="L6" i="61"/>
  <c r="N6" i="61"/>
  <c r="H37" i="30"/>
  <c r="B22" i="56"/>
  <c r="D22" i="56"/>
  <c r="H36" i="68"/>
  <c r="H41" i="68"/>
  <c r="G8" i="15"/>
  <c r="H6" i="67"/>
  <c r="L8" i="70"/>
  <c r="N8" i="70"/>
  <c r="H21" i="67"/>
  <c r="B14" i="40"/>
  <c r="D14" i="40"/>
  <c r="H44" i="69"/>
  <c r="H49" i="69"/>
  <c r="G24" i="72"/>
  <c r="I24" i="72"/>
  <c r="M37" i="20"/>
  <c r="M13" i="23"/>
  <c r="G48" i="54"/>
  <c r="I48" i="54"/>
  <c r="C13" i="39"/>
  <c r="L12" i="64"/>
  <c r="B8" i="33"/>
  <c r="D8" i="33"/>
  <c r="Q12" i="73"/>
  <c r="C14" i="53"/>
  <c r="L15" i="55"/>
  <c r="N15" i="55"/>
  <c r="C44" i="46"/>
  <c r="C39" i="52"/>
  <c r="B7" i="66"/>
  <c r="D7" i="66"/>
  <c r="L45" i="58"/>
  <c r="N45" i="58"/>
  <c r="C8" i="36"/>
  <c r="M45" i="37"/>
  <c r="G44" i="35"/>
  <c r="H36" i="17"/>
  <c r="R29" i="58"/>
  <c r="L20" i="17"/>
  <c r="L12" i="21"/>
  <c r="R39" i="25"/>
  <c r="C15" i="17"/>
  <c r="Q30" i="73"/>
  <c r="S30" i="73"/>
  <c r="H7" i="27"/>
  <c r="Q14" i="62"/>
  <c r="S14" i="62"/>
  <c r="L24" i="23"/>
  <c r="N24" i="23"/>
  <c r="G5" i="43"/>
  <c r="I5" i="43"/>
  <c r="L30" i="30"/>
  <c r="N30" i="30"/>
  <c r="B44" i="64"/>
  <c r="Q14" i="33"/>
  <c r="H23" i="48"/>
  <c r="H23" i="82"/>
  <c r="R12" i="45"/>
  <c r="G30" i="65"/>
  <c r="I30" i="65"/>
  <c r="R14" i="52"/>
  <c r="L29" i="72"/>
  <c r="M20" i="59"/>
  <c r="L47" i="62"/>
  <c r="N47" i="62"/>
  <c r="M36" i="36"/>
  <c r="G45" i="53"/>
  <c r="B14" i="59"/>
  <c r="C5" i="76"/>
  <c r="H39" i="65"/>
  <c r="L38" i="54"/>
  <c r="N38" i="54"/>
  <c r="R12" i="14"/>
  <c r="R17" i="14"/>
  <c r="C12" i="35"/>
  <c r="Q32" i="27"/>
  <c r="S32" i="27"/>
  <c r="L37" i="25"/>
  <c r="N37" i="25"/>
  <c r="R32" i="56"/>
  <c r="H20" i="14"/>
  <c r="H25" i="14"/>
  <c r="Q39" i="47"/>
  <c r="S39" i="47"/>
  <c r="R23" i="71"/>
  <c r="H24" i="53"/>
  <c r="R22" i="20"/>
  <c r="G38" i="19"/>
  <c r="I38" i="19"/>
  <c r="L30" i="72"/>
  <c r="N30" i="72"/>
  <c r="Q8" i="54"/>
  <c r="S8" i="54"/>
  <c r="H44" i="36"/>
  <c r="L24" i="34"/>
  <c r="N24" i="34"/>
  <c r="H5" i="72"/>
  <c r="L45" i="44"/>
  <c r="N45" i="44"/>
  <c r="M37" i="40"/>
  <c r="L24" i="32"/>
  <c r="M40" i="14"/>
  <c r="L37" i="16"/>
  <c r="N37" i="16"/>
  <c r="G48" i="33"/>
  <c r="I48" i="33"/>
  <c r="H37" i="29"/>
  <c r="L28" i="71"/>
  <c r="L31" i="39"/>
  <c r="N31" i="39"/>
  <c r="C47" i="62"/>
  <c r="Q22" i="73"/>
  <c r="S22" i="73"/>
  <c r="M4" i="54"/>
  <c r="G29" i="41"/>
  <c r="Q48" i="45"/>
  <c r="G40" i="54"/>
  <c r="R8" i="66"/>
  <c r="M21" i="57"/>
  <c r="N21" i="57"/>
  <c r="C37" i="17"/>
  <c r="B21" i="26"/>
  <c r="L46" i="68"/>
  <c r="H21" i="68"/>
  <c r="G38" i="46"/>
  <c r="H47" i="56"/>
  <c r="M32" i="17"/>
  <c r="Q13" i="53"/>
  <c r="S13" i="53"/>
  <c r="G16" i="30"/>
  <c r="I16" i="30"/>
  <c r="L14" i="13"/>
  <c r="C38" i="25"/>
  <c r="H37" i="70"/>
  <c r="M29" i="72"/>
  <c r="G39" i="65"/>
  <c r="I39" i="65"/>
  <c r="L8" i="25"/>
  <c r="N8" i="25"/>
  <c r="G5" i="14"/>
  <c r="H6" i="14"/>
  <c r="C48" i="47"/>
  <c r="D48" i="47"/>
  <c r="R14" i="51"/>
  <c r="R32" i="42"/>
  <c r="Q30" i="61"/>
  <c r="S30" i="61"/>
  <c r="M40" i="41"/>
  <c r="G47" i="74"/>
  <c r="I47" i="74"/>
  <c r="Q47" i="29"/>
  <c r="S47" i="29"/>
  <c r="M6" i="34"/>
  <c r="H39" i="22"/>
  <c r="Q32" i="34"/>
  <c r="S32" i="34"/>
  <c r="L6" i="47"/>
  <c r="N6" i="47"/>
  <c r="B39" i="45"/>
  <c r="Q30" i="49"/>
  <c r="S30" i="49"/>
  <c r="H8" i="40"/>
  <c r="L16" i="19"/>
  <c r="N16" i="19"/>
  <c r="R45" i="42"/>
  <c r="C6" i="31"/>
  <c r="C48" i="62"/>
  <c r="G13" i="23"/>
  <c r="L31" i="23"/>
  <c r="R40" i="57"/>
  <c r="H45" i="70"/>
  <c r="B8" i="76"/>
  <c r="D8" i="76"/>
  <c r="G5" i="29"/>
  <c r="I5" i="29"/>
  <c r="M5" i="62"/>
  <c r="Q14" i="52"/>
  <c r="S14" i="52"/>
  <c r="R23" i="28"/>
  <c r="G23" i="16"/>
  <c r="I23" i="16"/>
  <c r="Q20" i="62"/>
  <c r="G4" i="52"/>
  <c r="C21" i="26"/>
  <c r="G29" i="46"/>
  <c r="H12" i="27"/>
  <c r="M44" i="68"/>
  <c r="L7" i="27"/>
  <c r="N7" i="27"/>
  <c r="R6" i="22"/>
  <c r="S6" i="22"/>
  <c r="R23" i="61"/>
  <c r="L14" i="72"/>
  <c r="N14" i="72"/>
  <c r="L47" i="43"/>
  <c r="N47" i="43"/>
  <c r="B28" i="58"/>
  <c r="H24" i="20"/>
  <c r="H37" i="76"/>
  <c r="M13" i="38"/>
  <c r="L28" i="18"/>
  <c r="Q37" i="66"/>
  <c r="S37" i="66"/>
  <c r="M46" i="71"/>
  <c r="Q12" i="51"/>
  <c r="B28" i="64"/>
  <c r="H47" i="65"/>
  <c r="L8" i="68"/>
  <c r="N8" i="68"/>
  <c r="B46" i="50"/>
  <c r="D46" i="50"/>
  <c r="G28" i="29"/>
  <c r="M23" i="70"/>
  <c r="B13" i="61"/>
  <c r="D13" i="61"/>
  <c r="C24" i="38"/>
  <c r="Q36" i="21"/>
  <c r="Q39" i="71"/>
  <c r="S39" i="71"/>
  <c r="C38" i="59"/>
  <c r="G5" i="23"/>
  <c r="Q14" i="48"/>
  <c r="Q6" i="58"/>
  <c r="H8" i="19"/>
  <c r="C28" i="35"/>
  <c r="C33" i="35"/>
  <c r="I13" i="23"/>
  <c r="M25" i="59"/>
  <c r="C33" i="17"/>
  <c r="S13" i="70"/>
  <c r="M49" i="44"/>
  <c r="R37" i="78"/>
  <c r="N21" i="42"/>
  <c r="C41" i="56"/>
  <c r="C41" i="44"/>
  <c r="H48" i="79"/>
  <c r="D29" i="28"/>
  <c r="I30" i="29"/>
  <c r="R41" i="63"/>
  <c r="M14" i="82"/>
  <c r="C9" i="16"/>
  <c r="H9" i="16"/>
  <c r="H41" i="59"/>
  <c r="D40" i="56"/>
  <c r="C9" i="30"/>
  <c r="D31" i="75"/>
  <c r="I39" i="20"/>
  <c r="H17" i="16"/>
  <c r="D39" i="44"/>
  <c r="R9" i="37"/>
  <c r="I16" i="37"/>
  <c r="D7" i="65"/>
  <c r="S37" i="13"/>
  <c r="M9" i="23"/>
  <c r="I24" i="34"/>
  <c r="I48" i="64"/>
  <c r="N37" i="50"/>
  <c r="I5" i="23"/>
  <c r="I5" i="14"/>
  <c r="D14" i="59"/>
  <c r="S14" i="28"/>
  <c r="M33" i="40"/>
  <c r="N8" i="69"/>
  <c r="N16" i="46"/>
  <c r="N32" i="30"/>
  <c r="M17" i="24"/>
  <c r="R25" i="71"/>
  <c r="S6" i="62"/>
  <c r="C33" i="28"/>
  <c r="C41" i="18"/>
  <c r="C33" i="65"/>
  <c r="D37" i="18"/>
  <c r="S8" i="23"/>
  <c r="M9" i="52"/>
  <c r="I29" i="47"/>
  <c r="I38" i="76"/>
  <c r="H41" i="39"/>
  <c r="M25" i="51"/>
  <c r="D6" i="20"/>
  <c r="D40" i="19"/>
  <c r="I32" i="76"/>
  <c r="R13" i="78"/>
  <c r="R17" i="32"/>
  <c r="M49" i="33"/>
  <c r="C17" i="22"/>
  <c r="I7" i="63"/>
  <c r="N7" i="54"/>
  <c r="I16" i="50"/>
  <c r="S39" i="64"/>
  <c r="I40" i="66"/>
  <c r="N24" i="67"/>
  <c r="D30" i="26"/>
  <c r="D21" i="64"/>
  <c r="M9" i="18"/>
  <c r="C33" i="16"/>
  <c r="C25" i="44"/>
  <c r="D31" i="14"/>
  <c r="M49" i="68"/>
  <c r="N46" i="68"/>
  <c r="M9" i="54"/>
  <c r="M33" i="54"/>
  <c r="H25" i="24"/>
  <c r="S48" i="43"/>
  <c r="R49" i="72"/>
  <c r="C41" i="14"/>
  <c r="R49" i="35"/>
  <c r="I39" i="16"/>
  <c r="C41" i="23"/>
  <c r="S48" i="20"/>
  <c r="I24" i="46"/>
  <c r="M33" i="72"/>
  <c r="I37" i="58"/>
  <c r="S31" i="33"/>
  <c r="C25" i="31"/>
  <c r="M9" i="21"/>
  <c r="D16" i="37"/>
  <c r="R41" i="67"/>
  <c r="N31" i="58"/>
  <c r="N31" i="43"/>
  <c r="R49" i="61"/>
  <c r="S24" i="54"/>
  <c r="C24" i="80"/>
  <c r="I16" i="59"/>
  <c r="I32" i="22"/>
  <c r="S8" i="42"/>
  <c r="H33" i="22"/>
  <c r="D30" i="16"/>
  <c r="S8" i="46"/>
  <c r="S37" i="63"/>
  <c r="N38" i="64"/>
  <c r="N38" i="26"/>
  <c r="N21" i="23"/>
  <c r="N7" i="24"/>
  <c r="S30" i="60"/>
  <c r="N16" i="51"/>
  <c r="I30" i="50"/>
  <c r="S7" i="23"/>
  <c r="S48" i="17"/>
  <c r="D45" i="28"/>
  <c r="D31" i="27"/>
  <c r="M9" i="25"/>
  <c r="R25" i="59"/>
  <c r="D16" i="53"/>
  <c r="N29" i="72"/>
  <c r="S48" i="26"/>
  <c r="S16" i="72"/>
  <c r="C41" i="38"/>
  <c r="N14" i="53"/>
  <c r="H25" i="70"/>
  <c r="D46" i="46"/>
  <c r="C41" i="30"/>
  <c r="C9" i="18"/>
  <c r="H41" i="57"/>
  <c r="C17" i="60"/>
  <c r="S5" i="16"/>
  <c r="M6" i="80"/>
  <c r="M31" i="78"/>
  <c r="R41" i="14"/>
  <c r="I7" i="69"/>
  <c r="C41" i="72"/>
  <c r="D14" i="42"/>
  <c r="D7" i="74"/>
  <c r="R49" i="33"/>
  <c r="R6" i="80"/>
  <c r="D38" i="56"/>
  <c r="C25" i="53"/>
  <c r="N32" i="22"/>
  <c r="C25" i="66"/>
  <c r="S8" i="29"/>
  <c r="N15" i="38"/>
  <c r="M40" i="80"/>
  <c r="N14" i="13"/>
  <c r="C8" i="79"/>
  <c r="I8" i="15"/>
  <c r="N16" i="22"/>
  <c r="H21" i="78"/>
  <c r="R41" i="52"/>
  <c r="I6" i="13"/>
  <c r="N32" i="56"/>
  <c r="H17" i="57"/>
  <c r="H25" i="61"/>
  <c r="R49" i="20"/>
  <c r="S8" i="24"/>
  <c r="I23" i="42"/>
  <c r="D8" i="37"/>
  <c r="I7" i="60"/>
  <c r="S21" i="71"/>
  <c r="S6" i="18"/>
  <c r="D46" i="42"/>
  <c r="C33" i="20"/>
  <c r="H9" i="69"/>
  <c r="N45" i="28"/>
  <c r="N31" i="35"/>
  <c r="D40" i="75"/>
  <c r="N47" i="25"/>
  <c r="C40" i="79"/>
  <c r="D21" i="53"/>
  <c r="N21" i="34"/>
  <c r="N24" i="58"/>
  <c r="N31" i="21"/>
  <c r="S45" i="22"/>
  <c r="M9" i="59"/>
  <c r="I39" i="61"/>
  <c r="M25" i="66"/>
  <c r="R25" i="22"/>
  <c r="D8" i="52"/>
  <c r="M25" i="52"/>
  <c r="N39" i="34"/>
  <c r="S31" i="53"/>
  <c r="S8" i="37"/>
  <c r="N8" i="33"/>
  <c r="S15" i="50"/>
  <c r="R9" i="75"/>
  <c r="N37" i="76"/>
  <c r="D5" i="74"/>
  <c r="H17" i="67"/>
  <c r="D6" i="22"/>
  <c r="D7" i="21"/>
  <c r="M17" i="43"/>
  <c r="D40" i="29"/>
  <c r="D24" i="44"/>
  <c r="I46" i="25"/>
  <c r="S40" i="56"/>
  <c r="H13" i="79"/>
  <c r="D37" i="43"/>
  <c r="S15" i="69"/>
  <c r="H17" i="70"/>
  <c r="M33" i="43"/>
  <c r="D47" i="33"/>
  <c r="I40" i="14"/>
  <c r="D37" i="30"/>
  <c r="R41" i="13"/>
  <c r="D38" i="68"/>
  <c r="S40" i="44"/>
  <c r="I7" i="65"/>
  <c r="I6" i="26"/>
  <c r="N39" i="70"/>
  <c r="I14" i="58"/>
  <c r="C33" i="64"/>
  <c r="R41" i="29"/>
  <c r="R23" i="82"/>
  <c r="N6" i="25"/>
  <c r="H25" i="39"/>
  <c r="M40" i="78"/>
  <c r="N40" i="53"/>
  <c r="S6" i="34"/>
  <c r="C25" i="65"/>
  <c r="I30" i="20"/>
  <c r="D31" i="22"/>
  <c r="H17" i="69"/>
  <c r="H49" i="20"/>
  <c r="S47" i="35"/>
  <c r="M9" i="58"/>
  <c r="S14" i="42"/>
  <c r="S45" i="63"/>
  <c r="S8" i="70"/>
  <c r="R17" i="59"/>
  <c r="N31" i="15"/>
  <c r="S15" i="72"/>
  <c r="I30" i="25"/>
  <c r="S23" i="69"/>
  <c r="I46" i="13"/>
  <c r="I31" i="58"/>
  <c r="I30" i="19"/>
  <c r="N31" i="62"/>
  <c r="I48" i="52"/>
  <c r="M33" i="67"/>
  <c r="N15" i="14"/>
  <c r="I13" i="13"/>
  <c r="D32" i="23"/>
  <c r="N45" i="67"/>
  <c r="D39" i="33"/>
  <c r="I46" i="61"/>
  <c r="D45" i="39"/>
  <c r="I16" i="51"/>
  <c r="C37" i="82"/>
  <c r="H49" i="59"/>
  <c r="D16" i="31"/>
  <c r="C33" i="21"/>
  <c r="C49" i="38"/>
  <c r="N21" i="59"/>
  <c r="H48" i="80"/>
  <c r="S16" i="69"/>
  <c r="I29" i="56"/>
  <c r="M41" i="37"/>
  <c r="D48" i="66"/>
  <c r="D37" i="61"/>
  <c r="D13" i="71"/>
  <c r="I16" i="67"/>
  <c r="M45" i="78"/>
  <c r="D30" i="58"/>
  <c r="I24" i="30"/>
  <c r="I6" i="72"/>
  <c r="I6" i="43"/>
  <c r="I22" i="19"/>
  <c r="I15" i="69"/>
  <c r="N15" i="51"/>
  <c r="S6" i="69"/>
  <c r="D31" i="56"/>
  <c r="N6" i="64"/>
  <c r="N47" i="37"/>
  <c r="I31" i="21"/>
  <c r="N24" i="65"/>
  <c r="I5" i="38"/>
  <c r="S21" i="74"/>
  <c r="S46" i="34"/>
  <c r="M22" i="81"/>
  <c r="D38" i="37"/>
  <c r="N22" i="47"/>
  <c r="D30" i="70"/>
  <c r="I24" i="19"/>
  <c r="D48" i="44"/>
  <c r="S21" i="14"/>
  <c r="S29" i="31"/>
  <c r="I8" i="34"/>
  <c r="D14" i="24"/>
  <c r="S5" i="39"/>
  <c r="N6" i="60"/>
  <c r="I48" i="23"/>
  <c r="S47" i="60"/>
  <c r="R13" i="79"/>
  <c r="N15" i="23"/>
  <c r="H6" i="81"/>
  <c r="S22" i="68"/>
  <c r="I48" i="44"/>
  <c r="S30" i="76"/>
  <c r="N8" i="67"/>
  <c r="D37" i="57"/>
  <c r="S30" i="37"/>
  <c r="N22" i="57"/>
  <c r="I40" i="53"/>
  <c r="I16" i="57"/>
  <c r="N48" i="19"/>
  <c r="I32" i="25"/>
  <c r="N21" i="67"/>
  <c r="I46" i="18"/>
  <c r="N7" i="53"/>
  <c r="N48" i="55"/>
  <c r="N29" i="42"/>
  <c r="N15" i="18"/>
  <c r="I32" i="42"/>
  <c r="D31" i="31"/>
  <c r="N14" i="66"/>
  <c r="D48" i="30"/>
  <c r="N8" i="34"/>
  <c r="N30" i="71"/>
  <c r="N16" i="37"/>
  <c r="N31" i="67"/>
  <c r="H31" i="81"/>
  <c r="D39" i="57"/>
  <c r="I8" i="25"/>
  <c r="S37" i="52"/>
  <c r="D29" i="15"/>
  <c r="D40" i="71"/>
  <c r="D29" i="57"/>
  <c r="N38" i="25"/>
  <c r="S30" i="44"/>
  <c r="N46" i="20"/>
  <c r="N38" i="43"/>
  <c r="N16" i="52"/>
  <c r="S31" i="43"/>
  <c r="S16" i="13"/>
  <c r="N37" i="21"/>
  <c r="S40" i="68"/>
  <c r="D46" i="64"/>
  <c r="N48" i="31"/>
  <c r="D32" i="73"/>
  <c r="H33" i="42"/>
  <c r="D46" i="55"/>
  <c r="I23" i="15"/>
  <c r="I21" i="27"/>
  <c r="S5" i="75"/>
  <c r="D14" i="57"/>
  <c r="D37" i="38"/>
  <c r="I22" i="52"/>
  <c r="I38" i="50"/>
  <c r="N39" i="52"/>
  <c r="I16" i="74"/>
  <c r="D24" i="66"/>
  <c r="N45" i="46"/>
  <c r="D5" i="50"/>
  <c r="I32" i="74"/>
  <c r="S5" i="18"/>
  <c r="N16" i="57"/>
  <c r="N46" i="53"/>
  <c r="S14" i="59"/>
  <c r="S48" i="55"/>
  <c r="N16" i="40"/>
  <c r="I7" i="66"/>
  <c r="D39" i="21"/>
  <c r="N32" i="39"/>
  <c r="I13" i="73"/>
  <c r="D13" i="46"/>
  <c r="S32" i="21"/>
  <c r="S24" i="61"/>
  <c r="N8" i="27"/>
  <c r="S46" i="38"/>
  <c r="I14" i="37"/>
  <c r="I45" i="23"/>
  <c r="N22" i="61"/>
  <c r="D14" i="33"/>
  <c r="H30" i="81"/>
  <c r="N38" i="38"/>
  <c r="S38" i="54"/>
  <c r="D48" i="14"/>
  <c r="S46" i="23"/>
  <c r="S30" i="25"/>
  <c r="D21" i="52"/>
  <c r="R17" i="65"/>
  <c r="N23" i="53"/>
  <c r="N15" i="75"/>
  <c r="H41" i="33"/>
  <c r="C25" i="64"/>
  <c r="M8" i="82"/>
  <c r="M33" i="61"/>
  <c r="M17" i="57"/>
  <c r="H17" i="27"/>
  <c r="I40" i="54"/>
  <c r="I6" i="53"/>
  <c r="M16" i="81"/>
  <c r="R25" i="73"/>
  <c r="N39" i="57"/>
  <c r="S6" i="31"/>
  <c r="M17" i="69"/>
  <c r="M30" i="81"/>
  <c r="C41" i="40"/>
  <c r="H41" i="56"/>
  <c r="I16" i="65"/>
  <c r="I6" i="15"/>
  <c r="C49" i="68"/>
  <c r="N47" i="61"/>
  <c r="M21" i="79"/>
  <c r="D14" i="55"/>
  <c r="I29" i="54"/>
  <c r="H24" i="78"/>
  <c r="C49" i="54"/>
  <c r="S21" i="59"/>
  <c r="D5" i="59"/>
  <c r="M17" i="58"/>
  <c r="R9" i="15"/>
  <c r="M7" i="81"/>
  <c r="N14" i="51"/>
  <c r="N8" i="62"/>
  <c r="H9" i="49"/>
  <c r="I29" i="55"/>
  <c r="S21" i="58"/>
  <c r="N13" i="72"/>
  <c r="S16" i="65"/>
  <c r="H17" i="34"/>
  <c r="I7" i="67"/>
  <c r="S32" i="39"/>
  <c r="S24" i="69"/>
  <c r="D37" i="46"/>
  <c r="R17" i="61"/>
  <c r="I6" i="49"/>
  <c r="S7" i="66"/>
  <c r="R31" i="78"/>
  <c r="R13" i="80"/>
  <c r="D30" i="46"/>
  <c r="I30" i="53"/>
  <c r="H15" i="79"/>
  <c r="D21" i="31"/>
  <c r="H33" i="64"/>
  <c r="C23" i="80"/>
  <c r="C49" i="24"/>
  <c r="N7" i="67"/>
  <c r="S7" i="16"/>
  <c r="M41" i="28"/>
  <c r="C17" i="23"/>
  <c r="N29" i="66"/>
  <c r="C40" i="82"/>
  <c r="C41" i="31"/>
  <c r="I38" i="24"/>
  <c r="H33" i="17"/>
  <c r="N46" i="54"/>
  <c r="M41" i="13"/>
  <c r="C9" i="29"/>
  <c r="R9" i="62"/>
  <c r="S22" i="65"/>
  <c r="S5" i="69"/>
  <c r="H33" i="34"/>
  <c r="D32" i="57"/>
  <c r="D47" i="24"/>
  <c r="S48" i="56"/>
  <c r="D8" i="63"/>
  <c r="C33" i="15"/>
  <c r="I39" i="71"/>
  <c r="I38" i="46"/>
  <c r="N16" i="75"/>
  <c r="M9" i="43"/>
  <c r="N39" i="67"/>
  <c r="S22" i="56"/>
  <c r="M31" i="79"/>
  <c r="I15" i="63"/>
  <c r="D16" i="55"/>
  <c r="N39" i="17"/>
  <c r="D45" i="44"/>
  <c r="D15" i="62"/>
  <c r="N46" i="62"/>
  <c r="S24" i="46"/>
  <c r="C49" i="30"/>
  <c r="M33" i="57"/>
  <c r="S13" i="58"/>
  <c r="M16" i="79"/>
  <c r="S38" i="38"/>
  <c r="S47" i="70"/>
  <c r="D30" i="54"/>
  <c r="N8" i="26"/>
  <c r="D23" i="64"/>
  <c r="I16" i="27"/>
  <c r="I40" i="73"/>
  <c r="I5" i="33"/>
  <c r="I30" i="76"/>
  <c r="C9" i="71"/>
  <c r="I45" i="55"/>
  <c r="D39" i="47"/>
  <c r="R9" i="52"/>
  <c r="I16" i="25"/>
  <c r="C33" i="37"/>
  <c r="N32" i="66"/>
  <c r="S48" i="15"/>
  <c r="H49" i="55"/>
  <c r="H25" i="69"/>
  <c r="R49" i="21"/>
  <c r="C25" i="76"/>
  <c r="C41" i="75"/>
  <c r="S16" i="62"/>
  <c r="M9" i="17"/>
  <c r="D6" i="38"/>
  <c r="S46" i="53"/>
  <c r="N23" i="24"/>
  <c r="N40" i="29"/>
  <c r="M30" i="82"/>
  <c r="M41" i="53"/>
  <c r="N22" i="22"/>
  <c r="S46" i="47"/>
  <c r="D32" i="37"/>
  <c r="C41" i="47"/>
  <c r="S14" i="69"/>
  <c r="N23" i="42"/>
  <c r="I47" i="26"/>
  <c r="N29" i="61"/>
  <c r="I5" i="51"/>
  <c r="N8" i="57"/>
  <c r="I31" i="71"/>
  <c r="S13" i="71"/>
  <c r="I45" i="25"/>
  <c r="S16" i="39"/>
  <c r="S38" i="35"/>
  <c r="M7" i="82"/>
  <c r="H25" i="71"/>
  <c r="I47" i="64"/>
  <c r="R6" i="78"/>
  <c r="M33" i="31"/>
  <c r="S8" i="28"/>
  <c r="M41" i="57"/>
  <c r="I15" i="43"/>
  <c r="R49" i="23"/>
  <c r="I30" i="55"/>
  <c r="D23" i="15"/>
  <c r="S15" i="66"/>
  <c r="C17" i="26"/>
  <c r="N24" i="63"/>
  <c r="I45" i="63"/>
  <c r="D47" i="62"/>
  <c r="R25" i="69"/>
  <c r="M45" i="81"/>
  <c r="S16" i="67"/>
  <c r="D15" i="26"/>
  <c r="N37" i="54"/>
  <c r="M9" i="74"/>
  <c r="I23" i="57"/>
  <c r="C33" i="47"/>
  <c r="S23" i="21"/>
  <c r="H17" i="63"/>
  <c r="M17" i="51"/>
  <c r="I16" i="15"/>
  <c r="I22" i="67"/>
  <c r="D47" i="70"/>
  <c r="R25" i="67"/>
  <c r="I31" i="75"/>
  <c r="S39" i="38"/>
  <c r="D39" i="56"/>
  <c r="D32" i="49"/>
  <c r="D16" i="26"/>
  <c r="M25" i="17"/>
  <c r="N29" i="63"/>
  <c r="S47" i="71"/>
  <c r="S45" i="59"/>
  <c r="N5" i="71"/>
  <c r="D29" i="16"/>
  <c r="H49" i="22"/>
  <c r="C37" i="79"/>
  <c r="D13" i="27"/>
  <c r="D24" i="17"/>
  <c r="N6" i="17"/>
  <c r="S6" i="46"/>
  <c r="N37" i="49"/>
  <c r="D48" i="26"/>
  <c r="R41" i="38"/>
  <c r="I7" i="13"/>
  <c r="C33" i="69"/>
  <c r="S23" i="47"/>
  <c r="M41" i="31"/>
  <c r="I39" i="44"/>
  <c r="H17" i="56"/>
  <c r="H33" i="30"/>
  <c r="I29" i="24"/>
  <c r="N16" i="31"/>
  <c r="C37" i="81"/>
  <c r="D45" i="43"/>
  <c r="N7" i="40"/>
  <c r="N6" i="18"/>
  <c r="I13" i="60"/>
  <c r="N39" i="58"/>
  <c r="C41" i="64"/>
  <c r="S48" i="16"/>
  <c r="M41" i="33"/>
  <c r="H38" i="80"/>
  <c r="S7" i="24"/>
  <c r="C41" i="49"/>
  <c r="N23" i="46"/>
  <c r="C49" i="26"/>
  <c r="N21" i="40"/>
  <c r="N6" i="70"/>
  <c r="D31" i="60"/>
  <c r="I38" i="59"/>
  <c r="D37" i="75"/>
  <c r="M41" i="23"/>
  <c r="I15" i="13"/>
  <c r="S16" i="47"/>
  <c r="I48" i="15"/>
  <c r="D23" i="43"/>
  <c r="R17" i="15"/>
  <c r="I38" i="33"/>
  <c r="H33" i="24"/>
  <c r="D6" i="44"/>
  <c r="S13" i="25"/>
  <c r="D45" i="24"/>
  <c r="I32" i="64"/>
  <c r="I7" i="76"/>
  <c r="M17" i="62"/>
  <c r="R25" i="44"/>
  <c r="C17" i="73"/>
  <c r="N40" i="30"/>
  <c r="N45" i="68"/>
  <c r="D24" i="58"/>
  <c r="H25" i="38"/>
  <c r="S21" i="31"/>
  <c r="S22" i="61"/>
  <c r="M33" i="20"/>
  <c r="N6" i="14"/>
  <c r="D37" i="40"/>
  <c r="N14" i="22"/>
  <c r="S38" i="64"/>
  <c r="R5" i="79"/>
  <c r="N14" i="62"/>
  <c r="I45" i="49"/>
  <c r="I13" i="47"/>
  <c r="D39" i="31"/>
  <c r="I21" i="19"/>
  <c r="I46" i="38"/>
  <c r="D21" i="43"/>
  <c r="M32" i="82"/>
  <c r="D29" i="46"/>
  <c r="N39" i="42"/>
  <c r="I8" i="50"/>
  <c r="I32" i="31"/>
  <c r="N7" i="29"/>
  <c r="N13" i="65"/>
  <c r="I37" i="15"/>
  <c r="M33" i="62"/>
  <c r="H33" i="27"/>
  <c r="N5" i="30"/>
  <c r="I15" i="18"/>
  <c r="I40" i="68"/>
  <c r="H5" i="80"/>
  <c r="N48" i="14"/>
  <c r="N14" i="42"/>
  <c r="D29" i="27"/>
  <c r="D32" i="28"/>
  <c r="D46" i="38"/>
  <c r="M17" i="31"/>
  <c r="I16" i="70"/>
  <c r="I30" i="44"/>
  <c r="N48" i="40"/>
  <c r="I15" i="70"/>
  <c r="N38" i="50"/>
  <c r="N5" i="22"/>
  <c r="R30" i="80"/>
  <c r="N21" i="30"/>
  <c r="N38" i="33"/>
  <c r="D45" i="53"/>
  <c r="S31" i="67"/>
  <c r="D45" i="19"/>
  <c r="I14" i="46"/>
  <c r="I8" i="74"/>
  <c r="S13" i="22"/>
  <c r="S47" i="25"/>
  <c r="N46" i="65"/>
  <c r="M41" i="60"/>
  <c r="S46" i="18"/>
  <c r="N32" i="68"/>
  <c r="S47" i="67"/>
  <c r="I46" i="75"/>
  <c r="H39" i="81"/>
  <c r="H33" i="47"/>
  <c r="S45" i="57"/>
  <c r="N7" i="19"/>
  <c r="D22" i="70"/>
  <c r="I21" i="17"/>
  <c r="D40" i="23"/>
  <c r="I24" i="70"/>
  <c r="S48" i="34"/>
  <c r="I38" i="74"/>
  <c r="I38" i="56"/>
  <c r="H17" i="75"/>
  <c r="N32" i="76"/>
  <c r="I48" i="63"/>
  <c r="S23" i="13"/>
  <c r="N45" i="69"/>
  <c r="D14" i="49"/>
  <c r="M33" i="60"/>
  <c r="S29" i="60"/>
  <c r="I40" i="40"/>
  <c r="I45" i="14"/>
  <c r="I48" i="20"/>
  <c r="I8" i="23"/>
  <c r="R5" i="82"/>
  <c r="S8" i="26"/>
  <c r="D37" i="56"/>
  <c r="D23" i="31"/>
  <c r="I31" i="24"/>
  <c r="I6" i="71"/>
  <c r="N24" i="27"/>
  <c r="M47" i="81"/>
  <c r="N37" i="15"/>
  <c r="S45" i="62"/>
  <c r="D45" i="29"/>
  <c r="N13" i="49"/>
  <c r="I30" i="67"/>
  <c r="S46" i="15"/>
  <c r="N24" i="75"/>
  <c r="N16" i="21"/>
  <c r="N31" i="24"/>
  <c r="I14" i="33"/>
  <c r="I21" i="50"/>
  <c r="S31" i="65"/>
  <c r="N23" i="55"/>
  <c r="N13" i="39"/>
  <c r="D39" i="43"/>
  <c r="D48" i="13"/>
  <c r="S47" i="51"/>
  <c r="N5" i="64"/>
  <c r="S38" i="14"/>
  <c r="S48" i="27"/>
  <c r="D24" i="27"/>
  <c r="N22" i="52"/>
  <c r="D40" i="68"/>
  <c r="S14" i="31"/>
  <c r="N22" i="51"/>
  <c r="S23" i="44"/>
  <c r="M5" i="81"/>
  <c r="N39" i="71"/>
  <c r="I8" i="55"/>
  <c r="I5" i="68"/>
  <c r="N37" i="56"/>
  <c r="D15" i="13"/>
  <c r="N15" i="22"/>
  <c r="N23" i="23"/>
  <c r="N14" i="19"/>
  <c r="S29" i="66"/>
  <c r="D6" i="29"/>
  <c r="N47" i="39"/>
  <c r="I23" i="50"/>
  <c r="H9" i="17"/>
  <c r="S21" i="24"/>
  <c r="H49" i="76"/>
  <c r="N37" i="37"/>
  <c r="S16" i="31"/>
  <c r="M17" i="34"/>
  <c r="R17" i="72"/>
  <c r="N40" i="13"/>
  <c r="D31" i="16"/>
  <c r="I38" i="64"/>
  <c r="S16" i="26"/>
  <c r="D6" i="60"/>
  <c r="M17" i="28"/>
  <c r="S46" i="72"/>
  <c r="R33" i="68"/>
  <c r="C21" i="80"/>
  <c r="D32" i="55"/>
  <c r="I13" i="52"/>
  <c r="M33" i="63"/>
  <c r="I47" i="28"/>
  <c r="S40" i="50"/>
  <c r="H25" i="35"/>
  <c r="H41" i="21"/>
  <c r="I48" i="47"/>
  <c r="I45" i="19"/>
  <c r="I37" i="61"/>
  <c r="S48" i="30"/>
  <c r="R49" i="25"/>
  <c r="I37" i="64"/>
  <c r="D23" i="29"/>
  <c r="D16" i="47"/>
  <c r="D46" i="30"/>
  <c r="I6" i="33"/>
  <c r="N15" i="39"/>
  <c r="N30" i="20"/>
  <c r="S37" i="64"/>
  <c r="I40" i="38"/>
  <c r="D47" i="57"/>
  <c r="I37" i="13"/>
  <c r="N31" i="44"/>
  <c r="N13" i="30"/>
  <c r="N8" i="22"/>
  <c r="I5" i="50"/>
  <c r="S15" i="16"/>
  <c r="S38" i="13"/>
  <c r="D23" i="14"/>
  <c r="N47" i="56"/>
  <c r="S30" i="70"/>
  <c r="S23" i="17"/>
  <c r="N22" i="60"/>
  <c r="C49" i="20"/>
  <c r="I37" i="19"/>
  <c r="N31" i="74"/>
  <c r="S23" i="74"/>
  <c r="I23" i="58"/>
  <c r="D24" i="15"/>
  <c r="D13" i="51"/>
  <c r="D32" i="26"/>
  <c r="I22" i="71"/>
  <c r="N47" i="21"/>
  <c r="S7" i="60"/>
  <c r="N24" i="53"/>
  <c r="S46" i="55"/>
  <c r="D38" i="30"/>
  <c r="N30" i="62"/>
  <c r="D24" i="61"/>
  <c r="D7" i="37"/>
  <c r="M17" i="74"/>
  <c r="N40" i="23"/>
  <c r="N31" i="60"/>
  <c r="N16" i="61"/>
  <c r="N31" i="31"/>
  <c r="N14" i="43"/>
  <c r="D38" i="65"/>
  <c r="I32" i="61"/>
  <c r="I6" i="42"/>
  <c r="I39" i="64"/>
  <c r="I46" i="76"/>
  <c r="N16" i="74"/>
  <c r="I37" i="16"/>
  <c r="D40" i="14"/>
  <c r="D22" i="43"/>
  <c r="I5" i="49"/>
  <c r="D30" i="59"/>
  <c r="C25" i="29"/>
  <c r="N40" i="44"/>
  <c r="D22" i="34"/>
  <c r="I7" i="19"/>
  <c r="I22" i="28"/>
  <c r="I13" i="67"/>
  <c r="N46" i="23"/>
  <c r="N47" i="35"/>
  <c r="S45" i="69"/>
  <c r="D21" i="67"/>
  <c r="S47" i="59"/>
  <c r="N31" i="29"/>
  <c r="D21" i="65"/>
  <c r="S6" i="56"/>
  <c r="N39" i="55"/>
  <c r="N5" i="46"/>
  <c r="D47" i="21"/>
  <c r="D39" i="50"/>
  <c r="N45" i="73"/>
  <c r="N47" i="46"/>
  <c r="S46" i="54"/>
  <c r="N47" i="16"/>
  <c r="I40" i="74"/>
  <c r="N22" i="30"/>
  <c r="I16" i="46"/>
  <c r="N47" i="71"/>
  <c r="M49" i="35"/>
  <c r="N15" i="26"/>
  <c r="D8" i="53"/>
  <c r="S14" i="76"/>
  <c r="I8" i="37"/>
  <c r="N6" i="57"/>
  <c r="N32" i="70"/>
  <c r="I48" i="35"/>
  <c r="S23" i="59"/>
  <c r="S38" i="26"/>
  <c r="I47" i="69"/>
  <c r="S16" i="22"/>
  <c r="D13" i="69"/>
  <c r="D31" i="68"/>
  <c r="D29" i="50"/>
  <c r="I22" i="69"/>
  <c r="I23" i="24"/>
  <c r="C17" i="69"/>
  <c r="N6" i="46"/>
  <c r="N8" i="59"/>
  <c r="S16" i="38"/>
  <c r="N29" i="58"/>
  <c r="I40" i="52"/>
  <c r="N38" i="61"/>
  <c r="D31" i="59"/>
  <c r="N7" i="31"/>
  <c r="D39" i="26"/>
  <c r="S7" i="64"/>
  <c r="D46" i="54"/>
  <c r="D47" i="16"/>
  <c r="H41" i="74"/>
  <c r="S7" i="43"/>
  <c r="I30" i="22"/>
  <c r="D6" i="64"/>
  <c r="S16" i="57"/>
  <c r="I5" i="16"/>
  <c r="D6" i="74"/>
  <c r="D8" i="40"/>
  <c r="N23" i="58"/>
  <c r="N45" i="31"/>
  <c r="I14" i="57"/>
  <c r="D23" i="18"/>
  <c r="I40" i="51"/>
  <c r="D23" i="39"/>
  <c r="D5" i="65"/>
  <c r="D23" i="38"/>
  <c r="N15" i="28"/>
  <c r="I6" i="56"/>
  <c r="D45" i="21"/>
  <c r="N46" i="55"/>
  <c r="S48" i="75"/>
  <c r="I22" i="35"/>
  <c r="I38" i="35"/>
  <c r="S16" i="59"/>
  <c r="N21" i="66"/>
  <c r="D38" i="40"/>
  <c r="I31" i="60"/>
  <c r="S39" i="20"/>
  <c r="D31" i="17"/>
  <c r="I6" i="20"/>
  <c r="I29" i="73"/>
  <c r="I22" i="20"/>
  <c r="S14" i="49"/>
  <c r="D14" i="68"/>
  <c r="D8" i="75"/>
  <c r="N39" i="14"/>
  <c r="D38" i="51"/>
  <c r="D39" i="55"/>
  <c r="D15" i="27"/>
  <c r="I21" i="21"/>
  <c r="N31" i="18"/>
  <c r="D37" i="53"/>
  <c r="S7" i="58"/>
  <c r="D14" i="71"/>
  <c r="N37" i="64"/>
  <c r="N46" i="40"/>
  <c r="I5" i="42"/>
  <c r="S16" i="30"/>
  <c r="N14" i="16"/>
  <c r="I47" i="58"/>
  <c r="I29" i="60"/>
  <c r="N47" i="34"/>
  <c r="S46" i="42"/>
  <c r="D47" i="14"/>
  <c r="D22" i="31"/>
  <c r="S30" i="31"/>
  <c r="S13" i="27"/>
  <c r="I32" i="49"/>
  <c r="S14" i="50"/>
  <c r="I15" i="52"/>
  <c r="D48" i="72"/>
  <c r="S6" i="67"/>
  <c r="D7" i="30"/>
  <c r="N37" i="68"/>
  <c r="D7" i="59"/>
  <c r="I38" i="28"/>
  <c r="D48" i="43"/>
  <c r="I14" i="72"/>
  <c r="D22" i="52"/>
  <c r="D46" i="34"/>
  <c r="D6" i="46"/>
  <c r="M6" i="81"/>
  <c r="I48" i="73"/>
  <c r="I14" i="29"/>
  <c r="N31" i="65"/>
  <c r="D14" i="38"/>
  <c r="N8" i="20"/>
  <c r="D32" i="21"/>
  <c r="D31" i="63"/>
  <c r="S14" i="65"/>
  <c r="C25" i="74"/>
  <c r="I23" i="55"/>
  <c r="I47" i="14"/>
  <c r="N30" i="25"/>
  <c r="I5" i="56"/>
  <c r="N40" i="25"/>
  <c r="N23" i="63"/>
  <c r="S31" i="54"/>
  <c r="D7" i="14"/>
  <c r="S39" i="29"/>
  <c r="N37" i="43"/>
  <c r="D21" i="59"/>
  <c r="D46" i="61"/>
  <c r="C48" i="80"/>
  <c r="D45" i="18"/>
  <c r="S22" i="58"/>
  <c r="I5" i="55"/>
  <c r="I29" i="61"/>
  <c r="S24" i="34"/>
  <c r="I21" i="73"/>
  <c r="N30" i="31"/>
  <c r="D7" i="40"/>
  <c r="N46" i="58"/>
  <c r="N30" i="19"/>
  <c r="N8" i="65"/>
  <c r="D32" i="24"/>
  <c r="I16" i="40"/>
  <c r="D47" i="60"/>
  <c r="S30" i="39"/>
  <c r="N30" i="63"/>
  <c r="I40" i="69"/>
  <c r="I30" i="14"/>
  <c r="N39" i="20"/>
  <c r="I46" i="37"/>
  <c r="N31" i="38"/>
  <c r="D24" i="31"/>
  <c r="D45" i="56"/>
  <c r="S24" i="20"/>
  <c r="I45" i="39"/>
  <c r="N16" i="62"/>
  <c r="I30" i="16"/>
  <c r="G29" i="80"/>
  <c r="I29" i="41"/>
  <c r="R12" i="81"/>
  <c r="R17" i="45"/>
  <c r="L17" i="21"/>
  <c r="N12" i="21"/>
  <c r="L17" i="26"/>
  <c r="N12" i="26"/>
  <c r="G33" i="54"/>
  <c r="I28" i="54"/>
  <c r="N37" i="35"/>
  <c r="G33" i="60"/>
  <c r="I28" i="60"/>
  <c r="I33" i="60"/>
  <c r="Q33" i="18"/>
  <c r="S28" i="18"/>
  <c r="S44" i="25"/>
  <c r="Q49" i="25"/>
  <c r="N14" i="48"/>
  <c r="L14" i="82"/>
  <c r="D28" i="75"/>
  <c r="B33" i="75"/>
  <c r="I21" i="32"/>
  <c r="G21" i="78"/>
  <c r="L17" i="44"/>
  <c r="N12" i="44"/>
  <c r="N20" i="52"/>
  <c r="L25" i="52"/>
  <c r="C13" i="79"/>
  <c r="I37" i="36"/>
  <c r="G37" i="79"/>
  <c r="D29" i="22"/>
  <c r="B33" i="22"/>
  <c r="I40" i="36"/>
  <c r="G40" i="79"/>
  <c r="N47" i="36"/>
  <c r="L47" i="79"/>
  <c r="I47" i="70"/>
  <c r="I4" i="71"/>
  <c r="G9" i="71"/>
  <c r="N44" i="27"/>
  <c r="L49" i="27"/>
  <c r="Q41" i="67"/>
  <c r="S36" i="67"/>
  <c r="S36" i="75"/>
  <c r="Q41" i="75"/>
  <c r="S8" i="35"/>
  <c r="B41" i="70"/>
  <c r="D36" i="70"/>
  <c r="C17" i="39"/>
  <c r="S8" i="48"/>
  <c r="Q8" i="82"/>
  <c r="S8" i="82"/>
  <c r="N20" i="42"/>
  <c r="L25" i="42"/>
  <c r="I21" i="59"/>
  <c r="L33" i="64"/>
  <c r="N28" i="64"/>
  <c r="D44" i="73"/>
  <c r="B49" i="73"/>
  <c r="Q17" i="26"/>
  <c r="S12" i="26"/>
  <c r="I4" i="20"/>
  <c r="G9" i="20"/>
  <c r="R25" i="18"/>
  <c r="Q41" i="60"/>
  <c r="S36" i="60"/>
  <c r="G33" i="24"/>
  <c r="I28" i="24"/>
  <c r="S12" i="35"/>
  <c r="Q17" i="35"/>
  <c r="C36" i="79"/>
  <c r="C41" i="36"/>
  <c r="I14" i="43"/>
  <c r="L44" i="81"/>
  <c r="L49" i="45"/>
  <c r="N44" i="45"/>
  <c r="N20" i="64"/>
  <c r="L25" i="64"/>
  <c r="I44" i="17"/>
  <c r="I49" i="17"/>
  <c r="G49" i="17"/>
  <c r="Q9" i="35"/>
  <c r="S4" i="35"/>
  <c r="M25" i="42"/>
  <c r="L9" i="72"/>
  <c r="N4" i="72"/>
  <c r="G25" i="17"/>
  <c r="I20" i="17"/>
  <c r="N28" i="71"/>
  <c r="L33" i="71"/>
  <c r="N20" i="17"/>
  <c r="L25" i="17"/>
  <c r="S12" i="73"/>
  <c r="Q17" i="73"/>
  <c r="Q17" i="45"/>
  <c r="Q12" i="81"/>
  <c r="S12" i="45"/>
  <c r="Q9" i="63"/>
  <c r="S4" i="63"/>
  <c r="I36" i="75"/>
  <c r="G41" i="75"/>
  <c r="C9" i="32"/>
  <c r="C4" i="78"/>
  <c r="I12" i="37"/>
  <c r="G17" i="37"/>
  <c r="S12" i="49"/>
  <c r="Q17" i="49"/>
  <c r="S12" i="68"/>
  <c r="Q17" i="68"/>
  <c r="L17" i="49"/>
  <c r="N12" i="49"/>
  <c r="B17" i="51"/>
  <c r="D12" i="51"/>
  <c r="D16" i="30"/>
  <c r="Q25" i="62"/>
  <c r="S20" i="62"/>
  <c r="D21" i="26"/>
  <c r="N24" i="32"/>
  <c r="L24" i="78"/>
  <c r="M41" i="36"/>
  <c r="M36" i="79"/>
  <c r="S38" i="60"/>
  <c r="I31" i="70"/>
  <c r="B31" i="80"/>
  <c r="D31" i="80"/>
  <c r="D31" i="41"/>
  <c r="N28" i="53"/>
  <c r="L33" i="53"/>
  <c r="Q41" i="44"/>
  <c r="S36" i="44"/>
  <c r="S29" i="39"/>
  <c r="N44" i="51"/>
  <c r="L49" i="51"/>
  <c r="C41" i="42"/>
  <c r="B17" i="44"/>
  <c r="D12" i="44"/>
  <c r="Q41" i="76"/>
  <c r="S36" i="76"/>
  <c r="G9" i="67"/>
  <c r="I4" i="67"/>
  <c r="H9" i="19"/>
  <c r="N4" i="38"/>
  <c r="L9" i="38"/>
  <c r="S23" i="28"/>
  <c r="S40" i="63"/>
  <c r="G9" i="23"/>
  <c r="I4" i="23"/>
  <c r="S44" i="13"/>
  <c r="Q49" i="13"/>
  <c r="B17" i="59"/>
  <c r="D12" i="59"/>
  <c r="C31" i="79"/>
  <c r="R49" i="69"/>
  <c r="S44" i="22"/>
  <c r="Q49" i="22"/>
  <c r="I4" i="68"/>
  <c r="G9" i="68"/>
  <c r="D4" i="21"/>
  <c r="B9" i="21"/>
  <c r="I38" i="45"/>
  <c r="G38" i="81"/>
  <c r="Q17" i="54"/>
  <c r="S12" i="54"/>
  <c r="D44" i="55"/>
  <c r="B49" i="55"/>
  <c r="D37" i="45"/>
  <c r="B37" i="81"/>
  <c r="D37" i="81"/>
  <c r="I12" i="76"/>
  <c r="G17" i="76"/>
  <c r="C9" i="34"/>
  <c r="R25" i="43"/>
  <c r="R20" i="80"/>
  <c r="S31" i="66"/>
  <c r="N47" i="52"/>
  <c r="I37" i="70"/>
  <c r="N15" i="64"/>
  <c r="R28" i="79"/>
  <c r="R33" i="36"/>
  <c r="S14" i="32"/>
  <c r="Q14" i="78"/>
  <c r="L41" i="23"/>
  <c r="N36" i="23"/>
  <c r="D14" i="23"/>
  <c r="N28" i="30"/>
  <c r="N33" i="30"/>
  <c r="L33" i="30"/>
  <c r="D28" i="39"/>
  <c r="B33" i="39"/>
  <c r="M49" i="18"/>
  <c r="D8" i="28"/>
  <c r="L9" i="17"/>
  <c r="N4" i="17"/>
  <c r="D44" i="23"/>
  <c r="B49" i="23"/>
  <c r="G30" i="79"/>
  <c r="I30" i="36"/>
  <c r="R33" i="14"/>
  <c r="R9" i="22"/>
  <c r="Q17" i="20"/>
  <c r="S12" i="20"/>
  <c r="L12" i="82"/>
  <c r="L17" i="48"/>
  <c r="N12" i="48"/>
  <c r="D12" i="57"/>
  <c r="D17" i="57"/>
  <c r="B17" i="57"/>
  <c r="L33" i="67"/>
  <c r="N28" i="67"/>
  <c r="D20" i="45"/>
  <c r="B25" i="45"/>
  <c r="B20" i="81"/>
  <c r="D8" i="68"/>
  <c r="I44" i="52"/>
  <c r="G49" i="52"/>
  <c r="R20" i="82"/>
  <c r="R25" i="48"/>
  <c r="S4" i="15"/>
  <c r="Q9" i="15"/>
  <c r="S8" i="36"/>
  <c r="Q8" i="79"/>
  <c r="S20" i="56"/>
  <c r="Q25" i="56"/>
  <c r="D32" i="51"/>
  <c r="I46" i="33"/>
  <c r="D47" i="22"/>
  <c r="G9" i="48"/>
  <c r="G4" i="82"/>
  <c r="I4" i="48"/>
  <c r="R33" i="66"/>
  <c r="D7" i="41"/>
  <c r="B7" i="80"/>
  <c r="D7" i="80"/>
  <c r="Q49" i="45"/>
  <c r="Q44" i="81"/>
  <c r="S44" i="45"/>
  <c r="S45" i="15"/>
  <c r="L25" i="45"/>
  <c r="N20" i="45"/>
  <c r="L20" i="81"/>
  <c r="I20" i="72"/>
  <c r="G25" i="72"/>
  <c r="S44" i="71"/>
  <c r="Q49" i="71"/>
  <c r="Q41" i="33"/>
  <c r="S36" i="33"/>
  <c r="C25" i="40"/>
  <c r="C32" i="79"/>
  <c r="L13" i="79"/>
  <c r="N13" i="36"/>
  <c r="L17" i="36"/>
  <c r="Q49" i="52"/>
  <c r="S44" i="52"/>
  <c r="C4" i="82"/>
  <c r="C9" i="48"/>
  <c r="I20" i="32"/>
  <c r="G20" i="78"/>
  <c r="G25" i="32"/>
  <c r="S20" i="19"/>
  <c r="Q25" i="19"/>
  <c r="I12" i="56"/>
  <c r="G17" i="56"/>
  <c r="D14" i="15"/>
  <c r="L17" i="54"/>
  <c r="N12" i="54"/>
  <c r="I20" i="56"/>
  <c r="G25" i="56"/>
  <c r="M41" i="40"/>
  <c r="N21" i="46"/>
  <c r="S20" i="28"/>
  <c r="Q25" i="28"/>
  <c r="S20" i="17"/>
  <c r="Q25" i="17"/>
  <c r="I36" i="52"/>
  <c r="G41" i="52"/>
  <c r="B9" i="31"/>
  <c r="D4" i="31"/>
  <c r="R36" i="79"/>
  <c r="R41" i="36"/>
  <c r="L33" i="28"/>
  <c r="N28" i="28"/>
  <c r="C25" i="27"/>
  <c r="S37" i="72"/>
  <c r="B36" i="82"/>
  <c r="D36" i="48"/>
  <c r="B41" i="48"/>
  <c r="S24" i="31"/>
  <c r="I44" i="51"/>
  <c r="G49" i="51"/>
  <c r="C9" i="70"/>
  <c r="I28" i="13"/>
  <c r="G33" i="13"/>
  <c r="I16" i="58"/>
  <c r="D21" i="14"/>
  <c r="R41" i="66"/>
  <c r="R41" i="57"/>
  <c r="H41" i="23"/>
  <c r="Q41" i="14"/>
  <c r="S36" i="14"/>
  <c r="D15" i="68"/>
  <c r="S36" i="54"/>
  <c r="Q41" i="54"/>
  <c r="H33" i="68"/>
  <c r="C49" i="66"/>
  <c r="L9" i="65"/>
  <c r="N4" i="65"/>
  <c r="I13" i="16"/>
  <c r="S20" i="63"/>
  <c r="Q25" i="63"/>
  <c r="L37" i="79"/>
  <c r="N37" i="36"/>
  <c r="M25" i="25"/>
  <c r="B48" i="78"/>
  <c r="D48" i="32"/>
  <c r="R37" i="82"/>
  <c r="G46" i="82"/>
  <c r="I46" i="48"/>
  <c r="R33" i="22"/>
  <c r="N29" i="21"/>
  <c r="H25" i="42"/>
  <c r="Q15" i="80"/>
  <c r="S15" i="41"/>
  <c r="D14" i="63"/>
  <c r="I4" i="18"/>
  <c r="G9" i="18"/>
  <c r="I5" i="72"/>
  <c r="N22" i="42"/>
  <c r="N22" i="36"/>
  <c r="L22" i="79"/>
  <c r="N16" i="44"/>
  <c r="N38" i="36"/>
  <c r="L38" i="79"/>
  <c r="I20" i="13"/>
  <c r="G25" i="13"/>
  <c r="L41" i="37"/>
  <c r="N36" i="37"/>
  <c r="C46" i="80"/>
  <c r="N46" i="41"/>
  <c r="L46" i="80"/>
  <c r="N48" i="68"/>
  <c r="C41" i="27"/>
  <c r="S28" i="65"/>
  <c r="Q33" i="65"/>
  <c r="I44" i="40"/>
  <c r="G49" i="40"/>
  <c r="N7" i="25"/>
  <c r="H49" i="75"/>
  <c r="I44" i="75"/>
  <c r="D6" i="14"/>
  <c r="D28" i="35"/>
  <c r="B33" i="35"/>
  <c r="M44" i="80"/>
  <c r="M49" i="41"/>
  <c r="D29" i="36"/>
  <c r="B29" i="79"/>
  <c r="I36" i="20"/>
  <c r="I41" i="20"/>
  <c r="G41" i="20"/>
  <c r="R17" i="67"/>
  <c r="S12" i="14"/>
  <c r="Q17" i="14"/>
  <c r="Q17" i="55"/>
  <c r="S12" i="55"/>
  <c r="M28" i="79"/>
  <c r="M33" i="36"/>
  <c r="L41" i="50"/>
  <c r="N36" i="50"/>
  <c r="D8" i="26"/>
  <c r="I44" i="72"/>
  <c r="G49" i="72"/>
  <c r="M39" i="81"/>
  <c r="C17" i="13"/>
  <c r="S21" i="51"/>
  <c r="N13" i="38"/>
  <c r="B33" i="65"/>
  <c r="D28" i="65"/>
  <c r="M25" i="28"/>
  <c r="S16" i="54"/>
  <c r="B17" i="37"/>
  <c r="D12" i="37"/>
  <c r="N22" i="32"/>
  <c r="L22" i="78"/>
  <c r="I40" i="29"/>
  <c r="N36" i="19"/>
  <c r="L41" i="19"/>
  <c r="H9" i="23"/>
  <c r="H28" i="82"/>
  <c r="H33" i="48"/>
  <c r="G25" i="38"/>
  <c r="I20" i="38"/>
  <c r="H29" i="79"/>
  <c r="H33" i="19"/>
  <c r="B41" i="42"/>
  <c r="D36" i="42"/>
  <c r="C17" i="75"/>
  <c r="M17" i="72"/>
  <c r="N37" i="48"/>
  <c r="L37" i="82"/>
  <c r="I47" i="41"/>
  <c r="G47" i="80"/>
  <c r="M30" i="79"/>
  <c r="D36" i="32"/>
  <c r="B36" i="78"/>
  <c r="B41" i="32"/>
  <c r="S4" i="14"/>
  <c r="Q9" i="14"/>
  <c r="C14" i="78"/>
  <c r="I28" i="17"/>
  <c r="G33" i="17"/>
  <c r="S40" i="23"/>
  <c r="N44" i="46"/>
  <c r="L49" i="46"/>
  <c r="R41" i="59"/>
  <c r="S20" i="66"/>
  <c r="Q25" i="66"/>
  <c r="M33" i="16"/>
  <c r="I13" i="53"/>
  <c r="G17" i="53"/>
  <c r="I47" i="16"/>
  <c r="L22" i="81"/>
  <c r="N22" i="81"/>
  <c r="N22" i="45"/>
  <c r="D45" i="57"/>
  <c r="B49" i="57"/>
  <c r="S36" i="51"/>
  <c r="Q41" i="51"/>
  <c r="B41" i="64"/>
  <c r="D36" i="64"/>
  <c r="R25" i="75"/>
  <c r="G9" i="25"/>
  <c r="I4" i="25"/>
  <c r="I44" i="58"/>
  <c r="G49" i="58"/>
  <c r="N5" i="32"/>
  <c r="L5" i="78"/>
  <c r="Q17" i="62"/>
  <c r="S12" i="62"/>
  <c r="N12" i="63"/>
  <c r="L17" i="63"/>
  <c r="N45" i="22"/>
  <c r="H33" i="39"/>
  <c r="B41" i="37"/>
  <c r="D36" i="37"/>
  <c r="H33" i="65"/>
  <c r="S14" i="35"/>
  <c r="B49" i="27"/>
  <c r="D44" i="27"/>
  <c r="N22" i="53"/>
  <c r="D12" i="76"/>
  <c r="B17" i="76"/>
  <c r="D28" i="13"/>
  <c r="B33" i="13"/>
  <c r="M33" i="75"/>
  <c r="C49" i="39"/>
  <c r="M41" i="59"/>
  <c r="N46" i="72"/>
  <c r="G41" i="46"/>
  <c r="I36" i="46"/>
  <c r="G25" i="65"/>
  <c r="I20" i="65"/>
  <c r="R16" i="79"/>
  <c r="N21" i="26"/>
  <c r="S7" i="35"/>
  <c r="I40" i="47"/>
  <c r="G32" i="82"/>
  <c r="I32" i="48"/>
  <c r="I15" i="25"/>
  <c r="I38" i="54"/>
  <c r="Q33" i="59"/>
  <c r="S28" i="59"/>
  <c r="S15" i="28"/>
  <c r="S14" i="51"/>
  <c r="L9" i="60"/>
  <c r="N4" i="60"/>
  <c r="C33" i="49"/>
  <c r="D36" i="15"/>
  <c r="B41" i="15"/>
  <c r="D44" i="72"/>
  <c r="B49" i="72"/>
  <c r="N44" i="37"/>
  <c r="L49" i="37"/>
  <c r="S7" i="45"/>
  <c r="Q7" i="81"/>
  <c r="S7" i="81"/>
  <c r="L47" i="80"/>
  <c r="N47" i="41"/>
  <c r="R22" i="79"/>
  <c r="N47" i="29"/>
  <c r="S45" i="70"/>
  <c r="D23" i="65"/>
  <c r="I12" i="61"/>
  <c r="G17" i="61"/>
  <c r="D6" i="43"/>
  <c r="S37" i="31"/>
  <c r="L41" i="43"/>
  <c r="N36" i="43"/>
  <c r="D38" i="21"/>
  <c r="M38" i="79"/>
  <c r="I31" i="20"/>
  <c r="N40" i="20"/>
  <c r="I7" i="54"/>
  <c r="S30" i="35"/>
  <c r="B38" i="80"/>
  <c r="D38" i="41"/>
  <c r="N4" i="26"/>
  <c r="L9" i="26"/>
  <c r="N44" i="26"/>
  <c r="L49" i="26"/>
  <c r="M33" i="17"/>
  <c r="R9" i="53"/>
  <c r="Q49" i="63"/>
  <c r="S44" i="63"/>
  <c r="N45" i="66"/>
  <c r="L37" i="81"/>
  <c r="N37" i="81"/>
  <c r="N37" i="45"/>
  <c r="L33" i="36"/>
  <c r="L28" i="79"/>
  <c r="N28" i="36"/>
  <c r="D21" i="24"/>
  <c r="I6" i="14"/>
  <c r="I24" i="21"/>
  <c r="G9" i="51"/>
  <c r="I4" i="51"/>
  <c r="M33" i="74"/>
  <c r="C41" i="26"/>
  <c r="G17" i="30"/>
  <c r="I12" i="30"/>
  <c r="N38" i="42"/>
  <c r="R9" i="19"/>
  <c r="I28" i="49"/>
  <c r="G33" i="49"/>
  <c r="B33" i="50"/>
  <c r="D28" i="50"/>
  <c r="M33" i="29"/>
  <c r="I6" i="48"/>
  <c r="G6" i="82"/>
  <c r="N8" i="21"/>
  <c r="S28" i="54"/>
  <c r="Q33" i="54"/>
  <c r="B41" i="16"/>
  <c r="D36" i="16"/>
  <c r="R9" i="51"/>
  <c r="L9" i="18"/>
  <c r="N4" i="18"/>
  <c r="N9" i="18"/>
  <c r="G33" i="46"/>
  <c r="I28" i="46"/>
  <c r="S12" i="42"/>
  <c r="Q17" i="42"/>
  <c r="S6" i="30"/>
  <c r="S30" i="51"/>
  <c r="I37" i="29"/>
  <c r="R49" i="43"/>
  <c r="D20" i="74"/>
  <c r="D25" i="74"/>
  <c r="B25" i="74"/>
  <c r="H6" i="78"/>
  <c r="N48" i="30"/>
  <c r="N22" i="66"/>
  <c r="D13" i="13"/>
  <c r="G33" i="66"/>
  <c r="I28" i="66"/>
  <c r="S36" i="17"/>
  <c r="Q41" i="17"/>
  <c r="I38" i="58"/>
  <c r="N22" i="39"/>
  <c r="S14" i="74"/>
  <c r="S21" i="65"/>
  <c r="R44" i="79"/>
  <c r="R49" i="36"/>
  <c r="I44" i="41"/>
  <c r="G44" i="80"/>
  <c r="G49" i="41"/>
  <c r="M9" i="46"/>
  <c r="D23" i="76"/>
  <c r="Q48" i="80"/>
  <c r="S48" i="41"/>
  <c r="C9" i="72"/>
  <c r="R40" i="81"/>
  <c r="D15" i="23"/>
  <c r="N44" i="71"/>
  <c r="L49" i="71"/>
  <c r="G41" i="64"/>
  <c r="I36" i="64"/>
  <c r="D20" i="58"/>
  <c r="B25" i="58"/>
  <c r="S30" i="45"/>
  <c r="Q30" i="81"/>
  <c r="R17" i="71"/>
  <c r="D12" i="67"/>
  <c r="B17" i="67"/>
  <c r="H17" i="30"/>
  <c r="D28" i="57"/>
  <c r="B33" i="57"/>
  <c r="M41" i="44"/>
  <c r="B24" i="81"/>
  <c r="D24" i="81"/>
  <c r="D24" i="45"/>
  <c r="D7" i="20"/>
  <c r="N4" i="66"/>
  <c r="N9" i="66"/>
  <c r="L9" i="66"/>
  <c r="I29" i="18"/>
  <c r="N20" i="14"/>
  <c r="L25" i="14"/>
  <c r="B41" i="63"/>
  <c r="D36" i="63"/>
  <c r="I12" i="33"/>
  <c r="G17" i="33"/>
  <c r="H25" i="29"/>
  <c r="Q31" i="82"/>
  <c r="S31" i="48"/>
  <c r="N21" i="24"/>
  <c r="R33" i="65"/>
  <c r="C47" i="79"/>
  <c r="I12" i="57"/>
  <c r="G17" i="57"/>
  <c r="M25" i="60"/>
  <c r="M45" i="80"/>
  <c r="R9" i="48"/>
  <c r="R4" i="82"/>
  <c r="D24" i="38"/>
  <c r="N24" i="35"/>
  <c r="I6" i="52"/>
  <c r="N12" i="17"/>
  <c r="L17" i="17"/>
  <c r="B46" i="78"/>
  <c r="D46" i="32"/>
  <c r="D20" i="15"/>
  <c r="B25" i="15"/>
  <c r="R41" i="23"/>
  <c r="Q17" i="24"/>
  <c r="S12" i="24"/>
  <c r="M17" i="61"/>
  <c r="N5" i="52"/>
  <c r="D32" i="15"/>
  <c r="N30" i="43"/>
  <c r="M49" i="37"/>
  <c r="D29" i="44"/>
  <c r="I47" i="65"/>
  <c r="I5" i="75"/>
  <c r="D15" i="19"/>
  <c r="H25" i="59"/>
  <c r="R49" i="46"/>
  <c r="R49" i="59"/>
  <c r="G41" i="68"/>
  <c r="I36" i="68"/>
  <c r="H9" i="53"/>
  <c r="B33" i="51"/>
  <c r="D28" i="51"/>
  <c r="C9" i="40"/>
  <c r="N44" i="39"/>
  <c r="L49" i="39"/>
  <c r="D36" i="17"/>
  <c r="B41" i="17"/>
  <c r="S28" i="41"/>
  <c r="Q28" i="80"/>
  <c r="Q33" i="41"/>
  <c r="H31" i="78"/>
  <c r="M17" i="76"/>
  <c r="I6" i="41"/>
  <c r="G6" i="80"/>
  <c r="C31" i="82"/>
  <c r="L33" i="21"/>
  <c r="N28" i="21"/>
  <c r="R38" i="78"/>
  <c r="M20" i="78"/>
  <c r="M25" i="32"/>
  <c r="N23" i="35"/>
  <c r="N5" i="20"/>
  <c r="C4" i="79"/>
  <c r="C9" i="36"/>
  <c r="M44" i="81"/>
  <c r="M49" i="45"/>
  <c r="R17" i="57"/>
  <c r="M49" i="47"/>
  <c r="I36" i="53"/>
  <c r="G41" i="53"/>
  <c r="N4" i="55"/>
  <c r="L9" i="55"/>
  <c r="M33" i="53"/>
  <c r="I4" i="70"/>
  <c r="G9" i="70"/>
  <c r="S20" i="38"/>
  <c r="Q25" i="38"/>
  <c r="R49" i="48"/>
  <c r="R44" i="82"/>
  <c r="M25" i="57"/>
  <c r="C33" i="36"/>
  <c r="C28" i="79"/>
  <c r="H25" i="23"/>
  <c r="I20" i="23"/>
  <c r="Q25" i="48"/>
  <c r="Q20" i="82"/>
  <c r="S20" i="48"/>
  <c r="I5" i="32"/>
  <c r="G5" i="78"/>
  <c r="G17" i="27"/>
  <c r="I12" i="27"/>
  <c r="I12" i="46"/>
  <c r="G17" i="46"/>
  <c r="M17" i="15"/>
  <c r="N12" i="15"/>
  <c r="N20" i="65"/>
  <c r="L25" i="65"/>
  <c r="C41" i="53"/>
  <c r="G41" i="21"/>
  <c r="I36" i="21"/>
  <c r="D12" i="71"/>
  <c r="B17" i="71"/>
  <c r="Q40" i="82"/>
  <c r="S40" i="48"/>
  <c r="Q45" i="78"/>
  <c r="S45" i="78"/>
  <c r="S45" i="32"/>
  <c r="S4" i="57"/>
  <c r="Q9" i="57"/>
  <c r="G49" i="30"/>
  <c r="I44" i="30"/>
  <c r="I48" i="65"/>
  <c r="N4" i="53"/>
  <c r="L9" i="53"/>
  <c r="S48" i="42"/>
  <c r="Q17" i="48"/>
  <c r="Q12" i="82"/>
  <c r="S12" i="48"/>
  <c r="L25" i="15"/>
  <c r="N20" i="15"/>
  <c r="S13" i="48"/>
  <c r="Q13" i="82"/>
  <c r="I22" i="41"/>
  <c r="G22" i="80"/>
  <c r="I22" i="80"/>
  <c r="L49" i="21"/>
  <c r="N44" i="21"/>
  <c r="N40" i="69"/>
  <c r="G33" i="76"/>
  <c r="I28" i="76"/>
  <c r="N6" i="36"/>
  <c r="L6" i="79"/>
  <c r="B25" i="42"/>
  <c r="D20" i="42"/>
  <c r="L14" i="79"/>
  <c r="N14" i="36"/>
  <c r="L17" i="33"/>
  <c r="N12" i="33"/>
  <c r="R32" i="80"/>
  <c r="S32" i="41"/>
  <c r="D29" i="41"/>
  <c r="B29" i="80"/>
  <c r="R33" i="56"/>
  <c r="D4" i="39"/>
  <c r="B9" i="39"/>
  <c r="I36" i="65"/>
  <c r="G41" i="65"/>
  <c r="C25" i="36"/>
  <c r="C20" i="79"/>
  <c r="Q49" i="47"/>
  <c r="S44" i="47"/>
  <c r="D29" i="48"/>
  <c r="B29" i="82"/>
  <c r="I29" i="76"/>
  <c r="S6" i="58"/>
  <c r="S14" i="33"/>
  <c r="C49" i="46"/>
  <c r="L49" i="49"/>
  <c r="N44" i="49"/>
  <c r="S28" i="57"/>
  <c r="Q33" i="57"/>
  <c r="I23" i="19"/>
  <c r="D36" i="25"/>
  <c r="B41" i="25"/>
  <c r="N12" i="53"/>
  <c r="L17" i="53"/>
  <c r="B41" i="75"/>
  <c r="D36" i="75"/>
  <c r="I22" i="27"/>
  <c r="Q49" i="40"/>
  <c r="S44" i="40"/>
  <c r="D6" i="41"/>
  <c r="B6" i="80"/>
  <c r="S44" i="37"/>
  <c r="Q49" i="37"/>
  <c r="S20" i="23"/>
  <c r="Q25" i="23"/>
  <c r="B17" i="49"/>
  <c r="D12" i="49"/>
  <c r="L41" i="65"/>
  <c r="N36" i="65"/>
  <c r="R5" i="78"/>
  <c r="I20" i="61"/>
  <c r="G25" i="61"/>
  <c r="S46" i="45"/>
  <c r="Q46" i="81"/>
  <c r="S46" i="81"/>
  <c r="M49" i="27"/>
  <c r="B33" i="30"/>
  <c r="D28" i="30"/>
  <c r="N5" i="33"/>
  <c r="S12" i="66"/>
  <c r="Q17" i="66"/>
  <c r="I37" i="30"/>
  <c r="D28" i="67"/>
  <c r="B33" i="67"/>
  <c r="H33" i="63"/>
  <c r="I44" i="22"/>
  <c r="G49" i="22"/>
  <c r="S46" i="44"/>
  <c r="L9" i="41"/>
  <c r="N4" i="41"/>
  <c r="L4" i="80"/>
  <c r="C7" i="79"/>
  <c r="Q47" i="79"/>
  <c r="S47" i="36"/>
  <c r="H49" i="40"/>
  <c r="L32" i="79"/>
  <c r="N32" i="36"/>
  <c r="L17" i="41"/>
  <c r="N12" i="41"/>
  <c r="L12" i="80"/>
  <c r="D44" i="15"/>
  <c r="B49" i="15"/>
  <c r="M20" i="82"/>
  <c r="M25" i="48"/>
  <c r="I28" i="47"/>
  <c r="I33" i="47"/>
  <c r="G33" i="47"/>
  <c r="D12" i="50"/>
  <c r="B17" i="50"/>
  <c r="R17" i="76"/>
  <c r="C22" i="82"/>
  <c r="D38" i="24"/>
  <c r="N46" i="45"/>
  <c r="L46" i="81"/>
  <c r="N30" i="36"/>
  <c r="L30" i="79"/>
  <c r="N30" i="79"/>
  <c r="I15" i="74"/>
  <c r="D23" i="32"/>
  <c r="B23" i="78"/>
  <c r="C41" i="66"/>
  <c r="N4" i="25"/>
  <c r="L9" i="25"/>
  <c r="N28" i="68"/>
  <c r="L33" i="68"/>
  <c r="G25" i="52"/>
  <c r="I20" i="52"/>
  <c r="L21" i="82"/>
  <c r="N21" i="48"/>
  <c r="N46" i="31"/>
  <c r="I38" i="72"/>
  <c r="M25" i="13"/>
  <c r="S4" i="72"/>
  <c r="Q9" i="72"/>
  <c r="L25" i="46"/>
  <c r="N20" i="46"/>
  <c r="N25" i="46"/>
  <c r="G25" i="19"/>
  <c r="I20" i="19"/>
  <c r="I25" i="19"/>
  <c r="R25" i="36"/>
  <c r="R20" i="79"/>
  <c r="H17" i="35"/>
  <c r="D28" i="41"/>
  <c r="B33" i="41"/>
  <c r="B28" i="80"/>
  <c r="N44" i="47"/>
  <c r="L49" i="47"/>
  <c r="S36" i="68"/>
  <c r="Q41" i="68"/>
  <c r="S44" i="59"/>
  <c r="Q49" i="59"/>
  <c r="R44" i="80"/>
  <c r="R49" i="41"/>
  <c r="S6" i="35"/>
  <c r="D47" i="41"/>
  <c r="B47" i="80"/>
  <c r="D28" i="37"/>
  <c r="B33" i="37"/>
  <c r="Q9" i="69"/>
  <c r="S4" i="69"/>
  <c r="S44" i="17"/>
  <c r="Q49" i="17"/>
  <c r="B17" i="31"/>
  <c r="D12" i="31"/>
  <c r="I20" i="41"/>
  <c r="G20" i="80"/>
  <c r="G25" i="41"/>
  <c r="N7" i="64"/>
  <c r="B9" i="13"/>
  <c r="R49" i="14"/>
  <c r="I39" i="26"/>
  <c r="C17" i="66"/>
  <c r="G9" i="58"/>
  <c r="S40" i="55"/>
  <c r="M25" i="21"/>
  <c r="D36" i="13"/>
  <c r="B41" i="13"/>
  <c r="I47" i="48"/>
  <c r="G47" i="82"/>
  <c r="R39" i="78"/>
  <c r="Q14" i="82"/>
  <c r="S14" i="48"/>
  <c r="S36" i="21"/>
  <c r="Q41" i="21"/>
  <c r="I28" i="29"/>
  <c r="G33" i="29"/>
  <c r="D28" i="64"/>
  <c r="B33" i="64"/>
  <c r="L33" i="18"/>
  <c r="N28" i="18"/>
  <c r="D28" i="58"/>
  <c r="B33" i="58"/>
  <c r="I29" i="46"/>
  <c r="G29" i="81"/>
  <c r="N31" i="23"/>
  <c r="D39" i="45"/>
  <c r="B39" i="81"/>
  <c r="Q48" i="81"/>
  <c r="S48" i="81"/>
  <c r="S48" i="45"/>
  <c r="H49" i="36"/>
  <c r="H44" i="79"/>
  <c r="C17" i="35"/>
  <c r="D44" i="64"/>
  <c r="B49" i="64"/>
  <c r="H41" i="17"/>
  <c r="N12" i="64"/>
  <c r="N17" i="64"/>
  <c r="L17" i="64"/>
  <c r="S32" i="42"/>
  <c r="Q32" i="80"/>
  <c r="S32" i="80"/>
  <c r="S12" i="29"/>
  <c r="Q17" i="29"/>
  <c r="D20" i="68"/>
  <c r="B25" i="68"/>
  <c r="I48" i="72"/>
  <c r="H33" i="38"/>
  <c r="L7" i="78"/>
  <c r="N7" i="32"/>
  <c r="S28" i="61"/>
  <c r="Q33" i="61"/>
  <c r="L9" i="67"/>
  <c r="N4" i="67"/>
  <c r="S14" i="70"/>
  <c r="S20" i="68"/>
  <c r="Q25" i="68"/>
  <c r="R17" i="19"/>
  <c r="C33" i="63"/>
  <c r="D12" i="26"/>
  <c r="B17" i="26"/>
  <c r="D20" i="76"/>
  <c r="B25" i="76"/>
  <c r="H41" i="37"/>
  <c r="L33" i="74"/>
  <c r="N28" i="74"/>
  <c r="M25" i="64"/>
  <c r="B49" i="50"/>
  <c r="D44" i="50"/>
  <c r="C49" i="48"/>
  <c r="C44" i="82"/>
  <c r="N28" i="34"/>
  <c r="L33" i="34"/>
  <c r="D20" i="62"/>
  <c r="B25" i="62"/>
  <c r="M25" i="68"/>
  <c r="S36" i="36"/>
  <c r="Q36" i="79"/>
  <c r="Q41" i="36"/>
  <c r="S36" i="58"/>
  <c r="Q41" i="58"/>
  <c r="S28" i="30"/>
  <c r="S33" i="30"/>
  <c r="Q33" i="30"/>
  <c r="S40" i="36"/>
  <c r="Q40" i="79"/>
  <c r="I12" i="39"/>
  <c r="G17" i="39"/>
  <c r="S7" i="41"/>
  <c r="Q7" i="80"/>
  <c r="L31" i="81"/>
  <c r="N31" i="45"/>
  <c r="M49" i="57"/>
  <c r="S39" i="25"/>
  <c r="M33" i="35"/>
  <c r="S44" i="70"/>
  <c r="Q49" i="70"/>
  <c r="B17" i="52"/>
  <c r="D12" i="52"/>
  <c r="D13" i="38"/>
  <c r="S44" i="68"/>
  <c r="Q49" i="68"/>
  <c r="D20" i="61"/>
  <c r="B25" i="61"/>
  <c r="H46" i="80"/>
  <c r="I6" i="35"/>
  <c r="C45" i="81"/>
  <c r="S16" i="56"/>
  <c r="R49" i="44"/>
  <c r="R49" i="15"/>
  <c r="S4" i="59"/>
  <c r="Q9" i="59"/>
  <c r="D14" i="35"/>
  <c r="D20" i="20"/>
  <c r="B25" i="20"/>
  <c r="D28" i="47"/>
  <c r="B33" i="47"/>
  <c r="R17" i="18"/>
  <c r="B17" i="40"/>
  <c r="D12" i="40"/>
  <c r="S7" i="17"/>
  <c r="R49" i="30"/>
  <c r="Q9" i="65"/>
  <c r="S4" i="65"/>
  <c r="M17" i="70"/>
  <c r="N13" i="26"/>
  <c r="H49" i="28"/>
  <c r="H29" i="81"/>
  <c r="I29" i="45"/>
  <c r="M9" i="36"/>
  <c r="M4" i="79"/>
  <c r="S23" i="30"/>
  <c r="N23" i="68"/>
  <c r="N7" i="30"/>
  <c r="B9" i="38"/>
  <c r="D4" i="38"/>
  <c r="D5" i="57"/>
  <c r="R21" i="79"/>
  <c r="R17" i="20"/>
  <c r="M21" i="82"/>
  <c r="I20" i="67"/>
  <c r="G25" i="67"/>
  <c r="Q17" i="30"/>
  <c r="S12" i="30"/>
  <c r="H28" i="79"/>
  <c r="H33" i="36"/>
  <c r="N40" i="49"/>
  <c r="C33" i="40"/>
  <c r="R9" i="34"/>
  <c r="M20" i="79"/>
  <c r="M25" i="36"/>
  <c r="N31" i="75"/>
  <c r="D6" i="35"/>
  <c r="H49" i="21"/>
  <c r="I46" i="44"/>
  <c r="G33" i="72"/>
  <c r="I28" i="72"/>
  <c r="R33" i="20"/>
  <c r="I12" i="63"/>
  <c r="G17" i="63"/>
  <c r="C9" i="47"/>
  <c r="N5" i="13"/>
  <c r="S40" i="43"/>
  <c r="M49" i="65"/>
  <c r="D44" i="40"/>
  <c r="B49" i="40"/>
  <c r="C17" i="64"/>
  <c r="S12" i="57"/>
  <c r="Q17" i="57"/>
  <c r="D13" i="65"/>
  <c r="C25" i="73"/>
  <c r="B49" i="26"/>
  <c r="D44" i="26"/>
  <c r="C9" i="21"/>
  <c r="H33" i="29"/>
  <c r="S39" i="60"/>
  <c r="I21" i="67"/>
  <c r="M7" i="80"/>
  <c r="R41" i="19"/>
  <c r="C17" i="34"/>
  <c r="V17" i="34"/>
  <c r="D15" i="48"/>
  <c r="B15" i="82"/>
  <c r="I24" i="16"/>
  <c r="G38" i="79"/>
  <c r="I38" i="36"/>
  <c r="M49" i="75"/>
  <c r="R7" i="78"/>
  <c r="S23" i="35"/>
  <c r="Q25" i="76"/>
  <c r="S20" i="76"/>
  <c r="M49" i="52"/>
  <c r="G24" i="80"/>
  <c r="I24" i="41"/>
  <c r="I5" i="31"/>
  <c r="N47" i="53"/>
  <c r="S24" i="47"/>
  <c r="R7" i="82"/>
  <c r="I39" i="43"/>
  <c r="G8" i="82"/>
  <c r="I8" i="48"/>
  <c r="N14" i="21"/>
  <c r="C49" i="62"/>
  <c r="D44" i="62"/>
  <c r="N7" i="75"/>
  <c r="M41" i="62"/>
  <c r="N36" i="55"/>
  <c r="L41" i="55"/>
  <c r="N22" i="15"/>
  <c r="H40" i="81"/>
  <c r="M41" i="20"/>
  <c r="B33" i="71"/>
  <c r="D28" i="71"/>
  <c r="D13" i="50"/>
  <c r="S16" i="19"/>
  <c r="M25" i="30"/>
  <c r="G25" i="36"/>
  <c r="G20" i="79"/>
  <c r="I20" i="36"/>
  <c r="B7" i="81"/>
  <c r="D7" i="45"/>
  <c r="C21" i="78"/>
  <c r="D8" i="38"/>
  <c r="S5" i="70"/>
  <c r="B49" i="31"/>
  <c r="D44" i="31"/>
  <c r="C25" i="41"/>
  <c r="C20" i="80"/>
  <c r="M48" i="80"/>
  <c r="Q17" i="32"/>
  <c r="S12" i="32"/>
  <c r="Q12" i="78"/>
  <c r="L25" i="68"/>
  <c r="N20" i="68"/>
  <c r="G41" i="43"/>
  <c r="I36" i="43"/>
  <c r="I36" i="38"/>
  <c r="G41" i="38"/>
  <c r="G25" i="27"/>
  <c r="I20" i="27"/>
  <c r="I25" i="27"/>
  <c r="H41" i="29"/>
  <c r="M41" i="76"/>
  <c r="S15" i="23"/>
  <c r="I47" i="57"/>
  <c r="C25" i="20"/>
  <c r="N38" i="62"/>
  <c r="S24" i="32"/>
  <c r="Q24" i="78"/>
  <c r="C25" i="49"/>
  <c r="N21" i="58"/>
  <c r="C29" i="78"/>
  <c r="C33" i="32"/>
  <c r="C9" i="54"/>
  <c r="L39" i="79"/>
  <c r="N39" i="36"/>
  <c r="I7" i="73"/>
  <c r="C17" i="27"/>
  <c r="I39" i="57"/>
  <c r="I7" i="68"/>
  <c r="D40" i="36"/>
  <c r="B40" i="79"/>
  <c r="D40" i="79"/>
  <c r="M33" i="37"/>
  <c r="I37" i="40"/>
  <c r="D16" i="65"/>
  <c r="H49" i="61"/>
  <c r="N4" i="50"/>
  <c r="L9" i="50"/>
  <c r="R15" i="82"/>
  <c r="B25" i="30"/>
  <c r="D20" i="30"/>
  <c r="I21" i="23"/>
  <c r="G25" i="23"/>
  <c r="R33" i="29"/>
  <c r="S7" i="68"/>
  <c r="L25" i="61"/>
  <c r="N20" i="61"/>
  <c r="I15" i="42"/>
  <c r="L17" i="14"/>
  <c r="N12" i="14"/>
  <c r="M16" i="82"/>
  <c r="S12" i="23"/>
  <c r="Q17" i="23"/>
  <c r="H41" i="43"/>
  <c r="R25" i="19"/>
  <c r="C12" i="78"/>
  <c r="C17" i="32"/>
  <c r="C9" i="53"/>
  <c r="Q37" i="81"/>
  <c r="S37" i="45"/>
  <c r="I31" i="61"/>
  <c r="B25" i="28"/>
  <c r="D20" i="28"/>
  <c r="C40" i="80"/>
  <c r="N20" i="54"/>
  <c r="L25" i="54"/>
  <c r="G23" i="78"/>
  <c r="I23" i="78"/>
  <c r="I23" i="32"/>
  <c r="G17" i="43"/>
  <c r="I12" i="43"/>
  <c r="S24" i="53"/>
  <c r="R25" i="34"/>
  <c r="N38" i="32"/>
  <c r="L38" i="78"/>
  <c r="N30" i="47"/>
  <c r="G33" i="22"/>
  <c r="I28" i="22"/>
  <c r="I33" i="22"/>
  <c r="S15" i="73"/>
  <c r="D45" i="49"/>
  <c r="S36" i="69"/>
  <c r="Q41" i="69"/>
  <c r="H9" i="65"/>
  <c r="I12" i="26"/>
  <c r="G17" i="26"/>
  <c r="S20" i="42"/>
  <c r="Q25" i="42"/>
  <c r="S31" i="72"/>
  <c r="L41" i="60"/>
  <c r="N36" i="60"/>
  <c r="N36" i="52"/>
  <c r="L41" i="52"/>
  <c r="D46" i="37"/>
  <c r="I45" i="72"/>
  <c r="M49" i="67"/>
  <c r="N46" i="52"/>
  <c r="N45" i="65"/>
  <c r="M49" i="31"/>
  <c r="R33" i="28"/>
  <c r="I12" i="32"/>
  <c r="G12" i="78"/>
  <c r="G17" i="32"/>
  <c r="D6" i="36"/>
  <c r="B6" i="79"/>
  <c r="D40" i="17"/>
  <c r="H17" i="15"/>
  <c r="C33" i="26"/>
  <c r="H49" i="56"/>
  <c r="I36" i="61"/>
  <c r="I41" i="61"/>
  <c r="G41" i="61"/>
  <c r="N7" i="44"/>
  <c r="N29" i="71"/>
  <c r="H33" i="73"/>
  <c r="N28" i="50"/>
  <c r="L33" i="50"/>
  <c r="G14" i="82"/>
  <c r="I14" i="48"/>
  <c r="M49" i="38"/>
  <c r="C25" i="17"/>
  <c r="D38" i="17"/>
  <c r="S5" i="15"/>
  <c r="M9" i="19"/>
  <c r="C25" i="33"/>
  <c r="Q9" i="28"/>
  <c r="S4" i="28"/>
  <c r="L17" i="76"/>
  <c r="N12" i="76"/>
  <c r="R33" i="34"/>
  <c r="B41" i="67"/>
  <c r="D36" i="67"/>
  <c r="N22" i="71"/>
  <c r="R25" i="35"/>
  <c r="N39" i="40"/>
  <c r="S48" i="68"/>
  <c r="C41" i="57"/>
  <c r="D8" i="48"/>
  <c r="B8" i="82"/>
  <c r="I46" i="58"/>
  <c r="Q49" i="44"/>
  <c r="S44" i="44"/>
  <c r="Q33" i="68"/>
  <c r="S28" i="68"/>
  <c r="I14" i="39"/>
  <c r="I32" i="36"/>
  <c r="G32" i="79"/>
  <c r="I46" i="24"/>
  <c r="M33" i="15"/>
  <c r="N21" i="54"/>
  <c r="D8" i="59"/>
  <c r="R33" i="38"/>
  <c r="Q49" i="15"/>
  <c r="S44" i="15"/>
  <c r="I30" i="70"/>
  <c r="N21" i="76"/>
  <c r="G15" i="82"/>
  <c r="I15" i="82"/>
  <c r="I15" i="48"/>
  <c r="D39" i="74"/>
  <c r="N46" i="75"/>
  <c r="G25" i="46"/>
  <c r="I20" i="46"/>
  <c r="I45" i="73"/>
  <c r="D8" i="50"/>
  <c r="Q9" i="18"/>
  <c r="S4" i="18"/>
  <c r="G9" i="16"/>
  <c r="I4" i="16"/>
  <c r="N44" i="36"/>
  <c r="L49" i="36"/>
  <c r="L44" i="79"/>
  <c r="S12" i="52"/>
  <c r="Q17" i="52"/>
  <c r="D46" i="48"/>
  <c r="B46" i="82"/>
  <c r="D47" i="29"/>
  <c r="L41" i="47"/>
  <c r="N36" i="47"/>
  <c r="D37" i="21"/>
  <c r="S22" i="26"/>
  <c r="C9" i="26"/>
  <c r="M49" i="53"/>
  <c r="C41" i="65"/>
  <c r="D23" i="35"/>
  <c r="R25" i="26"/>
  <c r="B33" i="49"/>
  <c r="D28" i="49"/>
  <c r="D31" i="19"/>
  <c r="R41" i="68"/>
  <c r="I30" i="39"/>
  <c r="S48" i="71"/>
  <c r="N7" i="34"/>
  <c r="N29" i="41"/>
  <c r="L29" i="80"/>
  <c r="D44" i="21"/>
  <c r="B49" i="21"/>
  <c r="Q13" i="78"/>
  <c r="S13" i="78"/>
  <c r="S13" i="32"/>
  <c r="G39" i="79"/>
  <c r="I39" i="36"/>
  <c r="B25" i="63"/>
  <c r="D20" i="63"/>
  <c r="Q49" i="46"/>
  <c r="S44" i="46"/>
  <c r="R17" i="46"/>
  <c r="R41" i="31"/>
  <c r="D32" i="43"/>
  <c r="R25" i="45"/>
  <c r="R20" i="81"/>
  <c r="D28" i="43"/>
  <c r="B33" i="43"/>
  <c r="S38" i="73"/>
  <c r="N45" i="45"/>
  <c r="L45" i="81"/>
  <c r="N45" i="81"/>
  <c r="C17" i="17"/>
  <c r="N4" i="16"/>
  <c r="L9" i="16"/>
  <c r="D29" i="47"/>
  <c r="S36" i="55"/>
  <c r="Q41" i="55"/>
  <c r="M25" i="40"/>
  <c r="H17" i="48"/>
  <c r="H12" i="82"/>
  <c r="S22" i="50"/>
  <c r="Q4" i="82"/>
  <c r="Q9" i="48"/>
  <c r="S4" i="48"/>
  <c r="R16" i="81"/>
  <c r="S36" i="70"/>
  <c r="Q41" i="70"/>
  <c r="R41" i="73"/>
  <c r="H25" i="57"/>
  <c r="N44" i="50"/>
  <c r="L49" i="50"/>
  <c r="S21" i="43"/>
  <c r="I5" i="20"/>
  <c r="I15" i="55"/>
  <c r="D8" i="21"/>
  <c r="S21" i="45"/>
  <c r="Q21" i="81"/>
  <c r="S30" i="56"/>
  <c r="N23" i="43"/>
  <c r="Q12" i="80"/>
  <c r="S12" i="41"/>
  <c r="Q17" i="41"/>
  <c r="S7" i="50"/>
  <c r="D20" i="35"/>
  <c r="B25" i="35"/>
  <c r="G33" i="26"/>
  <c r="I28" i="26"/>
  <c r="Q21" i="79"/>
  <c r="S21" i="36"/>
  <c r="B9" i="16"/>
  <c r="D4" i="16"/>
  <c r="S4" i="31"/>
  <c r="Q9" i="31"/>
  <c r="D12" i="14"/>
  <c r="B17" i="14"/>
  <c r="S23" i="45"/>
  <c r="Q23" i="81"/>
  <c r="G17" i="75"/>
  <c r="I12" i="75"/>
  <c r="I17" i="75"/>
  <c r="N12" i="55"/>
  <c r="L17" i="55"/>
  <c r="Q24" i="82"/>
  <c r="S24" i="48"/>
  <c r="S24" i="55"/>
  <c r="G25" i="37"/>
  <c r="I20" i="37"/>
  <c r="G41" i="59"/>
  <c r="I36" i="59"/>
  <c r="N4" i="34"/>
  <c r="L9" i="34"/>
  <c r="B8" i="79"/>
  <c r="D8" i="79"/>
  <c r="D8" i="36"/>
  <c r="I28" i="18"/>
  <c r="G33" i="18"/>
  <c r="N47" i="67"/>
  <c r="B9" i="30"/>
  <c r="D4" i="30"/>
  <c r="D7" i="48"/>
  <c r="B7" i="82"/>
  <c r="M33" i="21"/>
  <c r="V33" i="21"/>
  <c r="I20" i="47"/>
  <c r="G25" i="47"/>
  <c r="I44" i="23"/>
  <c r="G49" i="23"/>
  <c r="H25" i="53"/>
  <c r="Q8" i="80"/>
  <c r="S8" i="41"/>
  <c r="G13" i="79"/>
  <c r="I13" i="79"/>
  <c r="I13" i="36"/>
  <c r="I12" i="35"/>
  <c r="G17" i="35"/>
  <c r="H49" i="39"/>
  <c r="H17" i="46"/>
  <c r="I13" i="66"/>
  <c r="G17" i="66"/>
  <c r="D30" i="45"/>
  <c r="B30" i="81"/>
  <c r="N28" i="32"/>
  <c r="L33" i="32"/>
  <c r="L28" i="78"/>
  <c r="H9" i="36"/>
  <c r="H4" i="79"/>
  <c r="L49" i="20"/>
  <c r="N44" i="20"/>
  <c r="S16" i="45"/>
  <c r="Q16" i="81"/>
  <c r="S44" i="31"/>
  <c r="Q49" i="31"/>
  <c r="M15" i="81"/>
  <c r="M17" i="38"/>
  <c r="R25" i="13"/>
  <c r="L5" i="81"/>
  <c r="N5" i="81"/>
  <c r="N5" i="45"/>
  <c r="G17" i="48"/>
  <c r="I12" i="48"/>
  <c r="G12" i="82"/>
  <c r="Q41" i="27"/>
  <c r="S36" i="27"/>
  <c r="G21" i="81"/>
  <c r="I21" i="81"/>
  <c r="I21" i="45"/>
  <c r="S21" i="19"/>
  <c r="C33" i="33"/>
  <c r="C28" i="78"/>
  <c r="B20" i="80"/>
  <c r="D20" i="41"/>
  <c r="B25" i="41"/>
  <c r="L13" i="78"/>
  <c r="N13" i="78"/>
  <c r="N13" i="32"/>
  <c r="C28" i="81"/>
  <c r="C33" i="45"/>
  <c r="L41" i="61"/>
  <c r="N36" i="61"/>
  <c r="N14" i="33"/>
  <c r="D20" i="22"/>
  <c r="B25" i="22"/>
  <c r="L29" i="82"/>
  <c r="N29" i="48"/>
  <c r="B33" i="20"/>
  <c r="D28" i="20"/>
  <c r="B28" i="79"/>
  <c r="B33" i="36"/>
  <c r="D28" i="36"/>
  <c r="C9" i="68"/>
  <c r="B9" i="62"/>
  <c r="D4" i="62"/>
  <c r="S4" i="39"/>
  <c r="Q9" i="39"/>
  <c r="D40" i="45"/>
  <c r="B40" i="81"/>
  <c r="B33" i="15"/>
  <c r="D28" i="15"/>
  <c r="Q41" i="37"/>
  <c r="S36" i="37"/>
  <c r="B33" i="62"/>
  <c r="D28" i="62"/>
  <c r="D33" i="62"/>
  <c r="C33" i="38"/>
  <c r="D28" i="38"/>
  <c r="G41" i="69"/>
  <c r="I36" i="69"/>
  <c r="I28" i="57"/>
  <c r="G33" i="57"/>
  <c r="L33" i="75"/>
  <c r="N28" i="75"/>
  <c r="N33" i="75"/>
  <c r="S32" i="36"/>
  <c r="Q32" i="79"/>
  <c r="D12" i="39"/>
  <c r="B17" i="39"/>
  <c r="L17" i="71"/>
  <c r="N12" i="71"/>
  <c r="N20" i="22"/>
  <c r="L25" i="22"/>
  <c r="I8" i="70"/>
  <c r="G17" i="18"/>
  <c r="I12" i="18"/>
  <c r="D44" i="75"/>
  <c r="B49" i="75"/>
  <c r="M49" i="60"/>
  <c r="N44" i="60"/>
  <c r="M49" i="21"/>
  <c r="L33" i="52"/>
  <c r="N28" i="52"/>
  <c r="H17" i="42"/>
  <c r="L49" i="72"/>
  <c r="N44" i="72"/>
  <c r="S30" i="40"/>
  <c r="D44" i="58"/>
  <c r="B49" i="58"/>
  <c r="C49" i="22"/>
  <c r="B41" i="58"/>
  <c r="D36" i="58"/>
  <c r="S39" i="19"/>
  <c r="C6" i="81"/>
  <c r="G5" i="80"/>
  <c r="I5" i="80"/>
  <c r="I5" i="41"/>
  <c r="N20" i="49"/>
  <c r="L25" i="49"/>
  <c r="N13" i="45"/>
  <c r="L13" i="81"/>
  <c r="G17" i="62"/>
  <c r="I12" i="62"/>
  <c r="N16" i="68"/>
  <c r="S44" i="41"/>
  <c r="Q44" i="80"/>
  <c r="Q49" i="41"/>
  <c r="L17" i="47"/>
  <c r="N12" i="47"/>
  <c r="N29" i="17"/>
  <c r="C41" i="25"/>
  <c r="D39" i="52"/>
  <c r="R33" i="35"/>
  <c r="N24" i="48"/>
  <c r="L24" i="82"/>
  <c r="D37" i="36"/>
  <c r="B37" i="79"/>
  <c r="D37" i="79"/>
  <c r="D32" i="32"/>
  <c r="B32" i="78"/>
  <c r="I36" i="29"/>
  <c r="G41" i="29"/>
  <c r="D12" i="54"/>
  <c r="D17" i="54"/>
  <c r="B17" i="54"/>
  <c r="R41" i="54"/>
  <c r="N23" i="40"/>
  <c r="R49" i="31"/>
  <c r="Q49" i="21"/>
  <c r="S44" i="21"/>
  <c r="D30" i="38"/>
  <c r="B33" i="38"/>
  <c r="B9" i="76"/>
  <c r="D4" i="76"/>
  <c r="I24" i="50"/>
  <c r="C29" i="79"/>
  <c r="Q25" i="46"/>
  <c r="S20" i="46"/>
  <c r="N6" i="37"/>
  <c r="S21" i="21"/>
  <c r="B25" i="52"/>
  <c r="D20" i="52"/>
  <c r="D39" i="53"/>
  <c r="I29" i="58"/>
  <c r="Q49" i="16"/>
  <c r="S44" i="16"/>
  <c r="N13" i="16"/>
  <c r="D29" i="26"/>
  <c r="I44" i="46"/>
  <c r="G49" i="46"/>
  <c r="D37" i="35"/>
  <c r="H25" i="49"/>
  <c r="I4" i="27"/>
  <c r="G9" i="27"/>
  <c r="D24" i="48"/>
  <c r="B24" i="82"/>
  <c r="G49" i="67"/>
  <c r="I44" i="67"/>
  <c r="L41" i="70"/>
  <c r="N36" i="70"/>
  <c r="H41" i="49"/>
  <c r="S37" i="15"/>
  <c r="Q41" i="15"/>
  <c r="C9" i="20"/>
  <c r="C9" i="33"/>
  <c r="N32" i="35"/>
  <c r="I31" i="57"/>
  <c r="H33" i="50"/>
  <c r="N37" i="17"/>
  <c r="M6" i="79"/>
  <c r="G49" i="14"/>
  <c r="I44" i="14"/>
  <c r="D12" i="69"/>
  <c r="D17" i="69"/>
  <c r="B17" i="69"/>
  <c r="N46" i="57"/>
  <c r="N23" i="48"/>
  <c r="L23" i="82"/>
  <c r="R49" i="67"/>
  <c r="L33" i="46"/>
  <c r="N28" i="46"/>
  <c r="M21" i="80"/>
  <c r="L31" i="79"/>
  <c r="N31" i="79"/>
  <c r="N31" i="36"/>
  <c r="C41" i="15"/>
  <c r="R17" i="28"/>
  <c r="Q41" i="25"/>
  <c r="S36" i="25"/>
  <c r="C9" i="42"/>
  <c r="Q17" i="59"/>
  <c r="S12" i="59"/>
  <c r="H9" i="72"/>
  <c r="S39" i="28"/>
  <c r="C41" i="19"/>
  <c r="G17" i="54"/>
  <c r="I12" i="54"/>
  <c r="L20" i="80"/>
  <c r="L25" i="41"/>
  <c r="N20" i="41"/>
  <c r="S30" i="72"/>
  <c r="B25" i="73"/>
  <c r="D20" i="73"/>
  <c r="M31" i="82"/>
  <c r="H39" i="80"/>
  <c r="M25" i="70"/>
  <c r="S13" i="21"/>
  <c r="G33" i="62"/>
  <c r="I28" i="62"/>
  <c r="H16" i="78"/>
  <c r="S31" i="60"/>
  <c r="N6" i="13"/>
  <c r="G41" i="71"/>
  <c r="I36" i="71"/>
  <c r="S12" i="69"/>
  <c r="S17" i="69"/>
  <c r="Q17" i="69"/>
  <c r="R49" i="51"/>
  <c r="S4" i="50"/>
  <c r="Q9" i="50"/>
  <c r="S28" i="49"/>
  <c r="Q33" i="49"/>
  <c r="D20" i="19"/>
  <c r="B25" i="19"/>
  <c r="S21" i="73"/>
  <c r="L32" i="80"/>
  <c r="N32" i="41"/>
  <c r="C33" i="31"/>
  <c r="C49" i="67"/>
  <c r="D40" i="33"/>
  <c r="G33" i="50"/>
  <c r="I28" i="50"/>
  <c r="I44" i="25"/>
  <c r="G49" i="25"/>
  <c r="R9" i="76"/>
  <c r="I47" i="46"/>
  <c r="Q8" i="81"/>
  <c r="S8" i="45"/>
  <c r="I47" i="36"/>
  <c r="G47" i="79"/>
  <c r="M29" i="78"/>
  <c r="L36" i="81"/>
  <c r="L41" i="45"/>
  <c r="N36" i="45"/>
  <c r="S30" i="46"/>
  <c r="N36" i="33"/>
  <c r="L41" i="33"/>
  <c r="G41" i="23"/>
  <c r="I36" i="23"/>
  <c r="I41" i="23"/>
  <c r="S44" i="26"/>
  <c r="S49" i="26"/>
  <c r="Q49" i="26"/>
  <c r="H47" i="81"/>
  <c r="S21" i="57"/>
  <c r="G36" i="80"/>
  <c r="G41" i="41"/>
  <c r="I36" i="41"/>
  <c r="Q49" i="60"/>
  <c r="S44" i="60"/>
  <c r="R17" i="29"/>
  <c r="Q36" i="81"/>
  <c r="S36" i="45"/>
  <c r="Q41" i="45"/>
  <c r="S4" i="20"/>
  <c r="Q9" i="20"/>
  <c r="C9" i="52"/>
  <c r="N37" i="34"/>
  <c r="C46" i="79"/>
  <c r="I23" i="36"/>
  <c r="G23" i="79"/>
  <c r="D36" i="23"/>
  <c r="B41" i="23"/>
  <c r="I6" i="31"/>
  <c r="S44" i="18"/>
  <c r="Q49" i="18"/>
  <c r="N28" i="58"/>
  <c r="L33" i="58"/>
  <c r="D24" i="39"/>
  <c r="Q25" i="27"/>
  <c r="S20" i="27"/>
  <c r="Q25" i="45"/>
  <c r="Q20" i="81"/>
  <c r="S20" i="45"/>
  <c r="M41" i="75"/>
  <c r="S31" i="36"/>
  <c r="Q31" i="79"/>
  <c r="D13" i="49"/>
  <c r="D30" i="31"/>
  <c r="M5" i="79"/>
  <c r="C25" i="61"/>
  <c r="D48" i="62"/>
  <c r="S20" i="29"/>
  <c r="Q25" i="29"/>
  <c r="H9" i="22"/>
  <c r="I40" i="63"/>
  <c r="S28" i="25"/>
  <c r="Q33" i="25"/>
  <c r="H41" i="40"/>
  <c r="H45" i="82"/>
  <c r="I24" i="37"/>
  <c r="D4" i="68"/>
  <c r="B9" i="68"/>
  <c r="C23" i="78"/>
  <c r="R49" i="13"/>
  <c r="D16" i="24"/>
  <c r="M25" i="31"/>
  <c r="I37" i="45"/>
  <c r="G37" i="81"/>
  <c r="I37" i="81"/>
  <c r="D46" i="69"/>
  <c r="M6" i="82"/>
  <c r="I20" i="45"/>
  <c r="G25" i="45"/>
  <c r="G20" i="81"/>
  <c r="N40" i="67"/>
  <c r="S5" i="25"/>
  <c r="L49" i="31"/>
  <c r="N44" i="31"/>
  <c r="N49" i="31"/>
  <c r="C33" i="44"/>
  <c r="H30" i="79"/>
  <c r="M9" i="14"/>
  <c r="N6" i="52"/>
  <c r="B17" i="34"/>
  <c r="D12" i="34"/>
  <c r="L49" i="54"/>
  <c r="N44" i="54"/>
  <c r="N29" i="32"/>
  <c r="L29" i="78"/>
  <c r="S5" i="56"/>
  <c r="I13" i="59"/>
  <c r="C9" i="31"/>
  <c r="S23" i="53"/>
  <c r="C9" i="24"/>
  <c r="B9" i="49"/>
  <c r="D4" i="49"/>
  <c r="D9" i="49"/>
  <c r="H44" i="78"/>
  <c r="H49" i="32"/>
  <c r="D22" i="68"/>
  <c r="N4" i="51"/>
  <c r="L9" i="51"/>
  <c r="I47" i="32"/>
  <c r="G47" i="78"/>
  <c r="Q17" i="21"/>
  <c r="S12" i="21"/>
  <c r="D46" i="16"/>
  <c r="B17" i="33"/>
  <c r="D12" i="33"/>
  <c r="C33" i="58"/>
  <c r="D22" i="64"/>
  <c r="G31" i="82"/>
  <c r="I31" i="82"/>
  <c r="I31" i="48"/>
  <c r="D45" i="48"/>
  <c r="B45" i="82"/>
  <c r="R14" i="82"/>
  <c r="S48" i="70"/>
  <c r="D15" i="43"/>
  <c r="M17" i="45"/>
  <c r="M12" i="81"/>
  <c r="G25" i="73"/>
  <c r="I20" i="73"/>
  <c r="S40" i="17"/>
  <c r="Q25" i="25"/>
  <c r="S20" i="25"/>
  <c r="S25" i="25"/>
  <c r="N20" i="67"/>
  <c r="L25" i="67"/>
  <c r="H17" i="76"/>
  <c r="H33" i="57"/>
  <c r="S15" i="39"/>
  <c r="N8" i="61"/>
  <c r="I20" i="16"/>
  <c r="G25" i="16"/>
  <c r="I46" i="35"/>
  <c r="G8" i="78"/>
  <c r="I8" i="32"/>
  <c r="D48" i="48"/>
  <c r="B48" i="82"/>
  <c r="N20" i="50"/>
  <c r="L25" i="50"/>
  <c r="Q33" i="38"/>
  <c r="S28" i="38"/>
  <c r="D44" i="48"/>
  <c r="B49" i="48"/>
  <c r="B44" i="82"/>
  <c r="Q17" i="72"/>
  <c r="S12" i="72"/>
  <c r="S12" i="67"/>
  <c r="Q17" i="67"/>
  <c r="H17" i="45"/>
  <c r="H12" i="81"/>
  <c r="S37" i="41"/>
  <c r="Q37" i="80"/>
  <c r="L32" i="81"/>
  <c r="N32" i="81"/>
  <c r="N32" i="45"/>
  <c r="H49" i="25"/>
  <c r="I7" i="72"/>
  <c r="C24" i="79"/>
  <c r="S36" i="28"/>
  <c r="Q41" i="28"/>
  <c r="I44" i="65"/>
  <c r="G49" i="65"/>
  <c r="S12" i="36"/>
  <c r="Q17" i="36"/>
  <c r="Q12" i="79"/>
  <c r="I5" i="37"/>
  <c r="S31" i="44"/>
  <c r="N6" i="32"/>
  <c r="L6" i="78"/>
  <c r="D6" i="62"/>
  <c r="S21" i="29"/>
  <c r="N6" i="19"/>
  <c r="L9" i="68"/>
  <c r="N4" i="68"/>
  <c r="M25" i="67"/>
  <c r="D44" i="34"/>
  <c r="B49" i="34"/>
  <c r="S13" i="26"/>
  <c r="R49" i="58"/>
  <c r="D44" i="45"/>
  <c r="B49" i="45"/>
  <c r="B44" i="81"/>
  <c r="M48" i="78"/>
  <c r="N6" i="74"/>
  <c r="B41" i="14"/>
  <c r="D36" i="14"/>
  <c r="S40" i="26"/>
  <c r="I23" i="23"/>
  <c r="G17" i="29"/>
  <c r="I12" i="29"/>
  <c r="I17" i="29"/>
  <c r="N7" i="39"/>
  <c r="D5" i="24"/>
  <c r="S4" i="56"/>
  <c r="Q9" i="56"/>
  <c r="N13" i="52"/>
  <c r="C9" i="55"/>
  <c r="D38" i="32"/>
  <c r="B38" i="78"/>
  <c r="D28" i="42"/>
  <c r="B33" i="42"/>
  <c r="N29" i="52"/>
  <c r="S23" i="51"/>
  <c r="D14" i="53"/>
  <c r="R41" i="49"/>
  <c r="R41" i="64"/>
  <c r="N29" i="76"/>
  <c r="D14" i="39"/>
  <c r="G24" i="81"/>
  <c r="I24" i="45"/>
  <c r="N31" i="48"/>
  <c r="L31" i="82"/>
  <c r="M25" i="73"/>
  <c r="D23" i="60"/>
  <c r="D39" i="18"/>
  <c r="N12" i="28"/>
  <c r="N17" i="28"/>
  <c r="L17" i="28"/>
  <c r="R49" i="28"/>
  <c r="D12" i="63"/>
  <c r="B17" i="63"/>
  <c r="S8" i="59"/>
  <c r="R25" i="62"/>
  <c r="D14" i="41"/>
  <c r="B14" i="80"/>
  <c r="Q49" i="57"/>
  <c r="S44" i="57"/>
  <c r="S49" i="57"/>
  <c r="M17" i="17"/>
  <c r="S4" i="67"/>
  <c r="S9" i="67"/>
  <c r="Q9" i="67"/>
  <c r="B25" i="60"/>
  <c r="D20" i="60"/>
  <c r="L25" i="13"/>
  <c r="N20" i="13"/>
  <c r="I22" i="29"/>
  <c r="S46" i="63"/>
  <c r="C33" i="71"/>
  <c r="D24" i="23"/>
  <c r="Q25" i="43"/>
  <c r="S20" i="43"/>
  <c r="D44" i="29"/>
  <c r="B49" i="29"/>
  <c r="R33" i="70"/>
  <c r="N44" i="76"/>
  <c r="L49" i="76"/>
  <c r="H40" i="78"/>
  <c r="I7" i="34"/>
  <c r="D44" i="56"/>
  <c r="B49" i="56"/>
  <c r="C17" i="67"/>
  <c r="D45" i="40"/>
  <c r="N38" i="65"/>
  <c r="M5" i="82"/>
  <c r="G25" i="25"/>
  <c r="I20" i="25"/>
  <c r="I25" i="25"/>
  <c r="S39" i="52"/>
  <c r="H25" i="19"/>
  <c r="S30" i="32"/>
  <c r="Q30" i="78"/>
  <c r="Q49" i="64"/>
  <c r="S44" i="64"/>
  <c r="H47" i="79"/>
  <c r="B41" i="74"/>
  <c r="D36" i="74"/>
  <c r="I40" i="64"/>
  <c r="S36" i="43"/>
  <c r="Q41" i="43"/>
  <c r="C48" i="81"/>
  <c r="I4" i="53"/>
  <c r="G9" i="53"/>
  <c r="H17" i="49"/>
  <c r="L9" i="73"/>
  <c r="N4" i="73"/>
  <c r="N37" i="41"/>
  <c r="L37" i="80"/>
  <c r="C47" i="78"/>
  <c r="M49" i="59"/>
  <c r="R46" i="82"/>
  <c r="R49" i="27"/>
  <c r="I20" i="35"/>
  <c r="G25" i="35"/>
  <c r="G17" i="25"/>
  <c r="I12" i="25"/>
  <c r="I17" i="25"/>
  <c r="D38" i="70"/>
  <c r="G49" i="24"/>
  <c r="I44" i="24"/>
  <c r="C9" i="73"/>
  <c r="D6" i="76"/>
  <c r="D21" i="62"/>
  <c r="I12" i="31"/>
  <c r="G17" i="31"/>
  <c r="C49" i="34"/>
  <c r="S30" i="52"/>
  <c r="L21" i="79"/>
  <c r="N21" i="79"/>
  <c r="N21" i="36"/>
  <c r="H33" i="37"/>
  <c r="C41" i="54"/>
  <c r="H41" i="52"/>
  <c r="M33" i="34"/>
  <c r="D45" i="59"/>
  <c r="B49" i="59"/>
  <c r="N46" i="16"/>
  <c r="S14" i="66"/>
  <c r="N36" i="72"/>
  <c r="L41" i="72"/>
  <c r="S32" i="65"/>
  <c r="R9" i="57"/>
  <c r="D31" i="71"/>
  <c r="D48" i="54"/>
  <c r="I31" i="13"/>
  <c r="L9" i="59"/>
  <c r="N4" i="59"/>
  <c r="H17" i="25"/>
  <c r="N13" i="37"/>
  <c r="S16" i="40"/>
  <c r="D8" i="58"/>
  <c r="M9" i="16"/>
  <c r="S4" i="26"/>
  <c r="Q9" i="26"/>
  <c r="D31" i="25"/>
  <c r="R9" i="49"/>
  <c r="H22" i="82"/>
  <c r="I24" i="36"/>
  <c r="G24" i="79"/>
  <c r="I28" i="71"/>
  <c r="G33" i="71"/>
  <c r="M9" i="56"/>
  <c r="N47" i="66"/>
  <c r="S5" i="64"/>
  <c r="D5" i="52"/>
  <c r="I46" i="28"/>
  <c r="S46" i="62"/>
  <c r="D36" i="50"/>
  <c r="B41" i="50"/>
  <c r="D4" i="35"/>
  <c r="B9" i="35"/>
  <c r="H17" i="66"/>
  <c r="I12" i="66"/>
  <c r="D28" i="72"/>
  <c r="D33" i="72"/>
  <c r="B33" i="72"/>
  <c r="M32" i="80"/>
  <c r="Q49" i="34"/>
  <c r="S44" i="34"/>
  <c r="M49" i="72"/>
  <c r="S40" i="16"/>
  <c r="N40" i="14"/>
  <c r="C41" i="24"/>
  <c r="S4" i="24"/>
  <c r="S9" i="24"/>
  <c r="Q9" i="24"/>
  <c r="L33" i="54"/>
  <c r="N28" i="54"/>
  <c r="R33" i="59"/>
  <c r="H25" i="64"/>
  <c r="M25" i="35"/>
  <c r="S15" i="38"/>
  <c r="S6" i="59"/>
  <c r="S12" i="51"/>
  <c r="Q17" i="51"/>
  <c r="G49" i="35"/>
  <c r="I44" i="35"/>
  <c r="Q33" i="34"/>
  <c r="S28" i="34"/>
  <c r="G17" i="24"/>
  <c r="I12" i="24"/>
  <c r="S20" i="37"/>
  <c r="Q25" i="37"/>
  <c r="G29" i="82"/>
  <c r="I29" i="48"/>
  <c r="B49" i="53"/>
  <c r="D44" i="53"/>
  <c r="L49" i="62"/>
  <c r="N44" i="62"/>
  <c r="L17" i="60"/>
  <c r="N12" i="60"/>
  <c r="Q16" i="79"/>
  <c r="S16" i="36"/>
  <c r="G9" i="19"/>
  <c r="I4" i="19"/>
  <c r="S28" i="76"/>
  <c r="Q33" i="76"/>
  <c r="Q49" i="49"/>
  <c r="S44" i="49"/>
  <c r="S12" i="38"/>
  <c r="Q17" i="38"/>
  <c r="G17" i="55"/>
  <c r="I12" i="55"/>
  <c r="G13" i="78"/>
  <c r="I13" i="32"/>
  <c r="B49" i="39"/>
  <c r="D44" i="39"/>
  <c r="B45" i="80"/>
  <c r="D45" i="41"/>
  <c r="D4" i="22"/>
  <c r="B9" i="22"/>
  <c r="I12" i="14"/>
  <c r="I17" i="14"/>
  <c r="G17" i="14"/>
  <c r="M49" i="48"/>
  <c r="M44" i="82"/>
  <c r="D28" i="53"/>
  <c r="B33" i="53"/>
  <c r="S5" i="45"/>
  <c r="Q5" i="81"/>
  <c r="G49" i="20"/>
  <c r="I44" i="20"/>
  <c r="D4" i="27"/>
  <c r="B9" i="27"/>
  <c r="H12" i="80"/>
  <c r="H17" i="41"/>
  <c r="N4" i="69"/>
  <c r="L9" i="69"/>
  <c r="N15" i="32"/>
  <c r="L15" i="78"/>
  <c r="S39" i="36"/>
  <c r="Q39" i="79"/>
  <c r="D20" i="50"/>
  <c r="B25" i="50"/>
  <c r="S40" i="41"/>
  <c r="Q40" i="80"/>
  <c r="S31" i="16"/>
  <c r="I45" i="45"/>
  <c r="G45" i="81"/>
  <c r="M9" i="39"/>
  <c r="S31" i="29"/>
  <c r="D20" i="14"/>
  <c r="B25" i="14"/>
  <c r="D4" i="20"/>
  <c r="B9" i="20"/>
  <c r="I44" i="70"/>
  <c r="G49" i="70"/>
  <c r="I29" i="63"/>
  <c r="B45" i="79"/>
  <c r="D45" i="36"/>
  <c r="N13" i="48"/>
  <c r="L13" i="82"/>
  <c r="R41" i="45"/>
  <c r="R36" i="81"/>
  <c r="L9" i="35"/>
  <c r="N4" i="35"/>
  <c r="L41" i="18"/>
  <c r="N36" i="18"/>
  <c r="N41" i="18"/>
  <c r="G17" i="38"/>
  <c r="I12" i="38"/>
  <c r="I4" i="52"/>
  <c r="G9" i="52"/>
  <c r="I45" i="53"/>
  <c r="L49" i="44"/>
  <c r="N44" i="44"/>
  <c r="G25" i="43"/>
  <c r="I20" i="43"/>
  <c r="H40" i="79"/>
  <c r="I28" i="38"/>
  <c r="G33" i="38"/>
  <c r="L49" i="32"/>
  <c r="N44" i="32"/>
  <c r="L44" i="78"/>
  <c r="S8" i="55"/>
  <c r="G28" i="79"/>
  <c r="G33" i="36"/>
  <c r="I28" i="36"/>
  <c r="R9" i="17"/>
  <c r="Q33" i="28"/>
  <c r="S28" i="28"/>
  <c r="C49" i="37"/>
  <c r="D44" i="37"/>
  <c r="C49" i="49"/>
  <c r="R9" i="35"/>
  <c r="Q33" i="64"/>
  <c r="S28" i="64"/>
  <c r="I20" i="69"/>
  <c r="G25" i="69"/>
  <c r="N29" i="53"/>
  <c r="G33" i="51"/>
  <c r="I28" i="51"/>
  <c r="I33" i="51"/>
  <c r="H41" i="71"/>
  <c r="Q7" i="79"/>
  <c r="S7" i="36"/>
  <c r="I45" i="32"/>
  <c r="G45" i="78"/>
  <c r="D45" i="69"/>
  <c r="S44" i="19"/>
  <c r="Q49" i="19"/>
  <c r="Q33" i="31"/>
  <c r="S28" i="31"/>
  <c r="N48" i="36"/>
  <c r="L48" i="79"/>
  <c r="N48" i="79"/>
  <c r="I40" i="46"/>
  <c r="C25" i="14"/>
  <c r="S28" i="15"/>
  <c r="Q33" i="15"/>
  <c r="R30" i="78"/>
  <c r="D40" i="42"/>
  <c r="L9" i="56"/>
  <c r="N4" i="56"/>
  <c r="S40" i="24"/>
  <c r="N44" i="63"/>
  <c r="L49" i="63"/>
  <c r="Q17" i="75"/>
  <c r="S12" i="75"/>
  <c r="D28" i="28"/>
  <c r="D33" i="28"/>
  <c r="B33" i="28"/>
  <c r="B4" i="79"/>
  <c r="D4" i="36"/>
  <c r="B9" i="36"/>
  <c r="S36" i="59"/>
  <c r="S41" i="59"/>
  <c r="Q41" i="59"/>
  <c r="G8" i="79"/>
  <c r="I8" i="36"/>
  <c r="L7" i="80"/>
  <c r="N7" i="41"/>
  <c r="H41" i="22"/>
  <c r="L33" i="33"/>
  <c r="N28" i="33"/>
  <c r="N16" i="36"/>
  <c r="L16" i="79"/>
  <c r="N16" i="79"/>
  <c r="D31" i="66"/>
  <c r="I44" i="18"/>
  <c r="G49" i="18"/>
  <c r="I44" i="42"/>
  <c r="G49" i="42"/>
  <c r="I28" i="68"/>
  <c r="G33" i="68"/>
  <c r="G14" i="81"/>
  <c r="I14" i="45"/>
  <c r="R41" i="40"/>
  <c r="D32" i="54"/>
  <c r="D16" i="36"/>
  <c r="B16" i="79"/>
  <c r="N39" i="64"/>
  <c r="Q9" i="36"/>
  <c r="Q4" i="79"/>
  <c r="S4" i="36"/>
  <c r="L17" i="22"/>
  <c r="N12" i="22"/>
  <c r="N17" i="22"/>
  <c r="L9" i="31"/>
  <c r="N4" i="31"/>
  <c r="M17" i="49"/>
  <c r="B25" i="70"/>
  <c r="D20" i="70"/>
  <c r="B9" i="14"/>
  <c r="D4" i="14"/>
  <c r="D9" i="14"/>
  <c r="D46" i="35"/>
  <c r="S38" i="37"/>
  <c r="R17" i="17"/>
  <c r="B46" i="81"/>
  <c r="D46" i="45"/>
  <c r="M17" i="18"/>
  <c r="S16" i="25"/>
  <c r="S39" i="55"/>
  <c r="N28" i="51"/>
  <c r="L33" i="51"/>
  <c r="M36" i="80"/>
  <c r="M41" i="41"/>
  <c r="L5" i="82"/>
  <c r="N5" i="82"/>
  <c r="N5" i="48"/>
  <c r="N20" i="59"/>
  <c r="L25" i="59"/>
  <c r="B25" i="46"/>
  <c r="D20" i="46"/>
  <c r="I4" i="42"/>
  <c r="I9" i="42"/>
  <c r="G9" i="42"/>
  <c r="S6" i="74"/>
  <c r="H9" i="67"/>
  <c r="N24" i="13"/>
  <c r="D16" i="41"/>
  <c r="B16" i="80"/>
  <c r="D16" i="48"/>
  <c r="B16" i="82"/>
  <c r="D16" i="82"/>
  <c r="S29" i="14"/>
  <c r="M17" i="13"/>
  <c r="N40" i="58"/>
  <c r="H9" i="66"/>
  <c r="I4" i="50"/>
  <c r="G9" i="50"/>
  <c r="Q25" i="26"/>
  <c r="S20" i="26"/>
  <c r="D48" i="36"/>
  <c r="B48" i="79"/>
  <c r="D48" i="79"/>
  <c r="I44" i="73"/>
  <c r="G49" i="73"/>
  <c r="S16" i="32"/>
  <c r="Q16" i="78"/>
  <c r="I36" i="54"/>
  <c r="I41" i="54"/>
  <c r="G41" i="54"/>
  <c r="H9" i="48"/>
  <c r="H4" i="82"/>
  <c r="L9" i="54"/>
  <c r="N4" i="54"/>
  <c r="D20" i="39"/>
  <c r="B25" i="39"/>
  <c r="D47" i="52"/>
  <c r="S4" i="54"/>
  <c r="S9" i="54"/>
  <c r="Q9" i="54"/>
  <c r="N45" i="32"/>
  <c r="L45" i="78"/>
  <c r="N45" i="78"/>
  <c r="N24" i="18"/>
  <c r="C9" i="58"/>
  <c r="S29" i="45"/>
  <c r="Q29" i="81"/>
  <c r="B9" i="54"/>
  <c r="D4" i="54"/>
  <c r="I39" i="34"/>
  <c r="S28" i="37"/>
  <c r="Q33" i="37"/>
  <c r="I8" i="40"/>
  <c r="G41" i="57"/>
  <c r="I36" i="57"/>
  <c r="I41" i="57"/>
  <c r="R33" i="33"/>
  <c r="R17" i="69"/>
  <c r="V17" i="69"/>
  <c r="D37" i="22"/>
  <c r="D47" i="72"/>
  <c r="S16" i="71"/>
  <c r="S28" i="39"/>
  <c r="Q33" i="39"/>
  <c r="N39" i="45"/>
  <c r="L39" i="81"/>
  <c r="N39" i="81"/>
  <c r="D45" i="65"/>
  <c r="N22" i="29"/>
  <c r="H15" i="80"/>
  <c r="H9" i="31"/>
  <c r="D48" i="38"/>
  <c r="C29" i="82"/>
  <c r="B17" i="58"/>
  <c r="D12" i="58"/>
  <c r="I8" i="41"/>
  <c r="G8" i="80"/>
  <c r="I48" i="37"/>
  <c r="M25" i="61"/>
  <c r="R9" i="41"/>
  <c r="R4" i="80"/>
  <c r="G25" i="54"/>
  <c r="I20" i="54"/>
  <c r="H17" i="13"/>
  <c r="B30" i="80"/>
  <c r="D30" i="41"/>
  <c r="C33" i="51"/>
  <c r="D36" i="61"/>
  <c r="B41" i="61"/>
  <c r="I39" i="22"/>
  <c r="M29" i="81"/>
  <c r="S12" i="70"/>
  <c r="Q17" i="70"/>
  <c r="I29" i="36"/>
  <c r="G29" i="79"/>
  <c r="I29" i="79"/>
  <c r="M33" i="23"/>
  <c r="R17" i="33"/>
  <c r="R12" i="78"/>
  <c r="S45" i="45"/>
  <c r="Q45" i="81"/>
  <c r="I23" i="64"/>
  <c r="S12" i="25"/>
  <c r="Q17" i="25"/>
  <c r="R41" i="25"/>
  <c r="D6" i="31"/>
  <c r="R33" i="58"/>
  <c r="Q49" i="53"/>
  <c r="S44" i="53"/>
  <c r="M41" i="74"/>
  <c r="N4" i="63"/>
  <c r="N9" i="63"/>
  <c r="L9" i="63"/>
  <c r="B41" i="66"/>
  <c r="D36" i="66"/>
  <c r="S29" i="58"/>
  <c r="B45" i="78"/>
  <c r="H38" i="79"/>
  <c r="N20" i="33"/>
  <c r="L25" i="33"/>
  <c r="S37" i="48"/>
  <c r="Q37" i="82"/>
  <c r="S37" i="82"/>
  <c r="I44" i="39"/>
  <c r="G49" i="39"/>
  <c r="H16" i="79"/>
  <c r="D4" i="72"/>
  <c r="B9" i="72"/>
  <c r="N44" i="23"/>
  <c r="L49" i="23"/>
  <c r="R36" i="82"/>
  <c r="R41" i="48"/>
  <c r="N5" i="53"/>
  <c r="D48" i="46"/>
  <c r="D28" i="59"/>
  <c r="B33" i="59"/>
  <c r="B17" i="35"/>
  <c r="D12" i="35"/>
  <c r="I20" i="71"/>
  <c r="G25" i="71"/>
  <c r="B9" i="42"/>
  <c r="D4" i="42"/>
  <c r="S15" i="20"/>
  <c r="M21" i="78"/>
  <c r="B22" i="78"/>
  <c r="D22" i="32"/>
  <c r="C49" i="18"/>
  <c r="L25" i="55"/>
  <c r="N20" i="55"/>
  <c r="N13" i="75"/>
  <c r="S5" i="21"/>
  <c r="N21" i="73"/>
  <c r="M49" i="14"/>
  <c r="Q41" i="73"/>
  <c r="S36" i="73"/>
  <c r="G49" i="28"/>
  <c r="I44" i="28"/>
  <c r="I45" i="47"/>
  <c r="H25" i="73"/>
  <c r="I36" i="42"/>
  <c r="G41" i="42"/>
  <c r="N47" i="23"/>
  <c r="N6" i="34"/>
  <c r="D20" i="47"/>
  <c r="D25" i="47"/>
  <c r="B25" i="47"/>
  <c r="S5" i="33"/>
  <c r="L16" i="81"/>
  <c r="N16" i="81"/>
  <c r="N16" i="45"/>
  <c r="D21" i="38"/>
  <c r="Q17" i="19"/>
  <c r="S12" i="19"/>
  <c r="B13" i="78"/>
  <c r="D13" i="32"/>
  <c r="L33" i="31"/>
  <c r="N28" i="31"/>
  <c r="G6" i="81"/>
  <c r="I6" i="81"/>
  <c r="I6" i="45"/>
  <c r="D6" i="69"/>
  <c r="M41" i="66"/>
  <c r="N5" i="57"/>
  <c r="C16" i="78"/>
  <c r="I47" i="68"/>
  <c r="C49" i="60"/>
  <c r="B49" i="60"/>
  <c r="D44" i="60"/>
  <c r="D4" i="24"/>
  <c r="B9" i="24"/>
  <c r="C17" i="58"/>
  <c r="B33" i="23"/>
  <c r="D28" i="23"/>
  <c r="H33" i="61"/>
  <c r="N44" i="43"/>
  <c r="L49" i="43"/>
  <c r="M41" i="42"/>
  <c r="I5" i="39"/>
  <c r="M49" i="69"/>
  <c r="G25" i="64"/>
  <c r="I20" i="64"/>
  <c r="R49" i="68"/>
  <c r="I7" i="28"/>
  <c r="H17" i="29"/>
  <c r="S15" i="18"/>
  <c r="N46" i="39"/>
  <c r="M41" i="58"/>
  <c r="H46" i="82"/>
  <c r="M22" i="82"/>
  <c r="M41" i="67"/>
  <c r="V41" i="67"/>
  <c r="D6" i="55"/>
  <c r="H6" i="82"/>
  <c r="D14" i="76"/>
  <c r="I44" i="27"/>
  <c r="G49" i="27"/>
  <c r="R31" i="79"/>
  <c r="L28" i="80"/>
  <c r="N28" i="41"/>
  <c r="L33" i="41"/>
  <c r="I47" i="35"/>
  <c r="C33" i="70"/>
  <c r="B9" i="34"/>
  <c r="D4" i="34"/>
  <c r="B9" i="17"/>
  <c r="D4" i="17"/>
  <c r="D21" i="16"/>
  <c r="H25" i="46"/>
  <c r="B33" i="24"/>
  <c r="D28" i="24"/>
  <c r="C9" i="56"/>
  <c r="S21" i="62"/>
  <c r="D22" i="49"/>
  <c r="B23" i="79"/>
  <c r="D23" i="36"/>
  <c r="C49" i="43"/>
  <c r="L25" i="23"/>
  <c r="N20" i="23"/>
  <c r="L41" i="16"/>
  <c r="N36" i="16"/>
  <c r="N41" i="16"/>
  <c r="N48" i="69"/>
  <c r="B16" i="78"/>
  <c r="D16" i="78"/>
  <c r="D16" i="32"/>
  <c r="D48" i="65"/>
  <c r="H17" i="17"/>
  <c r="S38" i="53"/>
  <c r="B33" i="45"/>
  <c r="B28" i="81"/>
  <c r="D28" i="45"/>
  <c r="N15" i="63"/>
  <c r="R24" i="80"/>
  <c r="D39" i="32"/>
  <c r="B39" i="78"/>
  <c r="M33" i="30"/>
  <c r="M25" i="41"/>
  <c r="M20" i="80"/>
  <c r="M46" i="79"/>
  <c r="I47" i="52"/>
  <c r="C14" i="79"/>
  <c r="S22" i="13"/>
  <c r="H41" i="35"/>
  <c r="M23" i="80"/>
  <c r="S28" i="24"/>
  <c r="Q33" i="24"/>
  <c r="B41" i="44"/>
  <c r="D36" i="44"/>
  <c r="D41" i="44"/>
  <c r="S15" i="13"/>
  <c r="H41" i="62"/>
  <c r="S30" i="14"/>
  <c r="R16" i="78"/>
  <c r="N22" i="63"/>
  <c r="C25" i="71"/>
  <c r="I38" i="47"/>
  <c r="S5" i="19"/>
  <c r="I46" i="64"/>
  <c r="M49" i="66"/>
  <c r="L41" i="20"/>
  <c r="N36" i="20"/>
  <c r="D20" i="65"/>
  <c r="B25" i="65"/>
  <c r="Q15" i="81"/>
  <c r="S15" i="45"/>
  <c r="N22" i="20"/>
  <c r="I8" i="64"/>
  <c r="S28" i="72"/>
  <c r="Q33" i="72"/>
  <c r="S31" i="24"/>
  <c r="H17" i="74"/>
  <c r="N28" i="66"/>
  <c r="L33" i="66"/>
  <c r="H41" i="69"/>
  <c r="S13" i="24"/>
  <c r="I44" i="54"/>
  <c r="I49" i="54"/>
  <c r="G49" i="54"/>
  <c r="S4" i="40"/>
  <c r="S9" i="40"/>
  <c r="Q9" i="40"/>
  <c r="C17" i="51"/>
  <c r="S4" i="60"/>
  <c r="S9" i="60"/>
  <c r="Q9" i="60"/>
  <c r="C17" i="29"/>
  <c r="B49" i="25"/>
  <c r="D44" i="25"/>
  <c r="I30" i="38"/>
  <c r="R14" i="78"/>
  <c r="G17" i="50"/>
  <c r="I12" i="50"/>
  <c r="H41" i="64"/>
  <c r="N12" i="31"/>
  <c r="L17" i="31"/>
  <c r="N5" i="62"/>
  <c r="N44" i="57"/>
  <c r="L49" i="57"/>
  <c r="M49" i="58"/>
  <c r="B49" i="71"/>
  <c r="D44" i="71"/>
  <c r="B25" i="57"/>
  <c r="D20" i="57"/>
  <c r="R49" i="49"/>
  <c r="H49" i="73"/>
  <c r="N47" i="64"/>
  <c r="S37" i="51"/>
  <c r="B15" i="80"/>
  <c r="D15" i="41"/>
  <c r="S38" i="24"/>
  <c r="R9" i="14"/>
  <c r="M33" i="24"/>
  <c r="S14" i="60"/>
  <c r="M25" i="19"/>
  <c r="N45" i="17"/>
  <c r="L49" i="17"/>
  <c r="S45" i="51"/>
  <c r="I8" i="16"/>
  <c r="B30" i="79"/>
  <c r="D30" i="36"/>
  <c r="R9" i="38"/>
  <c r="D30" i="13"/>
  <c r="B49" i="65"/>
  <c r="D44" i="65"/>
  <c r="R25" i="70"/>
  <c r="R33" i="37"/>
  <c r="I22" i="73"/>
  <c r="S6" i="64"/>
  <c r="N39" i="75"/>
  <c r="S37" i="46"/>
  <c r="S4" i="19"/>
  <c r="Q9" i="19"/>
  <c r="R9" i="58"/>
  <c r="I30" i="41"/>
  <c r="G30" i="80"/>
  <c r="H49" i="72"/>
  <c r="B33" i="61"/>
  <c r="D28" i="61"/>
  <c r="D33" i="61"/>
  <c r="N39" i="39"/>
  <c r="C41" i="35"/>
  <c r="G5" i="81"/>
  <c r="I5" i="45"/>
  <c r="C29" i="80"/>
  <c r="S39" i="16"/>
  <c r="N45" i="14"/>
  <c r="I45" i="70"/>
  <c r="C25" i="75"/>
  <c r="D15" i="66"/>
  <c r="H38" i="78"/>
  <c r="I8" i="56"/>
  <c r="S45" i="20"/>
  <c r="H7" i="78"/>
  <c r="M9" i="29"/>
  <c r="S8" i="69"/>
  <c r="C30" i="81"/>
  <c r="S32" i="73"/>
  <c r="C5" i="79"/>
  <c r="N7" i="45"/>
  <c r="L7" i="81"/>
  <c r="N7" i="81"/>
  <c r="S46" i="71"/>
  <c r="S32" i="76"/>
  <c r="I16" i="48"/>
  <c r="G16" i="82"/>
  <c r="C41" i="67"/>
  <c r="C25" i="28"/>
  <c r="B17" i="21"/>
  <c r="D12" i="21"/>
  <c r="N8" i="23"/>
  <c r="I20" i="22"/>
  <c r="G25" i="22"/>
  <c r="M7" i="79"/>
  <c r="Q31" i="80"/>
  <c r="S31" i="41"/>
  <c r="M14" i="78"/>
  <c r="H25" i="16"/>
  <c r="C9" i="62"/>
  <c r="N20" i="57"/>
  <c r="L25" i="57"/>
  <c r="D23" i="57"/>
  <c r="Q49" i="74"/>
  <c r="S44" i="74"/>
  <c r="D36" i="26"/>
  <c r="B41" i="26"/>
  <c r="C49" i="35"/>
  <c r="Q33" i="56"/>
  <c r="S28" i="56"/>
  <c r="B49" i="67"/>
  <c r="D44" i="67"/>
  <c r="D12" i="61"/>
  <c r="B17" i="61"/>
  <c r="G25" i="75"/>
  <c r="I20" i="75"/>
  <c r="D44" i="46"/>
  <c r="B49" i="46"/>
  <c r="H33" i="62"/>
  <c r="H37" i="80"/>
  <c r="R49" i="62"/>
  <c r="I28" i="67"/>
  <c r="G33" i="67"/>
  <c r="I4" i="17"/>
  <c r="G9" i="17"/>
  <c r="L33" i="57"/>
  <c r="N28" i="57"/>
  <c r="L5" i="80"/>
  <c r="N5" i="41"/>
  <c r="C17" i="53"/>
  <c r="H14" i="80"/>
  <c r="G33" i="14"/>
  <c r="I28" i="14"/>
  <c r="C49" i="55"/>
  <c r="H17" i="53"/>
  <c r="I12" i="53"/>
  <c r="Q33" i="19"/>
  <c r="S28" i="19"/>
  <c r="M25" i="24"/>
  <c r="R4" i="78"/>
  <c r="R9" i="32"/>
  <c r="I45" i="62"/>
  <c r="M36" i="82"/>
  <c r="M41" i="48"/>
  <c r="M33" i="14"/>
  <c r="H49" i="16"/>
  <c r="D37" i="29"/>
  <c r="D39" i="16"/>
  <c r="L41" i="29"/>
  <c r="N36" i="29"/>
  <c r="N40" i="33"/>
  <c r="D4" i="44"/>
  <c r="B9" i="44"/>
  <c r="N28" i="35"/>
  <c r="L33" i="35"/>
  <c r="G9" i="59"/>
  <c r="I4" i="59"/>
  <c r="C41" i="45"/>
  <c r="C36" i="81"/>
  <c r="S24" i="74"/>
  <c r="I8" i="72"/>
  <c r="D24" i="36"/>
  <c r="B24" i="79"/>
  <c r="G24" i="82"/>
  <c r="I24" i="48"/>
  <c r="R9" i="50"/>
  <c r="L24" i="81"/>
  <c r="N24" i="45"/>
  <c r="C14" i="80"/>
  <c r="D30" i="32"/>
  <c r="B30" i="78"/>
  <c r="R33" i="15"/>
  <c r="N40" i="41"/>
  <c r="L40" i="80"/>
  <c r="N40" i="80"/>
  <c r="C33" i="55"/>
  <c r="L41" i="68"/>
  <c r="N36" i="68"/>
  <c r="S15" i="68"/>
  <c r="I32" i="70"/>
  <c r="D37" i="17"/>
  <c r="S46" i="48"/>
  <c r="Q46" i="82"/>
  <c r="S46" i="82"/>
  <c r="I31" i="68"/>
  <c r="R41" i="56"/>
  <c r="D6" i="23"/>
  <c r="I38" i="52"/>
  <c r="C25" i="42"/>
  <c r="I28" i="52"/>
  <c r="G33" i="52"/>
  <c r="S40" i="57"/>
  <c r="N15" i="46"/>
  <c r="R28" i="80"/>
  <c r="R33" i="41"/>
  <c r="S16" i="17"/>
  <c r="M23" i="82"/>
  <c r="R17" i="70"/>
  <c r="L25" i="35"/>
  <c r="N20" i="35"/>
  <c r="M17" i="53"/>
  <c r="G49" i="34"/>
  <c r="I44" i="34"/>
  <c r="N32" i="19"/>
  <c r="C17" i="62"/>
  <c r="I40" i="22"/>
  <c r="D29" i="67"/>
  <c r="H17" i="26"/>
  <c r="S30" i="71"/>
  <c r="Q33" i="71"/>
  <c r="B25" i="56"/>
  <c r="D20" i="56"/>
  <c r="D29" i="71"/>
  <c r="C41" i="13"/>
  <c r="L17" i="34"/>
  <c r="N12" i="34"/>
  <c r="D28" i="68"/>
  <c r="B33" i="68"/>
  <c r="I12" i="17"/>
  <c r="G17" i="17"/>
  <c r="S7" i="31"/>
  <c r="H25" i="41"/>
  <c r="H20" i="80"/>
  <c r="H25" i="20"/>
  <c r="H24" i="82"/>
  <c r="D5" i="39"/>
  <c r="D44" i="20"/>
  <c r="B49" i="20"/>
  <c r="N38" i="28"/>
  <c r="D12" i="68"/>
  <c r="B17" i="68"/>
  <c r="D22" i="23"/>
  <c r="S15" i="22"/>
  <c r="C41" i="59"/>
  <c r="H38" i="81"/>
  <c r="S21" i="28"/>
  <c r="D13" i="53"/>
  <c r="C41" i="21"/>
  <c r="B25" i="75"/>
  <c r="D20" i="75"/>
  <c r="D25" i="75"/>
  <c r="C25" i="45"/>
  <c r="C20" i="81"/>
  <c r="S32" i="46"/>
  <c r="D6" i="66"/>
  <c r="S39" i="54"/>
  <c r="C25" i="26"/>
  <c r="C33" i="53"/>
  <c r="I7" i="59"/>
  <c r="C25" i="72"/>
  <c r="S12" i="16"/>
  <c r="Q17" i="16"/>
  <c r="D46" i="62"/>
  <c r="H33" i="53"/>
  <c r="D22" i="41"/>
  <c r="B22" i="80"/>
  <c r="D22" i="80"/>
  <c r="C41" i="76"/>
  <c r="Q17" i="50"/>
  <c r="S12" i="50"/>
  <c r="S31" i="25"/>
  <c r="I30" i="45"/>
  <c r="G30" i="81"/>
  <c r="I30" i="81"/>
  <c r="I12" i="72"/>
  <c r="G17" i="72"/>
  <c r="S6" i="45"/>
  <c r="Q6" i="81"/>
  <c r="I28" i="42"/>
  <c r="I33" i="42"/>
  <c r="G33" i="42"/>
  <c r="D28" i="18"/>
  <c r="B33" i="18"/>
  <c r="D24" i="37"/>
  <c r="S23" i="68"/>
  <c r="I6" i="25"/>
  <c r="B22" i="81"/>
  <c r="D22" i="45"/>
  <c r="S38" i="48"/>
  <c r="Q38" i="82"/>
  <c r="Q41" i="57"/>
  <c r="S36" i="57"/>
  <c r="S41" i="57"/>
  <c r="N28" i="70"/>
  <c r="L33" i="70"/>
  <c r="S45" i="40"/>
  <c r="S8" i="32"/>
  <c r="Q8" i="78"/>
  <c r="S38" i="70"/>
  <c r="I23" i="49"/>
  <c r="D22" i="16"/>
  <c r="C49" i="51"/>
  <c r="D31" i="37"/>
  <c r="D30" i="53"/>
  <c r="H41" i="54"/>
  <c r="I15" i="72"/>
  <c r="N47" i="48"/>
  <c r="L47" i="82"/>
  <c r="R25" i="47"/>
  <c r="C49" i="40"/>
  <c r="N38" i="15"/>
  <c r="N12" i="74"/>
  <c r="L17" i="74"/>
  <c r="G41" i="19"/>
  <c r="I36" i="19"/>
  <c r="S4" i="44"/>
  <c r="Q9" i="44"/>
  <c r="R33" i="46"/>
  <c r="S30" i="18"/>
  <c r="C6" i="82"/>
  <c r="I44" i="43"/>
  <c r="G49" i="43"/>
  <c r="R17" i="16"/>
  <c r="V17" i="16"/>
  <c r="G48" i="82"/>
  <c r="I48" i="48"/>
  <c r="R17" i="27"/>
  <c r="S20" i="41"/>
  <c r="Q25" i="41"/>
  <c r="Q20" i="80"/>
  <c r="D37" i="62"/>
  <c r="L41" i="41"/>
  <c r="N36" i="41"/>
  <c r="L36" i="80"/>
  <c r="C49" i="44"/>
  <c r="M41" i="34"/>
  <c r="M31" i="81"/>
  <c r="C41" i="16"/>
  <c r="C25" i="46"/>
  <c r="D7" i="25"/>
  <c r="D13" i="19"/>
  <c r="C25" i="16"/>
  <c r="I31" i="76"/>
  <c r="M9" i="62"/>
  <c r="N36" i="57"/>
  <c r="L41" i="57"/>
  <c r="D21" i="21"/>
  <c r="I12" i="70"/>
  <c r="G17" i="70"/>
  <c r="D12" i="41"/>
  <c r="B17" i="41"/>
  <c r="B12" i="80"/>
  <c r="H14" i="79"/>
  <c r="S8" i="75"/>
  <c r="C33" i="50"/>
  <c r="S37" i="42"/>
  <c r="H17" i="40"/>
  <c r="M47" i="79"/>
  <c r="S8" i="56"/>
  <c r="R49" i="73"/>
  <c r="B21" i="79"/>
  <c r="D21" i="36"/>
  <c r="L49" i="25"/>
  <c r="N44" i="25"/>
  <c r="S20" i="14"/>
  <c r="Q25" i="14"/>
  <c r="S8" i="14"/>
  <c r="D37" i="23"/>
  <c r="G33" i="45"/>
  <c r="G28" i="81"/>
  <c r="I28" i="45"/>
  <c r="D38" i="69"/>
  <c r="D22" i="48"/>
  <c r="B22" i="82"/>
  <c r="D22" i="82"/>
  <c r="S47" i="72"/>
  <c r="Q9" i="52"/>
  <c r="S4" i="52"/>
  <c r="D4" i="74"/>
  <c r="D9" i="74"/>
  <c r="B9" i="74"/>
  <c r="N40" i="66"/>
  <c r="Q25" i="39"/>
  <c r="S20" i="39"/>
  <c r="M8" i="80"/>
  <c r="S22" i="57"/>
  <c r="N40" i="47"/>
  <c r="N45" i="49"/>
  <c r="R49" i="60"/>
  <c r="N15" i="72"/>
  <c r="H9" i="58"/>
  <c r="I4" i="58"/>
  <c r="D29" i="75"/>
  <c r="B21" i="81"/>
  <c r="D21" i="45"/>
  <c r="C49" i="36"/>
  <c r="C44" i="79"/>
  <c r="M17" i="60"/>
  <c r="D7" i="62"/>
  <c r="B49" i="42"/>
  <c r="D44" i="42"/>
  <c r="H9" i="62"/>
  <c r="L25" i="74"/>
  <c r="N20" i="74"/>
  <c r="N45" i="38"/>
  <c r="N47" i="42"/>
  <c r="G9" i="34"/>
  <c r="I4" i="34"/>
  <c r="I9" i="34"/>
  <c r="N38" i="53"/>
  <c r="S24" i="41"/>
  <c r="Q24" i="80"/>
  <c r="I47" i="18"/>
  <c r="S8" i="66"/>
  <c r="H9" i="42"/>
  <c r="N5" i="49"/>
  <c r="S29" i="72"/>
  <c r="H24" i="79"/>
  <c r="C25" i="24"/>
  <c r="N4" i="49"/>
  <c r="L9" i="49"/>
  <c r="G17" i="45"/>
  <c r="I12" i="45"/>
  <c r="G12" i="81"/>
  <c r="I23" i="17"/>
  <c r="Q29" i="80"/>
  <c r="S29" i="41"/>
  <c r="N14" i="63"/>
  <c r="M25" i="15"/>
  <c r="N23" i="57"/>
  <c r="D47" i="71"/>
  <c r="B39" i="79"/>
  <c r="D39" i="36"/>
  <c r="I37" i="33"/>
  <c r="G37" i="78"/>
  <c r="I48" i="16"/>
  <c r="N45" i="43"/>
  <c r="L33" i="69"/>
  <c r="N28" i="69"/>
  <c r="N33" i="69"/>
  <c r="S38" i="56"/>
  <c r="R25" i="49"/>
  <c r="H9" i="34"/>
  <c r="H25" i="34"/>
  <c r="I47" i="45"/>
  <c r="G47" i="81"/>
  <c r="I47" i="81"/>
  <c r="H17" i="18"/>
  <c r="D12" i="19"/>
  <c r="B17" i="19"/>
  <c r="B49" i="17"/>
  <c r="D44" i="17"/>
  <c r="D49" i="17"/>
  <c r="H32" i="78"/>
  <c r="N20" i="30"/>
  <c r="L25" i="30"/>
  <c r="S31" i="52"/>
  <c r="G9" i="73"/>
  <c r="I4" i="73"/>
  <c r="C15" i="82"/>
  <c r="N36" i="39"/>
  <c r="L41" i="39"/>
  <c r="D22" i="73"/>
  <c r="N12" i="56"/>
  <c r="L17" i="56"/>
  <c r="N23" i="54"/>
  <c r="I4" i="74"/>
  <c r="G9" i="74"/>
  <c r="H20" i="82"/>
  <c r="H25" i="48"/>
  <c r="C9" i="57"/>
  <c r="R41" i="75"/>
  <c r="N12" i="62"/>
  <c r="L17" i="62"/>
  <c r="H41" i="50"/>
  <c r="G41" i="55"/>
  <c r="I36" i="55"/>
  <c r="L23" i="79"/>
  <c r="N23" i="36"/>
  <c r="Q25" i="55"/>
  <c r="S20" i="55"/>
  <c r="G15" i="78"/>
  <c r="I15" i="78"/>
  <c r="I15" i="32"/>
  <c r="H17" i="23"/>
  <c r="S22" i="49"/>
  <c r="D20" i="51"/>
  <c r="B25" i="51"/>
  <c r="S32" i="19"/>
  <c r="I29" i="40"/>
  <c r="H33" i="49"/>
  <c r="L17" i="19"/>
  <c r="N12" i="19"/>
  <c r="S6" i="20"/>
  <c r="I8" i="58"/>
  <c r="D36" i="60"/>
  <c r="B41" i="60"/>
  <c r="B25" i="66"/>
  <c r="D20" i="66"/>
  <c r="I20" i="63"/>
  <c r="G25" i="63"/>
  <c r="C33" i="52"/>
  <c r="M12" i="82"/>
  <c r="M17" i="48"/>
  <c r="S14" i="72"/>
  <c r="M9" i="42"/>
  <c r="S39" i="30"/>
  <c r="I40" i="31"/>
  <c r="N47" i="24"/>
  <c r="S36" i="62"/>
  <c r="Q41" i="62"/>
  <c r="H9" i="55"/>
  <c r="N28" i="20"/>
  <c r="N33" i="20"/>
  <c r="L33" i="20"/>
  <c r="H9" i="43"/>
  <c r="S23" i="50"/>
  <c r="G49" i="38"/>
  <c r="I44" i="38"/>
  <c r="R25" i="63"/>
  <c r="I40" i="37"/>
  <c r="N30" i="45"/>
  <c r="L30" i="81"/>
  <c r="N30" i="81"/>
  <c r="D48" i="67"/>
  <c r="I47" i="44"/>
  <c r="D12" i="56"/>
  <c r="B17" i="56"/>
  <c r="L48" i="82"/>
  <c r="N48" i="48"/>
  <c r="M28" i="82"/>
  <c r="M33" i="48"/>
  <c r="N40" i="72"/>
  <c r="N47" i="50"/>
  <c r="S44" i="54"/>
  <c r="S49" i="54"/>
  <c r="Q49" i="54"/>
  <c r="I38" i="31"/>
  <c r="M33" i="73"/>
  <c r="D16" i="56"/>
  <c r="S15" i="56"/>
  <c r="N40" i="28"/>
  <c r="D16" i="58"/>
  <c r="S48" i="49"/>
  <c r="S15" i="61"/>
  <c r="D45" i="26"/>
  <c r="N24" i="44"/>
  <c r="H40" i="82"/>
  <c r="I40" i="48"/>
  <c r="M33" i="64"/>
  <c r="D46" i="28"/>
  <c r="N4" i="44"/>
  <c r="L9" i="44"/>
  <c r="I6" i="69"/>
  <c r="R17" i="35"/>
  <c r="R41" i="20"/>
  <c r="I8" i="44"/>
  <c r="H9" i="64"/>
  <c r="S39" i="50"/>
  <c r="G33" i="56"/>
  <c r="I28" i="56"/>
  <c r="D28" i="14"/>
  <c r="B33" i="14"/>
  <c r="S39" i="46"/>
  <c r="D31" i="43"/>
  <c r="R33" i="76"/>
  <c r="C49" i="16"/>
  <c r="I45" i="52"/>
  <c r="N13" i="57"/>
  <c r="C41" i="17"/>
  <c r="L22" i="80"/>
  <c r="N22" i="41"/>
  <c r="S48" i="22"/>
  <c r="I39" i="37"/>
  <c r="M17" i="55"/>
  <c r="N29" i="31"/>
  <c r="G9" i="31"/>
  <c r="I4" i="31"/>
  <c r="N13" i="34"/>
  <c r="H33" i="74"/>
  <c r="D15" i="34"/>
  <c r="B15" i="78"/>
  <c r="D15" i="32"/>
  <c r="I13" i="76"/>
  <c r="C49" i="63"/>
  <c r="Q9" i="45"/>
  <c r="Q4" i="81"/>
  <c r="S4" i="45"/>
  <c r="N39" i="22"/>
  <c r="B41" i="22"/>
  <c r="D36" i="22"/>
  <c r="D41" i="22"/>
  <c r="S40" i="42"/>
  <c r="S38" i="22"/>
  <c r="S8" i="34"/>
  <c r="S24" i="16"/>
  <c r="M36" i="81"/>
  <c r="M41" i="45"/>
  <c r="M49" i="34"/>
  <c r="I36" i="58"/>
  <c r="G41" i="58"/>
  <c r="I14" i="27"/>
  <c r="C9" i="28"/>
  <c r="D32" i="47"/>
  <c r="R47" i="79"/>
  <c r="L25" i="62"/>
  <c r="N20" i="62"/>
  <c r="D36" i="73"/>
  <c r="B41" i="73"/>
  <c r="S38" i="68"/>
  <c r="M25" i="49"/>
  <c r="S4" i="32"/>
  <c r="Q4" i="78"/>
  <c r="Q9" i="32"/>
  <c r="B38" i="82"/>
  <c r="D38" i="82"/>
  <c r="D38" i="48"/>
  <c r="N5" i="44"/>
  <c r="R9" i="68"/>
  <c r="R28" i="81"/>
  <c r="R33" i="45"/>
  <c r="D13" i="75"/>
  <c r="R49" i="40"/>
  <c r="N12" i="75"/>
  <c r="L17" i="75"/>
  <c r="D48" i="56"/>
  <c r="C41" i="28"/>
  <c r="D46" i="41"/>
  <c r="B46" i="80"/>
  <c r="D46" i="80"/>
  <c r="G33" i="63"/>
  <c r="I28" i="63"/>
  <c r="D39" i="68"/>
  <c r="N46" i="22"/>
  <c r="H17" i="72"/>
  <c r="I8" i="14"/>
  <c r="B25" i="48"/>
  <c r="D20" i="48"/>
  <c r="B20" i="82"/>
  <c r="H49" i="34"/>
  <c r="M47" i="82"/>
  <c r="D16" i="29"/>
  <c r="D16" i="42"/>
  <c r="D46" i="76"/>
  <c r="D21" i="32"/>
  <c r="B21" i="78"/>
  <c r="D21" i="78"/>
  <c r="I5" i="47"/>
  <c r="N16" i="70"/>
  <c r="N16" i="55"/>
  <c r="I7" i="64"/>
  <c r="M17" i="21"/>
  <c r="N39" i="44"/>
  <c r="N47" i="27"/>
  <c r="N30" i="44"/>
  <c r="S31" i="57"/>
  <c r="S29" i="52"/>
  <c r="I37" i="52"/>
  <c r="Q9" i="22"/>
  <c r="S4" i="22"/>
  <c r="R41" i="46"/>
  <c r="S24" i="59"/>
  <c r="R33" i="60"/>
  <c r="I45" i="51"/>
  <c r="S24" i="58"/>
  <c r="S14" i="30"/>
  <c r="S29" i="50"/>
  <c r="L47" i="78"/>
  <c r="N47" i="32"/>
  <c r="R37" i="81"/>
  <c r="N20" i="21"/>
  <c r="L25" i="21"/>
  <c r="H33" i="33"/>
  <c r="B25" i="55"/>
  <c r="D20" i="55"/>
  <c r="S12" i="64"/>
  <c r="S17" i="64"/>
  <c r="Q17" i="64"/>
  <c r="N48" i="33"/>
  <c r="M49" i="26"/>
  <c r="H33" i="72"/>
  <c r="S13" i="60"/>
  <c r="D8" i="43"/>
  <c r="H41" i="48"/>
  <c r="H36" i="82"/>
  <c r="M25" i="37"/>
  <c r="C33" i="18"/>
  <c r="N22" i="23"/>
  <c r="D5" i="18"/>
  <c r="S15" i="59"/>
  <c r="I40" i="18"/>
  <c r="R25" i="58"/>
  <c r="S4" i="64"/>
  <c r="Q9" i="64"/>
  <c r="C9" i="39"/>
  <c r="R38" i="80"/>
  <c r="C49" i="29"/>
  <c r="I36" i="66"/>
  <c r="G41" i="66"/>
  <c r="I46" i="50"/>
  <c r="D22" i="51"/>
  <c r="D8" i="42"/>
  <c r="I45" i="29"/>
  <c r="N40" i="22"/>
  <c r="I24" i="74"/>
  <c r="I37" i="47"/>
  <c r="N24" i="17"/>
  <c r="N16" i="30"/>
  <c r="I20" i="55"/>
  <c r="G25" i="55"/>
  <c r="S30" i="53"/>
  <c r="B41" i="45"/>
  <c r="D36" i="45"/>
  <c r="B36" i="81"/>
  <c r="D40" i="53"/>
  <c r="R33" i="17"/>
  <c r="S46" i="43"/>
  <c r="N37" i="65"/>
  <c r="C47" i="82"/>
  <c r="N16" i="76"/>
  <c r="S37" i="75"/>
  <c r="C49" i="76"/>
  <c r="R17" i="38"/>
  <c r="S12" i="46"/>
  <c r="Q17" i="46"/>
  <c r="D44" i="49"/>
  <c r="B49" i="49"/>
  <c r="M33" i="28"/>
  <c r="D8" i="60"/>
  <c r="D29" i="66"/>
  <c r="N44" i="19"/>
  <c r="L49" i="19"/>
  <c r="R41" i="28"/>
  <c r="S37" i="68"/>
  <c r="R49" i="70"/>
  <c r="N8" i="48"/>
  <c r="L8" i="82"/>
  <c r="N8" i="82"/>
  <c r="L28" i="81"/>
  <c r="L33" i="45"/>
  <c r="N28" i="45"/>
  <c r="G39" i="80"/>
  <c r="I39" i="41"/>
  <c r="S8" i="15"/>
  <c r="Q23" i="78"/>
  <c r="S23" i="32"/>
  <c r="Q25" i="51"/>
  <c r="S20" i="51"/>
  <c r="N15" i="31"/>
  <c r="L41" i="56"/>
  <c r="N36" i="56"/>
  <c r="D7" i="47"/>
  <c r="L37" i="78"/>
  <c r="N37" i="32"/>
  <c r="H9" i="57"/>
  <c r="D23" i="25"/>
  <c r="B4" i="82"/>
  <c r="B9" i="48"/>
  <c r="D4" i="48"/>
  <c r="S23" i="37"/>
  <c r="N4" i="30"/>
  <c r="N9" i="30"/>
  <c r="L9" i="30"/>
  <c r="S29" i="65"/>
  <c r="N40" i="24"/>
  <c r="I21" i="66"/>
  <c r="D30" i="42"/>
  <c r="I40" i="44"/>
  <c r="B49" i="19"/>
  <c r="D44" i="19"/>
  <c r="D23" i="37"/>
  <c r="H41" i="38"/>
  <c r="S22" i="33"/>
  <c r="S7" i="42"/>
  <c r="M17" i="65"/>
  <c r="S21" i="56"/>
  <c r="Q25" i="71"/>
  <c r="S20" i="71"/>
  <c r="D38" i="72"/>
  <c r="N29" i="68"/>
  <c r="M33" i="68"/>
  <c r="D32" i="41"/>
  <c r="B32" i="80"/>
  <c r="M24" i="81"/>
  <c r="N44" i="18"/>
  <c r="L49" i="18"/>
  <c r="N7" i="50"/>
  <c r="H25" i="13"/>
  <c r="I48" i="53"/>
  <c r="H13" i="78"/>
  <c r="Q49" i="35"/>
  <c r="S44" i="35"/>
  <c r="S15" i="65"/>
  <c r="I40" i="13"/>
  <c r="I24" i="69"/>
  <c r="S32" i="51"/>
  <c r="B49" i="22"/>
  <c r="D44" i="22"/>
  <c r="N32" i="26"/>
  <c r="D7" i="35"/>
  <c r="D14" i="30"/>
  <c r="N38" i="23"/>
  <c r="L9" i="15"/>
  <c r="N4" i="15"/>
  <c r="I28" i="73"/>
  <c r="G33" i="73"/>
  <c r="G44" i="78"/>
  <c r="I44" i="32"/>
  <c r="G49" i="32"/>
  <c r="D4" i="25"/>
  <c r="B9" i="25"/>
  <c r="N48" i="42"/>
  <c r="S46" i="59"/>
  <c r="I30" i="30"/>
  <c r="S44" i="62"/>
  <c r="Q49" i="62"/>
  <c r="S14" i="16"/>
  <c r="H45" i="78"/>
  <c r="D5" i="19"/>
  <c r="H9" i="60"/>
  <c r="S37" i="61"/>
  <c r="H9" i="63"/>
  <c r="I44" i="19"/>
  <c r="I49" i="19"/>
  <c r="G49" i="19"/>
  <c r="M33" i="65"/>
  <c r="D16" i="51"/>
  <c r="M49" i="42"/>
  <c r="M9" i="24"/>
  <c r="I47" i="62"/>
  <c r="S23" i="22"/>
  <c r="L33" i="13"/>
  <c r="N28" i="13"/>
  <c r="I23" i="54"/>
  <c r="I30" i="31"/>
  <c r="B9" i="52"/>
  <c r="D4" i="52"/>
  <c r="D32" i="36"/>
  <c r="B32" i="79"/>
  <c r="C9" i="75"/>
  <c r="M5" i="80"/>
  <c r="Q47" i="80"/>
  <c r="S47" i="80"/>
  <c r="S47" i="41"/>
  <c r="G17" i="59"/>
  <c r="I12" i="59"/>
  <c r="I17" i="59"/>
  <c r="I31" i="52"/>
  <c r="I16" i="39"/>
  <c r="S39" i="27"/>
  <c r="N31" i="73"/>
  <c r="N12" i="24"/>
  <c r="L17" i="24"/>
  <c r="N22" i="49"/>
  <c r="I7" i="49"/>
  <c r="C8" i="82"/>
  <c r="S47" i="37"/>
  <c r="N39" i="13"/>
  <c r="N4" i="21"/>
  <c r="L9" i="21"/>
  <c r="R8" i="79"/>
  <c r="I28" i="41"/>
  <c r="G28" i="80"/>
  <c r="G33" i="41"/>
  <c r="I39" i="38"/>
  <c r="I6" i="60"/>
  <c r="D13" i="41"/>
  <c r="B13" i="80"/>
  <c r="S6" i="21"/>
  <c r="N46" i="51"/>
  <c r="D21" i="27"/>
  <c r="D31" i="26"/>
  <c r="M25" i="58"/>
  <c r="N5" i="58"/>
  <c r="M41" i="35"/>
  <c r="I46" i="23"/>
  <c r="D32" i="40"/>
  <c r="N37" i="38"/>
  <c r="M25" i="55"/>
  <c r="N45" i="56"/>
  <c r="N32" i="47"/>
  <c r="I48" i="58"/>
  <c r="R9" i="31"/>
  <c r="I21" i="40"/>
  <c r="C45" i="82"/>
  <c r="H25" i="55"/>
  <c r="S15" i="55"/>
  <c r="N13" i="18"/>
  <c r="I28" i="53"/>
  <c r="G33" i="53"/>
  <c r="S32" i="38"/>
  <c r="D24" i="71"/>
  <c r="B49" i="61"/>
  <c r="D44" i="61"/>
  <c r="S20" i="13"/>
  <c r="Q25" i="13"/>
  <c r="H17" i="60"/>
  <c r="M33" i="66"/>
  <c r="D40" i="63"/>
  <c r="D31" i="58"/>
  <c r="D36" i="55"/>
  <c r="B41" i="55"/>
  <c r="D39" i="73"/>
  <c r="N13" i="15"/>
  <c r="L17" i="15"/>
  <c r="N5" i="23"/>
  <c r="I21" i="13"/>
  <c r="I8" i="35"/>
  <c r="G25" i="49"/>
  <c r="I20" i="49"/>
  <c r="S36" i="31"/>
  <c r="Q41" i="31"/>
  <c r="I6" i="24"/>
  <c r="I13" i="37"/>
  <c r="D4" i="15"/>
  <c r="B9" i="15"/>
  <c r="N30" i="40"/>
  <c r="N8" i="74"/>
  <c r="M9" i="65"/>
  <c r="R20" i="78"/>
  <c r="R25" i="32"/>
  <c r="R49" i="50"/>
  <c r="Q33" i="13"/>
  <c r="S28" i="13"/>
  <c r="I12" i="71"/>
  <c r="G17" i="71"/>
  <c r="I22" i="30"/>
  <c r="S12" i="27"/>
  <c r="Q17" i="27"/>
  <c r="Q24" i="81"/>
  <c r="S24" i="45"/>
  <c r="B33" i="21"/>
  <c r="D28" i="21"/>
  <c r="H5" i="81"/>
  <c r="I16" i="35"/>
  <c r="S29" i="70"/>
  <c r="D24" i="70"/>
  <c r="Q25" i="60"/>
  <c r="S20" i="60"/>
  <c r="D31" i="29"/>
  <c r="S46" i="67"/>
  <c r="I44" i="53"/>
  <c r="G49" i="53"/>
  <c r="S28" i="75"/>
  <c r="Q33" i="75"/>
  <c r="D23" i="71"/>
  <c r="S7" i="56"/>
  <c r="D48" i="75"/>
  <c r="C49" i="65"/>
  <c r="N28" i="63"/>
  <c r="L33" i="63"/>
  <c r="C38" i="80"/>
  <c r="N48" i="51"/>
  <c r="N37" i="23"/>
  <c r="C49" i="69"/>
  <c r="I21" i="39"/>
  <c r="Q17" i="40"/>
  <c r="S12" i="40"/>
  <c r="S38" i="36"/>
  <c r="Q38" i="79"/>
  <c r="N12" i="70"/>
  <c r="L17" i="70"/>
  <c r="C9" i="76"/>
  <c r="L49" i="14"/>
  <c r="N44" i="14"/>
  <c r="I44" i="68"/>
  <c r="G49" i="68"/>
  <c r="I7" i="36"/>
  <c r="G7" i="79"/>
  <c r="I8" i="68"/>
  <c r="R41" i="72"/>
  <c r="S23" i="19"/>
  <c r="L9" i="74"/>
  <c r="N4" i="74"/>
  <c r="G23" i="80"/>
  <c r="I23" i="41"/>
  <c r="Q41" i="50"/>
  <c r="S36" i="50"/>
  <c r="I31" i="53"/>
  <c r="L36" i="78"/>
  <c r="N36" i="32"/>
  <c r="L41" i="32"/>
  <c r="I39" i="55"/>
  <c r="D46" i="14"/>
  <c r="N6" i="41"/>
  <c r="L6" i="80"/>
  <c r="N6" i="80"/>
  <c r="L41" i="66"/>
  <c r="N36" i="66"/>
  <c r="N8" i="31"/>
  <c r="L38" i="82"/>
  <c r="N38" i="48"/>
  <c r="D38" i="26"/>
  <c r="H33" i="25"/>
  <c r="I28" i="25"/>
  <c r="S20" i="35"/>
  <c r="Q25" i="35"/>
  <c r="D40" i="70"/>
  <c r="H25" i="26"/>
  <c r="N47" i="18"/>
  <c r="L23" i="80"/>
  <c r="N23" i="80"/>
  <c r="N23" i="41"/>
  <c r="Q33" i="42"/>
  <c r="S28" i="42"/>
  <c r="D8" i="30"/>
  <c r="D31" i="44"/>
  <c r="N21" i="71"/>
  <c r="D23" i="49"/>
  <c r="D8" i="67"/>
  <c r="I39" i="40"/>
  <c r="I7" i="24"/>
  <c r="S5" i="65"/>
  <c r="S8" i="38"/>
  <c r="S32" i="29"/>
  <c r="R23" i="79"/>
  <c r="G9" i="65"/>
  <c r="I4" i="65"/>
  <c r="N28" i="76"/>
  <c r="L33" i="76"/>
  <c r="G49" i="33"/>
  <c r="I44" i="33"/>
  <c r="I44" i="57"/>
  <c r="G49" i="57"/>
  <c r="S29" i="19"/>
  <c r="N4" i="37"/>
  <c r="L9" i="37"/>
  <c r="S48" i="46"/>
  <c r="N31" i="19"/>
  <c r="I24" i="53"/>
  <c r="N47" i="40"/>
  <c r="G9" i="69"/>
  <c r="I4" i="69"/>
  <c r="D5" i="45"/>
  <c r="B5" i="81"/>
  <c r="D5" i="81"/>
  <c r="N46" i="44"/>
  <c r="I30" i="54"/>
  <c r="S29" i="33"/>
  <c r="Q33" i="22"/>
  <c r="S28" i="22"/>
  <c r="G9" i="64"/>
  <c r="I4" i="64"/>
  <c r="I30" i="58"/>
  <c r="N47" i="38"/>
  <c r="N48" i="43"/>
  <c r="G49" i="55"/>
  <c r="I44" i="55"/>
  <c r="G20" i="82"/>
  <c r="G25" i="48"/>
  <c r="I20" i="48"/>
  <c r="C33" i="43"/>
  <c r="I16" i="52"/>
  <c r="I20" i="53"/>
  <c r="G25" i="53"/>
  <c r="R15" i="78"/>
  <c r="M41" i="50"/>
  <c r="M8" i="79"/>
  <c r="C45" i="80"/>
  <c r="C17" i="61"/>
  <c r="D5" i="61"/>
  <c r="D47" i="42"/>
  <c r="M25" i="39"/>
  <c r="B25" i="17"/>
  <c r="D20" i="17"/>
  <c r="D25" i="17"/>
  <c r="S15" i="54"/>
  <c r="H9" i="20"/>
  <c r="S7" i="34"/>
  <c r="I16" i="73"/>
  <c r="I45" i="13"/>
  <c r="L17" i="57"/>
  <c r="N12" i="57"/>
  <c r="N22" i="25"/>
  <c r="M15" i="78"/>
  <c r="S46" i="40"/>
  <c r="I8" i="63"/>
  <c r="D20" i="33"/>
  <c r="B25" i="33"/>
  <c r="I38" i="34"/>
  <c r="R33" i="39"/>
  <c r="R17" i="53"/>
  <c r="V17" i="53"/>
  <c r="S46" i="30"/>
  <c r="R17" i="54"/>
  <c r="N12" i="68"/>
  <c r="L17" i="68"/>
  <c r="H13" i="82"/>
  <c r="N40" i="36"/>
  <c r="L40" i="79"/>
  <c r="N47" i="28"/>
  <c r="S46" i="22"/>
  <c r="I48" i="61"/>
  <c r="N16" i="53"/>
  <c r="S40" i="52"/>
  <c r="Q25" i="52"/>
  <c r="S20" i="52"/>
  <c r="S4" i="62"/>
  <c r="Q9" i="62"/>
  <c r="S32" i="52"/>
  <c r="R25" i="76"/>
  <c r="M33" i="47"/>
  <c r="S8" i="21"/>
  <c r="N21" i="63"/>
  <c r="C39" i="78"/>
  <c r="C14" i="82"/>
  <c r="D24" i="67"/>
  <c r="R17" i="31"/>
  <c r="N12" i="43"/>
  <c r="L17" i="43"/>
  <c r="M47" i="80"/>
  <c r="M17" i="40"/>
  <c r="D36" i="41"/>
  <c r="B41" i="41"/>
  <c r="B36" i="80"/>
  <c r="I14" i="63"/>
  <c r="C39" i="82"/>
  <c r="S40" i="49"/>
  <c r="C16" i="80"/>
  <c r="R41" i="71"/>
  <c r="H33" i="54"/>
  <c r="I44" i="36"/>
  <c r="G49" i="36"/>
  <c r="G44" i="79"/>
  <c r="C33" i="56"/>
  <c r="S47" i="33"/>
  <c r="N32" i="21"/>
  <c r="R9" i="13"/>
  <c r="H17" i="39"/>
  <c r="I37" i="51"/>
  <c r="R24" i="82"/>
  <c r="S13" i="61"/>
  <c r="M9" i="34"/>
  <c r="N31" i="32"/>
  <c r="L31" i="78"/>
  <c r="N31" i="78"/>
  <c r="H25" i="17"/>
  <c r="D22" i="21"/>
  <c r="L25" i="38"/>
  <c r="N20" i="38"/>
  <c r="S6" i="36"/>
  <c r="Q6" i="79"/>
  <c r="H49" i="71"/>
  <c r="N23" i="60"/>
  <c r="H9" i="54"/>
  <c r="V9" i="54"/>
  <c r="N15" i="21"/>
  <c r="S40" i="40"/>
  <c r="N21" i="53"/>
  <c r="B41" i="24"/>
  <c r="D36" i="24"/>
  <c r="D41" i="24"/>
  <c r="Q17" i="17"/>
  <c r="S12" i="17"/>
  <c r="G41" i="60"/>
  <c r="I36" i="60"/>
  <c r="I21" i="53"/>
  <c r="D30" i="40"/>
  <c r="D8" i="32"/>
  <c r="B8" i="78"/>
  <c r="H25" i="22"/>
  <c r="I14" i="73"/>
  <c r="I20" i="62"/>
  <c r="G25" i="62"/>
  <c r="S12" i="47"/>
  <c r="Q17" i="47"/>
  <c r="G33" i="34"/>
  <c r="I28" i="34"/>
  <c r="S36" i="64"/>
  <c r="Q41" i="64"/>
  <c r="M49" i="20"/>
  <c r="V49" i="20"/>
  <c r="H17" i="28"/>
  <c r="D44" i="70"/>
  <c r="D49" i="70"/>
  <c r="B49" i="70"/>
  <c r="G46" i="80"/>
  <c r="I46" i="80"/>
  <c r="I46" i="41"/>
  <c r="H5" i="79"/>
  <c r="M17" i="32"/>
  <c r="M12" i="78"/>
  <c r="H33" i="55"/>
  <c r="N36" i="42"/>
  <c r="L41" i="42"/>
  <c r="N40" i="54"/>
  <c r="C33" i="74"/>
  <c r="R25" i="60"/>
  <c r="D32" i="27"/>
  <c r="M41" i="63"/>
  <c r="I45" i="60"/>
  <c r="I6" i="58"/>
  <c r="B9" i="69"/>
  <c r="D4" i="69"/>
  <c r="N14" i="15"/>
  <c r="S38" i="66"/>
  <c r="I40" i="15"/>
  <c r="Q33" i="32"/>
  <c r="S28" i="32"/>
  <c r="Q28" i="78"/>
  <c r="N36" i="38"/>
  <c r="L41" i="38"/>
  <c r="N30" i="56"/>
  <c r="N14" i="59"/>
  <c r="S24" i="18"/>
  <c r="I4" i="76"/>
  <c r="G9" i="76"/>
  <c r="I7" i="20"/>
  <c r="S16" i="53"/>
  <c r="S24" i="73"/>
  <c r="S12" i="76"/>
  <c r="Q17" i="76"/>
  <c r="U17" i="76"/>
  <c r="I32" i="66"/>
  <c r="D39" i="27"/>
  <c r="D15" i="49"/>
  <c r="R41" i="44"/>
  <c r="M49" i="24"/>
  <c r="D37" i="32"/>
  <c r="B37" i="78"/>
  <c r="L41" i="64"/>
  <c r="N36" i="64"/>
  <c r="R24" i="78"/>
  <c r="M25" i="44"/>
  <c r="S28" i="62"/>
  <c r="Q33" i="62"/>
  <c r="D30" i="73"/>
  <c r="R14" i="81"/>
  <c r="M49" i="25"/>
  <c r="H49" i="29"/>
  <c r="M15" i="82"/>
  <c r="I38" i="37"/>
  <c r="I48" i="76"/>
  <c r="H9" i="59"/>
  <c r="M25" i="34"/>
  <c r="N47" i="69"/>
  <c r="H25" i="60"/>
  <c r="B4" i="81"/>
  <c r="B9" i="45"/>
  <c r="D4" i="45"/>
  <c r="G49" i="48"/>
  <c r="I44" i="48"/>
  <c r="G44" i="82"/>
  <c r="N23" i="73"/>
  <c r="C49" i="56"/>
  <c r="N45" i="35"/>
  <c r="N49" i="35"/>
  <c r="L49" i="35"/>
  <c r="I38" i="51"/>
  <c r="I37" i="67"/>
  <c r="N15" i="66"/>
  <c r="S37" i="36"/>
  <c r="Q37" i="79"/>
  <c r="C25" i="38"/>
  <c r="D45" i="61"/>
  <c r="D30" i="24"/>
  <c r="H33" i="67"/>
  <c r="I7" i="45"/>
  <c r="G7" i="81"/>
  <c r="I7" i="81"/>
  <c r="D8" i="20"/>
  <c r="N36" i="36"/>
  <c r="N41" i="36"/>
  <c r="L36" i="79"/>
  <c r="L41" i="36"/>
  <c r="S20" i="72"/>
  <c r="Q25" i="72"/>
  <c r="D7" i="22"/>
  <c r="I31" i="26"/>
  <c r="C17" i="71"/>
  <c r="S16" i="68"/>
  <c r="Q17" i="56"/>
  <c r="S12" i="56"/>
  <c r="I23" i="51"/>
  <c r="I46" i="42"/>
  <c r="G41" i="25"/>
  <c r="I36" i="25"/>
  <c r="Q33" i="67"/>
  <c r="S28" i="67"/>
  <c r="N7" i="14"/>
  <c r="D21" i="41"/>
  <c r="B21" i="80"/>
  <c r="D21" i="80"/>
  <c r="M32" i="78"/>
  <c r="C9" i="74"/>
  <c r="L49" i="61"/>
  <c r="N44" i="61"/>
  <c r="N49" i="61"/>
  <c r="N44" i="52"/>
  <c r="L49" i="52"/>
  <c r="C33" i="62"/>
  <c r="D16" i="68"/>
  <c r="I21" i="38"/>
  <c r="C9" i="41"/>
  <c r="C4" i="80"/>
  <c r="I29" i="32"/>
  <c r="G29" i="78"/>
  <c r="I12" i="51"/>
  <c r="G17" i="51"/>
  <c r="N30" i="48"/>
  <c r="L30" i="82"/>
  <c r="N30" i="82"/>
  <c r="S47" i="64"/>
  <c r="S36" i="26"/>
  <c r="Q41" i="26"/>
  <c r="S14" i="19"/>
  <c r="S37" i="54"/>
  <c r="I15" i="61"/>
  <c r="I44" i="64"/>
  <c r="G49" i="64"/>
  <c r="B33" i="54"/>
  <c r="D28" i="54"/>
  <c r="N38" i="13"/>
  <c r="N21" i="55"/>
  <c r="B17" i="29"/>
  <c r="D12" i="29"/>
  <c r="S16" i="70"/>
  <c r="R49" i="65"/>
  <c r="S14" i="38"/>
  <c r="D22" i="25"/>
  <c r="I28" i="65"/>
  <c r="G33" i="65"/>
  <c r="S12" i="74"/>
  <c r="Q17" i="74"/>
  <c r="D38" i="64"/>
  <c r="D13" i="66"/>
  <c r="N13" i="29"/>
  <c r="N22" i="31"/>
  <c r="Q9" i="29"/>
  <c r="S4" i="29"/>
  <c r="B33" i="69"/>
  <c r="D28" i="69"/>
  <c r="I16" i="18"/>
  <c r="S28" i="27"/>
  <c r="Q33" i="27"/>
  <c r="D36" i="54"/>
  <c r="B41" i="54"/>
  <c r="C9" i="23"/>
  <c r="I22" i="68"/>
  <c r="I21" i="70"/>
  <c r="N22" i="16"/>
  <c r="N45" i="60"/>
  <c r="L49" i="60"/>
  <c r="D45" i="62"/>
  <c r="B49" i="62"/>
  <c r="M17" i="68"/>
  <c r="M41" i="49"/>
  <c r="S32" i="64"/>
  <c r="S31" i="42"/>
  <c r="S22" i="51"/>
  <c r="D8" i="17"/>
  <c r="M41" i="22"/>
  <c r="N36" i="44"/>
  <c r="L41" i="44"/>
  <c r="H47" i="82"/>
  <c r="R47" i="81"/>
  <c r="B33" i="33"/>
  <c r="D28" i="33"/>
  <c r="M9" i="49"/>
  <c r="H25" i="51"/>
  <c r="S13" i="47"/>
  <c r="H30" i="78"/>
  <c r="M25" i="14"/>
  <c r="N7" i="43"/>
  <c r="D38" i="16"/>
  <c r="S24" i="68"/>
  <c r="N36" i="34"/>
  <c r="L41" i="34"/>
  <c r="I31" i="65"/>
  <c r="D13" i="18"/>
  <c r="S48" i="62"/>
  <c r="D14" i="21"/>
  <c r="S47" i="58"/>
  <c r="D4" i="67"/>
  <c r="B9" i="67"/>
  <c r="I13" i="68"/>
  <c r="L25" i="73"/>
  <c r="N20" i="73"/>
  <c r="B31" i="82"/>
  <c r="D31" i="82"/>
  <c r="D31" i="48"/>
  <c r="B41" i="35"/>
  <c r="D36" i="35"/>
  <c r="S14" i="15"/>
  <c r="M41" i="56"/>
  <c r="I15" i="20"/>
  <c r="D14" i="27"/>
  <c r="S44" i="39"/>
  <c r="Q49" i="39"/>
  <c r="N36" i="13"/>
  <c r="L41" i="13"/>
  <c r="I32" i="19"/>
  <c r="I32" i="57"/>
  <c r="B17" i="70"/>
  <c r="D12" i="70"/>
  <c r="L17" i="35"/>
  <c r="N12" i="35"/>
  <c r="B41" i="71"/>
  <c r="D36" i="71"/>
  <c r="R39" i="82"/>
  <c r="N7" i="72"/>
  <c r="M25" i="22"/>
  <c r="D5" i="32"/>
  <c r="B5" i="78"/>
  <c r="C49" i="72"/>
  <c r="C17" i="59"/>
  <c r="H25" i="67"/>
  <c r="H41" i="30"/>
  <c r="M9" i="35"/>
  <c r="N37" i="74"/>
  <c r="S21" i="75"/>
  <c r="I32" i="34"/>
  <c r="M41" i="30"/>
  <c r="I4" i="57"/>
  <c r="G9" i="57"/>
  <c r="H49" i="18"/>
  <c r="I47" i="13"/>
  <c r="D32" i="35"/>
  <c r="C33" i="41"/>
  <c r="C28" i="80"/>
  <c r="M12" i="80"/>
  <c r="M17" i="41"/>
  <c r="B9" i="29"/>
  <c r="D4" i="29"/>
  <c r="L44" i="80"/>
  <c r="L49" i="41"/>
  <c r="N44" i="41"/>
  <c r="B14" i="82"/>
  <c r="D14" i="82"/>
  <c r="D14" i="48"/>
  <c r="S38" i="16"/>
  <c r="G41" i="73"/>
  <c r="I36" i="73"/>
  <c r="S4" i="58"/>
  <c r="S9" i="58"/>
  <c r="Q9" i="58"/>
  <c r="G9" i="29"/>
  <c r="I4" i="29"/>
  <c r="D29" i="35"/>
  <c r="C17" i="54"/>
  <c r="S32" i="71"/>
  <c r="D30" i="51"/>
  <c r="S47" i="34"/>
  <c r="M9" i="48"/>
  <c r="M4" i="82"/>
  <c r="M9" i="82"/>
  <c r="S39" i="39"/>
  <c r="H25" i="54"/>
  <c r="I39" i="42"/>
  <c r="N44" i="30"/>
  <c r="L49" i="30"/>
  <c r="D28" i="76"/>
  <c r="B33" i="76"/>
  <c r="N38" i="34"/>
  <c r="D5" i="44"/>
  <c r="S7" i="57"/>
  <c r="D31" i="15"/>
  <c r="R9" i="44"/>
  <c r="H41" i="44"/>
  <c r="H31" i="80"/>
  <c r="H49" i="60"/>
  <c r="N12" i="66"/>
  <c r="L17" i="66"/>
  <c r="C9" i="22"/>
  <c r="S24" i="19"/>
  <c r="Q17" i="53"/>
  <c r="S12" i="53"/>
  <c r="C22" i="81"/>
  <c r="C17" i="40"/>
  <c r="M33" i="51"/>
  <c r="M49" i="64"/>
  <c r="D24" i="22"/>
  <c r="N22" i="64"/>
  <c r="H25" i="62"/>
  <c r="S21" i="13"/>
  <c r="I40" i="39"/>
  <c r="I16" i="76"/>
  <c r="G40" i="80"/>
  <c r="I40" i="80"/>
  <c r="I40" i="41"/>
  <c r="I7" i="44"/>
  <c r="N40" i="75"/>
  <c r="S7" i="49"/>
  <c r="D44" i="43"/>
  <c r="B49" i="43"/>
  <c r="G6" i="79"/>
  <c r="I6" i="36"/>
  <c r="D12" i="65"/>
  <c r="B17" i="65"/>
  <c r="S45" i="72"/>
  <c r="D31" i="40"/>
  <c r="D38" i="15"/>
  <c r="N29" i="47"/>
  <c r="S8" i="76"/>
  <c r="N44" i="33"/>
  <c r="L49" i="33"/>
  <c r="M16" i="80"/>
  <c r="R17" i="23"/>
  <c r="M9" i="13"/>
  <c r="D23" i="58"/>
  <c r="S40" i="71"/>
  <c r="Q9" i="34"/>
  <c r="U9" i="34"/>
  <c r="S4" i="34"/>
  <c r="S9" i="34"/>
  <c r="N36" i="54"/>
  <c r="L41" i="54"/>
  <c r="D7" i="15"/>
  <c r="D30" i="34"/>
  <c r="N4" i="70"/>
  <c r="N9" i="70"/>
  <c r="L9" i="70"/>
  <c r="G33" i="35"/>
  <c r="I28" i="35"/>
  <c r="H41" i="66"/>
  <c r="N23" i="25"/>
  <c r="D24" i="20"/>
  <c r="I21" i="76"/>
  <c r="C32" i="82"/>
  <c r="I39" i="50"/>
  <c r="I12" i="73"/>
  <c r="I17" i="73"/>
  <c r="G17" i="73"/>
  <c r="G9" i="28"/>
  <c r="I4" i="28"/>
  <c r="I9" i="28"/>
  <c r="D8" i="51"/>
  <c r="G31" i="81"/>
  <c r="I31" i="81"/>
  <c r="I31" i="45"/>
  <c r="D32" i="56"/>
  <c r="I47" i="29"/>
  <c r="D23" i="27"/>
  <c r="L33" i="39"/>
  <c r="N28" i="39"/>
  <c r="N33" i="39"/>
  <c r="S31" i="23"/>
  <c r="S4" i="33"/>
  <c r="Q9" i="33"/>
  <c r="Q13" i="81"/>
  <c r="S13" i="81"/>
  <c r="S13" i="45"/>
  <c r="D6" i="53"/>
  <c r="S16" i="49"/>
  <c r="S7" i="39"/>
  <c r="D12" i="22"/>
  <c r="B17" i="22"/>
  <c r="M41" i="71"/>
  <c r="M49" i="16"/>
  <c r="V49" i="16"/>
  <c r="D48" i="69"/>
  <c r="N4" i="75"/>
  <c r="L9" i="75"/>
  <c r="D16" i="18"/>
  <c r="C9" i="17"/>
  <c r="B40" i="80"/>
  <c r="D40" i="80"/>
  <c r="D40" i="41"/>
  <c r="D5" i="40"/>
  <c r="D24" i="69"/>
  <c r="B33" i="25"/>
  <c r="D28" i="25"/>
  <c r="D48" i="64"/>
  <c r="S16" i="58"/>
  <c r="Q32" i="82"/>
  <c r="S32" i="48"/>
  <c r="S15" i="35"/>
  <c r="S22" i="18"/>
  <c r="S16" i="46"/>
  <c r="R41" i="62"/>
  <c r="B17" i="23"/>
  <c r="D12" i="23"/>
  <c r="D17" i="23"/>
  <c r="D22" i="59"/>
  <c r="I37" i="50"/>
  <c r="N32" i="28"/>
  <c r="H9" i="27"/>
  <c r="N16" i="14"/>
  <c r="N6" i="65"/>
  <c r="N21" i="68"/>
  <c r="I21" i="47"/>
  <c r="D14" i="36"/>
  <c r="B14" i="79"/>
  <c r="S24" i="64"/>
  <c r="C33" i="13"/>
  <c r="I48" i="40"/>
  <c r="S7" i="53"/>
  <c r="M25" i="33"/>
  <c r="I13" i="63"/>
  <c r="L33" i="56"/>
  <c r="N28" i="56"/>
  <c r="N48" i="75"/>
  <c r="C25" i="62"/>
  <c r="H33" i="70"/>
  <c r="Q6" i="82"/>
  <c r="S6" i="48"/>
  <c r="N21" i="21"/>
  <c r="D39" i="25"/>
  <c r="D4" i="19"/>
  <c r="B9" i="19"/>
  <c r="M25" i="72"/>
  <c r="D8" i="69"/>
  <c r="S29" i="61"/>
  <c r="S30" i="33"/>
  <c r="S6" i="42"/>
  <c r="S47" i="21"/>
  <c r="N45" i="54"/>
  <c r="I14" i="62"/>
  <c r="Q25" i="75"/>
  <c r="S20" i="75"/>
  <c r="D48" i="22"/>
  <c r="M6" i="78"/>
  <c r="S31" i="14"/>
  <c r="S23" i="23"/>
  <c r="S4" i="37"/>
  <c r="S9" i="37"/>
  <c r="Q9" i="37"/>
  <c r="R17" i="58"/>
  <c r="S24" i="21"/>
  <c r="D6" i="32"/>
  <c r="B6" i="78"/>
  <c r="S40" i="25"/>
  <c r="N47" i="22"/>
  <c r="H49" i="35"/>
  <c r="V49" i="35"/>
  <c r="I37" i="55"/>
  <c r="H9" i="71"/>
  <c r="G41" i="67"/>
  <c r="I36" i="67"/>
  <c r="M41" i="29"/>
  <c r="H49" i="66"/>
  <c r="D21" i="61"/>
  <c r="M33" i="25"/>
  <c r="N28" i="25"/>
  <c r="G9" i="62"/>
  <c r="I4" i="62"/>
  <c r="S45" i="73"/>
  <c r="D31" i="69"/>
  <c r="D31" i="51"/>
  <c r="R17" i="40"/>
  <c r="G25" i="50"/>
  <c r="I20" i="50"/>
  <c r="I25" i="50"/>
  <c r="S29" i="46"/>
  <c r="M8" i="81"/>
  <c r="S37" i="32"/>
  <c r="Q37" i="78"/>
  <c r="S37" i="78"/>
  <c r="I13" i="34"/>
  <c r="S15" i="30"/>
  <c r="Q9" i="41"/>
  <c r="S4" i="41"/>
  <c r="Q4" i="80"/>
  <c r="I24" i="66"/>
  <c r="G49" i="29"/>
  <c r="I44" i="29"/>
  <c r="S6" i="57"/>
  <c r="D6" i="34"/>
  <c r="L49" i="68"/>
  <c r="N44" i="68"/>
  <c r="N49" i="68"/>
  <c r="I24" i="32"/>
  <c r="G24" i="78"/>
  <c r="I24" i="78"/>
  <c r="I14" i="36"/>
  <c r="G14" i="79"/>
  <c r="I14" i="79"/>
  <c r="D13" i="56"/>
  <c r="G41" i="34"/>
  <c r="I36" i="34"/>
  <c r="Q41" i="24"/>
  <c r="S36" i="24"/>
  <c r="S41" i="24"/>
  <c r="I15" i="49"/>
  <c r="L41" i="53"/>
  <c r="N36" i="53"/>
  <c r="N7" i="17"/>
  <c r="G9" i="66"/>
  <c r="I4" i="66"/>
  <c r="M17" i="50"/>
  <c r="C9" i="38"/>
  <c r="R32" i="82"/>
  <c r="H8" i="78"/>
  <c r="I39" i="58"/>
  <c r="B44" i="79"/>
  <c r="B49" i="36"/>
  <c r="D44" i="36"/>
  <c r="M25" i="18"/>
  <c r="I30" i="62"/>
  <c r="D37" i="16"/>
  <c r="B30" i="82"/>
  <c r="D30" i="48"/>
  <c r="S46" i="66"/>
  <c r="S45" i="30"/>
  <c r="D13" i="48"/>
  <c r="B13" i="82"/>
  <c r="N31" i="51"/>
  <c r="H41" i="31"/>
  <c r="S44" i="28"/>
  <c r="Q49" i="28"/>
  <c r="Q48" i="79"/>
  <c r="S48" i="36"/>
  <c r="L45" i="80"/>
  <c r="N45" i="80"/>
  <c r="N45" i="41"/>
  <c r="H49" i="43"/>
  <c r="R9" i="74"/>
  <c r="N32" i="16"/>
  <c r="D4" i="55"/>
  <c r="B9" i="55"/>
  <c r="N30" i="68"/>
  <c r="Q33" i="26"/>
  <c r="S28" i="26"/>
  <c r="S13" i="36"/>
  <c r="Q13" i="79"/>
  <c r="S13" i="79"/>
  <c r="S15" i="49"/>
  <c r="D45" i="45"/>
  <c r="B45" i="81"/>
  <c r="D45" i="81"/>
  <c r="I12" i="58"/>
  <c r="I17" i="58"/>
  <c r="G17" i="58"/>
  <c r="G39" i="81"/>
  <c r="I39" i="81"/>
  <c r="I39" i="45"/>
  <c r="H38" i="82"/>
  <c r="C9" i="50"/>
  <c r="L49" i="53"/>
  <c r="N44" i="53"/>
  <c r="N46" i="36"/>
  <c r="L46" i="79"/>
  <c r="N46" i="79"/>
  <c r="C22" i="78"/>
  <c r="S16" i="29"/>
  <c r="B49" i="38"/>
  <c r="D44" i="38"/>
  <c r="B47" i="81"/>
  <c r="D47" i="45"/>
  <c r="N38" i="24"/>
  <c r="I44" i="49"/>
  <c r="G49" i="49"/>
  <c r="Q14" i="81"/>
  <c r="S14" i="81"/>
  <c r="S14" i="45"/>
  <c r="N6" i="29"/>
  <c r="B12" i="79"/>
  <c r="B17" i="36"/>
  <c r="D12" i="36"/>
  <c r="N40" i="39"/>
  <c r="I39" i="69"/>
  <c r="M17" i="30"/>
  <c r="S39" i="76"/>
  <c r="G41" i="18"/>
  <c r="I36" i="18"/>
  <c r="I41" i="18"/>
  <c r="S37" i="70"/>
  <c r="I39" i="17"/>
  <c r="I20" i="60"/>
  <c r="G25" i="60"/>
  <c r="M49" i="30"/>
  <c r="N24" i="26"/>
  <c r="R25" i="56"/>
  <c r="D46" i="73"/>
  <c r="I23" i="28"/>
  <c r="I45" i="21"/>
  <c r="R47" i="78"/>
  <c r="N38" i="56"/>
  <c r="M17" i="22"/>
  <c r="C33" i="59"/>
  <c r="Q21" i="80"/>
  <c r="S21" i="41"/>
  <c r="H41" i="42"/>
  <c r="H41" i="16"/>
  <c r="S15" i="63"/>
  <c r="M17" i="44"/>
  <c r="I24" i="33"/>
  <c r="S16" i="33"/>
  <c r="I40" i="60"/>
  <c r="B12" i="81"/>
  <c r="D12" i="45"/>
  <c r="B17" i="45"/>
  <c r="H41" i="14"/>
  <c r="M17" i="64"/>
  <c r="D4" i="65"/>
  <c r="B9" i="65"/>
  <c r="D23" i="24"/>
  <c r="I37" i="26"/>
  <c r="S38" i="15"/>
  <c r="C49" i="71"/>
  <c r="B44" i="80"/>
  <c r="B49" i="41"/>
  <c r="D44" i="41"/>
  <c r="S36" i="39"/>
  <c r="Q41" i="39"/>
  <c r="N45" i="39"/>
  <c r="I8" i="45"/>
  <c r="G8" i="81"/>
  <c r="C49" i="70"/>
  <c r="S38" i="27"/>
  <c r="S28" i="33"/>
  <c r="Q33" i="33"/>
  <c r="M14" i="79"/>
  <c r="R33" i="31"/>
  <c r="S36" i="32"/>
  <c r="Q41" i="32"/>
  <c r="Q36" i="78"/>
  <c r="D36" i="56"/>
  <c r="D41" i="56"/>
  <c r="B41" i="56"/>
  <c r="C33" i="14"/>
  <c r="I12" i="16"/>
  <c r="G17" i="16"/>
  <c r="C25" i="22"/>
  <c r="G9" i="44"/>
  <c r="I4" i="44"/>
  <c r="N45" i="62"/>
  <c r="G33" i="70"/>
  <c r="I28" i="70"/>
  <c r="I33" i="70"/>
  <c r="N24" i="72"/>
  <c r="S28" i="52"/>
  <c r="Q33" i="52"/>
  <c r="I12" i="47"/>
  <c r="G17" i="47"/>
  <c r="G25" i="21"/>
  <c r="I20" i="21"/>
  <c r="I25" i="21"/>
  <c r="I48" i="68"/>
  <c r="R17" i="49"/>
  <c r="B41" i="69"/>
  <c r="D36" i="69"/>
  <c r="S36" i="29"/>
  <c r="Q41" i="29"/>
  <c r="I29" i="25"/>
  <c r="G33" i="25"/>
  <c r="S12" i="39"/>
  <c r="Q17" i="39"/>
  <c r="I46" i="73"/>
  <c r="G13" i="80"/>
  <c r="I13" i="41"/>
  <c r="S38" i="62"/>
  <c r="M17" i="39"/>
  <c r="G45" i="80"/>
  <c r="I45" i="41"/>
  <c r="I29" i="13"/>
  <c r="N7" i="46"/>
  <c r="N8" i="35"/>
  <c r="C17" i="50"/>
  <c r="D21" i="69"/>
  <c r="I30" i="56"/>
  <c r="D29" i="63"/>
  <c r="M37" i="82"/>
  <c r="I30" i="43"/>
  <c r="S39" i="14"/>
  <c r="S13" i="50"/>
  <c r="N39" i="46"/>
  <c r="S13" i="41"/>
  <c r="Q13" i="80"/>
  <c r="S13" i="80"/>
  <c r="D47" i="73"/>
  <c r="S30" i="54"/>
  <c r="H41" i="24"/>
  <c r="R49" i="55"/>
  <c r="D12" i="64"/>
  <c r="B17" i="64"/>
  <c r="C41" i="48"/>
  <c r="C36" i="82"/>
  <c r="C41" i="82"/>
  <c r="N40" i="34"/>
  <c r="M32" i="79"/>
  <c r="N5" i="31"/>
  <c r="R9" i="28"/>
  <c r="L9" i="28"/>
  <c r="N4" i="28"/>
  <c r="N9" i="28"/>
  <c r="I21" i="18"/>
  <c r="G9" i="15"/>
  <c r="I4" i="15"/>
  <c r="N39" i="24"/>
  <c r="S39" i="41"/>
  <c r="Q39" i="80"/>
  <c r="S39" i="80"/>
  <c r="S13" i="13"/>
  <c r="S32" i="58"/>
  <c r="R9" i="43"/>
  <c r="I38" i="17"/>
  <c r="C24" i="78"/>
  <c r="S46" i="35"/>
  <c r="M25" i="47"/>
  <c r="D39" i="66"/>
  <c r="N44" i="64"/>
  <c r="L49" i="64"/>
  <c r="N37" i="66"/>
  <c r="M49" i="19"/>
  <c r="S39" i="69"/>
  <c r="D6" i="39"/>
  <c r="L33" i="60"/>
  <c r="N28" i="60"/>
  <c r="N33" i="60"/>
  <c r="S15" i="37"/>
  <c r="L29" i="79"/>
  <c r="N29" i="36"/>
  <c r="S31" i="37"/>
  <c r="S14" i="63"/>
  <c r="N40" i="19"/>
  <c r="S32" i="31"/>
  <c r="R48" i="82"/>
  <c r="I16" i="31"/>
  <c r="S8" i="22"/>
  <c r="S14" i="71"/>
  <c r="N37" i="59"/>
  <c r="M49" i="62"/>
  <c r="N45" i="48"/>
  <c r="L45" i="82"/>
  <c r="R22" i="80"/>
  <c r="S38" i="21"/>
  <c r="I39" i="30"/>
  <c r="I8" i="17"/>
  <c r="R16" i="82"/>
  <c r="G45" i="82"/>
  <c r="I45" i="82"/>
  <c r="I45" i="48"/>
  <c r="D22" i="37"/>
  <c r="S29" i="29"/>
  <c r="D45" i="71"/>
  <c r="M41" i="15"/>
  <c r="I12" i="60"/>
  <c r="G17" i="60"/>
  <c r="B49" i="30"/>
  <c r="D44" i="30"/>
  <c r="D49" i="30"/>
  <c r="I12" i="19"/>
  <c r="G17" i="19"/>
  <c r="I45" i="44"/>
  <c r="C12" i="81"/>
  <c r="C17" i="45"/>
  <c r="I20" i="59"/>
  <c r="G25" i="59"/>
  <c r="S31" i="18"/>
  <c r="B33" i="27"/>
  <c r="D28" i="27"/>
  <c r="C41" i="37"/>
  <c r="N24" i="51"/>
  <c r="H9" i="25"/>
  <c r="I6" i="23"/>
  <c r="N15" i="70"/>
  <c r="S31" i="15"/>
  <c r="D38" i="75"/>
  <c r="S32" i="33"/>
  <c r="I44" i="21"/>
  <c r="G49" i="21"/>
  <c r="L9" i="29"/>
  <c r="N4" i="29"/>
  <c r="N9" i="29"/>
  <c r="B25" i="67"/>
  <c r="D20" i="67"/>
  <c r="D5" i="70"/>
  <c r="S37" i="16"/>
  <c r="H49" i="52"/>
  <c r="C5" i="82"/>
  <c r="R17" i="52"/>
  <c r="C49" i="25"/>
  <c r="S47" i="28"/>
  <c r="I8" i="39"/>
  <c r="I47" i="61"/>
  <c r="S36" i="71"/>
  <c r="Q41" i="71"/>
  <c r="S44" i="65"/>
  <c r="Q49" i="65"/>
  <c r="R13" i="82"/>
  <c r="R49" i="39"/>
  <c r="D44" i="66"/>
  <c r="B49" i="66"/>
  <c r="D6" i="58"/>
  <c r="D15" i="67"/>
  <c r="S4" i="27"/>
  <c r="Q9" i="27"/>
  <c r="I16" i="63"/>
  <c r="R38" i="81"/>
  <c r="D32" i="65"/>
  <c r="I48" i="69"/>
  <c r="M41" i="72"/>
  <c r="S32" i="44"/>
  <c r="S40" i="75"/>
  <c r="N23" i="39"/>
  <c r="D24" i="73"/>
  <c r="S39" i="49"/>
  <c r="R38" i="79"/>
  <c r="I47" i="37"/>
  <c r="L41" i="40"/>
  <c r="N36" i="40"/>
  <c r="I44" i="63"/>
  <c r="G49" i="63"/>
  <c r="L9" i="33"/>
  <c r="N4" i="33"/>
  <c r="C17" i="19"/>
  <c r="N46" i="30"/>
  <c r="G39" i="78"/>
  <c r="I39" i="32"/>
  <c r="L33" i="59"/>
  <c r="N28" i="59"/>
  <c r="N33" i="59"/>
  <c r="N7" i="60"/>
  <c r="Q9" i="70"/>
  <c r="S4" i="70"/>
  <c r="S9" i="70"/>
  <c r="N15" i="16"/>
  <c r="N15" i="19"/>
  <c r="I8" i="52"/>
  <c r="R9" i="18"/>
  <c r="R41" i="65"/>
  <c r="S5" i="27"/>
  <c r="N36" i="73"/>
  <c r="L41" i="73"/>
  <c r="C25" i="25"/>
  <c r="D29" i="14"/>
  <c r="Q33" i="47"/>
  <c r="S28" i="47"/>
  <c r="H45" i="79"/>
  <c r="N30" i="28"/>
  <c r="I28" i="30"/>
  <c r="G33" i="30"/>
  <c r="S29" i="21"/>
  <c r="S31" i="51"/>
  <c r="L29" i="81"/>
  <c r="N29" i="81"/>
  <c r="N29" i="45"/>
  <c r="I16" i="20"/>
  <c r="I4" i="14"/>
  <c r="G9" i="14"/>
  <c r="D47" i="38"/>
  <c r="G38" i="82"/>
  <c r="I38" i="82"/>
  <c r="I38" i="48"/>
  <c r="I44" i="26"/>
  <c r="G49" i="26"/>
  <c r="B41" i="30"/>
  <c r="D36" i="30"/>
  <c r="D12" i="60"/>
  <c r="B17" i="60"/>
  <c r="N30" i="58"/>
  <c r="I23" i="39"/>
  <c r="G16" i="81"/>
  <c r="I16" i="81"/>
  <c r="I16" i="45"/>
  <c r="D30" i="56"/>
  <c r="I22" i="72"/>
  <c r="C17" i="63"/>
  <c r="L41" i="49"/>
  <c r="N36" i="49"/>
  <c r="D12" i="38"/>
  <c r="B17" i="38"/>
  <c r="G16" i="78"/>
  <c r="I16" i="78"/>
  <c r="I16" i="32"/>
  <c r="S22" i="20"/>
  <c r="C41" i="50"/>
  <c r="S47" i="23"/>
  <c r="D14" i="43"/>
  <c r="H9" i="37"/>
  <c r="I29" i="15"/>
  <c r="N46" i="34"/>
  <c r="S36" i="56"/>
  <c r="Q41" i="56"/>
  <c r="R41" i="34"/>
  <c r="D44" i="68"/>
  <c r="B49" i="68"/>
  <c r="Q40" i="81"/>
  <c r="S40" i="81"/>
  <c r="S40" i="45"/>
  <c r="D29" i="55"/>
  <c r="D44" i="52"/>
  <c r="D49" i="52"/>
  <c r="B49" i="52"/>
  <c r="N8" i="19"/>
  <c r="H17" i="59"/>
  <c r="I22" i="75"/>
  <c r="N37" i="39"/>
  <c r="S20" i="59"/>
  <c r="S25" i="59"/>
  <c r="Q25" i="59"/>
  <c r="D14" i="19"/>
  <c r="C17" i="14"/>
  <c r="I6" i="40"/>
  <c r="D22" i="24"/>
  <c r="C17" i="28"/>
  <c r="L25" i="70"/>
  <c r="N20" i="70"/>
  <c r="I47" i="50"/>
  <c r="N39" i="35"/>
  <c r="D14" i="75"/>
  <c r="R49" i="34"/>
  <c r="V49" i="34"/>
  <c r="S40" i="73"/>
  <c r="R41" i="51"/>
  <c r="M33" i="70"/>
  <c r="N13" i="31"/>
  <c r="I46" i="57"/>
  <c r="H33" i="60"/>
  <c r="N7" i="55"/>
  <c r="I15" i="65"/>
  <c r="R30" i="81"/>
  <c r="N32" i="17"/>
  <c r="B9" i="40"/>
  <c r="D4" i="40"/>
  <c r="D9" i="40"/>
  <c r="D37" i="76"/>
  <c r="B25" i="16"/>
  <c r="D20" i="16"/>
  <c r="M14" i="81"/>
  <c r="N37" i="67"/>
  <c r="I8" i="59"/>
  <c r="D24" i="21"/>
  <c r="C8" i="81"/>
  <c r="Q33" i="20"/>
  <c r="S28" i="20"/>
  <c r="S28" i="63"/>
  <c r="Q33" i="63"/>
  <c r="H9" i="28"/>
  <c r="S12" i="43"/>
  <c r="Q17" i="43"/>
  <c r="D46" i="40"/>
  <c r="R41" i="76"/>
  <c r="S29" i="15"/>
  <c r="D38" i="27"/>
  <c r="I48" i="39"/>
  <c r="Q30" i="79"/>
  <c r="S30" i="36"/>
  <c r="H33" i="45"/>
  <c r="H28" i="81"/>
  <c r="H33" i="81"/>
  <c r="S8" i="73"/>
  <c r="N24" i="64"/>
  <c r="D5" i="16"/>
  <c r="S32" i="55"/>
  <c r="D6" i="30"/>
  <c r="R33" i="62"/>
  <c r="H25" i="72"/>
  <c r="N12" i="46"/>
  <c r="L17" i="46"/>
  <c r="I24" i="20"/>
  <c r="M25" i="54"/>
  <c r="B17" i="25"/>
  <c r="D12" i="25"/>
  <c r="D17" i="25"/>
  <c r="S29" i="59"/>
  <c r="S38" i="49"/>
  <c r="D39" i="51"/>
  <c r="N4" i="71"/>
  <c r="L9" i="71"/>
  <c r="D7" i="33"/>
  <c r="H4" i="81"/>
  <c r="H9" i="45"/>
  <c r="N20" i="31"/>
  <c r="N25" i="31"/>
  <c r="L25" i="31"/>
  <c r="N24" i="42"/>
  <c r="N39" i="65"/>
  <c r="I22" i="42"/>
  <c r="S29" i="26"/>
  <c r="R25" i="23"/>
  <c r="R5" i="81"/>
  <c r="S14" i="53"/>
  <c r="D30" i="60"/>
  <c r="N5" i="36"/>
  <c r="L5" i="79"/>
  <c r="N5" i="79"/>
  <c r="S32" i="43"/>
  <c r="C49" i="42"/>
  <c r="D20" i="26"/>
  <c r="B25" i="26"/>
  <c r="H9" i="75"/>
  <c r="I38" i="70"/>
  <c r="G7" i="82"/>
  <c r="I7" i="48"/>
  <c r="D38" i="14"/>
  <c r="D4" i="56"/>
  <c r="B9" i="56"/>
  <c r="C33" i="39"/>
  <c r="N21" i="15"/>
  <c r="Q49" i="72"/>
  <c r="U49" i="72"/>
  <c r="S44" i="72"/>
  <c r="M39" i="79"/>
  <c r="C41" i="70"/>
  <c r="D48" i="76"/>
  <c r="N46" i="24"/>
  <c r="N48" i="27"/>
  <c r="S28" i="21"/>
  <c r="Q33" i="21"/>
  <c r="I46" i="56"/>
  <c r="C49" i="61"/>
  <c r="M49" i="50"/>
  <c r="D15" i="15"/>
  <c r="L39" i="80"/>
  <c r="N39" i="41"/>
  <c r="N47" i="57"/>
  <c r="S31" i="63"/>
  <c r="S36" i="40"/>
  <c r="Q41" i="40"/>
  <c r="L49" i="28"/>
  <c r="N44" i="28"/>
  <c r="S14" i="20"/>
  <c r="H41" i="51"/>
  <c r="R41" i="61"/>
  <c r="S7" i="59"/>
  <c r="M41" i="51"/>
  <c r="R25" i="74"/>
  <c r="N5" i="74"/>
  <c r="I5" i="62"/>
  <c r="N44" i="74"/>
  <c r="L49" i="74"/>
  <c r="D24" i="26"/>
  <c r="D45" i="64"/>
  <c r="S16" i="50"/>
  <c r="H49" i="42"/>
  <c r="N14" i="27"/>
  <c r="D4" i="37"/>
  <c r="B9" i="37"/>
  <c r="I14" i="17"/>
  <c r="H22" i="81"/>
  <c r="N4" i="76"/>
  <c r="N9" i="76"/>
  <c r="L9" i="76"/>
  <c r="N16" i="48"/>
  <c r="L16" i="82"/>
  <c r="N16" i="24"/>
  <c r="I15" i="47"/>
  <c r="I45" i="28"/>
  <c r="I44" i="62"/>
  <c r="I49" i="62"/>
  <c r="G49" i="62"/>
  <c r="S29" i="75"/>
  <c r="N40" i="26"/>
  <c r="I48" i="36"/>
  <c r="G48" i="79"/>
  <c r="I48" i="79"/>
  <c r="D36" i="72"/>
  <c r="D41" i="72"/>
  <c r="B41" i="72"/>
  <c r="S31" i="76"/>
  <c r="M29" i="79"/>
  <c r="N4" i="39"/>
  <c r="L9" i="39"/>
  <c r="H41" i="75"/>
  <c r="H9" i="26"/>
  <c r="V9" i="26"/>
  <c r="B9" i="70"/>
  <c r="D4" i="70"/>
  <c r="G16" i="79"/>
  <c r="I16" i="36"/>
  <c r="I20" i="15"/>
  <c r="G25" i="15"/>
  <c r="S31" i="70"/>
  <c r="I47" i="66"/>
  <c r="R46" i="80"/>
  <c r="H49" i="63"/>
  <c r="S28" i="16"/>
  <c r="Q33" i="16"/>
  <c r="I16" i="33"/>
  <c r="I24" i="76"/>
  <c r="N47" i="63"/>
  <c r="N23" i="38"/>
  <c r="D6" i="51"/>
  <c r="M48" i="82"/>
  <c r="R41" i="53"/>
  <c r="H29" i="78"/>
  <c r="S24" i="33"/>
  <c r="S29" i="55"/>
  <c r="S36" i="46"/>
  <c r="Q41" i="46"/>
  <c r="R33" i="16"/>
  <c r="N8" i="46"/>
  <c r="S44" i="75"/>
  <c r="Q49" i="75"/>
  <c r="R49" i="47"/>
  <c r="N39" i="59"/>
  <c r="N8" i="53"/>
  <c r="D30" i="47"/>
  <c r="H5" i="82"/>
  <c r="M41" i="54"/>
  <c r="D12" i="28"/>
  <c r="B17" i="28"/>
  <c r="I23" i="31"/>
  <c r="I7" i="56"/>
  <c r="M38" i="78"/>
  <c r="H25" i="37"/>
  <c r="S22" i="22"/>
  <c r="H9" i="35"/>
  <c r="I28" i="23"/>
  <c r="G33" i="23"/>
  <c r="I45" i="57"/>
  <c r="Q25" i="32"/>
  <c r="Q20" i="78"/>
  <c r="S20" i="32"/>
  <c r="S5" i="26"/>
  <c r="M17" i="37"/>
  <c r="R25" i="50"/>
  <c r="N5" i="24"/>
  <c r="N6" i="20"/>
  <c r="D31" i="70"/>
  <c r="D28" i="40"/>
  <c r="B33" i="40"/>
  <c r="N7" i="37"/>
  <c r="L47" i="81"/>
  <c r="N47" i="81"/>
  <c r="N47" i="45"/>
  <c r="G25" i="28"/>
  <c r="I20" i="28"/>
  <c r="S30" i="22"/>
  <c r="R9" i="73"/>
  <c r="S45" i="46"/>
  <c r="S48" i="50"/>
  <c r="R33" i="50"/>
  <c r="G6" i="78"/>
  <c r="I6" i="78"/>
  <c r="I6" i="32"/>
  <c r="S28" i="53"/>
  <c r="S33" i="53"/>
  <c r="Q33" i="53"/>
  <c r="L20" i="82"/>
  <c r="L25" i="48"/>
  <c r="N20" i="48"/>
  <c r="D39" i="48"/>
  <c r="B39" i="82"/>
  <c r="D39" i="82"/>
  <c r="I5" i="36"/>
  <c r="G5" i="79"/>
  <c r="I5" i="79"/>
  <c r="I24" i="43"/>
  <c r="I23" i="56"/>
  <c r="H6" i="79"/>
  <c r="N48" i="37"/>
  <c r="I8" i="19"/>
  <c r="N39" i="60"/>
  <c r="S16" i="18"/>
  <c r="S15" i="42"/>
  <c r="R49" i="56"/>
  <c r="S39" i="26"/>
  <c r="M33" i="33"/>
  <c r="S16" i="34"/>
  <c r="H23" i="81"/>
  <c r="L21" i="78"/>
  <c r="N21" i="78"/>
  <c r="N21" i="32"/>
  <c r="N8" i="15"/>
  <c r="S14" i="22"/>
  <c r="S13" i="52"/>
  <c r="M33" i="76"/>
  <c r="D16" i="60"/>
  <c r="I4" i="72"/>
  <c r="G9" i="72"/>
  <c r="S4" i="71"/>
  <c r="Q9" i="71"/>
  <c r="S15" i="46"/>
  <c r="S16" i="14"/>
  <c r="I7" i="40"/>
  <c r="N44" i="40"/>
  <c r="N49" i="40"/>
  <c r="L49" i="40"/>
  <c r="I38" i="40"/>
  <c r="H33" i="16"/>
  <c r="L13" i="80"/>
  <c r="N13" i="41"/>
  <c r="I38" i="66"/>
  <c r="H9" i="52"/>
  <c r="V9" i="52"/>
  <c r="D47" i="23"/>
  <c r="C38" i="78"/>
  <c r="N5" i="67"/>
  <c r="N32" i="31"/>
  <c r="G46" i="78"/>
  <c r="I46" i="32"/>
  <c r="D24" i="42"/>
  <c r="D22" i="39"/>
  <c r="I8" i="54"/>
  <c r="H14" i="81"/>
  <c r="N40" i="38"/>
  <c r="I8" i="62"/>
  <c r="S5" i="55"/>
  <c r="Q14" i="80"/>
  <c r="S14" i="80"/>
  <c r="S14" i="41"/>
  <c r="H9" i="73"/>
  <c r="H9" i="56"/>
  <c r="V9" i="56"/>
  <c r="G17" i="34"/>
  <c r="I12" i="34"/>
  <c r="D7" i="56"/>
  <c r="S20" i="47"/>
  <c r="S25" i="47"/>
  <c r="Q25" i="47"/>
  <c r="N23" i="32"/>
  <c r="L23" i="78"/>
  <c r="M39" i="82"/>
  <c r="H9" i="39"/>
  <c r="D23" i="22"/>
  <c r="I20" i="24"/>
  <c r="I25" i="24"/>
  <c r="G25" i="24"/>
  <c r="L30" i="80"/>
  <c r="N30" i="41"/>
  <c r="S32" i="69"/>
  <c r="M9" i="64"/>
  <c r="D46" i="39"/>
  <c r="C9" i="13"/>
  <c r="L41" i="76"/>
  <c r="N36" i="76"/>
  <c r="I4" i="61"/>
  <c r="G9" i="61"/>
  <c r="S23" i="64"/>
  <c r="Q22" i="81"/>
  <c r="S22" i="81"/>
  <c r="S22" i="45"/>
  <c r="M22" i="80"/>
  <c r="N38" i="59"/>
  <c r="H17" i="73"/>
  <c r="I36" i="76"/>
  <c r="G41" i="76"/>
  <c r="S20" i="73"/>
  <c r="Q25" i="73"/>
  <c r="U25" i="73"/>
  <c r="H13" i="80"/>
  <c r="D36" i="18"/>
  <c r="B41" i="18"/>
  <c r="S32" i="18"/>
  <c r="M24" i="80"/>
  <c r="N32" i="29"/>
  <c r="I6" i="65"/>
  <c r="H33" i="76"/>
  <c r="H25" i="15"/>
  <c r="N15" i="49"/>
  <c r="Q21" i="82"/>
  <c r="S21" i="48"/>
  <c r="D36" i="36"/>
  <c r="B36" i="79"/>
  <c r="B41" i="36"/>
  <c r="Q41" i="23"/>
  <c r="U41" i="23"/>
  <c r="S36" i="23"/>
  <c r="M41" i="55"/>
  <c r="N20" i="25"/>
  <c r="L25" i="25"/>
  <c r="N36" i="17"/>
  <c r="L41" i="17"/>
  <c r="H20" i="81"/>
  <c r="H25" i="45"/>
  <c r="I28" i="27"/>
  <c r="G33" i="27"/>
  <c r="R25" i="55"/>
  <c r="I14" i="42"/>
  <c r="C38" i="79"/>
  <c r="S22" i="62"/>
  <c r="M9" i="68"/>
  <c r="Q41" i="18"/>
  <c r="U41" i="18"/>
  <c r="S36" i="18"/>
  <c r="I31" i="63"/>
  <c r="C44" i="81"/>
  <c r="C49" i="45"/>
  <c r="D15" i="17"/>
  <c r="N16" i="58"/>
  <c r="Q17" i="63"/>
  <c r="U17" i="63"/>
  <c r="S12" i="63"/>
  <c r="D5" i="72"/>
  <c r="S45" i="23"/>
  <c r="D22" i="27"/>
  <c r="M33" i="27"/>
  <c r="C49" i="23"/>
  <c r="R17" i="74"/>
  <c r="R25" i="52"/>
  <c r="V25" i="52"/>
  <c r="I37" i="76"/>
  <c r="I30" i="68"/>
  <c r="R17" i="62"/>
  <c r="D36" i="27"/>
  <c r="B41" i="27"/>
  <c r="N32" i="23"/>
  <c r="I22" i="45"/>
  <c r="G22" i="81"/>
  <c r="I22" i="81"/>
  <c r="N46" i="50"/>
  <c r="N12" i="13"/>
  <c r="L17" i="13"/>
  <c r="D48" i="23"/>
  <c r="R38" i="82"/>
  <c r="I39" i="72"/>
  <c r="I44" i="31"/>
  <c r="G49" i="31"/>
  <c r="B25" i="49"/>
  <c r="D20" i="49"/>
  <c r="S31" i="68"/>
  <c r="I5" i="74"/>
  <c r="N21" i="44"/>
  <c r="L17" i="18"/>
  <c r="N12" i="18"/>
  <c r="N17" i="18"/>
  <c r="N40" i="55"/>
  <c r="R25" i="14"/>
  <c r="V25" i="14"/>
  <c r="I37" i="53"/>
  <c r="Q22" i="79"/>
  <c r="S22" i="79"/>
  <c r="S22" i="36"/>
  <c r="R9" i="61"/>
  <c r="N23" i="22"/>
  <c r="S20" i="69"/>
  <c r="Q25" i="69"/>
  <c r="H49" i="70"/>
  <c r="D12" i="15"/>
  <c r="B17" i="15"/>
  <c r="N31" i="40"/>
  <c r="Q6" i="80"/>
  <c r="S6" i="80"/>
  <c r="S6" i="41"/>
  <c r="C13" i="81"/>
  <c r="H41" i="65"/>
  <c r="H41" i="53"/>
  <c r="I23" i="14"/>
  <c r="N20" i="26"/>
  <c r="L25" i="26"/>
  <c r="R22" i="78"/>
  <c r="H36" i="79"/>
  <c r="H41" i="36"/>
  <c r="N40" i="17"/>
  <c r="I14" i="50"/>
  <c r="N12" i="37"/>
  <c r="L17" i="37"/>
  <c r="L12" i="79"/>
  <c r="M49" i="51"/>
  <c r="R6" i="82"/>
  <c r="C9" i="49"/>
  <c r="I29" i="33"/>
  <c r="S5" i="44"/>
  <c r="L22" i="82"/>
  <c r="N22" i="48"/>
  <c r="D24" i="32"/>
  <c r="B24" i="78"/>
  <c r="D24" i="78"/>
  <c r="H17" i="31"/>
  <c r="N46" i="64"/>
  <c r="N20" i="34"/>
  <c r="N25" i="34"/>
  <c r="L25" i="34"/>
  <c r="M40" i="81"/>
  <c r="H49" i="17"/>
  <c r="I5" i="65"/>
  <c r="C15" i="78"/>
  <c r="R49" i="17"/>
  <c r="D47" i="25"/>
  <c r="N6" i="69"/>
  <c r="I14" i="22"/>
  <c r="D36" i="49"/>
  <c r="B41" i="49"/>
  <c r="R9" i="47"/>
  <c r="R41" i="60"/>
  <c r="D21" i="66"/>
  <c r="N20" i="39"/>
  <c r="L25" i="39"/>
  <c r="S22" i="34"/>
  <c r="B29" i="78"/>
  <c r="D29" i="78"/>
  <c r="D29" i="32"/>
  <c r="I7" i="57"/>
  <c r="S45" i="28"/>
  <c r="H47" i="80"/>
  <c r="Q33" i="40"/>
  <c r="S28" i="40"/>
  <c r="I30" i="64"/>
  <c r="S39" i="74"/>
  <c r="S40" i="30"/>
  <c r="C49" i="50"/>
  <c r="N20" i="44"/>
  <c r="L25" i="44"/>
  <c r="R17" i="63"/>
  <c r="C6" i="78"/>
  <c r="I20" i="29"/>
  <c r="G25" i="29"/>
  <c r="D40" i="26"/>
  <c r="D28" i="52"/>
  <c r="B33" i="52"/>
  <c r="I22" i="43"/>
  <c r="D12" i="73"/>
  <c r="B17" i="73"/>
  <c r="C25" i="35"/>
  <c r="D5" i="69"/>
  <c r="I47" i="20"/>
  <c r="B9" i="23"/>
  <c r="D4" i="23"/>
  <c r="D9" i="23"/>
  <c r="D14" i="31"/>
  <c r="L41" i="67"/>
  <c r="N36" i="67"/>
  <c r="N41" i="67"/>
  <c r="N13" i="40"/>
  <c r="H14" i="82"/>
  <c r="S14" i="54"/>
  <c r="Q9" i="42"/>
  <c r="S4" i="42"/>
  <c r="S9" i="42"/>
  <c r="N40" i="56"/>
  <c r="D29" i="64"/>
  <c r="N30" i="37"/>
  <c r="C25" i="13"/>
  <c r="Q49" i="48"/>
  <c r="Q44" i="82"/>
  <c r="S44" i="48"/>
  <c r="I36" i="33"/>
  <c r="G41" i="33"/>
  <c r="C6" i="79"/>
  <c r="N31" i="71"/>
  <c r="D20" i="72"/>
  <c r="B25" i="72"/>
  <c r="M15" i="80"/>
  <c r="N38" i="22"/>
  <c r="I38" i="25"/>
  <c r="I45" i="31"/>
  <c r="I45" i="76"/>
  <c r="S46" i="37"/>
  <c r="N37" i="71"/>
  <c r="S8" i="52"/>
  <c r="N13" i="51"/>
  <c r="I38" i="71"/>
  <c r="Q32" i="78"/>
  <c r="S32" i="32"/>
  <c r="N31" i="28"/>
  <c r="M49" i="70"/>
  <c r="S24" i="17"/>
  <c r="I7" i="62"/>
  <c r="B25" i="31"/>
  <c r="D20" i="31"/>
  <c r="D25" i="31"/>
  <c r="R17" i="66"/>
  <c r="I48" i="21"/>
  <c r="S14" i="68"/>
  <c r="I36" i="70"/>
  <c r="I41" i="70"/>
  <c r="G41" i="70"/>
  <c r="G49" i="69"/>
  <c r="I44" i="69"/>
  <c r="C9" i="67"/>
  <c r="D32" i="50"/>
  <c r="I21" i="71"/>
  <c r="C41" i="68"/>
  <c r="D32" i="14"/>
  <c r="R49" i="37"/>
  <c r="M41" i="73"/>
  <c r="I47" i="39"/>
  <c r="H49" i="31"/>
  <c r="D40" i="48"/>
  <c r="B40" i="82"/>
  <c r="D40" i="82"/>
  <c r="M40" i="79"/>
  <c r="D47" i="49"/>
  <c r="Q6" i="78"/>
  <c r="S6" i="78"/>
  <c r="S6" i="32"/>
  <c r="D8" i="31"/>
  <c r="L17" i="50"/>
  <c r="N12" i="50"/>
  <c r="I13" i="30"/>
  <c r="R33" i="19"/>
  <c r="B33" i="31"/>
  <c r="D28" i="31"/>
  <c r="D33" i="31"/>
  <c r="R17" i="73"/>
  <c r="I32" i="40"/>
  <c r="G23" i="81"/>
  <c r="I23" i="81"/>
  <c r="I23" i="45"/>
  <c r="N29" i="38"/>
  <c r="N16" i="65"/>
  <c r="S39" i="65"/>
  <c r="M9" i="57"/>
  <c r="D38" i="54"/>
  <c r="I29" i="71"/>
  <c r="S6" i="53"/>
  <c r="I14" i="13"/>
  <c r="N22" i="75"/>
  <c r="L25" i="75"/>
  <c r="S37" i="40"/>
  <c r="N45" i="70"/>
  <c r="D23" i="19"/>
  <c r="S31" i="21"/>
  <c r="S46" i="16"/>
  <c r="N32" i="40"/>
  <c r="I29" i="26"/>
  <c r="R17" i="21"/>
  <c r="D48" i="45"/>
  <c r="B48" i="81"/>
  <c r="D48" i="81"/>
  <c r="N29" i="16"/>
  <c r="N38" i="66"/>
  <c r="Q25" i="64"/>
  <c r="S20" i="64"/>
  <c r="Q25" i="50"/>
  <c r="S20" i="50"/>
  <c r="G25" i="70"/>
  <c r="I20" i="70"/>
  <c r="I25" i="70"/>
  <c r="R41" i="58"/>
  <c r="D7" i="55"/>
  <c r="N29" i="22"/>
  <c r="D37" i="71"/>
  <c r="R9" i="55"/>
  <c r="R37" i="80"/>
  <c r="N20" i="72"/>
  <c r="L25" i="72"/>
  <c r="D46" i="66"/>
  <c r="R9" i="64"/>
  <c r="D24" i="52"/>
  <c r="D36" i="65"/>
  <c r="B41" i="65"/>
  <c r="I6" i="18"/>
  <c r="H17" i="51"/>
  <c r="L6" i="82"/>
  <c r="N6" i="82"/>
  <c r="N6" i="48"/>
  <c r="N44" i="59"/>
  <c r="L49" i="59"/>
  <c r="D24" i="43"/>
  <c r="C25" i="37"/>
  <c r="B17" i="24"/>
  <c r="D12" i="24"/>
  <c r="R9" i="21"/>
  <c r="B9" i="71"/>
  <c r="D4" i="71"/>
  <c r="I21" i="15"/>
  <c r="D23" i="72"/>
  <c r="I47" i="76"/>
  <c r="I38" i="32"/>
  <c r="G38" i="78"/>
  <c r="I20" i="39"/>
  <c r="G25" i="39"/>
  <c r="S44" i="33"/>
  <c r="Q49" i="33"/>
  <c r="S4" i="30"/>
  <c r="Q9" i="30"/>
  <c r="I36" i="49"/>
  <c r="G41" i="49"/>
  <c r="D32" i="16"/>
  <c r="R17" i="37"/>
  <c r="N23" i="59"/>
  <c r="Q22" i="82"/>
  <c r="S22" i="82"/>
  <c r="S22" i="48"/>
  <c r="N47" i="30"/>
  <c r="N4" i="64"/>
  <c r="N9" i="64"/>
  <c r="L9" i="64"/>
  <c r="I8" i="60"/>
  <c r="G9" i="47"/>
  <c r="I4" i="47"/>
  <c r="G25" i="33"/>
  <c r="I20" i="33"/>
  <c r="S6" i="44"/>
  <c r="I21" i="43"/>
  <c r="S5" i="62"/>
  <c r="N23" i="18"/>
  <c r="D24" i="65"/>
  <c r="H21" i="79"/>
  <c r="L40" i="82"/>
  <c r="N40" i="48"/>
  <c r="N12" i="39"/>
  <c r="L17" i="39"/>
  <c r="R9" i="42"/>
  <c r="V9" i="42"/>
  <c r="D45" i="47"/>
  <c r="B49" i="47"/>
  <c r="G37" i="80"/>
  <c r="I37" i="80"/>
  <c r="I37" i="41"/>
  <c r="S29" i="28"/>
  <c r="M9" i="44"/>
  <c r="S14" i="67"/>
  <c r="C17" i="18"/>
  <c r="I30" i="18"/>
  <c r="N20" i="63"/>
  <c r="N25" i="63"/>
  <c r="L25" i="63"/>
  <c r="S16" i="16"/>
  <c r="N14" i="29"/>
  <c r="L9" i="46"/>
  <c r="N4" i="46"/>
  <c r="N9" i="46"/>
  <c r="M9" i="33"/>
  <c r="N5" i="54"/>
  <c r="H49" i="13"/>
  <c r="G28" i="78"/>
  <c r="I28" i="32"/>
  <c r="G33" i="32"/>
  <c r="C24" i="82"/>
  <c r="I36" i="51"/>
  <c r="G41" i="51"/>
  <c r="S20" i="18"/>
  <c r="Q25" i="18"/>
  <c r="R33" i="40"/>
  <c r="N29" i="24"/>
  <c r="G40" i="82"/>
  <c r="I40" i="82"/>
  <c r="H9" i="21"/>
  <c r="M33" i="26"/>
  <c r="I40" i="32"/>
  <c r="G40" i="78"/>
  <c r="I40" i="78"/>
  <c r="M17" i="66"/>
  <c r="S4" i="74"/>
  <c r="Q9" i="74"/>
  <c r="D46" i="22"/>
  <c r="S24" i="27"/>
  <c r="I36" i="27"/>
  <c r="G41" i="27"/>
  <c r="S13" i="75"/>
  <c r="H49" i="30"/>
  <c r="I12" i="74"/>
  <c r="G17" i="74"/>
  <c r="I15" i="16"/>
  <c r="S12" i="31"/>
  <c r="S17" i="31"/>
  <c r="Q17" i="31"/>
  <c r="U17" i="31"/>
  <c r="D12" i="55"/>
  <c r="D17" i="55"/>
  <c r="B17" i="55"/>
  <c r="M25" i="53"/>
  <c r="R49" i="45"/>
  <c r="R44" i="81"/>
  <c r="H17" i="71"/>
  <c r="S23" i="36"/>
  <c r="Q23" i="79"/>
  <c r="S23" i="79"/>
  <c r="R29" i="78"/>
  <c r="I8" i="43"/>
  <c r="C41" i="60"/>
  <c r="S37" i="50"/>
  <c r="N13" i="24"/>
  <c r="C46" i="82"/>
  <c r="L9" i="47"/>
  <c r="N4" i="47"/>
  <c r="N9" i="47"/>
  <c r="I7" i="27"/>
  <c r="N14" i="76"/>
  <c r="G25" i="34"/>
  <c r="I20" i="34"/>
  <c r="S13" i="62"/>
  <c r="S28" i="60"/>
  <c r="S33" i="60"/>
  <c r="Q33" i="60"/>
  <c r="N39" i="38"/>
  <c r="Q25" i="16"/>
  <c r="S20" i="16"/>
  <c r="S25" i="16"/>
  <c r="H33" i="43"/>
  <c r="H41" i="18"/>
  <c r="S47" i="39"/>
  <c r="S15" i="75"/>
  <c r="G49" i="76"/>
  <c r="I44" i="76"/>
  <c r="I30" i="73"/>
  <c r="H49" i="57"/>
  <c r="I14" i="49"/>
  <c r="I38" i="30"/>
  <c r="M33" i="52"/>
  <c r="H39" i="79"/>
  <c r="N15" i="59"/>
  <c r="D24" i="54"/>
  <c r="H41" i="61"/>
  <c r="D48" i="25"/>
  <c r="N7" i="16"/>
  <c r="S28" i="55"/>
  <c r="Q33" i="55"/>
  <c r="I21" i="55"/>
  <c r="L33" i="42"/>
  <c r="N28" i="42"/>
  <c r="I13" i="43"/>
  <c r="I45" i="50"/>
  <c r="D46" i="72"/>
  <c r="H22" i="78"/>
  <c r="D13" i="59"/>
  <c r="H49" i="47"/>
  <c r="D37" i="20"/>
  <c r="N7" i="65"/>
  <c r="C9" i="25"/>
  <c r="I16" i="54"/>
  <c r="M25" i="69"/>
  <c r="I44" i="66"/>
  <c r="G49" i="66"/>
  <c r="C9" i="61"/>
  <c r="D47" i="36"/>
  <c r="B47" i="79"/>
  <c r="D47" i="79"/>
  <c r="M9" i="76"/>
  <c r="N29" i="40"/>
  <c r="N22" i="37"/>
  <c r="H7" i="80"/>
  <c r="B37" i="82"/>
  <c r="D37" i="82"/>
  <c r="D37" i="48"/>
  <c r="I37" i="42"/>
  <c r="D12" i="53"/>
  <c r="D17" i="53"/>
  <c r="B17" i="53"/>
  <c r="N5" i="72"/>
  <c r="L49" i="16"/>
  <c r="N44" i="16"/>
  <c r="S48" i="58"/>
  <c r="N15" i="36"/>
  <c r="L15" i="79"/>
  <c r="S46" i="21"/>
  <c r="I46" i="27"/>
  <c r="N36" i="21"/>
  <c r="L41" i="21"/>
  <c r="Q41" i="47"/>
  <c r="S36" i="47"/>
  <c r="C5" i="78"/>
  <c r="D16" i="28"/>
  <c r="S40" i="67"/>
  <c r="I24" i="49"/>
  <c r="D15" i="65"/>
  <c r="D15" i="64"/>
  <c r="I13" i="17"/>
  <c r="I14" i="53"/>
  <c r="D5" i="33"/>
  <c r="I37" i="34"/>
  <c r="N24" i="50"/>
  <c r="S12" i="44"/>
  <c r="S17" i="44"/>
  <c r="Q17" i="44"/>
  <c r="S22" i="44"/>
  <c r="R33" i="51"/>
  <c r="M49" i="61"/>
  <c r="V49" i="61"/>
  <c r="C33" i="42"/>
  <c r="D23" i="73"/>
  <c r="I24" i="38"/>
  <c r="I21" i="35"/>
  <c r="R33" i="53"/>
  <c r="N23" i="61"/>
  <c r="N32" i="73"/>
  <c r="I7" i="29"/>
  <c r="S37" i="27"/>
  <c r="I48" i="28"/>
  <c r="R33" i="26"/>
  <c r="D38" i="57"/>
  <c r="B49" i="16"/>
  <c r="D44" i="16"/>
  <c r="I30" i="21"/>
  <c r="S31" i="56"/>
  <c r="N21" i="19"/>
  <c r="I23" i="20"/>
  <c r="S44" i="38"/>
  <c r="S49" i="38"/>
  <c r="Q49" i="38"/>
  <c r="I48" i="29"/>
  <c r="I22" i="55"/>
  <c r="D14" i="29"/>
  <c r="C17" i="74"/>
  <c r="D47" i="18"/>
  <c r="D16" i="46"/>
  <c r="B16" i="81"/>
  <c r="L9" i="45"/>
  <c r="L4" i="81"/>
  <c r="N4" i="45"/>
  <c r="G49" i="47"/>
  <c r="I44" i="47"/>
  <c r="D28" i="66"/>
  <c r="B33" i="66"/>
  <c r="I38" i="26"/>
  <c r="S23" i="52"/>
  <c r="D22" i="66"/>
  <c r="I37" i="68"/>
  <c r="Q39" i="78"/>
  <c r="S39" i="78"/>
  <c r="S39" i="32"/>
  <c r="L9" i="24"/>
  <c r="N4" i="24"/>
  <c r="S45" i="14"/>
  <c r="D39" i="40"/>
  <c r="I38" i="44"/>
  <c r="I21" i="28"/>
  <c r="N16" i="69"/>
  <c r="C9" i="59"/>
  <c r="R29" i="82"/>
  <c r="N39" i="26"/>
  <c r="I7" i="21"/>
  <c r="H8" i="80"/>
  <c r="R8" i="80"/>
  <c r="H49" i="65"/>
  <c r="S32" i="54"/>
  <c r="D16" i="13"/>
  <c r="N45" i="37"/>
  <c r="C25" i="43"/>
  <c r="H6" i="80"/>
  <c r="H25" i="18"/>
  <c r="D31" i="55"/>
  <c r="I20" i="14"/>
  <c r="G25" i="14"/>
  <c r="D47" i="54"/>
  <c r="I45" i="75"/>
  <c r="G49" i="75"/>
  <c r="L33" i="49"/>
  <c r="N28" i="49"/>
  <c r="D7" i="38"/>
  <c r="R9" i="69"/>
  <c r="N46" i="74"/>
  <c r="R17" i="39"/>
  <c r="V17" i="39"/>
  <c r="C25" i="18"/>
  <c r="H9" i="50"/>
  <c r="H49" i="38"/>
  <c r="N38" i="31"/>
  <c r="N6" i="24"/>
  <c r="N15" i="35"/>
  <c r="S24" i="36"/>
  <c r="Q24" i="79"/>
  <c r="D48" i="49"/>
  <c r="D14" i="64"/>
  <c r="D38" i="25"/>
  <c r="N20" i="53"/>
  <c r="N25" i="53"/>
  <c r="L25" i="53"/>
  <c r="R44" i="78"/>
  <c r="R49" i="32"/>
  <c r="I32" i="29"/>
  <c r="D16" i="22"/>
  <c r="C33" i="22"/>
  <c r="D28" i="22"/>
  <c r="I24" i="51"/>
  <c r="D15" i="14"/>
  <c r="S31" i="39"/>
  <c r="H9" i="40"/>
  <c r="N46" i="27"/>
  <c r="I13" i="55"/>
  <c r="M41" i="69"/>
  <c r="I29" i="39"/>
  <c r="N22" i="76"/>
  <c r="I36" i="74"/>
  <c r="I41" i="74"/>
  <c r="G41" i="74"/>
  <c r="I14" i="66"/>
  <c r="I23" i="48"/>
  <c r="G23" i="82"/>
  <c r="I23" i="82"/>
  <c r="D30" i="49"/>
  <c r="D23" i="68"/>
  <c r="I23" i="46"/>
  <c r="R41" i="55"/>
  <c r="R40" i="79"/>
  <c r="I5" i="15"/>
  <c r="M49" i="23"/>
  <c r="C49" i="52"/>
  <c r="M41" i="24"/>
  <c r="N32" i="53"/>
  <c r="I36" i="26"/>
  <c r="I41" i="26"/>
  <c r="G41" i="26"/>
  <c r="Q17" i="61"/>
  <c r="S12" i="61"/>
  <c r="R49" i="66"/>
  <c r="S44" i="66"/>
  <c r="B14" i="81"/>
  <c r="D14" i="45"/>
  <c r="S29" i="44"/>
  <c r="Q33" i="44"/>
  <c r="N22" i="27"/>
  <c r="M9" i="67"/>
  <c r="V9" i="67"/>
  <c r="N32" i="63"/>
  <c r="S46" i="32"/>
  <c r="Q46" i="78"/>
  <c r="I28" i="31"/>
  <c r="G33" i="31"/>
  <c r="S39" i="17"/>
  <c r="I7" i="52"/>
  <c r="S16" i="66"/>
  <c r="S46" i="64"/>
  <c r="I20" i="76"/>
  <c r="I25" i="76"/>
  <c r="G25" i="76"/>
  <c r="D5" i="31"/>
  <c r="N23" i="21"/>
  <c r="D15" i="71"/>
  <c r="Q9" i="51"/>
  <c r="S4" i="51"/>
  <c r="I6" i="59"/>
  <c r="D21" i="33"/>
  <c r="N48" i="72"/>
  <c r="D5" i="36"/>
  <c r="B5" i="79"/>
  <c r="D29" i="13"/>
  <c r="S6" i="26"/>
  <c r="H25" i="32"/>
  <c r="H20" i="78"/>
  <c r="H25" i="78"/>
  <c r="I22" i="39"/>
  <c r="S40" i="58"/>
  <c r="I48" i="22"/>
  <c r="D8" i="18"/>
  <c r="S29" i="54"/>
  <c r="N38" i="14"/>
  <c r="H37" i="78"/>
  <c r="I37" i="32"/>
  <c r="N22" i="58"/>
  <c r="D13" i="73"/>
  <c r="S22" i="23"/>
  <c r="N15" i="56"/>
  <c r="B41" i="31"/>
  <c r="D36" i="31"/>
  <c r="S36" i="52"/>
  <c r="S41" i="52"/>
  <c r="Q41" i="52"/>
  <c r="S47" i="75"/>
  <c r="I13" i="39"/>
  <c r="D37" i="26"/>
  <c r="D40" i="43"/>
  <c r="S20" i="15"/>
  <c r="Q25" i="15"/>
  <c r="U25" i="15"/>
  <c r="N45" i="47"/>
  <c r="S29" i="49"/>
  <c r="S45" i="52"/>
  <c r="S7" i="69"/>
  <c r="M17" i="36"/>
  <c r="M12" i="79"/>
  <c r="N12" i="36"/>
  <c r="N17" i="36"/>
  <c r="I6" i="67"/>
  <c r="H49" i="27"/>
  <c r="D8" i="66"/>
  <c r="S39" i="68"/>
  <c r="M49" i="54"/>
  <c r="N28" i="37"/>
  <c r="L33" i="37"/>
  <c r="I12" i="13"/>
  <c r="G17" i="13"/>
  <c r="N21" i="29"/>
  <c r="C41" i="73"/>
  <c r="N5" i="19"/>
  <c r="R9" i="16"/>
  <c r="N13" i="44"/>
  <c r="N6" i="27"/>
  <c r="L17" i="61"/>
  <c r="N12" i="61"/>
  <c r="I4" i="43"/>
  <c r="G9" i="43"/>
  <c r="R31" i="80"/>
  <c r="S29" i="36"/>
  <c r="Q29" i="79"/>
  <c r="N8" i="49"/>
  <c r="S47" i="31"/>
  <c r="D47" i="69"/>
  <c r="D21" i="50"/>
  <c r="I45" i="26"/>
  <c r="D29" i="49"/>
  <c r="M49" i="63"/>
  <c r="C25" i="70"/>
  <c r="B38" i="81"/>
  <c r="D38" i="81"/>
  <c r="D38" i="45"/>
  <c r="S21" i="42"/>
  <c r="Q47" i="78"/>
  <c r="S47" i="78"/>
  <c r="S47" i="32"/>
  <c r="D31" i="30"/>
  <c r="C15" i="80"/>
  <c r="S46" i="29"/>
  <c r="H36" i="78"/>
  <c r="H41" i="32"/>
  <c r="C23" i="79"/>
  <c r="D39" i="38"/>
  <c r="H8" i="82"/>
  <c r="N45" i="53"/>
  <c r="C21" i="79"/>
  <c r="N8" i="38"/>
  <c r="S5" i="23"/>
  <c r="D40" i="16"/>
  <c r="C33" i="24"/>
  <c r="I24" i="17"/>
  <c r="N14" i="70"/>
  <c r="S29" i="35"/>
  <c r="D30" i="37"/>
  <c r="M30" i="80"/>
  <c r="I13" i="27"/>
  <c r="B31" i="78"/>
  <c r="D31" i="78"/>
  <c r="D31" i="32"/>
  <c r="S16" i="48"/>
  <c r="Q16" i="82"/>
  <c r="S16" i="82"/>
  <c r="N45" i="64"/>
  <c r="C17" i="47"/>
  <c r="H46" i="79"/>
  <c r="N39" i="29"/>
  <c r="D30" i="67"/>
  <c r="H41" i="47"/>
  <c r="I8" i="26"/>
  <c r="D14" i="37"/>
  <c r="S7" i="72"/>
  <c r="H49" i="45"/>
  <c r="H44" i="81"/>
  <c r="M17" i="46"/>
  <c r="M41" i="39"/>
  <c r="Q30" i="80"/>
  <c r="S30" i="80"/>
  <c r="S30" i="41"/>
  <c r="S45" i="56"/>
  <c r="I12" i="40"/>
  <c r="G17" i="40"/>
  <c r="C33" i="27"/>
  <c r="D39" i="69"/>
  <c r="S4" i="61"/>
  <c r="Q9" i="61"/>
  <c r="I31" i="31"/>
  <c r="S38" i="44"/>
  <c r="C25" i="34"/>
  <c r="I29" i="74"/>
  <c r="M33" i="38"/>
  <c r="S28" i="35"/>
  <c r="Q33" i="35"/>
  <c r="I32" i="15"/>
  <c r="N30" i="49"/>
  <c r="D40" i="32"/>
  <c r="B40" i="78"/>
  <c r="D31" i="73"/>
  <c r="D45" i="25"/>
  <c r="R25" i="61"/>
  <c r="V25" i="61"/>
  <c r="G17" i="69"/>
  <c r="I12" i="69"/>
  <c r="I17" i="69"/>
  <c r="D8" i="39"/>
  <c r="D13" i="39"/>
  <c r="I29" i="21"/>
  <c r="N16" i="26"/>
  <c r="S22" i="76"/>
  <c r="N45" i="59"/>
  <c r="B32" i="82"/>
  <c r="D32" i="82"/>
  <c r="D32" i="48"/>
  <c r="N39" i="25"/>
  <c r="L49" i="29"/>
  <c r="N44" i="29"/>
  <c r="R41" i="70"/>
  <c r="D29" i="51"/>
  <c r="I46" i="66"/>
  <c r="M25" i="76"/>
  <c r="I21" i="63"/>
  <c r="D36" i="46"/>
  <c r="B41" i="46"/>
  <c r="N5" i="43"/>
  <c r="D7" i="13"/>
  <c r="S23" i="15"/>
  <c r="D31" i="53"/>
  <c r="S23" i="63"/>
  <c r="N6" i="44"/>
  <c r="C17" i="56"/>
  <c r="R17" i="44"/>
  <c r="S7" i="32"/>
  <c r="Q7" i="78"/>
  <c r="S7" i="78"/>
  <c r="M28" i="81"/>
  <c r="M33" i="81"/>
  <c r="M33" i="45"/>
  <c r="C25" i="58"/>
  <c r="S20" i="49"/>
  <c r="S25" i="49"/>
  <c r="Q25" i="49"/>
  <c r="B33" i="46"/>
  <c r="D28" i="46"/>
  <c r="D33" i="46"/>
  <c r="D6" i="72"/>
  <c r="D14" i="34"/>
  <c r="M17" i="75"/>
  <c r="V17" i="75"/>
  <c r="R25" i="53"/>
  <c r="V25" i="53"/>
  <c r="I22" i="49"/>
  <c r="C20" i="82"/>
  <c r="C25" i="48"/>
  <c r="H24" i="80"/>
  <c r="R25" i="17"/>
  <c r="V25" i="17"/>
  <c r="N31" i="56"/>
  <c r="G48" i="81"/>
  <c r="I48" i="45"/>
  <c r="R41" i="27"/>
  <c r="D21" i="23"/>
  <c r="D24" i="18"/>
  <c r="L17" i="23"/>
  <c r="N12" i="23"/>
  <c r="D21" i="34"/>
  <c r="R9" i="24"/>
  <c r="D24" i="62"/>
  <c r="N28" i="17"/>
  <c r="L33" i="17"/>
  <c r="G33" i="20"/>
  <c r="I28" i="20"/>
  <c r="N46" i="71"/>
  <c r="N20" i="56"/>
  <c r="N25" i="56"/>
  <c r="L25" i="56"/>
  <c r="N5" i="50"/>
  <c r="D48" i="34"/>
  <c r="I24" i="60"/>
  <c r="D39" i="14"/>
  <c r="N14" i="71"/>
  <c r="H25" i="66"/>
  <c r="V25" i="66"/>
  <c r="H21" i="80"/>
  <c r="N39" i="74"/>
  <c r="M49" i="73"/>
  <c r="S21" i="53"/>
  <c r="H41" i="73"/>
  <c r="M25" i="75"/>
  <c r="N20" i="75"/>
  <c r="C49" i="73"/>
  <c r="S5" i="53"/>
  <c r="I48" i="56"/>
  <c r="N31" i="47"/>
  <c r="S13" i="38"/>
  <c r="R25" i="54"/>
  <c r="D24" i="35"/>
  <c r="H25" i="50"/>
  <c r="S37" i="33"/>
  <c r="G7" i="78"/>
  <c r="I7" i="78"/>
  <c r="I7" i="32"/>
  <c r="I12" i="64"/>
  <c r="G17" i="64"/>
  <c r="S48" i="59"/>
  <c r="I47" i="67"/>
  <c r="D21" i="68"/>
  <c r="D14" i="46"/>
  <c r="D15" i="47"/>
  <c r="D47" i="56"/>
  <c r="N30" i="52"/>
  <c r="C13" i="82"/>
  <c r="S28" i="36"/>
  <c r="S33" i="36"/>
  <c r="Q28" i="79"/>
  <c r="Q33" i="36"/>
  <c r="D38" i="19"/>
  <c r="D13" i="29"/>
  <c r="N13" i="14"/>
  <c r="Q25" i="57"/>
  <c r="S20" i="57"/>
  <c r="S25" i="57"/>
  <c r="B25" i="64"/>
  <c r="D20" i="64"/>
  <c r="D25" i="64"/>
  <c r="N37" i="28"/>
  <c r="G33" i="59"/>
  <c r="I28" i="59"/>
  <c r="N46" i="59"/>
  <c r="L25" i="28"/>
  <c r="N20" i="28"/>
  <c r="B41" i="57"/>
  <c r="D36" i="57"/>
  <c r="M16" i="78"/>
  <c r="H17" i="64"/>
  <c r="N29" i="74"/>
  <c r="R5" i="80"/>
  <c r="M39" i="78"/>
  <c r="C17" i="57"/>
  <c r="S13" i="29"/>
  <c r="D47" i="76"/>
  <c r="G17" i="67"/>
  <c r="I12" i="67"/>
  <c r="I17" i="67"/>
  <c r="N8" i="44"/>
  <c r="D37" i="65"/>
  <c r="N5" i="40"/>
  <c r="L9" i="40"/>
  <c r="D44" i="24"/>
  <c r="B49" i="24"/>
  <c r="R41" i="26"/>
  <c r="R49" i="22"/>
  <c r="D22" i="29"/>
  <c r="I5" i="57"/>
  <c r="S23" i="76"/>
  <c r="N20" i="19"/>
  <c r="L25" i="19"/>
  <c r="S47" i="46"/>
  <c r="D22" i="22"/>
  <c r="R9" i="29"/>
  <c r="D6" i="42"/>
  <c r="R33" i="47"/>
  <c r="I14" i="34"/>
  <c r="S39" i="62"/>
  <c r="D20" i="71"/>
  <c r="D25" i="71"/>
  <c r="B25" i="71"/>
  <c r="H49" i="14"/>
  <c r="S38" i="43"/>
  <c r="N39" i="19"/>
  <c r="Q38" i="78"/>
  <c r="S38" i="78"/>
  <c r="S38" i="32"/>
  <c r="I20" i="66"/>
  <c r="I25" i="66"/>
  <c r="G25" i="66"/>
  <c r="D4" i="47"/>
  <c r="B9" i="47"/>
  <c r="N7" i="56"/>
  <c r="Q41" i="38"/>
  <c r="S36" i="38"/>
  <c r="S41" i="38"/>
  <c r="H33" i="58"/>
  <c r="R41" i="43"/>
  <c r="D37" i="66"/>
  <c r="I48" i="46"/>
  <c r="C17" i="52"/>
  <c r="I21" i="33"/>
  <c r="N24" i="25"/>
  <c r="S44" i="30"/>
  <c r="S49" i="30"/>
  <c r="Q49" i="30"/>
  <c r="U49" i="30"/>
  <c r="N20" i="24"/>
  <c r="L25" i="24"/>
  <c r="N29" i="54"/>
  <c r="N39" i="21"/>
  <c r="N31" i="50"/>
  <c r="S16" i="74"/>
  <c r="S48" i="40"/>
  <c r="N21" i="14"/>
  <c r="S30" i="16"/>
  <c r="L8" i="78"/>
  <c r="N8" i="32"/>
  <c r="D8" i="65"/>
  <c r="Q5" i="78"/>
  <c r="S5" i="78"/>
  <c r="S5" i="32"/>
  <c r="H15" i="81"/>
  <c r="S13" i="51"/>
  <c r="D24" i="72"/>
  <c r="N7" i="13"/>
  <c r="S38" i="47"/>
  <c r="I6" i="30"/>
  <c r="C48" i="82"/>
  <c r="C33" i="68"/>
  <c r="I16" i="16"/>
  <c r="D7" i="53"/>
  <c r="M49" i="39"/>
  <c r="D48" i="24"/>
  <c r="H49" i="19"/>
  <c r="N39" i="27"/>
  <c r="I21" i="44"/>
  <c r="I47" i="72"/>
  <c r="I38" i="65"/>
  <c r="H37" i="82"/>
  <c r="C49" i="19"/>
  <c r="D29" i="18"/>
  <c r="H29" i="80"/>
  <c r="I47" i="25"/>
  <c r="H8" i="79"/>
  <c r="H25" i="56"/>
  <c r="R25" i="20"/>
  <c r="V25" i="20"/>
  <c r="N46" i="60"/>
  <c r="N20" i="71"/>
  <c r="N25" i="71"/>
  <c r="L25" i="71"/>
  <c r="R25" i="29"/>
  <c r="V25" i="29"/>
  <c r="C6" i="80"/>
  <c r="I38" i="75"/>
  <c r="C37" i="80"/>
  <c r="L21" i="81"/>
  <c r="N21" i="45"/>
  <c r="N4" i="58"/>
  <c r="L9" i="58"/>
  <c r="S8" i="71"/>
  <c r="S16" i="24"/>
  <c r="M13" i="79"/>
  <c r="I21" i="75"/>
  <c r="H7" i="82"/>
  <c r="D20" i="54"/>
  <c r="B25" i="54"/>
  <c r="R41" i="41"/>
  <c r="R36" i="80"/>
  <c r="S20" i="21"/>
  <c r="Q25" i="21"/>
  <c r="I40" i="50"/>
  <c r="D37" i="60"/>
  <c r="C32" i="81"/>
  <c r="M13" i="81"/>
  <c r="B9" i="32"/>
  <c r="D4" i="32"/>
  <c r="B4" i="78"/>
  <c r="D16" i="63"/>
  <c r="N47" i="60"/>
  <c r="G33" i="39"/>
  <c r="I28" i="39"/>
  <c r="I38" i="49"/>
  <c r="C41" i="33"/>
  <c r="C20" i="78"/>
  <c r="C25" i="32"/>
  <c r="I46" i="60"/>
  <c r="R45" i="81"/>
  <c r="Q41" i="53"/>
  <c r="S36" i="53"/>
  <c r="S41" i="53"/>
  <c r="I22" i="13"/>
  <c r="C48" i="78"/>
  <c r="R9" i="30"/>
  <c r="M9" i="71"/>
  <c r="N46" i="76"/>
  <c r="S28" i="73"/>
  <c r="S33" i="73"/>
  <c r="Q33" i="73"/>
  <c r="Q41" i="35"/>
  <c r="S36" i="35"/>
  <c r="L33" i="38"/>
  <c r="N28" i="38"/>
  <c r="D7" i="51"/>
  <c r="S22" i="53"/>
  <c r="C9" i="60"/>
  <c r="N24" i="73"/>
  <c r="D5" i="76"/>
  <c r="H17" i="33"/>
  <c r="R9" i="23"/>
  <c r="V9" i="23"/>
  <c r="H49" i="50"/>
  <c r="N23" i="51"/>
  <c r="S37" i="65"/>
  <c r="H49" i="44"/>
  <c r="N12" i="67"/>
  <c r="L17" i="67"/>
  <c r="C33" i="46"/>
  <c r="I29" i="31"/>
  <c r="C7" i="78"/>
  <c r="S37" i="28"/>
  <c r="M37" i="80"/>
  <c r="D40" i="60"/>
  <c r="N15" i="13"/>
  <c r="S15" i="58"/>
  <c r="S23" i="20"/>
  <c r="M25" i="56"/>
  <c r="S5" i="71"/>
  <c r="N23" i="74"/>
  <c r="H33" i="56"/>
  <c r="D48" i="15"/>
  <c r="N37" i="40"/>
  <c r="H37" i="79"/>
  <c r="G17" i="22"/>
  <c r="I12" i="22"/>
  <c r="C23" i="82"/>
  <c r="S24" i="44"/>
  <c r="D14" i="51"/>
  <c r="C44" i="78"/>
  <c r="C49" i="32"/>
  <c r="N20" i="43"/>
  <c r="N25" i="43"/>
  <c r="L25" i="43"/>
  <c r="H32" i="82"/>
  <c r="C17" i="70"/>
  <c r="H33" i="23"/>
  <c r="R32" i="78"/>
  <c r="N16" i="39"/>
  <c r="C41" i="32"/>
  <c r="C36" i="78"/>
  <c r="C12" i="79"/>
  <c r="C17" i="36"/>
  <c r="N46" i="48"/>
  <c r="L46" i="82"/>
  <c r="R15" i="79"/>
  <c r="M41" i="32"/>
  <c r="M36" i="78"/>
  <c r="R49" i="26"/>
  <c r="I21" i="37"/>
  <c r="C49" i="21"/>
  <c r="S32" i="14"/>
  <c r="S5" i="57"/>
  <c r="M20" i="81"/>
  <c r="M25" i="45"/>
  <c r="N7" i="22"/>
  <c r="S30" i="17"/>
  <c r="R25" i="28"/>
  <c r="D32" i="59"/>
  <c r="H41" i="34"/>
  <c r="R31" i="81"/>
  <c r="N40" i="42"/>
  <c r="S36" i="42"/>
  <c r="Q41" i="42"/>
  <c r="U41" i="42"/>
  <c r="S22" i="41"/>
  <c r="Q22" i="80"/>
  <c r="S22" i="80"/>
  <c r="H33" i="40"/>
  <c r="G9" i="49"/>
  <c r="I4" i="49"/>
  <c r="I9" i="49"/>
  <c r="N30" i="18"/>
  <c r="N30" i="70"/>
  <c r="I5" i="71"/>
  <c r="S46" i="25"/>
  <c r="D48" i="51"/>
  <c r="N32" i="67"/>
  <c r="D22" i="40"/>
  <c r="Q33" i="51"/>
  <c r="S28" i="51"/>
  <c r="S33" i="51"/>
  <c r="G32" i="80"/>
  <c r="I32" i="41"/>
  <c r="Q25" i="30"/>
  <c r="S20" i="30"/>
  <c r="D8" i="34"/>
  <c r="S30" i="27"/>
  <c r="N36" i="46"/>
  <c r="N41" i="46"/>
  <c r="L41" i="46"/>
  <c r="S48" i="63"/>
  <c r="Q25" i="40"/>
  <c r="S20" i="40"/>
  <c r="N38" i="46"/>
  <c r="N16" i="17"/>
  <c r="B23" i="82"/>
  <c r="D23" i="82"/>
  <c r="D23" i="48"/>
  <c r="S24" i="29"/>
  <c r="D14" i="70"/>
  <c r="N30" i="51"/>
  <c r="S5" i="36"/>
  <c r="Q5" i="79"/>
  <c r="S5" i="79"/>
  <c r="I13" i="50"/>
  <c r="D36" i="38"/>
  <c r="D41" i="38"/>
  <c r="B41" i="38"/>
  <c r="G25" i="20"/>
  <c r="I20" i="20"/>
  <c r="I25" i="20"/>
  <c r="N30" i="42"/>
  <c r="N12" i="27"/>
  <c r="N17" i="27"/>
  <c r="L17" i="27"/>
  <c r="I8" i="73"/>
  <c r="S45" i="25"/>
  <c r="Q9" i="23"/>
  <c r="S4" i="23"/>
  <c r="D36" i="76"/>
  <c r="B41" i="76"/>
  <c r="L25" i="58"/>
  <c r="N20" i="58"/>
  <c r="I22" i="15"/>
  <c r="S4" i="73"/>
  <c r="Q9" i="73"/>
  <c r="N12" i="51"/>
  <c r="N17" i="51"/>
  <c r="L17" i="51"/>
  <c r="N12" i="32"/>
  <c r="L17" i="32"/>
  <c r="L12" i="78"/>
  <c r="D13" i="34"/>
  <c r="L32" i="78"/>
  <c r="N32" i="78"/>
  <c r="N32" i="32"/>
  <c r="L48" i="80"/>
  <c r="N48" i="80"/>
  <c r="N48" i="41"/>
  <c r="N22" i="33"/>
  <c r="D16" i="71"/>
  <c r="S21" i="39"/>
  <c r="C25" i="57"/>
  <c r="I15" i="28"/>
  <c r="N22" i="40"/>
  <c r="D36" i="39"/>
  <c r="B41" i="39"/>
  <c r="C17" i="37"/>
  <c r="Q25" i="70"/>
  <c r="U25" i="70"/>
  <c r="S20" i="70"/>
  <c r="N12" i="38"/>
  <c r="N17" i="38"/>
  <c r="L17" i="38"/>
  <c r="G9" i="60"/>
  <c r="I4" i="60"/>
  <c r="N16" i="72"/>
  <c r="N8" i="55"/>
  <c r="R17" i="26"/>
  <c r="S8" i="43"/>
  <c r="G46" i="81"/>
  <c r="I46" i="81"/>
  <c r="I46" i="45"/>
  <c r="R41" i="35"/>
  <c r="V41" i="35"/>
  <c r="I36" i="56"/>
  <c r="G41" i="56"/>
  <c r="C40" i="78"/>
  <c r="B9" i="51"/>
  <c r="D4" i="51"/>
  <c r="I16" i="47"/>
  <c r="D15" i="39"/>
  <c r="D5" i="34"/>
  <c r="Q41" i="48"/>
  <c r="S36" i="48"/>
  <c r="Q36" i="82"/>
  <c r="I48" i="55"/>
  <c r="N21" i="50"/>
  <c r="H30" i="82"/>
  <c r="D40" i="61"/>
  <c r="D12" i="75"/>
  <c r="B17" i="75"/>
  <c r="H41" i="55"/>
  <c r="N37" i="72"/>
  <c r="N4" i="42"/>
  <c r="L9" i="42"/>
  <c r="I31" i="55"/>
  <c r="I14" i="21"/>
  <c r="I30" i="57"/>
  <c r="S48" i="13"/>
  <c r="S37" i="29"/>
  <c r="S24" i="23"/>
  <c r="C41" i="61"/>
  <c r="B25" i="53"/>
  <c r="D20" i="53"/>
  <c r="D25" i="53"/>
  <c r="H41" i="28"/>
  <c r="H9" i="44"/>
  <c r="D28" i="19"/>
  <c r="D33" i="19"/>
  <c r="B33" i="19"/>
  <c r="S36" i="63"/>
  <c r="S41" i="63"/>
  <c r="Q41" i="63"/>
  <c r="I30" i="27"/>
  <c r="S13" i="55"/>
  <c r="I28" i="21"/>
  <c r="G33" i="21"/>
  <c r="N28" i="16"/>
  <c r="N33" i="16"/>
  <c r="L33" i="16"/>
  <c r="N28" i="72"/>
  <c r="N33" i="72"/>
  <c r="L33" i="72"/>
  <c r="M17" i="27"/>
  <c r="R21" i="78"/>
  <c r="S45" i="66"/>
  <c r="Q49" i="66"/>
  <c r="S45" i="19"/>
  <c r="C49" i="28"/>
  <c r="N45" i="23"/>
  <c r="S39" i="66"/>
  <c r="C8" i="80"/>
  <c r="D36" i="47"/>
  <c r="B41" i="47"/>
  <c r="S7" i="44"/>
  <c r="M41" i="47"/>
  <c r="V41" i="47"/>
  <c r="N20" i="37"/>
  <c r="N25" i="37"/>
  <c r="L25" i="37"/>
  <c r="H33" i="71"/>
  <c r="N29" i="34"/>
  <c r="I38" i="68"/>
  <c r="N37" i="31"/>
  <c r="R33" i="23"/>
  <c r="S40" i="64"/>
  <c r="I4" i="13"/>
  <c r="G9" i="13"/>
  <c r="C25" i="30"/>
  <c r="N47" i="59"/>
  <c r="D8" i="55"/>
  <c r="I14" i="26"/>
  <c r="S38" i="23"/>
  <c r="S15" i="62"/>
  <c r="I12" i="20"/>
  <c r="G17" i="20"/>
  <c r="G21" i="79"/>
  <c r="I21" i="79"/>
  <c r="I21" i="36"/>
  <c r="I40" i="75"/>
  <c r="M9" i="69"/>
  <c r="C21" i="81"/>
  <c r="I22" i="57"/>
  <c r="S15" i="60"/>
  <c r="D6" i="28"/>
  <c r="D15" i="33"/>
  <c r="I21" i="69"/>
  <c r="N46" i="49"/>
  <c r="I16" i="28"/>
  <c r="D39" i="63"/>
  <c r="M49" i="28"/>
  <c r="N48" i="76"/>
  <c r="H9" i="47"/>
  <c r="S48" i="32"/>
  <c r="Q48" i="78"/>
  <c r="S48" i="78"/>
  <c r="D30" i="52"/>
  <c r="G45" i="79"/>
  <c r="I45" i="79"/>
  <c r="I45" i="36"/>
  <c r="H21" i="82"/>
  <c r="B9" i="58"/>
  <c r="D4" i="58"/>
  <c r="S13" i="66"/>
  <c r="D4" i="75"/>
  <c r="B9" i="75"/>
  <c r="D30" i="14"/>
  <c r="N31" i="64"/>
  <c r="I5" i="27"/>
  <c r="S39" i="34"/>
  <c r="D4" i="53"/>
  <c r="B9" i="53"/>
  <c r="N48" i="65"/>
  <c r="C16" i="79"/>
  <c r="N45" i="75"/>
  <c r="D7" i="58"/>
  <c r="D29" i="42"/>
  <c r="D29" i="45"/>
  <c r="B29" i="81"/>
  <c r="S44" i="61"/>
  <c r="Q49" i="61"/>
  <c r="S20" i="53"/>
  <c r="S25" i="53"/>
  <c r="Q25" i="53"/>
  <c r="D40" i="35"/>
  <c r="N31" i="66"/>
  <c r="M8" i="78"/>
  <c r="Q25" i="65"/>
  <c r="U25" i="65"/>
  <c r="S20" i="65"/>
  <c r="S38" i="69"/>
  <c r="B7" i="79"/>
  <c r="D7" i="79"/>
  <c r="D7" i="36"/>
  <c r="N29" i="43"/>
  <c r="H49" i="26"/>
  <c r="S8" i="39"/>
  <c r="D39" i="76"/>
  <c r="I4" i="46"/>
  <c r="G9" i="46"/>
  <c r="D6" i="59"/>
  <c r="R46" i="79"/>
  <c r="D39" i="15"/>
  <c r="I38" i="39"/>
  <c r="M23" i="81"/>
  <c r="C25" i="23"/>
  <c r="G9" i="56"/>
  <c r="I4" i="56"/>
  <c r="I9" i="56"/>
  <c r="B23" i="81"/>
  <c r="D23" i="45"/>
  <c r="I45" i="64"/>
  <c r="S23" i="60"/>
  <c r="G33" i="19"/>
  <c r="I28" i="19"/>
  <c r="G33" i="48"/>
  <c r="I28" i="48"/>
  <c r="G28" i="82"/>
  <c r="C7" i="82"/>
  <c r="D15" i="35"/>
  <c r="N12" i="16"/>
  <c r="N17" i="16"/>
  <c r="L17" i="16"/>
  <c r="N5" i="69"/>
  <c r="R47" i="82"/>
  <c r="I46" i="30"/>
  <c r="B6" i="81"/>
  <c r="D6" i="81"/>
  <c r="D6" i="45"/>
  <c r="D15" i="52"/>
  <c r="S38" i="72"/>
  <c r="N6" i="50"/>
  <c r="M22" i="78"/>
  <c r="Q41" i="19"/>
  <c r="S36" i="19"/>
  <c r="H41" i="46"/>
  <c r="H25" i="44"/>
  <c r="N7" i="52"/>
  <c r="S47" i="45"/>
  <c r="Q47" i="81"/>
  <c r="S47" i="81"/>
  <c r="I24" i="23"/>
  <c r="M37" i="79"/>
  <c r="I44" i="37"/>
  <c r="G49" i="37"/>
  <c r="D47" i="19"/>
  <c r="I39" i="31"/>
  <c r="D37" i="63"/>
  <c r="S5" i="73"/>
  <c r="D47" i="53"/>
  <c r="Q49" i="73"/>
  <c r="S44" i="73"/>
  <c r="D7" i="70"/>
  <c r="B41" i="28"/>
  <c r="D36" i="28"/>
  <c r="N30" i="64"/>
  <c r="I48" i="42"/>
  <c r="S4" i="46"/>
  <c r="Q9" i="46"/>
  <c r="L49" i="42"/>
  <c r="N44" i="42"/>
  <c r="N49" i="42"/>
  <c r="N47" i="44"/>
  <c r="H47" i="78"/>
  <c r="D32" i="25"/>
  <c r="D6" i="13"/>
  <c r="D9" i="13"/>
  <c r="D7" i="64"/>
  <c r="I46" i="31"/>
  <c r="N24" i="62"/>
  <c r="R25" i="40"/>
  <c r="N36" i="31"/>
  <c r="N41" i="31"/>
  <c r="L41" i="31"/>
  <c r="I16" i="21"/>
  <c r="D24" i="14"/>
  <c r="D29" i="39"/>
  <c r="N31" i="26"/>
  <c r="S32" i="72"/>
  <c r="L17" i="65"/>
  <c r="N12" i="65"/>
  <c r="S24" i="65"/>
  <c r="M9" i="27"/>
  <c r="R9" i="36"/>
  <c r="V9" i="36"/>
  <c r="R4" i="79"/>
  <c r="N40" i="68"/>
  <c r="M41" i="43"/>
  <c r="D31" i="39"/>
  <c r="C36" i="80"/>
  <c r="C41" i="41"/>
  <c r="S47" i="76"/>
  <c r="S29" i="37"/>
  <c r="N36" i="30"/>
  <c r="N41" i="30"/>
  <c r="L41" i="30"/>
  <c r="N7" i="71"/>
  <c r="I47" i="60"/>
  <c r="D24" i="51"/>
  <c r="N48" i="32"/>
  <c r="L48" i="78"/>
  <c r="N48" i="78"/>
  <c r="D44" i="32"/>
  <c r="B44" i="78"/>
  <c r="B49" i="32"/>
  <c r="I16" i="13"/>
  <c r="H14" i="78"/>
  <c r="S8" i="19"/>
  <c r="N21" i="75"/>
  <c r="N21" i="35"/>
  <c r="N24" i="30"/>
  <c r="S14" i="39"/>
  <c r="C33" i="48"/>
  <c r="C28" i="82"/>
  <c r="H33" i="28"/>
  <c r="I46" i="26"/>
  <c r="I36" i="63"/>
  <c r="G41" i="63"/>
  <c r="R32" i="81"/>
  <c r="B49" i="33"/>
  <c r="D44" i="33"/>
  <c r="I24" i="47"/>
  <c r="I32" i="14"/>
  <c r="H41" i="76"/>
  <c r="D31" i="49"/>
  <c r="M49" i="74"/>
  <c r="S46" i="56"/>
  <c r="L33" i="14"/>
  <c r="N28" i="14"/>
  <c r="B49" i="54"/>
  <c r="D44" i="54"/>
  <c r="M29" i="80"/>
  <c r="I22" i="65"/>
  <c r="Q17" i="28"/>
  <c r="S12" i="28"/>
  <c r="B49" i="63"/>
  <c r="D44" i="63"/>
  <c r="S36" i="49"/>
  <c r="Q41" i="49"/>
  <c r="U41" i="49"/>
  <c r="D7" i="34"/>
  <c r="S15" i="47"/>
  <c r="C33" i="60"/>
  <c r="I4" i="24"/>
  <c r="G9" i="24"/>
  <c r="S36" i="61"/>
  <c r="Q41" i="61"/>
  <c r="R33" i="75"/>
  <c r="S37" i="14"/>
  <c r="S40" i="51"/>
  <c r="N46" i="43"/>
  <c r="C25" i="54"/>
  <c r="S29" i="67"/>
  <c r="I31" i="23"/>
  <c r="Q9" i="21"/>
  <c r="S4" i="21"/>
  <c r="S9" i="21"/>
  <c r="S16" i="76"/>
  <c r="C17" i="38"/>
  <c r="C25" i="19"/>
  <c r="S24" i="63"/>
  <c r="M41" i="46"/>
  <c r="M33" i="49"/>
  <c r="S23" i="33"/>
  <c r="I20" i="44"/>
  <c r="G25" i="44"/>
  <c r="D12" i="43"/>
  <c r="B17" i="43"/>
  <c r="N36" i="22"/>
  <c r="N41" i="22"/>
  <c r="L41" i="22"/>
  <c r="M9" i="30"/>
  <c r="H49" i="53"/>
  <c r="B41" i="59"/>
  <c r="D36" i="59"/>
  <c r="I22" i="31"/>
  <c r="S24" i="76"/>
  <c r="D7" i="71"/>
  <c r="I44" i="59"/>
  <c r="G49" i="59"/>
  <c r="N32" i="34"/>
  <c r="M9" i="73"/>
  <c r="Q41" i="20"/>
  <c r="S36" i="20"/>
  <c r="S41" i="20"/>
  <c r="N22" i="59"/>
  <c r="Q49" i="43"/>
  <c r="U49" i="43"/>
  <c r="S44" i="43"/>
  <c r="N38" i="17"/>
  <c r="S48" i="66"/>
  <c r="N22" i="65"/>
  <c r="N13" i="73"/>
  <c r="I24" i="63"/>
  <c r="G49" i="71"/>
  <c r="I44" i="71"/>
  <c r="N24" i="36"/>
  <c r="L24" i="79"/>
  <c r="N23" i="45"/>
  <c r="L23" i="81"/>
  <c r="N23" i="81"/>
  <c r="D22" i="61"/>
  <c r="R33" i="52"/>
  <c r="I46" i="15"/>
  <c r="M45" i="79"/>
  <c r="S46" i="14"/>
  <c r="R33" i="73"/>
  <c r="S5" i="17"/>
  <c r="D32" i="20"/>
  <c r="C49" i="41"/>
  <c r="C44" i="80"/>
  <c r="D31" i="18"/>
  <c r="I40" i="34"/>
  <c r="I5" i="60"/>
  <c r="D14" i="67"/>
  <c r="S39" i="35"/>
  <c r="N47" i="33"/>
  <c r="N21" i="51"/>
  <c r="M49" i="13"/>
  <c r="I4" i="36"/>
  <c r="I9" i="36"/>
  <c r="G9" i="36"/>
  <c r="G4" i="79"/>
  <c r="R32" i="79"/>
  <c r="I13" i="15"/>
  <c r="N46" i="70"/>
  <c r="S4" i="17"/>
  <c r="S9" i="17"/>
  <c r="Q9" i="17"/>
  <c r="U9" i="17"/>
  <c r="R12" i="79"/>
  <c r="R17" i="36"/>
  <c r="I15" i="38"/>
  <c r="M46" i="80"/>
  <c r="L33" i="19"/>
  <c r="N28" i="19"/>
  <c r="N33" i="19"/>
  <c r="I37" i="43"/>
  <c r="R25" i="42"/>
  <c r="V25" i="42"/>
  <c r="N44" i="75"/>
  <c r="L49" i="75"/>
  <c r="D13" i="24"/>
  <c r="S14" i="40"/>
  <c r="I44" i="56"/>
  <c r="G49" i="56"/>
  <c r="C9" i="64"/>
  <c r="H33" i="51"/>
  <c r="H25" i="40"/>
  <c r="D40" i="51"/>
  <c r="I14" i="30"/>
  <c r="D45" i="54"/>
  <c r="D48" i="71"/>
  <c r="H49" i="46"/>
  <c r="I48" i="49"/>
  <c r="H12" i="78"/>
  <c r="H17" i="78"/>
  <c r="H17" i="32"/>
  <c r="D37" i="73"/>
  <c r="I22" i="36"/>
  <c r="G22" i="79"/>
  <c r="I21" i="68"/>
  <c r="I16" i="60"/>
  <c r="L33" i="22"/>
  <c r="N28" i="22"/>
  <c r="N33" i="22"/>
  <c r="N13" i="76"/>
  <c r="I39" i="63"/>
  <c r="N47" i="19"/>
  <c r="N24" i="47"/>
  <c r="S6" i="13"/>
  <c r="D22" i="46"/>
  <c r="N16" i="67"/>
  <c r="S20" i="33"/>
  <c r="S25" i="33"/>
  <c r="Q25" i="33"/>
  <c r="U25" i="33"/>
  <c r="M15" i="79"/>
  <c r="I44" i="74"/>
  <c r="G49" i="74"/>
  <c r="R15" i="80"/>
  <c r="H33" i="66"/>
  <c r="Q15" i="82"/>
  <c r="S15" i="82"/>
  <c r="S15" i="48"/>
  <c r="S40" i="69"/>
  <c r="L9" i="43"/>
  <c r="N4" i="43"/>
  <c r="I39" i="68"/>
  <c r="D32" i="71"/>
  <c r="I4" i="63"/>
  <c r="G9" i="63"/>
  <c r="S24" i="30"/>
  <c r="I24" i="75"/>
  <c r="I45" i="43"/>
  <c r="S21" i="33"/>
  <c r="I22" i="62"/>
  <c r="D22" i="20"/>
  <c r="D30" i="63"/>
  <c r="D28" i="34"/>
  <c r="B33" i="34"/>
  <c r="H17" i="65"/>
  <c r="M49" i="49"/>
  <c r="D12" i="72"/>
  <c r="B17" i="72"/>
  <c r="R21" i="80"/>
  <c r="Q9" i="66"/>
  <c r="S4" i="66"/>
  <c r="S9" i="66"/>
  <c r="N5" i="68"/>
  <c r="N5" i="65"/>
  <c r="S44" i="67"/>
  <c r="Q49" i="67"/>
  <c r="L7" i="82"/>
  <c r="N7" i="82"/>
  <c r="N7" i="48"/>
  <c r="S22" i="17"/>
  <c r="S5" i="47"/>
  <c r="I38" i="73"/>
  <c r="H41" i="13"/>
  <c r="V41" i="13"/>
  <c r="M41" i="70"/>
  <c r="H25" i="31"/>
  <c r="N16" i="63"/>
  <c r="B17" i="18"/>
  <c r="D12" i="18"/>
  <c r="D17" i="18"/>
  <c r="M41" i="27"/>
  <c r="H12" i="79"/>
  <c r="H17" i="79"/>
  <c r="H17" i="36"/>
  <c r="R49" i="57"/>
  <c r="N14" i="60"/>
  <c r="S22" i="66"/>
  <c r="N30" i="46"/>
  <c r="I23" i="40"/>
  <c r="R41" i="69"/>
  <c r="R31" i="82"/>
  <c r="S23" i="29"/>
  <c r="S5" i="51"/>
  <c r="S8" i="61"/>
  <c r="I37" i="35"/>
  <c r="D44" i="69"/>
  <c r="B49" i="69"/>
  <c r="D20" i="69"/>
  <c r="B25" i="69"/>
  <c r="D48" i="73"/>
  <c r="I7" i="50"/>
  <c r="S4" i="76"/>
  <c r="Q9" i="76"/>
  <c r="U9" i="76"/>
  <c r="I8" i="66"/>
  <c r="N23" i="50"/>
  <c r="C49" i="64"/>
  <c r="R33" i="63"/>
  <c r="D4" i="43"/>
  <c r="B9" i="43"/>
  <c r="G41" i="44"/>
  <c r="I36" i="44"/>
  <c r="S6" i="28"/>
  <c r="R41" i="21"/>
  <c r="V41" i="21"/>
  <c r="S4" i="53"/>
  <c r="Q9" i="53"/>
  <c r="U9" i="53"/>
  <c r="N36" i="35"/>
  <c r="L41" i="35"/>
  <c r="D47" i="48"/>
  <c r="B47" i="82"/>
  <c r="D47" i="82"/>
  <c r="D5" i="53"/>
  <c r="N46" i="38"/>
  <c r="L9" i="22"/>
  <c r="N4" i="22"/>
  <c r="N9" i="22"/>
  <c r="N20" i="20"/>
  <c r="L25" i="20"/>
  <c r="D39" i="13"/>
  <c r="Q41" i="65"/>
  <c r="U41" i="65"/>
  <c r="S36" i="65"/>
  <c r="S41" i="65"/>
  <c r="S45" i="60"/>
  <c r="D48" i="31"/>
  <c r="I47" i="33"/>
  <c r="M41" i="52"/>
  <c r="I48" i="26"/>
  <c r="N12" i="73"/>
  <c r="L17" i="73"/>
  <c r="D21" i="35"/>
  <c r="S31" i="62"/>
  <c r="M41" i="38"/>
  <c r="V41" i="38"/>
  <c r="I37" i="27"/>
  <c r="B37" i="80"/>
  <c r="D37" i="80"/>
  <c r="D37" i="41"/>
  <c r="C49" i="47"/>
  <c r="D44" i="47"/>
  <c r="N8" i="17"/>
  <c r="S36" i="22"/>
  <c r="S41" i="22"/>
  <c r="Q41" i="22"/>
  <c r="I13" i="46"/>
  <c r="S13" i="74"/>
  <c r="R17" i="24"/>
  <c r="N36" i="24"/>
  <c r="L41" i="24"/>
  <c r="I8" i="46"/>
  <c r="I29" i="17"/>
  <c r="C41" i="34"/>
  <c r="D40" i="69"/>
  <c r="R45" i="79"/>
  <c r="D5" i="37"/>
  <c r="D20" i="23"/>
  <c r="D25" i="23"/>
  <c r="B25" i="23"/>
  <c r="S40" i="19"/>
  <c r="N22" i="73"/>
  <c r="I40" i="67"/>
  <c r="N30" i="15"/>
  <c r="I12" i="49"/>
  <c r="I17" i="49"/>
  <c r="G17" i="49"/>
  <c r="S44" i="23"/>
  <c r="S49" i="23"/>
  <c r="Q49" i="23"/>
  <c r="U49" i="23"/>
  <c r="I31" i="16"/>
  <c r="D4" i="59"/>
  <c r="D9" i="59"/>
  <c r="B9" i="59"/>
  <c r="M41" i="65"/>
  <c r="N12" i="25"/>
  <c r="L17" i="25"/>
  <c r="N38" i="35"/>
  <c r="I28" i="55"/>
  <c r="I33" i="55"/>
  <c r="G33" i="55"/>
  <c r="H9" i="32"/>
  <c r="H4" i="78"/>
  <c r="H48" i="81"/>
  <c r="I23" i="65"/>
  <c r="I32" i="39"/>
  <c r="N13" i="69"/>
  <c r="S8" i="51"/>
  <c r="N48" i="74"/>
  <c r="H33" i="46"/>
  <c r="I28" i="75"/>
  <c r="I33" i="75"/>
  <c r="G33" i="75"/>
  <c r="N14" i="35"/>
  <c r="G9" i="55"/>
  <c r="I4" i="55"/>
  <c r="N45" i="15"/>
  <c r="H30" i="80"/>
  <c r="S8" i="27"/>
  <c r="N37" i="62"/>
  <c r="I47" i="31"/>
  <c r="G49" i="44"/>
  <c r="I44" i="44"/>
  <c r="I7" i="71"/>
  <c r="C9" i="51"/>
  <c r="N16" i="43"/>
  <c r="D24" i="76"/>
  <c r="I46" i="43"/>
  <c r="D14" i="62"/>
  <c r="C9" i="65"/>
  <c r="Q9" i="75"/>
  <c r="S4" i="75"/>
  <c r="I40" i="71"/>
  <c r="N40" i="35"/>
  <c r="I5" i="64"/>
  <c r="G13" i="81"/>
  <c r="I13" i="81"/>
  <c r="I13" i="45"/>
  <c r="N46" i="32"/>
  <c r="L46" i="78"/>
  <c r="N46" i="78"/>
  <c r="L41" i="15"/>
  <c r="N36" i="15"/>
  <c r="N29" i="29"/>
  <c r="Q20" i="79"/>
  <c r="S20" i="36"/>
  <c r="S25" i="36"/>
  <c r="Q25" i="36"/>
  <c r="S28" i="66"/>
  <c r="Q33" i="66"/>
  <c r="D38" i="39"/>
  <c r="I37" i="14"/>
  <c r="I47" i="40"/>
  <c r="D5" i="41"/>
  <c r="B5" i="80"/>
  <c r="D5" i="80"/>
  <c r="S44" i="36"/>
  <c r="Q49" i="36"/>
  <c r="U49" i="36"/>
  <c r="Q44" i="79"/>
  <c r="N8" i="50"/>
  <c r="M33" i="56"/>
  <c r="D7" i="29"/>
  <c r="Q49" i="20"/>
  <c r="U49" i="20"/>
  <c r="S44" i="20"/>
  <c r="S14" i="57"/>
  <c r="N14" i="55"/>
  <c r="I46" i="29"/>
  <c r="H25" i="28"/>
  <c r="D8" i="19"/>
  <c r="N13" i="68"/>
  <c r="G33" i="16"/>
  <c r="I28" i="16"/>
  <c r="I33" i="16"/>
  <c r="C40" i="81"/>
  <c r="S40" i="60"/>
  <c r="D21" i="48"/>
  <c r="B21" i="82"/>
  <c r="D21" i="82"/>
  <c r="S5" i="50"/>
  <c r="D38" i="31"/>
  <c r="R37" i="79"/>
  <c r="C17" i="76"/>
  <c r="H17" i="44"/>
  <c r="N46" i="67"/>
  <c r="R9" i="46"/>
  <c r="N30" i="53"/>
  <c r="B17" i="46"/>
  <c r="D12" i="46"/>
  <c r="S38" i="75"/>
  <c r="S21" i="35"/>
  <c r="M17" i="14"/>
  <c r="L38" i="81"/>
  <c r="N38" i="45"/>
  <c r="D29" i="58"/>
  <c r="L41" i="28"/>
  <c r="N36" i="28"/>
  <c r="I46" i="36"/>
  <c r="G46" i="79"/>
  <c r="I46" i="79"/>
  <c r="N7" i="38"/>
  <c r="I21" i="64"/>
  <c r="B33" i="70"/>
  <c r="D28" i="70"/>
  <c r="D33" i="70"/>
  <c r="S31" i="58"/>
  <c r="D39" i="58"/>
  <c r="H17" i="37"/>
  <c r="R17" i="30"/>
  <c r="I40" i="27"/>
  <c r="S39" i="43"/>
  <c r="R49" i="54"/>
  <c r="R49" i="64"/>
  <c r="C16" i="81"/>
  <c r="C33" i="61"/>
  <c r="N40" i="50"/>
  <c r="D39" i="23"/>
  <c r="D8" i="24"/>
  <c r="D21" i="46"/>
  <c r="S46" i="17"/>
  <c r="B25" i="36"/>
  <c r="B20" i="79"/>
  <c r="D20" i="36"/>
  <c r="N13" i="21"/>
  <c r="I5" i="67"/>
  <c r="D37" i="51"/>
  <c r="S44" i="69"/>
  <c r="S49" i="69"/>
  <c r="Q49" i="69"/>
  <c r="N6" i="49"/>
  <c r="I29" i="43"/>
  <c r="G9" i="38"/>
  <c r="I4" i="38"/>
  <c r="N29" i="46"/>
  <c r="L15" i="81"/>
  <c r="N15" i="81"/>
  <c r="N15" i="45"/>
  <c r="R9" i="33"/>
  <c r="S30" i="74"/>
  <c r="Q33" i="74"/>
  <c r="S6" i="29"/>
  <c r="C39" i="81"/>
  <c r="G25" i="51"/>
  <c r="I20" i="51"/>
  <c r="N39" i="33"/>
  <c r="Q25" i="44"/>
  <c r="S20" i="44"/>
  <c r="S46" i="28"/>
  <c r="S37" i="69"/>
  <c r="S38" i="41"/>
  <c r="Q38" i="80"/>
  <c r="S38" i="80"/>
  <c r="L36" i="82"/>
  <c r="N36" i="48"/>
  <c r="L41" i="48"/>
  <c r="I7" i="30"/>
  <c r="G37" i="82"/>
  <c r="I37" i="82"/>
  <c r="I37" i="48"/>
  <c r="I28" i="15"/>
  <c r="G33" i="15"/>
  <c r="D16" i="45"/>
  <c r="R17" i="42"/>
  <c r="D46" i="63"/>
  <c r="L9" i="27"/>
  <c r="N4" i="27"/>
  <c r="N9" i="27"/>
  <c r="I15" i="30"/>
  <c r="H39" i="78"/>
  <c r="D15" i="46"/>
  <c r="I46" i="72"/>
  <c r="D36" i="20"/>
  <c r="B41" i="20"/>
  <c r="I39" i="33"/>
  <c r="N36" i="62"/>
  <c r="N41" i="62"/>
  <c r="L41" i="62"/>
  <c r="S29" i="68"/>
  <c r="H22" i="79"/>
  <c r="D23" i="54"/>
  <c r="R17" i="51"/>
  <c r="V17" i="51"/>
  <c r="R41" i="17"/>
  <c r="V41" i="17"/>
  <c r="R9" i="59"/>
  <c r="V9" i="59"/>
  <c r="G31" i="79"/>
  <c r="I31" i="79"/>
  <c r="I31" i="36"/>
  <c r="D4" i="61"/>
  <c r="D9" i="61"/>
  <c r="B9" i="61"/>
  <c r="N24" i="70"/>
  <c r="I39" i="48"/>
  <c r="G39" i="82"/>
  <c r="I39" i="82"/>
  <c r="B25" i="24"/>
  <c r="D20" i="24"/>
  <c r="S31" i="47"/>
  <c r="N20" i="32"/>
  <c r="N25" i="32"/>
  <c r="L20" i="78"/>
  <c r="L25" i="32"/>
  <c r="N5" i="51"/>
  <c r="M17" i="29"/>
  <c r="G49" i="45"/>
  <c r="G44" i="81"/>
  <c r="I44" i="45"/>
  <c r="N21" i="61"/>
  <c r="I22" i="58"/>
  <c r="N4" i="14"/>
  <c r="N9" i="14"/>
  <c r="L9" i="14"/>
  <c r="D24" i="46"/>
  <c r="G14" i="80"/>
  <c r="I14" i="80"/>
  <c r="I14" i="41"/>
  <c r="R17" i="56"/>
  <c r="V17" i="56"/>
  <c r="I31" i="30"/>
  <c r="R17" i="60"/>
  <c r="R33" i="27"/>
  <c r="S45" i="48"/>
  <c r="Q45" i="82"/>
  <c r="S45" i="82"/>
  <c r="I29" i="37"/>
  <c r="I8" i="27"/>
  <c r="S39" i="44"/>
  <c r="N44" i="15"/>
  <c r="L49" i="15"/>
  <c r="R6" i="79"/>
  <c r="N40" i="51"/>
  <c r="N6" i="72"/>
  <c r="Q40" i="78"/>
  <c r="S40" i="32"/>
  <c r="I36" i="35"/>
  <c r="G41" i="35"/>
  <c r="H17" i="68"/>
  <c r="N31" i="14"/>
  <c r="S44" i="56"/>
  <c r="S49" i="56"/>
  <c r="Q49" i="56"/>
  <c r="N24" i="41"/>
  <c r="L24" i="80"/>
  <c r="N24" i="80"/>
  <c r="S22" i="42"/>
  <c r="G25" i="30"/>
  <c r="I20" i="30"/>
  <c r="I25" i="30"/>
  <c r="N46" i="14"/>
  <c r="I30" i="74"/>
  <c r="D12" i="74"/>
  <c r="D17" i="74"/>
  <c r="B17" i="74"/>
  <c r="D6" i="47"/>
  <c r="I45" i="35"/>
  <c r="S21" i="60"/>
  <c r="D13" i="72"/>
  <c r="D45" i="55"/>
  <c r="G41" i="47"/>
  <c r="I36" i="47"/>
  <c r="M17" i="35"/>
  <c r="D46" i="26"/>
  <c r="R33" i="13"/>
  <c r="G25" i="40"/>
  <c r="I20" i="40"/>
  <c r="H48" i="82"/>
  <c r="R33" i="69"/>
  <c r="I5" i="13"/>
  <c r="G15" i="81"/>
  <c r="I15" i="81"/>
  <c r="I15" i="45"/>
  <c r="I28" i="40"/>
  <c r="G33" i="40"/>
  <c r="S21" i="52"/>
  <c r="M37" i="78"/>
  <c r="H41" i="58"/>
  <c r="H41" i="41"/>
  <c r="H36" i="80"/>
  <c r="H41" i="80"/>
  <c r="I14" i="28"/>
  <c r="D45" i="15"/>
  <c r="N13" i="62"/>
  <c r="S7" i="65"/>
  <c r="R7" i="80"/>
  <c r="D28" i="56"/>
  <c r="D33" i="56"/>
  <c r="B33" i="56"/>
  <c r="I4" i="30"/>
  <c r="G9" i="30"/>
  <c r="N44" i="66"/>
  <c r="N49" i="66"/>
  <c r="L49" i="66"/>
  <c r="S38" i="19"/>
  <c r="S23" i="58"/>
  <c r="N5" i="61"/>
  <c r="N32" i="27"/>
  <c r="I14" i="20"/>
  <c r="I37" i="28"/>
  <c r="R15" i="81"/>
  <c r="N47" i="26"/>
  <c r="D5" i="73"/>
  <c r="D40" i="59"/>
  <c r="N38" i="70"/>
  <c r="D14" i="26"/>
  <c r="I36" i="14"/>
  <c r="G41" i="14"/>
  <c r="Q33" i="48"/>
  <c r="S28" i="48"/>
  <c r="Q28" i="82"/>
  <c r="C9" i="46"/>
  <c r="D4" i="60"/>
  <c r="B9" i="60"/>
  <c r="I21" i="16"/>
  <c r="N21" i="33"/>
  <c r="I15" i="64"/>
  <c r="I40" i="28"/>
  <c r="S7" i="19"/>
  <c r="D44" i="51"/>
  <c r="D49" i="51"/>
  <c r="B49" i="51"/>
  <c r="S30" i="13"/>
  <c r="M49" i="56"/>
  <c r="R40" i="78"/>
  <c r="S22" i="37"/>
  <c r="D4" i="26"/>
  <c r="B9" i="26"/>
  <c r="D48" i="18"/>
  <c r="B25" i="59"/>
  <c r="D20" i="59"/>
  <c r="I47" i="63"/>
  <c r="L7" i="79"/>
  <c r="N7" i="79"/>
  <c r="N7" i="36"/>
  <c r="S36" i="30"/>
  <c r="Q41" i="30"/>
  <c r="G41" i="48"/>
  <c r="G36" i="82"/>
  <c r="I36" i="48"/>
  <c r="I41" i="48"/>
  <c r="S31" i="45"/>
  <c r="Q31" i="81"/>
  <c r="S31" i="81"/>
  <c r="C32" i="80"/>
  <c r="B17" i="17"/>
  <c r="D12" i="17"/>
  <c r="N28" i="47"/>
  <c r="N33" i="47"/>
  <c r="L33" i="47"/>
  <c r="H17" i="20"/>
  <c r="M23" i="78"/>
  <c r="S6" i="68"/>
  <c r="H32" i="79"/>
  <c r="M9" i="60"/>
  <c r="R33" i="71"/>
  <c r="D24" i="19"/>
  <c r="S24" i="26"/>
  <c r="D30" i="43"/>
  <c r="L9" i="32"/>
  <c r="N4" i="32"/>
  <c r="N9" i="32"/>
  <c r="L4" i="78"/>
  <c r="D32" i="30"/>
  <c r="N37" i="14"/>
  <c r="D32" i="22"/>
  <c r="D48" i="37"/>
  <c r="N16" i="15"/>
  <c r="S37" i="56"/>
  <c r="S32" i="59"/>
  <c r="D40" i="55"/>
  <c r="I45" i="24"/>
  <c r="Q46" i="80"/>
  <c r="S46" i="41"/>
  <c r="I14" i="71"/>
  <c r="H41" i="19"/>
  <c r="N29" i="55"/>
  <c r="M13" i="82"/>
  <c r="D8" i="47"/>
  <c r="B9" i="63"/>
  <c r="D4" i="63"/>
  <c r="H44" i="82"/>
  <c r="H49" i="82"/>
  <c r="H49" i="48"/>
  <c r="D20" i="27"/>
  <c r="D25" i="27"/>
  <c r="B25" i="27"/>
  <c r="D22" i="26"/>
  <c r="I28" i="43"/>
  <c r="G33" i="43"/>
  <c r="N15" i="71"/>
  <c r="I5" i="54"/>
  <c r="C30" i="79"/>
  <c r="H9" i="14"/>
  <c r="D47" i="27"/>
  <c r="D48" i="68"/>
  <c r="D20" i="43"/>
  <c r="B25" i="43"/>
  <c r="G21" i="80"/>
  <c r="I21" i="80"/>
  <c r="I21" i="41"/>
  <c r="N4" i="62"/>
  <c r="L9" i="62"/>
  <c r="D29" i="65"/>
  <c r="S24" i="15"/>
  <c r="D7" i="52"/>
  <c r="I6" i="51"/>
  <c r="H41" i="20"/>
  <c r="B25" i="40"/>
  <c r="D20" i="40"/>
  <c r="D22" i="63"/>
  <c r="D16" i="27"/>
  <c r="Q33" i="45"/>
  <c r="S28" i="45"/>
  <c r="Q28" i="81"/>
  <c r="N31" i="63"/>
  <c r="I24" i="57"/>
  <c r="I31" i="40"/>
  <c r="C22" i="79"/>
  <c r="M17" i="19"/>
  <c r="S22" i="21"/>
  <c r="N23" i="65"/>
  <c r="B9" i="50"/>
  <c r="D4" i="50"/>
  <c r="S21" i="69"/>
  <c r="I40" i="49"/>
  <c r="I22" i="14"/>
  <c r="H9" i="30"/>
  <c r="I36" i="72"/>
  <c r="G41" i="72"/>
  <c r="M46" i="81"/>
  <c r="S29" i="22"/>
  <c r="H41" i="27"/>
  <c r="H49" i="64"/>
  <c r="I45" i="66"/>
  <c r="R8" i="81"/>
  <c r="C49" i="15"/>
  <c r="M25" i="26"/>
  <c r="S23" i="40"/>
  <c r="N39" i="73"/>
  <c r="N45" i="50"/>
  <c r="D23" i="20"/>
  <c r="D28" i="17"/>
  <c r="B33" i="17"/>
  <c r="D23" i="55"/>
  <c r="I45" i="20"/>
  <c r="I7" i="53"/>
  <c r="R41" i="39"/>
  <c r="N29" i="28"/>
  <c r="M33" i="41"/>
  <c r="M28" i="80"/>
  <c r="C25" i="56"/>
  <c r="N38" i="39"/>
  <c r="C9" i="37"/>
  <c r="D28" i="16"/>
  <c r="B33" i="16"/>
  <c r="D40" i="58"/>
  <c r="S13" i="76"/>
  <c r="H33" i="31"/>
  <c r="C41" i="71"/>
  <c r="S30" i="15"/>
  <c r="D5" i="68"/>
  <c r="I39" i="21"/>
  <c r="S23" i="18"/>
  <c r="I37" i="73"/>
  <c r="Q25" i="31"/>
  <c r="S20" i="31"/>
  <c r="I21" i="51"/>
  <c r="N15" i="48"/>
  <c r="L15" i="82"/>
  <c r="N15" i="82"/>
  <c r="H9" i="38"/>
  <c r="D30" i="71"/>
  <c r="D7" i="73"/>
  <c r="D15" i="29"/>
  <c r="G25" i="58"/>
  <c r="I20" i="58"/>
  <c r="D21" i="55"/>
  <c r="N7" i="62"/>
  <c r="N20" i="27"/>
  <c r="L25" i="27"/>
  <c r="H17" i="61"/>
  <c r="V17" i="61"/>
  <c r="S39" i="45"/>
  <c r="Q39" i="81"/>
  <c r="S39" i="81"/>
  <c r="D31" i="34"/>
  <c r="R49" i="19"/>
  <c r="V49" i="19"/>
  <c r="D20" i="37"/>
  <c r="B25" i="37"/>
  <c r="D14" i="32"/>
  <c r="B14" i="78"/>
  <c r="D14" i="78"/>
  <c r="N20" i="29"/>
  <c r="L25" i="29"/>
  <c r="D13" i="21"/>
  <c r="S38" i="61"/>
  <c r="M17" i="33"/>
  <c r="C12" i="80"/>
  <c r="C17" i="41"/>
  <c r="D8" i="73"/>
  <c r="I29" i="34"/>
  <c r="D16" i="20"/>
  <c r="D32" i="53"/>
  <c r="N29" i="23"/>
  <c r="N31" i="41"/>
  <c r="L31" i="80"/>
  <c r="S22" i="64"/>
  <c r="L9" i="13"/>
  <c r="N4" i="13"/>
  <c r="N9" i="13"/>
  <c r="G17" i="21"/>
  <c r="I12" i="21"/>
  <c r="Q39" i="82"/>
  <c r="S39" i="82"/>
  <c r="S39" i="48"/>
  <c r="S40" i="54"/>
  <c r="B28" i="78"/>
  <c r="B33" i="32"/>
  <c r="D28" i="32"/>
  <c r="D33" i="32"/>
  <c r="H41" i="72"/>
  <c r="S22" i="30"/>
  <c r="D32" i="63"/>
  <c r="N14" i="46"/>
  <c r="I6" i="57"/>
  <c r="S5" i="59"/>
  <c r="S47" i="13"/>
  <c r="D12" i="62"/>
  <c r="B17" i="62"/>
  <c r="I39" i="76"/>
  <c r="N29" i="33"/>
  <c r="D46" i="75"/>
  <c r="I12" i="68"/>
  <c r="G17" i="68"/>
  <c r="D7" i="26"/>
  <c r="L38" i="80"/>
  <c r="N38" i="41"/>
  <c r="H25" i="76"/>
  <c r="D29" i="17"/>
  <c r="Q36" i="80"/>
  <c r="Q41" i="41"/>
  <c r="S36" i="41"/>
  <c r="S41" i="41"/>
  <c r="S14" i="56"/>
  <c r="N8" i="45"/>
  <c r="L8" i="81"/>
  <c r="N8" i="81"/>
  <c r="D30" i="50"/>
  <c r="I48" i="38"/>
  <c r="M9" i="31"/>
  <c r="S36" i="16"/>
  <c r="S41" i="16"/>
  <c r="Q41" i="16"/>
  <c r="N15" i="60"/>
  <c r="S20" i="22"/>
  <c r="Q25" i="22"/>
  <c r="U25" i="22"/>
  <c r="I24" i="59"/>
  <c r="N23" i="29"/>
  <c r="S32" i="16"/>
  <c r="Q31" i="78"/>
  <c r="S31" i="78"/>
  <c r="S31" i="32"/>
  <c r="M41" i="18"/>
  <c r="I13" i="28"/>
  <c r="G9" i="22"/>
  <c r="I4" i="22"/>
  <c r="R41" i="30"/>
  <c r="V41" i="30"/>
  <c r="M25" i="74"/>
  <c r="I8" i="22"/>
  <c r="H36" i="81"/>
  <c r="H41" i="81"/>
  <c r="H41" i="45"/>
  <c r="C14" i="81"/>
  <c r="S31" i="50"/>
  <c r="R9" i="60"/>
  <c r="V9" i="60"/>
  <c r="I30" i="35"/>
  <c r="B17" i="32"/>
  <c r="D12" i="32"/>
  <c r="B12" i="78"/>
  <c r="H45" i="81"/>
  <c r="S39" i="67"/>
  <c r="I48" i="13"/>
  <c r="M47" i="78"/>
  <c r="H28" i="78"/>
  <c r="H33" i="78"/>
  <c r="H33" i="32"/>
  <c r="S32" i="75"/>
  <c r="S45" i="42"/>
  <c r="Q46" i="79"/>
  <c r="S46" i="79"/>
  <c r="S46" i="36"/>
  <c r="N48" i="45"/>
  <c r="L48" i="81"/>
  <c r="N48" i="81"/>
  <c r="D39" i="34"/>
  <c r="M45" i="82"/>
  <c r="S14" i="27"/>
  <c r="I48" i="25"/>
  <c r="N23" i="67"/>
  <c r="Q41" i="34"/>
  <c r="S36" i="34"/>
  <c r="S41" i="34"/>
  <c r="I39" i="49"/>
  <c r="R49" i="63"/>
  <c r="V49" i="63"/>
  <c r="S5" i="41"/>
  <c r="Q5" i="80"/>
  <c r="S5" i="80"/>
  <c r="N30" i="26"/>
  <c r="R33" i="54"/>
  <c r="S13" i="73"/>
  <c r="C33" i="76"/>
  <c r="I39" i="56"/>
  <c r="D14" i="56"/>
  <c r="G31" i="80"/>
  <c r="I31" i="80"/>
  <c r="I31" i="41"/>
  <c r="N46" i="37"/>
  <c r="G7" i="80"/>
  <c r="I7" i="80"/>
  <c r="I7" i="41"/>
  <c r="H8" i="81"/>
  <c r="I4" i="26"/>
  <c r="G9" i="26"/>
  <c r="D31" i="65"/>
  <c r="I23" i="29"/>
  <c r="D24" i="68"/>
  <c r="S8" i="53"/>
  <c r="D31" i="23"/>
  <c r="D13" i="33"/>
  <c r="N23" i="64"/>
  <c r="Q25" i="67"/>
  <c r="U25" i="67"/>
  <c r="S20" i="67"/>
  <c r="I45" i="61"/>
  <c r="Q41" i="72"/>
  <c r="U41" i="72"/>
  <c r="S36" i="72"/>
  <c r="S41" i="72"/>
  <c r="D31" i="47"/>
  <c r="G33" i="33"/>
  <c r="I28" i="33"/>
  <c r="D5" i="15"/>
  <c r="H9" i="33"/>
  <c r="I7" i="51"/>
  <c r="N21" i="28"/>
  <c r="N30" i="61"/>
  <c r="R48" i="79"/>
  <c r="N12" i="42"/>
  <c r="L17" i="42"/>
  <c r="R33" i="49"/>
  <c r="I39" i="27"/>
  <c r="S30" i="68"/>
  <c r="B24" i="80"/>
  <c r="D24" i="80"/>
  <c r="D24" i="41"/>
  <c r="D13" i="60"/>
  <c r="S5" i="28"/>
  <c r="D40" i="57"/>
  <c r="I47" i="75"/>
  <c r="D32" i="60"/>
  <c r="C17" i="44"/>
  <c r="N7" i="33"/>
  <c r="S45" i="44"/>
  <c r="N30" i="65"/>
  <c r="N36" i="69"/>
  <c r="L41" i="69"/>
  <c r="B49" i="13"/>
  <c r="D44" i="13"/>
  <c r="D49" i="13"/>
  <c r="H9" i="15"/>
  <c r="V9" i="15"/>
  <c r="I21" i="62"/>
  <c r="G17" i="23"/>
  <c r="I12" i="23"/>
  <c r="L33" i="26"/>
  <c r="N28" i="26"/>
  <c r="D48" i="20"/>
  <c r="S21" i="32"/>
  <c r="Q21" i="78"/>
  <c r="S21" i="78"/>
  <c r="N40" i="57"/>
  <c r="N23" i="26"/>
  <c r="S39" i="70"/>
  <c r="R9" i="65"/>
  <c r="V9" i="65"/>
  <c r="I31" i="28"/>
  <c r="R41" i="33"/>
  <c r="V41" i="33"/>
  <c r="I39" i="46"/>
  <c r="I40" i="35"/>
  <c r="D21" i="40"/>
  <c r="I16" i="43"/>
  <c r="S7" i="75"/>
  <c r="M49" i="15"/>
  <c r="G41" i="16"/>
  <c r="I36" i="16"/>
  <c r="C25" i="39"/>
  <c r="I45" i="30"/>
  <c r="M38" i="81"/>
  <c r="C25" i="67"/>
  <c r="D23" i="67"/>
  <c r="C29" i="81"/>
  <c r="C33" i="19"/>
  <c r="B49" i="14"/>
  <c r="D44" i="14"/>
  <c r="H17" i="62"/>
  <c r="Q17" i="65"/>
  <c r="S12" i="65"/>
  <c r="S17" i="65"/>
  <c r="H17" i="43"/>
  <c r="D40" i="65"/>
  <c r="I22" i="23"/>
  <c r="C45" i="78"/>
  <c r="D45" i="32"/>
  <c r="Q25" i="24"/>
  <c r="S20" i="24"/>
  <c r="I21" i="58"/>
  <c r="L33" i="29"/>
  <c r="N28" i="29"/>
  <c r="I45" i="34"/>
  <c r="S4" i="49"/>
  <c r="Q9" i="49"/>
  <c r="U9" i="49"/>
  <c r="N40" i="74"/>
  <c r="C41" i="46"/>
  <c r="C7" i="81"/>
  <c r="D32" i="45"/>
  <c r="B32" i="81"/>
  <c r="H41" i="26"/>
  <c r="R41" i="22"/>
  <c r="D28" i="60"/>
  <c r="D33" i="60"/>
  <c r="B33" i="60"/>
  <c r="I4" i="35"/>
  <c r="G9" i="35"/>
  <c r="I39" i="53"/>
  <c r="I4" i="33"/>
  <c r="G9" i="33"/>
  <c r="S38" i="18"/>
  <c r="D28" i="26"/>
  <c r="D33" i="26"/>
  <c r="B33" i="26"/>
  <c r="D8" i="64"/>
  <c r="I32" i="26"/>
  <c r="I23" i="75"/>
  <c r="I38" i="21"/>
  <c r="R9" i="63"/>
  <c r="R49" i="71"/>
  <c r="N44" i="56"/>
  <c r="N49" i="56"/>
  <c r="L49" i="56"/>
  <c r="S6" i="33"/>
  <c r="H17" i="52"/>
  <c r="I45" i="69"/>
  <c r="D14" i="72"/>
  <c r="I14" i="52"/>
  <c r="N22" i="68"/>
  <c r="N5" i="56"/>
  <c r="S45" i="75"/>
  <c r="I32" i="27"/>
  <c r="M41" i="19"/>
  <c r="I32" i="20"/>
  <c r="D45" i="35"/>
  <c r="D16" i="43"/>
  <c r="D29" i="24"/>
  <c r="L30" i="78"/>
  <c r="N30" i="78"/>
  <c r="N30" i="32"/>
  <c r="N22" i="17"/>
  <c r="C30" i="80"/>
  <c r="I13" i="33"/>
  <c r="I31" i="54"/>
  <c r="N6" i="39"/>
  <c r="N38" i="47"/>
  <c r="N48" i="44"/>
  <c r="S5" i="22"/>
  <c r="D39" i="17"/>
  <c r="D15" i="28"/>
  <c r="C25" i="60"/>
  <c r="N21" i="18"/>
  <c r="L39" i="82"/>
  <c r="N39" i="48"/>
  <c r="S31" i="22"/>
  <c r="S7" i="48"/>
  <c r="Q7" i="82"/>
  <c r="S7" i="82"/>
  <c r="S32" i="67"/>
  <c r="H49" i="54"/>
  <c r="S39" i="56"/>
  <c r="N32" i="48"/>
  <c r="L32" i="82"/>
  <c r="N32" i="82"/>
  <c r="D37" i="31"/>
  <c r="Q33" i="17"/>
  <c r="S28" i="17"/>
  <c r="D7" i="43"/>
  <c r="I13" i="48"/>
  <c r="G13" i="82"/>
  <c r="I13" i="82"/>
  <c r="N44" i="65"/>
  <c r="N49" i="65"/>
  <c r="L49" i="65"/>
  <c r="S15" i="71"/>
  <c r="M33" i="44"/>
  <c r="D32" i="69"/>
  <c r="N31" i="34"/>
  <c r="H7" i="79"/>
  <c r="Q25" i="20"/>
  <c r="U25" i="20"/>
  <c r="S20" i="20"/>
  <c r="I22" i="26"/>
  <c r="N20" i="18"/>
  <c r="L25" i="18"/>
  <c r="H49" i="41"/>
  <c r="H44" i="80"/>
  <c r="S45" i="31"/>
  <c r="S16" i="28"/>
  <c r="D12" i="27"/>
  <c r="D17" i="27"/>
  <c r="B17" i="27"/>
  <c r="H25" i="43"/>
  <c r="B7" i="78"/>
  <c r="D7" i="78"/>
  <c r="D7" i="32"/>
  <c r="D23" i="51"/>
  <c r="M25" i="27"/>
  <c r="N21" i="22"/>
  <c r="L33" i="44"/>
  <c r="N28" i="44"/>
  <c r="N33" i="44"/>
  <c r="C9" i="66"/>
  <c r="N28" i="48"/>
  <c r="L33" i="48"/>
  <c r="L28" i="82"/>
  <c r="I12" i="41"/>
  <c r="G12" i="80"/>
  <c r="G17" i="41"/>
  <c r="D21" i="20"/>
  <c r="N44" i="73"/>
  <c r="L49" i="73"/>
  <c r="I13" i="38"/>
  <c r="H33" i="15"/>
  <c r="C49" i="74"/>
  <c r="R33" i="43"/>
  <c r="R39" i="79"/>
  <c r="H17" i="22"/>
  <c r="S23" i="67"/>
  <c r="I39" i="66"/>
  <c r="S24" i="35"/>
  <c r="H9" i="70"/>
  <c r="C41" i="39"/>
  <c r="M25" i="71"/>
  <c r="V25" i="71"/>
  <c r="B25" i="34"/>
  <c r="D20" i="34"/>
  <c r="N36" i="59"/>
  <c r="N41" i="59"/>
  <c r="L41" i="59"/>
  <c r="S12" i="58"/>
  <c r="Q17" i="58"/>
  <c r="N31" i="61"/>
  <c r="I20" i="26"/>
  <c r="G25" i="26"/>
  <c r="I28" i="61"/>
  <c r="G33" i="61"/>
  <c r="N31" i="57"/>
  <c r="I31" i="35"/>
  <c r="D13" i="76"/>
  <c r="S23" i="71"/>
  <c r="S28" i="69"/>
  <c r="S33" i="69"/>
  <c r="Q33" i="69"/>
  <c r="S28" i="70"/>
  <c r="S33" i="70"/>
  <c r="Q33" i="70"/>
  <c r="D39" i="75"/>
  <c r="N39" i="76"/>
  <c r="I40" i="16"/>
  <c r="B47" i="78"/>
  <c r="D47" i="78"/>
  <c r="D47" i="32"/>
  <c r="I13" i="24"/>
  <c r="H9" i="51"/>
  <c r="S45" i="36"/>
  <c r="Q45" i="79"/>
  <c r="S45" i="79"/>
  <c r="M4" i="78"/>
  <c r="M9" i="32"/>
  <c r="N37" i="69"/>
  <c r="I15" i="39"/>
  <c r="S12" i="71"/>
  <c r="S17" i="71"/>
  <c r="Q17" i="71"/>
  <c r="U17" i="71"/>
  <c r="I14" i="61"/>
  <c r="I32" i="43"/>
  <c r="L17" i="72"/>
  <c r="N12" i="72"/>
  <c r="N17" i="72"/>
  <c r="N30" i="35"/>
  <c r="L33" i="23"/>
  <c r="N28" i="23"/>
  <c r="N5" i="59"/>
  <c r="C25" i="55"/>
  <c r="G30" i="78"/>
  <c r="I30" i="78"/>
  <c r="I30" i="32"/>
  <c r="S48" i="48"/>
  <c r="Q48" i="82"/>
  <c r="S48" i="82"/>
  <c r="S8" i="63"/>
  <c r="D38" i="42"/>
  <c r="I47" i="42"/>
  <c r="D32" i="38"/>
  <c r="I30" i="48"/>
  <c r="G30" i="82"/>
  <c r="I30" i="82"/>
  <c r="R29" i="81"/>
  <c r="L25" i="51"/>
  <c r="N20" i="51"/>
  <c r="I23" i="52"/>
  <c r="N32" i="43"/>
  <c r="S16" i="61"/>
  <c r="I8" i="18"/>
  <c r="I22" i="64"/>
  <c r="C9" i="27"/>
  <c r="R17" i="68"/>
  <c r="H9" i="61"/>
  <c r="R25" i="21"/>
  <c r="S45" i="34"/>
  <c r="I28" i="64"/>
  <c r="G33" i="64"/>
  <c r="H9" i="13"/>
  <c r="Q25" i="61"/>
  <c r="U25" i="61"/>
  <c r="S20" i="61"/>
  <c r="S25" i="61"/>
  <c r="N39" i="47"/>
  <c r="H41" i="15"/>
  <c r="M28" i="78"/>
  <c r="M33" i="78"/>
  <c r="M33" i="32"/>
  <c r="I46" i="67"/>
  <c r="R25" i="30"/>
  <c r="I7" i="26"/>
  <c r="I46" i="68"/>
  <c r="N28" i="65"/>
  <c r="N33" i="65"/>
  <c r="L33" i="65"/>
  <c r="N22" i="26"/>
  <c r="D22" i="36"/>
  <c r="B22" i="79"/>
  <c r="D22" i="79"/>
  <c r="N21" i="39"/>
  <c r="G31" i="78"/>
  <c r="I31" i="78"/>
  <c r="I31" i="32"/>
  <c r="R33" i="24"/>
  <c r="D46" i="47"/>
  <c r="N15" i="50"/>
  <c r="I32" i="46"/>
  <c r="H16" i="82"/>
  <c r="I23" i="13"/>
  <c r="R9" i="72"/>
  <c r="V9" i="72"/>
  <c r="R33" i="32"/>
  <c r="R28" i="78"/>
  <c r="R33" i="78"/>
  <c r="I48" i="27"/>
  <c r="D39" i="67"/>
  <c r="S12" i="18"/>
  <c r="S17" i="18"/>
  <c r="Q17" i="18"/>
  <c r="U17" i="18"/>
  <c r="D40" i="46"/>
  <c r="R33" i="67"/>
  <c r="S21" i="46"/>
  <c r="L41" i="63"/>
  <c r="N36" i="63"/>
  <c r="Q9" i="68"/>
  <c r="U9" i="68"/>
  <c r="S4" i="68"/>
  <c r="R49" i="42"/>
  <c r="S22" i="29"/>
  <c r="C17" i="33"/>
  <c r="S8" i="13"/>
  <c r="R29" i="80"/>
  <c r="Q29" i="82"/>
  <c r="S29" i="48"/>
  <c r="C17" i="15"/>
  <c r="S45" i="39"/>
  <c r="S24" i="50"/>
  <c r="D46" i="18"/>
  <c r="I22" i="40"/>
  <c r="I39" i="19"/>
  <c r="B46" i="79"/>
  <c r="D46" i="79"/>
  <c r="D46" i="36"/>
  <c r="I20" i="42"/>
  <c r="I25" i="42"/>
  <c r="G25" i="42"/>
  <c r="M14" i="80"/>
  <c r="S44" i="50"/>
  <c r="S49" i="50"/>
  <c r="Q49" i="50"/>
  <c r="N38" i="27"/>
  <c r="S45" i="49"/>
  <c r="S4" i="43"/>
  <c r="S9" i="43"/>
  <c r="Q9" i="43"/>
  <c r="U9" i="43"/>
  <c r="S15" i="51"/>
  <c r="C25" i="59"/>
  <c r="V25" i="59"/>
  <c r="N6" i="16"/>
  <c r="I31" i="19"/>
  <c r="I48" i="41"/>
  <c r="G48" i="80"/>
  <c r="I48" i="80"/>
  <c r="I48" i="71"/>
  <c r="M44" i="78"/>
  <c r="M49" i="32"/>
  <c r="N24" i="21"/>
  <c r="N31" i="70"/>
  <c r="I22" i="17"/>
  <c r="M7" i="78"/>
  <c r="H41" i="25"/>
  <c r="Q49" i="24"/>
  <c r="S44" i="24"/>
  <c r="S49" i="24"/>
  <c r="S28" i="58"/>
  <c r="Q33" i="58"/>
  <c r="I40" i="72"/>
  <c r="R41" i="37"/>
  <c r="L9" i="20"/>
  <c r="N4" i="20"/>
  <c r="R25" i="31"/>
  <c r="V25" i="31"/>
  <c r="I36" i="31"/>
  <c r="G41" i="31"/>
  <c r="S7" i="38"/>
  <c r="C17" i="24"/>
  <c r="N44" i="67"/>
  <c r="N49" i="67"/>
  <c r="L49" i="67"/>
  <c r="I32" i="30"/>
  <c r="I13" i="71"/>
  <c r="M24" i="79"/>
  <c r="C8" i="78"/>
  <c r="N38" i="60"/>
  <c r="I37" i="75"/>
  <c r="I29" i="59"/>
  <c r="L25" i="40"/>
  <c r="N20" i="40"/>
  <c r="N29" i="64"/>
  <c r="G33" i="44"/>
  <c r="I28" i="44"/>
  <c r="I33" i="44"/>
  <c r="D48" i="40"/>
  <c r="D32" i="17"/>
  <c r="R9" i="25"/>
  <c r="V9" i="25"/>
  <c r="I30" i="61"/>
  <c r="D6" i="27"/>
  <c r="M9" i="53"/>
  <c r="D45" i="14"/>
  <c r="D47" i="63"/>
  <c r="D47" i="40"/>
  <c r="N44" i="55"/>
  <c r="N49" i="55"/>
  <c r="L49" i="55"/>
  <c r="M13" i="80"/>
  <c r="G9" i="45"/>
  <c r="G4" i="81"/>
  <c r="I4" i="45"/>
  <c r="D5" i="54"/>
  <c r="I6" i="66"/>
  <c r="G49" i="16"/>
  <c r="I44" i="16"/>
  <c r="C33" i="57"/>
  <c r="V33" i="57"/>
  <c r="D24" i="34"/>
  <c r="G41" i="39"/>
  <c r="I36" i="39"/>
  <c r="I41" i="39"/>
  <c r="R25" i="24"/>
  <c r="V25" i="24"/>
  <c r="I31" i="62"/>
  <c r="D40" i="28"/>
  <c r="H49" i="62"/>
  <c r="I4" i="40"/>
  <c r="G9" i="40"/>
  <c r="D12" i="20"/>
  <c r="D17" i="20"/>
  <c r="B17" i="20"/>
  <c r="I7" i="35"/>
  <c r="D22" i="50"/>
  <c r="H25" i="68"/>
  <c r="R33" i="61"/>
  <c r="N16" i="41"/>
  <c r="L16" i="80"/>
  <c r="N16" i="80"/>
  <c r="S30" i="19"/>
  <c r="N13" i="67"/>
  <c r="G33" i="58"/>
  <c r="I28" i="58"/>
  <c r="I33" i="58"/>
  <c r="N36" i="58"/>
  <c r="N41" i="58"/>
  <c r="L41" i="58"/>
  <c r="N21" i="41"/>
  <c r="L21" i="80"/>
  <c r="N21" i="80"/>
  <c r="I45" i="65"/>
  <c r="Q41" i="74"/>
  <c r="S36" i="74"/>
  <c r="S41" i="74"/>
  <c r="R25" i="72"/>
  <c r="V25" i="72"/>
  <c r="N15" i="30"/>
  <c r="N45" i="36"/>
  <c r="L45" i="79"/>
  <c r="N45" i="79"/>
  <c r="S7" i="15"/>
  <c r="N6" i="43"/>
  <c r="D7" i="17"/>
  <c r="N40" i="15"/>
  <c r="B48" i="80"/>
  <c r="D48" i="80"/>
  <c r="I7" i="38"/>
  <c r="I45" i="16"/>
  <c r="N8" i="40"/>
  <c r="I14" i="74"/>
  <c r="I15" i="22"/>
  <c r="R48" i="80"/>
  <c r="S40" i="15"/>
  <c r="I37" i="44"/>
  <c r="S28" i="29"/>
  <c r="Q33" i="29"/>
  <c r="I36" i="13"/>
  <c r="I41" i="13"/>
  <c r="G41" i="13"/>
  <c r="N15" i="47"/>
  <c r="B9" i="73"/>
  <c r="D4" i="73"/>
  <c r="N4" i="48"/>
  <c r="N9" i="48"/>
  <c r="L4" i="82"/>
  <c r="L9" i="48"/>
  <c r="S14" i="34"/>
  <c r="C13" i="78"/>
  <c r="D47" i="43"/>
  <c r="S44" i="32"/>
  <c r="Q44" i="78"/>
  <c r="Q49" i="32"/>
  <c r="C39" i="79"/>
  <c r="N48" i="73"/>
  <c r="G49" i="13"/>
  <c r="I44" i="13"/>
  <c r="I49" i="13"/>
  <c r="R25" i="51"/>
  <c r="V25" i="51"/>
  <c r="I31" i="37"/>
  <c r="M33" i="22"/>
  <c r="I22" i="61"/>
  <c r="M49" i="43"/>
  <c r="N31" i="17"/>
  <c r="N24" i="54"/>
  <c r="C33" i="23"/>
  <c r="R49" i="18"/>
  <c r="S24" i="24"/>
  <c r="D23" i="30"/>
  <c r="C41" i="22"/>
  <c r="S23" i="48"/>
  <c r="Q23" i="82"/>
  <c r="S23" i="82"/>
  <c r="I22" i="22"/>
  <c r="I47" i="71"/>
  <c r="M41" i="61"/>
  <c r="I20" i="68"/>
  <c r="G25" i="68"/>
  <c r="B49" i="35"/>
  <c r="D44" i="35"/>
  <c r="D49" i="35"/>
  <c r="D22" i="62"/>
  <c r="C41" i="69"/>
  <c r="I22" i="48"/>
  <c r="G22" i="82"/>
  <c r="I22" i="82"/>
  <c r="D39" i="37"/>
  <c r="R33" i="74"/>
  <c r="S28" i="74"/>
  <c r="S33" i="74"/>
  <c r="B41" i="68"/>
  <c r="D36" i="68"/>
  <c r="D41" i="68"/>
  <c r="R49" i="76"/>
  <c r="V49" i="76"/>
  <c r="M24" i="78"/>
  <c r="R49" i="74"/>
  <c r="V49" i="74"/>
  <c r="I29" i="69"/>
  <c r="I36" i="45"/>
  <c r="G41" i="45"/>
  <c r="G36" i="81"/>
  <c r="C4" i="81"/>
  <c r="C9" i="45"/>
  <c r="L41" i="75"/>
  <c r="N36" i="75"/>
  <c r="H25" i="63"/>
  <c r="N13" i="61"/>
  <c r="H49" i="23"/>
  <c r="S21" i="20"/>
  <c r="H41" i="63"/>
  <c r="N24" i="55"/>
  <c r="D16" i="49"/>
  <c r="D8" i="16"/>
  <c r="D16" i="34"/>
  <c r="H49" i="49"/>
  <c r="S21" i="70"/>
  <c r="L17" i="58"/>
  <c r="N12" i="58"/>
  <c r="N17" i="58"/>
  <c r="R33" i="55"/>
  <c r="M9" i="47"/>
  <c r="B25" i="29"/>
  <c r="D20" i="29"/>
  <c r="D25" i="29"/>
  <c r="Q33" i="46"/>
  <c r="S28" i="46"/>
  <c r="S33" i="46"/>
  <c r="I23" i="62"/>
  <c r="N14" i="65"/>
  <c r="C9" i="44"/>
  <c r="I13" i="57"/>
  <c r="N47" i="15"/>
  <c r="N45" i="16"/>
  <c r="D6" i="25"/>
  <c r="C25" i="63"/>
  <c r="G15" i="79"/>
  <c r="I15" i="79"/>
  <c r="I15" i="36"/>
  <c r="N38" i="74"/>
  <c r="B9" i="64"/>
  <c r="D4" i="64"/>
  <c r="G41" i="24"/>
  <c r="I36" i="24"/>
  <c r="G41" i="50"/>
  <c r="I36" i="50"/>
  <c r="I41" i="50"/>
  <c r="D5" i="75"/>
  <c r="C17" i="68"/>
  <c r="M9" i="75"/>
  <c r="V9" i="75"/>
  <c r="N5" i="42"/>
  <c r="N4" i="52"/>
  <c r="L9" i="52"/>
  <c r="D5" i="20"/>
  <c r="M33" i="50"/>
  <c r="R41" i="16"/>
  <c r="V41" i="16"/>
  <c r="S14" i="36"/>
  <c r="Q14" i="79"/>
  <c r="D47" i="66"/>
  <c r="S45" i="37"/>
  <c r="C41" i="29"/>
  <c r="V41" i="29"/>
  <c r="H49" i="33"/>
  <c r="S37" i="35"/>
  <c r="I36" i="62"/>
  <c r="G41" i="62"/>
  <c r="M40" i="82"/>
  <c r="M4" i="81"/>
  <c r="M9" i="81"/>
  <c r="M9" i="45"/>
  <c r="L14" i="81"/>
  <c r="N14" i="45"/>
  <c r="I15" i="33"/>
  <c r="H17" i="14"/>
  <c r="D7" i="67"/>
  <c r="G49" i="50"/>
  <c r="I44" i="50"/>
  <c r="G41" i="17"/>
  <c r="I36" i="17"/>
  <c r="I29" i="52"/>
  <c r="S21" i="38"/>
  <c r="Q30" i="82"/>
  <c r="S30" i="48"/>
  <c r="D30" i="55"/>
  <c r="C17" i="65"/>
  <c r="G17" i="44"/>
  <c r="I12" i="44"/>
  <c r="R41" i="18"/>
  <c r="R25" i="57"/>
  <c r="V25" i="57"/>
  <c r="C46" i="81"/>
  <c r="I5" i="19"/>
  <c r="M17" i="59"/>
  <c r="V17" i="59"/>
  <c r="N36" i="26"/>
  <c r="N41" i="26"/>
  <c r="L41" i="26"/>
  <c r="N44" i="13"/>
  <c r="L49" i="13"/>
  <c r="N6" i="35"/>
  <c r="Q41" i="66"/>
  <c r="U41" i="66"/>
  <c r="S36" i="66"/>
  <c r="I48" i="75"/>
  <c r="D5" i="58"/>
  <c r="M25" i="23"/>
  <c r="S31" i="61"/>
  <c r="N37" i="53"/>
  <c r="M17" i="23"/>
  <c r="I46" i="39"/>
  <c r="I40" i="25"/>
  <c r="M33" i="39"/>
  <c r="D36" i="43"/>
  <c r="D41" i="43"/>
  <c r="B41" i="43"/>
  <c r="D37" i="42"/>
  <c r="N40" i="52"/>
  <c r="I45" i="40"/>
  <c r="H29" i="82"/>
  <c r="R41" i="50"/>
  <c r="I6" i="68"/>
  <c r="N8" i="36"/>
  <c r="L8" i="79"/>
  <c r="N8" i="79"/>
  <c r="D7" i="24"/>
  <c r="D6" i="67"/>
  <c r="D20" i="21"/>
  <c r="D25" i="21"/>
  <c r="B25" i="21"/>
  <c r="D28" i="63"/>
  <c r="B33" i="63"/>
  <c r="S22" i="31"/>
  <c r="R17" i="50"/>
  <c r="G41" i="37"/>
  <c r="I36" i="37"/>
  <c r="I41" i="37"/>
  <c r="N37" i="29"/>
  <c r="I48" i="74"/>
  <c r="I21" i="56"/>
  <c r="D30" i="75"/>
  <c r="I14" i="60"/>
  <c r="D28" i="29"/>
  <c r="D33" i="29"/>
  <c r="B33" i="29"/>
  <c r="S48" i="18"/>
  <c r="D29" i="34"/>
  <c r="C33" i="66"/>
  <c r="G41" i="36"/>
  <c r="I36" i="36"/>
  <c r="I41" i="36"/>
  <c r="G36" i="79"/>
  <c r="S31" i="20"/>
  <c r="D31" i="54"/>
  <c r="N23" i="27"/>
  <c r="I7" i="23"/>
  <c r="G17" i="52"/>
  <c r="I12" i="52"/>
  <c r="I17" i="52"/>
  <c r="S48" i="65"/>
  <c r="N29" i="25"/>
  <c r="L33" i="25"/>
  <c r="C47" i="81"/>
  <c r="C9" i="43"/>
  <c r="N40" i="45"/>
  <c r="L40" i="81"/>
  <c r="N40" i="81"/>
  <c r="I8" i="67"/>
  <c r="S28" i="14"/>
  <c r="S33" i="14"/>
  <c r="Q33" i="14"/>
  <c r="N12" i="52"/>
  <c r="N17" i="52"/>
  <c r="L17" i="52"/>
  <c r="R17" i="41"/>
  <c r="V17" i="41"/>
  <c r="R12" i="80"/>
  <c r="R17" i="80"/>
  <c r="S8" i="20"/>
  <c r="S32" i="56"/>
  <c r="G17" i="65"/>
  <c r="I12" i="65"/>
  <c r="S15" i="33"/>
  <c r="D44" i="76"/>
  <c r="D49" i="76"/>
  <c r="B49" i="76"/>
  <c r="R40" i="80"/>
  <c r="I5" i="40"/>
  <c r="M22" i="79"/>
  <c r="D38" i="13"/>
  <c r="I37" i="59"/>
  <c r="D38" i="53"/>
  <c r="D23" i="59"/>
  <c r="D36" i="21"/>
  <c r="D41" i="21"/>
  <c r="B41" i="21"/>
  <c r="H33" i="18"/>
  <c r="N29" i="14"/>
  <c r="N12" i="59"/>
  <c r="N17" i="59"/>
  <c r="L17" i="59"/>
  <c r="I23" i="71"/>
  <c r="D45" i="67"/>
  <c r="I14" i="24"/>
  <c r="R9" i="40"/>
  <c r="N32" i="55"/>
  <c r="N44" i="34"/>
  <c r="N49" i="34"/>
  <c r="L49" i="34"/>
  <c r="S28" i="50"/>
  <c r="S33" i="50"/>
  <c r="Q33" i="50"/>
  <c r="S16" i="43"/>
  <c r="D39" i="64"/>
  <c r="R17" i="22"/>
  <c r="N45" i="33"/>
  <c r="M9" i="40"/>
  <c r="N13" i="43"/>
  <c r="D23" i="56"/>
  <c r="N23" i="44"/>
  <c r="R24" i="81"/>
  <c r="M33" i="18"/>
  <c r="D31" i="20"/>
  <c r="N22" i="67"/>
  <c r="N8" i="52"/>
  <c r="N20" i="47"/>
  <c r="L25" i="47"/>
  <c r="D48" i="16"/>
  <c r="D30" i="27"/>
  <c r="I29" i="23"/>
  <c r="R25" i="68"/>
  <c r="M21" i="81"/>
  <c r="R6" i="81"/>
  <c r="G22" i="78"/>
  <c r="I22" i="78"/>
  <c r="I22" i="32"/>
  <c r="C49" i="17"/>
  <c r="D4" i="33"/>
  <c r="B9" i="33"/>
  <c r="I32" i="71"/>
  <c r="N36" i="51"/>
  <c r="N41" i="51"/>
  <c r="L41" i="51"/>
  <c r="I45" i="56"/>
  <c r="I7" i="22"/>
  <c r="Q9" i="38"/>
  <c r="U9" i="38"/>
  <c r="S4" i="38"/>
  <c r="S9" i="38"/>
  <c r="R21" i="82"/>
  <c r="N23" i="20"/>
  <c r="N46" i="47"/>
  <c r="D15" i="44"/>
  <c r="S22" i="35"/>
  <c r="C46" i="78"/>
  <c r="D38" i="59"/>
  <c r="I4" i="75"/>
  <c r="I9" i="75"/>
  <c r="G9" i="75"/>
  <c r="I15" i="19"/>
  <c r="I30" i="13"/>
  <c r="D28" i="44"/>
  <c r="D33" i="44"/>
  <c r="B33" i="44"/>
  <c r="D13" i="70"/>
  <c r="N45" i="20"/>
  <c r="R9" i="45"/>
  <c r="V9" i="45"/>
  <c r="R4" i="81"/>
  <c r="N30" i="29"/>
  <c r="I23" i="44"/>
  <c r="S44" i="55"/>
  <c r="S49" i="55"/>
  <c r="Q49" i="55"/>
  <c r="U49" i="55"/>
  <c r="N14" i="41"/>
  <c r="L14" i="80"/>
  <c r="D32" i="68"/>
  <c r="I39" i="60"/>
  <c r="Q17" i="34"/>
  <c r="U17" i="34"/>
  <c r="S12" i="34"/>
  <c r="G4" i="78"/>
  <c r="I4" i="32"/>
  <c r="I9" i="32"/>
  <c r="G9" i="32"/>
  <c r="I8" i="24"/>
  <c r="C33" i="34"/>
  <c r="R9" i="71"/>
  <c r="V9" i="71"/>
  <c r="C33" i="30"/>
  <c r="V33" i="30"/>
  <c r="G32" i="78"/>
  <c r="I32" i="78"/>
  <c r="I32" i="32"/>
  <c r="S44" i="14"/>
  <c r="Q49" i="14"/>
  <c r="D31" i="36"/>
  <c r="B31" i="79"/>
  <c r="D31" i="79"/>
  <c r="M23" i="79"/>
  <c r="I48" i="51"/>
  <c r="R33" i="18"/>
  <c r="I23" i="72"/>
  <c r="I47" i="56"/>
  <c r="N28" i="27"/>
  <c r="L33" i="27"/>
  <c r="D32" i="58"/>
  <c r="S29" i="34"/>
  <c r="L33" i="61"/>
  <c r="N28" i="61"/>
  <c r="I24" i="71"/>
  <c r="S30" i="62"/>
  <c r="N22" i="74"/>
  <c r="N14" i="37"/>
  <c r="D23" i="42"/>
  <c r="D20" i="38"/>
  <c r="D25" i="38"/>
  <c r="B25" i="38"/>
  <c r="I40" i="30"/>
  <c r="I20" i="57"/>
  <c r="G25" i="57"/>
  <c r="D21" i="25"/>
  <c r="M24" i="82"/>
  <c r="N28" i="62"/>
  <c r="L33" i="62"/>
  <c r="R21" i="81"/>
  <c r="R9" i="66"/>
  <c r="V9" i="66"/>
  <c r="Q33" i="43"/>
  <c r="S28" i="43"/>
  <c r="D29" i="52"/>
  <c r="S5" i="46"/>
  <c r="G9" i="39"/>
  <c r="I4" i="39"/>
  <c r="I9" i="39"/>
  <c r="I44" i="60"/>
  <c r="I49" i="60"/>
  <c r="G49" i="60"/>
  <c r="R8" i="78"/>
  <c r="S37" i="60"/>
  <c r="N48" i="62"/>
  <c r="S37" i="55"/>
  <c r="S20" i="34"/>
  <c r="Q25" i="34"/>
  <c r="U25" i="34"/>
  <c r="M17" i="54"/>
  <c r="R23" i="78"/>
  <c r="N30" i="38"/>
  <c r="S47" i="74"/>
  <c r="N48" i="53"/>
  <c r="R25" i="27"/>
  <c r="Q9" i="25"/>
  <c r="U9" i="25"/>
  <c r="S4" i="25"/>
  <c r="S9" i="25"/>
  <c r="C33" i="54"/>
  <c r="I31" i="14"/>
  <c r="S15" i="76"/>
  <c r="D44" i="28"/>
  <c r="D49" i="28"/>
  <c r="B49" i="28"/>
  <c r="D38" i="28"/>
  <c r="D15" i="76"/>
  <c r="S32" i="66"/>
  <c r="H9" i="18"/>
  <c r="S48" i="73"/>
  <c r="B8" i="81"/>
  <c r="D8" i="45"/>
  <c r="N16" i="33"/>
  <c r="C25" i="68"/>
  <c r="I6" i="74"/>
  <c r="D14" i="47"/>
  <c r="H9" i="24"/>
  <c r="L9" i="36"/>
  <c r="N4" i="36"/>
  <c r="L4" i="79"/>
  <c r="B13" i="81"/>
  <c r="D13" i="81"/>
  <c r="D13" i="45"/>
  <c r="S16" i="41"/>
  <c r="Q16" i="80"/>
  <c r="S16" i="80"/>
  <c r="I15" i="66"/>
  <c r="D5" i="21"/>
  <c r="L15" i="80"/>
  <c r="N15" i="80"/>
  <c r="N15" i="41"/>
  <c r="M41" i="26"/>
  <c r="C49" i="57"/>
  <c r="D44" i="57"/>
  <c r="M41" i="14"/>
  <c r="V41" i="14"/>
  <c r="N37" i="20"/>
  <c r="R28" i="82"/>
  <c r="R33" i="48"/>
  <c r="C25" i="21"/>
  <c r="D32" i="76"/>
  <c r="R33" i="72"/>
  <c r="B33" i="74"/>
  <c r="D28" i="74"/>
  <c r="N40" i="27"/>
  <c r="N46" i="13"/>
  <c r="I16" i="24"/>
  <c r="M9" i="50"/>
  <c r="I47" i="43"/>
  <c r="L49" i="48"/>
  <c r="L44" i="82"/>
  <c r="N44" i="48"/>
  <c r="N49" i="48"/>
  <c r="N48" i="50"/>
  <c r="S38" i="67"/>
  <c r="I16" i="62"/>
  <c r="N45" i="29"/>
  <c r="I40" i="24"/>
  <c r="I32" i="67"/>
  <c r="N31" i="13"/>
  <c r="D5" i="63"/>
  <c r="N40" i="43"/>
  <c r="N21" i="47"/>
  <c r="D32" i="18"/>
  <c r="I13" i="51"/>
  <c r="I16" i="53"/>
  <c r="D4" i="41"/>
  <c r="B4" i="80"/>
  <c r="B9" i="41"/>
  <c r="R49" i="29"/>
  <c r="S44" i="76"/>
  <c r="Q49" i="76"/>
  <c r="R14" i="79"/>
  <c r="S47" i="15"/>
  <c r="R9" i="20"/>
  <c r="D23" i="34"/>
  <c r="Q9" i="16"/>
  <c r="U9" i="16"/>
  <c r="S4" i="16"/>
  <c r="S9" i="16"/>
  <c r="S30" i="26"/>
  <c r="N5" i="75"/>
  <c r="M9" i="63"/>
  <c r="D47" i="65"/>
  <c r="S8" i="31"/>
  <c r="Q17" i="13"/>
  <c r="S12" i="13"/>
  <c r="N36" i="71"/>
  <c r="L41" i="71"/>
  <c r="D40" i="37"/>
  <c r="C41" i="74"/>
  <c r="D38" i="50"/>
  <c r="D16" i="21"/>
  <c r="N32" i="14"/>
  <c r="D45" i="60"/>
  <c r="S39" i="51"/>
  <c r="B23" i="80"/>
  <c r="D23" i="80"/>
  <c r="D23" i="41"/>
  <c r="I20" i="18"/>
  <c r="G25" i="18"/>
  <c r="B17" i="66"/>
  <c r="D12" i="66"/>
  <c r="D17" i="66"/>
  <c r="S13" i="63"/>
  <c r="R49" i="75"/>
  <c r="V49" i="75"/>
  <c r="D13" i="36"/>
  <c r="B13" i="79"/>
  <c r="D13" i="79"/>
  <c r="D13" i="17"/>
  <c r="L49" i="24"/>
  <c r="N44" i="24"/>
  <c r="C41" i="43"/>
  <c r="D8" i="41"/>
  <c r="B8" i="80"/>
  <c r="D8" i="80"/>
  <c r="L25" i="60"/>
  <c r="N20" i="60"/>
  <c r="N25" i="60"/>
  <c r="I7" i="33"/>
  <c r="C41" i="63"/>
  <c r="B9" i="28"/>
  <c r="D4" i="28"/>
  <c r="D9" i="28"/>
  <c r="I15" i="44"/>
  <c r="S46" i="76"/>
  <c r="S30" i="59"/>
  <c r="B20" i="78"/>
  <c r="B25" i="32"/>
  <c r="D20" i="32"/>
  <c r="D25" i="32"/>
  <c r="D29" i="59"/>
  <c r="D47" i="68"/>
  <c r="G9" i="54"/>
  <c r="I4" i="54"/>
  <c r="H33" i="26"/>
  <c r="L25" i="66"/>
  <c r="N20" i="66"/>
  <c r="N25" i="66"/>
  <c r="N29" i="27"/>
  <c r="D38" i="29"/>
  <c r="N28" i="15"/>
  <c r="L33" i="15"/>
  <c r="B9" i="18"/>
  <c r="D4" i="18"/>
  <c r="D9" i="18"/>
  <c r="D12" i="16"/>
  <c r="B17" i="16"/>
  <c r="S21" i="34"/>
  <c r="G40" i="81"/>
  <c r="I40" i="81"/>
  <c r="I40" i="45"/>
  <c r="I36" i="15"/>
  <c r="I41" i="15"/>
  <c r="G41" i="15"/>
  <c r="C25" i="50"/>
  <c r="G16" i="80"/>
  <c r="I16" i="80"/>
  <c r="I16" i="41"/>
  <c r="Q9" i="47"/>
  <c r="S4" i="47"/>
  <c r="S9" i="47"/>
  <c r="C47" i="80"/>
  <c r="L9" i="57"/>
  <c r="N4" i="57"/>
  <c r="N9" i="57"/>
  <c r="I15" i="27"/>
  <c r="D16" i="75"/>
  <c r="C17" i="31"/>
  <c r="M46" i="82"/>
  <c r="N13" i="70"/>
  <c r="I45" i="37"/>
  <c r="L41" i="27"/>
  <c r="N36" i="27"/>
  <c r="N14" i="24"/>
  <c r="I13" i="40"/>
  <c r="I28" i="74"/>
  <c r="I33" i="74"/>
  <c r="G33" i="74"/>
  <c r="B9" i="46"/>
  <c r="D4" i="46"/>
  <c r="D9" i="46"/>
  <c r="N16" i="47"/>
  <c r="N46" i="28"/>
  <c r="I47" i="59"/>
  <c r="I31" i="17"/>
  <c r="B41" i="52"/>
  <c r="D36" i="52"/>
  <c r="C12" i="82"/>
  <c r="C17" i="82"/>
  <c r="C17" i="48"/>
  <c r="M25" i="38"/>
  <c r="V25" i="38"/>
  <c r="I8" i="51"/>
  <c r="S23" i="14"/>
  <c r="R23" i="81"/>
  <c r="I21" i="61"/>
  <c r="N22" i="24"/>
  <c r="D46" i="33"/>
  <c r="M44" i="79"/>
  <c r="M49" i="79"/>
  <c r="M49" i="36"/>
  <c r="L40" i="78"/>
  <c r="N40" i="78"/>
  <c r="N40" i="32"/>
  <c r="D6" i="50"/>
  <c r="D36" i="19"/>
  <c r="D41" i="19"/>
  <c r="B41" i="19"/>
  <c r="D13" i="16"/>
  <c r="C41" i="52"/>
  <c r="C30" i="82"/>
  <c r="N20" i="36"/>
  <c r="N25" i="36"/>
  <c r="L20" i="79"/>
  <c r="L25" i="36"/>
  <c r="I32" i="50"/>
  <c r="S44" i="27"/>
  <c r="S49" i="27"/>
  <c r="Q49" i="27"/>
  <c r="U49" i="27"/>
  <c r="N8" i="41"/>
  <c r="L8" i="80"/>
  <c r="N8" i="80"/>
  <c r="N4" i="61"/>
  <c r="N9" i="61"/>
  <c r="L9" i="61"/>
  <c r="I15" i="41"/>
  <c r="G15" i="80"/>
  <c r="I15" i="80"/>
  <c r="H33" i="13"/>
  <c r="S22" i="63"/>
  <c r="G48" i="78"/>
  <c r="I48" i="78"/>
  <c r="I48" i="32"/>
  <c r="L16" i="78"/>
  <c r="N16" i="32"/>
  <c r="N29" i="35"/>
  <c r="N38" i="55"/>
  <c r="I4" i="37"/>
  <c r="I9" i="37"/>
  <c r="G9" i="37"/>
  <c r="M49" i="29"/>
  <c r="I37" i="17"/>
  <c r="D7" i="31"/>
  <c r="S22" i="40"/>
  <c r="R46" i="78"/>
  <c r="R40" i="82"/>
  <c r="D40" i="47"/>
  <c r="D23" i="40"/>
  <c r="D39" i="54"/>
  <c r="S5" i="76"/>
  <c r="R17" i="48"/>
  <c r="R12" i="82"/>
  <c r="R17" i="82"/>
  <c r="D7" i="39"/>
  <c r="N14" i="23"/>
  <c r="D48" i="59"/>
  <c r="D38" i="20"/>
  <c r="I12" i="36"/>
  <c r="I17" i="36"/>
  <c r="G17" i="36"/>
  <c r="G12" i="79"/>
  <c r="C17" i="46"/>
  <c r="D31" i="57"/>
  <c r="N20" i="76"/>
  <c r="N25" i="76"/>
  <c r="L25" i="76"/>
  <c r="N20" i="69"/>
  <c r="N25" i="69"/>
  <c r="L25" i="69"/>
  <c r="C25" i="15"/>
  <c r="B38" i="79"/>
  <c r="D38" i="79"/>
  <c r="D38" i="36"/>
  <c r="N31" i="52"/>
  <c r="C49" i="27"/>
  <c r="R25" i="65"/>
  <c r="V25" i="65"/>
  <c r="I20" i="31"/>
  <c r="G25" i="31"/>
  <c r="G4" i="80"/>
  <c r="G9" i="41"/>
  <c r="I4" i="41"/>
  <c r="I9" i="41"/>
  <c r="D13" i="30"/>
  <c r="H9" i="41"/>
  <c r="H4" i="80"/>
  <c r="H9" i="80"/>
  <c r="S23" i="65"/>
  <c r="N48" i="25"/>
  <c r="R49" i="52"/>
  <c r="V49" i="52"/>
  <c r="C39" i="80"/>
  <c r="L49" i="69"/>
  <c r="N44" i="69"/>
  <c r="N49" i="69"/>
  <c r="I39" i="59"/>
  <c r="Q33" i="23"/>
  <c r="S28" i="23"/>
  <c r="S33" i="23"/>
  <c r="I38" i="43"/>
  <c r="M9" i="20"/>
  <c r="S38" i="45"/>
  <c r="Q38" i="81"/>
  <c r="M29" i="82"/>
  <c r="D31" i="21"/>
  <c r="C30" i="78"/>
  <c r="S21" i="76"/>
  <c r="D12" i="30"/>
  <c r="D17" i="30"/>
  <c r="B17" i="30"/>
  <c r="D45" i="42"/>
  <c r="M49" i="17"/>
  <c r="N44" i="17"/>
  <c r="N49" i="17"/>
  <c r="N48" i="70"/>
  <c r="I14" i="65"/>
  <c r="H41" i="70"/>
  <c r="M17" i="42"/>
  <c r="I28" i="28"/>
  <c r="G33" i="28"/>
  <c r="N23" i="75"/>
  <c r="B15" i="79"/>
  <c r="D15" i="36"/>
  <c r="N13" i="53"/>
  <c r="Q41" i="13"/>
  <c r="S36" i="13"/>
  <c r="S41" i="13"/>
  <c r="M17" i="63"/>
  <c r="G14" i="78"/>
  <c r="I14" i="78"/>
  <c r="I14" i="32"/>
  <c r="M5" i="78"/>
  <c r="S4" i="13"/>
  <c r="S9" i="13"/>
  <c r="Q9" i="13"/>
  <c r="S29" i="43"/>
  <c r="S38" i="50"/>
  <c r="L17" i="30"/>
  <c r="N12" i="30"/>
  <c r="B12" i="82"/>
  <c r="D12" i="48"/>
  <c r="D17" i="48"/>
  <c r="B17" i="48"/>
  <c r="S48" i="72"/>
  <c r="C37" i="78"/>
  <c r="B49" i="74"/>
  <c r="D44" i="74"/>
  <c r="I13" i="70"/>
  <c r="H25" i="33"/>
  <c r="D44" i="18"/>
  <c r="B49" i="18"/>
  <c r="I30" i="49"/>
  <c r="D48" i="58"/>
  <c r="N37" i="33"/>
  <c r="N22" i="35"/>
  <c r="R17" i="64"/>
  <c r="V17" i="64"/>
  <c r="H24" i="81"/>
  <c r="D20" i="18"/>
  <c r="D25" i="18"/>
  <c r="B25" i="18"/>
  <c r="N16" i="42"/>
  <c r="R30" i="79"/>
  <c r="B25" i="44"/>
  <c r="D20" i="44"/>
  <c r="D25" i="44"/>
  <c r="N16" i="49"/>
  <c r="N45" i="72"/>
  <c r="L49" i="22"/>
  <c r="N44" i="22"/>
  <c r="N49" i="22"/>
  <c r="G21" i="82"/>
  <c r="I21" i="82"/>
  <c r="I21" i="48"/>
  <c r="S8" i="64"/>
  <c r="S6" i="19"/>
  <c r="D46" i="57"/>
  <c r="H33" i="41"/>
  <c r="H28" i="80"/>
  <c r="I15" i="21"/>
  <c r="S29" i="24"/>
  <c r="N15" i="57"/>
  <c r="I21" i="34"/>
  <c r="D15" i="38"/>
  <c r="Q5" i="82"/>
  <c r="S5" i="82"/>
  <c r="S5" i="48"/>
  <c r="R7" i="79"/>
  <c r="S44" i="58"/>
  <c r="S49" i="58"/>
  <c r="Q49" i="58"/>
  <c r="I28" i="69"/>
  <c r="I33" i="69"/>
  <c r="G33" i="69"/>
  <c r="H17" i="24"/>
  <c r="Q49" i="29"/>
  <c r="U49" i="29"/>
  <c r="S44" i="29"/>
  <c r="S46" i="73"/>
  <c r="H20" i="79"/>
  <c r="H25" i="36"/>
  <c r="H23" i="79"/>
  <c r="I38" i="41"/>
  <c r="G38" i="80"/>
  <c r="I38" i="80"/>
  <c r="S46" i="60"/>
  <c r="D40" i="52"/>
  <c r="N13" i="23"/>
  <c r="S15" i="27"/>
  <c r="D30" i="21"/>
  <c r="B41" i="33"/>
  <c r="D36" i="33"/>
  <c r="D41" i="33"/>
  <c r="I14" i="23"/>
  <c r="S5" i="20"/>
  <c r="H17" i="54"/>
  <c r="B25" i="13"/>
  <c r="D20" i="13"/>
  <c r="D25" i="13"/>
  <c r="N37" i="75"/>
  <c r="I14" i="64"/>
  <c r="I5" i="30"/>
  <c r="B9" i="57"/>
  <c r="D4" i="57"/>
  <c r="S48" i="52"/>
  <c r="D24" i="24"/>
  <c r="I29" i="30"/>
  <c r="D8" i="70"/>
  <c r="D48" i="55"/>
  <c r="I5" i="24"/>
  <c r="I31" i="25"/>
  <c r="D37" i="37"/>
  <c r="I30" i="33"/>
  <c r="I32" i="45"/>
  <c r="G32" i="81"/>
  <c r="I32" i="81"/>
  <c r="N29" i="70"/>
  <c r="D32" i="33"/>
  <c r="C32" i="78"/>
  <c r="M25" i="50"/>
  <c r="D31" i="33"/>
  <c r="N29" i="49"/>
  <c r="N8" i="54"/>
  <c r="D48" i="41"/>
  <c r="I37" i="62"/>
  <c r="B15" i="81"/>
  <c r="D15" i="45"/>
  <c r="Q22" i="78"/>
  <c r="S22" i="78"/>
  <c r="S22" i="32"/>
  <c r="B9" i="66"/>
  <c r="D4" i="66"/>
  <c r="D9" i="66"/>
  <c r="S20" i="74"/>
  <c r="S25" i="74"/>
  <c r="Q25" i="74"/>
  <c r="D36" i="29"/>
  <c r="D41" i="29"/>
  <c r="B41" i="29"/>
  <c r="H9" i="68"/>
  <c r="R9" i="70"/>
  <c r="I28" i="37"/>
  <c r="I33" i="37"/>
  <c r="G33" i="37"/>
  <c r="N28" i="55"/>
  <c r="N33" i="55"/>
  <c r="L33" i="55"/>
  <c r="S8" i="30"/>
  <c r="S8" i="65"/>
  <c r="Q49" i="51"/>
  <c r="U49" i="51"/>
  <c r="S44" i="51"/>
  <c r="S49" i="51"/>
  <c r="M9" i="70"/>
  <c r="I24" i="55"/>
  <c r="C15" i="79"/>
  <c r="N47" i="70"/>
  <c r="R45" i="80"/>
  <c r="S47" i="68"/>
  <c r="I39" i="51"/>
  <c r="D46" i="59"/>
  <c r="D49" i="59"/>
  <c r="C17" i="42"/>
  <c r="C49" i="14"/>
  <c r="I40" i="62"/>
  <c r="D6" i="15"/>
  <c r="C41" i="51"/>
  <c r="G17" i="28"/>
  <c r="I12" i="28"/>
  <c r="I17" i="28"/>
  <c r="N28" i="40"/>
  <c r="L33" i="40"/>
  <c r="N23" i="62"/>
  <c r="S48" i="14"/>
  <c r="R36" i="78"/>
  <c r="R41" i="32"/>
  <c r="D36" i="53"/>
  <c r="D41" i="53"/>
  <c r="B41" i="53"/>
  <c r="I7" i="70"/>
  <c r="C9" i="35"/>
  <c r="D39" i="70"/>
  <c r="M9" i="55"/>
  <c r="D21" i="72"/>
  <c r="L33" i="73"/>
  <c r="N28" i="73"/>
  <c r="N33" i="73"/>
  <c r="L17" i="20"/>
  <c r="N12" i="20"/>
  <c r="S31" i="27"/>
  <c r="D24" i="50"/>
  <c r="I39" i="47"/>
  <c r="S13" i="68"/>
  <c r="I38" i="69"/>
  <c r="C49" i="33"/>
  <c r="B25" i="25"/>
  <c r="D20" i="25"/>
  <c r="D25" i="25"/>
  <c r="D46" i="74"/>
  <c r="D45" i="75"/>
  <c r="S40" i="62"/>
  <c r="Q25" i="58"/>
  <c r="S20" i="58"/>
  <c r="R29" i="79"/>
  <c r="N47" i="58"/>
  <c r="N13" i="46"/>
  <c r="R33" i="44"/>
  <c r="S28" i="44"/>
  <c r="S33" i="44"/>
  <c r="D16" i="40"/>
  <c r="I20" i="74"/>
  <c r="I25" i="74"/>
  <c r="G25" i="74"/>
  <c r="H33" i="20"/>
  <c r="D48" i="74"/>
  <c r="D5" i="67"/>
  <c r="S48" i="29"/>
  <c r="D30" i="66"/>
  <c r="Q15" i="78"/>
  <c r="S15" i="78"/>
  <c r="S15" i="32"/>
  <c r="N23" i="52"/>
  <c r="N16" i="71"/>
  <c r="N46" i="21"/>
  <c r="M17" i="26"/>
  <c r="M38" i="80"/>
  <c r="H46" i="78"/>
  <c r="I46" i="53"/>
  <c r="S30" i="57"/>
  <c r="N12" i="45"/>
  <c r="L17" i="45"/>
  <c r="L12" i="81"/>
  <c r="I24" i="18"/>
  <c r="I15" i="15"/>
  <c r="S47" i="53"/>
  <c r="N23" i="28"/>
  <c r="I29" i="20"/>
  <c r="I44" i="61"/>
  <c r="I49" i="61"/>
  <c r="G49" i="61"/>
  <c r="D28" i="55"/>
  <c r="D33" i="55"/>
  <c r="B33" i="55"/>
  <c r="H49" i="58"/>
  <c r="Q23" i="80"/>
  <c r="S23" i="41"/>
  <c r="H49" i="37"/>
  <c r="I47" i="34"/>
  <c r="I46" i="51"/>
  <c r="N31" i="76"/>
  <c r="S37" i="30"/>
  <c r="D16" i="19"/>
  <c r="D16" i="61"/>
  <c r="N6" i="71"/>
  <c r="C9" i="14"/>
  <c r="I44" i="15"/>
  <c r="I49" i="15"/>
  <c r="G49" i="15"/>
  <c r="I14" i="44"/>
  <c r="N16" i="23"/>
  <c r="S8" i="49"/>
  <c r="I16" i="56"/>
  <c r="S46" i="20"/>
  <c r="I12" i="15"/>
  <c r="I17" i="15"/>
  <c r="G17" i="15"/>
  <c r="I23" i="18"/>
  <c r="S14" i="46"/>
  <c r="D36" i="34"/>
  <c r="B41" i="34"/>
  <c r="N8" i="71"/>
  <c r="N32" i="54"/>
  <c r="R25" i="37"/>
  <c r="V25" i="37"/>
  <c r="N39" i="61"/>
  <c r="N22" i="72"/>
  <c r="D13" i="42"/>
  <c r="I16" i="38"/>
  <c r="N29" i="62"/>
  <c r="Q9" i="55"/>
  <c r="U9" i="55"/>
  <c r="S4" i="55"/>
  <c r="S9" i="55"/>
  <c r="R33" i="64"/>
  <c r="D45" i="74"/>
  <c r="I15" i="17"/>
  <c r="N46" i="19"/>
  <c r="N32" i="33"/>
  <c r="M9" i="37"/>
  <c r="V9" i="37"/>
  <c r="I48" i="18"/>
  <c r="M4" i="80"/>
  <c r="M9" i="80"/>
  <c r="M9" i="41"/>
  <c r="C45" i="79"/>
  <c r="D7" i="75"/>
  <c r="D21" i="57"/>
  <c r="I31" i="72"/>
  <c r="S21" i="37"/>
  <c r="H17" i="58"/>
  <c r="C13" i="80"/>
  <c r="C25" i="69"/>
  <c r="G41" i="22"/>
  <c r="I36" i="22"/>
  <c r="I41" i="22"/>
  <c r="M49" i="55"/>
  <c r="D5" i="47"/>
  <c r="D16" i="52"/>
  <c r="D31" i="45"/>
  <c r="B31" i="81"/>
  <c r="D31" i="81"/>
  <c r="D32" i="66"/>
  <c r="D16" i="17"/>
  <c r="S21" i="40"/>
  <c r="N28" i="24"/>
  <c r="N33" i="24"/>
  <c r="L33" i="24"/>
  <c r="D47" i="50"/>
  <c r="L49" i="58"/>
  <c r="N44" i="58"/>
  <c r="N49" i="58"/>
  <c r="N31" i="33"/>
  <c r="D29" i="38"/>
  <c r="D28" i="73"/>
  <c r="D33" i="73"/>
  <c r="B33" i="73"/>
  <c r="D31" i="50"/>
  <c r="N32" i="58"/>
  <c r="R25" i="25"/>
  <c r="V25" i="25"/>
  <c r="R30" i="82"/>
  <c r="B17" i="13"/>
  <c r="D12" i="13"/>
  <c r="D17" i="13"/>
  <c r="R17" i="25"/>
  <c r="V17" i="25"/>
  <c r="N37" i="24"/>
  <c r="N6" i="45"/>
  <c r="L6" i="81"/>
  <c r="N6" i="81"/>
  <c r="R25" i="33"/>
  <c r="V25" i="33"/>
  <c r="Q47" i="82"/>
  <c r="S47" i="82"/>
  <c r="S47" i="48"/>
  <c r="H45" i="80"/>
  <c r="D39" i="41"/>
  <c r="B39" i="80"/>
  <c r="N38" i="63"/>
  <c r="S29" i="16"/>
  <c r="N4" i="19"/>
  <c r="L9" i="19"/>
  <c r="S31" i="75"/>
  <c r="D46" i="15"/>
  <c r="D47" i="64"/>
  <c r="S12" i="15"/>
  <c r="S17" i="15"/>
  <c r="Q17" i="15"/>
  <c r="U17" i="15"/>
  <c r="N13" i="63"/>
  <c r="S32" i="37"/>
  <c r="H49" i="15"/>
  <c r="R49" i="24"/>
  <c r="V49" i="24"/>
  <c r="N15" i="74"/>
  <c r="S14" i="13"/>
  <c r="N40" i="37"/>
  <c r="R25" i="46"/>
  <c r="V25" i="46"/>
  <c r="I46" i="34"/>
  <c r="D32" i="64"/>
  <c r="C49" i="31"/>
  <c r="N13" i="17"/>
  <c r="H17" i="47"/>
  <c r="I7" i="55"/>
  <c r="D6" i="57"/>
  <c r="C33" i="75"/>
  <c r="S16" i="75"/>
  <c r="L33" i="43"/>
  <c r="N28" i="43"/>
  <c r="C9" i="63"/>
  <c r="N37" i="44"/>
  <c r="D45" i="16"/>
  <c r="M41" i="64"/>
  <c r="S47" i="61"/>
  <c r="D46" i="53"/>
  <c r="I45" i="71"/>
  <c r="S39" i="61"/>
  <c r="M17" i="47"/>
  <c r="V17" i="47"/>
  <c r="D21" i="76"/>
  <c r="L17" i="29"/>
  <c r="N12" i="29"/>
  <c r="N17" i="29"/>
  <c r="L41" i="25"/>
  <c r="N36" i="25"/>
  <c r="N41" i="25"/>
  <c r="S29" i="13"/>
  <c r="N44" i="70"/>
  <c r="L49" i="70"/>
  <c r="Q32" i="81"/>
  <c r="S32" i="81"/>
  <c r="S32" i="45"/>
  <c r="L39" i="78"/>
  <c r="N39" i="78"/>
  <c r="N39" i="32"/>
  <c r="I46" i="47"/>
  <c r="D45" i="72"/>
  <c r="S47" i="40"/>
  <c r="D5" i="48"/>
  <c r="B5" i="82"/>
  <c r="D5" i="82"/>
  <c r="L41" i="14"/>
  <c r="N36" i="14"/>
  <c r="N41" i="14"/>
  <c r="D48" i="50"/>
  <c r="N37" i="70"/>
  <c r="D13" i="64"/>
  <c r="I36" i="28"/>
  <c r="I41" i="28"/>
  <c r="G41" i="28"/>
  <c r="I4" i="21"/>
  <c r="I9" i="21"/>
  <c r="G9" i="21"/>
  <c r="S8" i="74"/>
  <c r="B33" i="48"/>
  <c r="D28" i="48"/>
  <c r="D33" i="48"/>
  <c r="B28" i="82"/>
  <c r="N46" i="26"/>
  <c r="I45" i="42"/>
  <c r="S20" i="54"/>
  <c r="S25" i="54"/>
  <c r="Q25" i="54"/>
  <c r="U25" i="54"/>
  <c r="I14" i="68"/>
  <c r="M49" i="40"/>
  <c r="N31" i="37"/>
  <c r="B41" i="51"/>
  <c r="D36" i="51"/>
  <c r="D41" i="51"/>
  <c r="I8" i="69"/>
  <c r="S16" i="27"/>
  <c r="S47" i="19"/>
  <c r="I29" i="68"/>
  <c r="N7" i="23"/>
  <c r="H33" i="35"/>
  <c r="I6" i="47"/>
  <c r="B49" i="44"/>
  <c r="D44" i="44"/>
  <c r="D49" i="44"/>
  <c r="R49" i="38"/>
  <c r="V49" i="38"/>
  <c r="H17" i="50"/>
  <c r="S24" i="43"/>
  <c r="C9" i="69"/>
  <c r="L9" i="23"/>
  <c r="N4" i="23"/>
  <c r="M25" i="63"/>
  <c r="D45" i="46"/>
  <c r="D31" i="74"/>
  <c r="D47" i="58"/>
  <c r="S48" i="21"/>
  <c r="H33" i="14"/>
  <c r="D15" i="56"/>
  <c r="I15" i="57"/>
  <c r="N48" i="13"/>
  <c r="D12" i="42"/>
  <c r="B17" i="42"/>
  <c r="S38" i="71"/>
  <c r="M49" i="71"/>
  <c r="N8" i="73"/>
  <c r="N14" i="14"/>
  <c r="L49" i="38"/>
  <c r="N44" i="38"/>
  <c r="N49" i="38"/>
  <c r="I16" i="68"/>
  <c r="C49" i="59"/>
  <c r="I16" i="26"/>
  <c r="S8" i="18"/>
  <c r="N32" i="42"/>
  <c r="S21" i="72"/>
  <c r="I7" i="61"/>
  <c r="D48" i="63"/>
  <c r="R9" i="27"/>
  <c r="D46" i="58"/>
  <c r="C49" i="58"/>
  <c r="S32" i="63"/>
  <c r="I48" i="43"/>
  <c r="I24" i="54"/>
  <c r="S5" i="72"/>
  <c r="B17" i="47"/>
  <c r="D12" i="47"/>
  <c r="H33" i="44"/>
  <c r="S47" i="52"/>
  <c r="C17" i="43"/>
  <c r="H32" i="80"/>
  <c r="Q17" i="37"/>
  <c r="U17" i="37"/>
  <c r="S12" i="37"/>
  <c r="S17" i="37"/>
  <c r="D37" i="74"/>
  <c r="D16" i="70"/>
  <c r="B6" i="82"/>
  <c r="D6" i="82"/>
  <c r="D6" i="48"/>
  <c r="S32" i="40"/>
  <c r="S24" i="71"/>
  <c r="R41" i="15"/>
  <c r="V41" i="15"/>
  <c r="N14" i="61"/>
  <c r="D24" i="28"/>
  <c r="I30" i="28"/>
  <c r="D8" i="29"/>
  <c r="S14" i="17"/>
  <c r="N45" i="52"/>
  <c r="S23" i="75"/>
  <c r="H25" i="27"/>
  <c r="I23" i="38"/>
  <c r="R23" i="80"/>
  <c r="N30" i="57"/>
  <c r="I46" i="14"/>
  <c r="D5" i="35"/>
  <c r="L17" i="40"/>
  <c r="N12" i="40"/>
  <c r="H5" i="78"/>
  <c r="D38" i="66"/>
  <c r="Q49" i="42"/>
  <c r="U49" i="42"/>
  <c r="S44" i="42"/>
  <c r="S49" i="42"/>
  <c r="Q17" i="22"/>
  <c r="U17" i="22"/>
  <c r="S12" i="22"/>
  <c r="S17" i="22"/>
  <c r="M31" i="80"/>
  <c r="C15" i="81"/>
  <c r="C17" i="55"/>
  <c r="I23" i="22"/>
  <c r="C33" i="25"/>
  <c r="S15" i="21"/>
  <c r="I5" i="66"/>
  <c r="H17" i="19"/>
  <c r="N6" i="59"/>
  <c r="I45" i="67"/>
  <c r="I46" i="49"/>
  <c r="N20" i="16"/>
  <c r="N25" i="16"/>
  <c r="L25" i="16"/>
  <c r="D36" i="40"/>
  <c r="D41" i="40"/>
  <c r="B41" i="40"/>
  <c r="D16" i="35"/>
  <c r="M49" i="22"/>
  <c r="S14" i="23"/>
  <c r="Q17" i="60"/>
  <c r="U17" i="60"/>
  <c r="S12" i="60"/>
  <c r="S17" i="60"/>
  <c r="S48" i="33"/>
  <c r="M38" i="82"/>
  <c r="S29" i="32"/>
  <c r="Q29" i="78"/>
  <c r="S29" i="78"/>
  <c r="S15" i="14"/>
  <c r="G41" i="30"/>
  <c r="I36" i="30"/>
  <c r="I41" i="30"/>
  <c r="N38" i="49"/>
  <c r="N13" i="66"/>
  <c r="I39" i="67"/>
  <c r="S46" i="31"/>
  <c r="D6" i="37"/>
  <c r="S13" i="42"/>
  <c r="S21" i="27"/>
  <c r="M39" i="80"/>
  <c r="N22" i="19"/>
  <c r="L17" i="69"/>
  <c r="N12" i="69"/>
  <c r="N17" i="69"/>
  <c r="M9" i="51"/>
  <c r="C17" i="21"/>
  <c r="S15" i="36"/>
  <c r="Q15" i="79"/>
  <c r="S15" i="79"/>
  <c r="I5" i="76"/>
  <c r="Q17" i="33"/>
  <c r="U17" i="33"/>
  <c r="S12" i="33"/>
  <c r="S17" i="33"/>
  <c r="R33" i="42"/>
  <c r="H49" i="68"/>
  <c r="R41" i="24"/>
  <c r="V41" i="24"/>
  <c r="N14" i="54"/>
  <c r="I31" i="46"/>
  <c r="R24" i="79"/>
  <c r="L41" i="74"/>
  <c r="N36" i="74"/>
  <c r="N41" i="74"/>
  <c r="D23" i="66"/>
  <c r="C17" i="49"/>
  <c r="M33" i="59"/>
  <c r="H25" i="30"/>
  <c r="D36" i="62"/>
  <c r="D41" i="62"/>
  <c r="B41" i="62"/>
  <c r="N6" i="53"/>
  <c r="I5" i="48"/>
  <c r="G5" i="82"/>
  <c r="N15" i="33"/>
  <c r="L14" i="78"/>
  <c r="N14" i="78"/>
  <c r="N14" i="32"/>
  <c r="N14" i="20"/>
  <c r="I6" i="64"/>
  <c r="N15" i="73"/>
  <c r="G36" i="78"/>
  <c r="G41" i="32"/>
  <c r="I36" i="32"/>
  <c r="I41" i="32"/>
  <c r="S24" i="75"/>
  <c r="C23" i="81"/>
  <c r="N48" i="29"/>
  <c r="I39" i="29"/>
  <c r="N23" i="30"/>
  <c r="D37" i="55"/>
  <c r="G41" i="40"/>
  <c r="I36" i="40"/>
  <c r="I41" i="40"/>
  <c r="H49" i="67"/>
  <c r="D39" i="30"/>
  <c r="S45" i="41"/>
  <c r="Q45" i="80"/>
  <c r="S45" i="80"/>
  <c r="I29" i="50"/>
  <c r="D40" i="49"/>
  <c r="M17" i="71"/>
  <c r="H23" i="80"/>
  <c r="N37" i="13"/>
  <c r="M17" i="67"/>
  <c r="N13" i="56"/>
  <c r="S29" i="71"/>
  <c r="S33" i="71"/>
  <c r="N45" i="57"/>
  <c r="N13" i="25"/>
  <c r="I12" i="42"/>
  <c r="G17" i="42"/>
  <c r="N46" i="33"/>
  <c r="S36" i="15"/>
  <c r="S41" i="15"/>
  <c r="N9" i="23"/>
  <c r="D17" i="16"/>
  <c r="I9" i="44"/>
  <c r="D14" i="79"/>
  <c r="N41" i="54"/>
  <c r="U17" i="56"/>
  <c r="S24" i="80"/>
  <c r="U25" i="41"/>
  <c r="V25" i="73"/>
  <c r="S21" i="79"/>
  <c r="D49" i="21"/>
  <c r="D25" i="49"/>
  <c r="V17" i="40"/>
  <c r="C25" i="80"/>
  <c r="V41" i="23"/>
  <c r="N49" i="70"/>
  <c r="N33" i="43"/>
  <c r="D39" i="80"/>
  <c r="V41" i="18"/>
  <c r="U49" i="32"/>
  <c r="D41" i="27"/>
  <c r="I9" i="14"/>
  <c r="N41" i="64"/>
  <c r="I39" i="80"/>
  <c r="S9" i="45"/>
  <c r="S49" i="47"/>
  <c r="D25" i="15"/>
  <c r="N9" i="26"/>
  <c r="N49" i="46"/>
  <c r="I33" i="24"/>
  <c r="I21" i="78"/>
  <c r="N14" i="82"/>
  <c r="U49" i="24"/>
  <c r="I33" i="61"/>
  <c r="U17" i="58"/>
  <c r="D25" i="34"/>
  <c r="H49" i="80"/>
  <c r="S9" i="49"/>
  <c r="D25" i="24"/>
  <c r="I25" i="51"/>
  <c r="V17" i="14"/>
  <c r="S49" i="36"/>
  <c r="U25" i="36"/>
  <c r="N41" i="15"/>
  <c r="D49" i="47"/>
  <c r="I22" i="79"/>
  <c r="C49" i="80"/>
  <c r="N24" i="79"/>
  <c r="D17" i="43"/>
  <c r="D49" i="33"/>
  <c r="I41" i="63"/>
  <c r="U9" i="46"/>
  <c r="U49" i="73"/>
  <c r="U41" i="19"/>
  <c r="I9" i="46"/>
  <c r="S49" i="61"/>
  <c r="U49" i="66"/>
  <c r="U41" i="63"/>
  <c r="N9" i="42"/>
  <c r="D17" i="75"/>
  <c r="V17" i="26"/>
  <c r="U9" i="73"/>
  <c r="U9" i="23"/>
  <c r="S25" i="40"/>
  <c r="U25" i="30"/>
  <c r="V49" i="26"/>
  <c r="N46" i="82"/>
  <c r="C41" i="78"/>
  <c r="U41" i="35"/>
  <c r="I33" i="39"/>
  <c r="V41" i="26"/>
  <c r="N9" i="40"/>
  <c r="I17" i="64"/>
  <c r="I33" i="20"/>
  <c r="D40" i="78"/>
  <c r="S9" i="61"/>
  <c r="I17" i="40"/>
  <c r="I17" i="13"/>
  <c r="S49" i="66"/>
  <c r="V41" i="55"/>
  <c r="D33" i="66"/>
  <c r="U17" i="44"/>
  <c r="S25" i="18"/>
  <c r="I25" i="33"/>
  <c r="S9" i="30"/>
  <c r="V9" i="21"/>
  <c r="D41" i="65"/>
  <c r="S25" i="64"/>
  <c r="V49" i="37"/>
  <c r="V17" i="66"/>
  <c r="S32" i="78"/>
  <c r="I41" i="33"/>
  <c r="I25" i="29"/>
  <c r="V41" i="60"/>
  <c r="N41" i="76"/>
  <c r="I46" i="78"/>
  <c r="N13" i="80"/>
  <c r="U9" i="71"/>
  <c r="N25" i="48"/>
  <c r="I25" i="28"/>
  <c r="I25" i="15"/>
  <c r="N9" i="39"/>
  <c r="N49" i="74"/>
  <c r="S41" i="40"/>
  <c r="N39" i="80"/>
  <c r="S49" i="72"/>
  <c r="I7" i="82"/>
  <c r="V25" i="23"/>
  <c r="H9" i="81"/>
  <c r="N17" i="46"/>
  <c r="V41" i="34"/>
  <c r="I49" i="26"/>
  <c r="N41" i="73"/>
  <c r="N9" i="33"/>
  <c r="N41" i="40"/>
  <c r="V49" i="39"/>
  <c r="U41" i="71"/>
  <c r="I49" i="21"/>
  <c r="I9" i="15"/>
  <c r="I13" i="80"/>
  <c r="S33" i="33"/>
  <c r="S48" i="79"/>
  <c r="U25" i="75"/>
  <c r="V25" i="22"/>
  <c r="V41" i="63"/>
  <c r="I9" i="59"/>
  <c r="N25" i="57"/>
  <c r="I5" i="81"/>
  <c r="V9" i="58"/>
  <c r="V25" i="70"/>
  <c r="V25" i="41"/>
  <c r="V17" i="13"/>
  <c r="U17" i="75"/>
  <c r="V9" i="39"/>
  <c r="I47" i="79"/>
  <c r="I41" i="38"/>
  <c r="S49" i="70"/>
  <c r="V25" i="64"/>
  <c r="I29" i="81"/>
  <c r="N33" i="21"/>
  <c r="V9" i="19"/>
  <c r="D33" i="35"/>
  <c r="S33" i="65"/>
  <c r="N41" i="23"/>
  <c r="H25" i="79"/>
  <c r="I33" i="28"/>
  <c r="I25" i="18"/>
  <c r="S17" i="13"/>
  <c r="D33" i="74"/>
  <c r="S33" i="43"/>
  <c r="R9" i="81"/>
  <c r="N25" i="47"/>
  <c r="V49" i="33"/>
  <c r="S25" i="20"/>
  <c r="I9" i="35"/>
  <c r="S25" i="24"/>
  <c r="I25" i="40"/>
  <c r="S9" i="75"/>
  <c r="U41" i="20"/>
  <c r="S9" i="73"/>
  <c r="V49" i="23"/>
  <c r="R49" i="81"/>
  <c r="U25" i="64"/>
  <c r="V9" i="28"/>
  <c r="V17" i="32"/>
  <c r="I33" i="41"/>
  <c r="D32" i="80"/>
  <c r="V17" i="65"/>
  <c r="V41" i="28"/>
  <c r="S9" i="22"/>
  <c r="N17" i="19"/>
  <c r="U25" i="55"/>
  <c r="V41" i="75"/>
  <c r="V25" i="49"/>
  <c r="V25" i="15"/>
  <c r="S25" i="39"/>
  <c r="U25" i="14"/>
  <c r="D17" i="41"/>
  <c r="U9" i="44"/>
  <c r="V25" i="47"/>
  <c r="I17" i="72"/>
  <c r="I24" i="82"/>
  <c r="N5" i="80"/>
  <c r="D23" i="79"/>
  <c r="V41" i="42"/>
  <c r="U17" i="19"/>
  <c r="D9" i="42"/>
  <c r="D25" i="39"/>
  <c r="S33" i="64"/>
  <c r="V25" i="67"/>
  <c r="I8" i="78"/>
  <c r="D24" i="82"/>
  <c r="V49" i="21"/>
  <c r="V49" i="53"/>
  <c r="S37" i="81"/>
  <c r="M9" i="79"/>
  <c r="U9" i="65"/>
  <c r="V9" i="22"/>
  <c r="H33" i="80"/>
  <c r="U17" i="13"/>
  <c r="D49" i="57"/>
  <c r="N33" i="62"/>
  <c r="I41" i="24"/>
  <c r="V53" i="24"/>
  <c r="G15" i="5"/>
  <c r="V54" i="21"/>
  <c r="G12" i="77"/>
  <c r="V33" i="25"/>
  <c r="D49" i="43"/>
  <c r="S17" i="53"/>
  <c r="I9" i="29"/>
  <c r="S49" i="39"/>
  <c r="S17" i="74"/>
  <c r="V49" i="25"/>
  <c r="N41" i="42"/>
  <c r="S41" i="64"/>
  <c r="U17" i="17"/>
  <c r="S9" i="62"/>
  <c r="N40" i="79"/>
  <c r="N17" i="68"/>
  <c r="I7" i="79"/>
  <c r="I33" i="53"/>
  <c r="V17" i="55"/>
  <c r="N47" i="82"/>
  <c r="V25" i="16"/>
  <c r="I49" i="70"/>
  <c r="N15" i="78"/>
  <c r="V49" i="72"/>
  <c r="D38" i="78"/>
  <c r="S16" i="81"/>
  <c r="N38" i="78"/>
  <c r="V17" i="43"/>
  <c r="V41" i="52"/>
  <c r="V53" i="52"/>
  <c r="G47" i="5"/>
  <c r="V25" i="69"/>
  <c r="V25" i="44"/>
  <c r="V25" i="39"/>
  <c r="V33" i="68"/>
  <c r="V9" i="62"/>
  <c r="M25" i="80"/>
  <c r="V41" i="74"/>
  <c r="U17" i="70"/>
  <c r="I8" i="80"/>
  <c r="I45" i="78"/>
  <c r="I33" i="38"/>
  <c r="V53" i="34"/>
  <c r="G25" i="5"/>
  <c r="S17" i="59"/>
  <c r="S41" i="37"/>
  <c r="D30" i="81"/>
  <c r="S17" i="52"/>
  <c r="N6" i="79"/>
  <c r="V17" i="15"/>
  <c r="V53" i="75"/>
  <c r="G72" i="5"/>
  <c r="V17" i="72"/>
  <c r="V41" i="66"/>
  <c r="S9" i="35"/>
  <c r="S14" i="79"/>
  <c r="V33" i="67"/>
  <c r="L33" i="82"/>
  <c r="N28" i="82"/>
  <c r="V49" i="71"/>
  <c r="V33" i="54"/>
  <c r="U33" i="45"/>
  <c r="N36" i="82"/>
  <c r="L41" i="82"/>
  <c r="U33" i="74"/>
  <c r="D49" i="63"/>
  <c r="D25" i="54"/>
  <c r="N25" i="75"/>
  <c r="N49" i="29"/>
  <c r="S25" i="15"/>
  <c r="U33" i="44"/>
  <c r="N4" i="81"/>
  <c r="N9" i="81"/>
  <c r="L9" i="81"/>
  <c r="V33" i="53"/>
  <c r="I25" i="39"/>
  <c r="N17" i="50"/>
  <c r="D25" i="72"/>
  <c r="N25" i="44"/>
  <c r="V9" i="61"/>
  <c r="S17" i="63"/>
  <c r="V49" i="47"/>
  <c r="V53" i="47"/>
  <c r="G41" i="5"/>
  <c r="V33" i="16"/>
  <c r="V54" i="16"/>
  <c r="G7" i="77"/>
  <c r="D25" i="26"/>
  <c r="U33" i="63"/>
  <c r="N25" i="70"/>
  <c r="D17" i="60"/>
  <c r="I33" i="30"/>
  <c r="U33" i="47"/>
  <c r="U9" i="70"/>
  <c r="N49" i="64"/>
  <c r="D17" i="64"/>
  <c r="I45" i="80"/>
  <c r="D41" i="69"/>
  <c r="U33" i="52"/>
  <c r="S41" i="32"/>
  <c r="D49" i="41"/>
  <c r="D9" i="65"/>
  <c r="D17" i="45"/>
  <c r="N49" i="53"/>
  <c r="D44" i="79"/>
  <c r="B49" i="79"/>
  <c r="S4" i="80"/>
  <c r="Q9" i="80"/>
  <c r="V17" i="58"/>
  <c r="D17" i="22"/>
  <c r="I33" i="35"/>
  <c r="N49" i="33"/>
  <c r="D17" i="65"/>
  <c r="I41" i="73"/>
  <c r="D9" i="29"/>
  <c r="C33" i="80"/>
  <c r="D5" i="78"/>
  <c r="N41" i="34"/>
  <c r="U33" i="27"/>
  <c r="I17" i="51"/>
  <c r="L41" i="79"/>
  <c r="N36" i="79"/>
  <c r="S33" i="62"/>
  <c r="V41" i="44"/>
  <c r="S28" i="78"/>
  <c r="Q33" i="78"/>
  <c r="V25" i="60"/>
  <c r="S17" i="47"/>
  <c r="I49" i="36"/>
  <c r="V33" i="39"/>
  <c r="N17" i="57"/>
  <c r="I49" i="55"/>
  <c r="U33" i="22"/>
  <c r="I49" i="57"/>
  <c r="N33" i="76"/>
  <c r="N41" i="32"/>
  <c r="U41" i="50"/>
  <c r="N49" i="14"/>
  <c r="N17" i="70"/>
  <c r="U17" i="40"/>
  <c r="U33" i="75"/>
  <c r="D33" i="21"/>
  <c r="U17" i="27"/>
  <c r="I17" i="71"/>
  <c r="V25" i="32"/>
  <c r="D41" i="55"/>
  <c r="S49" i="62"/>
  <c r="G49" i="78"/>
  <c r="I44" i="78"/>
  <c r="U49" i="35"/>
  <c r="U17" i="46"/>
  <c r="D41" i="45"/>
  <c r="I25" i="55"/>
  <c r="S9" i="64"/>
  <c r="H41" i="82"/>
  <c r="N47" i="78"/>
  <c r="B25" i="82"/>
  <c r="D20" i="82"/>
  <c r="D25" i="82"/>
  <c r="Q9" i="78"/>
  <c r="S4" i="78"/>
  <c r="M41" i="81"/>
  <c r="V53" i="74"/>
  <c r="G71" i="5"/>
  <c r="V41" i="20"/>
  <c r="N9" i="44"/>
  <c r="M33" i="82"/>
  <c r="D17" i="56"/>
  <c r="N17" i="56"/>
  <c r="N25" i="74"/>
  <c r="I9" i="58"/>
  <c r="I28" i="81"/>
  <c r="I33" i="81"/>
  <c r="G33" i="81"/>
  <c r="L41" i="80"/>
  <c r="N36" i="80"/>
  <c r="Q25" i="80"/>
  <c r="S20" i="80"/>
  <c r="I49" i="43"/>
  <c r="U17" i="16"/>
  <c r="D49" i="20"/>
  <c r="H25" i="80"/>
  <c r="I17" i="17"/>
  <c r="I49" i="34"/>
  <c r="V33" i="41"/>
  <c r="N41" i="68"/>
  <c r="V9" i="32"/>
  <c r="U33" i="19"/>
  <c r="I33" i="14"/>
  <c r="V49" i="62"/>
  <c r="D49" i="46"/>
  <c r="D17" i="61"/>
  <c r="U33" i="56"/>
  <c r="S49" i="74"/>
  <c r="I25" i="22"/>
  <c r="V9" i="38"/>
  <c r="N17" i="31"/>
  <c r="U9" i="40"/>
  <c r="U33" i="24"/>
  <c r="D28" i="81"/>
  <c r="B33" i="81"/>
  <c r="D33" i="24"/>
  <c r="D9" i="17"/>
  <c r="N28" i="80"/>
  <c r="L33" i="80"/>
  <c r="V49" i="68"/>
  <c r="U41" i="73"/>
  <c r="U53" i="73"/>
  <c r="F70" i="5"/>
  <c r="D17" i="35"/>
  <c r="D45" i="78"/>
  <c r="S49" i="53"/>
  <c r="V41" i="25"/>
  <c r="V54" i="25"/>
  <c r="G16" i="77"/>
  <c r="V17" i="33"/>
  <c r="D30" i="80"/>
  <c r="R9" i="80"/>
  <c r="V33" i="33"/>
  <c r="V54" i="33"/>
  <c r="G24" i="77"/>
  <c r="D9" i="54"/>
  <c r="U9" i="54"/>
  <c r="I9" i="50"/>
  <c r="D46" i="81"/>
  <c r="V53" i="21"/>
  <c r="G12" i="5"/>
  <c r="U41" i="59"/>
  <c r="B9" i="79"/>
  <c r="D4" i="79"/>
  <c r="N9" i="56"/>
  <c r="U33" i="31"/>
  <c r="I33" i="36"/>
  <c r="L49" i="78"/>
  <c r="N44" i="78"/>
  <c r="N49" i="78"/>
  <c r="R41" i="81"/>
  <c r="D25" i="14"/>
  <c r="I49" i="20"/>
  <c r="U17" i="38"/>
  <c r="U33" i="76"/>
  <c r="N49" i="62"/>
  <c r="I17" i="24"/>
  <c r="U33" i="34"/>
  <c r="S17" i="51"/>
  <c r="U9" i="24"/>
  <c r="D41" i="50"/>
  <c r="I33" i="71"/>
  <c r="V9" i="49"/>
  <c r="N9" i="73"/>
  <c r="I9" i="53"/>
  <c r="S49" i="64"/>
  <c r="S30" i="78"/>
  <c r="V33" i="70"/>
  <c r="U25" i="43"/>
  <c r="V25" i="62"/>
  <c r="V49" i="28"/>
  <c r="V54" i="28"/>
  <c r="G19" i="77"/>
  <c r="U9" i="56"/>
  <c r="D41" i="14"/>
  <c r="D44" i="81"/>
  <c r="B49" i="81"/>
  <c r="N9" i="68"/>
  <c r="H17" i="81"/>
  <c r="S17" i="72"/>
  <c r="D49" i="48"/>
  <c r="N25" i="50"/>
  <c r="D45" i="82"/>
  <c r="V49" i="13"/>
  <c r="S33" i="25"/>
  <c r="S25" i="29"/>
  <c r="S25" i="27"/>
  <c r="U9" i="20"/>
  <c r="S36" i="81"/>
  <c r="Q41" i="81"/>
  <c r="I41" i="41"/>
  <c r="S8" i="81"/>
  <c r="I49" i="25"/>
  <c r="S33" i="49"/>
  <c r="U17" i="69"/>
  <c r="N25" i="41"/>
  <c r="S41" i="25"/>
  <c r="N41" i="70"/>
  <c r="V49" i="31"/>
  <c r="Q49" i="80"/>
  <c r="S44" i="80"/>
  <c r="N25" i="49"/>
  <c r="N49" i="72"/>
  <c r="N33" i="52"/>
  <c r="N17" i="71"/>
  <c r="S32" i="79"/>
  <c r="D33" i="38"/>
  <c r="S9" i="39"/>
  <c r="D33" i="20"/>
  <c r="B25" i="80"/>
  <c r="D20" i="80"/>
  <c r="D25" i="80"/>
  <c r="I12" i="82"/>
  <c r="G17" i="82"/>
  <c r="I25" i="47"/>
  <c r="I41" i="59"/>
  <c r="N17" i="55"/>
  <c r="S9" i="31"/>
  <c r="D25" i="35"/>
  <c r="S12" i="80"/>
  <c r="Q17" i="80"/>
  <c r="V41" i="73"/>
  <c r="S9" i="48"/>
  <c r="H17" i="82"/>
  <c r="S41" i="55"/>
  <c r="S49" i="46"/>
  <c r="U9" i="18"/>
  <c r="U49" i="15"/>
  <c r="U49" i="44"/>
  <c r="N17" i="76"/>
  <c r="V33" i="28"/>
  <c r="N41" i="52"/>
  <c r="U25" i="42"/>
  <c r="I17" i="43"/>
  <c r="D25" i="28"/>
  <c r="V25" i="19"/>
  <c r="N25" i="61"/>
  <c r="I25" i="36"/>
  <c r="N41" i="55"/>
  <c r="S25" i="76"/>
  <c r="D15" i="82"/>
  <c r="V54" i="20"/>
  <c r="G11" i="77"/>
  <c r="V33" i="20"/>
  <c r="U17" i="30"/>
  <c r="V17" i="20"/>
  <c r="U9" i="59"/>
  <c r="U33" i="30"/>
  <c r="U41" i="36"/>
  <c r="U53" i="36"/>
  <c r="F28" i="5"/>
  <c r="C49" i="82"/>
  <c r="S33" i="61"/>
  <c r="S17" i="29"/>
  <c r="N33" i="18"/>
  <c r="D17" i="31"/>
  <c r="S9" i="69"/>
  <c r="D47" i="80"/>
  <c r="R49" i="80"/>
  <c r="S41" i="68"/>
  <c r="V25" i="36"/>
  <c r="I25" i="52"/>
  <c r="N46" i="81"/>
  <c r="V17" i="76"/>
  <c r="D49" i="15"/>
  <c r="S47" i="79"/>
  <c r="V53" i="63"/>
  <c r="G60" i="5"/>
  <c r="U17" i="66"/>
  <c r="S25" i="23"/>
  <c r="N17" i="53"/>
  <c r="V33" i="56"/>
  <c r="U17" i="48"/>
  <c r="S9" i="57"/>
  <c r="S40" i="82"/>
  <c r="N17" i="15"/>
  <c r="I17" i="27"/>
  <c r="S25" i="48"/>
  <c r="R49" i="82"/>
  <c r="S25" i="38"/>
  <c r="M49" i="81"/>
  <c r="Q33" i="80"/>
  <c r="S28" i="80"/>
  <c r="V49" i="59"/>
  <c r="S17" i="24"/>
  <c r="N17" i="17"/>
  <c r="R9" i="82"/>
  <c r="I49" i="41"/>
  <c r="S41" i="17"/>
  <c r="D41" i="16"/>
  <c r="D33" i="50"/>
  <c r="N33" i="36"/>
  <c r="V9" i="53"/>
  <c r="U33" i="59"/>
  <c r="I32" i="82"/>
  <c r="D17" i="76"/>
  <c r="S17" i="62"/>
  <c r="V25" i="75"/>
  <c r="S41" i="51"/>
  <c r="I33" i="17"/>
  <c r="I47" i="80"/>
  <c r="I49" i="72"/>
  <c r="U17" i="55"/>
  <c r="V17" i="67"/>
  <c r="V33" i="22"/>
  <c r="N37" i="79"/>
  <c r="N9" i="65"/>
  <c r="S41" i="14"/>
  <c r="I33" i="13"/>
  <c r="S25" i="17"/>
  <c r="U25" i="19"/>
  <c r="I25" i="32"/>
  <c r="U49" i="52"/>
  <c r="U49" i="71"/>
  <c r="N20" i="81"/>
  <c r="L25" i="81"/>
  <c r="S49" i="45"/>
  <c r="U25" i="56"/>
  <c r="U9" i="15"/>
  <c r="D33" i="39"/>
  <c r="V33" i="36"/>
  <c r="V25" i="43"/>
  <c r="I17" i="76"/>
  <c r="D49" i="55"/>
  <c r="I9" i="68"/>
  <c r="S49" i="13"/>
  <c r="I9" i="67"/>
  <c r="S41" i="44"/>
  <c r="S17" i="49"/>
  <c r="U9" i="63"/>
  <c r="U17" i="73"/>
  <c r="L49" i="81"/>
  <c r="N44" i="81"/>
  <c r="N49" i="81"/>
  <c r="U17" i="35"/>
  <c r="S41" i="60"/>
  <c r="I9" i="20"/>
  <c r="D41" i="70"/>
  <c r="S41" i="75"/>
  <c r="I37" i="79"/>
  <c r="D33" i="75"/>
  <c r="S49" i="25"/>
  <c r="N17" i="26"/>
  <c r="V17" i="45"/>
  <c r="G41" i="78"/>
  <c r="I36" i="78"/>
  <c r="G9" i="80"/>
  <c r="I4" i="80"/>
  <c r="L9" i="79"/>
  <c r="N4" i="79"/>
  <c r="N9" i="79"/>
  <c r="S49" i="14"/>
  <c r="I41" i="16"/>
  <c r="V33" i="49"/>
  <c r="V33" i="27"/>
  <c r="S25" i="21"/>
  <c r="U25" i="57"/>
  <c r="U33" i="35"/>
  <c r="U54" i="35"/>
  <c r="F26" i="77"/>
  <c r="N41" i="21"/>
  <c r="N9" i="19"/>
  <c r="V53" i="20"/>
  <c r="G11" i="5"/>
  <c r="N33" i="15"/>
  <c r="B25" i="78"/>
  <c r="D20" i="78"/>
  <c r="U49" i="76"/>
  <c r="D4" i="80"/>
  <c r="B9" i="80"/>
  <c r="N44" i="82"/>
  <c r="L49" i="82"/>
  <c r="V33" i="48"/>
  <c r="N9" i="36"/>
  <c r="D8" i="81"/>
  <c r="S25" i="34"/>
  <c r="U33" i="43"/>
  <c r="I25" i="57"/>
  <c r="G9" i="78"/>
  <c r="I4" i="78"/>
  <c r="D9" i="33"/>
  <c r="D33" i="63"/>
  <c r="V41" i="50"/>
  <c r="S41" i="66"/>
  <c r="N49" i="13"/>
  <c r="I17" i="44"/>
  <c r="I41" i="17"/>
  <c r="N14" i="81"/>
  <c r="U33" i="46"/>
  <c r="V33" i="55"/>
  <c r="I41" i="45"/>
  <c r="V33" i="74"/>
  <c r="V54" i="74"/>
  <c r="G71" i="77"/>
  <c r="S44" i="78"/>
  <c r="Q49" i="78"/>
  <c r="D9" i="73"/>
  <c r="N25" i="40"/>
  <c r="N9" i="20"/>
  <c r="U33" i="58"/>
  <c r="S29" i="82"/>
  <c r="N41" i="63"/>
  <c r="V25" i="30"/>
  <c r="V25" i="21"/>
  <c r="N33" i="23"/>
  <c r="M9" i="78"/>
  <c r="U33" i="69"/>
  <c r="S17" i="58"/>
  <c r="S33" i="17"/>
  <c r="N39" i="82"/>
  <c r="V9" i="63"/>
  <c r="U17" i="65"/>
  <c r="N33" i="26"/>
  <c r="I33" i="33"/>
  <c r="I9" i="26"/>
  <c r="B17" i="78"/>
  <c r="D12" i="78"/>
  <c r="I9" i="22"/>
  <c r="U41" i="16"/>
  <c r="D28" i="78"/>
  <c r="B33" i="78"/>
  <c r="I17" i="21"/>
  <c r="I25" i="58"/>
  <c r="V41" i="39"/>
  <c r="V54" i="39"/>
  <c r="G31" i="77"/>
  <c r="D9" i="50"/>
  <c r="D9" i="63"/>
  <c r="S46" i="80"/>
  <c r="V33" i="71"/>
  <c r="D17" i="17"/>
  <c r="U41" i="30"/>
  <c r="U54" i="30"/>
  <c r="F21" i="77"/>
  <c r="S28" i="82"/>
  <c r="Q33" i="82"/>
  <c r="I41" i="14"/>
  <c r="I9" i="30"/>
  <c r="S40" i="78"/>
  <c r="V17" i="60"/>
  <c r="N20" i="78"/>
  <c r="L25" i="78"/>
  <c r="S25" i="44"/>
  <c r="V49" i="64"/>
  <c r="V17" i="30"/>
  <c r="S49" i="20"/>
  <c r="I9" i="55"/>
  <c r="H9" i="78"/>
  <c r="N41" i="24"/>
  <c r="U41" i="22"/>
  <c r="N17" i="73"/>
  <c r="S9" i="53"/>
  <c r="S9" i="76"/>
  <c r="D25" i="69"/>
  <c r="V41" i="69"/>
  <c r="U49" i="67"/>
  <c r="D17" i="72"/>
  <c r="D33" i="34"/>
  <c r="N9" i="43"/>
  <c r="I49" i="74"/>
  <c r="I4" i="79"/>
  <c r="G9" i="79"/>
  <c r="S49" i="43"/>
  <c r="I49" i="59"/>
  <c r="D41" i="59"/>
  <c r="D44" i="78"/>
  <c r="B49" i="78"/>
  <c r="C41" i="80"/>
  <c r="R9" i="79"/>
  <c r="N17" i="65"/>
  <c r="S9" i="46"/>
  <c r="I33" i="19"/>
  <c r="U25" i="53"/>
  <c r="D29" i="81"/>
  <c r="D9" i="53"/>
  <c r="D9" i="58"/>
  <c r="I33" i="21"/>
  <c r="Q41" i="82"/>
  <c r="S36" i="82"/>
  <c r="N17" i="32"/>
  <c r="U25" i="40"/>
  <c r="M41" i="78"/>
  <c r="N17" i="67"/>
  <c r="N33" i="38"/>
  <c r="U54" i="73"/>
  <c r="F70" i="77"/>
  <c r="U33" i="73"/>
  <c r="V9" i="30"/>
  <c r="U41" i="53"/>
  <c r="C25" i="78"/>
  <c r="D9" i="32"/>
  <c r="R41" i="80"/>
  <c r="N21" i="81"/>
  <c r="D9" i="47"/>
  <c r="V33" i="47"/>
  <c r="V54" i="47"/>
  <c r="G41" i="77"/>
  <c r="D41" i="57"/>
  <c r="S28" i="79"/>
  <c r="Q33" i="79"/>
  <c r="U53" i="20"/>
  <c r="F11" i="5"/>
  <c r="V9" i="24"/>
  <c r="I48" i="81"/>
  <c r="V17" i="44"/>
  <c r="S33" i="35"/>
  <c r="H41" i="78"/>
  <c r="M17" i="79"/>
  <c r="U41" i="52"/>
  <c r="D5" i="79"/>
  <c r="V49" i="66"/>
  <c r="V54" i="66"/>
  <c r="G63" i="77"/>
  <c r="S24" i="79"/>
  <c r="N33" i="49"/>
  <c r="I49" i="47"/>
  <c r="U49" i="38"/>
  <c r="S41" i="47"/>
  <c r="U33" i="55"/>
  <c r="U25" i="16"/>
  <c r="U9" i="74"/>
  <c r="I33" i="32"/>
  <c r="N40" i="82"/>
  <c r="U49" i="33"/>
  <c r="I38" i="78"/>
  <c r="D17" i="24"/>
  <c r="N25" i="72"/>
  <c r="S49" i="48"/>
  <c r="U9" i="42"/>
  <c r="D33" i="52"/>
  <c r="S33" i="40"/>
  <c r="V9" i="47"/>
  <c r="N12" i="79"/>
  <c r="L17" i="79"/>
  <c r="U25" i="69"/>
  <c r="C49" i="81"/>
  <c r="V25" i="55"/>
  <c r="H25" i="81"/>
  <c r="N25" i="25"/>
  <c r="S21" i="82"/>
  <c r="S25" i="73"/>
  <c r="N23" i="78"/>
  <c r="V53" i="16"/>
  <c r="G7" i="5"/>
  <c r="S9" i="71"/>
  <c r="S25" i="32"/>
  <c r="U53" i="23"/>
  <c r="F14" i="5"/>
  <c r="U49" i="75"/>
  <c r="U41" i="46"/>
  <c r="U33" i="16"/>
  <c r="D9" i="37"/>
  <c r="N49" i="28"/>
  <c r="U33" i="21"/>
  <c r="D9" i="56"/>
  <c r="U17" i="43"/>
  <c r="S33" i="63"/>
  <c r="D25" i="16"/>
  <c r="U41" i="56"/>
  <c r="D17" i="38"/>
  <c r="D41" i="30"/>
  <c r="I39" i="78"/>
  <c r="S41" i="71"/>
  <c r="D33" i="27"/>
  <c r="I25" i="59"/>
  <c r="V49" i="55"/>
  <c r="V54" i="55"/>
  <c r="G52" i="77"/>
  <c r="S33" i="52"/>
  <c r="V33" i="31"/>
  <c r="D12" i="81"/>
  <c r="B17" i="81"/>
  <c r="D12" i="79"/>
  <c r="B17" i="79"/>
  <c r="D47" i="81"/>
  <c r="S33" i="26"/>
  <c r="D9" i="55"/>
  <c r="U49" i="28"/>
  <c r="D13" i="82"/>
  <c r="N41" i="53"/>
  <c r="U41" i="24"/>
  <c r="U54" i="24"/>
  <c r="F15" i="77"/>
  <c r="I49" i="29"/>
  <c r="S9" i="41"/>
  <c r="N33" i="25"/>
  <c r="D6" i="78"/>
  <c r="U9" i="37"/>
  <c r="U53" i="35"/>
  <c r="F26" i="5"/>
  <c r="V17" i="23"/>
  <c r="U17" i="53"/>
  <c r="N17" i="66"/>
  <c r="V9" i="44"/>
  <c r="N49" i="30"/>
  <c r="N49" i="41"/>
  <c r="D41" i="71"/>
  <c r="D17" i="70"/>
  <c r="D41" i="35"/>
  <c r="N25" i="73"/>
  <c r="D9" i="67"/>
  <c r="D33" i="33"/>
  <c r="S33" i="27"/>
  <c r="S9" i="29"/>
  <c r="V49" i="65"/>
  <c r="I29" i="78"/>
  <c r="N49" i="52"/>
  <c r="S33" i="67"/>
  <c r="U25" i="72"/>
  <c r="S37" i="79"/>
  <c r="D9" i="45"/>
  <c r="D37" i="78"/>
  <c r="S17" i="76"/>
  <c r="S33" i="32"/>
  <c r="I33" i="34"/>
  <c r="D8" i="78"/>
  <c r="I41" i="60"/>
  <c r="S6" i="79"/>
  <c r="D41" i="41"/>
  <c r="N17" i="43"/>
  <c r="V25" i="76"/>
  <c r="S25" i="52"/>
  <c r="V17" i="54"/>
  <c r="I25" i="48"/>
  <c r="I9" i="64"/>
  <c r="N9" i="37"/>
  <c r="I49" i="33"/>
  <c r="I9" i="65"/>
  <c r="U25" i="35"/>
  <c r="N41" i="66"/>
  <c r="N36" i="78"/>
  <c r="L41" i="78"/>
  <c r="S38" i="79"/>
  <c r="S33" i="75"/>
  <c r="S17" i="27"/>
  <c r="S33" i="13"/>
  <c r="R25" i="78"/>
  <c r="U41" i="31"/>
  <c r="U25" i="13"/>
  <c r="D32" i="79"/>
  <c r="D9" i="25"/>
  <c r="D49" i="22"/>
  <c r="S25" i="71"/>
  <c r="D49" i="19"/>
  <c r="D4" i="82"/>
  <c r="B9" i="82"/>
  <c r="N37" i="78"/>
  <c r="S23" i="78"/>
  <c r="N33" i="45"/>
  <c r="S17" i="46"/>
  <c r="V33" i="17"/>
  <c r="V25" i="58"/>
  <c r="D25" i="55"/>
  <c r="N25" i="21"/>
  <c r="V33" i="60"/>
  <c r="U9" i="22"/>
  <c r="D25" i="48"/>
  <c r="V33" i="45"/>
  <c r="S9" i="32"/>
  <c r="D41" i="73"/>
  <c r="I41" i="58"/>
  <c r="S4" i="81"/>
  <c r="Q9" i="81"/>
  <c r="N22" i="80"/>
  <c r="V17" i="35"/>
  <c r="I25" i="63"/>
  <c r="D41" i="60"/>
  <c r="I9" i="74"/>
  <c r="I9" i="73"/>
  <c r="N25" i="30"/>
  <c r="D39" i="79"/>
  <c r="G17" i="81"/>
  <c r="I12" i="81"/>
  <c r="N9" i="49"/>
  <c r="U25" i="39"/>
  <c r="S9" i="52"/>
  <c r="S25" i="14"/>
  <c r="D21" i="79"/>
  <c r="N41" i="57"/>
  <c r="N41" i="41"/>
  <c r="I48" i="82"/>
  <c r="S9" i="44"/>
  <c r="N17" i="74"/>
  <c r="U41" i="57"/>
  <c r="D22" i="81"/>
  <c r="S6" i="81"/>
  <c r="S17" i="50"/>
  <c r="S17" i="16"/>
  <c r="C25" i="81"/>
  <c r="D17" i="68"/>
  <c r="U33" i="71"/>
  <c r="U54" i="71"/>
  <c r="F68" i="77"/>
  <c r="V17" i="70"/>
  <c r="R33" i="80"/>
  <c r="I33" i="52"/>
  <c r="V41" i="56"/>
  <c r="V33" i="15"/>
  <c r="D9" i="44"/>
  <c r="R9" i="78"/>
  <c r="I17" i="53"/>
  <c r="I9" i="17"/>
  <c r="I25" i="75"/>
  <c r="D49" i="67"/>
  <c r="U49" i="74"/>
  <c r="S31" i="80"/>
  <c r="U9" i="19"/>
  <c r="D49" i="65"/>
  <c r="D49" i="71"/>
  <c r="N49" i="57"/>
  <c r="U9" i="60"/>
  <c r="D25" i="65"/>
  <c r="S33" i="24"/>
  <c r="I25" i="64"/>
  <c r="N33" i="31"/>
  <c r="I49" i="28"/>
  <c r="N25" i="55"/>
  <c r="D22" i="78"/>
  <c r="N49" i="23"/>
  <c r="U49" i="53"/>
  <c r="U17" i="25"/>
  <c r="S45" i="81"/>
  <c r="S17" i="70"/>
  <c r="D41" i="61"/>
  <c r="V9" i="41"/>
  <c r="U33" i="39"/>
  <c r="U33" i="37"/>
  <c r="N9" i="54"/>
  <c r="S25" i="26"/>
  <c r="N25" i="59"/>
  <c r="M41" i="80"/>
  <c r="V17" i="17"/>
  <c r="N9" i="31"/>
  <c r="S9" i="36"/>
  <c r="V41" i="40"/>
  <c r="I33" i="68"/>
  <c r="I49" i="18"/>
  <c r="N33" i="33"/>
  <c r="N7" i="80"/>
  <c r="U33" i="15"/>
  <c r="U49" i="19"/>
  <c r="U54" i="19"/>
  <c r="F10" i="77"/>
  <c r="U33" i="64"/>
  <c r="S33" i="28"/>
  <c r="N49" i="32"/>
  <c r="N49" i="44"/>
  <c r="I9" i="52"/>
  <c r="V41" i="45"/>
  <c r="D45" i="79"/>
  <c r="D25" i="50"/>
  <c r="H17" i="80"/>
  <c r="D33" i="53"/>
  <c r="D45" i="80"/>
  <c r="I13" i="78"/>
  <c r="S17" i="38"/>
  <c r="S33" i="76"/>
  <c r="S16" i="79"/>
  <c r="I29" i="82"/>
  <c r="I49" i="35"/>
  <c r="V33" i="59"/>
  <c r="I24" i="79"/>
  <c r="N9" i="59"/>
  <c r="N41" i="72"/>
  <c r="I25" i="35"/>
  <c r="D41" i="74"/>
  <c r="U49" i="64"/>
  <c r="N25" i="13"/>
  <c r="U9" i="67"/>
  <c r="U49" i="57"/>
  <c r="V41" i="64"/>
  <c r="V53" i="64"/>
  <c r="G61" i="5"/>
  <c r="S9" i="56"/>
  <c r="N6" i="78"/>
  <c r="S12" i="79"/>
  <c r="Q17" i="79"/>
  <c r="I49" i="65"/>
  <c r="U17" i="72"/>
  <c r="S33" i="38"/>
  <c r="D48" i="82"/>
  <c r="N25" i="67"/>
  <c r="I25" i="73"/>
  <c r="S17" i="21"/>
  <c r="H49" i="78"/>
  <c r="N29" i="78"/>
  <c r="D17" i="34"/>
  <c r="I25" i="45"/>
  <c r="S25" i="45"/>
  <c r="U25" i="27"/>
  <c r="N33" i="58"/>
  <c r="S9" i="20"/>
  <c r="V17" i="29"/>
  <c r="U49" i="26"/>
  <c r="N41" i="45"/>
  <c r="I33" i="50"/>
  <c r="U9" i="50"/>
  <c r="D25" i="73"/>
  <c r="U17" i="59"/>
  <c r="U41" i="25"/>
  <c r="V49" i="67"/>
  <c r="V54" i="67"/>
  <c r="G64" i="77"/>
  <c r="U41" i="15"/>
  <c r="U53" i="15"/>
  <c r="F6" i="5"/>
  <c r="V33" i="35"/>
  <c r="V54" i="35"/>
  <c r="G26" i="77"/>
  <c r="N17" i="47"/>
  <c r="S49" i="41"/>
  <c r="N13" i="81"/>
  <c r="I33" i="57"/>
  <c r="D40" i="81"/>
  <c r="D9" i="62"/>
  <c r="D33" i="36"/>
  <c r="D25" i="22"/>
  <c r="C33" i="78"/>
  <c r="I17" i="48"/>
  <c r="U49" i="31"/>
  <c r="U53" i="31"/>
  <c r="F22" i="5"/>
  <c r="N49" i="20"/>
  <c r="N28" i="78"/>
  <c r="L33" i="78"/>
  <c r="D9" i="30"/>
  <c r="D9" i="16"/>
  <c r="I33" i="26"/>
  <c r="U41" i="70"/>
  <c r="U9" i="48"/>
  <c r="D33" i="43"/>
  <c r="V41" i="31"/>
  <c r="V54" i="31"/>
  <c r="G22" i="77"/>
  <c r="U49" i="46"/>
  <c r="I39" i="79"/>
  <c r="D33" i="49"/>
  <c r="D46" i="82"/>
  <c r="L49" i="79"/>
  <c r="N44" i="79"/>
  <c r="I9" i="16"/>
  <c r="V33" i="38"/>
  <c r="V54" i="38"/>
  <c r="G30" i="77"/>
  <c r="S33" i="68"/>
  <c r="D41" i="67"/>
  <c r="N33" i="50"/>
  <c r="N41" i="60"/>
  <c r="S25" i="42"/>
  <c r="U41" i="69"/>
  <c r="N25" i="54"/>
  <c r="N17" i="14"/>
  <c r="S24" i="78"/>
  <c r="I41" i="43"/>
  <c r="S12" i="78"/>
  <c r="Q17" i="78"/>
  <c r="I20" i="79"/>
  <c r="G25" i="79"/>
  <c r="U25" i="76"/>
  <c r="D49" i="26"/>
  <c r="U17" i="57"/>
  <c r="D49" i="40"/>
  <c r="M25" i="79"/>
  <c r="V49" i="30"/>
  <c r="V54" i="30"/>
  <c r="G21" i="77"/>
  <c r="V17" i="18"/>
  <c r="D25" i="20"/>
  <c r="S9" i="59"/>
  <c r="D25" i="61"/>
  <c r="D17" i="52"/>
  <c r="N31" i="81"/>
  <c r="I17" i="39"/>
  <c r="S36" i="79"/>
  <c r="Q41" i="79"/>
  <c r="D25" i="62"/>
  <c r="N33" i="74"/>
  <c r="D25" i="76"/>
  <c r="V17" i="19"/>
  <c r="N9" i="67"/>
  <c r="H49" i="79"/>
  <c r="D39" i="81"/>
  <c r="I33" i="29"/>
  <c r="S14" i="82"/>
  <c r="U9" i="69"/>
  <c r="U49" i="59"/>
  <c r="U54" i="59"/>
  <c r="F56" i="77"/>
  <c r="D33" i="41"/>
  <c r="U9" i="72"/>
  <c r="N9" i="25"/>
  <c r="L17" i="80"/>
  <c r="N12" i="80"/>
  <c r="N32" i="79"/>
  <c r="S17" i="66"/>
  <c r="I25" i="61"/>
  <c r="D17" i="49"/>
  <c r="U49" i="37"/>
  <c r="S49" i="40"/>
  <c r="D41" i="75"/>
  <c r="U33" i="57"/>
  <c r="U54" i="57"/>
  <c r="F54" i="77"/>
  <c r="D29" i="82"/>
  <c r="U49" i="47"/>
  <c r="I41" i="65"/>
  <c r="N14" i="79"/>
  <c r="N49" i="21"/>
  <c r="S13" i="82"/>
  <c r="I49" i="30"/>
  <c r="Q25" i="82"/>
  <c r="S20" i="82"/>
  <c r="C33" i="79"/>
  <c r="V49" i="48"/>
  <c r="N9" i="55"/>
  <c r="S33" i="41"/>
  <c r="N49" i="39"/>
  <c r="V49" i="46"/>
  <c r="U17" i="24"/>
  <c r="V9" i="48"/>
  <c r="I17" i="57"/>
  <c r="I17" i="33"/>
  <c r="N25" i="14"/>
  <c r="D17" i="67"/>
  <c r="V49" i="36"/>
  <c r="I33" i="66"/>
  <c r="V49" i="43"/>
  <c r="U17" i="42"/>
  <c r="I6" i="82"/>
  <c r="N28" i="79"/>
  <c r="L33" i="79"/>
  <c r="N47" i="80"/>
  <c r="N49" i="37"/>
  <c r="D41" i="15"/>
  <c r="I25" i="65"/>
  <c r="U17" i="62"/>
  <c r="I49" i="58"/>
  <c r="D41" i="64"/>
  <c r="U25" i="66"/>
  <c r="D36" i="78"/>
  <c r="B41" i="78"/>
  <c r="N41" i="19"/>
  <c r="D17" i="37"/>
  <c r="D33" i="65"/>
  <c r="U17" i="14"/>
  <c r="I25" i="13"/>
  <c r="N22" i="79"/>
  <c r="S15" i="80"/>
  <c r="D48" i="78"/>
  <c r="U25" i="63"/>
  <c r="U41" i="54"/>
  <c r="U41" i="14"/>
  <c r="V41" i="36"/>
  <c r="V53" i="36"/>
  <c r="G28" i="5"/>
  <c r="U25" i="28"/>
  <c r="S25" i="19"/>
  <c r="S49" i="71"/>
  <c r="N25" i="45"/>
  <c r="Q49" i="81"/>
  <c r="S44" i="81"/>
  <c r="V33" i="66"/>
  <c r="R52" i="66"/>
  <c r="S25" i="56"/>
  <c r="S9" i="15"/>
  <c r="I49" i="52"/>
  <c r="D25" i="45"/>
  <c r="L17" i="82"/>
  <c r="N12" i="82"/>
  <c r="V33" i="14"/>
  <c r="R33" i="79"/>
  <c r="S17" i="54"/>
  <c r="U49" i="22"/>
  <c r="D17" i="59"/>
  <c r="I9" i="23"/>
  <c r="D17" i="44"/>
  <c r="U41" i="44"/>
  <c r="U54" i="44"/>
  <c r="F37" i="77"/>
  <c r="M41" i="79"/>
  <c r="D17" i="51"/>
  <c r="U17" i="68"/>
  <c r="S17" i="45"/>
  <c r="S17" i="73"/>
  <c r="N33" i="71"/>
  <c r="N9" i="72"/>
  <c r="U9" i="35"/>
  <c r="N25" i="64"/>
  <c r="S17" i="35"/>
  <c r="U41" i="60"/>
  <c r="D49" i="73"/>
  <c r="S41" i="67"/>
  <c r="N49" i="27"/>
  <c r="N47" i="79"/>
  <c r="N25" i="52"/>
  <c r="S33" i="18"/>
  <c r="R17" i="81"/>
  <c r="D49" i="74"/>
  <c r="I4" i="81"/>
  <c r="G9" i="81"/>
  <c r="V41" i="22"/>
  <c r="G49" i="81"/>
  <c r="I44" i="81"/>
  <c r="B25" i="79"/>
  <c r="D20" i="79"/>
  <c r="V54" i="63"/>
  <c r="G60" i="77"/>
  <c r="V33" i="63"/>
  <c r="V33" i="52"/>
  <c r="V54" i="52"/>
  <c r="G47" i="77"/>
  <c r="Q52" i="73"/>
  <c r="U52" i="73"/>
  <c r="U33" i="51"/>
  <c r="V53" i="23"/>
  <c r="G14" i="5"/>
  <c r="B33" i="82"/>
  <c r="D28" i="82"/>
  <c r="S23" i="80"/>
  <c r="D15" i="79"/>
  <c r="V53" i="35"/>
  <c r="G26" i="5"/>
  <c r="N17" i="45"/>
  <c r="V33" i="44"/>
  <c r="S25" i="58"/>
  <c r="V41" i="32"/>
  <c r="D15" i="81"/>
  <c r="S49" i="29"/>
  <c r="D12" i="82"/>
  <c r="D17" i="82"/>
  <c r="B17" i="82"/>
  <c r="U41" i="13"/>
  <c r="S38" i="81"/>
  <c r="I25" i="31"/>
  <c r="N20" i="79"/>
  <c r="L25" i="79"/>
  <c r="V53" i="26"/>
  <c r="G17" i="5"/>
  <c r="N49" i="24"/>
  <c r="V9" i="20"/>
  <c r="S49" i="76"/>
  <c r="D9" i="41"/>
  <c r="V33" i="72"/>
  <c r="R33" i="82"/>
  <c r="V25" i="27"/>
  <c r="V52" i="66"/>
  <c r="N33" i="61"/>
  <c r="V33" i="18"/>
  <c r="S17" i="34"/>
  <c r="N14" i="80"/>
  <c r="U33" i="50"/>
  <c r="V17" i="50"/>
  <c r="S30" i="82"/>
  <c r="I41" i="62"/>
  <c r="N9" i="52"/>
  <c r="C9" i="81"/>
  <c r="I25" i="68"/>
  <c r="S49" i="32"/>
  <c r="U33" i="29"/>
  <c r="I9" i="40"/>
  <c r="S33" i="58"/>
  <c r="V49" i="42"/>
  <c r="V53" i="42"/>
  <c r="G35" i="5"/>
  <c r="V33" i="78"/>
  <c r="V33" i="24"/>
  <c r="V54" i="24"/>
  <c r="G15" i="77"/>
  <c r="N25" i="51"/>
  <c r="I25" i="26"/>
  <c r="V33" i="43"/>
  <c r="G17" i="80"/>
  <c r="I12" i="80"/>
  <c r="I17" i="80"/>
  <c r="N33" i="48"/>
  <c r="U33" i="17"/>
  <c r="I9" i="33"/>
  <c r="D32" i="81"/>
  <c r="N33" i="29"/>
  <c r="U25" i="24"/>
  <c r="N41" i="69"/>
  <c r="N17" i="42"/>
  <c r="D17" i="32"/>
  <c r="U41" i="41"/>
  <c r="I17" i="68"/>
  <c r="N31" i="80"/>
  <c r="C17" i="80"/>
  <c r="N25" i="27"/>
  <c r="S25" i="31"/>
  <c r="V53" i="31"/>
  <c r="G22" i="5"/>
  <c r="D33" i="16"/>
  <c r="M33" i="80"/>
  <c r="D33" i="17"/>
  <c r="Q33" i="81"/>
  <c r="S28" i="81"/>
  <c r="S41" i="30"/>
  <c r="D25" i="59"/>
  <c r="D9" i="26"/>
  <c r="S33" i="48"/>
  <c r="I41" i="47"/>
  <c r="U49" i="56"/>
  <c r="N49" i="15"/>
  <c r="I33" i="15"/>
  <c r="U25" i="44"/>
  <c r="U52" i="44"/>
  <c r="V9" i="33"/>
  <c r="I9" i="38"/>
  <c r="U49" i="69"/>
  <c r="V49" i="54"/>
  <c r="V9" i="46"/>
  <c r="Q49" i="79"/>
  <c r="S44" i="79"/>
  <c r="S49" i="79"/>
  <c r="U33" i="66"/>
  <c r="U54" i="66"/>
  <c r="F63" i="77"/>
  <c r="Q25" i="79"/>
  <c r="S20" i="79"/>
  <c r="S25" i="79"/>
  <c r="U9" i="75"/>
  <c r="I49" i="44"/>
  <c r="V17" i="24"/>
  <c r="V49" i="57"/>
  <c r="S49" i="67"/>
  <c r="U9" i="66"/>
  <c r="I9" i="63"/>
  <c r="V53" i="66"/>
  <c r="G63" i="5"/>
  <c r="V17" i="36"/>
  <c r="V52" i="36"/>
  <c r="I49" i="71"/>
  <c r="I25" i="44"/>
  <c r="V33" i="75"/>
  <c r="R52" i="75"/>
  <c r="V54" i="75"/>
  <c r="G72" i="77"/>
  <c r="I9" i="24"/>
  <c r="S17" i="28"/>
  <c r="D49" i="54"/>
  <c r="D49" i="32"/>
  <c r="V25" i="40"/>
  <c r="G33" i="82"/>
  <c r="I28" i="82"/>
  <c r="I33" i="82"/>
  <c r="U53" i="19"/>
  <c r="F10" i="5"/>
  <c r="D23" i="81"/>
  <c r="I17" i="20"/>
  <c r="I9" i="13"/>
  <c r="D41" i="47"/>
  <c r="S41" i="48"/>
  <c r="D41" i="76"/>
  <c r="I32" i="80"/>
  <c r="S41" i="42"/>
  <c r="C49" i="78"/>
  <c r="I17" i="22"/>
  <c r="V41" i="41"/>
  <c r="N8" i="78"/>
  <c r="U41" i="38"/>
  <c r="D49" i="24"/>
  <c r="I33" i="59"/>
  <c r="V25" i="54"/>
  <c r="C25" i="82"/>
  <c r="U25" i="49"/>
  <c r="D41" i="46"/>
  <c r="H49" i="81"/>
  <c r="S29" i="79"/>
  <c r="I9" i="43"/>
  <c r="N33" i="37"/>
  <c r="S9" i="51"/>
  <c r="I33" i="31"/>
  <c r="S17" i="61"/>
  <c r="D33" i="22"/>
  <c r="V49" i="32"/>
  <c r="D16" i="81"/>
  <c r="V54" i="26"/>
  <c r="G17" i="77"/>
  <c r="V33" i="26"/>
  <c r="V33" i="51"/>
  <c r="U41" i="47"/>
  <c r="U54" i="47"/>
  <c r="F41" i="77"/>
  <c r="N49" i="16"/>
  <c r="I49" i="66"/>
  <c r="N33" i="42"/>
  <c r="S33" i="55"/>
  <c r="I49" i="76"/>
  <c r="I25" i="34"/>
  <c r="V49" i="45"/>
  <c r="V53" i="45"/>
  <c r="G39" i="5"/>
  <c r="I17" i="74"/>
  <c r="I41" i="27"/>
  <c r="S9" i="74"/>
  <c r="V33" i="40"/>
  <c r="I41" i="51"/>
  <c r="G33" i="78"/>
  <c r="I28" i="78"/>
  <c r="I33" i="78"/>
  <c r="I9" i="47"/>
  <c r="I41" i="49"/>
  <c r="S49" i="33"/>
  <c r="D9" i="71"/>
  <c r="N49" i="59"/>
  <c r="V9" i="64"/>
  <c r="S25" i="50"/>
  <c r="V17" i="21"/>
  <c r="V52" i="21"/>
  <c r="V33" i="19"/>
  <c r="I49" i="69"/>
  <c r="S44" i="82"/>
  <c r="S49" i="82"/>
  <c r="Q49" i="82"/>
  <c r="D17" i="73"/>
  <c r="V17" i="63"/>
  <c r="U33" i="40"/>
  <c r="N25" i="39"/>
  <c r="N25" i="26"/>
  <c r="S25" i="69"/>
  <c r="I49" i="31"/>
  <c r="V17" i="62"/>
  <c r="V17" i="74"/>
  <c r="D36" i="79"/>
  <c r="B41" i="79"/>
  <c r="D41" i="18"/>
  <c r="I17" i="34"/>
  <c r="N20" i="82"/>
  <c r="L25" i="82"/>
  <c r="V9" i="73"/>
  <c r="D33" i="40"/>
  <c r="V25" i="50"/>
  <c r="S20" i="78"/>
  <c r="S25" i="78"/>
  <c r="Q25" i="78"/>
  <c r="I33" i="23"/>
  <c r="D17" i="28"/>
  <c r="S49" i="75"/>
  <c r="S41" i="46"/>
  <c r="V41" i="53"/>
  <c r="V54" i="53"/>
  <c r="G50" i="77"/>
  <c r="S33" i="16"/>
  <c r="I16" i="79"/>
  <c r="N16" i="82"/>
  <c r="V41" i="61"/>
  <c r="V53" i="61"/>
  <c r="G58" i="5"/>
  <c r="S33" i="21"/>
  <c r="V33" i="62"/>
  <c r="S17" i="43"/>
  <c r="S33" i="20"/>
  <c r="V41" i="51"/>
  <c r="S41" i="56"/>
  <c r="N41" i="49"/>
  <c r="V41" i="65"/>
  <c r="V53" i="65"/>
  <c r="G62" i="5"/>
  <c r="U9" i="27"/>
  <c r="U49" i="65"/>
  <c r="U54" i="65"/>
  <c r="F62" i="77"/>
  <c r="V17" i="52"/>
  <c r="R52" i="52"/>
  <c r="I17" i="19"/>
  <c r="I17" i="60"/>
  <c r="N45" i="82"/>
  <c r="V9" i="43"/>
  <c r="U17" i="39"/>
  <c r="U41" i="29"/>
  <c r="U54" i="29"/>
  <c r="F20" i="77"/>
  <c r="V17" i="49"/>
  <c r="I17" i="16"/>
  <c r="Q41" i="78"/>
  <c r="S36" i="78"/>
  <c r="S41" i="78"/>
  <c r="U41" i="39"/>
  <c r="B49" i="80"/>
  <c r="D44" i="80"/>
  <c r="S21" i="80"/>
  <c r="V25" i="56"/>
  <c r="I25" i="60"/>
  <c r="I49" i="49"/>
  <c r="D49" i="38"/>
  <c r="U33" i="26"/>
  <c r="S49" i="28"/>
  <c r="D30" i="82"/>
  <c r="D49" i="36"/>
  <c r="I9" i="66"/>
  <c r="I41" i="34"/>
  <c r="U9" i="41"/>
  <c r="I41" i="67"/>
  <c r="D9" i="19"/>
  <c r="S6" i="82"/>
  <c r="N33" i="56"/>
  <c r="V41" i="62"/>
  <c r="V54" i="62"/>
  <c r="G59" i="77"/>
  <c r="D33" i="25"/>
  <c r="U9" i="33"/>
  <c r="I6" i="79"/>
  <c r="U9" i="58"/>
  <c r="I9" i="57"/>
  <c r="N41" i="13"/>
  <c r="N41" i="44"/>
  <c r="U9" i="29"/>
  <c r="I33" i="65"/>
  <c r="I49" i="64"/>
  <c r="U41" i="26"/>
  <c r="U53" i="26"/>
  <c r="F17" i="5"/>
  <c r="U33" i="67"/>
  <c r="S25" i="72"/>
  <c r="I44" i="82"/>
  <c r="G49" i="82"/>
  <c r="I9" i="76"/>
  <c r="U33" i="32"/>
  <c r="D9" i="69"/>
  <c r="M17" i="78"/>
  <c r="I25" i="62"/>
  <c r="V9" i="13"/>
  <c r="I44" i="79"/>
  <c r="I49" i="79"/>
  <c r="G49" i="79"/>
  <c r="V41" i="71"/>
  <c r="V53" i="71"/>
  <c r="G68" i="5"/>
  <c r="V17" i="31"/>
  <c r="U25" i="52"/>
  <c r="I25" i="53"/>
  <c r="I9" i="69"/>
  <c r="S33" i="42"/>
  <c r="S25" i="35"/>
  <c r="I23" i="80"/>
  <c r="V41" i="72"/>
  <c r="V53" i="72"/>
  <c r="G69" i="5"/>
  <c r="S25" i="60"/>
  <c r="U33" i="13"/>
  <c r="D9" i="15"/>
  <c r="S41" i="31"/>
  <c r="S25" i="13"/>
  <c r="V9" i="31"/>
  <c r="D13" i="80"/>
  <c r="N17" i="24"/>
  <c r="I33" i="73"/>
  <c r="N49" i="18"/>
  <c r="U25" i="71"/>
  <c r="Q52" i="71"/>
  <c r="S25" i="51"/>
  <c r="V49" i="70"/>
  <c r="N49" i="19"/>
  <c r="V17" i="38"/>
  <c r="N17" i="75"/>
  <c r="R33" i="81"/>
  <c r="N25" i="62"/>
  <c r="U9" i="45"/>
  <c r="D15" i="78"/>
  <c r="I9" i="31"/>
  <c r="V33" i="76"/>
  <c r="D33" i="14"/>
  <c r="N48" i="82"/>
  <c r="V25" i="63"/>
  <c r="U41" i="62"/>
  <c r="M17" i="82"/>
  <c r="V17" i="82"/>
  <c r="D25" i="66"/>
  <c r="D25" i="51"/>
  <c r="N23" i="79"/>
  <c r="D17" i="19"/>
  <c r="I37" i="78"/>
  <c r="I17" i="45"/>
  <c r="D21" i="81"/>
  <c r="U9" i="52"/>
  <c r="N49" i="25"/>
  <c r="V49" i="73"/>
  <c r="V54" i="73"/>
  <c r="G70" i="77"/>
  <c r="D12" i="80"/>
  <c r="B17" i="80"/>
  <c r="I17" i="70"/>
  <c r="S25" i="41"/>
  <c r="I41" i="19"/>
  <c r="S38" i="82"/>
  <c r="D33" i="18"/>
  <c r="U17" i="50"/>
  <c r="D33" i="68"/>
  <c r="D30" i="78"/>
  <c r="N24" i="81"/>
  <c r="D24" i="79"/>
  <c r="C41" i="81"/>
  <c r="M41" i="82"/>
  <c r="N33" i="57"/>
  <c r="D17" i="21"/>
  <c r="I16" i="82"/>
  <c r="I30" i="80"/>
  <c r="S9" i="19"/>
  <c r="D30" i="79"/>
  <c r="D15" i="80"/>
  <c r="V49" i="49"/>
  <c r="I17" i="50"/>
  <c r="D49" i="25"/>
  <c r="U33" i="72"/>
  <c r="U54" i="72"/>
  <c r="F69" i="77"/>
  <c r="N41" i="20"/>
  <c r="D9" i="34"/>
  <c r="D33" i="23"/>
  <c r="D9" i="24"/>
  <c r="D13" i="78"/>
  <c r="I41" i="42"/>
  <c r="V41" i="48"/>
  <c r="V53" i="48"/>
  <c r="G43" i="5"/>
  <c r="I49" i="39"/>
  <c r="N25" i="33"/>
  <c r="V33" i="58"/>
  <c r="S17" i="25"/>
  <c r="I25" i="54"/>
  <c r="D17" i="58"/>
  <c r="S33" i="39"/>
  <c r="S33" i="37"/>
  <c r="S29" i="81"/>
  <c r="I49" i="73"/>
  <c r="U25" i="26"/>
  <c r="D25" i="46"/>
  <c r="D25" i="70"/>
  <c r="Q9" i="79"/>
  <c r="U9" i="79"/>
  <c r="S4" i="79"/>
  <c r="D16" i="79"/>
  <c r="N49" i="63"/>
  <c r="S33" i="15"/>
  <c r="S49" i="19"/>
  <c r="V9" i="35"/>
  <c r="D49" i="37"/>
  <c r="U33" i="28"/>
  <c r="G33" i="79"/>
  <c r="I28" i="79"/>
  <c r="I17" i="38"/>
  <c r="N9" i="35"/>
  <c r="N13" i="82"/>
  <c r="D9" i="20"/>
  <c r="S40" i="80"/>
  <c r="S39" i="79"/>
  <c r="S5" i="81"/>
  <c r="M49" i="82"/>
  <c r="D49" i="39"/>
  <c r="I17" i="55"/>
  <c r="S49" i="49"/>
  <c r="I9" i="19"/>
  <c r="N17" i="60"/>
  <c r="D49" i="53"/>
  <c r="U25" i="37"/>
  <c r="N33" i="54"/>
  <c r="S49" i="34"/>
  <c r="D9" i="35"/>
  <c r="U9" i="26"/>
  <c r="V9" i="57"/>
  <c r="V49" i="27"/>
  <c r="N37" i="80"/>
  <c r="U41" i="43"/>
  <c r="U53" i="43"/>
  <c r="F36" i="5"/>
  <c r="D49" i="29"/>
  <c r="D14" i="80"/>
  <c r="I24" i="81"/>
  <c r="V41" i="49"/>
  <c r="V54" i="49"/>
  <c r="G44" i="77"/>
  <c r="D49" i="45"/>
  <c r="D49" i="34"/>
  <c r="U17" i="36"/>
  <c r="U41" i="28"/>
  <c r="U54" i="28"/>
  <c r="F19" i="77"/>
  <c r="S37" i="80"/>
  <c r="U17" i="67"/>
  <c r="D44" i="82"/>
  <c r="B49" i="82"/>
  <c r="U54" i="38"/>
  <c r="F30" i="77"/>
  <c r="U33" i="38"/>
  <c r="D17" i="33"/>
  <c r="U17" i="21"/>
  <c r="N9" i="51"/>
  <c r="S31" i="79"/>
  <c r="Q25" i="81"/>
  <c r="S20" i="81"/>
  <c r="U49" i="18"/>
  <c r="U53" i="18"/>
  <c r="F9" i="5"/>
  <c r="D41" i="23"/>
  <c r="U41" i="45"/>
  <c r="S49" i="60"/>
  <c r="I36" i="80"/>
  <c r="I41" i="80"/>
  <c r="G41" i="80"/>
  <c r="N41" i="33"/>
  <c r="V9" i="76"/>
  <c r="D25" i="19"/>
  <c r="S9" i="50"/>
  <c r="I41" i="71"/>
  <c r="L25" i="80"/>
  <c r="N20" i="80"/>
  <c r="V17" i="28"/>
  <c r="N23" i="82"/>
  <c r="I49" i="67"/>
  <c r="S49" i="16"/>
  <c r="D25" i="52"/>
  <c r="S25" i="46"/>
  <c r="D9" i="76"/>
  <c r="S49" i="21"/>
  <c r="V41" i="54"/>
  <c r="V54" i="54"/>
  <c r="G51" i="77"/>
  <c r="I41" i="29"/>
  <c r="D41" i="58"/>
  <c r="D49" i="58"/>
  <c r="D49" i="75"/>
  <c r="I41" i="69"/>
  <c r="U41" i="37"/>
  <c r="U54" i="37"/>
  <c r="F29" i="77"/>
  <c r="C33" i="81"/>
  <c r="S41" i="27"/>
  <c r="V25" i="13"/>
  <c r="S49" i="31"/>
  <c r="I49" i="23"/>
  <c r="I33" i="18"/>
  <c r="I25" i="37"/>
  <c r="S24" i="82"/>
  <c r="D17" i="14"/>
  <c r="U17" i="41"/>
  <c r="N49" i="50"/>
  <c r="S41" i="70"/>
  <c r="Q9" i="82"/>
  <c r="S4" i="82"/>
  <c r="S9" i="82"/>
  <c r="R25" i="81"/>
  <c r="D25" i="63"/>
  <c r="N29" i="80"/>
  <c r="N41" i="47"/>
  <c r="I32" i="79"/>
  <c r="U33" i="68"/>
  <c r="D8" i="82"/>
  <c r="S9" i="28"/>
  <c r="G17" i="78"/>
  <c r="I12" i="78"/>
  <c r="I17" i="78"/>
  <c r="S41" i="69"/>
  <c r="V25" i="34"/>
  <c r="U17" i="23"/>
  <c r="D25" i="30"/>
  <c r="N9" i="50"/>
  <c r="S17" i="32"/>
  <c r="D33" i="71"/>
  <c r="I24" i="80"/>
  <c r="I38" i="79"/>
  <c r="S17" i="57"/>
  <c r="I33" i="72"/>
  <c r="V9" i="34"/>
  <c r="H33" i="79"/>
  <c r="I25" i="67"/>
  <c r="V49" i="15"/>
  <c r="V54" i="15"/>
  <c r="G6" i="77"/>
  <c r="U49" i="68"/>
  <c r="S7" i="80"/>
  <c r="S40" i="79"/>
  <c r="U41" i="58"/>
  <c r="S41" i="36"/>
  <c r="D49" i="50"/>
  <c r="U25" i="68"/>
  <c r="N7" i="78"/>
  <c r="D25" i="68"/>
  <c r="U41" i="21"/>
  <c r="V49" i="14"/>
  <c r="V54" i="14"/>
  <c r="G5" i="77"/>
  <c r="I20" i="80"/>
  <c r="G25" i="80"/>
  <c r="U49" i="17"/>
  <c r="S49" i="59"/>
  <c r="N49" i="47"/>
  <c r="S9" i="72"/>
  <c r="D17" i="50"/>
  <c r="M25" i="82"/>
  <c r="N17" i="41"/>
  <c r="N4" i="80"/>
  <c r="N9" i="80"/>
  <c r="L9" i="80"/>
  <c r="D33" i="67"/>
  <c r="S49" i="37"/>
  <c r="U49" i="40"/>
  <c r="D41" i="25"/>
  <c r="S33" i="57"/>
  <c r="C25" i="79"/>
  <c r="D29" i="80"/>
  <c r="N17" i="33"/>
  <c r="D25" i="42"/>
  <c r="I33" i="76"/>
  <c r="S17" i="48"/>
  <c r="D17" i="71"/>
  <c r="I5" i="78"/>
  <c r="U25" i="48"/>
  <c r="I9" i="70"/>
  <c r="V17" i="57"/>
  <c r="C9" i="79"/>
  <c r="M25" i="78"/>
  <c r="I41" i="68"/>
  <c r="D46" i="78"/>
  <c r="S31" i="82"/>
  <c r="D41" i="63"/>
  <c r="D33" i="57"/>
  <c r="V17" i="71"/>
  <c r="V52" i="71"/>
  <c r="D25" i="58"/>
  <c r="N49" i="71"/>
  <c r="R49" i="79"/>
  <c r="U53" i="66"/>
  <c r="F63" i="5"/>
  <c r="S17" i="42"/>
  <c r="U33" i="54"/>
  <c r="I17" i="30"/>
  <c r="I9" i="51"/>
  <c r="S49" i="63"/>
  <c r="N41" i="43"/>
  <c r="D33" i="13"/>
  <c r="D49" i="27"/>
  <c r="D41" i="37"/>
  <c r="N5" i="78"/>
  <c r="I9" i="25"/>
  <c r="S25" i="66"/>
  <c r="U9" i="14"/>
  <c r="D41" i="32"/>
  <c r="N37" i="82"/>
  <c r="D41" i="42"/>
  <c r="H33" i="82"/>
  <c r="N41" i="50"/>
  <c r="M33" i="79"/>
  <c r="S17" i="14"/>
  <c r="M49" i="80"/>
  <c r="I49" i="75"/>
  <c r="I49" i="40"/>
  <c r="N41" i="37"/>
  <c r="N38" i="79"/>
  <c r="I9" i="18"/>
  <c r="I46" i="82"/>
  <c r="S25" i="63"/>
  <c r="S41" i="54"/>
  <c r="D41" i="48"/>
  <c r="R41" i="79"/>
  <c r="I41" i="52"/>
  <c r="S25" i="28"/>
  <c r="I25" i="56"/>
  <c r="C9" i="82"/>
  <c r="S41" i="33"/>
  <c r="U49" i="45"/>
  <c r="I9" i="48"/>
  <c r="S8" i="79"/>
  <c r="V25" i="48"/>
  <c r="N33" i="67"/>
  <c r="S17" i="20"/>
  <c r="D49" i="23"/>
  <c r="S14" i="78"/>
  <c r="U17" i="54"/>
  <c r="D9" i="21"/>
  <c r="S49" i="22"/>
  <c r="N9" i="38"/>
  <c r="S41" i="76"/>
  <c r="N49" i="51"/>
  <c r="S25" i="62"/>
  <c r="S17" i="68"/>
  <c r="I17" i="37"/>
  <c r="I41" i="75"/>
  <c r="Q17" i="81"/>
  <c r="S12" i="81"/>
  <c r="N49" i="45"/>
  <c r="V25" i="18"/>
  <c r="S17" i="26"/>
  <c r="U41" i="67"/>
  <c r="U54" i="67"/>
  <c r="F64" i="77"/>
  <c r="N17" i="44"/>
  <c r="U33" i="18"/>
  <c r="I33" i="54"/>
  <c r="N17" i="21"/>
  <c r="L17" i="81"/>
  <c r="N12" i="81"/>
  <c r="V9" i="81"/>
  <c r="R52" i="72"/>
  <c r="I41" i="72"/>
  <c r="I41" i="44"/>
  <c r="V33" i="73"/>
  <c r="S41" i="61"/>
  <c r="N33" i="14"/>
  <c r="D41" i="28"/>
  <c r="S25" i="65"/>
  <c r="V54" i="23"/>
  <c r="G14" i="77"/>
  <c r="V33" i="23"/>
  <c r="R52" i="23"/>
  <c r="B9" i="78"/>
  <c r="D4" i="78"/>
  <c r="D9" i="78"/>
  <c r="U33" i="36"/>
  <c r="U54" i="36"/>
  <c r="F28" i="77"/>
  <c r="U53" i="69"/>
  <c r="F66" i="5"/>
  <c r="D49" i="18"/>
  <c r="I17" i="42"/>
  <c r="I5" i="82"/>
  <c r="V33" i="42"/>
  <c r="V54" i="42"/>
  <c r="G35" i="77"/>
  <c r="N17" i="40"/>
  <c r="D17" i="47"/>
  <c r="V9" i="27"/>
  <c r="D17" i="42"/>
  <c r="V53" i="14"/>
  <c r="G5" i="5"/>
  <c r="V54" i="64"/>
  <c r="G61" i="77"/>
  <c r="V33" i="64"/>
  <c r="D41" i="34"/>
  <c r="U25" i="58"/>
  <c r="N17" i="20"/>
  <c r="R41" i="78"/>
  <c r="V41" i="78"/>
  <c r="N33" i="40"/>
  <c r="V9" i="70"/>
  <c r="U25" i="74"/>
  <c r="D9" i="57"/>
  <c r="U49" i="58"/>
  <c r="N17" i="30"/>
  <c r="U9" i="13"/>
  <c r="U53" i="28"/>
  <c r="F19" i="5"/>
  <c r="U33" i="23"/>
  <c r="U54" i="23"/>
  <c r="F14" i="77"/>
  <c r="I12" i="79"/>
  <c r="I17" i="79"/>
  <c r="G17" i="79"/>
  <c r="V17" i="48"/>
  <c r="N16" i="78"/>
  <c r="V53" i="13"/>
  <c r="G4" i="5"/>
  <c r="D41" i="52"/>
  <c r="N41" i="27"/>
  <c r="U9" i="47"/>
  <c r="I9" i="54"/>
  <c r="N41" i="71"/>
  <c r="V49" i="29"/>
  <c r="N33" i="27"/>
  <c r="U49" i="14"/>
  <c r="U54" i="14"/>
  <c r="F5" i="77"/>
  <c r="V25" i="68"/>
  <c r="V17" i="22"/>
  <c r="V9" i="40"/>
  <c r="I17" i="65"/>
  <c r="U33" i="14"/>
  <c r="I36" i="79"/>
  <c r="G41" i="79"/>
  <c r="I49" i="50"/>
  <c r="D9" i="64"/>
  <c r="N41" i="75"/>
  <c r="G41" i="81"/>
  <c r="I36" i="81"/>
  <c r="V49" i="18"/>
  <c r="V54" i="18"/>
  <c r="G9" i="77"/>
  <c r="L9" i="82"/>
  <c r="N4" i="82"/>
  <c r="N9" i="82"/>
  <c r="S33" i="29"/>
  <c r="U41" i="74"/>
  <c r="U54" i="74"/>
  <c r="F71" i="77"/>
  <c r="V54" i="61"/>
  <c r="G58" i="77"/>
  <c r="V33" i="61"/>
  <c r="I49" i="16"/>
  <c r="I9" i="45"/>
  <c r="V52" i="25"/>
  <c r="R52" i="25"/>
  <c r="U53" i="44"/>
  <c r="F37" i="5"/>
  <c r="I41" i="31"/>
  <c r="V41" i="37"/>
  <c r="V53" i="37"/>
  <c r="G29" i="5"/>
  <c r="M49" i="78"/>
  <c r="Q52" i="43"/>
  <c r="U52" i="43"/>
  <c r="U49" i="50"/>
  <c r="U54" i="50"/>
  <c r="F45" i="77"/>
  <c r="S9" i="68"/>
  <c r="V33" i="32"/>
  <c r="I33" i="64"/>
  <c r="V17" i="68"/>
  <c r="U33" i="70"/>
  <c r="N49" i="73"/>
  <c r="I17" i="41"/>
  <c r="N25" i="18"/>
  <c r="D49" i="14"/>
  <c r="I17" i="23"/>
  <c r="S25" i="67"/>
  <c r="U41" i="34"/>
  <c r="S25" i="22"/>
  <c r="S36" i="80"/>
  <c r="Q41" i="80"/>
  <c r="N38" i="80"/>
  <c r="D17" i="62"/>
  <c r="N25" i="29"/>
  <c r="D25" i="37"/>
  <c r="U25" i="31"/>
  <c r="S33" i="45"/>
  <c r="D25" i="40"/>
  <c r="N9" i="62"/>
  <c r="D25" i="43"/>
  <c r="I33" i="43"/>
  <c r="L9" i="78"/>
  <c r="N4" i="78"/>
  <c r="N9" i="78"/>
  <c r="I36" i="82"/>
  <c r="I41" i="82"/>
  <c r="G41" i="82"/>
  <c r="D9" i="60"/>
  <c r="U33" i="48"/>
  <c r="I33" i="40"/>
  <c r="V33" i="69"/>
  <c r="V54" i="13"/>
  <c r="G4" i="77"/>
  <c r="V33" i="13"/>
  <c r="I41" i="35"/>
  <c r="I49" i="45"/>
  <c r="D41" i="20"/>
  <c r="V17" i="42"/>
  <c r="V52" i="42"/>
  <c r="N41" i="48"/>
  <c r="D25" i="36"/>
  <c r="N41" i="28"/>
  <c r="N38" i="81"/>
  <c r="D17" i="46"/>
  <c r="S33" i="66"/>
  <c r="N17" i="25"/>
  <c r="N25" i="20"/>
  <c r="N41" i="35"/>
  <c r="D9" i="43"/>
  <c r="D49" i="69"/>
  <c r="I49" i="56"/>
  <c r="N49" i="75"/>
  <c r="R17" i="79"/>
  <c r="U9" i="21"/>
  <c r="U41" i="61"/>
  <c r="S41" i="49"/>
  <c r="U17" i="28"/>
  <c r="C33" i="82"/>
  <c r="S49" i="73"/>
  <c r="I49" i="37"/>
  <c r="S41" i="19"/>
  <c r="I33" i="48"/>
  <c r="U49" i="61"/>
  <c r="D9" i="75"/>
  <c r="U41" i="48"/>
  <c r="D9" i="51"/>
  <c r="I41" i="56"/>
  <c r="I9" i="60"/>
  <c r="S25" i="70"/>
  <c r="D41" i="39"/>
  <c r="L17" i="78"/>
  <c r="N12" i="78"/>
  <c r="N17" i="78"/>
  <c r="N25" i="58"/>
  <c r="S9" i="23"/>
  <c r="S25" i="30"/>
  <c r="V25" i="28"/>
  <c r="R52" i="28"/>
  <c r="M25" i="81"/>
  <c r="C17" i="79"/>
  <c r="S41" i="35"/>
  <c r="U25" i="21"/>
  <c r="N9" i="58"/>
  <c r="N25" i="24"/>
  <c r="V41" i="43"/>
  <c r="V54" i="43"/>
  <c r="G36" i="77"/>
  <c r="V9" i="29"/>
  <c r="N25" i="19"/>
  <c r="V49" i="22"/>
  <c r="N25" i="28"/>
  <c r="U53" i="59"/>
  <c r="F56" i="5"/>
  <c r="N33" i="17"/>
  <c r="N17" i="23"/>
  <c r="V41" i="27"/>
  <c r="V53" i="27"/>
  <c r="G18" i="5"/>
  <c r="V41" i="70"/>
  <c r="V54" i="70"/>
  <c r="G67" i="77"/>
  <c r="U9" i="61"/>
  <c r="N17" i="61"/>
  <c r="V9" i="16"/>
  <c r="D41" i="31"/>
  <c r="U9" i="51"/>
  <c r="S46" i="78"/>
  <c r="D14" i="81"/>
  <c r="U17" i="61"/>
  <c r="R49" i="78"/>
  <c r="V9" i="69"/>
  <c r="I25" i="14"/>
  <c r="N9" i="24"/>
  <c r="N9" i="45"/>
  <c r="D49" i="16"/>
  <c r="N15" i="79"/>
  <c r="U33" i="60"/>
  <c r="U25" i="18"/>
  <c r="N17" i="39"/>
  <c r="V17" i="37"/>
  <c r="U9" i="30"/>
  <c r="V9" i="55"/>
  <c r="V41" i="58"/>
  <c r="U25" i="50"/>
  <c r="V17" i="73"/>
  <c r="U49" i="48"/>
  <c r="D41" i="49"/>
  <c r="V49" i="17"/>
  <c r="V53" i="17"/>
  <c r="G8" i="5"/>
  <c r="N22" i="82"/>
  <c r="N17" i="37"/>
  <c r="H41" i="79"/>
  <c r="D17" i="15"/>
  <c r="N17" i="13"/>
  <c r="S41" i="18"/>
  <c r="I33" i="27"/>
  <c r="N41" i="17"/>
  <c r="S41" i="23"/>
  <c r="D41" i="36"/>
  <c r="I41" i="76"/>
  <c r="I9" i="61"/>
  <c r="N30" i="80"/>
  <c r="U25" i="47"/>
  <c r="I9" i="72"/>
  <c r="V49" i="56"/>
  <c r="V53" i="56"/>
  <c r="G53" i="5"/>
  <c r="U54" i="53"/>
  <c r="F50" i="77"/>
  <c r="U33" i="53"/>
  <c r="V33" i="50"/>
  <c r="U25" i="32"/>
  <c r="D9" i="70"/>
  <c r="V25" i="74"/>
  <c r="U41" i="40"/>
  <c r="U53" i="40"/>
  <c r="F32" i="5"/>
  <c r="N9" i="71"/>
  <c r="S30" i="79"/>
  <c r="V41" i="76"/>
  <c r="V53" i="76"/>
  <c r="G73" i="5"/>
  <c r="U54" i="20"/>
  <c r="F11" i="77"/>
  <c r="U33" i="20"/>
  <c r="U25" i="59"/>
  <c r="D49" i="68"/>
  <c r="U53" i="30"/>
  <c r="F21" i="5"/>
  <c r="S33" i="47"/>
  <c r="V9" i="18"/>
  <c r="I49" i="63"/>
  <c r="S9" i="27"/>
  <c r="D49" i="66"/>
  <c r="S49" i="65"/>
  <c r="D25" i="67"/>
  <c r="C17" i="81"/>
  <c r="N29" i="79"/>
  <c r="S17" i="39"/>
  <c r="S41" i="29"/>
  <c r="I17" i="47"/>
  <c r="U41" i="32"/>
  <c r="U54" i="32"/>
  <c r="F23" i="77"/>
  <c r="U33" i="33"/>
  <c r="I8" i="81"/>
  <c r="S41" i="39"/>
  <c r="D17" i="36"/>
  <c r="V9" i="74"/>
  <c r="I9" i="62"/>
  <c r="S25" i="75"/>
  <c r="V53" i="70"/>
  <c r="G67" i="5"/>
  <c r="S32" i="82"/>
  <c r="N9" i="75"/>
  <c r="S9" i="33"/>
  <c r="D33" i="76"/>
  <c r="N44" i="80"/>
  <c r="L49" i="80"/>
  <c r="M17" i="80"/>
  <c r="V17" i="80"/>
  <c r="N17" i="35"/>
  <c r="U49" i="39"/>
  <c r="D41" i="54"/>
  <c r="D33" i="69"/>
  <c r="U17" i="74"/>
  <c r="D17" i="29"/>
  <c r="D33" i="54"/>
  <c r="S41" i="26"/>
  <c r="C9" i="80"/>
  <c r="I41" i="25"/>
  <c r="S17" i="56"/>
  <c r="I49" i="48"/>
  <c r="B9" i="81"/>
  <c r="D4" i="81"/>
  <c r="U33" i="62"/>
  <c r="N41" i="38"/>
  <c r="U41" i="64"/>
  <c r="U54" i="64"/>
  <c r="F61" i="77"/>
  <c r="U17" i="47"/>
  <c r="S17" i="17"/>
  <c r="N25" i="38"/>
  <c r="D36" i="80"/>
  <c r="B41" i="80"/>
  <c r="U9" i="62"/>
  <c r="D25" i="33"/>
  <c r="G25" i="82"/>
  <c r="I20" i="82"/>
  <c r="I25" i="82"/>
  <c r="S33" i="22"/>
  <c r="U54" i="42"/>
  <c r="F35" i="77"/>
  <c r="U33" i="42"/>
  <c r="I33" i="25"/>
  <c r="N38" i="82"/>
  <c r="S41" i="50"/>
  <c r="N9" i="74"/>
  <c r="I49" i="68"/>
  <c r="S17" i="40"/>
  <c r="N33" i="63"/>
  <c r="I49" i="53"/>
  <c r="U25" i="60"/>
  <c r="S24" i="81"/>
  <c r="V49" i="50"/>
  <c r="V54" i="50"/>
  <c r="G45" i="77"/>
  <c r="I25" i="49"/>
  <c r="D49" i="61"/>
  <c r="U53" i="53"/>
  <c r="F50" i="5"/>
  <c r="I28" i="80"/>
  <c r="G33" i="80"/>
  <c r="N9" i="21"/>
  <c r="D9" i="52"/>
  <c r="N33" i="13"/>
  <c r="U49" i="62"/>
  <c r="I49" i="32"/>
  <c r="N9" i="15"/>
  <c r="S49" i="35"/>
  <c r="D9" i="48"/>
  <c r="N41" i="56"/>
  <c r="U25" i="51"/>
  <c r="L33" i="81"/>
  <c r="N28" i="81"/>
  <c r="N33" i="81"/>
  <c r="D49" i="49"/>
  <c r="D36" i="81"/>
  <c r="D41" i="81"/>
  <c r="B41" i="81"/>
  <c r="I41" i="66"/>
  <c r="U9" i="64"/>
  <c r="U17" i="64"/>
  <c r="V53" i="33"/>
  <c r="G24" i="5"/>
  <c r="V41" i="46"/>
  <c r="V53" i="46"/>
  <c r="G40" i="5"/>
  <c r="I33" i="63"/>
  <c r="V49" i="40"/>
  <c r="V53" i="40"/>
  <c r="G32" i="5"/>
  <c r="V9" i="68"/>
  <c r="U9" i="32"/>
  <c r="I33" i="56"/>
  <c r="U49" i="54"/>
  <c r="U53" i="54"/>
  <c r="F51" i="5"/>
  <c r="I49" i="38"/>
  <c r="S41" i="62"/>
  <c r="S25" i="55"/>
  <c r="I41" i="55"/>
  <c r="N17" i="62"/>
  <c r="H25" i="82"/>
  <c r="N41" i="39"/>
  <c r="S29" i="80"/>
  <c r="D49" i="42"/>
  <c r="C49" i="79"/>
  <c r="V49" i="60"/>
  <c r="V54" i="60"/>
  <c r="G57" i="77"/>
  <c r="I33" i="45"/>
  <c r="V17" i="27"/>
  <c r="V33" i="46"/>
  <c r="S8" i="78"/>
  <c r="N33" i="70"/>
  <c r="U53" i="42"/>
  <c r="F35" i="5"/>
  <c r="N17" i="34"/>
  <c r="D25" i="56"/>
  <c r="N25" i="35"/>
  <c r="V9" i="50"/>
  <c r="N33" i="35"/>
  <c r="N41" i="29"/>
  <c r="S33" i="19"/>
  <c r="I33" i="67"/>
  <c r="S33" i="56"/>
  <c r="D41" i="26"/>
  <c r="V54" i="37"/>
  <c r="G29" i="77"/>
  <c r="V33" i="37"/>
  <c r="V9" i="14"/>
  <c r="D25" i="57"/>
  <c r="N33" i="66"/>
  <c r="S33" i="72"/>
  <c r="S15" i="81"/>
  <c r="D39" i="78"/>
  <c r="D33" i="45"/>
  <c r="N25" i="23"/>
  <c r="N33" i="41"/>
  <c r="I49" i="27"/>
  <c r="N49" i="43"/>
  <c r="D49" i="60"/>
  <c r="S17" i="19"/>
  <c r="S41" i="73"/>
  <c r="I25" i="71"/>
  <c r="D33" i="59"/>
  <c r="R41" i="82"/>
  <c r="D9" i="72"/>
  <c r="D41" i="66"/>
  <c r="R17" i="78"/>
  <c r="H9" i="82"/>
  <c r="S16" i="78"/>
  <c r="D16" i="80"/>
  <c r="N33" i="51"/>
  <c r="U9" i="36"/>
  <c r="I14" i="81"/>
  <c r="I49" i="42"/>
  <c r="I8" i="79"/>
  <c r="D9" i="36"/>
  <c r="S17" i="75"/>
  <c r="S33" i="31"/>
  <c r="S7" i="79"/>
  <c r="I25" i="69"/>
  <c r="V9" i="17"/>
  <c r="U53" i="38"/>
  <c r="F30" i="5"/>
  <c r="I25" i="43"/>
  <c r="I45" i="81"/>
  <c r="N9" i="69"/>
  <c r="D9" i="27"/>
  <c r="D9" i="22"/>
  <c r="U49" i="49"/>
  <c r="U53" i="49"/>
  <c r="F44" i="5"/>
  <c r="S25" i="37"/>
  <c r="S33" i="34"/>
  <c r="U17" i="51"/>
  <c r="U49" i="34"/>
  <c r="I17" i="66"/>
  <c r="U53" i="71"/>
  <c r="F68" i="5"/>
  <c r="S9" i="26"/>
  <c r="I17" i="31"/>
  <c r="I49" i="24"/>
  <c r="S41" i="43"/>
  <c r="D49" i="56"/>
  <c r="N49" i="76"/>
  <c r="S25" i="43"/>
  <c r="D25" i="60"/>
  <c r="D17" i="63"/>
  <c r="N31" i="82"/>
  <c r="D33" i="42"/>
  <c r="V49" i="58"/>
  <c r="V54" i="58"/>
  <c r="G55" i="77"/>
  <c r="S17" i="36"/>
  <c r="S41" i="28"/>
  <c r="S17" i="67"/>
  <c r="I25" i="16"/>
  <c r="U25" i="25"/>
  <c r="M17" i="81"/>
  <c r="I47" i="78"/>
  <c r="N49" i="54"/>
  <c r="G25" i="81"/>
  <c r="I20" i="81"/>
  <c r="I25" i="81"/>
  <c r="D9" i="68"/>
  <c r="U33" i="25"/>
  <c r="U25" i="29"/>
  <c r="U25" i="45"/>
  <c r="S49" i="18"/>
  <c r="I23" i="79"/>
  <c r="S41" i="45"/>
  <c r="U49" i="60"/>
  <c r="U54" i="60"/>
  <c r="F57" i="77"/>
  <c r="N36" i="81"/>
  <c r="N41" i="81"/>
  <c r="L41" i="81"/>
  <c r="N32" i="80"/>
  <c r="U33" i="49"/>
  <c r="U54" i="49"/>
  <c r="F44" i="77"/>
  <c r="V49" i="51"/>
  <c r="V53" i="51"/>
  <c r="G46" i="5"/>
  <c r="I33" i="62"/>
  <c r="I17" i="54"/>
  <c r="N33" i="46"/>
  <c r="I49" i="14"/>
  <c r="I9" i="27"/>
  <c r="I49" i="46"/>
  <c r="U49" i="16"/>
  <c r="U54" i="16"/>
  <c r="F7" i="77"/>
  <c r="U25" i="46"/>
  <c r="Q52" i="46"/>
  <c r="U49" i="21"/>
  <c r="U54" i="21"/>
  <c r="F12" i="77"/>
  <c r="D32" i="78"/>
  <c r="N24" i="82"/>
  <c r="U49" i="41"/>
  <c r="U53" i="41"/>
  <c r="F34" i="5"/>
  <c r="I17" i="62"/>
  <c r="N49" i="60"/>
  <c r="I17" i="18"/>
  <c r="N25" i="22"/>
  <c r="D17" i="39"/>
  <c r="D33" i="15"/>
  <c r="U9" i="39"/>
  <c r="B33" i="79"/>
  <c r="D28" i="79"/>
  <c r="N29" i="82"/>
  <c r="N41" i="61"/>
  <c r="D25" i="41"/>
  <c r="U41" i="27"/>
  <c r="U53" i="27"/>
  <c r="F18" i="5"/>
  <c r="H9" i="79"/>
  <c r="N33" i="32"/>
  <c r="I17" i="35"/>
  <c r="S8" i="80"/>
  <c r="D7" i="82"/>
  <c r="N9" i="34"/>
  <c r="S23" i="81"/>
  <c r="U9" i="31"/>
  <c r="S17" i="41"/>
  <c r="S21" i="81"/>
  <c r="U41" i="55"/>
  <c r="U52" i="55"/>
  <c r="N9" i="16"/>
  <c r="V25" i="45"/>
  <c r="R52" i="45"/>
  <c r="V17" i="46"/>
  <c r="V41" i="68"/>
  <c r="V54" i="68"/>
  <c r="G65" i="77"/>
  <c r="V25" i="26"/>
  <c r="R52" i="26"/>
  <c r="U17" i="52"/>
  <c r="N49" i="36"/>
  <c r="S9" i="18"/>
  <c r="I25" i="46"/>
  <c r="S49" i="15"/>
  <c r="S49" i="44"/>
  <c r="V25" i="35"/>
  <c r="V33" i="34"/>
  <c r="V54" i="34"/>
  <c r="G25" i="77"/>
  <c r="U9" i="28"/>
  <c r="I14" i="82"/>
  <c r="D6" i="79"/>
  <c r="I17" i="32"/>
  <c r="I17" i="26"/>
  <c r="C17" i="78"/>
  <c r="S17" i="23"/>
  <c r="V54" i="29"/>
  <c r="G20" i="77"/>
  <c r="V33" i="29"/>
  <c r="N39" i="79"/>
  <c r="N25" i="68"/>
  <c r="U17" i="32"/>
  <c r="D49" i="31"/>
  <c r="D7" i="81"/>
  <c r="D49" i="62"/>
  <c r="I8" i="82"/>
  <c r="V41" i="19"/>
  <c r="V54" i="19"/>
  <c r="G10" i="77"/>
  <c r="V53" i="29"/>
  <c r="G20" i="5"/>
  <c r="I17" i="63"/>
  <c r="U53" i="72"/>
  <c r="F69" i="5"/>
  <c r="S17" i="30"/>
  <c r="D9" i="38"/>
  <c r="S9" i="65"/>
  <c r="D17" i="40"/>
  <c r="D33" i="47"/>
  <c r="V49" i="44"/>
  <c r="V54" i="44"/>
  <c r="G37" i="77"/>
  <c r="S49" i="68"/>
  <c r="U49" i="70"/>
  <c r="S41" i="58"/>
  <c r="N33" i="34"/>
  <c r="D17" i="26"/>
  <c r="S25" i="68"/>
  <c r="U33" i="61"/>
  <c r="V53" i="38"/>
  <c r="G30" i="5"/>
  <c r="U17" i="29"/>
  <c r="D49" i="64"/>
  <c r="D33" i="58"/>
  <c r="D33" i="64"/>
  <c r="S41" i="21"/>
  <c r="I47" i="82"/>
  <c r="D41" i="13"/>
  <c r="I25" i="41"/>
  <c r="S49" i="17"/>
  <c r="D33" i="37"/>
  <c r="V49" i="41"/>
  <c r="U41" i="68"/>
  <c r="U54" i="68"/>
  <c r="F65" i="77"/>
  <c r="B33" i="80"/>
  <c r="D28" i="80"/>
  <c r="R25" i="79"/>
  <c r="N21" i="82"/>
  <c r="N33" i="68"/>
  <c r="D23" i="78"/>
  <c r="U53" i="47"/>
  <c r="F41" i="5"/>
  <c r="N9" i="41"/>
  <c r="I49" i="22"/>
  <c r="D33" i="30"/>
  <c r="N41" i="65"/>
  <c r="U25" i="23"/>
  <c r="D6" i="80"/>
  <c r="N49" i="49"/>
  <c r="D9" i="39"/>
  <c r="N25" i="15"/>
  <c r="S12" i="82"/>
  <c r="S17" i="82"/>
  <c r="Q17" i="82"/>
  <c r="U17" i="82"/>
  <c r="N9" i="53"/>
  <c r="U9" i="57"/>
  <c r="I41" i="21"/>
  <c r="N25" i="65"/>
  <c r="I17" i="46"/>
  <c r="I25" i="23"/>
  <c r="U25" i="38"/>
  <c r="Q52" i="38"/>
  <c r="I41" i="53"/>
  <c r="I6" i="80"/>
  <c r="U54" i="41"/>
  <c r="F34" i="77"/>
  <c r="U33" i="41"/>
  <c r="D41" i="17"/>
  <c r="D33" i="51"/>
  <c r="V33" i="65"/>
  <c r="V52" i="65"/>
  <c r="V54" i="65"/>
  <c r="G62" i="77"/>
  <c r="S30" i="81"/>
  <c r="I41" i="64"/>
  <c r="S48" i="80"/>
  <c r="I44" i="80"/>
  <c r="I49" i="80"/>
  <c r="G49" i="80"/>
  <c r="U41" i="17"/>
  <c r="U54" i="17"/>
  <c r="F8" i="77"/>
  <c r="I33" i="46"/>
  <c r="V9" i="51"/>
  <c r="S33" i="54"/>
  <c r="I33" i="49"/>
  <c r="U49" i="63"/>
  <c r="U54" i="63"/>
  <c r="F60" i="77"/>
  <c r="N49" i="26"/>
  <c r="D38" i="80"/>
  <c r="I17" i="61"/>
  <c r="D49" i="72"/>
  <c r="N9" i="60"/>
  <c r="S33" i="59"/>
  <c r="I41" i="46"/>
  <c r="N17" i="63"/>
  <c r="U41" i="51"/>
  <c r="U54" i="51"/>
  <c r="F46" i="77"/>
  <c r="V41" i="59"/>
  <c r="V53" i="59"/>
  <c r="G56" i="5"/>
  <c r="U53" i="17"/>
  <c r="F8" i="5"/>
  <c r="S9" i="14"/>
  <c r="I25" i="38"/>
  <c r="N22" i="78"/>
  <c r="S17" i="55"/>
  <c r="D29" i="79"/>
  <c r="U33" i="65"/>
  <c r="N46" i="80"/>
  <c r="V41" i="57"/>
  <c r="V54" i="57"/>
  <c r="G54" i="77"/>
  <c r="I49" i="51"/>
  <c r="B41" i="82"/>
  <c r="D36" i="82"/>
  <c r="D41" i="82"/>
  <c r="N33" i="28"/>
  <c r="D9" i="31"/>
  <c r="U25" i="17"/>
  <c r="U52" i="17"/>
  <c r="N17" i="54"/>
  <c r="I17" i="56"/>
  <c r="G25" i="78"/>
  <c r="I20" i="78"/>
  <c r="I25" i="78"/>
  <c r="S49" i="52"/>
  <c r="N13" i="79"/>
  <c r="U41" i="33"/>
  <c r="U53" i="33"/>
  <c r="F24" i="5"/>
  <c r="I25" i="72"/>
  <c r="I4" i="82"/>
  <c r="I9" i="82"/>
  <c r="G9" i="82"/>
  <c r="R25" i="82"/>
  <c r="D20" i="81"/>
  <c r="D25" i="81"/>
  <c r="B25" i="81"/>
  <c r="N17" i="48"/>
  <c r="U17" i="20"/>
  <c r="I30" i="79"/>
  <c r="N9" i="17"/>
  <c r="R25" i="80"/>
  <c r="V25" i="80"/>
  <c r="I38" i="81"/>
  <c r="V49" i="69"/>
  <c r="V53" i="69"/>
  <c r="G66" i="5"/>
  <c r="U49" i="13"/>
  <c r="U54" i="13"/>
  <c r="F4" i="77"/>
  <c r="U41" i="76"/>
  <c r="U54" i="76"/>
  <c r="F73" i="77"/>
  <c r="N33" i="53"/>
  <c r="N24" i="78"/>
  <c r="U25" i="62"/>
  <c r="N17" i="49"/>
  <c r="U17" i="49"/>
  <c r="Q52" i="49"/>
  <c r="C9" i="78"/>
  <c r="S9" i="63"/>
  <c r="U17" i="45"/>
  <c r="N25" i="17"/>
  <c r="I25" i="17"/>
  <c r="C41" i="79"/>
  <c r="U53" i="24"/>
  <c r="F15" i="5"/>
  <c r="U17" i="26"/>
  <c r="N33" i="64"/>
  <c r="N25" i="42"/>
  <c r="U41" i="75"/>
  <c r="U53" i="75"/>
  <c r="F72" i="5"/>
  <c r="I9" i="71"/>
  <c r="I40" i="79"/>
  <c r="U49" i="25"/>
  <c r="U54" i="25"/>
  <c r="F16" i="77"/>
  <c r="I29" i="80"/>
  <c r="U53" i="57"/>
  <c r="F54" i="5"/>
  <c r="U53" i="74"/>
  <c r="F71" i="5"/>
  <c r="U54" i="69"/>
  <c r="F66" i="77"/>
  <c r="V54" i="51"/>
  <c r="G46" i="77"/>
  <c r="U53" i="76"/>
  <c r="F73" i="5"/>
  <c r="V53" i="58"/>
  <c r="G55" i="5"/>
  <c r="U54" i="61"/>
  <c r="F58" i="77"/>
  <c r="U54" i="34"/>
  <c r="F25" i="77"/>
  <c r="U53" i="21"/>
  <c r="F12" i="5"/>
  <c r="V53" i="49"/>
  <c r="G44" i="5"/>
  <c r="S33" i="81"/>
  <c r="V53" i="18"/>
  <c r="G9" i="5"/>
  <c r="U54" i="70"/>
  <c r="F67" i="77"/>
  <c r="U54" i="31"/>
  <c r="F22" i="77"/>
  <c r="V52" i="23"/>
  <c r="U54" i="46"/>
  <c r="F40" i="77"/>
  <c r="U52" i="16"/>
  <c r="S17" i="80"/>
  <c r="U52" i="46"/>
  <c r="U41" i="80"/>
  <c r="U54" i="54"/>
  <c r="F51" i="77"/>
  <c r="V49" i="79"/>
  <c r="U53" i="50"/>
  <c r="F45" i="5"/>
  <c r="I49" i="82"/>
  <c r="R52" i="62"/>
  <c r="R52" i="36"/>
  <c r="U49" i="81"/>
  <c r="Q52" i="76"/>
  <c r="R52" i="15"/>
  <c r="V53" i="67"/>
  <c r="G64" i="5"/>
  <c r="U54" i="22"/>
  <c r="F13" i="77"/>
  <c r="V52" i="67"/>
  <c r="V53" i="39"/>
  <c r="G31" i="5"/>
  <c r="V52" i="39"/>
  <c r="R52" i="39"/>
  <c r="U52" i="49"/>
  <c r="U54" i="33"/>
  <c r="F24" i="77"/>
  <c r="U53" i="48"/>
  <c r="F43" i="5"/>
  <c r="V17" i="79"/>
  <c r="V54" i="69"/>
  <c r="G66" i="77"/>
  <c r="R52" i="22"/>
  <c r="U54" i="58"/>
  <c r="F55" i="77"/>
  <c r="U52" i="23"/>
  <c r="V25" i="81"/>
  <c r="R52" i="56"/>
  <c r="U53" i="39"/>
  <c r="F31" i="5"/>
  <c r="V53" i="41"/>
  <c r="G34" i="5"/>
  <c r="V52" i="72"/>
  <c r="V54" i="32"/>
  <c r="G23" i="77"/>
  <c r="U52" i="68"/>
  <c r="V54" i="36"/>
  <c r="G28" i="77"/>
  <c r="U53" i="25"/>
  <c r="F16" i="5"/>
  <c r="U52" i="25"/>
  <c r="V54" i="56"/>
  <c r="G53" i="77"/>
  <c r="U54" i="43"/>
  <c r="F36" i="77"/>
  <c r="V49" i="81"/>
  <c r="Q52" i="16"/>
  <c r="S33" i="78"/>
  <c r="V52" i="58"/>
  <c r="I33" i="80"/>
  <c r="R52" i="37"/>
  <c r="S17" i="81"/>
  <c r="Q52" i="68"/>
  <c r="V52" i="28"/>
  <c r="U54" i="45"/>
  <c r="F39" i="77"/>
  <c r="S9" i="79"/>
  <c r="U54" i="62"/>
  <c r="F59" i="77"/>
  <c r="V54" i="76"/>
  <c r="G73" i="77"/>
  <c r="D25" i="79"/>
  <c r="V54" i="22"/>
  <c r="G13" i="77"/>
  <c r="V17" i="81"/>
  <c r="V52" i="59"/>
  <c r="V54" i="45"/>
  <c r="G39" i="77"/>
  <c r="U54" i="15"/>
  <c r="F6" i="77"/>
  <c r="R52" i="54"/>
  <c r="Q52" i="53"/>
  <c r="U54" i="56"/>
  <c r="F53" i="77"/>
  <c r="V52" i="60"/>
  <c r="Q52" i="65"/>
  <c r="U54" i="52"/>
  <c r="F47" i="77"/>
  <c r="V53" i="30"/>
  <c r="G21" i="5"/>
  <c r="S41" i="81"/>
  <c r="H72" i="5"/>
  <c r="D39" i="77"/>
  <c r="D39" i="5"/>
  <c r="D17" i="5"/>
  <c r="D17" i="77"/>
  <c r="H12" i="77"/>
  <c r="H45" i="77"/>
  <c r="F27" i="77"/>
  <c r="H8" i="5"/>
  <c r="D29" i="77"/>
  <c r="D29" i="5"/>
  <c r="H18" i="5"/>
  <c r="H36" i="77"/>
  <c r="D19" i="5"/>
  <c r="D19" i="77"/>
  <c r="H5" i="77"/>
  <c r="C65" i="77"/>
  <c r="I65" i="77"/>
  <c r="C65" i="5"/>
  <c r="H51" i="77"/>
  <c r="F42" i="77"/>
  <c r="H70" i="77"/>
  <c r="C68" i="77"/>
  <c r="C68" i="5"/>
  <c r="H69" i="5"/>
  <c r="H68" i="5"/>
  <c r="H59" i="77"/>
  <c r="H13" i="77"/>
  <c r="D63" i="77"/>
  <c r="J63" i="77"/>
  <c r="D63" i="5"/>
  <c r="H21" i="77"/>
  <c r="J39" i="77"/>
  <c r="H39" i="77"/>
  <c r="D51" i="5"/>
  <c r="D51" i="77"/>
  <c r="C50" i="77"/>
  <c r="C50" i="5"/>
  <c r="H63" i="77"/>
  <c r="C62" i="5"/>
  <c r="C62" i="77"/>
  <c r="H19" i="77"/>
  <c r="J19" i="77"/>
  <c r="H37" i="77"/>
  <c r="H55" i="77"/>
  <c r="H50" i="77"/>
  <c r="G42" i="5"/>
  <c r="J39" i="5"/>
  <c r="D72" i="77"/>
  <c r="D72" i="5"/>
  <c r="C40" i="5"/>
  <c r="C40" i="77"/>
  <c r="I40" i="77"/>
  <c r="H32" i="5"/>
  <c r="H56" i="5"/>
  <c r="H10" i="77"/>
  <c r="H57" i="77"/>
  <c r="H73" i="5"/>
  <c r="J29" i="5"/>
  <c r="D14" i="77"/>
  <c r="D14" i="5"/>
  <c r="D47" i="77"/>
  <c r="D47" i="5"/>
  <c r="D59" i="5"/>
  <c r="D59" i="77"/>
  <c r="H35" i="5"/>
  <c r="C73" i="77"/>
  <c r="I73" i="77"/>
  <c r="C73" i="5"/>
  <c r="H22" i="77"/>
  <c r="H64" i="77"/>
  <c r="D6" i="5"/>
  <c r="D6" i="77"/>
  <c r="J6" i="77"/>
  <c r="H66" i="5"/>
  <c r="C30" i="77"/>
  <c r="I30" i="77"/>
  <c r="C30" i="5"/>
  <c r="H67" i="77"/>
  <c r="D13" i="77"/>
  <c r="D13" i="5"/>
  <c r="H6" i="77"/>
  <c r="H44" i="77"/>
  <c r="H43" i="5"/>
  <c r="D53" i="77"/>
  <c r="D53" i="5"/>
  <c r="I62" i="77"/>
  <c r="H34" i="5"/>
  <c r="H23" i="77"/>
  <c r="G27" i="77"/>
  <c r="H28" i="77"/>
  <c r="H53" i="77"/>
  <c r="J53" i="77"/>
  <c r="C7" i="5"/>
  <c r="C7" i="77"/>
  <c r="I7" i="77"/>
  <c r="H41" i="5"/>
  <c r="F38" i="77"/>
  <c r="H20" i="77"/>
  <c r="H24" i="5"/>
  <c r="H66" i="77"/>
  <c r="I73" i="5"/>
  <c r="H30" i="5"/>
  <c r="U52" i="30"/>
  <c r="Q52" i="30"/>
  <c r="R52" i="69"/>
  <c r="V52" i="69"/>
  <c r="U53" i="61"/>
  <c r="F58" i="5"/>
  <c r="H58" i="5"/>
  <c r="I41" i="79"/>
  <c r="R52" i="27"/>
  <c r="V52" i="27"/>
  <c r="H14" i="77"/>
  <c r="J14" i="77"/>
  <c r="U53" i="13"/>
  <c r="F4" i="5"/>
  <c r="R52" i="51"/>
  <c r="V52" i="51"/>
  <c r="H62" i="77"/>
  <c r="D33" i="80"/>
  <c r="Q52" i="28"/>
  <c r="U52" i="28"/>
  <c r="Q52" i="39"/>
  <c r="U52" i="39"/>
  <c r="V17" i="78"/>
  <c r="R52" i="50"/>
  <c r="V52" i="50"/>
  <c r="Q52" i="32"/>
  <c r="U52" i="32"/>
  <c r="D41" i="80"/>
  <c r="D9" i="81"/>
  <c r="N49" i="80"/>
  <c r="V52" i="74"/>
  <c r="R52" i="74"/>
  <c r="V53" i="43"/>
  <c r="G36" i="5"/>
  <c r="V52" i="29"/>
  <c r="R52" i="29"/>
  <c r="U53" i="55"/>
  <c r="F52" i="5"/>
  <c r="H4" i="77"/>
  <c r="U54" i="48"/>
  <c r="F43" i="77"/>
  <c r="V53" i="32"/>
  <c r="G23" i="5"/>
  <c r="C36" i="5"/>
  <c r="I36" i="5"/>
  <c r="C36" i="77"/>
  <c r="I41" i="81"/>
  <c r="V52" i="70"/>
  <c r="R52" i="70"/>
  <c r="Q52" i="55"/>
  <c r="U54" i="18"/>
  <c r="F9" i="77"/>
  <c r="U53" i="22"/>
  <c r="F13" i="5"/>
  <c r="V53" i="73"/>
  <c r="G70" i="5"/>
  <c r="N25" i="80"/>
  <c r="V53" i="57"/>
  <c r="G54" i="5"/>
  <c r="D49" i="82"/>
  <c r="U53" i="51"/>
  <c r="F46" i="5"/>
  <c r="U53" i="67"/>
  <c r="F64" i="5"/>
  <c r="V53" i="53"/>
  <c r="G50" i="5"/>
  <c r="D17" i="80"/>
  <c r="U54" i="26"/>
  <c r="F17" i="77"/>
  <c r="H17" i="77"/>
  <c r="R52" i="43"/>
  <c r="S52" i="43"/>
  <c r="V52" i="43"/>
  <c r="N25" i="82"/>
  <c r="D41" i="79"/>
  <c r="U54" i="40"/>
  <c r="F32" i="77"/>
  <c r="U49" i="82"/>
  <c r="J17" i="77"/>
  <c r="V53" i="28"/>
  <c r="G19" i="5"/>
  <c r="J72" i="77"/>
  <c r="U53" i="16"/>
  <c r="F7" i="5"/>
  <c r="I7" i="5"/>
  <c r="U53" i="64"/>
  <c r="F61" i="5"/>
  <c r="H61" i="5"/>
  <c r="U53" i="58"/>
  <c r="F55" i="5"/>
  <c r="V54" i="72"/>
  <c r="G69" i="77"/>
  <c r="R52" i="20"/>
  <c r="V52" i="20"/>
  <c r="N25" i="79"/>
  <c r="V53" i="44"/>
  <c r="G37" i="5"/>
  <c r="D33" i="82"/>
  <c r="H60" i="77"/>
  <c r="N17" i="82"/>
  <c r="S49" i="81"/>
  <c r="D41" i="78"/>
  <c r="S41" i="79"/>
  <c r="I25" i="79"/>
  <c r="N49" i="79"/>
  <c r="U52" i="48"/>
  <c r="Q52" i="48"/>
  <c r="H26" i="77"/>
  <c r="S17" i="79"/>
  <c r="U54" i="39"/>
  <c r="F31" i="77"/>
  <c r="U52" i="60"/>
  <c r="Q52" i="60"/>
  <c r="U52" i="19"/>
  <c r="Q52" i="19"/>
  <c r="V9" i="78"/>
  <c r="I68" i="77"/>
  <c r="U53" i="45"/>
  <c r="F39" i="5"/>
  <c r="H39" i="5"/>
  <c r="I17" i="81"/>
  <c r="V54" i="17"/>
  <c r="G8" i="77"/>
  <c r="V25" i="78"/>
  <c r="V53" i="55"/>
  <c r="G52" i="5"/>
  <c r="U53" i="65"/>
  <c r="F62" i="5"/>
  <c r="I62" i="5"/>
  <c r="Q52" i="34"/>
  <c r="R52" i="42"/>
  <c r="U33" i="79"/>
  <c r="R52" i="30"/>
  <c r="V52" i="30"/>
  <c r="S41" i="82"/>
  <c r="D17" i="78"/>
  <c r="S49" i="78"/>
  <c r="V52" i="45"/>
  <c r="Q52" i="25"/>
  <c r="Q52" i="23"/>
  <c r="V53" i="68"/>
  <c r="G65" i="5"/>
  <c r="V53" i="19"/>
  <c r="G10" i="5"/>
  <c r="V9" i="82"/>
  <c r="S33" i="80"/>
  <c r="V49" i="82"/>
  <c r="V49" i="80"/>
  <c r="U53" i="29"/>
  <c r="F20" i="5"/>
  <c r="Q52" i="59"/>
  <c r="U52" i="59"/>
  <c r="U17" i="80"/>
  <c r="I17" i="82"/>
  <c r="S49" i="80"/>
  <c r="U41" i="81"/>
  <c r="U53" i="81"/>
  <c r="Q52" i="56"/>
  <c r="U52" i="56"/>
  <c r="V41" i="81"/>
  <c r="V53" i="81"/>
  <c r="H24" i="77"/>
  <c r="U52" i="40"/>
  <c r="Q52" i="40"/>
  <c r="R52" i="58"/>
  <c r="S25" i="80"/>
  <c r="S9" i="78"/>
  <c r="V53" i="25"/>
  <c r="G16" i="5"/>
  <c r="U33" i="78"/>
  <c r="N41" i="79"/>
  <c r="U54" i="27"/>
  <c r="F18" i="77"/>
  <c r="S9" i="80"/>
  <c r="U53" i="70"/>
  <c r="F67" i="5"/>
  <c r="H67" i="5"/>
  <c r="U52" i="70"/>
  <c r="Q52" i="70"/>
  <c r="U53" i="32"/>
  <c r="F23" i="5"/>
  <c r="Q52" i="17"/>
  <c r="H15" i="5"/>
  <c r="V52" i="26"/>
  <c r="J47" i="5"/>
  <c r="V52" i="54"/>
  <c r="U52" i="57"/>
  <c r="Q52" i="57"/>
  <c r="I30" i="5"/>
  <c r="C44" i="77"/>
  <c r="I44" i="77"/>
  <c r="C44" i="5"/>
  <c r="I44" i="5"/>
  <c r="D16" i="5"/>
  <c r="D16" i="77"/>
  <c r="H46" i="5"/>
  <c r="D69" i="77"/>
  <c r="D69" i="5"/>
  <c r="Q52" i="14"/>
  <c r="U52" i="14"/>
  <c r="V52" i="34"/>
  <c r="R52" i="34"/>
  <c r="H73" i="77"/>
  <c r="Q52" i="45"/>
  <c r="U52" i="45"/>
  <c r="F38" i="5"/>
  <c r="V52" i="13"/>
  <c r="R52" i="13"/>
  <c r="Q52" i="29"/>
  <c r="U52" i="29"/>
  <c r="U52" i="58"/>
  <c r="Q52" i="58"/>
  <c r="V54" i="40"/>
  <c r="G32" i="77"/>
  <c r="H46" i="77"/>
  <c r="D28" i="5"/>
  <c r="J28" i="5"/>
  <c r="D28" i="77"/>
  <c r="J28" i="77"/>
  <c r="J63" i="5"/>
  <c r="H63" i="5"/>
  <c r="U52" i="75"/>
  <c r="Q52" i="75"/>
  <c r="R52" i="46"/>
  <c r="V52" i="46"/>
  <c r="R52" i="33"/>
  <c r="V52" i="33"/>
  <c r="R52" i="65"/>
  <c r="H15" i="77"/>
  <c r="U52" i="38"/>
  <c r="J47" i="77"/>
  <c r="H47" i="77"/>
  <c r="V33" i="79"/>
  <c r="H62" i="5"/>
  <c r="V52" i="48"/>
  <c r="R52" i="48"/>
  <c r="S25" i="82"/>
  <c r="Q52" i="69"/>
  <c r="U52" i="69"/>
  <c r="G33" i="5"/>
  <c r="H28" i="5"/>
  <c r="U17" i="78"/>
  <c r="H30" i="77"/>
  <c r="Q52" i="67"/>
  <c r="U52" i="67"/>
  <c r="D17" i="81"/>
  <c r="N17" i="79"/>
  <c r="Q52" i="42"/>
  <c r="U52" i="42"/>
  <c r="S33" i="79"/>
  <c r="U41" i="82"/>
  <c r="D49" i="78"/>
  <c r="N25" i="78"/>
  <c r="H71" i="77"/>
  <c r="I36" i="77"/>
  <c r="V54" i="48"/>
  <c r="G43" i="77"/>
  <c r="D9" i="80"/>
  <c r="U52" i="53"/>
  <c r="V53" i="15"/>
  <c r="G6" i="5"/>
  <c r="I41" i="78"/>
  <c r="U53" i="60"/>
  <c r="F57" i="5"/>
  <c r="U52" i="63"/>
  <c r="Q52" i="63"/>
  <c r="V52" i="22"/>
  <c r="H21" i="5"/>
  <c r="R52" i="19"/>
  <c r="U53" i="46"/>
  <c r="F40" i="5"/>
  <c r="I40" i="5"/>
  <c r="U33" i="80"/>
  <c r="U52" i="65"/>
  <c r="U49" i="80"/>
  <c r="U53" i="80"/>
  <c r="U52" i="24"/>
  <c r="Q52" i="24"/>
  <c r="H16" i="77"/>
  <c r="N33" i="80"/>
  <c r="D33" i="81"/>
  <c r="U53" i="52"/>
  <c r="F47" i="5"/>
  <c r="H47" i="5"/>
  <c r="Q52" i="44"/>
  <c r="U25" i="80"/>
  <c r="U53" i="56"/>
  <c r="F53" i="5"/>
  <c r="U9" i="78"/>
  <c r="I49" i="78"/>
  <c r="U52" i="71"/>
  <c r="V52" i="61"/>
  <c r="R52" i="61"/>
  <c r="R52" i="21"/>
  <c r="U52" i="76"/>
  <c r="N33" i="82"/>
  <c r="R52" i="67"/>
  <c r="D31" i="77"/>
  <c r="J31" i="77"/>
  <c r="D31" i="5"/>
  <c r="V52" i="75"/>
  <c r="V52" i="56"/>
  <c r="I68" i="5"/>
  <c r="R52" i="18"/>
  <c r="V52" i="18"/>
  <c r="R52" i="17"/>
  <c r="V52" i="17"/>
  <c r="I50" i="5"/>
  <c r="H58" i="77"/>
  <c r="I25" i="80"/>
  <c r="H44" i="5"/>
  <c r="U52" i="41"/>
  <c r="Q52" i="41"/>
  <c r="U52" i="27"/>
  <c r="Q52" i="27"/>
  <c r="U25" i="78"/>
  <c r="R52" i="73"/>
  <c r="V52" i="73"/>
  <c r="U33" i="81"/>
  <c r="U54" i="81"/>
  <c r="H22" i="5"/>
  <c r="H9" i="5"/>
  <c r="H9" i="77"/>
  <c r="H17" i="5"/>
  <c r="J17" i="5"/>
  <c r="H14" i="5"/>
  <c r="J14" i="5"/>
  <c r="C70" i="5"/>
  <c r="I70" i="5"/>
  <c r="C70" i="77"/>
  <c r="I70" i="77"/>
  <c r="U25" i="82"/>
  <c r="Q52" i="72"/>
  <c r="U52" i="72"/>
  <c r="S17" i="78"/>
  <c r="V54" i="59"/>
  <c r="G56" i="77"/>
  <c r="V52" i="41"/>
  <c r="R52" i="41"/>
  <c r="U53" i="14"/>
  <c r="F5" i="5"/>
  <c r="H5" i="5"/>
  <c r="V33" i="80"/>
  <c r="U9" i="81"/>
  <c r="Q52" i="22"/>
  <c r="U52" i="22"/>
  <c r="N41" i="78"/>
  <c r="H64" i="5"/>
  <c r="Q52" i="37"/>
  <c r="U52" i="37"/>
  <c r="R52" i="47"/>
  <c r="V52" i="47"/>
  <c r="U54" i="55"/>
  <c r="F52" i="77"/>
  <c r="V52" i="24"/>
  <c r="R52" i="24"/>
  <c r="V9" i="79"/>
  <c r="I9" i="79"/>
  <c r="R52" i="59"/>
  <c r="U33" i="82"/>
  <c r="U54" i="82"/>
  <c r="V54" i="71"/>
  <c r="G68" i="77"/>
  <c r="R52" i="60"/>
  <c r="R52" i="63"/>
  <c r="V52" i="63"/>
  <c r="I9" i="78"/>
  <c r="U53" i="37"/>
  <c r="F29" i="5"/>
  <c r="H29" i="5"/>
  <c r="J31" i="5"/>
  <c r="H31" i="5"/>
  <c r="V52" i="19"/>
  <c r="H11" i="77"/>
  <c r="U52" i="18"/>
  <c r="Q52" i="18"/>
  <c r="U53" i="62"/>
  <c r="F59" i="5"/>
  <c r="U52" i="20"/>
  <c r="Q52" i="20"/>
  <c r="D49" i="81"/>
  <c r="V52" i="49"/>
  <c r="R52" i="49"/>
  <c r="S52" i="49"/>
  <c r="U53" i="68"/>
  <c r="F65" i="5"/>
  <c r="I65" i="5"/>
  <c r="Q52" i="54"/>
  <c r="U52" i="54"/>
  <c r="V9" i="80"/>
  <c r="V52" i="38"/>
  <c r="R52" i="38"/>
  <c r="V54" i="41"/>
  <c r="G34" i="77"/>
  <c r="N41" i="80"/>
  <c r="H71" i="5"/>
  <c r="U53" i="63"/>
  <c r="F60" i="5"/>
  <c r="H60" i="5"/>
  <c r="U54" i="75"/>
  <c r="F72" i="77"/>
  <c r="H72" i="77"/>
  <c r="D49" i="79"/>
  <c r="H7" i="77"/>
  <c r="R52" i="71"/>
  <c r="V52" i="62"/>
  <c r="V52" i="37"/>
  <c r="V52" i="15"/>
  <c r="V53" i="22"/>
  <c r="G13" i="5"/>
  <c r="V52" i="52"/>
  <c r="H54" i="77"/>
  <c r="H25" i="77"/>
  <c r="H29" i="77"/>
  <c r="R52" i="68"/>
  <c r="S52" i="68"/>
  <c r="V52" i="68"/>
  <c r="V52" i="55"/>
  <c r="R52" i="55"/>
  <c r="R52" i="16"/>
  <c r="V52" i="16"/>
  <c r="H35" i="77"/>
  <c r="U52" i="31"/>
  <c r="Q52" i="31"/>
  <c r="D33" i="79"/>
  <c r="Q52" i="62"/>
  <c r="U52" i="62"/>
  <c r="I50" i="77"/>
  <c r="F74" i="77"/>
  <c r="J53" i="5"/>
  <c r="S41" i="80"/>
  <c r="R52" i="76"/>
  <c r="V52" i="76"/>
  <c r="S25" i="81"/>
  <c r="V52" i="57"/>
  <c r="R52" i="57"/>
  <c r="I33" i="79"/>
  <c r="V25" i="82"/>
  <c r="V25" i="79"/>
  <c r="H20" i="5"/>
  <c r="H65" i="77"/>
  <c r="V53" i="50"/>
  <c r="G45" i="5"/>
  <c r="U52" i="36"/>
  <c r="Q52" i="36"/>
  <c r="V41" i="82"/>
  <c r="V53" i="82"/>
  <c r="R52" i="14"/>
  <c r="V52" i="14"/>
  <c r="V54" i="46"/>
  <c r="G40" i="77"/>
  <c r="U52" i="64"/>
  <c r="Q52" i="64"/>
  <c r="V49" i="78"/>
  <c r="V54" i="78"/>
  <c r="Q52" i="51"/>
  <c r="U52" i="51"/>
  <c r="U52" i="61"/>
  <c r="Q52" i="61"/>
  <c r="Q52" i="21"/>
  <c r="U52" i="21"/>
  <c r="R52" i="40"/>
  <c r="V52" i="40"/>
  <c r="U52" i="47"/>
  <c r="Q52" i="47"/>
  <c r="H4" i="5"/>
  <c r="U52" i="13"/>
  <c r="Q52" i="13"/>
  <c r="H61" i="77"/>
  <c r="N17" i="81"/>
  <c r="U17" i="81"/>
  <c r="V41" i="79"/>
  <c r="V53" i="79"/>
  <c r="U9" i="82"/>
  <c r="U25" i="81"/>
  <c r="Q52" i="26"/>
  <c r="U52" i="26"/>
  <c r="V52" i="35"/>
  <c r="R52" i="35"/>
  <c r="V53" i="62"/>
  <c r="G59" i="5"/>
  <c r="U52" i="52"/>
  <c r="Q52" i="52"/>
  <c r="V33" i="81"/>
  <c r="R52" i="81"/>
  <c r="V54" i="81"/>
  <c r="R52" i="31"/>
  <c r="V52" i="31"/>
  <c r="U53" i="34"/>
  <c r="F25" i="5"/>
  <c r="U52" i="33"/>
  <c r="Q52" i="33"/>
  <c r="D49" i="80"/>
  <c r="U41" i="78"/>
  <c r="V53" i="60"/>
  <c r="G57" i="5"/>
  <c r="V52" i="64"/>
  <c r="R52" i="64"/>
  <c r="U53" i="82"/>
  <c r="U52" i="66"/>
  <c r="Q52" i="66"/>
  <c r="U25" i="79"/>
  <c r="U49" i="79"/>
  <c r="V54" i="82"/>
  <c r="V33" i="82"/>
  <c r="H26" i="5"/>
  <c r="I49" i="81"/>
  <c r="I9" i="81"/>
  <c r="U52" i="35"/>
  <c r="Q52" i="35"/>
  <c r="N33" i="79"/>
  <c r="N17" i="80"/>
  <c r="U41" i="79"/>
  <c r="U54" i="79"/>
  <c r="N33" i="78"/>
  <c r="U52" i="50"/>
  <c r="Q52" i="50"/>
  <c r="U17" i="79"/>
  <c r="Q52" i="79"/>
  <c r="S9" i="81"/>
  <c r="D9" i="82"/>
  <c r="V53" i="54"/>
  <c r="G51" i="5"/>
  <c r="V52" i="44"/>
  <c r="R52" i="44"/>
  <c r="U52" i="34"/>
  <c r="D17" i="79"/>
  <c r="H7" i="5"/>
  <c r="U52" i="74"/>
  <c r="Q52" i="74"/>
  <c r="H41" i="77"/>
  <c r="V41" i="80"/>
  <c r="V54" i="80"/>
  <c r="S33" i="82"/>
  <c r="D33" i="78"/>
  <c r="U49" i="78"/>
  <c r="N49" i="82"/>
  <c r="D25" i="78"/>
  <c r="H11" i="5"/>
  <c r="V54" i="27"/>
  <c r="G18" i="77"/>
  <c r="I9" i="80"/>
  <c r="U52" i="15"/>
  <c r="Q52" i="15"/>
  <c r="N25" i="81"/>
  <c r="R52" i="53"/>
  <c r="V52" i="53"/>
  <c r="D9" i="79"/>
  <c r="H12" i="5"/>
  <c r="V52" i="32"/>
  <c r="R52" i="32"/>
  <c r="U9" i="80"/>
  <c r="N41" i="82"/>
  <c r="F48" i="5"/>
  <c r="U54" i="80"/>
  <c r="U54" i="78"/>
  <c r="C46" i="5"/>
  <c r="I46" i="5"/>
  <c r="C46" i="77"/>
  <c r="I46" i="77"/>
  <c r="S52" i="51"/>
  <c r="D5" i="77"/>
  <c r="D5" i="5"/>
  <c r="C22" i="5"/>
  <c r="I22" i="5"/>
  <c r="C22" i="77"/>
  <c r="I22" i="77"/>
  <c r="S52" i="31"/>
  <c r="D30" i="5"/>
  <c r="D30" i="77"/>
  <c r="H68" i="77"/>
  <c r="S52" i="41"/>
  <c r="C34" i="5"/>
  <c r="C34" i="77"/>
  <c r="C66" i="5"/>
  <c r="I66" i="5"/>
  <c r="S52" i="69"/>
  <c r="C66" i="77"/>
  <c r="I66" i="77"/>
  <c r="C55" i="5"/>
  <c r="C55" i="77"/>
  <c r="I55" i="77"/>
  <c r="S52" i="58"/>
  <c r="F27" i="5"/>
  <c r="C14" i="77"/>
  <c r="I14" i="77"/>
  <c r="C14" i="5"/>
  <c r="I14" i="5"/>
  <c r="S52" i="23"/>
  <c r="H8" i="77"/>
  <c r="H18" i="77"/>
  <c r="H51" i="5"/>
  <c r="J51" i="5"/>
  <c r="C24" i="77"/>
  <c r="I24" i="77"/>
  <c r="C24" i="5"/>
  <c r="I24" i="5"/>
  <c r="S52" i="33"/>
  <c r="D22" i="77"/>
  <c r="D22" i="5"/>
  <c r="U53" i="79"/>
  <c r="Q52" i="82"/>
  <c r="U52" i="82"/>
  <c r="S52" i="61"/>
  <c r="C58" i="77"/>
  <c r="I58" i="77"/>
  <c r="C58" i="5"/>
  <c r="I58" i="5"/>
  <c r="D54" i="5"/>
  <c r="D54" i="77"/>
  <c r="D73" i="77"/>
  <c r="D73" i="5"/>
  <c r="C11" i="77"/>
  <c r="I11" i="77"/>
  <c r="C11" i="5"/>
  <c r="I11" i="5"/>
  <c r="S52" i="20"/>
  <c r="C9" i="77"/>
  <c r="C9" i="5"/>
  <c r="I9" i="5"/>
  <c r="S52" i="18"/>
  <c r="V52" i="79"/>
  <c r="R52" i="79"/>
  <c r="S52" i="79"/>
  <c r="C29" i="5"/>
  <c r="I29" i="5"/>
  <c r="C29" i="77"/>
  <c r="I29" i="77"/>
  <c r="S52" i="37"/>
  <c r="H56" i="77"/>
  <c r="U52" i="79"/>
  <c r="D8" i="5"/>
  <c r="D8" i="77"/>
  <c r="S52" i="24"/>
  <c r="C15" i="77"/>
  <c r="I15" i="77"/>
  <c r="C15" i="5"/>
  <c r="I15" i="5"/>
  <c r="C60" i="5"/>
  <c r="I60" i="5"/>
  <c r="S52" i="63"/>
  <c r="C60" i="77"/>
  <c r="I60" i="77"/>
  <c r="J6" i="5"/>
  <c r="H6" i="5"/>
  <c r="H43" i="77"/>
  <c r="G48" i="77"/>
  <c r="D62" i="5"/>
  <c r="D62" i="77"/>
  <c r="D40" i="77"/>
  <c r="E40" i="77"/>
  <c r="D40" i="5"/>
  <c r="C39" i="5"/>
  <c r="S52" i="45"/>
  <c r="C39" i="77"/>
  <c r="C67" i="77"/>
  <c r="I67" i="77"/>
  <c r="S52" i="70"/>
  <c r="C67" i="5"/>
  <c r="J16" i="5"/>
  <c r="H16" i="5"/>
  <c r="D55" i="5"/>
  <c r="D55" i="77"/>
  <c r="R52" i="82"/>
  <c r="V52" i="82"/>
  <c r="S52" i="25"/>
  <c r="C16" i="5"/>
  <c r="I16" i="5"/>
  <c r="C16" i="77"/>
  <c r="I16" i="77"/>
  <c r="C10" i="5"/>
  <c r="I10" i="5"/>
  <c r="C10" i="77"/>
  <c r="I10" i="77"/>
  <c r="S52" i="19"/>
  <c r="C43" i="77"/>
  <c r="S52" i="48"/>
  <c r="C43" i="5"/>
  <c r="I55" i="5"/>
  <c r="H70" i="5"/>
  <c r="I9" i="77"/>
  <c r="D67" i="5"/>
  <c r="D67" i="77"/>
  <c r="H23" i="5"/>
  <c r="G27" i="5"/>
  <c r="H36" i="5"/>
  <c r="S52" i="32"/>
  <c r="C23" i="5"/>
  <c r="C23" i="77"/>
  <c r="S52" i="28"/>
  <c r="C19" i="77"/>
  <c r="I19" i="77"/>
  <c r="C19" i="5"/>
  <c r="I19" i="5"/>
  <c r="V52" i="81"/>
  <c r="F33" i="77"/>
  <c r="H52" i="77"/>
  <c r="J72" i="5"/>
  <c r="H31" i="77"/>
  <c r="E39" i="5"/>
  <c r="D61" i="77"/>
  <c r="D61" i="5"/>
  <c r="C47" i="77"/>
  <c r="I47" i="77"/>
  <c r="S52" i="52"/>
  <c r="C47" i="5"/>
  <c r="E47" i="5"/>
  <c r="K47" i="5"/>
  <c r="C12" i="5"/>
  <c r="I12" i="5"/>
  <c r="C12" i="77"/>
  <c r="I12" i="77"/>
  <c r="S52" i="21"/>
  <c r="H45" i="5"/>
  <c r="D70" i="5"/>
  <c r="E70" i="5"/>
  <c r="D70" i="77"/>
  <c r="D10" i="77"/>
  <c r="D10" i="5"/>
  <c r="E10" i="5"/>
  <c r="S52" i="67"/>
  <c r="C64" i="77"/>
  <c r="I64" i="77"/>
  <c r="C64" i="5"/>
  <c r="C25" i="77"/>
  <c r="I25" i="77"/>
  <c r="C25" i="5"/>
  <c r="I25" i="5"/>
  <c r="S52" i="34"/>
  <c r="J69" i="77"/>
  <c r="H69" i="77"/>
  <c r="H27" i="77"/>
  <c r="G48" i="5"/>
  <c r="E29" i="77"/>
  <c r="V53" i="80"/>
  <c r="C63" i="5"/>
  <c r="I63" i="5"/>
  <c r="S52" i="66"/>
  <c r="C63" i="77"/>
  <c r="I63" i="77"/>
  <c r="D23" i="77"/>
  <c r="D23" i="5"/>
  <c r="C6" i="5"/>
  <c r="I6" i="5"/>
  <c r="S52" i="15"/>
  <c r="C6" i="77"/>
  <c r="I6" i="77"/>
  <c r="H57" i="5"/>
  <c r="J59" i="5"/>
  <c r="H59" i="5"/>
  <c r="D32" i="77"/>
  <c r="D32" i="5"/>
  <c r="H40" i="77"/>
  <c r="K40" i="77"/>
  <c r="S52" i="36"/>
  <c r="C28" i="77"/>
  <c r="C28" i="5"/>
  <c r="H53" i="5"/>
  <c r="S52" i="62"/>
  <c r="C59" i="77"/>
  <c r="I59" i="77"/>
  <c r="C59" i="5"/>
  <c r="D7" i="5"/>
  <c r="D7" i="77"/>
  <c r="D65" i="5"/>
  <c r="E65" i="5"/>
  <c r="D65" i="77"/>
  <c r="J13" i="5"/>
  <c r="H13" i="5"/>
  <c r="D68" i="5"/>
  <c r="D68" i="77"/>
  <c r="E68" i="77"/>
  <c r="V52" i="80"/>
  <c r="R52" i="80"/>
  <c r="D44" i="5"/>
  <c r="D44" i="77"/>
  <c r="D60" i="77"/>
  <c r="D60" i="5"/>
  <c r="S52" i="22"/>
  <c r="C13" i="77"/>
  <c r="I13" i="77"/>
  <c r="C13" i="5"/>
  <c r="E13" i="5"/>
  <c r="U53" i="78"/>
  <c r="C18" i="5"/>
  <c r="I18" i="5"/>
  <c r="C18" i="77"/>
  <c r="I18" i="77"/>
  <c r="S52" i="27"/>
  <c r="F74" i="5"/>
  <c r="D64" i="77"/>
  <c r="D64" i="5"/>
  <c r="D12" i="5"/>
  <c r="D12" i="77"/>
  <c r="C37" i="5"/>
  <c r="I37" i="5"/>
  <c r="C37" i="77"/>
  <c r="I37" i="77"/>
  <c r="S52" i="44"/>
  <c r="V53" i="78"/>
  <c r="S52" i="42"/>
  <c r="C35" i="5"/>
  <c r="I35" i="5"/>
  <c r="C35" i="77"/>
  <c r="I35" i="77"/>
  <c r="D43" i="5"/>
  <c r="D43" i="77"/>
  <c r="J43" i="77"/>
  <c r="C72" i="5"/>
  <c r="I72" i="5"/>
  <c r="C72" i="77"/>
  <c r="I72" i="77"/>
  <c r="S52" i="75"/>
  <c r="E28" i="77"/>
  <c r="D25" i="5"/>
  <c r="D25" i="77"/>
  <c r="C5" i="77"/>
  <c r="I5" i="77"/>
  <c r="C5" i="5"/>
  <c r="I5" i="5"/>
  <c r="S52" i="14"/>
  <c r="C32" i="5"/>
  <c r="I32" i="5"/>
  <c r="S52" i="40"/>
  <c r="C32" i="77"/>
  <c r="C56" i="77"/>
  <c r="I56" i="77"/>
  <c r="S52" i="59"/>
  <c r="C56" i="5"/>
  <c r="I56" i="5"/>
  <c r="H10" i="5"/>
  <c r="K10" i="5"/>
  <c r="D35" i="77"/>
  <c r="D35" i="5"/>
  <c r="H52" i="5"/>
  <c r="F42" i="5"/>
  <c r="I39" i="5"/>
  <c r="G74" i="5"/>
  <c r="H50" i="5"/>
  <c r="I13" i="5"/>
  <c r="C52" i="77"/>
  <c r="I52" i="77"/>
  <c r="C52" i="5"/>
  <c r="I52" i="5"/>
  <c r="S52" i="55"/>
  <c r="I43" i="77"/>
  <c r="F48" i="77"/>
  <c r="D20" i="77"/>
  <c r="D20" i="5"/>
  <c r="D71" i="77"/>
  <c r="D71" i="5"/>
  <c r="D46" i="77"/>
  <c r="D46" i="5"/>
  <c r="D18" i="77"/>
  <c r="E18" i="77"/>
  <c r="D18" i="5"/>
  <c r="D66" i="5"/>
  <c r="D66" i="77"/>
  <c r="S52" i="16"/>
  <c r="E13" i="77"/>
  <c r="K13" i="77"/>
  <c r="S52" i="38"/>
  <c r="E6" i="77"/>
  <c r="E47" i="77"/>
  <c r="E14" i="5"/>
  <c r="K14" i="5"/>
  <c r="E72" i="77"/>
  <c r="K72" i="77"/>
  <c r="S52" i="71"/>
  <c r="J51" i="77"/>
  <c r="H40" i="5"/>
  <c r="H42" i="5"/>
  <c r="E39" i="77"/>
  <c r="D50" i="77"/>
  <c r="D50" i="5"/>
  <c r="C61" i="77"/>
  <c r="I61" i="77"/>
  <c r="S52" i="64"/>
  <c r="C61" i="5"/>
  <c r="I61" i="5"/>
  <c r="K29" i="77"/>
  <c r="S52" i="54"/>
  <c r="C51" i="5"/>
  <c r="I51" i="5"/>
  <c r="C51" i="77"/>
  <c r="I51" i="77"/>
  <c r="C69" i="77"/>
  <c r="I69" i="77"/>
  <c r="S52" i="72"/>
  <c r="C69" i="5"/>
  <c r="I69" i="5"/>
  <c r="H33" i="5"/>
  <c r="K47" i="77"/>
  <c r="D4" i="5"/>
  <c r="D4" i="77"/>
  <c r="C54" i="77"/>
  <c r="I54" i="77"/>
  <c r="S52" i="57"/>
  <c r="C54" i="5"/>
  <c r="I54" i="5"/>
  <c r="S52" i="56"/>
  <c r="C53" i="5"/>
  <c r="E53" i="5"/>
  <c r="C53" i="77"/>
  <c r="I53" i="77"/>
  <c r="V52" i="78"/>
  <c r="R52" i="78"/>
  <c r="H37" i="5"/>
  <c r="H38" i="5"/>
  <c r="D45" i="77"/>
  <c r="D45" i="5"/>
  <c r="E59" i="5"/>
  <c r="H74" i="77"/>
  <c r="F49" i="77"/>
  <c r="U52" i="80"/>
  <c r="Q52" i="80"/>
  <c r="S52" i="80"/>
  <c r="C71" i="77"/>
  <c r="I71" i="77"/>
  <c r="C71" i="5"/>
  <c r="I71" i="5"/>
  <c r="S52" i="74"/>
  <c r="S52" i="50"/>
  <c r="C45" i="5"/>
  <c r="I45" i="5"/>
  <c r="C45" i="77"/>
  <c r="I45" i="77"/>
  <c r="D37" i="77"/>
  <c r="D37" i="5"/>
  <c r="E37" i="5"/>
  <c r="C26" i="77"/>
  <c r="I26" i="77"/>
  <c r="S52" i="35"/>
  <c r="C26" i="5"/>
  <c r="I26" i="5"/>
  <c r="H25" i="5"/>
  <c r="D26" i="5"/>
  <c r="D26" i="77"/>
  <c r="S52" i="26"/>
  <c r="C17" i="77"/>
  <c r="I17" i="77"/>
  <c r="C17" i="5"/>
  <c r="I17" i="5"/>
  <c r="S52" i="13"/>
  <c r="C4" i="77"/>
  <c r="I4" i="77"/>
  <c r="C4" i="5"/>
  <c r="C41" i="5"/>
  <c r="I41" i="5"/>
  <c r="S52" i="47"/>
  <c r="C41" i="77"/>
  <c r="I41" i="77"/>
  <c r="F76" i="77"/>
  <c r="D52" i="5"/>
  <c r="J52" i="5"/>
  <c r="D52" i="77"/>
  <c r="J29" i="77"/>
  <c r="H34" i="77"/>
  <c r="G38" i="77"/>
  <c r="I59" i="5"/>
  <c r="D57" i="5"/>
  <c r="J57" i="5"/>
  <c r="D57" i="77"/>
  <c r="D56" i="77"/>
  <c r="J56" i="77"/>
  <c r="D56" i="5"/>
  <c r="D15" i="5"/>
  <c r="D15" i="77"/>
  <c r="D41" i="5"/>
  <c r="D42" i="5"/>
  <c r="J42" i="5"/>
  <c r="D41" i="77"/>
  <c r="U52" i="81"/>
  <c r="Q52" i="81"/>
  <c r="S52" i="81"/>
  <c r="D34" i="5"/>
  <c r="D34" i="77"/>
  <c r="S52" i="73"/>
  <c r="D9" i="5"/>
  <c r="D9" i="77"/>
  <c r="D58" i="5"/>
  <c r="D58" i="77"/>
  <c r="U52" i="78"/>
  <c r="Q52" i="78"/>
  <c r="S52" i="78"/>
  <c r="I47" i="5"/>
  <c r="J16" i="77"/>
  <c r="V54" i="79"/>
  <c r="D24" i="77"/>
  <c r="D24" i="5"/>
  <c r="E28" i="5"/>
  <c r="K28" i="5"/>
  <c r="J32" i="77"/>
  <c r="H32" i="77"/>
  <c r="S52" i="29"/>
  <c r="C20" i="5"/>
  <c r="I20" i="5"/>
  <c r="C20" i="77"/>
  <c r="I20" i="77"/>
  <c r="C8" i="77"/>
  <c r="I8" i="77"/>
  <c r="S52" i="17"/>
  <c r="C8" i="5"/>
  <c r="I8" i="5"/>
  <c r="I67" i="5"/>
  <c r="J65" i="5"/>
  <c r="H65" i="5"/>
  <c r="D21" i="77"/>
  <c r="D21" i="5"/>
  <c r="C57" i="5"/>
  <c r="I57" i="5"/>
  <c r="C57" i="77"/>
  <c r="I57" i="77"/>
  <c r="S52" i="60"/>
  <c r="D11" i="5"/>
  <c r="D11" i="77"/>
  <c r="J19" i="5"/>
  <c r="H19" i="5"/>
  <c r="I32" i="77"/>
  <c r="D36" i="77"/>
  <c r="D36" i="5"/>
  <c r="E36" i="5"/>
  <c r="I64" i="5"/>
  <c r="J54" i="5"/>
  <c r="H54" i="5"/>
  <c r="S52" i="39"/>
  <c r="C31" i="77"/>
  <c r="E31" i="77"/>
  <c r="C31" i="5"/>
  <c r="I31" i="5"/>
  <c r="I4" i="5"/>
  <c r="S52" i="30"/>
  <c r="C21" i="77"/>
  <c r="I21" i="77"/>
  <c r="C21" i="5"/>
  <c r="I21" i="5"/>
  <c r="G33" i="77"/>
  <c r="G38" i="5"/>
  <c r="K6" i="77"/>
  <c r="E6" i="5"/>
  <c r="S52" i="76"/>
  <c r="E59" i="77"/>
  <c r="K59" i="77"/>
  <c r="E14" i="77"/>
  <c r="K14" i="77"/>
  <c r="S52" i="46"/>
  <c r="G74" i="77"/>
  <c r="H55" i="5"/>
  <c r="F33" i="5"/>
  <c r="S52" i="65"/>
  <c r="S52" i="53"/>
  <c r="G42" i="77"/>
  <c r="J13" i="77"/>
  <c r="J59" i="77"/>
  <c r="J69" i="5"/>
  <c r="E17" i="5"/>
  <c r="K17" i="5"/>
  <c r="E69" i="5"/>
  <c r="K69" i="5"/>
  <c r="E45" i="5"/>
  <c r="E17" i="77"/>
  <c r="K17" i="77"/>
  <c r="E31" i="5"/>
  <c r="K31" i="5"/>
  <c r="C74" i="5"/>
  <c r="G49" i="77"/>
  <c r="H49" i="77"/>
  <c r="H76" i="77"/>
  <c r="I53" i="5"/>
  <c r="E69" i="77"/>
  <c r="E51" i="5"/>
  <c r="E54" i="5"/>
  <c r="K54" i="5"/>
  <c r="E58" i="77"/>
  <c r="K58" i="77"/>
  <c r="J58" i="77"/>
  <c r="E15" i="77"/>
  <c r="K15" i="77"/>
  <c r="J15" i="77"/>
  <c r="E57" i="77"/>
  <c r="K57" i="77"/>
  <c r="J57" i="77"/>
  <c r="J37" i="5"/>
  <c r="E71" i="77"/>
  <c r="K71" i="77"/>
  <c r="J71" i="77"/>
  <c r="E23" i="5"/>
  <c r="D27" i="5"/>
  <c r="K31" i="77"/>
  <c r="C27" i="5"/>
  <c r="E67" i="77"/>
  <c r="K67" i="77"/>
  <c r="J67" i="77"/>
  <c r="K70" i="5"/>
  <c r="E55" i="5"/>
  <c r="J55" i="5"/>
  <c r="E62" i="5"/>
  <c r="K62" i="5"/>
  <c r="J62" i="5"/>
  <c r="E8" i="5"/>
  <c r="K8" i="5"/>
  <c r="J8" i="5"/>
  <c r="E73" i="77"/>
  <c r="K73" i="77"/>
  <c r="J73" i="77"/>
  <c r="E22" i="77"/>
  <c r="K22" i="77"/>
  <c r="J22" i="77"/>
  <c r="F49" i="5"/>
  <c r="I27" i="5"/>
  <c r="C38" i="5"/>
  <c r="I38" i="5"/>
  <c r="I34" i="5"/>
  <c r="E30" i="77"/>
  <c r="K30" i="77"/>
  <c r="J30" i="77"/>
  <c r="E29" i="5"/>
  <c r="K29" i="5"/>
  <c r="K55" i="5"/>
  <c r="K65" i="5"/>
  <c r="E24" i="77"/>
  <c r="K24" i="77"/>
  <c r="J24" i="77"/>
  <c r="E58" i="5"/>
  <c r="K58" i="5"/>
  <c r="J58" i="5"/>
  <c r="E34" i="77"/>
  <c r="D38" i="77"/>
  <c r="J38" i="77"/>
  <c r="E15" i="5"/>
  <c r="K15" i="5"/>
  <c r="J15" i="5"/>
  <c r="E57" i="5"/>
  <c r="J34" i="77"/>
  <c r="E26" i="5"/>
  <c r="K26" i="5"/>
  <c r="J26" i="5"/>
  <c r="E37" i="77"/>
  <c r="K37" i="77"/>
  <c r="J37" i="77"/>
  <c r="E45" i="77"/>
  <c r="K45" i="77"/>
  <c r="J45" i="77"/>
  <c r="K37" i="5"/>
  <c r="E66" i="77"/>
  <c r="K66" i="77"/>
  <c r="J66" i="77"/>
  <c r="E46" i="5"/>
  <c r="K46" i="5"/>
  <c r="J46" i="5"/>
  <c r="E20" i="5"/>
  <c r="K20" i="5"/>
  <c r="J20" i="5"/>
  <c r="H74" i="5"/>
  <c r="J10" i="5"/>
  <c r="E25" i="77"/>
  <c r="K25" i="77"/>
  <c r="J25" i="77"/>
  <c r="D33" i="77"/>
  <c r="D48" i="77"/>
  <c r="E43" i="77"/>
  <c r="E64" i="5"/>
  <c r="K64" i="5"/>
  <c r="J64" i="5"/>
  <c r="E60" i="77"/>
  <c r="K60" i="77"/>
  <c r="J60" i="77"/>
  <c r="E68" i="5"/>
  <c r="K68" i="5"/>
  <c r="J68" i="5"/>
  <c r="E65" i="77"/>
  <c r="K65" i="77"/>
  <c r="J65" i="77"/>
  <c r="C33" i="5"/>
  <c r="I33" i="5"/>
  <c r="I28" i="5"/>
  <c r="J40" i="77"/>
  <c r="K59" i="5"/>
  <c r="E23" i="77"/>
  <c r="D27" i="77"/>
  <c r="J23" i="77"/>
  <c r="K39" i="77"/>
  <c r="K69" i="77"/>
  <c r="E10" i="77"/>
  <c r="K10" i="77"/>
  <c r="J10" i="77"/>
  <c r="E72" i="5"/>
  <c r="K72" i="5"/>
  <c r="H33" i="77"/>
  <c r="G49" i="5"/>
  <c r="J27" i="5"/>
  <c r="E67" i="5"/>
  <c r="K67" i="5"/>
  <c r="J67" i="5"/>
  <c r="C48" i="77"/>
  <c r="C42" i="77"/>
  <c r="I42" i="77"/>
  <c r="I39" i="77"/>
  <c r="E40" i="5"/>
  <c r="J40" i="5"/>
  <c r="H48" i="77"/>
  <c r="K43" i="77"/>
  <c r="E54" i="77"/>
  <c r="K54" i="77"/>
  <c r="J54" i="77"/>
  <c r="S52" i="82"/>
  <c r="K51" i="5"/>
  <c r="I23" i="5"/>
  <c r="E30" i="5"/>
  <c r="K30" i="5"/>
  <c r="J30" i="5"/>
  <c r="E21" i="77"/>
  <c r="K21" i="77"/>
  <c r="J21" i="77"/>
  <c r="E24" i="5"/>
  <c r="K24" i="5"/>
  <c r="J24" i="5"/>
  <c r="E26" i="77"/>
  <c r="K26" i="77"/>
  <c r="J26" i="77"/>
  <c r="E12" i="5"/>
  <c r="K12" i="5"/>
  <c r="J12" i="5"/>
  <c r="E60" i="5"/>
  <c r="K60" i="5"/>
  <c r="J60" i="5"/>
  <c r="K53" i="5"/>
  <c r="G76" i="77"/>
  <c r="E36" i="77"/>
  <c r="K36" i="77"/>
  <c r="J36" i="77"/>
  <c r="E9" i="77"/>
  <c r="K9" i="77"/>
  <c r="J9" i="77"/>
  <c r="D38" i="5"/>
  <c r="J38" i="5"/>
  <c r="E34" i="5"/>
  <c r="J34" i="5"/>
  <c r="E41" i="77"/>
  <c r="K41" i="77"/>
  <c r="J41" i="77"/>
  <c r="E56" i="5"/>
  <c r="K56" i="5"/>
  <c r="J56" i="5"/>
  <c r="K34" i="77"/>
  <c r="H38" i="77"/>
  <c r="D74" i="5"/>
  <c r="J74" i="5"/>
  <c r="E50" i="5"/>
  <c r="K50" i="5"/>
  <c r="E46" i="77"/>
  <c r="K46" i="77"/>
  <c r="J46" i="77"/>
  <c r="G76" i="5"/>
  <c r="E25" i="5"/>
  <c r="J25" i="5"/>
  <c r="D48" i="5"/>
  <c r="J48" i="5"/>
  <c r="E43" i="5"/>
  <c r="J43" i="5"/>
  <c r="H42" i="77"/>
  <c r="K45" i="5"/>
  <c r="E61" i="5"/>
  <c r="K61" i="5"/>
  <c r="J61" i="5"/>
  <c r="E63" i="5"/>
  <c r="K63" i="5"/>
  <c r="K28" i="77"/>
  <c r="K36" i="5"/>
  <c r="J23" i="5"/>
  <c r="I31" i="77"/>
  <c r="K6" i="5"/>
  <c r="J18" i="77"/>
  <c r="K39" i="5"/>
  <c r="E16" i="77"/>
  <c r="K16" i="77"/>
  <c r="K68" i="77"/>
  <c r="E5" i="5"/>
  <c r="K5" i="5"/>
  <c r="J5" i="5"/>
  <c r="E4" i="5"/>
  <c r="K4" i="5"/>
  <c r="J4" i="5"/>
  <c r="E44" i="5"/>
  <c r="K44" i="5"/>
  <c r="J44" i="5"/>
  <c r="E7" i="5"/>
  <c r="K7" i="5"/>
  <c r="J7" i="5"/>
  <c r="E11" i="77"/>
  <c r="K11" i="77"/>
  <c r="J11" i="77"/>
  <c r="E52" i="77"/>
  <c r="K52" i="77"/>
  <c r="J52" i="77"/>
  <c r="K25" i="5"/>
  <c r="D42" i="77"/>
  <c r="E66" i="5"/>
  <c r="K66" i="5"/>
  <c r="J66" i="5"/>
  <c r="E20" i="77"/>
  <c r="K20" i="77"/>
  <c r="J20" i="77"/>
  <c r="E35" i="5"/>
  <c r="K35" i="5"/>
  <c r="J35" i="5"/>
  <c r="E64" i="77"/>
  <c r="K64" i="77"/>
  <c r="J64" i="77"/>
  <c r="K13" i="5"/>
  <c r="C33" i="77"/>
  <c r="I33" i="77"/>
  <c r="I28" i="77"/>
  <c r="E32" i="5"/>
  <c r="K32" i="5"/>
  <c r="J32" i="5"/>
  <c r="J42" i="77"/>
  <c r="E53" i="77"/>
  <c r="K53" i="77"/>
  <c r="J33" i="77"/>
  <c r="E11" i="5"/>
  <c r="K11" i="5"/>
  <c r="J11" i="5"/>
  <c r="E21" i="5"/>
  <c r="K21" i="5"/>
  <c r="J21" i="5"/>
  <c r="D33" i="5"/>
  <c r="J33" i="5"/>
  <c r="E9" i="5"/>
  <c r="K9" i="5"/>
  <c r="J9" i="5"/>
  <c r="E41" i="5"/>
  <c r="K41" i="5"/>
  <c r="J41" i="5"/>
  <c r="E56" i="77"/>
  <c r="K56" i="77"/>
  <c r="E52" i="5"/>
  <c r="K52" i="5"/>
  <c r="E4" i="77"/>
  <c r="K4" i="77"/>
  <c r="J4" i="77"/>
  <c r="D74" i="77"/>
  <c r="E50" i="77"/>
  <c r="J50" i="77"/>
  <c r="K40" i="5"/>
  <c r="E19" i="5"/>
  <c r="K19" i="5"/>
  <c r="E63" i="77"/>
  <c r="K63" i="77"/>
  <c r="H48" i="5"/>
  <c r="E18" i="5"/>
  <c r="K18" i="5"/>
  <c r="J18" i="5"/>
  <c r="E71" i="5"/>
  <c r="K71" i="5"/>
  <c r="J71" i="5"/>
  <c r="I48" i="77"/>
  <c r="J50" i="5"/>
  <c r="E35" i="77"/>
  <c r="K35" i="77"/>
  <c r="J35" i="77"/>
  <c r="E12" i="77"/>
  <c r="K12" i="77"/>
  <c r="J12" i="77"/>
  <c r="F76" i="5"/>
  <c r="I74" i="5"/>
  <c r="E44" i="77"/>
  <c r="K44" i="77"/>
  <c r="J44" i="77"/>
  <c r="E7" i="77"/>
  <c r="K7" i="77"/>
  <c r="J7" i="77"/>
  <c r="E32" i="77"/>
  <c r="K32" i="77"/>
  <c r="K57" i="5"/>
  <c r="C74" i="77"/>
  <c r="E70" i="77"/>
  <c r="K70" i="77"/>
  <c r="J70" i="77"/>
  <c r="J45" i="5"/>
  <c r="E61" i="77"/>
  <c r="K61" i="77"/>
  <c r="J61" i="77"/>
  <c r="E19" i="77"/>
  <c r="K19" i="77"/>
  <c r="E51" i="77"/>
  <c r="K51" i="77"/>
  <c r="C27" i="77"/>
  <c r="I23" i="77"/>
  <c r="J36" i="5"/>
  <c r="H27" i="5"/>
  <c r="K23" i="5"/>
  <c r="J70" i="5"/>
  <c r="C48" i="5"/>
  <c r="I48" i="5"/>
  <c r="I43" i="5"/>
  <c r="E55" i="77"/>
  <c r="K55" i="77"/>
  <c r="J55" i="77"/>
  <c r="E16" i="5"/>
  <c r="K16" i="5"/>
  <c r="C42" i="5"/>
  <c r="I42" i="5"/>
  <c r="E62" i="77"/>
  <c r="K62" i="77"/>
  <c r="J62" i="77"/>
  <c r="J48" i="77"/>
  <c r="E8" i="77"/>
  <c r="K8" i="77"/>
  <c r="E73" i="5"/>
  <c r="K73" i="5"/>
  <c r="J73" i="5"/>
  <c r="E22" i="5"/>
  <c r="K22" i="5"/>
  <c r="J22" i="5"/>
  <c r="K18" i="77"/>
  <c r="J8" i="77"/>
  <c r="C38" i="77"/>
  <c r="I38" i="77"/>
  <c r="I34" i="77"/>
  <c r="J68" i="77"/>
  <c r="E5" i="77"/>
  <c r="K5" i="77"/>
  <c r="J5" i="77"/>
  <c r="E42" i="5"/>
  <c r="K42" i="5"/>
  <c r="I74" i="77"/>
  <c r="E27" i="77"/>
  <c r="K27" i="77"/>
  <c r="K23" i="77"/>
  <c r="D49" i="5"/>
  <c r="E74" i="77"/>
  <c r="K50" i="77"/>
  <c r="E33" i="77"/>
  <c r="J49" i="5"/>
  <c r="H49" i="5"/>
  <c r="E48" i="77"/>
  <c r="E38" i="77"/>
  <c r="K38" i="77"/>
  <c r="C49" i="5"/>
  <c r="C76" i="5"/>
  <c r="I76" i="5"/>
  <c r="E27" i="5"/>
  <c r="E48" i="5"/>
  <c r="K43" i="5"/>
  <c r="E74" i="5"/>
  <c r="J74" i="77"/>
  <c r="K27" i="5"/>
  <c r="K48" i="5"/>
  <c r="C49" i="77"/>
  <c r="I49" i="77"/>
  <c r="I27" i="77"/>
  <c r="D76" i="5"/>
  <c r="J76" i="5"/>
  <c r="E38" i="5"/>
  <c r="K38" i="5"/>
  <c r="K34" i="5"/>
  <c r="E33" i="5"/>
  <c r="K33" i="5"/>
  <c r="K48" i="77"/>
  <c r="K33" i="77"/>
  <c r="D49" i="77"/>
  <c r="D76" i="77"/>
  <c r="J76" i="77"/>
  <c r="J27" i="77"/>
  <c r="H76" i="5"/>
  <c r="E42" i="77"/>
  <c r="K42" i="77"/>
  <c r="K74" i="77"/>
  <c r="E49" i="77"/>
  <c r="K49" i="77"/>
  <c r="J49" i="77"/>
  <c r="K74" i="5"/>
  <c r="I49" i="5"/>
  <c r="E49" i="5"/>
  <c r="E76" i="5"/>
  <c r="K76" i="5"/>
  <c r="C76" i="77"/>
  <c r="I76" i="77"/>
  <c r="E76" i="77"/>
  <c r="K76" i="77"/>
  <c r="K49" i="5"/>
</calcChain>
</file>

<file path=xl/sharedStrings.xml><?xml version="1.0" encoding="utf-8"?>
<sst xmlns="http://schemas.openxmlformats.org/spreadsheetml/2006/main" count="18155" uniqueCount="173">
  <si>
    <t>年齢</t>
  </si>
  <si>
    <t>行政区名</t>
  </si>
  <si>
    <t>原</t>
  </si>
  <si>
    <t>内馬場</t>
  </si>
  <si>
    <t>民田</t>
  </si>
  <si>
    <t>上阿古谷</t>
  </si>
  <si>
    <t>下阿古谷</t>
  </si>
  <si>
    <t>北田原</t>
  </si>
  <si>
    <t>南田原</t>
  </si>
  <si>
    <t>北野</t>
  </si>
  <si>
    <t>紫合</t>
  </si>
  <si>
    <t>柏梨田</t>
  </si>
  <si>
    <t>上野</t>
  </si>
  <si>
    <t>広根</t>
  </si>
  <si>
    <t>銀山</t>
  </si>
  <si>
    <t>猪渕</t>
  </si>
  <si>
    <t>肝川</t>
  </si>
  <si>
    <t>差組</t>
  </si>
  <si>
    <t>猪名川荘苑</t>
  </si>
  <si>
    <t>猪名川台</t>
  </si>
  <si>
    <t>松尾台２丁目</t>
  </si>
  <si>
    <t>松尾台３丁目</t>
  </si>
  <si>
    <t>松尾台４丁目</t>
  </si>
  <si>
    <t>伏見台１丁目</t>
  </si>
  <si>
    <t>伏見台２丁目</t>
  </si>
  <si>
    <t>伏見台３丁目</t>
  </si>
  <si>
    <t>伏見台４丁目</t>
  </si>
  <si>
    <t>伏見台５丁目</t>
  </si>
  <si>
    <t>若葉１丁目</t>
  </si>
  <si>
    <t>若葉２丁目</t>
  </si>
  <si>
    <t>白金１丁目</t>
  </si>
  <si>
    <t>白金２丁目</t>
  </si>
  <si>
    <t>白金３丁目</t>
  </si>
  <si>
    <t>サウンズヒル松尾台</t>
  </si>
  <si>
    <t>つつじが丘１丁目</t>
  </si>
  <si>
    <t>つつじが丘２丁目</t>
  </si>
  <si>
    <t>レックスパーク猪名川</t>
  </si>
  <si>
    <t>パークハウス猪名川</t>
  </si>
  <si>
    <t>万善</t>
  </si>
  <si>
    <t>槻並</t>
  </si>
  <si>
    <t>木津上</t>
  </si>
  <si>
    <t>木津</t>
  </si>
  <si>
    <t>木間生</t>
  </si>
  <si>
    <t>杤原</t>
  </si>
  <si>
    <t>林田</t>
  </si>
  <si>
    <t>笹尾</t>
  </si>
  <si>
    <t>清水</t>
  </si>
  <si>
    <t>清水東</t>
  </si>
  <si>
    <t>仁頂寺</t>
  </si>
  <si>
    <t>島</t>
  </si>
  <si>
    <t>鎌倉</t>
  </si>
  <si>
    <t>杉生</t>
  </si>
  <si>
    <t>西畑</t>
  </si>
  <si>
    <t>柏原</t>
  </si>
  <si>
    <t>万善荘</t>
  </si>
  <si>
    <t>東山</t>
  </si>
  <si>
    <t>旭ヶ丘</t>
  </si>
  <si>
    <t>尾花</t>
  </si>
  <si>
    <t>ハウディー猪名川</t>
  </si>
  <si>
    <t>川向</t>
  </si>
  <si>
    <t>アイディタウン笹尾</t>
  </si>
  <si>
    <t>つつじが丘３丁目</t>
  </si>
  <si>
    <t>ｺｰ</t>
    <phoneticPr fontId="2"/>
  </si>
  <si>
    <t>自治会名</t>
    <phoneticPr fontId="2"/>
  </si>
  <si>
    <t>地区人口</t>
    <phoneticPr fontId="2"/>
  </si>
  <si>
    <t>左の比率(%)</t>
    <phoneticPr fontId="2"/>
  </si>
  <si>
    <t>ﾄﾞ</t>
    <phoneticPr fontId="2"/>
  </si>
  <si>
    <t>男</t>
    <phoneticPr fontId="2"/>
  </si>
  <si>
    <t>女</t>
    <phoneticPr fontId="2"/>
  </si>
  <si>
    <t>計</t>
    <phoneticPr fontId="2"/>
  </si>
  <si>
    <t>（伏見台小計）</t>
    <phoneticPr fontId="2"/>
  </si>
  <si>
    <t>（若葉小計）</t>
    <phoneticPr fontId="2"/>
  </si>
  <si>
    <t>（白金小計）</t>
    <phoneticPr fontId="2"/>
  </si>
  <si>
    <t>（つつじが丘小計）</t>
    <phoneticPr fontId="2"/>
  </si>
  <si>
    <t xml:space="preserve">  南部地域小計</t>
    <phoneticPr fontId="2"/>
  </si>
  <si>
    <t xml:space="preserve">  北部地域小計</t>
    <phoneticPr fontId="2"/>
  </si>
  <si>
    <t xml:space="preserve">      合計</t>
    <phoneticPr fontId="2"/>
  </si>
  <si>
    <t>つつじが丘４丁目</t>
  </si>
  <si>
    <t>（松尾台小計）</t>
    <phoneticPr fontId="2"/>
  </si>
  <si>
    <t>レックスパーク猪名川</t>
    <phoneticPr fontId="2"/>
  </si>
  <si>
    <t>つつじが丘２丁目</t>
    <phoneticPr fontId="2"/>
  </si>
  <si>
    <t>つつじが丘３丁目</t>
    <phoneticPr fontId="2"/>
  </si>
  <si>
    <t>アイディタウン笹尾</t>
    <phoneticPr fontId="2"/>
  </si>
  <si>
    <t>つつじが丘５丁目</t>
  </si>
  <si>
    <t>行政区コード</t>
  </si>
  <si>
    <t>大字コード</t>
  </si>
  <si>
    <t>大字名</t>
  </si>
  <si>
    <t>小字コード</t>
  </si>
  <si>
    <t>小字名</t>
  </si>
  <si>
    <t>男</t>
  </si>
  <si>
    <t>女</t>
  </si>
  <si>
    <t>計</t>
  </si>
  <si>
    <t>地区名：</t>
  </si>
  <si>
    <t xml:space="preserve"> </t>
  </si>
  <si>
    <t>総人口</t>
  </si>
  <si>
    <t>（人）</t>
  </si>
  <si>
    <t>内馬場</t>
    <phoneticPr fontId="3"/>
  </si>
  <si>
    <t>民田</t>
    <phoneticPr fontId="3"/>
  </si>
  <si>
    <t>上阿古谷</t>
    <phoneticPr fontId="3"/>
  </si>
  <si>
    <t>年齢別人口集計表</t>
    <rPh sb="7" eb="8">
      <t>ヒョウ</t>
    </rPh>
    <phoneticPr fontId="2"/>
  </si>
  <si>
    <t>サウンズヒル松尾台</t>
    <phoneticPr fontId="2"/>
  </si>
  <si>
    <t>（松尾台小計）</t>
    <phoneticPr fontId="2"/>
  </si>
  <si>
    <t>内馬場</t>
    <phoneticPr fontId="2"/>
  </si>
  <si>
    <t>北田原</t>
    <phoneticPr fontId="3"/>
  </si>
  <si>
    <t>民田</t>
    <phoneticPr fontId="2"/>
  </si>
  <si>
    <t>上阿古谷</t>
    <phoneticPr fontId="2"/>
  </si>
  <si>
    <t>下阿古谷</t>
    <phoneticPr fontId="2"/>
  </si>
  <si>
    <t>北田原</t>
    <phoneticPr fontId="2"/>
  </si>
  <si>
    <t>南田原</t>
    <phoneticPr fontId="3"/>
  </si>
  <si>
    <t>北野</t>
    <phoneticPr fontId="3"/>
  </si>
  <si>
    <t>紫合</t>
    <phoneticPr fontId="3"/>
  </si>
  <si>
    <t>柏梨田</t>
    <phoneticPr fontId="3"/>
  </si>
  <si>
    <t>上野</t>
    <phoneticPr fontId="3"/>
  </si>
  <si>
    <t>広根</t>
    <phoneticPr fontId="3"/>
  </si>
  <si>
    <t>銀山</t>
    <phoneticPr fontId="3"/>
  </si>
  <si>
    <t>猪渕</t>
    <phoneticPr fontId="3"/>
  </si>
  <si>
    <t>肝川</t>
    <phoneticPr fontId="3"/>
  </si>
  <si>
    <t>差組</t>
    <phoneticPr fontId="3"/>
  </si>
  <si>
    <t>猪名川荘苑</t>
    <phoneticPr fontId="3"/>
  </si>
  <si>
    <t>猪名川台</t>
    <phoneticPr fontId="3"/>
  </si>
  <si>
    <t>広根ニューハイツ</t>
  </si>
  <si>
    <t>広根ニューハイツ</t>
    <phoneticPr fontId="2"/>
  </si>
  <si>
    <t>猪名川グリーンランド</t>
  </si>
  <si>
    <t>猪名川グリーンランド</t>
    <phoneticPr fontId="2"/>
  </si>
  <si>
    <t>松尾台２丁目</t>
    <phoneticPr fontId="3"/>
  </si>
  <si>
    <t>松尾台３丁目</t>
    <phoneticPr fontId="2"/>
  </si>
  <si>
    <t>松尾台４丁目</t>
    <phoneticPr fontId="2"/>
  </si>
  <si>
    <t>伏見台１丁目</t>
    <phoneticPr fontId="2"/>
  </si>
  <si>
    <t>伏見台２丁目</t>
    <phoneticPr fontId="2"/>
  </si>
  <si>
    <t>伏見台３丁目</t>
    <phoneticPr fontId="2"/>
  </si>
  <si>
    <t>伏見台４丁目</t>
    <phoneticPr fontId="2"/>
  </si>
  <si>
    <t>伏見台５丁目</t>
    <phoneticPr fontId="2"/>
  </si>
  <si>
    <t>若葉１丁目</t>
    <phoneticPr fontId="2"/>
  </si>
  <si>
    <t>若葉２丁目</t>
    <phoneticPr fontId="2"/>
  </si>
  <si>
    <t>パークハウス猪名川</t>
    <phoneticPr fontId="2"/>
  </si>
  <si>
    <t>白金１丁目</t>
    <phoneticPr fontId="2"/>
  </si>
  <si>
    <t>白金２丁目</t>
    <phoneticPr fontId="2"/>
  </si>
  <si>
    <t>白金３丁目</t>
    <phoneticPr fontId="2"/>
  </si>
  <si>
    <t>つつじが丘１丁目</t>
    <phoneticPr fontId="2"/>
  </si>
  <si>
    <t>つつじが丘４丁目</t>
    <phoneticPr fontId="2"/>
  </si>
  <si>
    <t>つつじが丘５丁目</t>
    <phoneticPr fontId="2"/>
  </si>
  <si>
    <t>万善</t>
    <phoneticPr fontId="2"/>
  </si>
  <si>
    <t>槻並</t>
    <phoneticPr fontId="2"/>
  </si>
  <si>
    <t>木津上</t>
    <phoneticPr fontId="2"/>
  </si>
  <si>
    <t>木津</t>
    <phoneticPr fontId="2"/>
  </si>
  <si>
    <t>木間生</t>
    <phoneticPr fontId="2"/>
  </si>
  <si>
    <t>杤原</t>
    <phoneticPr fontId="2"/>
  </si>
  <si>
    <t>林田</t>
    <phoneticPr fontId="2"/>
  </si>
  <si>
    <t>笹尾</t>
    <phoneticPr fontId="2"/>
  </si>
  <si>
    <t>仁頂寺</t>
    <phoneticPr fontId="2"/>
  </si>
  <si>
    <t>島</t>
    <phoneticPr fontId="2"/>
  </si>
  <si>
    <t>鎌倉</t>
    <phoneticPr fontId="2"/>
  </si>
  <si>
    <t>杉生</t>
    <phoneticPr fontId="2"/>
  </si>
  <si>
    <t>西畑</t>
    <phoneticPr fontId="2"/>
  </si>
  <si>
    <t>柏原</t>
    <phoneticPr fontId="2"/>
  </si>
  <si>
    <t>万善荘</t>
    <phoneticPr fontId="2"/>
  </si>
  <si>
    <t>東山</t>
    <phoneticPr fontId="2"/>
  </si>
  <si>
    <t>猪名川グリーンランド</t>
    <phoneticPr fontId="2"/>
  </si>
  <si>
    <t>旭ヶ丘</t>
    <phoneticPr fontId="2"/>
  </si>
  <si>
    <t>尾花</t>
    <phoneticPr fontId="2"/>
  </si>
  <si>
    <t>ハウディー猪名川</t>
    <phoneticPr fontId="2"/>
  </si>
  <si>
    <t>川向</t>
    <phoneticPr fontId="2"/>
  </si>
  <si>
    <t>75歳以上人口</t>
    <phoneticPr fontId="2"/>
  </si>
  <si>
    <t>65歳以上人口</t>
    <phoneticPr fontId="2"/>
  </si>
  <si>
    <t>自治会別高齢者比率（65歳以上）</t>
    <phoneticPr fontId="2"/>
  </si>
  <si>
    <t>自治会別高齢者比率（75歳以上）</t>
    <phoneticPr fontId="2"/>
  </si>
  <si>
    <t>松尾台合計</t>
  </si>
  <si>
    <t>伏見台合計</t>
  </si>
  <si>
    <t>若葉合計</t>
  </si>
  <si>
    <t>白金合計</t>
  </si>
  <si>
    <t>つつじが丘合計</t>
  </si>
  <si>
    <t>荘苑</t>
  </si>
  <si>
    <t>平成30年3月末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</si>
</sst>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6" x14ac:knownFonts="1">
    <font>
      <sz val="11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6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name val="ＭＳ Ｐゴシック"/>
      <family val="3"/>
      <charset val="128"/>
    </font>
    <font>
      <sz val="11"/>
      <color indexed="8"/>
      <name val="ＭＳ Ｐゴシック"/>
      <family val="3"/>
      <charset val="128"/>
    </font>
  </fonts>
  <fills count="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</fills>
  <borders count="43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ashed">
        <color indexed="64"/>
      </bottom>
      <diagonal/>
    </border>
    <border>
      <left style="thin">
        <color indexed="64"/>
      </left>
      <right style="thin">
        <color indexed="64"/>
      </right>
      <top style="dashed">
        <color indexed="64"/>
      </top>
      <bottom style="dashed">
        <color indexed="64"/>
      </bottom>
      <diagonal/>
    </border>
    <border>
      <left style="thin">
        <color indexed="64"/>
      </left>
      <right style="thin">
        <color indexed="64"/>
      </right>
      <top style="dash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ashed">
        <color indexed="64"/>
      </bottom>
      <diagonal/>
    </border>
    <border>
      <left style="medium">
        <color indexed="64"/>
      </left>
      <right style="thin">
        <color indexed="64"/>
      </right>
      <top style="dashed">
        <color indexed="64"/>
      </top>
      <bottom style="dashed">
        <color indexed="64"/>
      </bottom>
      <diagonal/>
    </border>
    <border>
      <left style="thin">
        <color indexed="64"/>
      </left>
      <right style="medium">
        <color indexed="64"/>
      </right>
      <top style="dashed">
        <color indexed="64"/>
      </top>
      <bottom style="dashed">
        <color indexed="64"/>
      </bottom>
      <diagonal/>
    </border>
    <border>
      <left style="thin">
        <color indexed="64"/>
      </left>
      <right style="medium">
        <color indexed="64"/>
      </right>
      <top style="dashed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ashed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3">
    <xf numFmtId="0" fontId="0" fillId="0" borderId="0"/>
    <xf numFmtId="38" fontId="4" fillId="0" borderId="0" applyFont="0" applyFill="0" applyBorder="0" applyAlignment="0" applyProtection="0"/>
    <xf numFmtId="0" fontId="4" fillId="0" borderId="0"/>
  </cellStyleXfs>
  <cellXfs count="81">
    <xf numFmtId="0" fontId="0" fillId="0" borderId="0" xfId="0"/>
    <xf numFmtId="0" fontId="0" fillId="0" borderId="1" xfId="0" applyBorder="1"/>
    <xf numFmtId="0" fontId="0" fillId="0" borderId="2" xfId="0" applyBorder="1"/>
    <xf numFmtId="3" fontId="0" fillId="0" borderId="2" xfId="0" applyNumberFormat="1" applyBorder="1"/>
    <xf numFmtId="4" fontId="0" fillId="0" borderId="2" xfId="0" applyNumberFormat="1" applyBorder="1"/>
    <xf numFmtId="0" fontId="0" fillId="0" borderId="3" xfId="0" applyBorder="1"/>
    <xf numFmtId="3" fontId="0" fillId="0" borderId="3" xfId="0" applyNumberFormat="1" applyBorder="1"/>
    <xf numFmtId="4" fontId="0" fillId="0" borderId="3" xfId="0" applyNumberFormat="1" applyBorder="1"/>
    <xf numFmtId="0" fontId="0" fillId="0" borderId="4" xfId="0" applyBorder="1"/>
    <xf numFmtId="3" fontId="0" fillId="0" borderId="4" xfId="0" applyNumberFormat="1" applyBorder="1"/>
    <xf numFmtId="4" fontId="0" fillId="0" borderId="4" xfId="0" applyNumberFormat="1" applyBorder="1"/>
    <xf numFmtId="0" fontId="0" fillId="0" borderId="5" xfId="0" applyBorder="1"/>
    <xf numFmtId="3" fontId="0" fillId="0" borderId="5" xfId="0" applyNumberFormat="1" applyBorder="1"/>
    <xf numFmtId="4" fontId="0" fillId="0" borderId="5" xfId="0" applyNumberFormat="1" applyBorder="1"/>
    <xf numFmtId="0" fontId="0" fillId="0" borderId="6" xfId="0" applyBorder="1"/>
    <xf numFmtId="0" fontId="0" fillId="0" borderId="7" xfId="0" applyBorder="1"/>
    <xf numFmtId="0" fontId="0" fillId="0" borderId="8" xfId="0" applyBorder="1"/>
    <xf numFmtId="3" fontId="0" fillId="0" borderId="9" xfId="0" applyNumberFormat="1" applyBorder="1"/>
    <xf numFmtId="4" fontId="0" fillId="0" borderId="9" xfId="0" applyNumberFormat="1" applyBorder="1"/>
    <xf numFmtId="4" fontId="0" fillId="0" borderId="10" xfId="0" applyNumberFormat="1" applyBorder="1"/>
    <xf numFmtId="0" fontId="0" fillId="0" borderId="11" xfId="0" applyBorder="1"/>
    <xf numFmtId="3" fontId="0" fillId="0" borderId="11" xfId="0" applyNumberFormat="1" applyBorder="1"/>
    <xf numFmtId="4" fontId="0" fillId="0" borderId="11" xfId="0" applyNumberFormat="1" applyBorder="1"/>
    <xf numFmtId="0" fontId="0" fillId="0" borderId="12" xfId="0" applyBorder="1"/>
    <xf numFmtId="3" fontId="0" fillId="0" borderId="12" xfId="0" applyNumberFormat="1" applyBorder="1"/>
    <xf numFmtId="4" fontId="0" fillId="0" borderId="12" xfId="0" applyNumberFormat="1" applyBorder="1"/>
    <xf numFmtId="0" fontId="0" fillId="0" borderId="13" xfId="0" applyBorder="1"/>
    <xf numFmtId="3" fontId="0" fillId="0" borderId="1" xfId="0" applyNumberFormat="1" applyBorder="1"/>
    <xf numFmtId="0" fontId="0" fillId="0" borderId="0" xfId="0" applyBorder="1"/>
    <xf numFmtId="0" fontId="0" fillId="0" borderId="14" xfId="0" applyBorder="1"/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19" xfId="0" applyBorder="1"/>
    <xf numFmtId="0" fontId="0" fillId="0" borderId="20" xfId="0" applyBorder="1"/>
    <xf numFmtId="0" fontId="0" fillId="0" borderId="21" xfId="0" applyBorder="1" applyAlignment="1">
      <alignment horizontal="center"/>
    </xf>
    <xf numFmtId="4" fontId="0" fillId="0" borderId="22" xfId="0" applyNumberFormat="1" applyBorder="1"/>
    <xf numFmtId="0" fontId="0" fillId="0" borderId="23" xfId="0" applyBorder="1" applyAlignment="1">
      <alignment horizontal="center"/>
    </xf>
    <xf numFmtId="4" fontId="0" fillId="0" borderId="24" xfId="0" applyNumberFormat="1" applyBorder="1"/>
    <xf numFmtId="0" fontId="0" fillId="0" borderId="25" xfId="0" applyBorder="1" applyAlignment="1">
      <alignment horizontal="center"/>
    </xf>
    <xf numFmtId="4" fontId="0" fillId="0" borderId="26" xfId="0" applyNumberFormat="1" applyBorder="1"/>
    <xf numFmtId="4" fontId="0" fillId="0" borderId="27" xfId="0" applyNumberFormat="1" applyBorder="1"/>
    <xf numFmtId="0" fontId="0" fillId="0" borderId="28" xfId="0" applyBorder="1"/>
    <xf numFmtId="4" fontId="0" fillId="0" borderId="29" xfId="0" applyNumberFormat="1" applyBorder="1"/>
    <xf numFmtId="4" fontId="0" fillId="0" borderId="30" xfId="0" applyNumberFormat="1" applyBorder="1"/>
    <xf numFmtId="4" fontId="0" fillId="0" borderId="31" xfId="0" applyNumberFormat="1" applyBorder="1"/>
    <xf numFmtId="0" fontId="0" fillId="0" borderId="20" xfId="0" applyBorder="1" applyAlignment="1">
      <alignment horizontal="center"/>
    </xf>
    <xf numFmtId="4" fontId="0" fillId="0" borderId="1" xfId="0" applyNumberFormat="1" applyBorder="1"/>
    <xf numFmtId="4" fontId="0" fillId="0" borderId="32" xfId="0" applyNumberFormat="1" applyBorder="1"/>
    <xf numFmtId="0" fontId="0" fillId="0" borderId="12" xfId="0" applyBorder="1" applyAlignment="1">
      <alignment horizontal="center"/>
    </xf>
    <xf numFmtId="0" fontId="0" fillId="0" borderId="31" xfId="0" applyBorder="1" applyAlignment="1">
      <alignment horizontal="center"/>
    </xf>
    <xf numFmtId="3" fontId="0" fillId="0" borderId="33" xfId="0" applyNumberFormat="1" applyBorder="1"/>
    <xf numFmtId="3" fontId="0" fillId="0" borderId="6" xfId="0" applyNumberFormat="1" applyBorder="1"/>
    <xf numFmtId="4" fontId="0" fillId="0" borderId="6" xfId="0" applyNumberFormat="1" applyBorder="1"/>
    <xf numFmtId="38" fontId="5" fillId="2" borderId="0" xfId="1" applyFont="1" applyFill="1"/>
    <xf numFmtId="38" fontId="5" fillId="2" borderId="0" xfId="1" applyFont="1" applyFill="1" applyAlignment="1">
      <alignment horizontal="center"/>
    </xf>
    <xf numFmtId="0" fontId="4" fillId="0" borderId="0" xfId="2"/>
    <xf numFmtId="38" fontId="5" fillId="2" borderId="34" xfId="1" applyFont="1" applyFill="1" applyBorder="1"/>
    <xf numFmtId="38" fontId="5" fillId="2" borderId="2" xfId="1" applyFont="1" applyFill="1" applyBorder="1" applyAlignment="1">
      <alignment horizontal="center"/>
    </xf>
    <xf numFmtId="38" fontId="5" fillId="2" borderId="33" xfId="1" applyFont="1" applyFill="1" applyBorder="1"/>
    <xf numFmtId="38" fontId="5" fillId="2" borderId="35" xfId="1" applyFont="1" applyFill="1" applyBorder="1"/>
    <xf numFmtId="3" fontId="4" fillId="0" borderId="2" xfId="2" applyNumberFormat="1" applyBorder="1"/>
    <xf numFmtId="0" fontId="4" fillId="0" borderId="33" xfId="2" applyBorder="1"/>
    <xf numFmtId="0" fontId="4" fillId="0" borderId="2" xfId="2" applyBorder="1" applyAlignment="1">
      <alignment horizontal="center"/>
    </xf>
    <xf numFmtId="3" fontId="4" fillId="0" borderId="0" xfId="2" applyNumberFormat="1"/>
    <xf numFmtId="0" fontId="4" fillId="0" borderId="36" xfId="2" applyBorder="1"/>
    <xf numFmtId="0" fontId="4" fillId="0" borderId="37" xfId="2" applyBorder="1"/>
    <xf numFmtId="0" fontId="4" fillId="0" borderId="38" xfId="2" applyBorder="1"/>
    <xf numFmtId="0" fontId="4" fillId="0" borderId="39" xfId="2" applyBorder="1" applyAlignment="1">
      <alignment horizontal="center"/>
    </xf>
    <xf numFmtId="0" fontId="4" fillId="0" borderId="0" xfId="2" applyBorder="1"/>
    <xf numFmtId="0" fontId="4" fillId="0" borderId="40" xfId="2" applyBorder="1" applyAlignment="1">
      <alignment horizontal="center"/>
    </xf>
    <xf numFmtId="0" fontId="4" fillId="0" borderId="41" xfId="2" applyBorder="1" applyAlignment="1">
      <alignment horizontal="center"/>
    </xf>
    <xf numFmtId="0" fontId="4" fillId="0" borderId="42" xfId="2" applyBorder="1" applyAlignment="1">
      <alignment horizontal="right"/>
    </xf>
    <xf numFmtId="3" fontId="4" fillId="0" borderId="40" xfId="2" applyNumberFormat="1" applyBorder="1"/>
    <xf numFmtId="3" fontId="4" fillId="0" borderId="41" xfId="2" applyNumberFormat="1" applyBorder="1"/>
    <xf numFmtId="0" fontId="4" fillId="0" borderId="0" xfId="2" applyBorder="1" applyAlignment="1">
      <alignment horizontal="center"/>
    </xf>
    <xf numFmtId="3" fontId="4" fillId="0" borderId="0" xfId="2" applyNumberFormat="1" applyBorder="1"/>
    <xf numFmtId="38" fontId="1" fillId="2" borderId="0" xfId="1" applyFont="1" applyFill="1"/>
    <xf numFmtId="0" fontId="0" fillId="0" borderId="0" xfId="0" applyAlignment="1" applyProtection="1">
      <alignment vertical="center"/>
      <protection locked="0"/>
    </xf>
    <xf numFmtId="0" fontId="0" fillId="0" borderId="0" xfId="0" applyBorder="1" applyProtection="1">
      <protection locked="0"/>
    </xf>
  </cellXfs>
  <cellStyles count="3">
    <cellStyle name="桁区切り 2" xfId="1"/>
    <cellStyle name="標準" xfId="0" builtinId="0"/>
    <cellStyle name="標準 2" xfId="2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calcChain" Target="calcChain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000"/>
  <sheetViews>
    <sheetView workbookViewId="0">
      <selection activeCell="D6" sqref="D6"/>
    </sheetView>
  </sheetViews>
  <sheetFormatPr defaultRowHeight="13.5" x14ac:dyDescent="0.15"/>
  <cols>
    <col min="2" max="11" width="9" style="79"/>
  </cols>
  <sheetData>
    <row r="1" spans="1:11" x14ac:dyDescent="0.15">
      <c r="B1" s="79" t="s">
        <v>84</v>
      </c>
      <c r="C1" s="79" t="s">
        <v>1</v>
      </c>
      <c r="D1" s="79" t="s">
        <v>85</v>
      </c>
      <c r="E1" s="79" t="s">
        <v>86</v>
      </c>
      <c r="F1" s="79" t="s">
        <v>87</v>
      </c>
      <c r="G1" s="79" t="s">
        <v>88</v>
      </c>
      <c r="H1" s="79" t="s">
        <v>0</v>
      </c>
      <c r="I1" s="79" t="s">
        <v>89</v>
      </c>
      <c r="J1" s="79" t="s">
        <v>90</v>
      </c>
      <c r="K1" s="79" t="s">
        <v>91</v>
      </c>
    </row>
    <row r="2" spans="1:11" x14ac:dyDescent="0.15">
      <c r="A2">
        <f>$B2*1000+$H2</f>
        <v>1000</v>
      </c>
      <c r="B2" s="79">
        <v>1</v>
      </c>
      <c r="C2" s="79" t="s">
        <v>2</v>
      </c>
      <c r="H2" s="79">
        <v>0</v>
      </c>
      <c r="I2" s="79">
        <v>0</v>
      </c>
      <c r="J2" s="79">
        <v>3</v>
      </c>
      <c r="K2" s="79">
        <v>3</v>
      </c>
    </row>
    <row r="3" spans="1:11" x14ac:dyDescent="0.15">
      <c r="A3">
        <f t="shared" ref="A3:A66" si="0">$B3*1000+$H3</f>
        <v>1001</v>
      </c>
      <c r="B3" s="79">
        <v>1</v>
      </c>
      <c r="C3" s="79" t="s">
        <v>2</v>
      </c>
      <c r="H3" s="79">
        <v>1</v>
      </c>
      <c r="I3" s="79">
        <v>2</v>
      </c>
      <c r="J3" s="79">
        <v>4</v>
      </c>
      <c r="K3" s="79">
        <v>6</v>
      </c>
    </row>
    <row r="4" spans="1:11" x14ac:dyDescent="0.15">
      <c r="A4">
        <f t="shared" si="0"/>
        <v>1002</v>
      </c>
      <c r="B4" s="79">
        <v>1</v>
      </c>
      <c r="C4" s="79" t="s">
        <v>2</v>
      </c>
      <c r="H4" s="79">
        <v>2</v>
      </c>
      <c r="I4" s="79">
        <v>0</v>
      </c>
      <c r="J4" s="79">
        <v>1</v>
      </c>
      <c r="K4" s="79">
        <v>1</v>
      </c>
    </row>
    <row r="5" spans="1:11" x14ac:dyDescent="0.15">
      <c r="A5">
        <f t="shared" si="0"/>
        <v>1003</v>
      </c>
      <c r="B5" s="79">
        <v>1</v>
      </c>
      <c r="C5" s="79" t="s">
        <v>2</v>
      </c>
      <c r="H5" s="79">
        <v>3</v>
      </c>
      <c r="I5" s="79">
        <v>1</v>
      </c>
      <c r="J5" s="79">
        <v>1</v>
      </c>
      <c r="K5" s="79">
        <v>2</v>
      </c>
    </row>
    <row r="6" spans="1:11" x14ac:dyDescent="0.15">
      <c r="A6">
        <f t="shared" si="0"/>
        <v>1004</v>
      </c>
      <c r="B6" s="79">
        <v>1</v>
      </c>
      <c r="C6" s="79" t="s">
        <v>2</v>
      </c>
      <c r="H6" s="79">
        <v>4</v>
      </c>
      <c r="I6" s="79">
        <v>3</v>
      </c>
      <c r="J6" s="79">
        <v>4</v>
      </c>
      <c r="K6" s="79">
        <v>8</v>
      </c>
    </row>
    <row r="7" spans="1:11" x14ac:dyDescent="0.15">
      <c r="A7">
        <f t="shared" si="0"/>
        <v>1005</v>
      </c>
      <c r="B7" s="79">
        <v>1</v>
      </c>
      <c r="C7" s="79" t="s">
        <v>2</v>
      </c>
      <c r="H7" s="79">
        <v>5</v>
      </c>
      <c r="I7" s="79">
        <v>1</v>
      </c>
      <c r="J7" s="79">
        <v>3</v>
      </c>
      <c r="K7" s="79">
        <v>4</v>
      </c>
    </row>
    <row r="8" spans="1:11" x14ac:dyDescent="0.15">
      <c r="A8">
        <f t="shared" si="0"/>
        <v>1006</v>
      </c>
      <c r="B8" s="79">
        <v>1</v>
      </c>
      <c r="C8" s="79" t="s">
        <v>2</v>
      </c>
      <c r="H8" s="79">
        <v>6</v>
      </c>
      <c r="I8" s="79">
        <v>2</v>
      </c>
      <c r="J8" s="79">
        <v>4</v>
      </c>
      <c r="K8" s="79">
        <v>6</v>
      </c>
    </row>
    <row r="9" spans="1:11" x14ac:dyDescent="0.15">
      <c r="A9">
        <f t="shared" si="0"/>
        <v>1007</v>
      </c>
      <c r="B9" s="79">
        <v>1</v>
      </c>
      <c r="C9" s="79" t="s">
        <v>2</v>
      </c>
      <c r="H9" s="79">
        <v>7</v>
      </c>
      <c r="I9" s="79">
        <v>3</v>
      </c>
      <c r="J9" s="79">
        <v>2</v>
      </c>
      <c r="K9" s="79">
        <v>4</v>
      </c>
    </row>
    <row r="10" spans="1:11" x14ac:dyDescent="0.15">
      <c r="A10">
        <f t="shared" si="0"/>
        <v>1008</v>
      </c>
      <c r="B10" s="79">
        <v>1</v>
      </c>
      <c r="C10" s="79" t="s">
        <v>2</v>
      </c>
      <c r="H10" s="79">
        <v>8</v>
      </c>
      <c r="I10" s="79">
        <v>1</v>
      </c>
      <c r="J10" s="79">
        <v>0</v>
      </c>
      <c r="K10" s="79">
        <v>1</v>
      </c>
    </row>
    <row r="11" spans="1:11" x14ac:dyDescent="0.15">
      <c r="A11">
        <f t="shared" si="0"/>
        <v>1009</v>
      </c>
      <c r="B11" s="79">
        <v>1</v>
      </c>
      <c r="C11" s="79" t="s">
        <v>2</v>
      </c>
      <c r="H11" s="79">
        <v>9</v>
      </c>
      <c r="I11" s="79">
        <v>0</v>
      </c>
      <c r="J11" s="79">
        <v>4</v>
      </c>
      <c r="K11" s="79">
        <v>5</v>
      </c>
    </row>
    <row r="12" spans="1:11" x14ac:dyDescent="0.15">
      <c r="A12">
        <f t="shared" si="0"/>
        <v>1010</v>
      </c>
      <c r="B12" s="79">
        <v>1</v>
      </c>
      <c r="C12" s="79" t="s">
        <v>2</v>
      </c>
      <c r="H12" s="79">
        <v>10</v>
      </c>
      <c r="I12" s="79">
        <v>3</v>
      </c>
      <c r="J12" s="79">
        <v>1</v>
      </c>
      <c r="K12" s="79">
        <v>3</v>
      </c>
    </row>
    <row r="13" spans="1:11" x14ac:dyDescent="0.15">
      <c r="A13">
        <f t="shared" si="0"/>
        <v>1011</v>
      </c>
      <c r="B13" s="79">
        <v>1</v>
      </c>
      <c r="C13" s="79" t="s">
        <v>2</v>
      </c>
      <c r="H13" s="79">
        <v>11</v>
      </c>
      <c r="I13" s="79">
        <v>1</v>
      </c>
      <c r="J13" s="79">
        <v>1</v>
      </c>
      <c r="K13" s="79">
        <v>3</v>
      </c>
    </row>
    <row r="14" spans="1:11" x14ac:dyDescent="0.15">
      <c r="A14">
        <f t="shared" si="0"/>
        <v>1012</v>
      </c>
      <c r="B14" s="79">
        <v>1</v>
      </c>
      <c r="C14" s="79" t="s">
        <v>2</v>
      </c>
      <c r="H14" s="79">
        <v>12</v>
      </c>
      <c r="I14" s="79">
        <v>1</v>
      </c>
      <c r="J14" s="79">
        <v>1</v>
      </c>
      <c r="K14" s="79">
        <v>2</v>
      </c>
    </row>
    <row r="15" spans="1:11" x14ac:dyDescent="0.15">
      <c r="A15">
        <f t="shared" si="0"/>
        <v>1013</v>
      </c>
      <c r="B15" s="79">
        <v>1</v>
      </c>
      <c r="C15" s="79" t="s">
        <v>2</v>
      </c>
      <c r="H15" s="79">
        <v>13</v>
      </c>
      <c r="I15" s="79">
        <v>0</v>
      </c>
      <c r="J15" s="79">
        <v>4</v>
      </c>
      <c r="K15" s="79">
        <v>3</v>
      </c>
    </row>
    <row r="16" spans="1:11" x14ac:dyDescent="0.15">
      <c r="A16">
        <f t="shared" si="0"/>
        <v>1014</v>
      </c>
      <c r="B16" s="79">
        <v>1</v>
      </c>
      <c r="C16" s="79" t="s">
        <v>2</v>
      </c>
      <c r="H16" s="79">
        <v>14</v>
      </c>
      <c r="I16" s="79">
        <v>0</v>
      </c>
      <c r="J16" s="79">
        <v>2</v>
      </c>
      <c r="K16" s="79">
        <v>2</v>
      </c>
    </row>
    <row r="17" spans="1:11" x14ac:dyDescent="0.15">
      <c r="A17">
        <f t="shared" si="0"/>
        <v>1015</v>
      </c>
      <c r="B17" s="79">
        <v>1</v>
      </c>
      <c r="C17" s="79" t="s">
        <v>2</v>
      </c>
      <c r="H17" s="79">
        <v>15</v>
      </c>
      <c r="I17" s="79">
        <v>2</v>
      </c>
      <c r="J17" s="79">
        <v>1</v>
      </c>
      <c r="K17" s="79">
        <v>3</v>
      </c>
    </row>
    <row r="18" spans="1:11" x14ac:dyDescent="0.15">
      <c r="A18">
        <f t="shared" si="0"/>
        <v>1016</v>
      </c>
      <c r="B18" s="79">
        <v>1</v>
      </c>
      <c r="C18" s="79" t="s">
        <v>2</v>
      </c>
      <c r="H18" s="79">
        <v>16</v>
      </c>
      <c r="I18" s="79">
        <v>1</v>
      </c>
      <c r="J18" s="79">
        <v>1</v>
      </c>
      <c r="K18" s="79">
        <v>2</v>
      </c>
    </row>
    <row r="19" spans="1:11" x14ac:dyDescent="0.15">
      <c r="A19">
        <f t="shared" si="0"/>
        <v>1017</v>
      </c>
      <c r="B19" s="79">
        <v>1</v>
      </c>
      <c r="C19" s="79" t="s">
        <v>2</v>
      </c>
      <c r="H19" s="79">
        <v>17</v>
      </c>
      <c r="I19" s="79">
        <v>3</v>
      </c>
      <c r="J19" s="79">
        <v>0</v>
      </c>
      <c r="K19" s="79">
        <v>3</v>
      </c>
    </row>
    <row r="20" spans="1:11" x14ac:dyDescent="0.15">
      <c r="A20">
        <f t="shared" si="0"/>
        <v>1018</v>
      </c>
      <c r="B20" s="79">
        <v>1</v>
      </c>
      <c r="C20" s="79" t="s">
        <v>2</v>
      </c>
      <c r="H20" s="79">
        <v>18</v>
      </c>
      <c r="I20" s="79">
        <v>3</v>
      </c>
      <c r="J20" s="79">
        <v>1</v>
      </c>
      <c r="K20" s="79">
        <v>4</v>
      </c>
    </row>
    <row r="21" spans="1:11" x14ac:dyDescent="0.15">
      <c r="A21">
        <f t="shared" si="0"/>
        <v>1019</v>
      </c>
      <c r="B21" s="79">
        <v>1</v>
      </c>
      <c r="C21" s="79" t="s">
        <v>2</v>
      </c>
      <c r="H21" s="79">
        <v>19</v>
      </c>
      <c r="I21" s="79">
        <v>1</v>
      </c>
      <c r="J21" s="79">
        <v>0</v>
      </c>
      <c r="K21" s="79">
        <v>1</v>
      </c>
    </row>
    <row r="22" spans="1:11" x14ac:dyDescent="0.15">
      <c r="A22">
        <f t="shared" si="0"/>
        <v>1020</v>
      </c>
      <c r="B22" s="79">
        <v>1</v>
      </c>
      <c r="C22" s="79" t="s">
        <v>2</v>
      </c>
      <c r="H22" s="79">
        <v>20</v>
      </c>
      <c r="I22" s="79">
        <v>2</v>
      </c>
      <c r="J22" s="79">
        <v>1</v>
      </c>
      <c r="K22" s="79">
        <v>4</v>
      </c>
    </row>
    <row r="23" spans="1:11" x14ac:dyDescent="0.15">
      <c r="A23">
        <f t="shared" si="0"/>
        <v>1021</v>
      </c>
      <c r="B23" s="79">
        <v>1</v>
      </c>
      <c r="C23" s="79" t="s">
        <v>2</v>
      </c>
      <c r="H23" s="79">
        <v>21</v>
      </c>
      <c r="I23" s="79">
        <v>2</v>
      </c>
      <c r="J23" s="79">
        <v>2</v>
      </c>
      <c r="K23" s="79">
        <v>3</v>
      </c>
    </row>
    <row r="24" spans="1:11" x14ac:dyDescent="0.15">
      <c r="A24">
        <f t="shared" si="0"/>
        <v>1022</v>
      </c>
      <c r="B24" s="79">
        <v>1</v>
      </c>
      <c r="C24" s="79" t="s">
        <v>2</v>
      </c>
      <c r="H24" s="79">
        <v>22</v>
      </c>
      <c r="I24" s="79">
        <v>3</v>
      </c>
      <c r="J24" s="79">
        <v>0</v>
      </c>
      <c r="K24" s="79">
        <v>3</v>
      </c>
    </row>
    <row r="25" spans="1:11" x14ac:dyDescent="0.15">
      <c r="A25">
        <f t="shared" si="0"/>
        <v>1023</v>
      </c>
      <c r="B25" s="79">
        <v>1</v>
      </c>
      <c r="C25" s="79" t="s">
        <v>2</v>
      </c>
      <c r="H25" s="79">
        <v>23</v>
      </c>
      <c r="I25" s="79">
        <v>2</v>
      </c>
      <c r="J25" s="79">
        <v>1</v>
      </c>
      <c r="K25" s="79">
        <v>3</v>
      </c>
    </row>
    <row r="26" spans="1:11" x14ac:dyDescent="0.15">
      <c r="A26">
        <f t="shared" si="0"/>
        <v>1025</v>
      </c>
      <c r="B26" s="79">
        <v>1</v>
      </c>
      <c r="C26" s="79" t="s">
        <v>2</v>
      </c>
      <c r="H26" s="79">
        <v>25</v>
      </c>
      <c r="I26" s="79">
        <v>1</v>
      </c>
      <c r="J26" s="79">
        <v>1</v>
      </c>
      <c r="K26" s="79">
        <v>2</v>
      </c>
    </row>
    <row r="27" spans="1:11" x14ac:dyDescent="0.15">
      <c r="A27">
        <f t="shared" si="0"/>
        <v>1026</v>
      </c>
      <c r="B27" s="79">
        <v>1</v>
      </c>
      <c r="C27" s="79" t="s">
        <v>2</v>
      </c>
      <c r="H27" s="79">
        <v>26</v>
      </c>
      <c r="I27" s="79">
        <v>0</v>
      </c>
      <c r="J27" s="79">
        <v>1</v>
      </c>
      <c r="K27" s="79">
        <v>2</v>
      </c>
    </row>
    <row r="28" spans="1:11" x14ac:dyDescent="0.15">
      <c r="A28">
        <f t="shared" si="0"/>
        <v>1027</v>
      </c>
      <c r="B28" s="79">
        <v>1</v>
      </c>
      <c r="C28" s="79" t="s">
        <v>2</v>
      </c>
      <c r="H28" s="79">
        <v>27</v>
      </c>
      <c r="I28" s="79">
        <v>1</v>
      </c>
      <c r="J28" s="79">
        <v>2</v>
      </c>
      <c r="K28" s="79">
        <v>3</v>
      </c>
    </row>
    <row r="29" spans="1:11" x14ac:dyDescent="0.15">
      <c r="A29">
        <f t="shared" si="0"/>
        <v>1028</v>
      </c>
      <c r="B29" s="79">
        <v>1</v>
      </c>
      <c r="C29" s="79" t="s">
        <v>2</v>
      </c>
      <c r="H29" s="79">
        <v>28</v>
      </c>
      <c r="I29" s="79">
        <v>0</v>
      </c>
      <c r="J29" s="79">
        <v>2</v>
      </c>
      <c r="K29" s="79">
        <v>2</v>
      </c>
    </row>
    <row r="30" spans="1:11" x14ac:dyDescent="0.15">
      <c r="A30">
        <f t="shared" si="0"/>
        <v>1029</v>
      </c>
      <c r="B30" s="79">
        <v>1</v>
      </c>
      <c r="C30" s="79" t="s">
        <v>2</v>
      </c>
      <c r="H30" s="79">
        <v>29</v>
      </c>
      <c r="I30" s="79">
        <v>2</v>
      </c>
      <c r="J30" s="79">
        <v>3</v>
      </c>
      <c r="K30" s="79">
        <v>5</v>
      </c>
    </row>
    <row r="31" spans="1:11" x14ac:dyDescent="0.15">
      <c r="A31">
        <f t="shared" si="0"/>
        <v>1030</v>
      </c>
      <c r="B31" s="79">
        <v>1</v>
      </c>
      <c r="C31" s="79" t="s">
        <v>2</v>
      </c>
      <c r="H31" s="79">
        <v>30</v>
      </c>
      <c r="I31" s="79">
        <v>1</v>
      </c>
      <c r="J31" s="79">
        <v>3</v>
      </c>
      <c r="K31" s="79">
        <v>3</v>
      </c>
    </row>
    <row r="32" spans="1:11" x14ac:dyDescent="0.15">
      <c r="A32">
        <f t="shared" si="0"/>
        <v>1031</v>
      </c>
      <c r="B32" s="79">
        <v>1</v>
      </c>
      <c r="C32" s="79" t="s">
        <v>2</v>
      </c>
      <c r="H32" s="79">
        <v>31</v>
      </c>
      <c r="I32" s="79">
        <v>3</v>
      </c>
      <c r="J32" s="79">
        <v>0</v>
      </c>
      <c r="K32" s="79">
        <v>3</v>
      </c>
    </row>
    <row r="33" spans="1:11" x14ac:dyDescent="0.15">
      <c r="A33">
        <f t="shared" si="0"/>
        <v>1033</v>
      </c>
      <c r="B33" s="79">
        <v>1</v>
      </c>
      <c r="C33" s="79" t="s">
        <v>2</v>
      </c>
      <c r="H33" s="79">
        <v>33</v>
      </c>
      <c r="I33" s="79">
        <v>1</v>
      </c>
      <c r="J33" s="79">
        <v>4</v>
      </c>
      <c r="K33" s="79">
        <v>1</v>
      </c>
    </row>
    <row r="34" spans="1:11" x14ac:dyDescent="0.15">
      <c r="A34">
        <f t="shared" si="0"/>
        <v>1034</v>
      </c>
      <c r="B34" s="79">
        <v>1</v>
      </c>
      <c r="C34" s="79" t="s">
        <v>2</v>
      </c>
      <c r="H34" s="79">
        <v>34</v>
      </c>
      <c r="I34" s="79">
        <v>1</v>
      </c>
      <c r="J34" s="79">
        <v>1</v>
      </c>
      <c r="K34" s="79">
        <v>4</v>
      </c>
    </row>
    <row r="35" spans="1:11" x14ac:dyDescent="0.15">
      <c r="A35">
        <f t="shared" si="0"/>
        <v>1035</v>
      </c>
      <c r="B35" s="79">
        <v>1</v>
      </c>
      <c r="C35" s="79" t="s">
        <v>2</v>
      </c>
      <c r="H35" s="79">
        <v>35</v>
      </c>
      <c r="I35" s="79">
        <v>0</v>
      </c>
      <c r="J35" s="79">
        <v>1</v>
      </c>
      <c r="K35" s="79">
        <v>2</v>
      </c>
    </row>
    <row r="36" spans="1:11" x14ac:dyDescent="0.15">
      <c r="A36">
        <f t="shared" si="0"/>
        <v>1036</v>
      </c>
      <c r="B36" s="79">
        <v>1</v>
      </c>
      <c r="C36" s="79" t="s">
        <v>2</v>
      </c>
      <c r="H36" s="79">
        <v>36</v>
      </c>
      <c r="I36" s="79">
        <v>0</v>
      </c>
      <c r="J36" s="79">
        <v>2</v>
      </c>
      <c r="K36" s="79">
        <v>1</v>
      </c>
    </row>
    <row r="37" spans="1:11" x14ac:dyDescent="0.15">
      <c r="A37">
        <f t="shared" si="0"/>
        <v>1037</v>
      </c>
      <c r="B37" s="79">
        <v>1</v>
      </c>
      <c r="C37" s="79" t="s">
        <v>2</v>
      </c>
      <c r="H37" s="79">
        <v>37</v>
      </c>
      <c r="I37" s="79">
        <v>0</v>
      </c>
      <c r="J37" s="79">
        <v>2</v>
      </c>
      <c r="K37" s="79">
        <v>2</v>
      </c>
    </row>
    <row r="38" spans="1:11" x14ac:dyDescent="0.15">
      <c r="A38">
        <f t="shared" si="0"/>
        <v>1038</v>
      </c>
      <c r="B38" s="79">
        <v>1</v>
      </c>
      <c r="C38" s="79" t="s">
        <v>2</v>
      </c>
      <c r="H38" s="79">
        <v>38</v>
      </c>
      <c r="I38" s="79">
        <v>2</v>
      </c>
      <c r="J38" s="79">
        <v>6</v>
      </c>
      <c r="K38" s="79">
        <v>3</v>
      </c>
    </row>
    <row r="39" spans="1:11" x14ac:dyDescent="0.15">
      <c r="A39">
        <f t="shared" si="0"/>
        <v>1039</v>
      </c>
      <c r="B39" s="79">
        <v>1</v>
      </c>
      <c r="C39" s="79" t="s">
        <v>2</v>
      </c>
      <c r="H39" s="79">
        <v>39</v>
      </c>
      <c r="I39" s="79">
        <v>1</v>
      </c>
      <c r="J39" s="79">
        <v>2</v>
      </c>
      <c r="K39" s="79">
        <v>7</v>
      </c>
    </row>
    <row r="40" spans="1:11" x14ac:dyDescent="0.15">
      <c r="A40">
        <f t="shared" si="0"/>
        <v>1040</v>
      </c>
      <c r="B40" s="79">
        <v>1</v>
      </c>
      <c r="C40" s="79" t="s">
        <v>2</v>
      </c>
      <c r="H40" s="79">
        <v>40</v>
      </c>
      <c r="I40" s="79">
        <v>4</v>
      </c>
      <c r="J40" s="79">
        <v>0</v>
      </c>
      <c r="K40" s="79">
        <v>3</v>
      </c>
    </row>
    <row r="41" spans="1:11" x14ac:dyDescent="0.15">
      <c r="A41">
        <f t="shared" si="0"/>
        <v>1041</v>
      </c>
      <c r="B41" s="79">
        <v>1</v>
      </c>
      <c r="C41" s="79" t="s">
        <v>2</v>
      </c>
      <c r="H41" s="79">
        <v>41</v>
      </c>
      <c r="I41" s="79">
        <v>2</v>
      </c>
      <c r="J41" s="79">
        <v>1</v>
      </c>
      <c r="K41" s="79">
        <v>4</v>
      </c>
    </row>
    <row r="42" spans="1:11" x14ac:dyDescent="0.15">
      <c r="A42">
        <f t="shared" si="0"/>
        <v>1042</v>
      </c>
      <c r="B42" s="79">
        <v>1</v>
      </c>
      <c r="C42" s="79" t="s">
        <v>2</v>
      </c>
      <c r="H42" s="79">
        <v>42</v>
      </c>
      <c r="I42" s="79">
        <v>5</v>
      </c>
      <c r="J42" s="79">
        <v>2</v>
      </c>
      <c r="K42" s="79">
        <v>3</v>
      </c>
    </row>
    <row r="43" spans="1:11" x14ac:dyDescent="0.15">
      <c r="A43">
        <f t="shared" si="0"/>
        <v>1043</v>
      </c>
      <c r="B43" s="79">
        <v>1</v>
      </c>
      <c r="C43" s="79" t="s">
        <v>2</v>
      </c>
      <c r="H43" s="79">
        <v>43</v>
      </c>
      <c r="I43" s="79">
        <v>5</v>
      </c>
      <c r="J43" s="79">
        <v>1</v>
      </c>
      <c r="K43" s="79">
        <v>8</v>
      </c>
    </row>
    <row r="44" spans="1:11" x14ac:dyDescent="0.15">
      <c r="A44">
        <f t="shared" si="0"/>
        <v>1044</v>
      </c>
      <c r="B44" s="79">
        <v>1</v>
      </c>
      <c r="C44" s="79" t="s">
        <v>2</v>
      </c>
      <c r="H44" s="79">
        <v>44</v>
      </c>
      <c r="I44" s="79">
        <v>1</v>
      </c>
      <c r="J44" s="79">
        <v>2</v>
      </c>
      <c r="K44" s="79">
        <v>5</v>
      </c>
    </row>
    <row r="45" spans="1:11" x14ac:dyDescent="0.15">
      <c r="A45">
        <f t="shared" si="0"/>
        <v>1045</v>
      </c>
      <c r="B45" s="79">
        <v>1</v>
      </c>
      <c r="C45" s="79" t="s">
        <v>2</v>
      </c>
      <c r="H45" s="79">
        <v>45</v>
      </c>
      <c r="I45" s="79">
        <v>3</v>
      </c>
      <c r="J45" s="79">
        <v>1</v>
      </c>
      <c r="K45" s="79">
        <v>5</v>
      </c>
    </row>
    <row r="46" spans="1:11" x14ac:dyDescent="0.15">
      <c r="A46">
        <f t="shared" si="0"/>
        <v>1046</v>
      </c>
      <c r="B46" s="79">
        <v>1</v>
      </c>
      <c r="C46" s="79" t="s">
        <v>2</v>
      </c>
      <c r="H46" s="79">
        <v>46</v>
      </c>
      <c r="I46" s="79">
        <v>3</v>
      </c>
      <c r="J46" s="79">
        <v>6</v>
      </c>
      <c r="K46" s="79">
        <v>3</v>
      </c>
    </row>
    <row r="47" spans="1:11" x14ac:dyDescent="0.15">
      <c r="A47">
        <f t="shared" si="0"/>
        <v>1047</v>
      </c>
      <c r="B47" s="79">
        <v>1</v>
      </c>
      <c r="C47" s="79" t="s">
        <v>2</v>
      </c>
      <c r="H47" s="79">
        <v>47</v>
      </c>
      <c r="I47" s="79">
        <v>2</v>
      </c>
      <c r="J47" s="79">
        <v>3</v>
      </c>
      <c r="K47" s="79">
        <v>8</v>
      </c>
    </row>
    <row r="48" spans="1:11" x14ac:dyDescent="0.15">
      <c r="A48">
        <f t="shared" si="0"/>
        <v>1048</v>
      </c>
      <c r="B48" s="79">
        <v>1</v>
      </c>
      <c r="C48" s="79" t="s">
        <v>2</v>
      </c>
      <c r="H48" s="79">
        <v>48</v>
      </c>
      <c r="I48" s="79">
        <v>2</v>
      </c>
      <c r="J48" s="79">
        <v>2</v>
      </c>
      <c r="K48" s="79">
        <v>5</v>
      </c>
    </row>
    <row r="49" spans="1:11" x14ac:dyDescent="0.15">
      <c r="A49">
        <f t="shared" si="0"/>
        <v>1049</v>
      </c>
      <c r="B49" s="79">
        <v>1</v>
      </c>
      <c r="C49" s="79" t="s">
        <v>2</v>
      </c>
      <c r="H49" s="79">
        <v>49</v>
      </c>
      <c r="I49" s="79">
        <v>3</v>
      </c>
      <c r="J49" s="79">
        <v>4</v>
      </c>
      <c r="K49" s="79">
        <v>4</v>
      </c>
    </row>
    <row r="50" spans="1:11" x14ac:dyDescent="0.15">
      <c r="A50">
        <f t="shared" si="0"/>
        <v>1050</v>
      </c>
      <c r="B50" s="79">
        <v>1</v>
      </c>
      <c r="C50" s="79" t="s">
        <v>2</v>
      </c>
      <c r="H50" s="79">
        <v>50</v>
      </c>
      <c r="I50" s="79">
        <v>2</v>
      </c>
      <c r="J50" s="79">
        <v>2</v>
      </c>
      <c r="K50" s="79">
        <v>7</v>
      </c>
    </row>
    <row r="51" spans="1:11" x14ac:dyDescent="0.15">
      <c r="A51">
        <f t="shared" si="0"/>
        <v>1051</v>
      </c>
      <c r="B51" s="79">
        <v>1</v>
      </c>
      <c r="C51" s="79" t="s">
        <v>2</v>
      </c>
      <c r="H51" s="79">
        <v>51</v>
      </c>
      <c r="I51" s="79">
        <v>3</v>
      </c>
      <c r="J51" s="79">
        <v>4</v>
      </c>
      <c r="K51" s="79">
        <v>7</v>
      </c>
    </row>
    <row r="52" spans="1:11" x14ac:dyDescent="0.15">
      <c r="A52">
        <f t="shared" si="0"/>
        <v>1052</v>
      </c>
      <c r="B52" s="79">
        <v>1</v>
      </c>
      <c r="C52" s="79" t="s">
        <v>2</v>
      </c>
      <c r="H52" s="79">
        <v>52</v>
      </c>
      <c r="I52" s="79">
        <v>0</v>
      </c>
      <c r="J52" s="79">
        <v>1</v>
      </c>
      <c r="K52" s="79">
        <v>4</v>
      </c>
    </row>
    <row r="53" spans="1:11" x14ac:dyDescent="0.15">
      <c r="A53">
        <f t="shared" si="0"/>
        <v>1053</v>
      </c>
      <c r="B53" s="79">
        <v>1</v>
      </c>
      <c r="C53" s="79" t="s">
        <v>2</v>
      </c>
      <c r="H53" s="79">
        <v>53</v>
      </c>
      <c r="I53" s="79">
        <v>1</v>
      </c>
      <c r="J53" s="79">
        <v>1</v>
      </c>
      <c r="K53" s="79">
        <v>2</v>
      </c>
    </row>
    <row r="54" spans="1:11" x14ac:dyDescent="0.15">
      <c r="A54">
        <f t="shared" si="0"/>
        <v>1054</v>
      </c>
      <c r="B54" s="79">
        <v>1</v>
      </c>
      <c r="C54" s="79" t="s">
        <v>2</v>
      </c>
      <c r="H54" s="79">
        <v>54</v>
      </c>
      <c r="I54" s="79">
        <v>1</v>
      </c>
      <c r="J54" s="79">
        <v>1</v>
      </c>
      <c r="K54" s="79">
        <v>2</v>
      </c>
    </row>
    <row r="55" spans="1:11" x14ac:dyDescent="0.15">
      <c r="A55">
        <f t="shared" si="0"/>
        <v>1055</v>
      </c>
      <c r="B55" s="79">
        <v>1</v>
      </c>
      <c r="C55" s="79" t="s">
        <v>2</v>
      </c>
      <c r="H55" s="79">
        <v>55</v>
      </c>
      <c r="I55" s="79">
        <v>0</v>
      </c>
      <c r="J55" s="79">
        <v>2</v>
      </c>
      <c r="K55" s="79">
        <v>1</v>
      </c>
    </row>
    <row r="56" spans="1:11" x14ac:dyDescent="0.15">
      <c r="A56">
        <f t="shared" si="0"/>
        <v>1056</v>
      </c>
      <c r="B56" s="79">
        <v>1</v>
      </c>
      <c r="C56" s="79" t="s">
        <v>2</v>
      </c>
      <c r="H56" s="79">
        <v>56</v>
      </c>
      <c r="I56" s="79">
        <v>3</v>
      </c>
      <c r="J56" s="79">
        <v>2</v>
      </c>
      <c r="K56" s="79">
        <v>2</v>
      </c>
    </row>
    <row r="57" spans="1:11" x14ac:dyDescent="0.15">
      <c r="A57">
        <f t="shared" si="0"/>
        <v>1057</v>
      </c>
      <c r="B57" s="79">
        <v>1</v>
      </c>
      <c r="C57" s="79" t="s">
        <v>2</v>
      </c>
      <c r="H57" s="79">
        <v>57</v>
      </c>
      <c r="I57" s="79">
        <v>2</v>
      </c>
      <c r="J57" s="79">
        <v>1</v>
      </c>
      <c r="K57" s="79">
        <v>5</v>
      </c>
    </row>
    <row r="58" spans="1:11" x14ac:dyDescent="0.15">
      <c r="A58">
        <f t="shared" si="0"/>
        <v>1058</v>
      </c>
      <c r="B58" s="79">
        <v>1</v>
      </c>
      <c r="C58" s="79" t="s">
        <v>2</v>
      </c>
      <c r="H58" s="79">
        <v>58</v>
      </c>
      <c r="I58" s="79">
        <v>4</v>
      </c>
      <c r="J58" s="79">
        <v>1</v>
      </c>
      <c r="K58" s="79">
        <v>4</v>
      </c>
    </row>
    <row r="59" spans="1:11" x14ac:dyDescent="0.15">
      <c r="A59">
        <f t="shared" si="0"/>
        <v>1059</v>
      </c>
      <c r="B59" s="79">
        <v>1</v>
      </c>
      <c r="C59" s="79" t="s">
        <v>2</v>
      </c>
      <c r="H59" s="79">
        <v>59</v>
      </c>
      <c r="I59" s="79">
        <v>3</v>
      </c>
      <c r="J59" s="79">
        <v>1</v>
      </c>
      <c r="K59" s="79">
        <v>4</v>
      </c>
    </row>
    <row r="60" spans="1:11" x14ac:dyDescent="0.15">
      <c r="A60">
        <f t="shared" si="0"/>
        <v>1060</v>
      </c>
      <c r="B60" s="79">
        <v>1</v>
      </c>
      <c r="C60" s="79" t="s">
        <v>2</v>
      </c>
      <c r="H60" s="79">
        <v>60</v>
      </c>
      <c r="I60" s="79">
        <v>0</v>
      </c>
      <c r="J60" s="79">
        <v>1</v>
      </c>
      <c r="K60" s="79">
        <v>4</v>
      </c>
    </row>
    <row r="61" spans="1:11" x14ac:dyDescent="0.15">
      <c r="A61">
        <f t="shared" si="0"/>
        <v>1061</v>
      </c>
      <c r="B61" s="79">
        <v>1</v>
      </c>
      <c r="C61" s="79" t="s">
        <v>2</v>
      </c>
      <c r="H61" s="79">
        <v>61</v>
      </c>
      <c r="I61" s="79">
        <v>2</v>
      </c>
      <c r="J61" s="79">
        <v>2</v>
      </c>
      <c r="K61" s="79">
        <v>2</v>
      </c>
    </row>
    <row r="62" spans="1:11" x14ac:dyDescent="0.15">
      <c r="A62">
        <f t="shared" si="0"/>
        <v>1062</v>
      </c>
      <c r="B62" s="79">
        <v>1</v>
      </c>
      <c r="C62" s="79" t="s">
        <v>2</v>
      </c>
      <c r="H62" s="79">
        <v>62</v>
      </c>
      <c r="I62" s="79">
        <v>1</v>
      </c>
      <c r="J62" s="79">
        <v>3</v>
      </c>
      <c r="K62" s="79">
        <v>3</v>
      </c>
    </row>
    <row r="63" spans="1:11" x14ac:dyDescent="0.15">
      <c r="A63">
        <f t="shared" si="0"/>
        <v>1063</v>
      </c>
      <c r="B63" s="79">
        <v>1</v>
      </c>
      <c r="C63" s="79" t="s">
        <v>2</v>
      </c>
      <c r="H63" s="79">
        <v>63</v>
      </c>
      <c r="I63" s="79">
        <v>1</v>
      </c>
      <c r="J63" s="79">
        <v>1</v>
      </c>
      <c r="K63" s="79">
        <v>4</v>
      </c>
    </row>
    <row r="64" spans="1:11" x14ac:dyDescent="0.15">
      <c r="A64">
        <f t="shared" si="0"/>
        <v>1064</v>
      </c>
      <c r="B64" s="79">
        <v>1</v>
      </c>
      <c r="C64" s="79" t="s">
        <v>2</v>
      </c>
      <c r="H64" s="79">
        <v>64</v>
      </c>
      <c r="I64" s="79">
        <v>2</v>
      </c>
      <c r="J64" s="79">
        <v>0</v>
      </c>
      <c r="K64" s="79">
        <v>2</v>
      </c>
    </row>
    <row r="65" spans="1:11" x14ac:dyDescent="0.15">
      <c r="A65">
        <f t="shared" si="0"/>
        <v>1065</v>
      </c>
      <c r="B65" s="79">
        <v>1</v>
      </c>
      <c r="C65" s="79" t="s">
        <v>2</v>
      </c>
      <c r="H65" s="79">
        <v>65</v>
      </c>
      <c r="I65" s="79">
        <v>4</v>
      </c>
      <c r="J65" s="79">
        <v>4</v>
      </c>
      <c r="K65" s="79">
        <v>2</v>
      </c>
    </row>
    <row r="66" spans="1:11" x14ac:dyDescent="0.15">
      <c r="A66">
        <f t="shared" si="0"/>
        <v>1066</v>
      </c>
      <c r="B66" s="79">
        <v>1</v>
      </c>
      <c r="C66" s="79" t="s">
        <v>2</v>
      </c>
      <c r="H66" s="79">
        <v>66</v>
      </c>
      <c r="I66" s="79">
        <v>2</v>
      </c>
      <c r="J66" s="79">
        <v>3</v>
      </c>
      <c r="K66" s="79">
        <v>10</v>
      </c>
    </row>
    <row r="67" spans="1:11" x14ac:dyDescent="0.15">
      <c r="A67">
        <f t="shared" ref="A67:A130" si="1">$B67*1000+$H67</f>
        <v>1067</v>
      </c>
      <c r="B67" s="79">
        <v>1</v>
      </c>
      <c r="C67" s="79" t="s">
        <v>2</v>
      </c>
      <c r="H67" s="79">
        <v>67</v>
      </c>
      <c r="I67" s="79">
        <v>2</v>
      </c>
      <c r="J67" s="79">
        <v>2</v>
      </c>
      <c r="K67" s="79">
        <v>3</v>
      </c>
    </row>
    <row r="68" spans="1:11" x14ac:dyDescent="0.15">
      <c r="A68">
        <f t="shared" si="1"/>
        <v>1068</v>
      </c>
      <c r="B68" s="79">
        <v>1</v>
      </c>
      <c r="C68" s="79" t="s">
        <v>2</v>
      </c>
      <c r="H68" s="79">
        <v>68</v>
      </c>
      <c r="I68" s="79">
        <v>1</v>
      </c>
      <c r="J68" s="79">
        <v>4</v>
      </c>
      <c r="K68" s="79">
        <v>5</v>
      </c>
    </row>
    <row r="69" spans="1:11" x14ac:dyDescent="0.15">
      <c r="A69">
        <f t="shared" si="1"/>
        <v>1069</v>
      </c>
      <c r="B69" s="79">
        <v>1</v>
      </c>
      <c r="C69" s="79" t="s">
        <v>2</v>
      </c>
      <c r="H69" s="79">
        <v>69</v>
      </c>
      <c r="I69" s="79">
        <v>1</v>
      </c>
      <c r="J69" s="79">
        <v>2</v>
      </c>
      <c r="K69" s="79">
        <v>4</v>
      </c>
    </row>
    <row r="70" spans="1:11" x14ac:dyDescent="0.15">
      <c r="A70">
        <f t="shared" si="1"/>
        <v>1070</v>
      </c>
      <c r="B70" s="79">
        <v>1</v>
      </c>
      <c r="C70" s="79" t="s">
        <v>2</v>
      </c>
      <c r="H70" s="79">
        <v>70</v>
      </c>
      <c r="I70" s="79">
        <v>3</v>
      </c>
      <c r="J70" s="79">
        <v>5</v>
      </c>
      <c r="K70" s="79">
        <v>6</v>
      </c>
    </row>
    <row r="71" spans="1:11" x14ac:dyDescent="0.15">
      <c r="A71">
        <f t="shared" si="1"/>
        <v>1071</v>
      </c>
      <c r="B71" s="79">
        <v>1</v>
      </c>
      <c r="C71" s="79" t="s">
        <v>2</v>
      </c>
      <c r="H71" s="79">
        <v>71</v>
      </c>
      <c r="I71" s="79">
        <v>1</v>
      </c>
      <c r="J71" s="79">
        <v>1</v>
      </c>
      <c r="K71" s="79">
        <v>5</v>
      </c>
    </row>
    <row r="72" spans="1:11" x14ac:dyDescent="0.15">
      <c r="A72">
        <f t="shared" si="1"/>
        <v>1072</v>
      </c>
      <c r="B72" s="79">
        <v>1</v>
      </c>
      <c r="C72" s="79" t="s">
        <v>2</v>
      </c>
      <c r="H72" s="79">
        <v>72</v>
      </c>
      <c r="I72" s="79">
        <v>0</v>
      </c>
      <c r="J72" s="79">
        <v>1</v>
      </c>
      <c r="K72" s="79">
        <v>2</v>
      </c>
    </row>
    <row r="73" spans="1:11" x14ac:dyDescent="0.15">
      <c r="A73">
        <f t="shared" si="1"/>
        <v>1073</v>
      </c>
      <c r="B73" s="79">
        <v>1</v>
      </c>
      <c r="C73" s="79" t="s">
        <v>2</v>
      </c>
      <c r="H73" s="79">
        <v>73</v>
      </c>
      <c r="I73" s="79">
        <v>0</v>
      </c>
      <c r="J73" s="79">
        <v>6</v>
      </c>
      <c r="K73" s="79">
        <v>2</v>
      </c>
    </row>
    <row r="74" spans="1:11" x14ac:dyDescent="0.15">
      <c r="A74">
        <f t="shared" si="1"/>
        <v>1074</v>
      </c>
      <c r="B74" s="79">
        <v>1</v>
      </c>
      <c r="C74" s="79" t="s">
        <v>2</v>
      </c>
      <c r="H74" s="79">
        <v>74</v>
      </c>
      <c r="I74" s="79">
        <v>1</v>
      </c>
      <c r="J74" s="79">
        <v>2</v>
      </c>
      <c r="K74" s="79">
        <v>5</v>
      </c>
    </row>
    <row r="75" spans="1:11" x14ac:dyDescent="0.15">
      <c r="A75">
        <f t="shared" si="1"/>
        <v>1075</v>
      </c>
      <c r="B75" s="79">
        <v>1</v>
      </c>
      <c r="C75" s="79" t="s">
        <v>2</v>
      </c>
      <c r="H75" s="79">
        <v>75</v>
      </c>
      <c r="I75" s="79">
        <v>1</v>
      </c>
      <c r="J75" s="79">
        <v>0</v>
      </c>
      <c r="K75" s="79">
        <v>3</v>
      </c>
    </row>
    <row r="76" spans="1:11" x14ac:dyDescent="0.15">
      <c r="A76">
        <f t="shared" si="1"/>
        <v>1076</v>
      </c>
      <c r="B76" s="79">
        <v>1</v>
      </c>
      <c r="C76" s="79" t="s">
        <v>2</v>
      </c>
      <c r="H76" s="79">
        <v>76</v>
      </c>
      <c r="I76" s="79">
        <v>4</v>
      </c>
      <c r="J76" s="79">
        <v>3</v>
      </c>
      <c r="K76" s="79">
        <v>2</v>
      </c>
    </row>
    <row r="77" spans="1:11" x14ac:dyDescent="0.15">
      <c r="A77">
        <f t="shared" si="1"/>
        <v>1077</v>
      </c>
      <c r="B77" s="79">
        <v>1</v>
      </c>
      <c r="C77" s="79" t="s">
        <v>2</v>
      </c>
      <c r="H77" s="79">
        <v>77</v>
      </c>
      <c r="I77" s="79">
        <v>3</v>
      </c>
      <c r="J77" s="79">
        <v>1</v>
      </c>
      <c r="K77" s="79">
        <v>7</v>
      </c>
    </row>
    <row r="78" spans="1:11" x14ac:dyDescent="0.15">
      <c r="A78">
        <f t="shared" si="1"/>
        <v>1078</v>
      </c>
      <c r="B78" s="79">
        <v>1</v>
      </c>
      <c r="C78" s="79" t="s">
        <v>2</v>
      </c>
      <c r="H78" s="79">
        <v>78</v>
      </c>
      <c r="I78" s="79">
        <v>2</v>
      </c>
      <c r="J78" s="79">
        <v>2</v>
      </c>
      <c r="K78" s="79">
        <v>3</v>
      </c>
    </row>
    <row r="79" spans="1:11" x14ac:dyDescent="0.15">
      <c r="A79">
        <f t="shared" si="1"/>
        <v>1079</v>
      </c>
      <c r="B79" s="79">
        <v>1</v>
      </c>
      <c r="C79" s="79" t="s">
        <v>2</v>
      </c>
      <c r="H79" s="79">
        <v>79</v>
      </c>
      <c r="I79" s="79">
        <v>0</v>
      </c>
      <c r="J79" s="79">
        <v>1</v>
      </c>
      <c r="K79" s="79">
        <v>5</v>
      </c>
    </row>
    <row r="80" spans="1:11" x14ac:dyDescent="0.15">
      <c r="A80">
        <f t="shared" si="1"/>
        <v>1080</v>
      </c>
      <c r="B80" s="79">
        <v>1</v>
      </c>
      <c r="C80" s="79" t="s">
        <v>2</v>
      </c>
      <c r="H80" s="79">
        <v>80</v>
      </c>
      <c r="I80" s="79">
        <v>1</v>
      </c>
      <c r="J80" s="79">
        <v>0</v>
      </c>
      <c r="K80" s="79">
        <v>1</v>
      </c>
    </row>
    <row r="81" spans="1:11" x14ac:dyDescent="0.15">
      <c r="A81">
        <f t="shared" si="1"/>
        <v>1081</v>
      </c>
      <c r="B81" s="79">
        <v>1</v>
      </c>
      <c r="C81" s="79" t="s">
        <v>2</v>
      </c>
      <c r="H81" s="79">
        <v>81</v>
      </c>
      <c r="I81" s="79">
        <v>4</v>
      </c>
      <c r="J81" s="79">
        <v>3</v>
      </c>
      <c r="K81" s="79">
        <v>7</v>
      </c>
    </row>
    <row r="82" spans="1:11" x14ac:dyDescent="0.15">
      <c r="A82">
        <f t="shared" si="1"/>
        <v>1082</v>
      </c>
      <c r="B82" s="79">
        <v>1</v>
      </c>
      <c r="C82" s="79" t="s">
        <v>2</v>
      </c>
      <c r="H82" s="79">
        <v>82</v>
      </c>
      <c r="I82" s="79">
        <v>1</v>
      </c>
      <c r="J82" s="79">
        <v>3</v>
      </c>
      <c r="K82" s="79">
        <v>5</v>
      </c>
    </row>
    <row r="83" spans="1:11" x14ac:dyDescent="0.15">
      <c r="A83">
        <f t="shared" si="1"/>
        <v>1083</v>
      </c>
      <c r="B83" s="79">
        <v>1</v>
      </c>
      <c r="C83" s="79" t="s">
        <v>2</v>
      </c>
      <c r="H83" s="79">
        <v>83</v>
      </c>
      <c r="I83" s="79">
        <v>1</v>
      </c>
      <c r="J83" s="79">
        <v>1</v>
      </c>
      <c r="K83" s="79">
        <v>1</v>
      </c>
    </row>
    <row r="84" spans="1:11" x14ac:dyDescent="0.15">
      <c r="A84">
        <f t="shared" si="1"/>
        <v>1084</v>
      </c>
      <c r="B84" s="79">
        <v>1</v>
      </c>
      <c r="C84" s="79" t="s">
        <v>2</v>
      </c>
      <c r="H84" s="79">
        <v>84</v>
      </c>
      <c r="I84" s="79">
        <v>2</v>
      </c>
      <c r="J84" s="79">
        <v>2</v>
      </c>
      <c r="K84" s="79">
        <v>4</v>
      </c>
    </row>
    <row r="85" spans="1:11" x14ac:dyDescent="0.15">
      <c r="A85">
        <f t="shared" si="1"/>
        <v>1085</v>
      </c>
      <c r="B85" s="79">
        <v>1</v>
      </c>
      <c r="C85" s="79" t="s">
        <v>2</v>
      </c>
      <c r="H85" s="79">
        <v>85</v>
      </c>
      <c r="I85" s="79">
        <v>1</v>
      </c>
      <c r="J85" s="79">
        <v>3</v>
      </c>
      <c r="K85" s="79">
        <v>5</v>
      </c>
    </row>
    <row r="86" spans="1:11" x14ac:dyDescent="0.15">
      <c r="A86">
        <f t="shared" si="1"/>
        <v>1086</v>
      </c>
      <c r="B86" s="79">
        <v>1</v>
      </c>
      <c r="C86" s="79" t="s">
        <v>2</v>
      </c>
      <c r="H86" s="79">
        <v>86</v>
      </c>
      <c r="I86" s="79">
        <v>0</v>
      </c>
      <c r="J86" s="79">
        <v>2</v>
      </c>
      <c r="K86" s="79">
        <v>1</v>
      </c>
    </row>
    <row r="87" spans="1:11" x14ac:dyDescent="0.15">
      <c r="A87">
        <f t="shared" si="1"/>
        <v>1087</v>
      </c>
      <c r="B87" s="79">
        <v>1</v>
      </c>
      <c r="C87" s="79" t="s">
        <v>2</v>
      </c>
      <c r="H87" s="79">
        <v>87</v>
      </c>
      <c r="I87" s="79">
        <v>0</v>
      </c>
      <c r="J87" s="79">
        <v>1</v>
      </c>
      <c r="K87" s="79">
        <v>1</v>
      </c>
    </row>
    <row r="88" spans="1:11" x14ac:dyDescent="0.15">
      <c r="A88">
        <f t="shared" si="1"/>
        <v>1088</v>
      </c>
      <c r="B88" s="79">
        <v>1</v>
      </c>
      <c r="C88" s="79" t="s">
        <v>2</v>
      </c>
      <c r="H88" s="79">
        <v>88</v>
      </c>
      <c r="I88" s="79">
        <v>1</v>
      </c>
      <c r="J88" s="79">
        <v>0</v>
      </c>
      <c r="K88" s="79">
        <v>1</v>
      </c>
    </row>
    <row r="89" spans="1:11" x14ac:dyDescent="0.15">
      <c r="A89">
        <f t="shared" si="1"/>
        <v>1089</v>
      </c>
      <c r="B89" s="79">
        <v>1</v>
      </c>
      <c r="C89" s="79" t="s">
        <v>2</v>
      </c>
      <c r="H89" s="79">
        <v>89</v>
      </c>
      <c r="I89" s="79">
        <v>1</v>
      </c>
      <c r="J89" s="79">
        <v>4</v>
      </c>
      <c r="K89" s="79">
        <v>5</v>
      </c>
    </row>
    <row r="90" spans="1:11" x14ac:dyDescent="0.15">
      <c r="A90">
        <f t="shared" si="1"/>
        <v>1090</v>
      </c>
      <c r="B90" s="79">
        <v>1</v>
      </c>
      <c r="C90" s="79" t="s">
        <v>2</v>
      </c>
      <c r="H90" s="79">
        <v>90</v>
      </c>
      <c r="I90" s="79">
        <v>0</v>
      </c>
      <c r="J90" s="79">
        <v>1</v>
      </c>
      <c r="K90" s="79">
        <v>1</v>
      </c>
    </row>
    <row r="91" spans="1:11" x14ac:dyDescent="0.15">
      <c r="A91">
        <f t="shared" si="1"/>
        <v>1093</v>
      </c>
      <c r="B91" s="79">
        <v>1</v>
      </c>
      <c r="C91" s="79" t="s">
        <v>2</v>
      </c>
      <c r="H91" s="79">
        <v>93</v>
      </c>
      <c r="I91" s="79">
        <v>1</v>
      </c>
      <c r="J91" s="79">
        <v>1</v>
      </c>
      <c r="K91" s="79">
        <v>2</v>
      </c>
    </row>
    <row r="92" spans="1:11" x14ac:dyDescent="0.15">
      <c r="A92">
        <f t="shared" si="1"/>
        <v>1098</v>
      </c>
      <c r="B92" s="79">
        <v>1</v>
      </c>
      <c r="C92" s="79" t="s">
        <v>2</v>
      </c>
      <c r="H92" s="79">
        <v>98</v>
      </c>
      <c r="I92" s="79">
        <v>0</v>
      </c>
      <c r="J92" s="79">
        <v>1</v>
      </c>
      <c r="K92" s="79">
        <v>1</v>
      </c>
    </row>
    <row r="93" spans="1:11" x14ac:dyDescent="0.15">
      <c r="A93">
        <f t="shared" si="1"/>
        <v>2011</v>
      </c>
      <c r="B93" s="79">
        <v>2</v>
      </c>
      <c r="C93" s="79" t="s">
        <v>3</v>
      </c>
      <c r="H93" s="79">
        <v>11</v>
      </c>
      <c r="I93" s="79">
        <v>0</v>
      </c>
      <c r="J93" s="79">
        <v>1</v>
      </c>
      <c r="K93" s="79">
        <v>1</v>
      </c>
    </row>
    <row r="94" spans="1:11" x14ac:dyDescent="0.15">
      <c r="A94">
        <f t="shared" si="1"/>
        <v>2014</v>
      </c>
      <c r="B94" s="79">
        <v>2</v>
      </c>
      <c r="C94" s="79" t="s">
        <v>3</v>
      </c>
      <c r="H94" s="79">
        <v>14</v>
      </c>
      <c r="I94" s="79">
        <v>0</v>
      </c>
      <c r="J94" s="79">
        <v>2</v>
      </c>
      <c r="K94" s="79">
        <v>2</v>
      </c>
    </row>
    <row r="95" spans="1:11" x14ac:dyDescent="0.15">
      <c r="A95">
        <f t="shared" si="1"/>
        <v>2016</v>
      </c>
      <c r="B95" s="79">
        <v>2</v>
      </c>
      <c r="C95" s="79" t="s">
        <v>3</v>
      </c>
      <c r="H95" s="79">
        <v>16</v>
      </c>
      <c r="I95" s="79">
        <v>0</v>
      </c>
      <c r="J95" s="79">
        <v>1</v>
      </c>
      <c r="K95" s="79">
        <v>1</v>
      </c>
    </row>
    <row r="96" spans="1:11" x14ac:dyDescent="0.15">
      <c r="A96">
        <f t="shared" si="1"/>
        <v>2018</v>
      </c>
      <c r="B96" s="79">
        <v>2</v>
      </c>
      <c r="C96" s="79" t="s">
        <v>3</v>
      </c>
      <c r="H96" s="79">
        <v>18</v>
      </c>
      <c r="I96" s="79">
        <v>0</v>
      </c>
      <c r="J96" s="79">
        <v>1</v>
      </c>
      <c r="K96" s="79">
        <v>1</v>
      </c>
    </row>
    <row r="97" spans="1:11" x14ac:dyDescent="0.15">
      <c r="A97">
        <f t="shared" si="1"/>
        <v>2019</v>
      </c>
      <c r="B97" s="79">
        <v>2</v>
      </c>
      <c r="C97" s="79" t="s">
        <v>3</v>
      </c>
      <c r="H97" s="79">
        <v>19</v>
      </c>
      <c r="I97" s="79">
        <v>0</v>
      </c>
      <c r="J97" s="79">
        <v>1</v>
      </c>
      <c r="K97" s="79">
        <v>1</v>
      </c>
    </row>
    <row r="98" spans="1:11" x14ac:dyDescent="0.15">
      <c r="A98">
        <f t="shared" si="1"/>
        <v>2021</v>
      </c>
      <c r="B98" s="79">
        <v>2</v>
      </c>
      <c r="C98" s="79" t="s">
        <v>3</v>
      </c>
      <c r="H98" s="79">
        <v>21</v>
      </c>
      <c r="I98" s="79">
        <v>1</v>
      </c>
      <c r="J98" s="79">
        <v>0</v>
      </c>
      <c r="K98" s="79">
        <v>1</v>
      </c>
    </row>
    <row r="99" spans="1:11" x14ac:dyDescent="0.15">
      <c r="A99">
        <f t="shared" si="1"/>
        <v>2022</v>
      </c>
      <c r="B99" s="79">
        <v>2</v>
      </c>
      <c r="C99" s="79" t="s">
        <v>3</v>
      </c>
      <c r="H99" s="79">
        <v>22</v>
      </c>
      <c r="I99" s="79">
        <v>0</v>
      </c>
      <c r="J99" s="79">
        <v>1</v>
      </c>
      <c r="K99" s="79">
        <v>1</v>
      </c>
    </row>
    <row r="100" spans="1:11" x14ac:dyDescent="0.15">
      <c r="A100">
        <f t="shared" si="1"/>
        <v>2024</v>
      </c>
      <c r="B100" s="79">
        <v>2</v>
      </c>
      <c r="C100" s="79" t="s">
        <v>3</v>
      </c>
      <c r="H100" s="79">
        <v>24</v>
      </c>
      <c r="I100" s="79">
        <v>1</v>
      </c>
      <c r="J100" s="79">
        <v>1</v>
      </c>
      <c r="K100" s="79">
        <v>2</v>
      </c>
    </row>
    <row r="101" spans="1:11" x14ac:dyDescent="0.15">
      <c r="A101">
        <f t="shared" si="1"/>
        <v>2026</v>
      </c>
      <c r="B101" s="79">
        <v>2</v>
      </c>
      <c r="C101" s="79" t="s">
        <v>3</v>
      </c>
      <c r="H101" s="79">
        <v>26</v>
      </c>
      <c r="I101" s="79">
        <v>1</v>
      </c>
      <c r="J101" s="79">
        <v>0</v>
      </c>
      <c r="K101" s="79">
        <v>1</v>
      </c>
    </row>
    <row r="102" spans="1:11" x14ac:dyDescent="0.15">
      <c r="A102">
        <f t="shared" si="1"/>
        <v>2027</v>
      </c>
      <c r="B102" s="79">
        <v>2</v>
      </c>
      <c r="C102" s="79" t="s">
        <v>3</v>
      </c>
      <c r="H102" s="79">
        <v>27</v>
      </c>
      <c r="I102" s="79">
        <v>1</v>
      </c>
      <c r="J102" s="79">
        <v>0</v>
      </c>
      <c r="K102" s="79">
        <v>1</v>
      </c>
    </row>
    <row r="103" spans="1:11" x14ac:dyDescent="0.15">
      <c r="A103">
        <f t="shared" si="1"/>
        <v>2029</v>
      </c>
      <c r="B103" s="79">
        <v>2</v>
      </c>
      <c r="C103" s="79" t="s">
        <v>3</v>
      </c>
      <c r="H103" s="79">
        <v>29</v>
      </c>
      <c r="I103" s="79">
        <v>1</v>
      </c>
      <c r="J103" s="79">
        <v>0</v>
      </c>
      <c r="K103" s="79">
        <v>1</v>
      </c>
    </row>
    <row r="104" spans="1:11" x14ac:dyDescent="0.15">
      <c r="A104">
        <f t="shared" si="1"/>
        <v>2035</v>
      </c>
      <c r="B104" s="79">
        <v>2</v>
      </c>
      <c r="C104" s="79" t="s">
        <v>3</v>
      </c>
      <c r="H104" s="79">
        <v>35</v>
      </c>
      <c r="I104" s="79">
        <v>1</v>
      </c>
      <c r="J104" s="79">
        <v>0</v>
      </c>
      <c r="K104" s="79">
        <v>1</v>
      </c>
    </row>
    <row r="105" spans="1:11" x14ac:dyDescent="0.15">
      <c r="A105">
        <f t="shared" si="1"/>
        <v>2042</v>
      </c>
      <c r="B105" s="79">
        <v>2</v>
      </c>
      <c r="C105" s="79" t="s">
        <v>3</v>
      </c>
      <c r="H105" s="79">
        <v>42</v>
      </c>
      <c r="I105" s="79">
        <v>1</v>
      </c>
      <c r="J105" s="79">
        <v>1</v>
      </c>
      <c r="K105" s="79">
        <v>2</v>
      </c>
    </row>
    <row r="106" spans="1:11" x14ac:dyDescent="0.15">
      <c r="A106">
        <f t="shared" si="1"/>
        <v>2043</v>
      </c>
      <c r="B106" s="79">
        <v>2</v>
      </c>
      <c r="C106" s="79" t="s">
        <v>3</v>
      </c>
      <c r="H106" s="79">
        <v>43</v>
      </c>
      <c r="I106" s="79">
        <v>0</v>
      </c>
      <c r="J106" s="79">
        <v>1</v>
      </c>
      <c r="K106" s="79">
        <v>1</v>
      </c>
    </row>
    <row r="107" spans="1:11" x14ac:dyDescent="0.15">
      <c r="A107">
        <f t="shared" si="1"/>
        <v>2044</v>
      </c>
      <c r="B107" s="79">
        <v>2</v>
      </c>
      <c r="C107" s="79" t="s">
        <v>3</v>
      </c>
      <c r="H107" s="79">
        <v>44</v>
      </c>
      <c r="I107" s="79">
        <v>1</v>
      </c>
      <c r="J107" s="79">
        <v>0</v>
      </c>
      <c r="K107" s="79">
        <v>1</v>
      </c>
    </row>
    <row r="108" spans="1:11" x14ac:dyDescent="0.15">
      <c r="A108">
        <f t="shared" si="1"/>
        <v>2046</v>
      </c>
      <c r="B108" s="79">
        <v>2</v>
      </c>
      <c r="C108" s="79" t="s">
        <v>3</v>
      </c>
      <c r="H108" s="79">
        <v>46</v>
      </c>
      <c r="I108" s="79">
        <v>0</v>
      </c>
      <c r="J108" s="79">
        <v>1</v>
      </c>
      <c r="K108" s="79">
        <v>2</v>
      </c>
    </row>
    <row r="109" spans="1:11" x14ac:dyDescent="0.15">
      <c r="A109">
        <f t="shared" si="1"/>
        <v>2047</v>
      </c>
      <c r="B109" s="79">
        <v>2</v>
      </c>
      <c r="C109" s="79" t="s">
        <v>3</v>
      </c>
      <c r="H109" s="79">
        <v>47</v>
      </c>
      <c r="I109" s="79">
        <v>2</v>
      </c>
      <c r="J109" s="79">
        <v>0</v>
      </c>
      <c r="K109" s="79">
        <v>1</v>
      </c>
    </row>
    <row r="110" spans="1:11" x14ac:dyDescent="0.15">
      <c r="A110">
        <f t="shared" si="1"/>
        <v>2048</v>
      </c>
      <c r="B110" s="79">
        <v>2</v>
      </c>
      <c r="C110" s="79" t="s">
        <v>3</v>
      </c>
      <c r="H110" s="79">
        <v>48</v>
      </c>
      <c r="I110" s="79">
        <v>2</v>
      </c>
      <c r="J110" s="79">
        <v>0</v>
      </c>
      <c r="K110" s="79">
        <v>2</v>
      </c>
    </row>
    <row r="111" spans="1:11" x14ac:dyDescent="0.15">
      <c r="A111">
        <f t="shared" si="1"/>
        <v>2049</v>
      </c>
      <c r="B111" s="79">
        <v>2</v>
      </c>
      <c r="C111" s="79" t="s">
        <v>3</v>
      </c>
      <c r="H111" s="79">
        <v>49</v>
      </c>
      <c r="I111" s="79">
        <v>0</v>
      </c>
      <c r="J111" s="79">
        <v>1</v>
      </c>
      <c r="K111" s="79">
        <v>1</v>
      </c>
    </row>
    <row r="112" spans="1:11" x14ac:dyDescent="0.15">
      <c r="A112">
        <f t="shared" si="1"/>
        <v>2050</v>
      </c>
      <c r="B112" s="79">
        <v>2</v>
      </c>
      <c r="C112" s="79" t="s">
        <v>3</v>
      </c>
      <c r="H112" s="79">
        <v>50</v>
      </c>
      <c r="I112" s="79">
        <v>0</v>
      </c>
      <c r="J112" s="79">
        <v>1</v>
      </c>
      <c r="K112" s="79">
        <v>1</v>
      </c>
    </row>
    <row r="113" spans="1:11" x14ac:dyDescent="0.15">
      <c r="A113">
        <f t="shared" si="1"/>
        <v>2052</v>
      </c>
      <c r="B113" s="79">
        <v>2</v>
      </c>
      <c r="C113" s="79" t="s">
        <v>3</v>
      </c>
      <c r="H113" s="79">
        <v>52</v>
      </c>
      <c r="I113" s="79">
        <v>1</v>
      </c>
      <c r="J113" s="79">
        <v>0</v>
      </c>
      <c r="K113" s="79">
        <v>1</v>
      </c>
    </row>
    <row r="114" spans="1:11" x14ac:dyDescent="0.15">
      <c r="A114">
        <f t="shared" si="1"/>
        <v>2053</v>
      </c>
      <c r="B114" s="79">
        <v>2</v>
      </c>
      <c r="C114" s="79" t="s">
        <v>3</v>
      </c>
      <c r="H114" s="79">
        <v>53</v>
      </c>
      <c r="I114" s="79">
        <v>1</v>
      </c>
      <c r="J114" s="79">
        <v>3</v>
      </c>
      <c r="K114" s="79">
        <v>4</v>
      </c>
    </row>
    <row r="115" spans="1:11" x14ac:dyDescent="0.15">
      <c r="A115">
        <f t="shared" si="1"/>
        <v>2056</v>
      </c>
      <c r="B115" s="79">
        <v>2</v>
      </c>
      <c r="C115" s="79" t="s">
        <v>3</v>
      </c>
      <c r="H115" s="79">
        <v>56</v>
      </c>
      <c r="I115" s="79">
        <v>1</v>
      </c>
      <c r="J115" s="79">
        <v>1</v>
      </c>
      <c r="K115" s="79">
        <v>2</v>
      </c>
    </row>
    <row r="116" spans="1:11" x14ac:dyDescent="0.15">
      <c r="A116">
        <f t="shared" si="1"/>
        <v>2057</v>
      </c>
      <c r="B116" s="79">
        <v>2</v>
      </c>
      <c r="C116" s="79" t="s">
        <v>3</v>
      </c>
      <c r="H116" s="79">
        <v>57</v>
      </c>
      <c r="I116" s="79">
        <v>1</v>
      </c>
      <c r="J116" s="79">
        <v>1</v>
      </c>
      <c r="K116" s="79">
        <v>2</v>
      </c>
    </row>
    <row r="117" spans="1:11" x14ac:dyDescent="0.15">
      <c r="A117">
        <f t="shared" si="1"/>
        <v>2058</v>
      </c>
      <c r="B117" s="79">
        <v>2</v>
      </c>
      <c r="C117" s="79" t="s">
        <v>3</v>
      </c>
      <c r="H117" s="79">
        <v>58</v>
      </c>
      <c r="I117" s="79">
        <v>1</v>
      </c>
      <c r="J117" s="79">
        <v>0</v>
      </c>
      <c r="K117" s="79">
        <v>1</v>
      </c>
    </row>
    <row r="118" spans="1:11" x14ac:dyDescent="0.15">
      <c r="A118">
        <f t="shared" si="1"/>
        <v>2059</v>
      </c>
      <c r="B118" s="79">
        <v>2</v>
      </c>
      <c r="C118" s="79" t="s">
        <v>3</v>
      </c>
      <c r="H118" s="79">
        <v>59</v>
      </c>
      <c r="I118" s="79">
        <v>1</v>
      </c>
      <c r="J118" s="79">
        <v>0</v>
      </c>
      <c r="K118" s="79">
        <v>1</v>
      </c>
    </row>
    <row r="119" spans="1:11" x14ac:dyDescent="0.15">
      <c r="A119">
        <f t="shared" si="1"/>
        <v>2060</v>
      </c>
      <c r="B119" s="79">
        <v>2</v>
      </c>
      <c r="C119" s="79" t="s">
        <v>3</v>
      </c>
      <c r="H119" s="79">
        <v>60</v>
      </c>
      <c r="I119" s="79">
        <v>2</v>
      </c>
      <c r="J119" s="79">
        <v>1</v>
      </c>
      <c r="K119" s="79">
        <v>3</v>
      </c>
    </row>
    <row r="120" spans="1:11" x14ac:dyDescent="0.15">
      <c r="A120">
        <f t="shared" si="1"/>
        <v>2061</v>
      </c>
      <c r="B120" s="79">
        <v>2</v>
      </c>
      <c r="C120" s="79" t="s">
        <v>3</v>
      </c>
      <c r="H120" s="79">
        <v>61</v>
      </c>
      <c r="I120" s="79">
        <v>0</v>
      </c>
      <c r="J120" s="79">
        <v>2</v>
      </c>
      <c r="K120" s="79">
        <v>2</v>
      </c>
    </row>
    <row r="121" spans="1:11" x14ac:dyDescent="0.15">
      <c r="A121">
        <f t="shared" si="1"/>
        <v>2062</v>
      </c>
      <c r="B121" s="79">
        <v>2</v>
      </c>
      <c r="C121" s="79" t="s">
        <v>3</v>
      </c>
      <c r="H121" s="79">
        <v>62</v>
      </c>
      <c r="I121" s="79">
        <v>1</v>
      </c>
      <c r="J121" s="79">
        <v>1</v>
      </c>
      <c r="K121" s="79">
        <v>2</v>
      </c>
    </row>
    <row r="122" spans="1:11" x14ac:dyDescent="0.15">
      <c r="A122">
        <f t="shared" si="1"/>
        <v>2063</v>
      </c>
      <c r="B122" s="79">
        <v>2</v>
      </c>
      <c r="C122" s="79" t="s">
        <v>3</v>
      </c>
      <c r="H122" s="79">
        <v>63</v>
      </c>
      <c r="I122" s="79">
        <v>1</v>
      </c>
      <c r="J122" s="79">
        <v>1</v>
      </c>
      <c r="K122" s="79">
        <v>2</v>
      </c>
    </row>
    <row r="123" spans="1:11" x14ac:dyDescent="0.15">
      <c r="A123">
        <f t="shared" si="1"/>
        <v>2066</v>
      </c>
      <c r="B123" s="79">
        <v>2</v>
      </c>
      <c r="C123" s="79" t="s">
        <v>3</v>
      </c>
      <c r="H123" s="79">
        <v>66</v>
      </c>
      <c r="I123" s="79">
        <v>2</v>
      </c>
      <c r="J123" s="79">
        <v>0</v>
      </c>
      <c r="K123" s="79">
        <v>2</v>
      </c>
    </row>
    <row r="124" spans="1:11" x14ac:dyDescent="0.15">
      <c r="A124">
        <f t="shared" si="1"/>
        <v>2067</v>
      </c>
      <c r="B124" s="79">
        <v>2</v>
      </c>
      <c r="C124" s="79" t="s">
        <v>3</v>
      </c>
      <c r="H124" s="79">
        <v>67</v>
      </c>
      <c r="I124" s="79">
        <v>0</v>
      </c>
      <c r="J124" s="79">
        <v>1</v>
      </c>
      <c r="K124" s="79">
        <v>1</v>
      </c>
    </row>
    <row r="125" spans="1:11" x14ac:dyDescent="0.15">
      <c r="A125">
        <f t="shared" si="1"/>
        <v>2069</v>
      </c>
      <c r="B125" s="79">
        <v>2</v>
      </c>
      <c r="C125" s="79" t="s">
        <v>3</v>
      </c>
      <c r="H125" s="79">
        <v>69</v>
      </c>
      <c r="I125" s="79">
        <v>0</v>
      </c>
      <c r="J125" s="79">
        <v>3</v>
      </c>
      <c r="K125" s="79">
        <v>1</v>
      </c>
    </row>
    <row r="126" spans="1:11" x14ac:dyDescent="0.15">
      <c r="A126">
        <f t="shared" si="1"/>
        <v>2070</v>
      </c>
      <c r="B126" s="79">
        <v>2</v>
      </c>
      <c r="C126" s="79" t="s">
        <v>3</v>
      </c>
      <c r="H126" s="79">
        <v>70</v>
      </c>
      <c r="I126" s="79">
        <v>0</v>
      </c>
      <c r="J126" s="79">
        <v>2</v>
      </c>
      <c r="K126" s="79">
        <v>2</v>
      </c>
    </row>
    <row r="127" spans="1:11" x14ac:dyDescent="0.15">
      <c r="A127">
        <f t="shared" si="1"/>
        <v>2071</v>
      </c>
      <c r="B127" s="79">
        <v>2</v>
      </c>
      <c r="C127" s="79" t="s">
        <v>3</v>
      </c>
      <c r="H127" s="79">
        <v>71</v>
      </c>
      <c r="I127" s="79">
        <v>0</v>
      </c>
      <c r="J127" s="79">
        <v>1</v>
      </c>
      <c r="K127" s="79">
        <v>2</v>
      </c>
    </row>
    <row r="128" spans="1:11" x14ac:dyDescent="0.15">
      <c r="A128">
        <f t="shared" si="1"/>
        <v>2072</v>
      </c>
      <c r="B128" s="79">
        <v>2</v>
      </c>
      <c r="C128" s="79" t="s">
        <v>3</v>
      </c>
      <c r="H128" s="79">
        <v>72</v>
      </c>
      <c r="I128" s="79">
        <v>1</v>
      </c>
      <c r="J128" s="79">
        <v>0</v>
      </c>
      <c r="K128" s="79">
        <v>1</v>
      </c>
    </row>
    <row r="129" spans="1:11" x14ac:dyDescent="0.15">
      <c r="A129">
        <f t="shared" si="1"/>
        <v>2073</v>
      </c>
      <c r="B129" s="79">
        <v>2</v>
      </c>
      <c r="C129" s="79" t="s">
        <v>3</v>
      </c>
      <c r="H129" s="79">
        <v>73</v>
      </c>
      <c r="I129" s="79">
        <v>1</v>
      </c>
      <c r="J129" s="79">
        <v>1</v>
      </c>
      <c r="K129" s="79">
        <v>1</v>
      </c>
    </row>
    <row r="130" spans="1:11" x14ac:dyDescent="0.15">
      <c r="A130">
        <f t="shared" si="1"/>
        <v>2074</v>
      </c>
      <c r="B130" s="79">
        <v>2</v>
      </c>
      <c r="C130" s="79" t="s">
        <v>3</v>
      </c>
      <c r="H130" s="79">
        <v>74</v>
      </c>
      <c r="I130" s="79">
        <v>2</v>
      </c>
      <c r="J130" s="79">
        <v>1</v>
      </c>
      <c r="K130" s="79">
        <v>2</v>
      </c>
    </row>
    <row r="131" spans="1:11" x14ac:dyDescent="0.15">
      <c r="A131">
        <f t="shared" ref="A131:A194" si="2">$B131*1000+$H131</f>
        <v>2075</v>
      </c>
      <c r="B131" s="79">
        <v>2</v>
      </c>
      <c r="C131" s="79" t="s">
        <v>3</v>
      </c>
      <c r="H131" s="79">
        <v>75</v>
      </c>
      <c r="I131" s="79">
        <v>2</v>
      </c>
      <c r="J131" s="79">
        <v>1</v>
      </c>
      <c r="K131" s="79">
        <v>3</v>
      </c>
    </row>
    <row r="132" spans="1:11" x14ac:dyDescent="0.15">
      <c r="A132">
        <f t="shared" si="2"/>
        <v>2076</v>
      </c>
      <c r="B132" s="79">
        <v>2</v>
      </c>
      <c r="C132" s="79" t="s">
        <v>3</v>
      </c>
      <c r="H132" s="79">
        <v>76</v>
      </c>
      <c r="I132" s="79">
        <v>1</v>
      </c>
      <c r="J132" s="79">
        <v>2</v>
      </c>
      <c r="K132" s="79">
        <v>3</v>
      </c>
    </row>
    <row r="133" spans="1:11" x14ac:dyDescent="0.15">
      <c r="A133">
        <f t="shared" si="2"/>
        <v>2077</v>
      </c>
      <c r="B133" s="79">
        <v>2</v>
      </c>
      <c r="C133" s="79" t="s">
        <v>3</v>
      </c>
      <c r="H133" s="79">
        <v>77</v>
      </c>
      <c r="I133" s="79">
        <v>0</v>
      </c>
      <c r="J133" s="79">
        <v>2</v>
      </c>
      <c r="K133" s="79">
        <v>3</v>
      </c>
    </row>
    <row r="134" spans="1:11" x14ac:dyDescent="0.15">
      <c r="A134">
        <f t="shared" si="2"/>
        <v>2078</v>
      </c>
      <c r="B134" s="79">
        <v>2</v>
      </c>
      <c r="C134" s="79" t="s">
        <v>3</v>
      </c>
      <c r="H134" s="79">
        <v>78</v>
      </c>
      <c r="I134" s="79">
        <v>0</v>
      </c>
      <c r="J134" s="79">
        <v>2</v>
      </c>
      <c r="K134" s="79">
        <v>2</v>
      </c>
    </row>
    <row r="135" spans="1:11" x14ac:dyDescent="0.15">
      <c r="A135">
        <f t="shared" si="2"/>
        <v>2079</v>
      </c>
      <c r="B135" s="79">
        <v>2</v>
      </c>
      <c r="C135" s="79" t="s">
        <v>3</v>
      </c>
      <c r="H135" s="79">
        <v>79</v>
      </c>
      <c r="I135" s="79">
        <v>1</v>
      </c>
      <c r="J135" s="79">
        <v>0</v>
      </c>
      <c r="K135" s="79">
        <v>2</v>
      </c>
    </row>
    <row r="136" spans="1:11" x14ac:dyDescent="0.15">
      <c r="A136">
        <f t="shared" si="2"/>
        <v>2080</v>
      </c>
      <c r="B136" s="79">
        <v>2</v>
      </c>
      <c r="C136" s="79" t="s">
        <v>3</v>
      </c>
      <c r="H136" s="79">
        <v>80</v>
      </c>
      <c r="I136" s="79">
        <v>1</v>
      </c>
      <c r="J136" s="79">
        <v>0</v>
      </c>
      <c r="K136" s="79">
        <v>1</v>
      </c>
    </row>
    <row r="137" spans="1:11" x14ac:dyDescent="0.15">
      <c r="A137">
        <f t="shared" si="2"/>
        <v>2081</v>
      </c>
      <c r="B137" s="79">
        <v>2</v>
      </c>
      <c r="C137" s="79" t="s">
        <v>3</v>
      </c>
      <c r="H137" s="79">
        <v>81</v>
      </c>
      <c r="I137" s="79">
        <v>0</v>
      </c>
      <c r="J137" s="79">
        <v>1</v>
      </c>
      <c r="K137" s="79">
        <v>1</v>
      </c>
    </row>
    <row r="138" spans="1:11" x14ac:dyDescent="0.15">
      <c r="A138">
        <f t="shared" si="2"/>
        <v>2082</v>
      </c>
      <c r="B138" s="79">
        <v>2</v>
      </c>
      <c r="C138" s="79" t="s">
        <v>3</v>
      </c>
      <c r="H138" s="79">
        <v>82</v>
      </c>
      <c r="I138" s="79">
        <v>1</v>
      </c>
      <c r="J138" s="79">
        <v>0</v>
      </c>
      <c r="K138" s="79">
        <v>1</v>
      </c>
    </row>
    <row r="139" spans="1:11" x14ac:dyDescent="0.15">
      <c r="A139">
        <f t="shared" si="2"/>
        <v>2083</v>
      </c>
      <c r="B139" s="79">
        <v>2</v>
      </c>
      <c r="C139" s="79" t="s">
        <v>3</v>
      </c>
      <c r="H139" s="79">
        <v>83</v>
      </c>
      <c r="I139" s="79">
        <v>2</v>
      </c>
      <c r="J139" s="79">
        <v>1</v>
      </c>
      <c r="K139" s="79">
        <v>1</v>
      </c>
    </row>
    <row r="140" spans="1:11" x14ac:dyDescent="0.15">
      <c r="A140">
        <f t="shared" si="2"/>
        <v>2088</v>
      </c>
      <c r="B140" s="79">
        <v>2</v>
      </c>
      <c r="C140" s="79" t="s">
        <v>3</v>
      </c>
      <c r="H140" s="79">
        <v>88</v>
      </c>
      <c r="I140" s="79">
        <v>0</v>
      </c>
      <c r="J140" s="79">
        <v>1</v>
      </c>
      <c r="K140" s="79">
        <v>3</v>
      </c>
    </row>
    <row r="141" spans="1:11" x14ac:dyDescent="0.15">
      <c r="A141">
        <f t="shared" si="2"/>
        <v>2089</v>
      </c>
      <c r="B141" s="79">
        <v>2</v>
      </c>
      <c r="C141" s="79" t="s">
        <v>3</v>
      </c>
      <c r="H141" s="79">
        <v>89</v>
      </c>
      <c r="I141" s="79">
        <v>0</v>
      </c>
      <c r="J141" s="79">
        <v>1</v>
      </c>
      <c r="K141" s="79">
        <v>1</v>
      </c>
    </row>
    <row r="142" spans="1:11" x14ac:dyDescent="0.15">
      <c r="A142">
        <f t="shared" si="2"/>
        <v>2092</v>
      </c>
      <c r="B142" s="79">
        <v>2</v>
      </c>
      <c r="C142" s="79" t="s">
        <v>3</v>
      </c>
      <c r="H142" s="79">
        <v>92</v>
      </c>
      <c r="I142" s="79">
        <v>0</v>
      </c>
      <c r="J142" s="79">
        <v>1</v>
      </c>
      <c r="K142" s="79">
        <v>2</v>
      </c>
    </row>
    <row r="143" spans="1:11" x14ac:dyDescent="0.15">
      <c r="A143">
        <f t="shared" si="2"/>
        <v>2094</v>
      </c>
      <c r="B143" s="79">
        <v>2</v>
      </c>
      <c r="C143" s="79" t="s">
        <v>3</v>
      </c>
      <c r="H143" s="79">
        <v>94</v>
      </c>
      <c r="I143" s="79">
        <v>0</v>
      </c>
      <c r="J143" s="79">
        <v>1</v>
      </c>
      <c r="K143" s="79">
        <v>1</v>
      </c>
    </row>
    <row r="144" spans="1:11" x14ac:dyDescent="0.15">
      <c r="A144">
        <f t="shared" si="2"/>
        <v>3003</v>
      </c>
      <c r="B144" s="79">
        <v>3</v>
      </c>
      <c r="C144" s="79" t="s">
        <v>4</v>
      </c>
      <c r="H144" s="79">
        <v>3</v>
      </c>
      <c r="I144" s="79">
        <v>0</v>
      </c>
      <c r="J144" s="79">
        <v>1</v>
      </c>
      <c r="K144" s="79">
        <v>1</v>
      </c>
    </row>
    <row r="145" spans="1:11" x14ac:dyDescent="0.15">
      <c r="A145">
        <f t="shared" si="2"/>
        <v>3014</v>
      </c>
      <c r="B145" s="79">
        <v>3</v>
      </c>
      <c r="C145" s="79" t="s">
        <v>4</v>
      </c>
      <c r="H145" s="79">
        <v>14</v>
      </c>
      <c r="I145" s="79">
        <v>1</v>
      </c>
      <c r="J145" s="79">
        <v>0</v>
      </c>
      <c r="K145" s="79">
        <v>1</v>
      </c>
    </row>
    <row r="146" spans="1:11" x14ac:dyDescent="0.15">
      <c r="A146">
        <f t="shared" si="2"/>
        <v>3016</v>
      </c>
      <c r="B146" s="79">
        <v>3</v>
      </c>
      <c r="C146" s="79" t="s">
        <v>4</v>
      </c>
      <c r="H146" s="79">
        <v>16</v>
      </c>
      <c r="I146" s="79">
        <v>1</v>
      </c>
      <c r="J146" s="79">
        <v>0</v>
      </c>
      <c r="K146" s="79">
        <v>1</v>
      </c>
    </row>
    <row r="147" spans="1:11" x14ac:dyDescent="0.15">
      <c r="A147">
        <f t="shared" si="2"/>
        <v>3018</v>
      </c>
      <c r="B147" s="79">
        <v>3</v>
      </c>
      <c r="C147" s="79" t="s">
        <v>4</v>
      </c>
      <c r="H147" s="79">
        <v>18</v>
      </c>
      <c r="I147" s="79">
        <v>1</v>
      </c>
      <c r="J147" s="79">
        <v>1</v>
      </c>
      <c r="K147" s="79">
        <v>1</v>
      </c>
    </row>
    <row r="148" spans="1:11" x14ac:dyDescent="0.15">
      <c r="A148">
        <f t="shared" si="2"/>
        <v>3019</v>
      </c>
      <c r="B148" s="79">
        <v>3</v>
      </c>
      <c r="C148" s="79" t="s">
        <v>4</v>
      </c>
      <c r="H148" s="79">
        <v>19</v>
      </c>
      <c r="I148" s="79">
        <v>1</v>
      </c>
      <c r="J148" s="79">
        <v>0</v>
      </c>
      <c r="K148" s="79">
        <v>2</v>
      </c>
    </row>
    <row r="149" spans="1:11" x14ac:dyDescent="0.15">
      <c r="A149">
        <f t="shared" si="2"/>
        <v>3020</v>
      </c>
      <c r="B149" s="79">
        <v>3</v>
      </c>
      <c r="C149" s="79" t="s">
        <v>4</v>
      </c>
      <c r="H149" s="79">
        <v>20</v>
      </c>
      <c r="I149" s="79">
        <v>1</v>
      </c>
      <c r="J149" s="79">
        <v>0</v>
      </c>
      <c r="K149" s="79">
        <v>1</v>
      </c>
    </row>
    <row r="150" spans="1:11" x14ac:dyDescent="0.15">
      <c r="A150">
        <f t="shared" si="2"/>
        <v>3025</v>
      </c>
      <c r="B150" s="79">
        <v>3</v>
      </c>
      <c r="C150" s="79" t="s">
        <v>4</v>
      </c>
      <c r="H150" s="79">
        <v>25</v>
      </c>
      <c r="I150" s="79">
        <v>1</v>
      </c>
      <c r="J150" s="79">
        <v>0</v>
      </c>
      <c r="K150" s="79">
        <v>1</v>
      </c>
    </row>
    <row r="151" spans="1:11" x14ac:dyDescent="0.15">
      <c r="A151">
        <f t="shared" si="2"/>
        <v>3028</v>
      </c>
      <c r="B151" s="79">
        <v>3</v>
      </c>
      <c r="C151" s="79" t="s">
        <v>4</v>
      </c>
      <c r="H151" s="79">
        <v>28</v>
      </c>
      <c r="I151" s="79">
        <v>1</v>
      </c>
      <c r="J151" s="79">
        <v>0</v>
      </c>
      <c r="K151" s="79">
        <v>1</v>
      </c>
    </row>
    <row r="152" spans="1:11" x14ac:dyDescent="0.15">
      <c r="A152">
        <f t="shared" si="2"/>
        <v>3031</v>
      </c>
      <c r="B152" s="79">
        <v>3</v>
      </c>
      <c r="C152" s="79" t="s">
        <v>4</v>
      </c>
      <c r="H152" s="79">
        <v>31</v>
      </c>
      <c r="I152" s="79">
        <v>0</v>
      </c>
      <c r="J152" s="79">
        <v>1</v>
      </c>
      <c r="K152" s="79">
        <v>1</v>
      </c>
    </row>
    <row r="153" spans="1:11" x14ac:dyDescent="0.15">
      <c r="A153">
        <f t="shared" si="2"/>
        <v>3035</v>
      </c>
      <c r="B153" s="79">
        <v>3</v>
      </c>
      <c r="C153" s="79" t="s">
        <v>4</v>
      </c>
      <c r="H153" s="79">
        <v>35</v>
      </c>
      <c r="I153" s="79">
        <v>1</v>
      </c>
      <c r="J153" s="79">
        <v>0</v>
      </c>
      <c r="K153" s="79">
        <v>1</v>
      </c>
    </row>
    <row r="154" spans="1:11" x14ac:dyDescent="0.15">
      <c r="A154">
        <f t="shared" si="2"/>
        <v>3040</v>
      </c>
      <c r="B154" s="79">
        <v>3</v>
      </c>
      <c r="C154" s="79" t="s">
        <v>4</v>
      </c>
      <c r="H154" s="79">
        <v>40</v>
      </c>
      <c r="I154" s="79">
        <v>1</v>
      </c>
      <c r="J154" s="79">
        <v>2</v>
      </c>
      <c r="K154" s="79">
        <v>1</v>
      </c>
    </row>
    <row r="155" spans="1:11" x14ac:dyDescent="0.15">
      <c r="A155">
        <f t="shared" si="2"/>
        <v>3042</v>
      </c>
      <c r="B155" s="79">
        <v>3</v>
      </c>
      <c r="C155" s="79" t="s">
        <v>4</v>
      </c>
      <c r="H155" s="79">
        <v>42</v>
      </c>
      <c r="I155" s="79">
        <v>0</v>
      </c>
      <c r="J155" s="79">
        <v>1</v>
      </c>
      <c r="K155" s="79">
        <v>3</v>
      </c>
    </row>
    <row r="156" spans="1:11" x14ac:dyDescent="0.15">
      <c r="A156">
        <f t="shared" si="2"/>
        <v>3044</v>
      </c>
      <c r="B156" s="79">
        <v>3</v>
      </c>
      <c r="C156" s="79" t="s">
        <v>4</v>
      </c>
      <c r="H156" s="79">
        <v>44</v>
      </c>
      <c r="I156" s="79">
        <v>1</v>
      </c>
      <c r="J156" s="79">
        <v>2</v>
      </c>
      <c r="K156" s="79">
        <v>1</v>
      </c>
    </row>
    <row r="157" spans="1:11" x14ac:dyDescent="0.15">
      <c r="A157">
        <f t="shared" si="2"/>
        <v>3045</v>
      </c>
      <c r="B157" s="79">
        <v>3</v>
      </c>
      <c r="C157" s="79" t="s">
        <v>4</v>
      </c>
      <c r="H157" s="79">
        <v>45</v>
      </c>
      <c r="I157" s="79">
        <v>0</v>
      </c>
      <c r="J157" s="79">
        <v>1</v>
      </c>
      <c r="K157" s="79">
        <v>3</v>
      </c>
    </row>
    <row r="158" spans="1:11" x14ac:dyDescent="0.15">
      <c r="A158">
        <f t="shared" si="2"/>
        <v>3047</v>
      </c>
      <c r="B158" s="79">
        <v>3</v>
      </c>
      <c r="C158" s="79" t="s">
        <v>4</v>
      </c>
      <c r="H158" s="79">
        <v>47</v>
      </c>
      <c r="I158" s="79">
        <v>1</v>
      </c>
      <c r="J158" s="79">
        <v>0</v>
      </c>
      <c r="K158" s="79">
        <v>1</v>
      </c>
    </row>
    <row r="159" spans="1:11" x14ac:dyDescent="0.15">
      <c r="A159">
        <f t="shared" si="2"/>
        <v>3048</v>
      </c>
      <c r="B159" s="79">
        <v>3</v>
      </c>
      <c r="C159" s="79" t="s">
        <v>4</v>
      </c>
      <c r="H159" s="79">
        <v>48</v>
      </c>
      <c r="I159" s="79">
        <v>2</v>
      </c>
      <c r="J159" s="79">
        <v>0</v>
      </c>
      <c r="K159" s="79">
        <v>2</v>
      </c>
    </row>
    <row r="160" spans="1:11" x14ac:dyDescent="0.15">
      <c r="A160">
        <f t="shared" si="2"/>
        <v>3054</v>
      </c>
      <c r="B160" s="79">
        <v>3</v>
      </c>
      <c r="C160" s="79" t="s">
        <v>4</v>
      </c>
      <c r="H160" s="79">
        <v>54</v>
      </c>
      <c r="I160" s="79">
        <v>0</v>
      </c>
      <c r="J160" s="79">
        <v>1</v>
      </c>
      <c r="K160" s="79">
        <v>1</v>
      </c>
    </row>
    <row r="161" spans="1:11" x14ac:dyDescent="0.15">
      <c r="A161">
        <f t="shared" si="2"/>
        <v>3056</v>
      </c>
      <c r="B161" s="79">
        <v>3</v>
      </c>
      <c r="C161" s="79" t="s">
        <v>4</v>
      </c>
      <c r="H161" s="79">
        <v>56</v>
      </c>
      <c r="I161" s="79">
        <v>2</v>
      </c>
      <c r="J161" s="79">
        <v>0</v>
      </c>
      <c r="K161" s="79">
        <v>1</v>
      </c>
    </row>
    <row r="162" spans="1:11" x14ac:dyDescent="0.15">
      <c r="A162">
        <f t="shared" si="2"/>
        <v>3057</v>
      </c>
      <c r="B162" s="79">
        <v>3</v>
      </c>
      <c r="C162" s="79" t="s">
        <v>4</v>
      </c>
      <c r="H162" s="79">
        <v>57</v>
      </c>
      <c r="I162" s="79">
        <v>0</v>
      </c>
      <c r="J162" s="79">
        <v>1</v>
      </c>
      <c r="K162" s="79">
        <v>2</v>
      </c>
    </row>
    <row r="163" spans="1:11" x14ac:dyDescent="0.15">
      <c r="A163">
        <f t="shared" si="2"/>
        <v>3059</v>
      </c>
      <c r="B163" s="79">
        <v>3</v>
      </c>
      <c r="C163" s="79" t="s">
        <v>4</v>
      </c>
      <c r="H163" s="79">
        <v>59</v>
      </c>
      <c r="I163" s="79">
        <v>1</v>
      </c>
      <c r="J163" s="79">
        <v>0</v>
      </c>
      <c r="K163" s="79">
        <v>1</v>
      </c>
    </row>
    <row r="164" spans="1:11" x14ac:dyDescent="0.15">
      <c r="A164">
        <f t="shared" si="2"/>
        <v>3060</v>
      </c>
      <c r="B164" s="79">
        <v>3</v>
      </c>
      <c r="C164" s="79" t="s">
        <v>4</v>
      </c>
      <c r="H164" s="79">
        <v>60</v>
      </c>
      <c r="I164" s="79">
        <v>1</v>
      </c>
      <c r="J164" s="79">
        <v>1</v>
      </c>
      <c r="K164" s="79">
        <v>1</v>
      </c>
    </row>
    <row r="165" spans="1:11" x14ac:dyDescent="0.15">
      <c r="A165">
        <f t="shared" si="2"/>
        <v>3061</v>
      </c>
      <c r="B165" s="79">
        <v>3</v>
      </c>
      <c r="C165" s="79" t="s">
        <v>4</v>
      </c>
      <c r="H165" s="79">
        <v>61</v>
      </c>
      <c r="I165" s="79">
        <v>1</v>
      </c>
      <c r="J165" s="79">
        <v>1</v>
      </c>
      <c r="K165" s="79">
        <v>2</v>
      </c>
    </row>
    <row r="166" spans="1:11" x14ac:dyDescent="0.15">
      <c r="A166">
        <f t="shared" si="2"/>
        <v>3064</v>
      </c>
      <c r="B166" s="79">
        <v>3</v>
      </c>
      <c r="C166" s="79" t="s">
        <v>4</v>
      </c>
      <c r="H166" s="79">
        <v>64</v>
      </c>
      <c r="I166" s="79">
        <v>1</v>
      </c>
      <c r="J166" s="79">
        <v>1</v>
      </c>
      <c r="K166" s="79">
        <v>2</v>
      </c>
    </row>
    <row r="167" spans="1:11" x14ac:dyDescent="0.15">
      <c r="A167">
        <f t="shared" si="2"/>
        <v>3065</v>
      </c>
      <c r="B167" s="79">
        <v>3</v>
      </c>
      <c r="C167" s="79" t="s">
        <v>4</v>
      </c>
      <c r="H167" s="79">
        <v>65</v>
      </c>
      <c r="I167" s="79">
        <v>2</v>
      </c>
      <c r="J167" s="79">
        <v>2</v>
      </c>
      <c r="K167" s="79">
        <v>1</v>
      </c>
    </row>
    <row r="168" spans="1:11" x14ac:dyDescent="0.15">
      <c r="A168">
        <f t="shared" si="2"/>
        <v>3066</v>
      </c>
      <c r="B168" s="79">
        <v>3</v>
      </c>
      <c r="C168" s="79" t="s">
        <v>4</v>
      </c>
      <c r="H168" s="79">
        <v>66</v>
      </c>
      <c r="I168" s="79">
        <v>1</v>
      </c>
      <c r="J168" s="79">
        <v>0</v>
      </c>
      <c r="K168" s="79">
        <v>1</v>
      </c>
    </row>
    <row r="169" spans="1:11" x14ac:dyDescent="0.15">
      <c r="A169">
        <f t="shared" si="2"/>
        <v>3067</v>
      </c>
      <c r="B169" s="79">
        <v>3</v>
      </c>
      <c r="C169" s="79" t="s">
        <v>4</v>
      </c>
      <c r="H169" s="79">
        <v>67</v>
      </c>
      <c r="I169" s="79">
        <v>0</v>
      </c>
      <c r="J169" s="79">
        <v>1</v>
      </c>
      <c r="K169" s="79">
        <v>4</v>
      </c>
    </row>
    <row r="170" spans="1:11" x14ac:dyDescent="0.15">
      <c r="A170">
        <f t="shared" si="2"/>
        <v>3069</v>
      </c>
      <c r="B170" s="79">
        <v>3</v>
      </c>
      <c r="C170" s="79" t="s">
        <v>4</v>
      </c>
      <c r="H170" s="79">
        <v>69</v>
      </c>
      <c r="I170" s="79">
        <v>1</v>
      </c>
      <c r="J170" s="79">
        <v>3</v>
      </c>
      <c r="K170" s="79">
        <v>1</v>
      </c>
    </row>
    <row r="171" spans="1:11" x14ac:dyDescent="0.15">
      <c r="A171">
        <f t="shared" si="2"/>
        <v>3070</v>
      </c>
      <c r="B171" s="79">
        <v>3</v>
      </c>
      <c r="C171" s="79" t="s">
        <v>4</v>
      </c>
      <c r="H171" s="79">
        <v>70</v>
      </c>
      <c r="I171" s="79">
        <v>0</v>
      </c>
      <c r="J171" s="79">
        <v>1</v>
      </c>
      <c r="K171" s="79">
        <v>1</v>
      </c>
    </row>
    <row r="172" spans="1:11" x14ac:dyDescent="0.15">
      <c r="A172">
        <f t="shared" si="2"/>
        <v>3071</v>
      </c>
      <c r="B172" s="79">
        <v>3</v>
      </c>
      <c r="C172" s="79" t="s">
        <v>4</v>
      </c>
      <c r="H172" s="79">
        <v>71</v>
      </c>
      <c r="I172" s="79">
        <v>1</v>
      </c>
      <c r="J172" s="79">
        <v>1</v>
      </c>
      <c r="K172" s="79">
        <v>4</v>
      </c>
    </row>
    <row r="173" spans="1:11" x14ac:dyDescent="0.15">
      <c r="A173">
        <f t="shared" si="2"/>
        <v>3073</v>
      </c>
      <c r="B173" s="79">
        <v>3</v>
      </c>
      <c r="C173" s="79" t="s">
        <v>4</v>
      </c>
      <c r="H173" s="79">
        <v>73</v>
      </c>
      <c r="I173" s="79">
        <v>1</v>
      </c>
      <c r="J173" s="79">
        <v>0</v>
      </c>
      <c r="K173" s="79">
        <v>1</v>
      </c>
    </row>
    <row r="174" spans="1:11" x14ac:dyDescent="0.15">
      <c r="A174">
        <f t="shared" si="2"/>
        <v>3074</v>
      </c>
      <c r="B174" s="79">
        <v>3</v>
      </c>
      <c r="C174" s="79" t="s">
        <v>4</v>
      </c>
      <c r="H174" s="79">
        <v>74</v>
      </c>
      <c r="I174" s="79">
        <v>0</v>
      </c>
      <c r="J174" s="79">
        <v>1</v>
      </c>
      <c r="K174" s="79">
        <v>2</v>
      </c>
    </row>
    <row r="175" spans="1:11" x14ac:dyDescent="0.15">
      <c r="A175">
        <f t="shared" si="2"/>
        <v>3075</v>
      </c>
      <c r="B175" s="79">
        <v>3</v>
      </c>
      <c r="C175" s="79" t="s">
        <v>4</v>
      </c>
      <c r="H175" s="79">
        <v>75</v>
      </c>
      <c r="I175" s="79">
        <v>0</v>
      </c>
      <c r="J175" s="79">
        <v>1</v>
      </c>
      <c r="K175" s="79">
        <v>1</v>
      </c>
    </row>
    <row r="176" spans="1:11" x14ac:dyDescent="0.15">
      <c r="A176">
        <f t="shared" si="2"/>
        <v>3077</v>
      </c>
      <c r="B176" s="79">
        <v>3</v>
      </c>
      <c r="C176" s="79" t="s">
        <v>4</v>
      </c>
      <c r="H176" s="79">
        <v>77</v>
      </c>
      <c r="I176" s="79">
        <v>0</v>
      </c>
      <c r="J176" s="79">
        <v>1</v>
      </c>
      <c r="K176" s="79">
        <v>1</v>
      </c>
    </row>
    <row r="177" spans="1:11" x14ac:dyDescent="0.15">
      <c r="A177">
        <f t="shared" si="2"/>
        <v>3080</v>
      </c>
      <c r="B177" s="79">
        <v>3</v>
      </c>
      <c r="C177" s="79" t="s">
        <v>4</v>
      </c>
      <c r="H177" s="79">
        <v>80</v>
      </c>
      <c r="I177" s="79">
        <v>1</v>
      </c>
      <c r="J177" s="79">
        <v>0</v>
      </c>
      <c r="K177" s="79">
        <v>1</v>
      </c>
    </row>
    <row r="178" spans="1:11" x14ac:dyDescent="0.15">
      <c r="A178">
        <f t="shared" si="2"/>
        <v>3086</v>
      </c>
      <c r="B178" s="79">
        <v>3</v>
      </c>
      <c r="C178" s="79" t="s">
        <v>4</v>
      </c>
      <c r="H178" s="79">
        <v>86</v>
      </c>
      <c r="I178" s="79">
        <v>1</v>
      </c>
      <c r="J178" s="79">
        <v>1</v>
      </c>
      <c r="K178" s="79">
        <v>1</v>
      </c>
    </row>
    <row r="179" spans="1:11" x14ac:dyDescent="0.15">
      <c r="A179">
        <f t="shared" si="2"/>
        <v>3087</v>
      </c>
      <c r="B179" s="79">
        <v>3</v>
      </c>
      <c r="C179" s="79" t="s">
        <v>4</v>
      </c>
      <c r="H179" s="79">
        <v>87</v>
      </c>
      <c r="I179" s="79">
        <v>0</v>
      </c>
      <c r="J179" s="79">
        <v>2</v>
      </c>
      <c r="K179" s="79">
        <v>1</v>
      </c>
    </row>
    <row r="180" spans="1:11" x14ac:dyDescent="0.15">
      <c r="A180">
        <f t="shared" si="2"/>
        <v>3089</v>
      </c>
      <c r="B180" s="79">
        <v>3</v>
      </c>
      <c r="C180" s="79" t="s">
        <v>4</v>
      </c>
      <c r="H180" s="79">
        <v>89</v>
      </c>
      <c r="I180" s="79">
        <v>0</v>
      </c>
      <c r="J180" s="79">
        <v>1</v>
      </c>
      <c r="K180" s="79">
        <v>3</v>
      </c>
    </row>
    <row r="181" spans="1:11" x14ac:dyDescent="0.15">
      <c r="A181">
        <f t="shared" si="2"/>
        <v>3091</v>
      </c>
      <c r="B181" s="79">
        <v>3</v>
      </c>
      <c r="C181" s="79" t="s">
        <v>4</v>
      </c>
      <c r="H181" s="79">
        <v>91</v>
      </c>
      <c r="I181" s="79">
        <v>1</v>
      </c>
      <c r="J181" s="79">
        <v>0</v>
      </c>
      <c r="K181" s="79">
        <v>1</v>
      </c>
    </row>
    <row r="182" spans="1:11" x14ac:dyDescent="0.15">
      <c r="A182">
        <f t="shared" si="2"/>
        <v>4001</v>
      </c>
      <c r="B182" s="79">
        <v>4</v>
      </c>
      <c r="C182" s="79" t="s">
        <v>5</v>
      </c>
      <c r="H182" s="79">
        <v>1</v>
      </c>
      <c r="I182" s="79">
        <v>0</v>
      </c>
      <c r="J182" s="79">
        <v>1</v>
      </c>
      <c r="K182" s="79">
        <v>1</v>
      </c>
    </row>
    <row r="183" spans="1:11" x14ac:dyDescent="0.15">
      <c r="A183">
        <f t="shared" si="2"/>
        <v>4002</v>
      </c>
      <c r="B183" s="79">
        <v>4</v>
      </c>
      <c r="C183" s="79" t="s">
        <v>5</v>
      </c>
      <c r="H183" s="79">
        <v>2</v>
      </c>
      <c r="I183" s="79">
        <v>0</v>
      </c>
      <c r="J183" s="79">
        <v>1</v>
      </c>
      <c r="K183" s="79">
        <v>1</v>
      </c>
    </row>
    <row r="184" spans="1:11" x14ac:dyDescent="0.15">
      <c r="A184">
        <f t="shared" si="2"/>
        <v>4003</v>
      </c>
      <c r="B184" s="79">
        <v>4</v>
      </c>
      <c r="C184" s="79" t="s">
        <v>5</v>
      </c>
      <c r="H184" s="79">
        <v>3</v>
      </c>
      <c r="I184" s="79">
        <v>1</v>
      </c>
      <c r="J184" s="79">
        <v>1</v>
      </c>
      <c r="K184" s="79">
        <v>1</v>
      </c>
    </row>
    <row r="185" spans="1:11" x14ac:dyDescent="0.15">
      <c r="A185">
        <f t="shared" si="2"/>
        <v>4007</v>
      </c>
      <c r="B185" s="79">
        <v>4</v>
      </c>
      <c r="C185" s="79" t="s">
        <v>5</v>
      </c>
      <c r="H185" s="79">
        <v>7</v>
      </c>
      <c r="I185" s="79">
        <v>1</v>
      </c>
      <c r="J185" s="79">
        <v>0</v>
      </c>
      <c r="K185" s="79">
        <v>1</v>
      </c>
    </row>
    <row r="186" spans="1:11" x14ac:dyDescent="0.15">
      <c r="A186">
        <f t="shared" si="2"/>
        <v>4012</v>
      </c>
      <c r="B186" s="79">
        <v>4</v>
      </c>
      <c r="C186" s="79" t="s">
        <v>5</v>
      </c>
      <c r="H186" s="79">
        <v>12</v>
      </c>
      <c r="I186" s="79">
        <v>1</v>
      </c>
      <c r="J186" s="79">
        <v>0</v>
      </c>
      <c r="K186" s="79">
        <v>2</v>
      </c>
    </row>
    <row r="187" spans="1:11" x14ac:dyDescent="0.15">
      <c r="A187">
        <f t="shared" si="2"/>
        <v>4017</v>
      </c>
      <c r="B187" s="79">
        <v>4</v>
      </c>
      <c r="C187" s="79" t="s">
        <v>5</v>
      </c>
      <c r="H187" s="79">
        <v>17</v>
      </c>
      <c r="I187" s="79">
        <v>0</v>
      </c>
      <c r="J187" s="79">
        <v>1</v>
      </c>
      <c r="K187" s="79">
        <v>1</v>
      </c>
    </row>
    <row r="188" spans="1:11" x14ac:dyDescent="0.15">
      <c r="A188">
        <f t="shared" si="2"/>
        <v>4018</v>
      </c>
      <c r="B188" s="79">
        <v>4</v>
      </c>
      <c r="C188" s="79" t="s">
        <v>5</v>
      </c>
      <c r="H188" s="79">
        <v>18</v>
      </c>
      <c r="I188" s="79">
        <v>0</v>
      </c>
      <c r="J188" s="79">
        <v>1</v>
      </c>
      <c r="K188" s="79">
        <v>1</v>
      </c>
    </row>
    <row r="189" spans="1:11" x14ac:dyDescent="0.15">
      <c r="A189">
        <f t="shared" si="2"/>
        <v>4019</v>
      </c>
      <c r="B189" s="79">
        <v>4</v>
      </c>
      <c r="C189" s="79" t="s">
        <v>5</v>
      </c>
      <c r="H189" s="79">
        <v>19</v>
      </c>
      <c r="I189" s="79">
        <v>0</v>
      </c>
      <c r="J189" s="79">
        <v>2</v>
      </c>
      <c r="K189" s="79">
        <v>1</v>
      </c>
    </row>
    <row r="190" spans="1:11" x14ac:dyDescent="0.15">
      <c r="A190">
        <f t="shared" si="2"/>
        <v>4020</v>
      </c>
      <c r="B190" s="79">
        <v>4</v>
      </c>
      <c r="C190" s="79" t="s">
        <v>5</v>
      </c>
      <c r="H190" s="79">
        <v>20</v>
      </c>
      <c r="I190" s="79">
        <v>0</v>
      </c>
      <c r="J190" s="79">
        <v>2</v>
      </c>
      <c r="K190" s="79">
        <v>2</v>
      </c>
    </row>
    <row r="191" spans="1:11" x14ac:dyDescent="0.15">
      <c r="A191">
        <f t="shared" si="2"/>
        <v>4021</v>
      </c>
      <c r="B191" s="79">
        <v>4</v>
      </c>
      <c r="C191" s="79" t="s">
        <v>5</v>
      </c>
      <c r="H191" s="79">
        <v>21</v>
      </c>
      <c r="I191" s="79">
        <v>1</v>
      </c>
      <c r="J191" s="79">
        <v>0</v>
      </c>
      <c r="K191" s="79">
        <v>2</v>
      </c>
    </row>
    <row r="192" spans="1:11" x14ac:dyDescent="0.15">
      <c r="A192">
        <f t="shared" si="2"/>
        <v>4023</v>
      </c>
      <c r="B192" s="79">
        <v>4</v>
      </c>
      <c r="C192" s="79" t="s">
        <v>5</v>
      </c>
      <c r="H192" s="79">
        <v>23</v>
      </c>
      <c r="I192" s="79">
        <v>1</v>
      </c>
      <c r="J192" s="79">
        <v>0</v>
      </c>
      <c r="K192" s="79">
        <v>1</v>
      </c>
    </row>
    <row r="193" spans="1:11" x14ac:dyDescent="0.15">
      <c r="A193">
        <f t="shared" si="2"/>
        <v>4026</v>
      </c>
      <c r="B193" s="79">
        <v>4</v>
      </c>
      <c r="C193" s="79" t="s">
        <v>5</v>
      </c>
      <c r="H193" s="79">
        <v>26</v>
      </c>
      <c r="I193" s="79">
        <v>1</v>
      </c>
      <c r="J193" s="79">
        <v>1</v>
      </c>
      <c r="K193" s="79">
        <v>1</v>
      </c>
    </row>
    <row r="194" spans="1:11" x14ac:dyDescent="0.15">
      <c r="A194">
        <f t="shared" si="2"/>
        <v>4028</v>
      </c>
      <c r="B194" s="79">
        <v>4</v>
      </c>
      <c r="C194" s="79" t="s">
        <v>5</v>
      </c>
      <c r="H194" s="79">
        <v>28</v>
      </c>
      <c r="I194" s="79">
        <v>0</v>
      </c>
      <c r="J194" s="79">
        <v>1</v>
      </c>
      <c r="K194" s="79">
        <v>2</v>
      </c>
    </row>
    <row r="195" spans="1:11" x14ac:dyDescent="0.15">
      <c r="A195">
        <f t="shared" ref="A195:A258" si="3">$B195*1000+$H195</f>
        <v>4029</v>
      </c>
      <c r="B195" s="79">
        <v>4</v>
      </c>
      <c r="C195" s="79" t="s">
        <v>5</v>
      </c>
      <c r="H195" s="79">
        <v>29</v>
      </c>
      <c r="I195" s="79">
        <v>0</v>
      </c>
      <c r="J195" s="79">
        <v>2</v>
      </c>
      <c r="K195" s="79">
        <v>1</v>
      </c>
    </row>
    <row r="196" spans="1:11" x14ac:dyDescent="0.15">
      <c r="A196">
        <f t="shared" si="3"/>
        <v>4030</v>
      </c>
      <c r="B196" s="79">
        <v>4</v>
      </c>
      <c r="C196" s="79" t="s">
        <v>5</v>
      </c>
      <c r="H196" s="79">
        <v>30</v>
      </c>
      <c r="I196" s="79">
        <v>1</v>
      </c>
      <c r="J196" s="79">
        <v>0</v>
      </c>
      <c r="K196" s="79">
        <v>2</v>
      </c>
    </row>
    <row r="197" spans="1:11" x14ac:dyDescent="0.15">
      <c r="A197">
        <f t="shared" si="3"/>
        <v>4033</v>
      </c>
      <c r="B197" s="79">
        <v>4</v>
      </c>
      <c r="C197" s="79" t="s">
        <v>5</v>
      </c>
      <c r="H197" s="79">
        <v>33</v>
      </c>
      <c r="I197" s="79">
        <v>2</v>
      </c>
      <c r="J197" s="79">
        <v>1</v>
      </c>
      <c r="K197" s="79">
        <v>1</v>
      </c>
    </row>
    <row r="198" spans="1:11" x14ac:dyDescent="0.15">
      <c r="A198">
        <f t="shared" si="3"/>
        <v>4034</v>
      </c>
      <c r="B198" s="79">
        <v>4</v>
      </c>
      <c r="C198" s="79" t="s">
        <v>5</v>
      </c>
      <c r="H198" s="79">
        <v>34</v>
      </c>
      <c r="I198" s="79">
        <v>2</v>
      </c>
      <c r="J198" s="79">
        <v>0</v>
      </c>
      <c r="K198" s="79">
        <v>4</v>
      </c>
    </row>
    <row r="199" spans="1:11" x14ac:dyDescent="0.15">
      <c r="A199">
        <f t="shared" si="3"/>
        <v>4036</v>
      </c>
      <c r="B199" s="79">
        <v>4</v>
      </c>
      <c r="C199" s="79" t="s">
        <v>5</v>
      </c>
      <c r="H199" s="79">
        <v>36</v>
      </c>
      <c r="I199" s="79">
        <v>0</v>
      </c>
      <c r="J199" s="79">
        <v>1</v>
      </c>
      <c r="K199" s="79">
        <v>2</v>
      </c>
    </row>
    <row r="200" spans="1:11" x14ac:dyDescent="0.15">
      <c r="A200">
        <f t="shared" si="3"/>
        <v>4038</v>
      </c>
      <c r="B200" s="79">
        <v>4</v>
      </c>
      <c r="C200" s="79" t="s">
        <v>5</v>
      </c>
      <c r="H200" s="79">
        <v>38</v>
      </c>
      <c r="I200" s="79">
        <v>0</v>
      </c>
      <c r="J200" s="79">
        <v>1</v>
      </c>
      <c r="K200" s="79">
        <v>1</v>
      </c>
    </row>
    <row r="201" spans="1:11" x14ac:dyDescent="0.15">
      <c r="A201">
        <f t="shared" si="3"/>
        <v>4039</v>
      </c>
      <c r="B201" s="79">
        <v>4</v>
      </c>
      <c r="C201" s="79" t="s">
        <v>5</v>
      </c>
      <c r="H201" s="79">
        <v>39</v>
      </c>
      <c r="I201" s="79">
        <v>2</v>
      </c>
      <c r="J201" s="79">
        <v>0</v>
      </c>
      <c r="K201" s="79">
        <v>1</v>
      </c>
    </row>
    <row r="202" spans="1:11" x14ac:dyDescent="0.15">
      <c r="A202">
        <f t="shared" si="3"/>
        <v>4040</v>
      </c>
      <c r="B202" s="79">
        <v>4</v>
      </c>
      <c r="C202" s="79" t="s">
        <v>5</v>
      </c>
      <c r="H202" s="79">
        <v>40</v>
      </c>
      <c r="I202" s="79">
        <v>0</v>
      </c>
      <c r="J202" s="79">
        <v>2</v>
      </c>
      <c r="K202" s="79">
        <v>2</v>
      </c>
    </row>
    <row r="203" spans="1:11" x14ac:dyDescent="0.15">
      <c r="A203">
        <f t="shared" si="3"/>
        <v>4042</v>
      </c>
      <c r="B203" s="79">
        <v>4</v>
      </c>
      <c r="C203" s="79" t="s">
        <v>5</v>
      </c>
      <c r="H203" s="79">
        <v>42</v>
      </c>
      <c r="I203" s="79">
        <v>0</v>
      </c>
      <c r="J203" s="79">
        <v>1</v>
      </c>
      <c r="K203" s="79">
        <v>2</v>
      </c>
    </row>
    <row r="204" spans="1:11" x14ac:dyDescent="0.15">
      <c r="A204">
        <f t="shared" si="3"/>
        <v>4043</v>
      </c>
      <c r="B204" s="79">
        <v>4</v>
      </c>
      <c r="C204" s="79" t="s">
        <v>5</v>
      </c>
      <c r="H204" s="79">
        <v>43</v>
      </c>
      <c r="I204" s="79">
        <v>1</v>
      </c>
      <c r="J204" s="79">
        <v>0</v>
      </c>
      <c r="K204" s="79">
        <v>1</v>
      </c>
    </row>
    <row r="205" spans="1:11" x14ac:dyDescent="0.15">
      <c r="A205">
        <f t="shared" si="3"/>
        <v>4044</v>
      </c>
      <c r="B205" s="79">
        <v>4</v>
      </c>
      <c r="C205" s="79" t="s">
        <v>5</v>
      </c>
      <c r="H205" s="79">
        <v>44</v>
      </c>
      <c r="I205" s="79">
        <v>0</v>
      </c>
      <c r="J205" s="79">
        <v>1</v>
      </c>
      <c r="K205" s="79">
        <v>1</v>
      </c>
    </row>
    <row r="206" spans="1:11" x14ac:dyDescent="0.15">
      <c r="A206">
        <f t="shared" si="3"/>
        <v>4045</v>
      </c>
      <c r="B206" s="79">
        <v>4</v>
      </c>
      <c r="C206" s="79" t="s">
        <v>5</v>
      </c>
      <c r="H206" s="79">
        <v>45</v>
      </c>
      <c r="I206" s="79">
        <v>1</v>
      </c>
      <c r="J206" s="79">
        <v>0</v>
      </c>
      <c r="K206" s="79">
        <v>1</v>
      </c>
    </row>
    <row r="207" spans="1:11" x14ac:dyDescent="0.15">
      <c r="A207">
        <f t="shared" si="3"/>
        <v>4047</v>
      </c>
      <c r="B207" s="79">
        <v>4</v>
      </c>
      <c r="C207" s="79" t="s">
        <v>5</v>
      </c>
      <c r="H207" s="79">
        <v>47</v>
      </c>
      <c r="I207" s="79">
        <v>1</v>
      </c>
      <c r="J207" s="79">
        <v>2</v>
      </c>
      <c r="K207" s="79">
        <v>1</v>
      </c>
    </row>
    <row r="208" spans="1:11" x14ac:dyDescent="0.15">
      <c r="A208">
        <f t="shared" si="3"/>
        <v>4048</v>
      </c>
      <c r="B208" s="79">
        <v>4</v>
      </c>
      <c r="C208" s="79" t="s">
        <v>5</v>
      </c>
      <c r="H208" s="79">
        <v>48</v>
      </c>
      <c r="I208" s="79">
        <v>0</v>
      </c>
      <c r="J208" s="79">
        <v>3</v>
      </c>
      <c r="K208" s="79">
        <v>3</v>
      </c>
    </row>
    <row r="209" spans="1:11" x14ac:dyDescent="0.15">
      <c r="A209">
        <f t="shared" si="3"/>
        <v>4049</v>
      </c>
      <c r="B209" s="79">
        <v>4</v>
      </c>
      <c r="C209" s="79" t="s">
        <v>5</v>
      </c>
      <c r="H209" s="79">
        <v>49</v>
      </c>
      <c r="I209" s="79">
        <v>2</v>
      </c>
      <c r="J209" s="79">
        <v>0</v>
      </c>
      <c r="K209" s="79">
        <v>3</v>
      </c>
    </row>
    <row r="210" spans="1:11" x14ac:dyDescent="0.15">
      <c r="A210">
        <f t="shared" si="3"/>
        <v>4050</v>
      </c>
      <c r="B210" s="79">
        <v>4</v>
      </c>
      <c r="C210" s="79" t="s">
        <v>5</v>
      </c>
      <c r="H210" s="79">
        <v>50</v>
      </c>
      <c r="I210" s="79">
        <v>3</v>
      </c>
      <c r="J210" s="79">
        <v>1</v>
      </c>
      <c r="K210" s="79">
        <v>2</v>
      </c>
    </row>
    <row r="211" spans="1:11" x14ac:dyDescent="0.15">
      <c r="A211">
        <f t="shared" si="3"/>
        <v>4051</v>
      </c>
      <c r="B211" s="79">
        <v>4</v>
      </c>
      <c r="C211" s="79" t="s">
        <v>5</v>
      </c>
      <c r="H211" s="79">
        <v>51</v>
      </c>
      <c r="I211" s="79">
        <v>0</v>
      </c>
      <c r="J211" s="79">
        <v>3</v>
      </c>
      <c r="K211" s="79">
        <v>4</v>
      </c>
    </row>
    <row r="212" spans="1:11" x14ac:dyDescent="0.15">
      <c r="A212">
        <f t="shared" si="3"/>
        <v>4052</v>
      </c>
      <c r="B212" s="79">
        <v>4</v>
      </c>
      <c r="C212" s="79" t="s">
        <v>5</v>
      </c>
      <c r="H212" s="79">
        <v>52</v>
      </c>
      <c r="I212" s="79">
        <v>0</v>
      </c>
      <c r="J212" s="79">
        <v>1</v>
      </c>
      <c r="K212" s="79">
        <v>3</v>
      </c>
    </row>
    <row r="213" spans="1:11" x14ac:dyDescent="0.15">
      <c r="A213">
        <f t="shared" si="3"/>
        <v>4053</v>
      </c>
      <c r="B213" s="79">
        <v>4</v>
      </c>
      <c r="C213" s="79" t="s">
        <v>5</v>
      </c>
      <c r="H213" s="79">
        <v>53</v>
      </c>
      <c r="I213" s="79">
        <v>2</v>
      </c>
      <c r="J213" s="79">
        <v>0</v>
      </c>
      <c r="K213" s="79">
        <v>1</v>
      </c>
    </row>
    <row r="214" spans="1:11" x14ac:dyDescent="0.15">
      <c r="A214">
        <f t="shared" si="3"/>
        <v>4054</v>
      </c>
      <c r="B214" s="79">
        <v>4</v>
      </c>
      <c r="C214" s="79" t="s">
        <v>5</v>
      </c>
      <c r="H214" s="79">
        <v>54</v>
      </c>
      <c r="I214" s="79">
        <v>0</v>
      </c>
      <c r="J214" s="79">
        <v>1</v>
      </c>
      <c r="K214" s="79">
        <v>2</v>
      </c>
    </row>
    <row r="215" spans="1:11" x14ac:dyDescent="0.15">
      <c r="A215">
        <f t="shared" si="3"/>
        <v>4055</v>
      </c>
      <c r="B215" s="79">
        <v>4</v>
      </c>
      <c r="C215" s="79" t="s">
        <v>5</v>
      </c>
      <c r="H215" s="79">
        <v>55</v>
      </c>
      <c r="I215" s="79">
        <v>3</v>
      </c>
      <c r="J215" s="79">
        <v>0</v>
      </c>
      <c r="K215" s="79">
        <v>1</v>
      </c>
    </row>
    <row r="216" spans="1:11" x14ac:dyDescent="0.15">
      <c r="A216">
        <f t="shared" si="3"/>
        <v>4057</v>
      </c>
      <c r="B216" s="79">
        <v>4</v>
      </c>
      <c r="C216" s="79" t="s">
        <v>5</v>
      </c>
      <c r="H216" s="79">
        <v>57</v>
      </c>
      <c r="I216" s="79">
        <v>1</v>
      </c>
      <c r="J216" s="79">
        <v>2</v>
      </c>
      <c r="K216" s="79">
        <v>3</v>
      </c>
    </row>
    <row r="217" spans="1:11" x14ac:dyDescent="0.15">
      <c r="A217">
        <f t="shared" si="3"/>
        <v>4058</v>
      </c>
      <c r="B217" s="79">
        <v>4</v>
      </c>
      <c r="C217" s="79" t="s">
        <v>5</v>
      </c>
      <c r="H217" s="79">
        <v>58</v>
      </c>
      <c r="I217" s="79">
        <v>1</v>
      </c>
      <c r="J217" s="79">
        <v>1</v>
      </c>
      <c r="K217" s="79">
        <v>3</v>
      </c>
    </row>
    <row r="218" spans="1:11" x14ac:dyDescent="0.15">
      <c r="A218">
        <f t="shared" si="3"/>
        <v>4059</v>
      </c>
      <c r="B218" s="79">
        <v>4</v>
      </c>
      <c r="C218" s="79" t="s">
        <v>5</v>
      </c>
      <c r="H218" s="79">
        <v>59</v>
      </c>
      <c r="I218" s="79">
        <v>1</v>
      </c>
      <c r="J218" s="79">
        <v>1</v>
      </c>
      <c r="K218" s="79">
        <v>2</v>
      </c>
    </row>
    <row r="219" spans="1:11" x14ac:dyDescent="0.15">
      <c r="A219">
        <f t="shared" si="3"/>
        <v>4060</v>
      </c>
      <c r="B219" s="79">
        <v>4</v>
      </c>
      <c r="C219" s="79" t="s">
        <v>5</v>
      </c>
      <c r="H219" s="79">
        <v>60</v>
      </c>
      <c r="I219" s="79">
        <v>2</v>
      </c>
      <c r="J219" s="79">
        <v>2</v>
      </c>
      <c r="K219" s="79">
        <v>2</v>
      </c>
    </row>
    <row r="220" spans="1:11" x14ac:dyDescent="0.15">
      <c r="A220">
        <f t="shared" si="3"/>
        <v>4062</v>
      </c>
      <c r="B220" s="79">
        <v>4</v>
      </c>
      <c r="C220" s="79" t="s">
        <v>5</v>
      </c>
      <c r="H220" s="79">
        <v>62</v>
      </c>
      <c r="I220" s="79">
        <v>1</v>
      </c>
      <c r="J220" s="79">
        <v>3</v>
      </c>
      <c r="K220" s="79">
        <v>4</v>
      </c>
    </row>
    <row r="221" spans="1:11" x14ac:dyDescent="0.15">
      <c r="A221">
        <f t="shared" si="3"/>
        <v>4063</v>
      </c>
      <c r="B221" s="79">
        <v>4</v>
      </c>
      <c r="C221" s="79" t="s">
        <v>5</v>
      </c>
      <c r="H221" s="79">
        <v>63</v>
      </c>
      <c r="I221" s="79">
        <v>1</v>
      </c>
      <c r="J221" s="79">
        <v>0</v>
      </c>
      <c r="K221" s="79">
        <v>4</v>
      </c>
    </row>
    <row r="222" spans="1:11" x14ac:dyDescent="0.15">
      <c r="A222">
        <f t="shared" si="3"/>
        <v>4064</v>
      </c>
      <c r="B222" s="79">
        <v>4</v>
      </c>
      <c r="C222" s="79" t="s">
        <v>5</v>
      </c>
      <c r="H222" s="79">
        <v>64</v>
      </c>
      <c r="I222" s="79">
        <v>1</v>
      </c>
      <c r="J222" s="79">
        <v>1</v>
      </c>
      <c r="K222" s="79">
        <v>1</v>
      </c>
    </row>
    <row r="223" spans="1:11" x14ac:dyDescent="0.15">
      <c r="A223">
        <f t="shared" si="3"/>
        <v>4065</v>
      </c>
      <c r="B223" s="79">
        <v>4</v>
      </c>
      <c r="C223" s="79" t="s">
        <v>5</v>
      </c>
      <c r="H223" s="79">
        <v>65</v>
      </c>
      <c r="I223" s="79">
        <v>1</v>
      </c>
      <c r="J223" s="79">
        <v>1</v>
      </c>
      <c r="K223" s="79">
        <v>2</v>
      </c>
    </row>
    <row r="224" spans="1:11" x14ac:dyDescent="0.15">
      <c r="A224">
        <f t="shared" si="3"/>
        <v>4066</v>
      </c>
      <c r="B224" s="79">
        <v>4</v>
      </c>
      <c r="C224" s="79" t="s">
        <v>5</v>
      </c>
      <c r="H224" s="79">
        <v>66</v>
      </c>
      <c r="I224" s="79">
        <v>2</v>
      </c>
      <c r="J224" s="79">
        <v>4</v>
      </c>
      <c r="K224" s="79">
        <v>3</v>
      </c>
    </row>
    <row r="225" spans="1:11" x14ac:dyDescent="0.15">
      <c r="A225">
        <f t="shared" si="3"/>
        <v>4067</v>
      </c>
      <c r="B225" s="79">
        <v>4</v>
      </c>
      <c r="C225" s="79" t="s">
        <v>5</v>
      </c>
      <c r="H225" s="79">
        <v>67</v>
      </c>
      <c r="I225" s="79">
        <v>1</v>
      </c>
      <c r="J225" s="79">
        <v>0</v>
      </c>
      <c r="K225" s="79">
        <v>5</v>
      </c>
    </row>
    <row r="226" spans="1:11" x14ac:dyDescent="0.15">
      <c r="A226">
        <f t="shared" si="3"/>
        <v>4068</v>
      </c>
      <c r="B226" s="79">
        <v>4</v>
      </c>
      <c r="C226" s="79" t="s">
        <v>5</v>
      </c>
      <c r="H226" s="79">
        <v>68</v>
      </c>
      <c r="I226" s="79">
        <v>1</v>
      </c>
      <c r="J226" s="79">
        <v>3</v>
      </c>
      <c r="K226" s="79">
        <v>1</v>
      </c>
    </row>
    <row r="227" spans="1:11" x14ac:dyDescent="0.15">
      <c r="A227">
        <f t="shared" si="3"/>
        <v>4069</v>
      </c>
      <c r="B227" s="79">
        <v>4</v>
      </c>
      <c r="C227" s="79" t="s">
        <v>5</v>
      </c>
      <c r="H227" s="79">
        <v>69</v>
      </c>
      <c r="I227" s="79">
        <v>2</v>
      </c>
      <c r="J227" s="79">
        <v>1</v>
      </c>
      <c r="K227" s="79">
        <v>4</v>
      </c>
    </row>
    <row r="228" spans="1:11" x14ac:dyDescent="0.15">
      <c r="A228">
        <f t="shared" si="3"/>
        <v>4070</v>
      </c>
      <c r="B228" s="79">
        <v>4</v>
      </c>
      <c r="C228" s="79" t="s">
        <v>5</v>
      </c>
      <c r="H228" s="79">
        <v>70</v>
      </c>
      <c r="I228" s="79">
        <v>1</v>
      </c>
      <c r="J228" s="79">
        <v>1</v>
      </c>
      <c r="K228" s="79">
        <v>3</v>
      </c>
    </row>
    <row r="229" spans="1:11" x14ac:dyDescent="0.15">
      <c r="A229">
        <f t="shared" si="3"/>
        <v>4071</v>
      </c>
      <c r="B229" s="79">
        <v>4</v>
      </c>
      <c r="C229" s="79" t="s">
        <v>5</v>
      </c>
      <c r="H229" s="79">
        <v>71</v>
      </c>
      <c r="I229" s="79">
        <v>2</v>
      </c>
      <c r="J229" s="79">
        <v>1</v>
      </c>
      <c r="K229" s="79">
        <v>2</v>
      </c>
    </row>
    <row r="230" spans="1:11" x14ac:dyDescent="0.15">
      <c r="A230">
        <f t="shared" si="3"/>
        <v>4072</v>
      </c>
      <c r="B230" s="79">
        <v>4</v>
      </c>
      <c r="C230" s="79" t="s">
        <v>5</v>
      </c>
      <c r="H230" s="79">
        <v>72</v>
      </c>
      <c r="I230" s="79">
        <v>0</v>
      </c>
      <c r="J230" s="79">
        <v>1</v>
      </c>
      <c r="K230" s="79">
        <v>3</v>
      </c>
    </row>
    <row r="231" spans="1:11" x14ac:dyDescent="0.15">
      <c r="A231">
        <f t="shared" si="3"/>
        <v>4073</v>
      </c>
      <c r="B231" s="79">
        <v>4</v>
      </c>
      <c r="C231" s="79" t="s">
        <v>5</v>
      </c>
      <c r="H231" s="79">
        <v>73</v>
      </c>
      <c r="I231" s="79">
        <v>2</v>
      </c>
      <c r="J231" s="79">
        <v>1</v>
      </c>
      <c r="K231" s="79">
        <v>1</v>
      </c>
    </row>
    <row r="232" spans="1:11" x14ac:dyDescent="0.15">
      <c r="A232">
        <f t="shared" si="3"/>
        <v>4074</v>
      </c>
      <c r="B232" s="79">
        <v>4</v>
      </c>
      <c r="C232" s="79" t="s">
        <v>5</v>
      </c>
      <c r="H232" s="79">
        <v>74</v>
      </c>
      <c r="I232" s="79">
        <v>1</v>
      </c>
      <c r="J232" s="79">
        <v>2</v>
      </c>
      <c r="K232" s="79">
        <v>5</v>
      </c>
    </row>
    <row r="233" spans="1:11" x14ac:dyDescent="0.15">
      <c r="A233">
        <f t="shared" si="3"/>
        <v>4075</v>
      </c>
      <c r="B233" s="79">
        <v>4</v>
      </c>
      <c r="C233" s="79" t="s">
        <v>5</v>
      </c>
      <c r="H233" s="79">
        <v>75</v>
      </c>
      <c r="I233" s="79">
        <v>1</v>
      </c>
      <c r="J233" s="79">
        <v>2</v>
      </c>
      <c r="K233" s="79">
        <v>1</v>
      </c>
    </row>
    <row r="234" spans="1:11" x14ac:dyDescent="0.15">
      <c r="A234">
        <f t="shared" si="3"/>
        <v>4076</v>
      </c>
      <c r="B234" s="79">
        <v>4</v>
      </c>
      <c r="C234" s="79" t="s">
        <v>5</v>
      </c>
      <c r="H234" s="79">
        <v>76</v>
      </c>
      <c r="I234" s="79">
        <v>0</v>
      </c>
      <c r="J234" s="79">
        <v>1</v>
      </c>
      <c r="K234" s="79">
        <v>3</v>
      </c>
    </row>
    <row r="235" spans="1:11" x14ac:dyDescent="0.15">
      <c r="A235">
        <f t="shared" si="3"/>
        <v>4077</v>
      </c>
      <c r="B235" s="79">
        <v>4</v>
      </c>
      <c r="C235" s="79" t="s">
        <v>5</v>
      </c>
      <c r="H235" s="79">
        <v>77</v>
      </c>
      <c r="I235" s="79">
        <v>1</v>
      </c>
      <c r="J235" s="79">
        <v>1</v>
      </c>
      <c r="K235" s="79">
        <v>2</v>
      </c>
    </row>
    <row r="236" spans="1:11" x14ac:dyDescent="0.15">
      <c r="A236">
        <f t="shared" si="3"/>
        <v>4078</v>
      </c>
      <c r="B236" s="79">
        <v>4</v>
      </c>
      <c r="C236" s="79" t="s">
        <v>5</v>
      </c>
      <c r="H236" s="79">
        <v>78</v>
      </c>
      <c r="I236" s="79">
        <v>2</v>
      </c>
      <c r="J236" s="79">
        <v>4</v>
      </c>
      <c r="K236" s="79">
        <v>1</v>
      </c>
    </row>
    <row r="237" spans="1:11" x14ac:dyDescent="0.15">
      <c r="A237">
        <f t="shared" si="3"/>
        <v>4079</v>
      </c>
      <c r="B237" s="79">
        <v>4</v>
      </c>
      <c r="C237" s="79" t="s">
        <v>5</v>
      </c>
      <c r="H237" s="79">
        <v>79</v>
      </c>
      <c r="I237" s="79">
        <v>1</v>
      </c>
      <c r="J237" s="79">
        <v>0</v>
      </c>
      <c r="K237" s="79">
        <v>6</v>
      </c>
    </row>
    <row r="238" spans="1:11" x14ac:dyDescent="0.15">
      <c r="A238">
        <f t="shared" si="3"/>
        <v>4080</v>
      </c>
      <c r="B238" s="79">
        <v>4</v>
      </c>
      <c r="C238" s="79" t="s">
        <v>5</v>
      </c>
      <c r="H238" s="79">
        <v>80</v>
      </c>
      <c r="I238" s="79">
        <v>1</v>
      </c>
      <c r="J238" s="79">
        <v>1</v>
      </c>
      <c r="K238" s="79">
        <v>1</v>
      </c>
    </row>
    <row r="239" spans="1:11" x14ac:dyDescent="0.15">
      <c r="A239">
        <f t="shared" si="3"/>
        <v>4082</v>
      </c>
      <c r="B239" s="79">
        <v>4</v>
      </c>
      <c r="C239" s="79" t="s">
        <v>5</v>
      </c>
      <c r="H239" s="79">
        <v>82</v>
      </c>
      <c r="I239" s="79">
        <v>1</v>
      </c>
      <c r="J239" s="79">
        <v>1</v>
      </c>
      <c r="K239" s="79">
        <v>2</v>
      </c>
    </row>
    <row r="240" spans="1:11" x14ac:dyDescent="0.15">
      <c r="A240">
        <f t="shared" si="3"/>
        <v>4084</v>
      </c>
      <c r="B240" s="79">
        <v>4</v>
      </c>
      <c r="C240" s="79" t="s">
        <v>5</v>
      </c>
      <c r="H240" s="79">
        <v>84</v>
      </c>
      <c r="I240" s="79">
        <v>1</v>
      </c>
      <c r="J240" s="79">
        <v>1</v>
      </c>
      <c r="K240" s="79">
        <v>2</v>
      </c>
    </row>
    <row r="241" spans="1:11" x14ac:dyDescent="0.15">
      <c r="A241">
        <f t="shared" si="3"/>
        <v>4085</v>
      </c>
      <c r="B241" s="79">
        <v>4</v>
      </c>
      <c r="C241" s="79" t="s">
        <v>5</v>
      </c>
      <c r="H241" s="79">
        <v>85</v>
      </c>
      <c r="I241" s="79">
        <v>0</v>
      </c>
      <c r="J241" s="79">
        <v>1</v>
      </c>
      <c r="K241" s="79">
        <v>2</v>
      </c>
    </row>
    <row r="242" spans="1:11" x14ac:dyDescent="0.15">
      <c r="A242">
        <f t="shared" si="3"/>
        <v>4087</v>
      </c>
      <c r="B242" s="79">
        <v>4</v>
      </c>
      <c r="C242" s="79" t="s">
        <v>5</v>
      </c>
      <c r="H242" s="79">
        <v>87</v>
      </c>
      <c r="I242" s="79">
        <v>0</v>
      </c>
      <c r="J242" s="79">
        <v>1</v>
      </c>
      <c r="K242" s="79">
        <v>1</v>
      </c>
    </row>
    <row r="243" spans="1:11" x14ac:dyDescent="0.15">
      <c r="A243">
        <f t="shared" si="3"/>
        <v>4088</v>
      </c>
      <c r="B243" s="79">
        <v>4</v>
      </c>
      <c r="C243" s="79" t="s">
        <v>5</v>
      </c>
      <c r="H243" s="79">
        <v>88</v>
      </c>
      <c r="I243" s="79">
        <v>1</v>
      </c>
      <c r="J243" s="79">
        <v>2</v>
      </c>
      <c r="K243" s="79">
        <v>1</v>
      </c>
    </row>
    <row r="244" spans="1:11" x14ac:dyDescent="0.15">
      <c r="A244">
        <f t="shared" si="3"/>
        <v>4089</v>
      </c>
      <c r="B244" s="79">
        <v>4</v>
      </c>
      <c r="C244" s="79" t="s">
        <v>5</v>
      </c>
      <c r="H244" s="79">
        <v>89</v>
      </c>
      <c r="I244" s="79">
        <v>1</v>
      </c>
      <c r="J244" s="79">
        <v>0</v>
      </c>
      <c r="K244" s="79">
        <v>3</v>
      </c>
    </row>
    <row r="245" spans="1:11" x14ac:dyDescent="0.15">
      <c r="A245">
        <f t="shared" si="3"/>
        <v>4091</v>
      </c>
      <c r="B245" s="79">
        <v>4</v>
      </c>
      <c r="C245" s="79" t="s">
        <v>5</v>
      </c>
      <c r="H245" s="79">
        <v>91</v>
      </c>
      <c r="I245" s="79">
        <v>1</v>
      </c>
      <c r="J245" s="79">
        <v>1</v>
      </c>
      <c r="K245" s="79">
        <v>1</v>
      </c>
    </row>
    <row r="246" spans="1:11" x14ac:dyDescent="0.15">
      <c r="A246">
        <f t="shared" si="3"/>
        <v>4092</v>
      </c>
      <c r="B246" s="79">
        <v>4</v>
      </c>
      <c r="C246" s="79" t="s">
        <v>5</v>
      </c>
      <c r="H246" s="79">
        <v>92</v>
      </c>
      <c r="I246" s="79">
        <v>0</v>
      </c>
      <c r="J246" s="79">
        <v>2</v>
      </c>
      <c r="K246" s="79">
        <v>2</v>
      </c>
    </row>
    <row r="247" spans="1:11" x14ac:dyDescent="0.15">
      <c r="A247">
        <f t="shared" si="3"/>
        <v>4093</v>
      </c>
      <c r="B247" s="79">
        <v>4</v>
      </c>
      <c r="C247" s="79" t="s">
        <v>5</v>
      </c>
      <c r="H247" s="79">
        <v>93</v>
      </c>
      <c r="I247" s="79">
        <v>0</v>
      </c>
      <c r="J247" s="79">
        <v>1</v>
      </c>
      <c r="K247" s="79">
        <v>2</v>
      </c>
    </row>
    <row r="248" spans="1:11" x14ac:dyDescent="0.15">
      <c r="A248">
        <f t="shared" si="3"/>
        <v>4097</v>
      </c>
      <c r="B248" s="79">
        <v>4</v>
      </c>
      <c r="C248" s="79" t="s">
        <v>5</v>
      </c>
      <c r="H248" s="79">
        <v>97</v>
      </c>
      <c r="I248" s="79">
        <v>0</v>
      </c>
      <c r="J248" s="79">
        <v>1</v>
      </c>
      <c r="K248" s="79">
        <v>1</v>
      </c>
    </row>
    <row r="249" spans="1:11" x14ac:dyDescent="0.15">
      <c r="A249">
        <f t="shared" si="3"/>
        <v>5003</v>
      </c>
      <c r="B249" s="79">
        <v>5</v>
      </c>
      <c r="C249" s="79" t="s">
        <v>6</v>
      </c>
      <c r="H249" s="79">
        <v>3</v>
      </c>
      <c r="I249" s="79">
        <v>0</v>
      </c>
      <c r="J249" s="79">
        <v>1</v>
      </c>
      <c r="K249" s="79">
        <v>1</v>
      </c>
    </row>
    <row r="250" spans="1:11" x14ac:dyDescent="0.15">
      <c r="A250">
        <f t="shared" si="3"/>
        <v>5004</v>
      </c>
      <c r="B250" s="79">
        <v>5</v>
      </c>
      <c r="C250" s="79" t="s">
        <v>6</v>
      </c>
      <c r="H250" s="79">
        <v>4</v>
      </c>
      <c r="I250" s="79">
        <v>1</v>
      </c>
      <c r="J250" s="79">
        <v>0</v>
      </c>
      <c r="K250" s="79">
        <v>1</v>
      </c>
    </row>
    <row r="251" spans="1:11" x14ac:dyDescent="0.15">
      <c r="A251">
        <f t="shared" si="3"/>
        <v>5020</v>
      </c>
      <c r="B251" s="79">
        <v>5</v>
      </c>
      <c r="C251" s="79" t="s">
        <v>6</v>
      </c>
      <c r="H251" s="79">
        <v>20</v>
      </c>
      <c r="I251" s="79">
        <v>1</v>
      </c>
      <c r="J251" s="79">
        <v>1</v>
      </c>
      <c r="K251" s="79">
        <v>1</v>
      </c>
    </row>
    <row r="252" spans="1:11" x14ac:dyDescent="0.15">
      <c r="A252">
        <f t="shared" si="3"/>
        <v>5021</v>
      </c>
      <c r="B252" s="79">
        <v>5</v>
      </c>
      <c r="C252" s="79" t="s">
        <v>6</v>
      </c>
      <c r="H252" s="79">
        <v>21</v>
      </c>
      <c r="I252" s="79">
        <v>1</v>
      </c>
      <c r="J252" s="79">
        <v>0</v>
      </c>
      <c r="K252" s="79">
        <v>2</v>
      </c>
    </row>
    <row r="253" spans="1:11" x14ac:dyDescent="0.15">
      <c r="A253">
        <f t="shared" si="3"/>
        <v>5022</v>
      </c>
      <c r="B253" s="79">
        <v>5</v>
      </c>
      <c r="C253" s="79" t="s">
        <v>6</v>
      </c>
      <c r="H253" s="79">
        <v>22</v>
      </c>
      <c r="I253" s="79">
        <v>0</v>
      </c>
      <c r="J253" s="79">
        <v>2</v>
      </c>
      <c r="K253" s="79">
        <v>3</v>
      </c>
    </row>
    <row r="254" spans="1:11" x14ac:dyDescent="0.15">
      <c r="A254">
        <f t="shared" si="3"/>
        <v>5023</v>
      </c>
      <c r="B254" s="79">
        <v>5</v>
      </c>
      <c r="C254" s="79" t="s">
        <v>6</v>
      </c>
      <c r="H254" s="79">
        <v>23</v>
      </c>
      <c r="I254" s="79">
        <v>0</v>
      </c>
      <c r="J254" s="79">
        <v>1</v>
      </c>
      <c r="K254" s="79">
        <v>1</v>
      </c>
    </row>
    <row r="255" spans="1:11" x14ac:dyDescent="0.15">
      <c r="A255">
        <f t="shared" si="3"/>
        <v>5025</v>
      </c>
      <c r="B255" s="79">
        <v>5</v>
      </c>
      <c r="C255" s="79" t="s">
        <v>6</v>
      </c>
      <c r="H255" s="79">
        <v>25</v>
      </c>
      <c r="I255" s="79">
        <v>1</v>
      </c>
      <c r="J255" s="79">
        <v>0</v>
      </c>
      <c r="K255" s="79">
        <v>1</v>
      </c>
    </row>
    <row r="256" spans="1:11" x14ac:dyDescent="0.15">
      <c r="A256">
        <f t="shared" si="3"/>
        <v>5029</v>
      </c>
      <c r="B256" s="79">
        <v>5</v>
      </c>
      <c r="C256" s="79" t="s">
        <v>6</v>
      </c>
      <c r="H256" s="79">
        <v>29</v>
      </c>
      <c r="I256" s="79">
        <v>1</v>
      </c>
      <c r="J256" s="79">
        <v>0</v>
      </c>
      <c r="K256" s="79">
        <v>1</v>
      </c>
    </row>
    <row r="257" spans="1:11" x14ac:dyDescent="0.15">
      <c r="A257">
        <f t="shared" si="3"/>
        <v>5030</v>
      </c>
      <c r="B257" s="79">
        <v>5</v>
      </c>
      <c r="C257" s="79" t="s">
        <v>6</v>
      </c>
      <c r="H257" s="79">
        <v>30</v>
      </c>
      <c r="I257" s="79">
        <v>0</v>
      </c>
      <c r="J257" s="79">
        <v>1</v>
      </c>
      <c r="K257" s="79">
        <v>1</v>
      </c>
    </row>
    <row r="258" spans="1:11" x14ac:dyDescent="0.15">
      <c r="A258">
        <f t="shared" si="3"/>
        <v>5032</v>
      </c>
      <c r="B258" s="79">
        <v>5</v>
      </c>
      <c r="C258" s="79" t="s">
        <v>6</v>
      </c>
      <c r="H258" s="79">
        <v>32</v>
      </c>
      <c r="I258" s="79">
        <v>0</v>
      </c>
      <c r="J258" s="79">
        <v>1</v>
      </c>
      <c r="K258" s="79">
        <v>1</v>
      </c>
    </row>
    <row r="259" spans="1:11" x14ac:dyDescent="0.15">
      <c r="A259">
        <f t="shared" ref="A259:A322" si="4">$B259*1000+$H259</f>
        <v>5034</v>
      </c>
      <c r="B259" s="79">
        <v>5</v>
      </c>
      <c r="C259" s="79" t="s">
        <v>6</v>
      </c>
      <c r="H259" s="79">
        <v>34</v>
      </c>
      <c r="I259" s="79">
        <v>0</v>
      </c>
      <c r="J259" s="79">
        <v>1</v>
      </c>
      <c r="K259" s="79">
        <v>1</v>
      </c>
    </row>
    <row r="260" spans="1:11" x14ac:dyDescent="0.15">
      <c r="A260">
        <f t="shared" si="4"/>
        <v>5036</v>
      </c>
      <c r="B260" s="79">
        <v>5</v>
      </c>
      <c r="C260" s="79" t="s">
        <v>6</v>
      </c>
      <c r="H260" s="79">
        <v>36</v>
      </c>
      <c r="I260" s="79">
        <v>1</v>
      </c>
      <c r="J260" s="79">
        <v>0</v>
      </c>
      <c r="K260" s="79">
        <v>2</v>
      </c>
    </row>
    <row r="261" spans="1:11" x14ac:dyDescent="0.15">
      <c r="A261">
        <f t="shared" si="4"/>
        <v>5037</v>
      </c>
      <c r="B261" s="79">
        <v>5</v>
      </c>
      <c r="C261" s="79" t="s">
        <v>6</v>
      </c>
      <c r="H261" s="79">
        <v>37</v>
      </c>
      <c r="I261" s="79">
        <v>0</v>
      </c>
      <c r="J261" s="79">
        <v>1</v>
      </c>
      <c r="K261" s="79">
        <v>3</v>
      </c>
    </row>
    <row r="262" spans="1:11" x14ac:dyDescent="0.15">
      <c r="A262">
        <f t="shared" si="4"/>
        <v>5038</v>
      </c>
      <c r="B262" s="79">
        <v>5</v>
      </c>
      <c r="C262" s="79" t="s">
        <v>6</v>
      </c>
      <c r="H262" s="79">
        <v>38</v>
      </c>
      <c r="I262" s="79">
        <v>1</v>
      </c>
      <c r="J262" s="79">
        <v>1</v>
      </c>
      <c r="K262" s="79">
        <v>1</v>
      </c>
    </row>
    <row r="263" spans="1:11" x14ac:dyDescent="0.15">
      <c r="A263">
        <f t="shared" si="4"/>
        <v>5039</v>
      </c>
      <c r="B263" s="79">
        <v>5</v>
      </c>
      <c r="C263" s="79" t="s">
        <v>6</v>
      </c>
      <c r="H263" s="79">
        <v>39</v>
      </c>
      <c r="I263" s="79">
        <v>1</v>
      </c>
      <c r="J263" s="79">
        <v>0</v>
      </c>
      <c r="K263" s="79">
        <v>1</v>
      </c>
    </row>
    <row r="264" spans="1:11" x14ac:dyDescent="0.15">
      <c r="A264">
        <f t="shared" si="4"/>
        <v>5041</v>
      </c>
      <c r="B264" s="79">
        <v>5</v>
      </c>
      <c r="C264" s="79" t="s">
        <v>6</v>
      </c>
      <c r="H264" s="79">
        <v>41</v>
      </c>
      <c r="I264" s="79">
        <v>1</v>
      </c>
      <c r="J264" s="79">
        <v>1</v>
      </c>
      <c r="K264" s="79">
        <v>2</v>
      </c>
    </row>
    <row r="265" spans="1:11" x14ac:dyDescent="0.15">
      <c r="A265">
        <f t="shared" si="4"/>
        <v>5042</v>
      </c>
      <c r="B265" s="79">
        <v>5</v>
      </c>
      <c r="C265" s="79" t="s">
        <v>6</v>
      </c>
      <c r="H265" s="79">
        <v>42</v>
      </c>
      <c r="I265" s="79">
        <v>2</v>
      </c>
      <c r="J265" s="79">
        <v>0</v>
      </c>
      <c r="K265" s="79">
        <v>1</v>
      </c>
    </row>
    <row r="266" spans="1:11" x14ac:dyDescent="0.15">
      <c r="A266">
        <f t="shared" si="4"/>
        <v>5044</v>
      </c>
      <c r="B266" s="79">
        <v>5</v>
      </c>
      <c r="C266" s="79" t="s">
        <v>6</v>
      </c>
      <c r="H266" s="79">
        <v>44</v>
      </c>
      <c r="I266" s="79">
        <v>1</v>
      </c>
      <c r="J266" s="79">
        <v>0</v>
      </c>
      <c r="K266" s="79">
        <v>1</v>
      </c>
    </row>
    <row r="267" spans="1:11" x14ac:dyDescent="0.15">
      <c r="A267">
        <f t="shared" si="4"/>
        <v>5045</v>
      </c>
      <c r="B267" s="79">
        <v>5</v>
      </c>
      <c r="C267" s="79" t="s">
        <v>6</v>
      </c>
      <c r="H267" s="79">
        <v>45</v>
      </c>
      <c r="I267" s="79">
        <v>0</v>
      </c>
      <c r="J267" s="79">
        <v>1</v>
      </c>
      <c r="K267" s="79">
        <v>2</v>
      </c>
    </row>
    <row r="268" spans="1:11" x14ac:dyDescent="0.15">
      <c r="A268">
        <f t="shared" si="4"/>
        <v>5047</v>
      </c>
      <c r="B268" s="79">
        <v>5</v>
      </c>
      <c r="C268" s="79" t="s">
        <v>6</v>
      </c>
      <c r="H268" s="79">
        <v>47</v>
      </c>
      <c r="I268" s="79">
        <v>2</v>
      </c>
      <c r="J268" s="79">
        <v>0</v>
      </c>
      <c r="K268" s="79">
        <v>1</v>
      </c>
    </row>
    <row r="269" spans="1:11" x14ac:dyDescent="0.15">
      <c r="A269">
        <f t="shared" si="4"/>
        <v>5049</v>
      </c>
      <c r="B269" s="79">
        <v>5</v>
      </c>
      <c r="C269" s="79" t="s">
        <v>6</v>
      </c>
      <c r="H269" s="79">
        <v>49</v>
      </c>
      <c r="I269" s="79">
        <v>0</v>
      </c>
      <c r="J269" s="79">
        <v>1</v>
      </c>
      <c r="K269" s="79">
        <v>2</v>
      </c>
    </row>
    <row r="270" spans="1:11" x14ac:dyDescent="0.15">
      <c r="A270">
        <f t="shared" si="4"/>
        <v>5050</v>
      </c>
      <c r="B270" s="79">
        <v>5</v>
      </c>
      <c r="C270" s="79" t="s">
        <v>6</v>
      </c>
      <c r="H270" s="79">
        <v>50</v>
      </c>
      <c r="I270" s="79">
        <v>1</v>
      </c>
      <c r="J270" s="79">
        <v>1</v>
      </c>
      <c r="K270" s="79">
        <v>1</v>
      </c>
    </row>
    <row r="271" spans="1:11" x14ac:dyDescent="0.15">
      <c r="A271">
        <f t="shared" si="4"/>
        <v>5051</v>
      </c>
      <c r="B271" s="79">
        <v>5</v>
      </c>
      <c r="C271" s="79" t="s">
        <v>6</v>
      </c>
      <c r="H271" s="79">
        <v>51</v>
      </c>
      <c r="I271" s="79">
        <v>0</v>
      </c>
      <c r="J271" s="79">
        <v>1</v>
      </c>
      <c r="K271" s="79">
        <v>1</v>
      </c>
    </row>
    <row r="272" spans="1:11" x14ac:dyDescent="0.15">
      <c r="A272">
        <f t="shared" si="4"/>
        <v>5052</v>
      </c>
      <c r="B272" s="79">
        <v>5</v>
      </c>
      <c r="C272" s="79" t="s">
        <v>6</v>
      </c>
      <c r="H272" s="79">
        <v>52</v>
      </c>
      <c r="I272" s="79">
        <v>0</v>
      </c>
      <c r="J272" s="79">
        <v>1</v>
      </c>
      <c r="K272" s="79">
        <v>1</v>
      </c>
    </row>
    <row r="273" spans="1:11" x14ac:dyDescent="0.15">
      <c r="A273">
        <f t="shared" si="4"/>
        <v>5053</v>
      </c>
      <c r="B273" s="79">
        <v>5</v>
      </c>
      <c r="C273" s="79" t="s">
        <v>6</v>
      </c>
      <c r="H273" s="79">
        <v>53</v>
      </c>
      <c r="I273" s="79">
        <v>1</v>
      </c>
      <c r="J273" s="79">
        <v>0</v>
      </c>
      <c r="K273" s="79">
        <v>1</v>
      </c>
    </row>
    <row r="274" spans="1:11" x14ac:dyDescent="0.15">
      <c r="A274">
        <f t="shared" si="4"/>
        <v>5054</v>
      </c>
      <c r="B274" s="79">
        <v>5</v>
      </c>
      <c r="C274" s="79" t="s">
        <v>6</v>
      </c>
      <c r="H274" s="79">
        <v>54</v>
      </c>
      <c r="I274" s="79">
        <v>0</v>
      </c>
      <c r="J274" s="79">
        <v>1</v>
      </c>
      <c r="K274" s="79">
        <v>2</v>
      </c>
    </row>
    <row r="275" spans="1:11" x14ac:dyDescent="0.15">
      <c r="A275">
        <f t="shared" si="4"/>
        <v>5057</v>
      </c>
      <c r="B275" s="79">
        <v>5</v>
      </c>
      <c r="C275" s="79" t="s">
        <v>6</v>
      </c>
      <c r="H275" s="79">
        <v>57</v>
      </c>
      <c r="I275" s="79">
        <v>1</v>
      </c>
      <c r="J275" s="79">
        <v>1</v>
      </c>
      <c r="K275" s="79">
        <v>1</v>
      </c>
    </row>
    <row r="276" spans="1:11" x14ac:dyDescent="0.15">
      <c r="A276">
        <f t="shared" si="4"/>
        <v>5060</v>
      </c>
      <c r="B276" s="79">
        <v>5</v>
      </c>
      <c r="C276" s="79" t="s">
        <v>6</v>
      </c>
      <c r="H276" s="79">
        <v>60</v>
      </c>
      <c r="I276" s="79">
        <v>1</v>
      </c>
      <c r="J276" s="79">
        <v>0</v>
      </c>
      <c r="K276" s="79">
        <v>2</v>
      </c>
    </row>
    <row r="277" spans="1:11" x14ac:dyDescent="0.15">
      <c r="A277">
        <f t="shared" si="4"/>
        <v>5061</v>
      </c>
      <c r="B277" s="79">
        <v>5</v>
      </c>
      <c r="C277" s="79" t="s">
        <v>6</v>
      </c>
      <c r="H277" s="79">
        <v>61</v>
      </c>
      <c r="I277" s="79">
        <v>1</v>
      </c>
      <c r="J277" s="79">
        <v>1</v>
      </c>
      <c r="K277" s="79">
        <v>1</v>
      </c>
    </row>
    <row r="278" spans="1:11" x14ac:dyDescent="0.15">
      <c r="A278">
        <f t="shared" si="4"/>
        <v>5062</v>
      </c>
      <c r="B278" s="79">
        <v>5</v>
      </c>
      <c r="C278" s="79" t="s">
        <v>6</v>
      </c>
      <c r="H278" s="79">
        <v>62</v>
      </c>
      <c r="I278" s="79">
        <v>0</v>
      </c>
      <c r="J278" s="79">
        <v>1</v>
      </c>
      <c r="K278" s="79">
        <v>2</v>
      </c>
    </row>
    <row r="279" spans="1:11" x14ac:dyDescent="0.15">
      <c r="A279">
        <f t="shared" si="4"/>
        <v>5063</v>
      </c>
      <c r="B279" s="79">
        <v>5</v>
      </c>
      <c r="C279" s="79" t="s">
        <v>6</v>
      </c>
      <c r="H279" s="79">
        <v>63</v>
      </c>
      <c r="I279" s="79">
        <v>0</v>
      </c>
      <c r="J279" s="79">
        <v>2</v>
      </c>
      <c r="K279" s="79">
        <v>2</v>
      </c>
    </row>
    <row r="280" spans="1:11" x14ac:dyDescent="0.15">
      <c r="A280">
        <f t="shared" si="4"/>
        <v>5064</v>
      </c>
      <c r="B280" s="79">
        <v>5</v>
      </c>
      <c r="C280" s="79" t="s">
        <v>6</v>
      </c>
      <c r="H280" s="79">
        <v>64</v>
      </c>
      <c r="I280" s="79">
        <v>1</v>
      </c>
      <c r="J280" s="79">
        <v>1</v>
      </c>
      <c r="K280" s="79">
        <v>1</v>
      </c>
    </row>
    <row r="281" spans="1:11" x14ac:dyDescent="0.15">
      <c r="A281">
        <f t="shared" si="4"/>
        <v>5065</v>
      </c>
      <c r="B281" s="79">
        <v>5</v>
      </c>
      <c r="C281" s="79" t="s">
        <v>6</v>
      </c>
      <c r="H281" s="79">
        <v>65</v>
      </c>
      <c r="I281" s="79">
        <v>0</v>
      </c>
      <c r="J281" s="79">
        <v>1</v>
      </c>
      <c r="K281" s="79">
        <v>3</v>
      </c>
    </row>
    <row r="282" spans="1:11" x14ac:dyDescent="0.15">
      <c r="A282">
        <f t="shared" si="4"/>
        <v>5067</v>
      </c>
      <c r="B282" s="79">
        <v>5</v>
      </c>
      <c r="C282" s="79" t="s">
        <v>6</v>
      </c>
      <c r="H282" s="79">
        <v>67</v>
      </c>
      <c r="I282" s="79">
        <v>1</v>
      </c>
      <c r="J282" s="79">
        <v>1</v>
      </c>
      <c r="K282" s="79">
        <v>6</v>
      </c>
    </row>
    <row r="283" spans="1:11" x14ac:dyDescent="0.15">
      <c r="A283">
        <f t="shared" si="4"/>
        <v>5068</v>
      </c>
      <c r="B283" s="79">
        <v>5</v>
      </c>
      <c r="C283" s="79" t="s">
        <v>6</v>
      </c>
      <c r="H283" s="79">
        <v>68</v>
      </c>
      <c r="I283" s="79">
        <v>1</v>
      </c>
      <c r="J283" s="79">
        <v>0</v>
      </c>
      <c r="K283" s="79">
        <v>2</v>
      </c>
    </row>
    <row r="284" spans="1:11" x14ac:dyDescent="0.15">
      <c r="A284">
        <f t="shared" si="4"/>
        <v>5069</v>
      </c>
      <c r="B284" s="79">
        <v>5</v>
      </c>
      <c r="C284" s="79" t="s">
        <v>6</v>
      </c>
      <c r="H284" s="79">
        <v>69</v>
      </c>
      <c r="I284" s="79">
        <v>2</v>
      </c>
      <c r="J284" s="79">
        <v>3</v>
      </c>
      <c r="K284" s="79">
        <v>2</v>
      </c>
    </row>
    <row r="285" spans="1:11" x14ac:dyDescent="0.15">
      <c r="A285">
        <f t="shared" si="4"/>
        <v>5070</v>
      </c>
      <c r="B285" s="79">
        <v>5</v>
      </c>
      <c r="C285" s="79" t="s">
        <v>6</v>
      </c>
      <c r="H285" s="79">
        <v>70</v>
      </c>
      <c r="I285" s="79">
        <v>2</v>
      </c>
      <c r="J285" s="79">
        <v>1</v>
      </c>
      <c r="K285" s="79">
        <v>1</v>
      </c>
    </row>
    <row r="286" spans="1:11" x14ac:dyDescent="0.15">
      <c r="A286">
        <f t="shared" si="4"/>
        <v>5071</v>
      </c>
      <c r="B286" s="79">
        <v>5</v>
      </c>
      <c r="C286" s="79" t="s">
        <v>6</v>
      </c>
      <c r="H286" s="79">
        <v>71</v>
      </c>
      <c r="I286" s="79">
        <v>0</v>
      </c>
      <c r="J286" s="79">
        <v>2</v>
      </c>
      <c r="K286" s="79">
        <v>1</v>
      </c>
    </row>
    <row r="287" spans="1:11" x14ac:dyDescent="0.15">
      <c r="A287">
        <f t="shared" si="4"/>
        <v>5072</v>
      </c>
      <c r="B287" s="79">
        <v>5</v>
      </c>
      <c r="C287" s="79" t="s">
        <v>6</v>
      </c>
      <c r="H287" s="79">
        <v>72</v>
      </c>
      <c r="I287" s="79">
        <v>1</v>
      </c>
      <c r="J287" s="79">
        <v>0</v>
      </c>
      <c r="K287" s="79">
        <v>1</v>
      </c>
    </row>
    <row r="288" spans="1:11" x14ac:dyDescent="0.15">
      <c r="A288">
        <f t="shared" si="4"/>
        <v>5074</v>
      </c>
      <c r="B288" s="79">
        <v>5</v>
      </c>
      <c r="C288" s="79" t="s">
        <v>6</v>
      </c>
      <c r="H288" s="79">
        <v>74</v>
      </c>
      <c r="I288" s="79">
        <v>2</v>
      </c>
      <c r="J288" s="79">
        <v>0</v>
      </c>
      <c r="K288" s="79">
        <v>4</v>
      </c>
    </row>
    <row r="289" spans="1:11" x14ac:dyDescent="0.15">
      <c r="A289">
        <f t="shared" si="4"/>
        <v>5075</v>
      </c>
      <c r="B289" s="79">
        <v>5</v>
      </c>
      <c r="C289" s="79" t="s">
        <v>6</v>
      </c>
      <c r="H289" s="79">
        <v>75</v>
      </c>
      <c r="I289" s="79">
        <v>2</v>
      </c>
      <c r="J289" s="79">
        <v>2</v>
      </c>
      <c r="K289" s="79">
        <v>1</v>
      </c>
    </row>
    <row r="290" spans="1:11" x14ac:dyDescent="0.15">
      <c r="A290">
        <f t="shared" si="4"/>
        <v>5076</v>
      </c>
      <c r="B290" s="79">
        <v>5</v>
      </c>
      <c r="C290" s="79" t="s">
        <v>6</v>
      </c>
      <c r="H290" s="79">
        <v>76</v>
      </c>
      <c r="I290" s="79">
        <v>1</v>
      </c>
      <c r="J290" s="79">
        <v>0</v>
      </c>
      <c r="K290" s="79">
        <v>2</v>
      </c>
    </row>
    <row r="291" spans="1:11" x14ac:dyDescent="0.15">
      <c r="A291">
        <f t="shared" si="4"/>
        <v>5081</v>
      </c>
      <c r="B291" s="79">
        <v>5</v>
      </c>
      <c r="C291" s="79" t="s">
        <v>6</v>
      </c>
      <c r="H291" s="79">
        <v>81</v>
      </c>
      <c r="I291" s="79">
        <v>0</v>
      </c>
      <c r="J291" s="79">
        <v>2</v>
      </c>
      <c r="K291" s="79">
        <v>1</v>
      </c>
    </row>
    <row r="292" spans="1:11" x14ac:dyDescent="0.15">
      <c r="A292">
        <f t="shared" si="4"/>
        <v>5082</v>
      </c>
      <c r="B292" s="79">
        <v>5</v>
      </c>
      <c r="C292" s="79" t="s">
        <v>6</v>
      </c>
      <c r="H292" s="79">
        <v>82</v>
      </c>
      <c r="I292" s="79">
        <v>0</v>
      </c>
      <c r="J292" s="79">
        <v>1</v>
      </c>
      <c r="K292" s="79">
        <v>1</v>
      </c>
    </row>
    <row r="293" spans="1:11" x14ac:dyDescent="0.15">
      <c r="A293">
        <f t="shared" si="4"/>
        <v>5084</v>
      </c>
      <c r="B293" s="79">
        <v>5</v>
      </c>
      <c r="C293" s="79" t="s">
        <v>6</v>
      </c>
      <c r="H293" s="79">
        <v>84</v>
      </c>
      <c r="I293" s="79">
        <v>1</v>
      </c>
      <c r="J293" s="79">
        <v>0</v>
      </c>
      <c r="K293" s="79">
        <v>1</v>
      </c>
    </row>
    <row r="294" spans="1:11" x14ac:dyDescent="0.15">
      <c r="A294">
        <f t="shared" si="4"/>
        <v>5086</v>
      </c>
      <c r="B294" s="79">
        <v>5</v>
      </c>
      <c r="C294" s="79" t="s">
        <v>6</v>
      </c>
      <c r="H294" s="79">
        <v>86</v>
      </c>
      <c r="I294" s="79">
        <v>0</v>
      </c>
      <c r="J294" s="79">
        <v>1</v>
      </c>
      <c r="K294" s="79">
        <v>4</v>
      </c>
    </row>
    <row r="295" spans="1:11" x14ac:dyDescent="0.15">
      <c r="A295">
        <f t="shared" si="4"/>
        <v>5091</v>
      </c>
      <c r="B295" s="79">
        <v>5</v>
      </c>
      <c r="C295" s="79" t="s">
        <v>6</v>
      </c>
      <c r="H295" s="79">
        <v>91</v>
      </c>
      <c r="I295" s="79">
        <v>0</v>
      </c>
      <c r="J295" s="79">
        <v>4</v>
      </c>
      <c r="K295" s="79">
        <v>1</v>
      </c>
    </row>
    <row r="296" spans="1:11" x14ac:dyDescent="0.15">
      <c r="A296">
        <f t="shared" si="4"/>
        <v>5092</v>
      </c>
      <c r="B296" s="79">
        <v>5</v>
      </c>
      <c r="C296" s="79" t="s">
        <v>6</v>
      </c>
      <c r="H296" s="79">
        <v>92</v>
      </c>
      <c r="I296" s="79">
        <v>1</v>
      </c>
      <c r="J296" s="79">
        <v>0</v>
      </c>
      <c r="K296" s="79">
        <v>1</v>
      </c>
    </row>
    <row r="297" spans="1:11" x14ac:dyDescent="0.15">
      <c r="A297">
        <f t="shared" si="4"/>
        <v>5094</v>
      </c>
      <c r="B297" s="79">
        <v>5</v>
      </c>
      <c r="C297" s="79" t="s">
        <v>6</v>
      </c>
      <c r="H297" s="79">
        <v>94</v>
      </c>
      <c r="I297" s="79">
        <v>0</v>
      </c>
      <c r="J297" s="79">
        <v>1</v>
      </c>
      <c r="K297" s="79">
        <v>1</v>
      </c>
    </row>
    <row r="298" spans="1:11" x14ac:dyDescent="0.15">
      <c r="A298">
        <f t="shared" si="4"/>
        <v>5099</v>
      </c>
      <c r="B298" s="79">
        <v>5</v>
      </c>
      <c r="C298" s="79" t="s">
        <v>6</v>
      </c>
      <c r="H298" s="79">
        <v>99</v>
      </c>
      <c r="I298" s="79">
        <v>0</v>
      </c>
      <c r="J298" s="79">
        <v>1</v>
      </c>
      <c r="K298" s="79">
        <v>1</v>
      </c>
    </row>
    <row r="299" spans="1:11" x14ac:dyDescent="0.15">
      <c r="A299">
        <f t="shared" si="4"/>
        <v>5101</v>
      </c>
      <c r="B299" s="79">
        <v>5</v>
      </c>
      <c r="C299" s="79" t="s">
        <v>6</v>
      </c>
      <c r="H299" s="79">
        <v>101</v>
      </c>
      <c r="I299" s="79">
        <v>0</v>
      </c>
      <c r="J299" s="79">
        <v>1</v>
      </c>
      <c r="K299" s="79">
        <v>1</v>
      </c>
    </row>
    <row r="300" spans="1:11" x14ac:dyDescent="0.15">
      <c r="A300">
        <f t="shared" si="4"/>
        <v>6001</v>
      </c>
      <c r="B300" s="79">
        <v>6</v>
      </c>
      <c r="C300" s="79" t="s">
        <v>7</v>
      </c>
      <c r="H300" s="79">
        <v>1</v>
      </c>
      <c r="I300" s="79">
        <v>0</v>
      </c>
      <c r="J300" s="79">
        <v>1</v>
      </c>
      <c r="K300" s="79">
        <v>1</v>
      </c>
    </row>
    <row r="301" spans="1:11" x14ac:dyDescent="0.15">
      <c r="A301">
        <f t="shared" si="4"/>
        <v>6002</v>
      </c>
      <c r="B301" s="79">
        <v>6</v>
      </c>
      <c r="C301" s="79" t="s">
        <v>7</v>
      </c>
      <c r="H301" s="79">
        <v>2</v>
      </c>
      <c r="I301" s="79">
        <v>0</v>
      </c>
      <c r="J301" s="79">
        <v>1</v>
      </c>
      <c r="K301" s="79">
        <v>1</v>
      </c>
    </row>
    <row r="302" spans="1:11" x14ac:dyDescent="0.15">
      <c r="A302">
        <f t="shared" si="4"/>
        <v>6004</v>
      </c>
      <c r="B302" s="79">
        <v>6</v>
      </c>
      <c r="C302" s="79" t="s">
        <v>7</v>
      </c>
      <c r="H302" s="79">
        <v>4</v>
      </c>
      <c r="I302" s="79">
        <v>1</v>
      </c>
      <c r="J302" s="79">
        <v>0</v>
      </c>
      <c r="K302" s="79">
        <v>1</v>
      </c>
    </row>
    <row r="303" spans="1:11" x14ac:dyDescent="0.15">
      <c r="A303">
        <f t="shared" si="4"/>
        <v>6005</v>
      </c>
      <c r="B303" s="79">
        <v>6</v>
      </c>
      <c r="C303" s="79" t="s">
        <v>7</v>
      </c>
      <c r="H303" s="79">
        <v>5</v>
      </c>
      <c r="I303" s="79">
        <v>0</v>
      </c>
      <c r="J303" s="79">
        <v>1</v>
      </c>
      <c r="K303" s="79">
        <v>2</v>
      </c>
    </row>
    <row r="304" spans="1:11" x14ac:dyDescent="0.15">
      <c r="A304">
        <f t="shared" si="4"/>
        <v>6007</v>
      </c>
      <c r="B304" s="79">
        <v>6</v>
      </c>
      <c r="C304" s="79" t="s">
        <v>7</v>
      </c>
      <c r="H304" s="79">
        <v>7</v>
      </c>
      <c r="I304" s="79">
        <v>0</v>
      </c>
      <c r="J304" s="79">
        <v>1</v>
      </c>
      <c r="K304" s="79">
        <v>1</v>
      </c>
    </row>
    <row r="305" spans="1:11" x14ac:dyDescent="0.15">
      <c r="A305">
        <f t="shared" si="4"/>
        <v>6008</v>
      </c>
      <c r="B305" s="79">
        <v>6</v>
      </c>
      <c r="C305" s="79" t="s">
        <v>7</v>
      </c>
      <c r="H305" s="79">
        <v>8</v>
      </c>
      <c r="I305" s="79">
        <v>1</v>
      </c>
      <c r="J305" s="79">
        <v>0</v>
      </c>
      <c r="K305" s="79">
        <v>1</v>
      </c>
    </row>
    <row r="306" spans="1:11" x14ac:dyDescent="0.15">
      <c r="A306">
        <f t="shared" si="4"/>
        <v>6010</v>
      </c>
      <c r="B306" s="79">
        <v>6</v>
      </c>
      <c r="C306" s="79" t="s">
        <v>7</v>
      </c>
      <c r="H306" s="79">
        <v>10</v>
      </c>
      <c r="I306" s="79">
        <v>1</v>
      </c>
      <c r="J306" s="79">
        <v>0</v>
      </c>
      <c r="K306" s="79">
        <v>1</v>
      </c>
    </row>
    <row r="307" spans="1:11" x14ac:dyDescent="0.15">
      <c r="A307">
        <f t="shared" si="4"/>
        <v>6011</v>
      </c>
      <c r="B307" s="79">
        <v>6</v>
      </c>
      <c r="C307" s="79" t="s">
        <v>7</v>
      </c>
      <c r="H307" s="79">
        <v>11</v>
      </c>
      <c r="I307" s="79">
        <v>1</v>
      </c>
      <c r="J307" s="79">
        <v>0</v>
      </c>
      <c r="K307" s="79">
        <v>1</v>
      </c>
    </row>
    <row r="308" spans="1:11" x14ac:dyDescent="0.15">
      <c r="A308">
        <f t="shared" si="4"/>
        <v>6012</v>
      </c>
      <c r="B308" s="79">
        <v>6</v>
      </c>
      <c r="C308" s="79" t="s">
        <v>7</v>
      </c>
      <c r="H308" s="79">
        <v>12</v>
      </c>
      <c r="I308" s="79">
        <v>0</v>
      </c>
      <c r="J308" s="79">
        <v>1</v>
      </c>
      <c r="K308" s="79">
        <v>1</v>
      </c>
    </row>
    <row r="309" spans="1:11" x14ac:dyDescent="0.15">
      <c r="A309">
        <f t="shared" si="4"/>
        <v>6014</v>
      </c>
      <c r="B309" s="79">
        <v>6</v>
      </c>
      <c r="C309" s="79" t="s">
        <v>7</v>
      </c>
      <c r="H309" s="79">
        <v>14</v>
      </c>
      <c r="I309" s="79">
        <v>0</v>
      </c>
      <c r="J309" s="79">
        <v>1</v>
      </c>
      <c r="K309" s="79">
        <v>1</v>
      </c>
    </row>
    <row r="310" spans="1:11" x14ac:dyDescent="0.15">
      <c r="A310">
        <f t="shared" si="4"/>
        <v>6017</v>
      </c>
      <c r="B310" s="79">
        <v>6</v>
      </c>
      <c r="C310" s="79" t="s">
        <v>7</v>
      </c>
      <c r="H310" s="79">
        <v>17</v>
      </c>
      <c r="I310" s="79">
        <v>1</v>
      </c>
      <c r="J310" s="79">
        <v>0</v>
      </c>
      <c r="K310" s="79">
        <v>1</v>
      </c>
    </row>
    <row r="311" spans="1:11" x14ac:dyDescent="0.15">
      <c r="A311">
        <f t="shared" si="4"/>
        <v>6018</v>
      </c>
      <c r="B311" s="79">
        <v>6</v>
      </c>
      <c r="C311" s="79" t="s">
        <v>7</v>
      </c>
      <c r="H311" s="79">
        <v>18</v>
      </c>
      <c r="I311" s="79">
        <v>0</v>
      </c>
      <c r="J311" s="79">
        <v>1</v>
      </c>
      <c r="K311" s="79">
        <v>1</v>
      </c>
    </row>
    <row r="312" spans="1:11" x14ac:dyDescent="0.15">
      <c r="A312">
        <f t="shared" si="4"/>
        <v>6019</v>
      </c>
      <c r="B312" s="79">
        <v>6</v>
      </c>
      <c r="C312" s="79" t="s">
        <v>7</v>
      </c>
      <c r="H312" s="79">
        <v>19</v>
      </c>
      <c r="I312" s="79">
        <v>0</v>
      </c>
      <c r="J312" s="79">
        <v>1</v>
      </c>
      <c r="K312" s="79">
        <v>3</v>
      </c>
    </row>
    <row r="313" spans="1:11" x14ac:dyDescent="0.15">
      <c r="A313">
        <f t="shared" si="4"/>
        <v>6020</v>
      </c>
      <c r="B313" s="79">
        <v>6</v>
      </c>
      <c r="C313" s="79" t="s">
        <v>7</v>
      </c>
      <c r="H313" s="79">
        <v>20</v>
      </c>
      <c r="I313" s="79">
        <v>1</v>
      </c>
      <c r="J313" s="79">
        <v>0</v>
      </c>
      <c r="K313" s="79">
        <v>1</v>
      </c>
    </row>
    <row r="314" spans="1:11" x14ac:dyDescent="0.15">
      <c r="A314">
        <f t="shared" si="4"/>
        <v>6021</v>
      </c>
      <c r="B314" s="79">
        <v>6</v>
      </c>
      <c r="C314" s="79" t="s">
        <v>7</v>
      </c>
      <c r="H314" s="79">
        <v>21</v>
      </c>
      <c r="I314" s="79">
        <v>1</v>
      </c>
      <c r="J314" s="79">
        <v>2</v>
      </c>
      <c r="K314" s="79">
        <v>2</v>
      </c>
    </row>
    <row r="315" spans="1:11" x14ac:dyDescent="0.15">
      <c r="A315">
        <f t="shared" si="4"/>
        <v>6022</v>
      </c>
      <c r="B315" s="79">
        <v>6</v>
      </c>
      <c r="C315" s="79" t="s">
        <v>7</v>
      </c>
      <c r="H315" s="79">
        <v>22</v>
      </c>
      <c r="I315" s="79">
        <v>1</v>
      </c>
      <c r="J315" s="79">
        <v>0</v>
      </c>
      <c r="K315" s="79">
        <v>4</v>
      </c>
    </row>
    <row r="316" spans="1:11" x14ac:dyDescent="0.15">
      <c r="A316">
        <f t="shared" si="4"/>
        <v>6023</v>
      </c>
      <c r="B316" s="79">
        <v>6</v>
      </c>
      <c r="C316" s="79" t="s">
        <v>7</v>
      </c>
      <c r="H316" s="79">
        <v>23</v>
      </c>
      <c r="I316" s="79">
        <v>2</v>
      </c>
      <c r="J316" s="79">
        <v>0</v>
      </c>
      <c r="K316" s="79">
        <v>2</v>
      </c>
    </row>
    <row r="317" spans="1:11" x14ac:dyDescent="0.15">
      <c r="A317">
        <f t="shared" si="4"/>
        <v>6024</v>
      </c>
      <c r="B317" s="79">
        <v>6</v>
      </c>
      <c r="C317" s="79" t="s">
        <v>7</v>
      </c>
      <c r="H317" s="79">
        <v>24</v>
      </c>
      <c r="I317" s="79">
        <v>1</v>
      </c>
      <c r="J317" s="79">
        <v>2</v>
      </c>
      <c r="K317" s="79">
        <v>1</v>
      </c>
    </row>
    <row r="318" spans="1:11" x14ac:dyDescent="0.15">
      <c r="A318">
        <f t="shared" si="4"/>
        <v>6025</v>
      </c>
      <c r="B318" s="79">
        <v>6</v>
      </c>
      <c r="C318" s="79" t="s">
        <v>7</v>
      </c>
      <c r="H318" s="79">
        <v>25</v>
      </c>
      <c r="I318" s="79">
        <v>0</v>
      </c>
      <c r="J318" s="79">
        <v>1</v>
      </c>
      <c r="K318" s="79">
        <v>1</v>
      </c>
    </row>
    <row r="319" spans="1:11" x14ac:dyDescent="0.15">
      <c r="A319">
        <f t="shared" si="4"/>
        <v>6026</v>
      </c>
      <c r="B319" s="79">
        <v>6</v>
      </c>
      <c r="C319" s="79" t="s">
        <v>7</v>
      </c>
      <c r="H319" s="79">
        <v>26</v>
      </c>
      <c r="I319" s="79">
        <v>2</v>
      </c>
      <c r="J319" s="79">
        <v>0</v>
      </c>
      <c r="K319" s="79">
        <v>1</v>
      </c>
    </row>
    <row r="320" spans="1:11" x14ac:dyDescent="0.15">
      <c r="A320">
        <f t="shared" si="4"/>
        <v>6027</v>
      </c>
      <c r="B320" s="79">
        <v>6</v>
      </c>
      <c r="C320" s="79" t="s">
        <v>7</v>
      </c>
      <c r="H320" s="79">
        <v>27</v>
      </c>
      <c r="I320" s="79">
        <v>1</v>
      </c>
      <c r="J320" s="79">
        <v>0</v>
      </c>
      <c r="K320" s="79">
        <v>2</v>
      </c>
    </row>
    <row r="321" spans="1:11" x14ac:dyDescent="0.15">
      <c r="A321">
        <f t="shared" si="4"/>
        <v>6030</v>
      </c>
      <c r="B321" s="79">
        <v>6</v>
      </c>
      <c r="C321" s="79" t="s">
        <v>7</v>
      </c>
      <c r="H321" s="79">
        <v>30</v>
      </c>
      <c r="I321" s="79">
        <v>1</v>
      </c>
      <c r="J321" s="79">
        <v>0</v>
      </c>
      <c r="K321" s="79">
        <v>1</v>
      </c>
    </row>
    <row r="322" spans="1:11" x14ac:dyDescent="0.15">
      <c r="A322">
        <f t="shared" si="4"/>
        <v>6031</v>
      </c>
      <c r="B322" s="79">
        <v>6</v>
      </c>
      <c r="C322" s="79" t="s">
        <v>7</v>
      </c>
      <c r="H322" s="79">
        <v>31</v>
      </c>
      <c r="I322" s="79">
        <v>1</v>
      </c>
      <c r="J322" s="79">
        <v>0</v>
      </c>
      <c r="K322" s="79">
        <v>1</v>
      </c>
    </row>
    <row r="323" spans="1:11" x14ac:dyDescent="0.15">
      <c r="A323">
        <f t="shared" ref="A323:A386" si="5">$B323*1000+$H323</f>
        <v>6032</v>
      </c>
      <c r="B323" s="79">
        <v>6</v>
      </c>
      <c r="C323" s="79" t="s">
        <v>7</v>
      </c>
      <c r="H323" s="79">
        <v>32</v>
      </c>
      <c r="I323" s="79">
        <v>1</v>
      </c>
      <c r="J323" s="79">
        <v>1</v>
      </c>
      <c r="K323" s="79">
        <v>3</v>
      </c>
    </row>
    <row r="324" spans="1:11" x14ac:dyDescent="0.15">
      <c r="A324">
        <f t="shared" si="5"/>
        <v>6035</v>
      </c>
      <c r="B324" s="79">
        <v>6</v>
      </c>
      <c r="C324" s="79" t="s">
        <v>7</v>
      </c>
      <c r="H324" s="79">
        <v>35</v>
      </c>
      <c r="I324" s="79">
        <v>0</v>
      </c>
      <c r="J324" s="79">
        <v>1</v>
      </c>
      <c r="K324" s="79">
        <v>1</v>
      </c>
    </row>
    <row r="325" spans="1:11" x14ac:dyDescent="0.15">
      <c r="A325">
        <f t="shared" si="5"/>
        <v>6036</v>
      </c>
      <c r="B325" s="79">
        <v>6</v>
      </c>
      <c r="C325" s="79" t="s">
        <v>7</v>
      </c>
      <c r="H325" s="79">
        <v>36</v>
      </c>
      <c r="I325" s="79">
        <v>1</v>
      </c>
      <c r="J325" s="79">
        <v>0</v>
      </c>
      <c r="K325" s="79">
        <v>3</v>
      </c>
    </row>
    <row r="326" spans="1:11" x14ac:dyDescent="0.15">
      <c r="A326">
        <f t="shared" si="5"/>
        <v>6037</v>
      </c>
      <c r="B326" s="79">
        <v>6</v>
      </c>
      <c r="C326" s="79" t="s">
        <v>7</v>
      </c>
      <c r="H326" s="79">
        <v>37</v>
      </c>
      <c r="I326" s="79">
        <v>2</v>
      </c>
      <c r="J326" s="79">
        <v>1</v>
      </c>
      <c r="K326" s="79">
        <v>1</v>
      </c>
    </row>
    <row r="327" spans="1:11" x14ac:dyDescent="0.15">
      <c r="A327">
        <f t="shared" si="5"/>
        <v>6038</v>
      </c>
      <c r="B327" s="79">
        <v>6</v>
      </c>
      <c r="C327" s="79" t="s">
        <v>7</v>
      </c>
      <c r="H327" s="79">
        <v>38</v>
      </c>
      <c r="I327" s="79">
        <v>1</v>
      </c>
      <c r="J327" s="79">
        <v>0</v>
      </c>
      <c r="K327" s="79">
        <v>2</v>
      </c>
    </row>
    <row r="328" spans="1:11" x14ac:dyDescent="0.15">
      <c r="A328">
        <f t="shared" si="5"/>
        <v>6039</v>
      </c>
      <c r="B328" s="79">
        <v>6</v>
      </c>
      <c r="C328" s="79" t="s">
        <v>7</v>
      </c>
      <c r="H328" s="79">
        <v>39</v>
      </c>
      <c r="I328" s="79">
        <v>0</v>
      </c>
      <c r="J328" s="79">
        <v>1</v>
      </c>
      <c r="K328" s="79">
        <v>2</v>
      </c>
    </row>
    <row r="329" spans="1:11" x14ac:dyDescent="0.15">
      <c r="A329">
        <f t="shared" si="5"/>
        <v>6040</v>
      </c>
      <c r="B329" s="79">
        <v>6</v>
      </c>
      <c r="C329" s="79" t="s">
        <v>7</v>
      </c>
      <c r="H329" s="79">
        <v>40</v>
      </c>
      <c r="I329" s="79">
        <v>1</v>
      </c>
      <c r="J329" s="79">
        <v>2</v>
      </c>
      <c r="K329" s="79">
        <v>2</v>
      </c>
    </row>
    <row r="330" spans="1:11" x14ac:dyDescent="0.15">
      <c r="A330">
        <f t="shared" si="5"/>
        <v>6041</v>
      </c>
      <c r="B330" s="79">
        <v>6</v>
      </c>
      <c r="C330" s="79" t="s">
        <v>7</v>
      </c>
      <c r="H330" s="79">
        <v>41</v>
      </c>
      <c r="I330" s="79">
        <v>1</v>
      </c>
      <c r="J330" s="79">
        <v>1</v>
      </c>
      <c r="K330" s="79">
        <v>5</v>
      </c>
    </row>
    <row r="331" spans="1:11" x14ac:dyDescent="0.15">
      <c r="A331">
        <f t="shared" si="5"/>
        <v>6042</v>
      </c>
      <c r="B331" s="79">
        <v>6</v>
      </c>
      <c r="C331" s="79" t="s">
        <v>7</v>
      </c>
      <c r="H331" s="79">
        <v>42</v>
      </c>
      <c r="I331" s="79">
        <v>0</v>
      </c>
      <c r="J331" s="79">
        <v>1</v>
      </c>
      <c r="K331" s="79">
        <v>3</v>
      </c>
    </row>
    <row r="332" spans="1:11" x14ac:dyDescent="0.15">
      <c r="A332">
        <f t="shared" si="5"/>
        <v>6043</v>
      </c>
      <c r="B332" s="79">
        <v>6</v>
      </c>
      <c r="C332" s="79" t="s">
        <v>7</v>
      </c>
      <c r="H332" s="79">
        <v>43</v>
      </c>
      <c r="I332" s="79">
        <v>0</v>
      </c>
      <c r="J332" s="79">
        <v>1</v>
      </c>
      <c r="K332" s="79">
        <v>2</v>
      </c>
    </row>
    <row r="333" spans="1:11" x14ac:dyDescent="0.15">
      <c r="A333">
        <f t="shared" si="5"/>
        <v>6044</v>
      </c>
      <c r="B333" s="79">
        <v>6</v>
      </c>
      <c r="C333" s="79" t="s">
        <v>7</v>
      </c>
      <c r="H333" s="79">
        <v>44</v>
      </c>
      <c r="I333" s="79">
        <v>1</v>
      </c>
      <c r="J333" s="79">
        <v>0</v>
      </c>
      <c r="K333" s="79">
        <v>2</v>
      </c>
    </row>
    <row r="334" spans="1:11" x14ac:dyDescent="0.15">
      <c r="A334">
        <f t="shared" si="5"/>
        <v>6045</v>
      </c>
      <c r="B334" s="79">
        <v>6</v>
      </c>
      <c r="C334" s="79" t="s">
        <v>7</v>
      </c>
      <c r="H334" s="79">
        <v>45</v>
      </c>
      <c r="I334" s="79">
        <v>4</v>
      </c>
      <c r="J334" s="79">
        <v>2</v>
      </c>
      <c r="K334" s="79">
        <v>2</v>
      </c>
    </row>
    <row r="335" spans="1:11" x14ac:dyDescent="0.15">
      <c r="A335">
        <f t="shared" si="5"/>
        <v>6046</v>
      </c>
      <c r="B335" s="79">
        <v>6</v>
      </c>
      <c r="C335" s="79" t="s">
        <v>7</v>
      </c>
      <c r="H335" s="79">
        <v>46</v>
      </c>
      <c r="I335" s="79">
        <v>2</v>
      </c>
      <c r="J335" s="79">
        <v>0</v>
      </c>
      <c r="K335" s="79">
        <v>4</v>
      </c>
    </row>
    <row r="336" spans="1:11" x14ac:dyDescent="0.15">
      <c r="A336">
        <f t="shared" si="5"/>
        <v>6047</v>
      </c>
      <c r="B336" s="79">
        <v>6</v>
      </c>
      <c r="C336" s="79" t="s">
        <v>7</v>
      </c>
      <c r="H336" s="79">
        <v>47</v>
      </c>
      <c r="I336" s="79">
        <v>2</v>
      </c>
      <c r="J336" s="79">
        <v>1</v>
      </c>
      <c r="K336" s="79">
        <v>5</v>
      </c>
    </row>
    <row r="337" spans="1:11" x14ac:dyDescent="0.15">
      <c r="A337">
        <f t="shared" si="5"/>
        <v>6048</v>
      </c>
      <c r="B337" s="79">
        <v>6</v>
      </c>
      <c r="C337" s="79" t="s">
        <v>7</v>
      </c>
      <c r="H337" s="79">
        <v>48</v>
      </c>
      <c r="I337" s="79">
        <v>1</v>
      </c>
      <c r="J337" s="79">
        <v>1</v>
      </c>
      <c r="K337" s="79">
        <v>2</v>
      </c>
    </row>
    <row r="338" spans="1:11" x14ac:dyDescent="0.15">
      <c r="A338">
        <f t="shared" si="5"/>
        <v>6049</v>
      </c>
      <c r="B338" s="79">
        <v>6</v>
      </c>
      <c r="C338" s="79" t="s">
        <v>7</v>
      </c>
      <c r="H338" s="79">
        <v>49</v>
      </c>
      <c r="I338" s="79">
        <v>1</v>
      </c>
      <c r="J338" s="79">
        <v>1</v>
      </c>
      <c r="K338" s="79">
        <v>2</v>
      </c>
    </row>
    <row r="339" spans="1:11" x14ac:dyDescent="0.15">
      <c r="A339">
        <f t="shared" si="5"/>
        <v>6050</v>
      </c>
      <c r="B339" s="79">
        <v>6</v>
      </c>
      <c r="C339" s="79" t="s">
        <v>7</v>
      </c>
      <c r="H339" s="79">
        <v>50</v>
      </c>
      <c r="I339" s="79">
        <v>1</v>
      </c>
      <c r="J339" s="79">
        <v>2</v>
      </c>
      <c r="K339" s="79">
        <v>1</v>
      </c>
    </row>
    <row r="340" spans="1:11" x14ac:dyDescent="0.15">
      <c r="A340">
        <f t="shared" si="5"/>
        <v>6051</v>
      </c>
      <c r="B340" s="79">
        <v>6</v>
      </c>
      <c r="C340" s="79" t="s">
        <v>7</v>
      </c>
      <c r="H340" s="79">
        <v>51</v>
      </c>
      <c r="I340" s="79">
        <v>3</v>
      </c>
      <c r="J340" s="79">
        <v>3</v>
      </c>
      <c r="K340" s="79">
        <v>2</v>
      </c>
    </row>
    <row r="341" spans="1:11" x14ac:dyDescent="0.15">
      <c r="A341">
        <f t="shared" si="5"/>
        <v>6052</v>
      </c>
      <c r="B341" s="79">
        <v>6</v>
      </c>
      <c r="C341" s="79" t="s">
        <v>7</v>
      </c>
      <c r="H341" s="79">
        <v>52</v>
      </c>
      <c r="I341" s="79">
        <v>1</v>
      </c>
      <c r="J341" s="79">
        <v>0</v>
      </c>
      <c r="K341" s="79">
        <v>1</v>
      </c>
    </row>
    <row r="342" spans="1:11" x14ac:dyDescent="0.15">
      <c r="A342">
        <f t="shared" si="5"/>
        <v>6053</v>
      </c>
      <c r="B342" s="79">
        <v>6</v>
      </c>
      <c r="C342" s="79" t="s">
        <v>7</v>
      </c>
      <c r="H342" s="79">
        <v>53</v>
      </c>
      <c r="I342" s="79">
        <v>2</v>
      </c>
      <c r="J342" s="79">
        <v>1</v>
      </c>
      <c r="K342" s="79">
        <v>1</v>
      </c>
    </row>
    <row r="343" spans="1:11" x14ac:dyDescent="0.15">
      <c r="A343">
        <f t="shared" si="5"/>
        <v>6055</v>
      </c>
      <c r="B343" s="79">
        <v>6</v>
      </c>
      <c r="C343" s="79" t="s">
        <v>7</v>
      </c>
      <c r="H343" s="79">
        <v>55</v>
      </c>
      <c r="I343" s="79">
        <v>0</v>
      </c>
      <c r="J343" s="79">
        <v>1</v>
      </c>
      <c r="K343" s="79">
        <v>5</v>
      </c>
    </row>
    <row r="344" spans="1:11" x14ac:dyDescent="0.15">
      <c r="A344">
        <f t="shared" si="5"/>
        <v>6056</v>
      </c>
      <c r="B344" s="79">
        <v>6</v>
      </c>
      <c r="C344" s="79" t="s">
        <v>7</v>
      </c>
      <c r="H344" s="79">
        <v>56</v>
      </c>
      <c r="I344" s="79">
        <v>0</v>
      </c>
      <c r="J344" s="79">
        <v>2</v>
      </c>
      <c r="K344" s="79">
        <v>3</v>
      </c>
    </row>
    <row r="345" spans="1:11" x14ac:dyDescent="0.15">
      <c r="A345">
        <f t="shared" si="5"/>
        <v>6057</v>
      </c>
      <c r="B345" s="79">
        <v>6</v>
      </c>
      <c r="C345" s="79" t="s">
        <v>7</v>
      </c>
      <c r="H345" s="79">
        <v>57</v>
      </c>
      <c r="I345" s="79">
        <v>0</v>
      </c>
      <c r="J345" s="79">
        <v>1</v>
      </c>
      <c r="K345" s="79">
        <v>3</v>
      </c>
    </row>
    <row r="346" spans="1:11" x14ac:dyDescent="0.15">
      <c r="A346">
        <f t="shared" si="5"/>
        <v>6058</v>
      </c>
      <c r="B346" s="79">
        <v>6</v>
      </c>
      <c r="C346" s="79" t="s">
        <v>7</v>
      </c>
      <c r="H346" s="79">
        <v>58</v>
      </c>
      <c r="I346" s="79">
        <v>0</v>
      </c>
      <c r="J346" s="79">
        <v>1</v>
      </c>
      <c r="K346" s="79">
        <v>5</v>
      </c>
    </row>
    <row r="347" spans="1:11" x14ac:dyDescent="0.15">
      <c r="A347">
        <f t="shared" si="5"/>
        <v>6059</v>
      </c>
      <c r="B347" s="79">
        <v>6</v>
      </c>
      <c r="C347" s="79" t="s">
        <v>7</v>
      </c>
      <c r="H347" s="79">
        <v>59</v>
      </c>
      <c r="I347" s="79">
        <v>3</v>
      </c>
      <c r="J347" s="79">
        <v>2</v>
      </c>
      <c r="K347" s="79">
        <v>6</v>
      </c>
    </row>
    <row r="348" spans="1:11" x14ac:dyDescent="0.15">
      <c r="A348">
        <f t="shared" si="5"/>
        <v>6060</v>
      </c>
      <c r="B348" s="79">
        <v>6</v>
      </c>
      <c r="C348" s="79" t="s">
        <v>7</v>
      </c>
      <c r="H348" s="79">
        <v>60</v>
      </c>
      <c r="I348" s="79">
        <v>1</v>
      </c>
      <c r="J348" s="79">
        <v>2</v>
      </c>
      <c r="K348" s="79">
        <v>3</v>
      </c>
    </row>
    <row r="349" spans="1:11" x14ac:dyDescent="0.15">
      <c r="A349">
        <f t="shared" si="5"/>
        <v>6061</v>
      </c>
      <c r="B349" s="79">
        <v>6</v>
      </c>
      <c r="C349" s="79" t="s">
        <v>7</v>
      </c>
      <c r="H349" s="79">
        <v>61</v>
      </c>
      <c r="I349" s="79">
        <v>1</v>
      </c>
      <c r="J349" s="79">
        <v>2</v>
      </c>
      <c r="K349" s="79">
        <v>1</v>
      </c>
    </row>
    <row r="350" spans="1:11" x14ac:dyDescent="0.15">
      <c r="A350">
        <f t="shared" si="5"/>
        <v>6062</v>
      </c>
      <c r="B350" s="79">
        <v>6</v>
      </c>
      <c r="C350" s="79" t="s">
        <v>7</v>
      </c>
      <c r="H350" s="79">
        <v>62</v>
      </c>
      <c r="I350" s="79">
        <v>4</v>
      </c>
      <c r="J350" s="79">
        <v>1</v>
      </c>
      <c r="K350" s="79">
        <v>6</v>
      </c>
    </row>
    <row r="351" spans="1:11" x14ac:dyDescent="0.15">
      <c r="A351">
        <f t="shared" si="5"/>
        <v>6064</v>
      </c>
      <c r="B351" s="79">
        <v>6</v>
      </c>
      <c r="C351" s="79" t="s">
        <v>7</v>
      </c>
      <c r="H351" s="79">
        <v>64</v>
      </c>
      <c r="I351" s="79">
        <v>3</v>
      </c>
      <c r="J351" s="79">
        <v>2</v>
      </c>
      <c r="K351" s="79">
        <v>7</v>
      </c>
    </row>
    <row r="352" spans="1:11" x14ac:dyDescent="0.15">
      <c r="A352">
        <f t="shared" si="5"/>
        <v>6065</v>
      </c>
      <c r="B352" s="79">
        <v>6</v>
      </c>
      <c r="C352" s="79" t="s">
        <v>7</v>
      </c>
      <c r="H352" s="79">
        <v>65</v>
      </c>
      <c r="I352" s="79">
        <v>1</v>
      </c>
      <c r="J352" s="79">
        <v>3</v>
      </c>
      <c r="K352" s="79">
        <v>2</v>
      </c>
    </row>
    <row r="353" spans="1:11" x14ac:dyDescent="0.15">
      <c r="A353">
        <f t="shared" si="5"/>
        <v>6066</v>
      </c>
      <c r="B353" s="79">
        <v>6</v>
      </c>
      <c r="C353" s="79" t="s">
        <v>7</v>
      </c>
      <c r="H353" s="79">
        <v>66</v>
      </c>
      <c r="I353" s="79">
        <v>1</v>
      </c>
      <c r="J353" s="79">
        <v>0</v>
      </c>
      <c r="K353" s="79">
        <v>5</v>
      </c>
    </row>
    <row r="354" spans="1:11" x14ac:dyDescent="0.15">
      <c r="A354">
        <f t="shared" si="5"/>
        <v>6067</v>
      </c>
      <c r="B354" s="79">
        <v>6</v>
      </c>
      <c r="C354" s="79" t="s">
        <v>7</v>
      </c>
      <c r="H354" s="79">
        <v>67</v>
      </c>
      <c r="I354" s="79">
        <v>3</v>
      </c>
      <c r="J354" s="79">
        <v>3</v>
      </c>
      <c r="K354" s="79">
        <v>2</v>
      </c>
    </row>
    <row r="355" spans="1:11" x14ac:dyDescent="0.15">
      <c r="A355">
        <f t="shared" si="5"/>
        <v>6068</v>
      </c>
      <c r="B355" s="79">
        <v>6</v>
      </c>
      <c r="C355" s="79" t="s">
        <v>7</v>
      </c>
      <c r="H355" s="79">
        <v>68</v>
      </c>
      <c r="I355" s="79">
        <v>2</v>
      </c>
      <c r="J355" s="79">
        <v>4</v>
      </c>
      <c r="K355" s="79">
        <v>2</v>
      </c>
    </row>
    <row r="356" spans="1:11" x14ac:dyDescent="0.15">
      <c r="A356">
        <f t="shared" si="5"/>
        <v>6069</v>
      </c>
      <c r="B356" s="79">
        <v>6</v>
      </c>
      <c r="C356" s="79" t="s">
        <v>7</v>
      </c>
      <c r="H356" s="79">
        <v>69</v>
      </c>
      <c r="I356" s="79">
        <v>2</v>
      </c>
      <c r="J356" s="79">
        <v>0</v>
      </c>
      <c r="K356" s="79">
        <v>6</v>
      </c>
    </row>
    <row r="357" spans="1:11" x14ac:dyDescent="0.15">
      <c r="A357">
        <f t="shared" si="5"/>
        <v>6070</v>
      </c>
      <c r="B357" s="79">
        <v>6</v>
      </c>
      <c r="C357" s="79" t="s">
        <v>7</v>
      </c>
      <c r="H357" s="79">
        <v>70</v>
      </c>
      <c r="I357" s="79">
        <v>4</v>
      </c>
      <c r="J357" s="79">
        <v>2</v>
      </c>
      <c r="K357" s="79">
        <v>5</v>
      </c>
    </row>
    <row r="358" spans="1:11" x14ac:dyDescent="0.15">
      <c r="A358">
        <f t="shared" si="5"/>
        <v>6071</v>
      </c>
      <c r="B358" s="79">
        <v>6</v>
      </c>
      <c r="C358" s="79" t="s">
        <v>7</v>
      </c>
      <c r="H358" s="79">
        <v>71</v>
      </c>
      <c r="I358" s="79">
        <v>1</v>
      </c>
      <c r="J358" s="79">
        <v>1</v>
      </c>
      <c r="K358" s="79">
        <v>2</v>
      </c>
    </row>
    <row r="359" spans="1:11" x14ac:dyDescent="0.15">
      <c r="A359">
        <f t="shared" si="5"/>
        <v>6072</v>
      </c>
      <c r="B359" s="79">
        <v>6</v>
      </c>
      <c r="C359" s="79" t="s">
        <v>7</v>
      </c>
      <c r="H359" s="79">
        <v>72</v>
      </c>
      <c r="I359" s="79">
        <v>0</v>
      </c>
      <c r="J359" s="79">
        <v>2</v>
      </c>
      <c r="K359" s="79">
        <v>2</v>
      </c>
    </row>
    <row r="360" spans="1:11" x14ac:dyDescent="0.15">
      <c r="A360">
        <f t="shared" si="5"/>
        <v>6073</v>
      </c>
      <c r="B360" s="79">
        <v>6</v>
      </c>
      <c r="C360" s="79" t="s">
        <v>7</v>
      </c>
      <c r="H360" s="79">
        <v>73</v>
      </c>
      <c r="I360" s="79">
        <v>2</v>
      </c>
      <c r="J360" s="79">
        <v>2</v>
      </c>
      <c r="K360" s="79">
        <v>3</v>
      </c>
    </row>
    <row r="361" spans="1:11" x14ac:dyDescent="0.15">
      <c r="A361">
        <f t="shared" si="5"/>
        <v>6074</v>
      </c>
      <c r="B361" s="79">
        <v>6</v>
      </c>
      <c r="C361" s="79" t="s">
        <v>7</v>
      </c>
      <c r="H361" s="79">
        <v>74</v>
      </c>
      <c r="I361" s="79">
        <v>2</v>
      </c>
      <c r="J361" s="79">
        <v>5</v>
      </c>
      <c r="K361" s="79">
        <v>3</v>
      </c>
    </row>
    <row r="362" spans="1:11" x14ac:dyDescent="0.15">
      <c r="A362">
        <f t="shared" si="5"/>
        <v>6075</v>
      </c>
      <c r="B362" s="79">
        <v>6</v>
      </c>
      <c r="C362" s="79" t="s">
        <v>7</v>
      </c>
      <c r="H362" s="79">
        <v>75</v>
      </c>
      <c r="I362" s="79">
        <v>1</v>
      </c>
      <c r="J362" s="79">
        <v>1</v>
      </c>
      <c r="K362" s="79">
        <v>2</v>
      </c>
    </row>
    <row r="363" spans="1:11" x14ac:dyDescent="0.15">
      <c r="A363">
        <f t="shared" si="5"/>
        <v>6077</v>
      </c>
      <c r="B363" s="79">
        <v>6</v>
      </c>
      <c r="C363" s="79" t="s">
        <v>7</v>
      </c>
      <c r="H363" s="79">
        <v>77</v>
      </c>
      <c r="I363" s="79">
        <v>1</v>
      </c>
      <c r="J363" s="79">
        <v>1</v>
      </c>
      <c r="K363" s="79">
        <v>1</v>
      </c>
    </row>
    <row r="364" spans="1:11" x14ac:dyDescent="0.15">
      <c r="A364">
        <f t="shared" si="5"/>
        <v>6078</v>
      </c>
      <c r="B364" s="79">
        <v>6</v>
      </c>
      <c r="C364" s="79" t="s">
        <v>7</v>
      </c>
      <c r="H364" s="79">
        <v>78</v>
      </c>
      <c r="I364" s="79">
        <v>1</v>
      </c>
      <c r="J364" s="79">
        <v>1</v>
      </c>
      <c r="K364" s="79">
        <v>1</v>
      </c>
    </row>
    <row r="365" spans="1:11" x14ac:dyDescent="0.15">
      <c r="A365">
        <f t="shared" si="5"/>
        <v>6079</v>
      </c>
      <c r="B365" s="79">
        <v>6</v>
      </c>
      <c r="C365" s="79" t="s">
        <v>7</v>
      </c>
      <c r="H365" s="79">
        <v>79</v>
      </c>
      <c r="I365" s="79">
        <v>1</v>
      </c>
      <c r="J365" s="79">
        <v>0</v>
      </c>
      <c r="K365" s="79">
        <v>4</v>
      </c>
    </row>
    <row r="366" spans="1:11" x14ac:dyDescent="0.15">
      <c r="A366">
        <f t="shared" si="5"/>
        <v>6080</v>
      </c>
      <c r="B366" s="79">
        <v>6</v>
      </c>
      <c r="C366" s="79" t="s">
        <v>7</v>
      </c>
      <c r="H366" s="79">
        <v>80</v>
      </c>
      <c r="I366" s="79">
        <v>3</v>
      </c>
      <c r="J366" s="79">
        <v>0</v>
      </c>
      <c r="K366" s="79">
        <v>4</v>
      </c>
    </row>
    <row r="367" spans="1:11" x14ac:dyDescent="0.15">
      <c r="A367">
        <f t="shared" si="5"/>
        <v>6081</v>
      </c>
      <c r="B367" s="79">
        <v>6</v>
      </c>
      <c r="C367" s="79" t="s">
        <v>7</v>
      </c>
      <c r="H367" s="79">
        <v>81</v>
      </c>
      <c r="I367" s="79">
        <v>1</v>
      </c>
      <c r="J367" s="79">
        <v>1</v>
      </c>
      <c r="K367" s="79">
        <v>1</v>
      </c>
    </row>
    <row r="368" spans="1:11" x14ac:dyDescent="0.15">
      <c r="A368">
        <f t="shared" si="5"/>
        <v>6082</v>
      </c>
      <c r="B368" s="79">
        <v>6</v>
      </c>
      <c r="C368" s="79" t="s">
        <v>7</v>
      </c>
      <c r="H368" s="79">
        <v>82</v>
      </c>
      <c r="I368" s="79">
        <v>0</v>
      </c>
      <c r="J368" s="79">
        <v>1</v>
      </c>
      <c r="K368" s="79">
        <v>2</v>
      </c>
    </row>
    <row r="369" spans="1:11" x14ac:dyDescent="0.15">
      <c r="A369">
        <f t="shared" si="5"/>
        <v>6083</v>
      </c>
      <c r="B369" s="79">
        <v>6</v>
      </c>
      <c r="C369" s="79" t="s">
        <v>7</v>
      </c>
      <c r="H369" s="79">
        <v>83</v>
      </c>
      <c r="I369" s="79">
        <v>0</v>
      </c>
      <c r="J369" s="79">
        <v>1</v>
      </c>
      <c r="K369" s="79">
        <v>1</v>
      </c>
    </row>
    <row r="370" spans="1:11" x14ac:dyDescent="0.15">
      <c r="A370">
        <f t="shared" si="5"/>
        <v>6085</v>
      </c>
      <c r="B370" s="79">
        <v>6</v>
      </c>
      <c r="C370" s="79" t="s">
        <v>7</v>
      </c>
      <c r="H370" s="79">
        <v>85</v>
      </c>
      <c r="I370" s="79">
        <v>1</v>
      </c>
      <c r="J370" s="79">
        <v>3</v>
      </c>
      <c r="K370" s="79">
        <v>1</v>
      </c>
    </row>
    <row r="371" spans="1:11" x14ac:dyDescent="0.15">
      <c r="A371">
        <f t="shared" si="5"/>
        <v>6086</v>
      </c>
      <c r="B371" s="79">
        <v>6</v>
      </c>
      <c r="C371" s="79" t="s">
        <v>7</v>
      </c>
      <c r="H371" s="79">
        <v>86</v>
      </c>
      <c r="I371" s="79">
        <v>2</v>
      </c>
      <c r="J371" s="79">
        <v>2</v>
      </c>
      <c r="K371" s="79">
        <v>4</v>
      </c>
    </row>
    <row r="372" spans="1:11" x14ac:dyDescent="0.15">
      <c r="A372">
        <f t="shared" si="5"/>
        <v>6087</v>
      </c>
      <c r="B372" s="79">
        <v>6</v>
      </c>
      <c r="C372" s="79" t="s">
        <v>7</v>
      </c>
      <c r="H372" s="79">
        <v>87</v>
      </c>
      <c r="I372" s="79">
        <v>0</v>
      </c>
      <c r="J372" s="79">
        <v>1</v>
      </c>
      <c r="K372" s="79">
        <v>1</v>
      </c>
    </row>
    <row r="373" spans="1:11" x14ac:dyDescent="0.15">
      <c r="A373">
        <f t="shared" si="5"/>
        <v>6088</v>
      </c>
      <c r="B373" s="79">
        <v>6</v>
      </c>
      <c r="C373" s="79" t="s">
        <v>7</v>
      </c>
      <c r="H373" s="79">
        <v>88</v>
      </c>
      <c r="I373" s="79">
        <v>0</v>
      </c>
      <c r="J373" s="79">
        <v>2</v>
      </c>
      <c r="K373" s="79">
        <v>1</v>
      </c>
    </row>
    <row r="374" spans="1:11" x14ac:dyDescent="0.15">
      <c r="A374">
        <f t="shared" si="5"/>
        <v>6089</v>
      </c>
      <c r="B374" s="79">
        <v>6</v>
      </c>
      <c r="C374" s="79" t="s">
        <v>7</v>
      </c>
      <c r="H374" s="79">
        <v>89</v>
      </c>
      <c r="I374" s="79">
        <v>1</v>
      </c>
      <c r="J374" s="79">
        <v>0</v>
      </c>
      <c r="K374" s="79">
        <v>1</v>
      </c>
    </row>
    <row r="375" spans="1:11" x14ac:dyDescent="0.15">
      <c r="A375">
        <f t="shared" si="5"/>
        <v>6093</v>
      </c>
      <c r="B375" s="79">
        <v>6</v>
      </c>
      <c r="C375" s="79" t="s">
        <v>7</v>
      </c>
      <c r="H375" s="79">
        <v>93</v>
      </c>
      <c r="I375" s="79">
        <v>0</v>
      </c>
      <c r="J375" s="79">
        <v>4</v>
      </c>
      <c r="K375" s="79">
        <v>1</v>
      </c>
    </row>
    <row r="376" spans="1:11" x14ac:dyDescent="0.15">
      <c r="A376">
        <f t="shared" si="5"/>
        <v>6096</v>
      </c>
      <c r="B376" s="79">
        <v>6</v>
      </c>
      <c r="C376" s="79" t="s">
        <v>7</v>
      </c>
      <c r="H376" s="79">
        <v>96</v>
      </c>
      <c r="I376" s="79">
        <v>0</v>
      </c>
      <c r="J376" s="79">
        <v>1</v>
      </c>
      <c r="K376" s="79">
        <v>2</v>
      </c>
    </row>
    <row r="377" spans="1:11" x14ac:dyDescent="0.15">
      <c r="A377">
        <f t="shared" si="5"/>
        <v>7005</v>
      </c>
      <c r="B377" s="79">
        <v>7</v>
      </c>
      <c r="C377" s="79" t="s">
        <v>8</v>
      </c>
      <c r="H377" s="79">
        <v>5</v>
      </c>
      <c r="I377" s="79">
        <v>1</v>
      </c>
      <c r="J377" s="79">
        <v>0</v>
      </c>
      <c r="K377" s="79">
        <v>1</v>
      </c>
    </row>
    <row r="378" spans="1:11" x14ac:dyDescent="0.15">
      <c r="A378">
        <f t="shared" si="5"/>
        <v>7007</v>
      </c>
      <c r="B378" s="79">
        <v>7</v>
      </c>
      <c r="C378" s="79" t="s">
        <v>8</v>
      </c>
      <c r="H378" s="79">
        <v>7</v>
      </c>
      <c r="I378" s="79">
        <v>1</v>
      </c>
      <c r="J378" s="79">
        <v>0</v>
      </c>
      <c r="K378" s="79">
        <v>2</v>
      </c>
    </row>
    <row r="379" spans="1:11" x14ac:dyDescent="0.15">
      <c r="A379">
        <f t="shared" si="5"/>
        <v>7015</v>
      </c>
      <c r="B379" s="79">
        <v>7</v>
      </c>
      <c r="C379" s="79" t="s">
        <v>8</v>
      </c>
      <c r="H379" s="79">
        <v>15</v>
      </c>
      <c r="I379" s="79">
        <v>0</v>
      </c>
      <c r="J379" s="79">
        <v>1</v>
      </c>
      <c r="K379" s="79">
        <v>1</v>
      </c>
    </row>
    <row r="380" spans="1:11" x14ac:dyDescent="0.15">
      <c r="A380">
        <f t="shared" si="5"/>
        <v>7017</v>
      </c>
      <c r="B380" s="79">
        <v>7</v>
      </c>
      <c r="C380" s="79" t="s">
        <v>8</v>
      </c>
      <c r="H380" s="79">
        <v>17</v>
      </c>
      <c r="I380" s="79">
        <v>0</v>
      </c>
      <c r="J380" s="79">
        <v>1</v>
      </c>
      <c r="K380" s="79">
        <v>1</v>
      </c>
    </row>
    <row r="381" spans="1:11" x14ac:dyDescent="0.15">
      <c r="A381">
        <f t="shared" si="5"/>
        <v>7018</v>
      </c>
      <c r="B381" s="79">
        <v>7</v>
      </c>
      <c r="C381" s="79" t="s">
        <v>8</v>
      </c>
      <c r="H381" s="79">
        <v>18</v>
      </c>
      <c r="I381" s="79">
        <v>1</v>
      </c>
      <c r="J381" s="79">
        <v>0</v>
      </c>
      <c r="K381" s="79">
        <v>1</v>
      </c>
    </row>
    <row r="382" spans="1:11" x14ac:dyDescent="0.15">
      <c r="A382">
        <f t="shared" si="5"/>
        <v>7021</v>
      </c>
      <c r="B382" s="79">
        <v>7</v>
      </c>
      <c r="C382" s="79" t="s">
        <v>8</v>
      </c>
      <c r="H382" s="79">
        <v>21</v>
      </c>
      <c r="I382" s="79">
        <v>0</v>
      </c>
      <c r="J382" s="79">
        <v>1</v>
      </c>
      <c r="K382" s="79">
        <v>2</v>
      </c>
    </row>
    <row r="383" spans="1:11" x14ac:dyDescent="0.15">
      <c r="A383">
        <f t="shared" si="5"/>
        <v>7022</v>
      </c>
      <c r="B383" s="79">
        <v>7</v>
      </c>
      <c r="C383" s="79" t="s">
        <v>8</v>
      </c>
      <c r="H383" s="79">
        <v>22</v>
      </c>
      <c r="I383" s="79">
        <v>0</v>
      </c>
      <c r="J383" s="79">
        <v>2</v>
      </c>
      <c r="K383" s="79">
        <v>1</v>
      </c>
    </row>
    <row r="384" spans="1:11" x14ac:dyDescent="0.15">
      <c r="A384">
        <f t="shared" si="5"/>
        <v>7023</v>
      </c>
      <c r="B384" s="79">
        <v>7</v>
      </c>
      <c r="C384" s="79" t="s">
        <v>8</v>
      </c>
      <c r="H384" s="79">
        <v>23</v>
      </c>
      <c r="I384" s="79">
        <v>1</v>
      </c>
      <c r="J384" s="79">
        <v>0</v>
      </c>
      <c r="K384" s="79">
        <v>1</v>
      </c>
    </row>
    <row r="385" spans="1:11" x14ac:dyDescent="0.15">
      <c r="A385">
        <f t="shared" si="5"/>
        <v>7028</v>
      </c>
      <c r="B385" s="79">
        <v>7</v>
      </c>
      <c r="C385" s="79" t="s">
        <v>8</v>
      </c>
      <c r="H385" s="79">
        <v>28</v>
      </c>
      <c r="I385" s="79">
        <v>1</v>
      </c>
      <c r="J385" s="79">
        <v>0</v>
      </c>
      <c r="K385" s="79">
        <v>2</v>
      </c>
    </row>
    <row r="386" spans="1:11" x14ac:dyDescent="0.15">
      <c r="A386">
        <f t="shared" si="5"/>
        <v>7029</v>
      </c>
      <c r="B386" s="79">
        <v>7</v>
      </c>
      <c r="C386" s="79" t="s">
        <v>8</v>
      </c>
      <c r="H386" s="79">
        <v>29</v>
      </c>
      <c r="I386" s="79">
        <v>0</v>
      </c>
      <c r="J386" s="79">
        <v>1</v>
      </c>
      <c r="K386" s="79">
        <v>2</v>
      </c>
    </row>
    <row r="387" spans="1:11" x14ac:dyDescent="0.15">
      <c r="A387">
        <f t="shared" ref="A387:A450" si="6">$B387*1000+$H387</f>
        <v>7030</v>
      </c>
      <c r="B387" s="79">
        <v>7</v>
      </c>
      <c r="C387" s="79" t="s">
        <v>8</v>
      </c>
      <c r="H387" s="79">
        <v>30</v>
      </c>
      <c r="I387" s="79">
        <v>1</v>
      </c>
      <c r="J387" s="79">
        <v>1</v>
      </c>
      <c r="K387" s="79">
        <v>1</v>
      </c>
    </row>
    <row r="388" spans="1:11" x14ac:dyDescent="0.15">
      <c r="A388">
        <f t="shared" si="6"/>
        <v>7035</v>
      </c>
      <c r="B388" s="79">
        <v>7</v>
      </c>
      <c r="C388" s="79" t="s">
        <v>8</v>
      </c>
      <c r="H388" s="79">
        <v>35</v>
      </c>
      <c r="I388" s="79">
        <v>0</v>
      </c>
      <c r="J388" s="79">
        <v>1</v>
      </c>
      <c r="K388" s="79">
        <v>1</v>
      </c>
    </row>
    <row r="389" spans="1:11" x14ac:dyDescent="0.15">
      <c r="A389">
        <f t="shared" si="6"/>
        <v>7039</v>
      </c>
      <c r="B389" s="79">
        <v>7</v>
      </c>
      <c r="C389" s="79" t="s">
        <v>8</v>
      </c>
      <c r="H389" s="79">
        <v>39</v>
      </c>
      <c r="I389" s="79">
        <v>0</v>
      </c>
      <c r="J389" s="79">
        <v>1</v>
      </c>
      <c r="K389" s="79">
        <v>2</v>
      </c>
    </row>
    <row r="390" spans="1:11" x14ac:dyDescent="0.15">
      <c r="A390">
        <f t="shared" si="6"/>
        <v>7040</v>
      </c>
      <c r="B390" s="79">
        <v>7</v>
      </c>
      <c r="C390" s="79" t="s">
        <v>8</v>
      </c>
      <c r="H390" s="79">
        <v>40</v>
      </c>
      <c r="I390" s="79">
        <v>1</v>
      </c>
      <c r="J390" s="79">
        <v>0</v>
      </c>
      <c r="K390" s="79">
        <v>4</v>
      </c>
    </row>
    <row r="391" spans="1:11" x14ac:dyDescent="0.15">
      <c r="A391">
        <f t="shared" si="6"/>
        <v>7041</v>
      </c>
      <c r="B391" s="79">
        <v>7</v>
      </c>
      <c r="C391" s="79" t="s">
        <v>8</v>
      </c>
      <c r="H391" s="79">
        <v>41</v>
      </c>
      <c r="I391" s="79">
        <v>0</v>
      </c>
      <c r="J391" s="79">
        <v>2</v>
      </c>
      <c r="K391" s="79">
        <v>1</v>
      </c>
    </row>
    <row r="392" spans="1:11" x14ac:dyDescent="0.15">
      <c r="A392">
        <f t="shared" si="6"/>
        <v>7042</v>
      </c>
      <c r="B392" s="79">
        <v>7</v>
      </c>
      <c r="C392" s="79" t="s">
        <v>8</v>
      </c>
      <c r="H392" s="79">
        <v>42</v>
      </c>
      <c r="I392" s="79">
        <v>1</v>
      </c>
      <c r="J392" s="79">
        <v>0</v>
      </c>
      <c r="K392" s="79">
        <v>3</v>
      </c>
    </row>
    <row r="393" spans="1:11" x14ac:dyDescent="0.15">
      <c r="A393">
        <f t="shared" si="6"/>
        <v>7044</v>
      </c>
      <c r="B393" s="79">
        <v>7</v>
      </c>
      <c r="C393" s="79" t="s">
        <v>8</v>
      </c>
      <c r="H393" s="79">
        <v>44</v>
      </c>
      <c r="I393" s="79">
        <v>0</v>
      </c>
      <c r="J393" s="79">
        <v>1</v>
      </c>
      <c r="K393" s="79">
        <v>1</v>
      </c>
    </row>
    <row r="394" spans="1:11" x14ac:dyDescent="0.15">
      <c r="A394">
        <f t="shared" si="6"/>
        <v>7045</v>
      </c>
      <c r="B394" s="79">
        <v>7</v>
      </c>
      <c r="C394" s="79" t="s">
        <v>8</v>
      </c>
      <c r="H394" s="79">
        <v>45</v>
      </c>
      <c r="I394" s="79">
        <v>1</v>
      </c>
      <c r="J394" s="79">
        <v>0</v>
      </c>
      <c r="K394" s="79">
        <v>2</v>
      </c>
    </row>
    <row r="395" spans="1:11" x14ac:dyDescent="0.15">
      <c r="A395">
        <f t="shared" si="6"/>
        <v>7047</v>
      </c>
      <c r="B395" s="79">
        <v>7</v>
      </c>
      <c r="C395" s="79" t="s">
        <v>8</v>
      </c>
      <c r="H395" s="79">
        <v>47</v>
      </c>
      <c r="I395" s="79">
        <v>1</v>
      </c>
      <c r="J395" s="79">
        <v>1</v>
      </c>
      <c r="K395" s="79">
        <v>2</v>
      </c>
    </row>
    <row r="396" spans="1:11" x14ac:dyDescent="0.15">
      <c r="A396">
        <f t="shared" si="6"/>
        <v>7049</v>
      </c>
      <c r="B396" s="79">
        <v>7</v>
      </c>
      <c r="C396" s="79" t="s">
        <v>8</v>
      </c>
      <c r="H396" s="79">
        <v>49</v>
      </c>
      <c r="I396" s="79">
        <v>3</v>
      </c>
      <c r="J396" s="79">
        <v>1</v>
      </c>
      <c r="K396" s="79">
        <v>1</v>
      </c>
    </row>
    <row r="397" spans="1:11" x14ac:dyDescent="0.15">
      <c r="A397">
        <f t="shared" si="6"/>
        <v>7051</v>
      </c>
      <c r="B397" s="79">
        <v>7</v>
      </c>
      <c r="C397" s="79" t="s">
        <v>8</v>
      </c>
      <c r="H397" s="79">
        <v>51</v>
      </c>
      <c r="I397" s="79">
        <v>1</v>
      </c>
      <c r="J397" s="79">
        <v>0</v>
      </c>
      <c r="K397" s="79">
        <v>1</v>
      </c>
    </row>
    <row r="398" spans="1:11" x14ac:dyDescent="0.15">
      <c r="A398">
        <f t="shared" si="6"/>
        <v>7052</v>
      </c>
      <c r="B398" s="79">
        <v>7</v>
      </c>
      <c r="C398" s="79" t="s">
        <v>8</v>
      </c>
      <c r="H398" s="79">
        <v>52</v>
      </c>
      <c r="I398" s="79">
        <v>1</v>
      </c>
      <c r="J398" s="79">
        <v>2</v>
      </c>
      <c r="K398" s="79">
        <v>3</v>
      </c>
    </row>
    <row r="399" spans="1:11" x14ac:dyDescent="0.15">
      <c r="A399">
        <f t="shared" si="6"/>
        <v>7053</v>
      </c>
      <c r="B399" s="79">
        <v>7</v>
      </c>
      <c r="C399" s="79" t="s">
        <v>8</v>
      </c>
      <c r="H399" s="79">
        <v>53</v>
      </c>
      <c r="I399" s="79">
        <v>0</v>
      </c>
      <c r="J399" s="79">
        <v>1</v>
      </c>
      <c r="K399" s="79">
        <v>3</v>
      </c>
    </row>
    <row r="400" spans="1:11" x14ac:dyDescent="0.15">
      <c r="A400">
        <f t="shared" si="6"/>
        <v>7054</v>
      </c>
      <c r="B400" s="79">
        <v>7</v>
      </c>
      <c r="C400" s="79" t="s">
        <v>8</v>
      </c>
      <c r="H400" s="79">
        <v>54</v>
      </c>
      <c r="I400" s="79">
        <v>1</v>
      </c>
      <c r="J400" s="79">
        <v>0</v>
      </c>
      <c r="K400" s="79">
        <v>2</v>
      </c>
    </row>
    <row r="401" spans="1:11" x14ac:dyDescent="0.15">
      <c r="A401">
        <f t="shared" si="6"/>
        <v>7055</v>
      </c>
      <c r="B401" s="79">
        <v>7</v>
      </c>
      <c r="C401" s="79" t="s">
        <v>8</v>
      </c>
      <c r="H401" s="79">
        <v>55</v>
      </c>
      <c r="I401" s="79">
        <v>2</v>
      </c>
      <c r="J401" s="79">
        <v>1</v>
      </c>
      <c r="K401" s="79">
        <v>1</v>
      </c>
    </row>
    <row r="402" spans="1:11" x14ac:dyDescent="0.15">
      <c r="A402">
        <f t="shared" si="6"/>
        <v>7056</v>
      </c>
      <c r="B402" s="79">
        <v>7</v>
      </c>
      <c r="C402" s="79" t="s">
        <v>8</v>
      </c>
      <c r="H402" s="79">
        <v>56</v>
      </c>
      <c r="I402" s="79">
        <v>1</v>
      </c>
      <c r="J402" s="79">
        <v>0</v>
      </c>
      <c r="K402" s="79">
        <v>2</v>
      </c>
    </row>
    <row r="403" spans="1:11" x14ac:dyDescent="0.15">
      <c r="A403">
        <f t="shared" si="6"/>
        <v>7058</v>
      </c>
      <c r="B403" s="79">
        <v>7</v>
      </c>
      <c r="C403" s="79" t="s">
        <v>8</v>
      </c>
      <c r="H403" s="79">
        <v>58</v>
      </c>
      <c r="I403" s="79">
        <v>0</v>
      </c>
      <c r="J403" s="79">
        <v>1</v>
      </c>
      <c r="K403" s="79">
        <v>3</v>
      </c>
    </row>
    <row r="404" spans="1:11" x14ac:dyDescent="0.15">
      <c r="A404">
        <f t="shared" si="6"/>
        <v>7060</v>
      </c>
      <c r="B404" s="79">
        <v>7</v>
      </c>
      <c r="C404" s="79" t="s">
        <v>8</v>
      </c>
      <c r="H404" s="79">
        <v>60</v>
      </c>
      <c r="I404" s="79">
        <v>2</v>
      </c>
      <c r="J404" s="79">
        <v>1</v>
      </c>
      <c r="K404" s="79">
        <v>2</v>
      </c>
    </row>
    <row r="405" spans="1:11" x14ac:dyDescent="0.15">
      <c r="A405">
        <f t="shared" si="6"/>
        <v>7061</v>
      </c>
      <c r="B405" s="79">
        <v>7</v>
      </c>
      <c r="C405" s="79" t="s">
        <v>8</v>
      </c>
      <c r="H405" s="79">
        <v>61</v>
      </c>
      <c r="I405" s="79">
        <v>1</v>
      </c>
      <c r="J405" s="79">
        <v>2</v>
      </c>
      <c r="K405" s="79">
        <v>1</v>
      </c>
    </row>
    <row r="406" spans="1:11" x14ac:dyDescent="0.15">
      <c r="A406">
        <f t="shared" si="6"/>
        <v>7063</v>
      </c>
      <c r="B406" s="79">
        <v>7</v>
      </c>
      <c r="C406" s="79" t="s">
        <v>8</v>
      </c>
      <c r="H406" s="79">
        <v>63</v>
      </c>
      <c r="I406" s="79">
        <v>0</v>
      </c>
      <c r="J406" s="79">
        <v>1</v>
      </c>
      <c r="K406" s="79">
        <v>1</v>
      </c>
    </row>
    <row r="407" spans="1:11" x14ac:dyDescent="0.15">
      <c r="A407">
        <f t="shared" si="6"/>
        <v>7064</v>
      </c>
      <c r="B407" s="79">
        <v>7</v>
      </c>
      <c r="C407" s="79" t="s">
        <v>8</v>
      </c>
      <c r="H407" s="79">
        <v>64</v>
      </c>
      <c r="I407" s="79">
        <v>1</v>
      </c>
      <c r="J407" s="79">
        <v>0</v>
      </c>
      <c r="K407" s="79">
        <v>4</v>
      </c>
    </row>
    <row r="408" spans="1:11" x14ac:dyDescent="0.15">
      <c r="A408">
        <f t="shared" si="6"/>
        <v>7065</v>
      </c>
      <c r="B408" s="79">
        <v>7</v>
      </c>
      <c r="C408" s="79" t="s">
        <v>8</v>
      </c>
      <c r="H408" s="79">
        <v>65</v>
      </c>
      <c r="I408" s="79">
        <v>0</v>
      </c>
      <c r="J408" s="79">
        <v>1</v>
      </c>
      <c r="K408" s="79">
        <v>2</v>
      </c>
    </row>
    <row r="409" spans="1:11" x14ac:dyDescent="0.15">
      <c r="A409">
        <f t="shared" si="6"/>
        <v>7066</v>
      </c>
      <c r="B409" s="79">
        <v>7</v>
      </c>
      <c r="C409" s="79" t="s">
        <v>8</v>
      </c>
      <c r="H409" s="79">
        <v>66</v>
      </c>
      <c r="I409" s="79">
        <v>1</v>
      </c>
      <c r="J409" s="79">
        <v>1</v>
      </c>
      <c r="K409" s="79">
        <v>1</v>
      </c>
    </row>
    <row r="410" spans="1:11" x14ac:dyDescent="0.15">
      <c r="A410">
        <f t="shared" si="6"/>
        <v>7067</v>
      </c>
      <c r="B410" s="79">
        <v>7</v>
      </c>
      <c r="C410" s="79" t="s">
        <v>8</v>
      </c>
      <c r="H410" s="79">
        <v>67</v>
      </c>
      <c r="I410" s="79">
        <v>2</v>
      </c>
      <c r="J410" s="79">
        <v>1</v>
      </c>
      <c r="K410" s="79">
        <v>3</v>
      </c>
    </row>
    <row r="411" spans="1:11" x14ac:dyDescent="0.15">
      <c r="A411">
        <f t="shared" si="6"/>
        <v>7068</v>
      </c>
      <c r="B411" s="79">
        <v>7</v>
      </c>
      <c r="C411" s="79" t="s">
        <v>8</v>
      </c>
      <c r="H411" s="79">
        <v>68</v>
      </c>
      <c r="I411" s="79">
        <v>1</v>
      </c>
      <c r="J411" s="79">
        <v>1</v>
      </c>
      <c r="K411" s="79">
        <v>2</v>
      </c>
    </row>
    <row r="412" spans="1:11" x14ac:dyDescent="0.15">
      <c r="A412">
        <f t="shared" si="6"/>
        <v>7069</v>
      </c>
      <c r="B412" s="79">
        <v>7</v>
      </c>
      <c r="C412" s="79" t="s">
        <v>8</v>
      </c>
      <c r="H412" s="79">
        <v>69</v>
      </c>
      <c r="I412" s="79">
        <v>0</v>
      </c>
      <c r="J412" s="79">
        <v>1</v>
      </c>
      <c r="K412" s="79">
        <v>2</v>
      </c>
    </row>
    <row r="413" spans="1:11" x14ac:dyDescent="0.15">
      <c r="A413">
        <f t="shared" si="6"/>
        <v>7070</v>
      </c>
      <c r="B413" s="79">
        <v>7</v>
      </c>
      <c r="C413" s="79" t="s">
        <v>8</v>
      </c>
      <c r="H413" s="79">
        <v>70</v>
      </c>
      <c r="I413" s="79">
        <v>1</v>
      </c>
      <c r="J413" s="79">
        <v>0</v>
      </c>
      <c r="K413" s="79">
        <v>2</v>
      </c>
    </row>
    <row r="414" spans="1:11" x14ac:dyDescent="0.15">
      <c r="A414">
        <f t="shared" si="6"/>
        <v>7071</v>
      </c>
      <c r="B414" s="79">
        <v>7</v>
      </c>
      <c r="C414" s="79" t="s">
        <v>8</v>
      </c>
      <c r="H414" s="79">
        <v>71</v>
      </c>
      <c r="I414" s="79">
        <v>3</v>
      </c>
      <c r="J414" s="79">
        <v>1</v>
      </c>
      <c r="K414" s="79">
        <v>2</v>
      </c>
    </row>
    <row r="415" spans="1:11" x14ac:dyDescent="0.15">
      <c r="A415">
        <f t="shared" si="6"/>
        <v>7072</v>
      </c>
      <c r="B415" s="79">
        <v>7</v>
      </c>
      <c r="C415" s="79" t="s">
        <v>8</v>
      </c>
      <c r="H415" s="79">
        <v>72</v>
      </c>
      <c r="I415" s="79">
        <v>1</v>
      </c>
      <c r="J415" s="79">
        <v>1</v>
      </c>
      <c r="K415" s="79">
        <v>2</v>
      </c>
    </row>
    <row r="416" spans="1:11" x14ac:dyDescent="0.15">
      <c r="A416">
        <f t="shared" si="6"/>
        <v>7074</v>
      </c>
      <c r="B416" s="79">
        <v>7</v>
      </c>
      <c r="C416" s="79" t="s">
        <v>8</v>
      </c>
      <c r="H416" s="79">
        <v>74</v>
      </c>
      <c r="I416" s="79">
        <v>0</v>
      </c>
      <c r="J416" s="79">
        <v>1</v>
      </c>
      <c r="K416" s="79">
        <v>1</v>
      </c>
    </row>
    <row r="417" spans="1:11" x14ac:dyDescent="0.15">
      <c r="A417">
        <f t="shared" si="6"/>
        <v>7075</v>
      </c>
      <c r="B417" s="79">
        <v>7</v>
      </c>
      <c r="C417" s="79" t="s">
        <v>8</v>
      </c>
      <c r="H417" s="79">
        <v>75</v>
      </c>
      <c r="I417" s="79">
        <v>1</v>
      </c>
      <c r="J417" s="79">
        <v>2</v>
      </c>
      <c r="K417" s="79">
        <v>2</v>
      </c>
    </row>
    <row r="418" spans="1:11" x14ac:dyDescent="0.15">
      <c r="A418">
        <f t="shared" si="6"/>
        <v>7076</v>
      </c>
      <c r="B418" s="79">
        <v>7</v>
      </c>
      <c r="C418" s="79" t="s">
        <v>8</v>
      </c>
      <c r="H418" s="79">
        <v>76</v>
      </c>
      <c r="I418" s="79">
        <v>2</v>
      </c>
      <c r="J418" s="79">
        <v>0</v>
      </c>
      <c r="K418" s="79">
        <v>4</v>
      </c>
    </row>
    <row r="419" spans="1:11" x14ac:dyDescent="0.15">
      <c r="A419">
        <f t="shared" si="6"/>
        <v>7077</v>
      </c>
      <c r="B419" s="79">
        <v>7</v>
      </c>
      <c r="C419" s="79" t="s">
        <v>8</v>
      </c>
      <c r="H419" s="79">
        <v>77</v>
      </c>
      <c r="I419" s="79">
        <v>0</v>
      </c>
      <c r="J419" s="79">
        <v>1</v>
      </c>
      <c r="K419" s="79">
        <v>2</v>
      </c>
    </row>
    <row r="420" spans="1:11" x14ac:dyDescent="0.15">
      <c r="A420">
        <f t="shared" si="6"/>
        <v>7078</v>
      </c>
      <c r="B420" s="79">
        <v>7</v>
      </c>
      <c r="C420" s="79" t="s">
        <v>8</v>
      </c>
      <c r="H420" s="79">
        <v>78</v>
      </c>
      <c r="I420" s="79">
        <v>1</v>
      </c>
      <c r="J420" s="79">
        <v>2</v>
      </c>
      <c r="K420" s="79">
        <v>1</v>
      </c>
    </row>
    <row r="421" spans="1:11" x14ac:dyDescent="0.15">
      <c r="A421">
        <f t="shared" si="6"/>
        <v>7079</v>
      </c>
      <c r="B421" s="79">
        <v>7</v>
      </c>
      <c r="C421" s="79" t="s">
        <v>8</v>
      </c>
      <c r="H421" s="79">
        <v>79</v>
      </c>
      <c r="I421" s="79">
        <v>1</v>
      </c>
      <c r="J421" s="79">
        <v>1</v>
      </c>
      <c r="K421" s="79">
        <v>2</v>
      </c>
    </row>
    <row r="422" spans="1:11" x14ac:dyDescent="0.15">
      <c r="A422">
        <f t="shared" si="6"/>
        <v>7080</v>
      </c>
      <c r="B422" s="79">
        <v>7</v>
      </c>
      <c r="C422" s="79" t="s">
        <v>8</v>
      </c>
      <c r="H422" s="79">
        <v>80</v>
      </c>
      <c r="I422" s="79">
        <v>1</v>
      </c>
      <c r="J422" s="79">
        <v>1</v>
      </c>
      <c r="K422" s="79">
        <v>2</v>
      </c>
    </row>
    <row r="423" spans="1:11" x14ac:dyDescent="0.15">
      <c r="A423">
        <f t="shared" si="6"/>
        <v>7081</v>
      </c>
      <c r="B423" s="79">
        <v>7</v>
      </c>
      <c r="C423" s="79" t="s">
        <v>8</v>
      </c>
      <c r="H423" s="79">
        <v>81</v>
      </c>
      <c r="I423" s="79">
        <v>0</v>
      </c>
      <c r="J423" s="79">
        <v>1</v>
      </c>
      <c r="K423" s="79">
        <v>2</v>
      </c>
    </row>
    <row r="424" spans="1:11" x14ac:dyDescent="0.15">
      <c r="A424">
        <f t="shared" si="6"/>
        <v>7083</v>
      </c>
      <c r="B424" s="79">
        <v>7</v>
      </c>
      <c r="C424" s="79" t="s">
        <v>8</v>
      </c>
      <c r="H424" s="79">
        <v>83</v>
      </c>
      <c r="I424" s="79">
        <v>1</v>
      </c>
      <c r="J424" s="79">
        <v>1</v>
      </c>
      <c r="K424" s="79">
        <v>1</v>
      </c>
    </row>
    <row r="425" spans="1:11" x14ac:dyDescent="0.15">
      <c r="A425">
        <f t="shared" si="6"/>
        <v>7084</v>
      </c>
      <c r="B425" s="79">
        <v>7</v>
      </c>
      <c r="C425" s="79" t="s">
        <v>8</v>
      </c>
      <c r="H425" s="79">
        <v>84</v>
      </c>
      <c r="I425" s="79">
        <v>2</v>
      </c>
      <c r="J425" s="79">
        <v>2</v>
      </c>
      <c r="K425" s="79">
        <v>1</v>
      </c>
    </row>
    <row r="426" spans="1:11" x14ac:dyDescent="0.15">
      <c r="A426">
        <f t="shared" si="6"/>
        <v>7085</v>
      </c>
      <c r="B426" s="79">
        <v>7</v>
      </c>
      <c r="C426" s="79" t="s">
        <v>8</v>
      </c>
      <c r="H426" s="79">
        <v>85</v>
      </c>
      <c r="I426" s="79">
        <v>1</v>
      </c>
      <c r="J426" s="79">
        <v>1</v>
      </c>
      <c r="K426" s="79">
        <v>1</v>
      </c>
    </row>
    <row r="427" spans="1:11" x14ac:dyDescent="0.15">
      <c r="A427">
        <f t="shared" si="6"/>
        <v>7089</v>
      </c>
      <c r="B427" s="79">
        <v>7</v>
      </c>
      <c r="C427" s="79" t="s">
        <v>8</v>
      </c>
      <c r="H427" s="79">
        <v>89</v>
      </c>
      <c r="I427" s="79">
        <v>1</v>
      </c>
      <c r="J427" s="79">
        <v>2</v>
      </c>
      <c r="K427" s="79">
        <v>1</v>
      </c>
    </row>
    <row r="428" spans="1:11" x14ac:dyDescent="0.15">
      <c r="A428">
        <f t="shared" si="6"/>
        <v>7091</v>
      </c>
      <c r="B428" s="79">
        <v>7</v>
      </c>
      <c r="C428" s="79" t="s">
        <v>8</v>
      </c>
      <c r="H428" s="79">
        <v>91</v>
      </c>
      <c r="I428" s="79">
        <v>0</v>
      </c>
      <c r="J428" s="79">
        <v>2</v>
      </c>
      <c r="K428" s="79">
        <v>1</v>
      </c>
    </row>
    <row r="429" spans="1:11" x14ac:dyDescent="0.15">
      <c r="A429">
        <f t="shared" si="6"/>
        <v>7092</v>
      </c>
      <c r="B429" s="79">
        <v>7</v>
      </c>
      <c r="C429" s="79" t="s">
        <v>8</v>
      </c>
      <c r="H429" s="79">
        <v>92</v>
      </c>
      <c r="I429" s="79">
        <v>1</v>
      </c>
      <c r="J429" s="79">
        <v>0</v>
      </c>
      <c r="K429" s="79">
        <v>1</v>
      </c>
    </row>
    <row r="430" spans="1:11" x14ac:dyDescent="0.15">
      <c r="A430">
        <f t="shared" si="6"/>
        <v>7093</v>
      </c>
      <c r="B430" s="79">
        <v>7</v>
      </c>
      <c r="C430" s="79" t="s">
        <v>8</v>
      </c>
      <c r="H430" s="79">
        <v>93</v>
      </c>
      <c r="I430" s="79">
        <v>1</v>
      </c>
      <c r="J430" s="79">
        <v>0</v>
      </c>
      <c r="K430" s="79">
        <v>1</v>
      </c>
    </row>
    <row r="431" spans="1:11" x14ac:dyDescent="0.15">
      <c r="A431">
        <f t="shared" si="6"/>
        <v>8003</v>
      </c>
      <c r="B431" s="79">
        <v>8</v>
      </c>
      <c r="C431" s="79" t="s">
        <v>9</v>
      </c>
      <c r="H431" s="79">
        <v>3</v>
      </c>
      <c r="I431" s="79">
        <v>0</v>
      </c>
      <c r="J431" s="79">
        <v>1</v>
      </c>
      <c r="K431" s="79">
        <v>1</v>
      </c>
    </row>
    <row r="432" spans="1:11" x14ac:dyDescent="0.15">
      <c r="A432">
        <f t="shared" si="6"/>
        <v>8004</v>
      </c>
      <c r="B432" s="79">
        <v>8</v>
      </c>
      <c r="C432" s="79" t="s">
        <v>9</v>
      </c>
      <c r="H432" s="79">
        <v>4</v>
      </c>
      <c r="I432" s="79">
        <v>1</v>
      </c>
      <c r="J432" s="79">
        <v>0</v>
      </c>
      <c r="K432" s="79">
        <v>2</v>
      </c>
    </row>
    <row r="433" spans="1:11" x14ac:dyDescent="0.15">
      <c r="A433">
        <f t="shared" si="6"/>
        <v>8005</v>
      </c>
      <c r="B433" s="79">
        <v>8</v>
      </c>
      <c r="C433" s="79" t="s">
        <v>9</v>
      </c>
      <c r="H433" s="79">
        <v>5</v>
      </c>
      <c r="I433" s="79">
        <v>1</v>
      </c>
      <c r="J433" s="79">
        <v>0</v>
      </c>
      <c r="K433" s="79">
        <v>1</v>
      </c>
    </row>
    <row r="434" spans="1:11" x14ac:dyDescent="0.15">
      <c r="A434">
        <f t="shared" si="6"/>
        <v>8009</v>
      </c>
      <c r="B434" s="79">
        <v>8</v>
      </c>
      <c r="C434" s="79" t="s">
        <v>9</v>
      </c>
      <c r="H434" s="79">
        <v>9</v>
      </c>
      <c r="I434" s="79">
        <v>1</v>
      </c>
      <c r="J434" s="79">
        <v>0</v>
      </c>
      <c r="K434" s="79">
        <v>1</v>
      </c>
    </row>
    <row r="435" spans="1:11" x14ac:dyDescent="0.15">
      <c r="A435">
        <f t="shared" si="6"/>
        <v>8011</v>
      </c>
      <c r="B435" s="79">
        <v>8</v>
      </c>
      <c r="C435" s="79" t="s">
        <v>9</v>
      </c>
      <c r="H435" s="79">
        <v>11</v>
      </c>
      <c r="I435" s="79">
        <v>1</v>
      </c>
      <c r="J435" s="79">
        <v>0</v>
      </c>
      <c r="K435" s="79">
        <v>1</v>
      </c>
    </row>
    <row r="436" spans="1:11" x14ac:dyDescent="0.15">
      <c r="A436">
        <f t="shared" si="6"/>
        <v>8013</v>
      </c>
      <c r="B436" s="79">
        <v>8</v>
      </c>
      <c r="C436" s="79" t="s">
        <v>9</v>
      </c>
      <c r="H436" s="79">
        <v>13</v>
      </c>
      <c r="I436" s="79">
        <v>0</v>
      </c>
      <c r="J436" s="79">
        <v>1</v>
      </c>
      <c r="K436" s="79">
        <v>1</v>
      </c>
    </row>
    <row r="437" spans="1:11" x14ac:dyDescent="0.15">
      <c r="A437">
        <f t="shared" si="6"/>
        <v>8014</v>
      </c>
      <c r="B437" s="79">
        <v>8</v>
      </c>
      <c r="C437" s="79" t="s">
        <v>9</v>
      </c>
      <c r="H437" s="79">
        <v>14</v>
      </c>
      <c r="I437" s="79">
        <v>0</v>
      </c>
      <c r="J437" s="79">
        <v>1</v>
      </c>
      <c r="K437" s="79">
        <v>2</v>
      </c>
    </row>
    <row r="438" spans="1:11" x14ac:dyDescent="0.15">
      <c r="A438">
        <f t="shared" si="6"/>
        <v>8015</v>
      </c>
      <c r="B438" s="79">
        <v>8</v>
      </c>
      <c r="C438" s="79" t="s">
        <v>9</v>
      </c>
      <c r="H438" s="79">
        <v>15</v>
      </c>
      <c r="I438" s="79">
        <v>1</v>
      </c>
      <c r="J438" s="79">
        <v>0</v>
      </c>
      <c r="K438" s="79">
        <v>1</v>
      </c>
    </row>
    <row r="439" spans="1:11" x14ac:dyDescent="0.15">
      <c r="A439">
        <f t="shared" si="6"/>
        <v>8017</v>
      </c>
      <c r="B439" s="79">
        <v>8</v>
      </c>
      <c r="C439" s="79" t="s">
        <v>9</v>
      </c>
      <c r="H439" s="79">
        <v>17</v>
      </c>
      <c r="I439" s="79">
        <v>2</v>
      </c>
      <c r="J439" s="79">
        <v>0</v>
      </c>
      <c r="K439" s="79">
        <v>1</v>
      </c>
    </row>
    <row r="440" spans="1:11" x14ac:dyDescent="0.15">
      <c r="A440">
        <f t="shared" si="6"/>
        <v>8018</v>
      </c>
      <c r="B440" s="79">
        <v>8</v>
      </c>
      <c r="C440" s="79" t="s">
        <v>9</v>
      </c>
      <c r="H440" s="79">
        <v>18</v>
      </c>
      <c r="I440" s="79">
        <v>1</v>
      </c>
      <c r="J440" s="79">
        <v>0</v>
      </c>
      <c r="K440" s="79">
        <v>1</v>
      </c>
    </row>
    <row r="441" spans="1:11" x14ac:dyDescent="0.15">
      <c r="A441">
        <f t="shared" si="6"/>
        <v>8019</v>
      </c>
      <c r="B441" s="79">
        <v>8</v>
      </c>
      <c r="C441" s="79" t="s">
        <v>9</v>
      </c>
      <c r="H441" s="79">
        <v>19</v>
      </c>
      <c r="I441" s="79">
        <v>1</v>
      </c>
      <c r="J441" s="79">
        <v>0</v>
      </c>
      <c r="K441" s="79">
        <v>2</v>
      </c>
    </row>
    <row r="442" spans="1:11" x14ac:dyDescent="0.15">
      <c r="A442">
        <f t="shared" si="6"/>
        <v>8020</v>
      </c>
      <c r="B442" s="79">
        <v>8</v>
      </c>
      <c r="C442" s="79" t="s">
        <v>9</v>
      </c>
      <c r="H442" s="79">
        <v>20</v>
      </c>
      <c r="I442" s="79">
        <v>0</v>
      </c>
      <c r="J442" s="79">
        <v>1</v>
      </c>
      <c r="K442" s="79">
        <v>2</v>
      </c>
    </row>
    <row r="443" spans="1:11" x14ac:dyDescent="0.15">
      <c r="A443">
        <f t="shared" si="6"/>
        <v>8023</v>
      </c>
      <c r="B443" s="79">
        <v>8</v>
      </c>
      <c r="C443" s="79" t="s">
        <v>9</v>
      </c>
      <c r="H443" s="79">
        <v>23</v>
      </c>
      <c r="I443" s="79">
        <v>0</v>
      </c>
      <c r="J443" s="79">
        <v>1</v>
      </c>
      <c r="K443" s="79">
        <v>1</v>
      </c>
    </row>
    <row r="444" spans="1:11" x14ac:dyDescent="0.15">
      <c r="A444">
        <f t="shared" si="6"/>
        <v>8025</v>
      </c>
      <c r="B444" s="79">
        <v>8</v>
      </c>
      <c r="C444" s="79" t="s">
        <v>9</v>
      </c>
      <c r="H444" s="79">
        <v>25</v>
      </c>
      <c r="I444" s="79">
        <v>1</v>
      </c>
      <c r="J444" s="79">
        <v>1</v>
      </c>
      <c r="K444" s="79">
        <v>2</v>
      </c>
    </row>
    <row r="445" spans="1:11" x14ac:dyDescent="0.15">
      <c r="A445">
        <f t="shared" si="6"/>
        <v>8027</v>
      </c>
      <c r="B445" s="79">
        <v>8</v>
      </c>
      <c r="C445" s="79" t="s">
        <v>9</v>
      </c>
      <c r="H445" s="79">
        <v>27</v>
      </c>
      <c r="I445" s="79">
        <v>1</v>
      </c>
      <c r="J445" s="79">
        <v>0</v>
      </c>
      <c r="K445" s="79">
        <v>1</v>
      </c>
    </row>
    <row r="446" spans="1:11" x14ac:dyDescent="0.15">
      <c r="A446">
        <f t="shared" si="6"/>
        <v>8028</v>
      </c>
      <c r="B446" s="79">
        <v>8</v>
      </c>
      <c r="C446" s="79" t="s">
        <v>9</v>
      </c>
      <c r="H446" s="79">
        <v>28</v>
      </c>
      <c r="I446" s="79">
        <v>1</v>
      </c>
      <c r="J446" s="79">
        <v>0</v>
      </c>
      <c r="K446" s="79">
        <v>1</v>
      </c>
    </row>
    <row r="447" spans="1:11" x14ac:dyDescent="0.15">
      <c r="A447">
        <f t="shared" si="6"/>
        <v>8030</v>
      </c>
      <c r="B447" s="79">
        <v>8</v>
      </c>
      <c r="C447" s="79" t="s">
        <v>9</v>
      </c>
      <c r="H447" s="79">
        <v>30</v>
      </c>
      <c r="I447" s="79">
        <v>0</v>
      </c>
      <c r="J447" s="79">
        <v>1</v>
      </c>
      <c r="K447" s="79">
        <v>1</v>
      </c>
    </row>
    <row r="448" spans="1:11" x14ac:dyDescent="0.15">
      <c r="A448">
        <f t="shared" si="6"/>
        <v>8031</v>
      </c>
      <c r="B448" s="79">
        <v>8</v>
      </c>
      <c r="C448" s="79" t="s">
        <v>9</v>
      </c>
      <c r="H448" s="79">
        <v>31</v>
      </c>
      <c r="I448" s="79">
        <v>0</v>
      </c>
      <c r="J448" s="79">
        <v>2</v>
      </c>
      <c r="K448" s="79">
        <v>1</v>
      </c>
    </row>
    <row r="449" spans="1:11" x14ac:dyDescent="0.15">
      <c r="A449">
        <f t="shared" si="6"/>
        <v>8032</v>
      </c>
      <c r="B449" s="79">
        <v>8</v>
      </c>
      <c r="C449" s="79" t="s">
        <v>9</v>
      </c>
      <c r="H449" s="79">
        <v>32</v>
      </c>
      <c r="I449" s="79">
        <v>1</v>
      </c>
      <c r="J449" s="79">
        <v>1</v>
      </c>
      <c r="K449" s="79">
        <v>2</v>
      </c>
    </row>
    <row r="450" spans="1:11" x14ac:dyDescent="0.15">
      <c r="A450">
        <f t="shared" si="6"/>
        <v>8033</v>
      </c>
      <c r="B450" s="79">
        <v>8</v>
      </c>
      <c r="C450" s="79" t="s">
        <v>9</v>
      </c>
      <c r="H450" s="79">
        <v>33</v>
      </c>
      <c r="I450" s="79">
        <v>1</v>
      </c>
      <c r="J450" s="79">
        <v>0</v>
      </c>
      <c r="K450" s="79">
        <v>1</v>
      </c>
    </row>
    <row r="451" spans="1:11" x14ac:dyDescent="0.15">
      <c r="A451">
        <f t="shared" ref="A451:A514" si="7">$B451*1000+$H451</f>
        <v>8034</v>
      </c>
      <c r="B451" s="79">
        <v>8</v>
      </c>
      <c r="C451" s="79" t="s">
        <v>9</v>
      </c>
      <c r="H451" s="79">
        <v>34</v>
      </c>
      <c r="I451" s="79">
        <v>0</v>
      </c>
      <c r="J451" s="79">
        <v>2</v>
      </c>
      <c r="K451" s="79">
        <v>3</v>
      </c>
    </row>
    <row r="452" spans="1:11" x14ac:dyDescent="0.15">
      <c r="A452">
        <f t="shared" si="7"/>
        <v>8035</v>
      </c>
      <c r="B452" s="79">
        <v>8</v>
      </c>
      <c r="C452" s="79" t="s">
        <v>9</v>
      </c>
      <c r="H452" s="79">
        <v>35</v>
      </c>
      <c r="I452" s="79">
        <v>1</v>
      </c>
      <c r="J452" s="79">
        <v>0</v>
      </c>
      <c r="K452" s="79">
        <v>3</v>
      </c>
    </row>
    <row r="453" spans="1:11" x14ac:dyDescent="0.15">
      <c r="A453">
        <f t="shared" si="7"/>
        <v>8037</v>
      </c>
      <c r="B453" s="79">
        <v>8</v>
      </c>
      <c r="C453" s="79" t="s">
        <v>9</v>
      </c>
      <c r="H453" s="79">
        <v>37</v>
      </c>
      <c r="I453" s="79">
        <v>1</v>
      </c>
      <c r="J453" s="79">
        <v>0</v>
      </c>
      <c r="K453" s="79">
        <v>1</v>
      </c>
    </row>
    <row r="454" spans="1:11" x14ac:dyDescent="0.15">
      <c r="A454">
        <f t="shared" si="7"/>
        <v>8038</v>
      </c>
      <c r="B454" s="79">
        <v>8</v>
      </c>
      <c r="C454" s="79" t="s">
        <v>9</v>
      </c>
      <c r="H454" s="79">
        <v>38</v>
      </c>
      <c r="I454" s="79">
        <v>1</v>
      </c>
      <c r="J454" s="79">
        <v>0</v>
      </c>
      <c r="K454" s="79">
        <v>1</v>
      </c>
    </row>
    <row r="455" spans="1:11" x14ac:dyDescent="0.15">
      <c r="A455">
        <f t="shared" si="7"/>
        <v>8039</v>
      </c>
      <c r="B455" s="79">
        <v>8</v>
      </c>
      <c r="C455" s="79" t="s">
        <v>9</v>
      </c>
      <c r="H455" s="79">
        <v>39</v>
      </c>
      <c r="I455" s="79">
        <v>0</v>
      </c>
      <c r="J455" s="79">
        <v>1</v>
      </c>
      <c r="K455" s="79">
        <v>2</v>
      </c>
    </row>
    <row r="456" spans="1:11" x14ac:dyDescent="0.15">
      <c r="A456">
        <f t="shared" si="7"/>
        <v>8040</v>
      </c>
      <c r="B456" s="79">
        <v>8</v>
      </c>
      <c r="C456" s="79" t="s">
        <v>9</v>
      </c>
      <c r="H456" s="79">
        <v>40</v>
      </c>
      <c r="I456" s="79">
        <v>1</v>
      </c>
      <c r="J456" s="79">
        <v>1</v>
      </c>
      <c r="K456" s="79">
        <v>1</v>
      </c>
    </row>
    <row r="457" spans="1:11" x14ac:dyDescent="0.15">
      <c r="A457">
        <f t="shared" si="7"/>
        <v>8041</v>
      </c>
      <c r="B457" s="79">
        <v>8</v>
      </c>
      <c r="C457" s="79" t="s">
        <v>9</v>
      </c>
      <c r="H457" s="79">
        <v>41</v>
      </c>
      <c r="I457" s="79">
        <v>1</v>
      </c>
      <c r="J457" s="79">
        <v>0</v>
      </c>
      <c r="K457" s="79">
        <v>1</v>
      </c>
    </row>
    <row r="458" spans="1:11" x14ac:dyDescent="0.15">
      <c r="A458">
        <f t="shared" si="7"/>
        <v>8043</v>
      </c>
      <c r="B458" s="79">
        <v>8</v>
      </c>
      <c r="C458" s="79" t="s">
        <v>9</v>
      </c>
      <c r="H458" s="79">
        <v>43</v>
      </c>
      <c r="I458" s="79">
        <v>1</v>
      </c>
      <c r="J458" s="79">
        <v>1</v>
      </c>
      <c r="K458" s="79">
        <v>4</v>
      </c>
    </row>
    <row r="459" spans="1:11" x14ac:dyDescent="0.15">
      <c r="A459">
        <f t="shared" si="7"/>
        <v>8044</v>
      </c>
      <c r="B459" s="79">
        <v>8</v>
      </c>
      <c r="C459" s="79" t="s">
        <v>9</v>
      </c>
      <c r="H459" s="79">
        <v>44</v>
      </c>
      <c r="I459" s="79">
        <v>1</v>
      </c>
      <c r="J459" s="79">
        <v>3</v>
      </c>
      <c r="K459" s="79">
        <v>1</v>
      </c>
    </row>
    <row r="460" spans="1:11" x14ac:dyDescent="0.15">
      <c r="A460">
        <f t="shared" si="7"/>
        <v>8045</v>
      </c>
      <c r="B460" s="79">
        <v>8</v>
      </c>
      <c r="C460" s="79" t="s">
        <v>9</v>
      </c>
      <c r="H460" s="79">
        <v>45</v>
      </c>
      <c r="I460" s="79">
        <v>1</v>
      </c>
      <c r="J460" s="79">
        <v>0</v>
      </c>
      <c r="K460" s="79">
        <v>3</v>
      </c>
    </row>
    <row r="461" spans="1:11" x14ac:dyDescent="0.15">
      <c r="A461">
        <f t="shared" si="7"/>
        <v>8046</v>
      </c>
      <c r="B461" s="79">
        <v>8</v>
      </c>
      <c r="C461" s="79" t="s">
        <v>9</v>
      </c>
      <c r="H461" s="79">
        <v>46</v>
      </c>
      <c r="I461" s="79">
        <v>1</v>
      </c>
      <c r="J461" s="79">
        <v>0</v>
      </c>
      <c r="K461" s="79">
        <v>1</v>
      </c>
    </row>
    <row r="462" spans="1:11" x14ac:dyDescent="0.15">
      <c r="A462">
        <f t="shared" si="7"/>
        <v>8047</v>
      </c>
      <c r="B462" s="79">
        <v>8</v>
      </c>
      <c r="C462" s="79" t="s">
        <v>9</v>
      </c>
      <c r="H462" s="79">
        <v>47</v>
      </c>
      <c r="I462" s="79">
        <v>1</v>
      </c>
      <c r="J462" s="79">
        <v>1</v>
      </c>
      <c r="K462" s="79">
        <v>1</v>
      </c>
    </row>
    <row r="463" spans="1:11" x14ac:dyDescent="0.15">
      <c r="A463">
        <f t="shared" si="7"/>
        <v>8048</v>
      </c>
      <c r="B463" s="79">
        <v>8</v>
      </c>
      <c r="C463" s="79" t="s">
        <v>9</v>
      </c>
      <c r="H463" s="79">
        <v>48</v>
      </c>
      <c r="I463" s="79">
        <v>1</v>
      </c>
      <c r="J463" s="79">
        <v>0</v>
      </c>
      <c r="K463" s="79">
        <v>3</v>
      </c>
    </row>
    <row r="464" spans="1:11" x14ac:dyDescent="0.15">
      <c r="A464">
        <f t="shared" si="7"/>
        <v>8049</v>
      </c>
      <c r="B464" s="79">
        <v>8</v>
      </c>
      <c r="C464" s="79" t="s">
        <v>9</v>
      </c>
      <c r="H464" s="79">
        <v>49</v>
      </c>
      <c r="I464" s="79">
        <v>0</v>
      </c>
      <c r="J464" s="79">
        <v>1</v>
      </c>
      <c r="K464" s="79">
        <v>3</v>
      </c>
    </row>
    <row r="465" spans="1:11" x14ac:dyDescent="0.15">
      <c r="A465">
        <f t="shared" si="7"/>
        <v>8050</v>
      </c>
      <c r="B465" s="79">
        <v>8</v>
      </c>
      <c r="C465" s="79" t="s">
        <v>9</v>
      </c>
      <c r="H465" s="79">
        <v>50</v>
      </c>
      <c r="I465" s="79">
        <v>2</v>
      </c>
      <c r="J465" s="79">
        <v>2</v>
      </c>
      <c r="K465" s="79">
        <v>3</v>
      </c>
    </row>
    <row r="466" spans="1:11" x14ac:dyDescent="0.15">
      <c r="A466">
        <f t="shared" si="7"/>
        <v>8051</v>
      </c>
      <c r="B466" s="79">
        <v>8</v>
      </c>
      <c r="C466" s="79" t="s">
        <v>9</v>
      </c>
      <c r="H466" s="79">
        <v>51</v>
      </c>
      <c r="I466" s="79">
        <v>1</v>
      </c>
      <c r="J466" s="79">
        <v>0</v>
      </c>
      <c r="K466" s="79">
        <v>2</v>
      </c>
    </row>
    <row r="467" spans="1:11" x14ac:dyDescent="0.15">
      <c r="A467">
        <f t="shared" si="7"/>
        <v>8052</v>
      </c>
      <c r="B467" s="79">
        <v>8</v>
      </c>
      <c r="C467" s="79" t="s">
        <v>9</v>
      </c>
      <c r="H467" s="79">
        <v>52</v>
      </c>
      <c r="I467" s="79">
        <v>2</v>
      </c>
      <c r="J467" s="79">
        <v>1</v>
      </c>
      <c r="K467" s="79">
        <v>3</v>
      </c>
    </row>
    <row r="468" spans="1:11" x14ac:dyDescent="0.15">
      <c r="A468">
        <f t="shared" si="7"/>
        <v>8054</v>
      </c>
      <c r="B468" s="79">
        <v>8</v>
      </c>
      <c r="C468" s="79" t="s">
        <v>9</v>
      </c>
      <c r="H468" s="79">
        <v>54</v>
      </c>
      <c r="I468" s="79">
        <v>0</v>
      </c>
      <c r="J468" s="79">
        <v>1</v>
      </c>
      <c r="K468" s="79">
        <v>3</v>
      </c>
    </row>
    <row r="469" spans="1:11" x14ac:dyDescent="0.15">
      <c r="A469">
        <f t="shared" si="7"/>
        <v>8055</v>
      </c>
      <c r="B469" s="79">
        <v>8</v>
      </c>
      <c r="C469" s="79" t="s">
        <v>9</v>
      </c>
      <c r="H469" s="79">
        <v>55</v>
      </c>
      <c r="I469" s="79">
        <v>1</v>
      </c>
      <c r="J469" s="79">
        <v>0</v>
      </c>
      <c r="K469" s="79">
        <v>2</v>
      </c>
    </row>
    <row r="470" spans="1:11" x14ac:dyDescent="0.15">
      <c r="A470">
        <f t="shared" si="7"/>
        <v>8056</v>
      </c>
      <c r="B470" s="79">
        <v>8</v>
      </c>
      <c r="C470" s="79" t="s">
        <v>9</v>
      </c>
      <c r="H470" s="79">
        <v>56</v>
      </c>
      <c r="I470" s="79">
        <v>0</v>
      </c>
      <c r="J470" s="79">
        <v>1</v>
      </c>
      <c r="K470" s="79">
        <v>2</v>
      </c>
    </row>
    <row r="471" spans="1:11" x14ac:dyDescent="0.15">
      <c r="A471">
        <f t="shared" si="7"/>
        <v>8057</v>
      </c>
      <c r="B471" s="79">
        <v>8</v>
      </c>
      <c r="C471" s="79" t="s">
        <v>9</v>
      </c>
      <c r="H471" s="79">
        <v>57</v>
      </c>
      <c r="I471" s="79">
        <v>2</v>
      </c>
      <c r="J471" s="79">
        <v>2</v>
      </c>
      <c r="K471" s="79">
        <v>2</v>
      </c>
    </row>
    <row r="472" spans="1:11" x14ac:dyDescent="0.15">
      <c r="A472">
        <f t="shared" si="7"/>
        <v>8058</v>
      </c>
      <c r="B472" s="79">
        <v>8</v>
      </c>
      <c r="C472" s="79" t="s">
        <v>9</v>
      </c>
      <c r="H472" s="79">
        <v>58</v>
      </c>
      <c r="I472" s="79">
        <v>2</v>
      </c>
      <c r="J472" s="79">
        <v>2</v>
      </c>
      <c r="K472" s="79">
        <v>4</v>
      </c>
    </row>
    <row r="473" spans="1:11" x14ac:dyDescent="0.15">
      <c r="A473">
        <f t="shared" si="7"/>
        <v>8060</v>
      </c>
      <c r="B473" s="79">
        <v>8</v>
      </c>
      <c r="C473" s="79" t="s">
        <v>9</v>
      </c>
      <c r="H473" s="79">
        <v>60</v>
      </c>
      <c r="I473" s="79">
        <v>1</v>
      </c>
      <c r="J473" s="79">
        <v>1</v>
      </c>
      <c r="K473" s="79">
        <v>2</v>
      </c>
    </row>
    <row r="474" spans="1:11" x14ac:dyDescent="0.15">
      <c r="A474">
        <f t="shared" si="7"/>
        <v>8061</v>
      </c>
      <c r="B474" s="79">
        <v>8</v>
      </c>
      <c r="C474" s="79" t="s">
        <v>9</v>
      </c>
      <c r="H474" s="79">
        <v>61</v>
      </c>
      <c r="I474" s="79">
        <v>1</v>
      </c>
      <c r="J474" s="79">
        <v>2</v>
      </c>
      <c r="K474" s="79">
        <v>1</v>
      </c>
    </row>
    <row r="475" spans="1:11" x14ac:dyDescent="0.15">
      <c r="A475">
        <f t="shared" si="7"/>
        <v>8063</v>
      </c>
      <c r="B475" s="79">
        <v>8</v>
      </c>
      <c r="C475" s="79" t="s">
        <v>9</v>
      </c>
      <c r="H475" s="79">
        <v>63</v>
      </c>
      <c r="I475" s="79">
        <v>2</v>
      </c>
      <c r="J475" s="79">
        <v>1</v>
      </c>
      <c r="K475" s="79">
        <v>1</v>
      </c>
    </row>
    <row r="476" spans="1:11" x14ac:dyDescent="0.15">
      <c r="A476">
        <f t="shared" si="7"/>
        <v>8064</v>
      </c>
      <c r="B476" s="79">
        <v>8</v>
      </c>
      <c r="C476" s="79" t="s">
        <v>9</v>
      </c>
      <c r="H476" s="79">
        <v>64</v>
      </c>
      <c r="I476" s="79">
        <v>1</v>
      </c>
      <c r="J476" s="79">
        <v>1</v>
      </c>
      <c r="K476" s="79">
        <v>2</v>
      </c>
    </row>
    <row r="477" spans="1:11" x14ac:dyDescent="0.15">
      <c r="A477">
        <f t="shared" si="7"/>
        <v>8065</v>
      </c>
      <c r="B477" s="79">
        <v>8</v>
      </c>
      <c r="C477" s="79" t="s">
        <v>9</v>
      </c>
      <c r="H477" s="79">
        <v>65</v>
      </c>
      <c r="I477" s="79">
        <v>2</v>
      </c>
      <c r="J477" s="79">
        <v>0</v>
      </c>
      <c r="K477" s="79">
        <v>3</v>
      </c>
    </row>
    <row r="478" spans="1:11" x14ac:dyDescent="0.15">
      <c r="A478">
        <f t="shared" si="7"/>
        <v>8066</v>
      </c>
      <c r="B478" s="79">
        <v>8</v>
      </c>
      <c r="C478" s="79" t="s">
        <v>9</v>
      </c>
      <c r="H478" s="79">
        <v>66</v>
      </c>
      <c r="I478" s="79">
        <v>1</v>
      </c>
      <c r="J478" s="79">
        <v>1</v>
      </c>
      <c r="K478" s="79">
        <v>3</v>
      </c>
    </row>
    <row r="479" spans="1:11" x14ac:dyDescent="0.15">
      <c r="A479">
        <f t="shared" si="7"/>
        <v>8067</v>
      </c>
      <c r="B479" s="79">
        <v>8</v>
      </c>
      <c r="C479" s="79" t="s">
        <v>9</v>
      </c>
      <c r="H479" s="79">
        <v>67</v>
      </c>
      <c r="I479" s="79">
        <v>1</v>
      </c>
      <c r="J479" s="79">
        <v>3</v>
      </c>
      <c r="K479" s="79">
        <v>2</v>
      </c>
    </row>
    <row r="480" spans="1:11" x14ac:dyDescent="0.15">
      <c r="A480">
        <f t="shared" si="7"/>
        <v>8069</v>
      </c>
      <c r="B480" s="79">
        <v>8</v>
      </c>
      <c r="C480" s="79" t="s">
        <v>9</v>
      </c>
      <c r="H480" s="79">
        <v>69</v>
      </c>
      <c r="I480" s="79">
        <v>2</v>
      </c>
      <c r="J480" s="79">
        <v>0</v>
      </c>
      <c r="K480" s="79">
        <v>1</v>
      </c>
    </row>
    <row r="481" spans="1:11" x14ac:dyDescent="0.15">
      <c r="A481">
        <f t="shared" si="7"/>
        <v>8070</v>
      </c>
      <c r="B481" s="79">
        <v>8</v>
      </c>
      <c r="C481" s="79" t="s">
        <v>9</v>
      </c>
      <c r="H481" s="79">
        <v>70</v>
      </c>
      <c r="I481" s="79">
        <v>0</v>
      </c>
      <c r="J481" s="79">
        <v>1</v>
      </c>
      <c r="K481" s="79">
        <v>2</v>
      </c>
    </row>
    <row r="482" spans="1:11" x14ac:dyDescent="0.15">
      <c r="A482">
        <f t="shared" si="7"/>
        <v>8071</v>
      </c>
      <c r="B482" s="79">
        <v>8</v>
      </c>
      <c r="C482" s="79" t="s">
        <v>9</v>
      </c>
      <c r="H482" s="79">
        <v>71</v>
      </c>
      <c r="I482" s="79">
        <v>1</v>
      </c>
      <c r="J482" s="79">
        <v>0</v>
      </c>
      <c r="K482" s="79">
        <v>2</v>
      </c>
    </row>
    <row r="483" spans="1:11" x14ac:dyDescent="0.15">
      <c r="A483">
        <f t="shared" si="7"/>
        <v>8073</v>
      </c>
      <c r="B483" s="79">
        <v>8</v>
      </c>
      <c r="C483" s="79" t="s">
        <v>9</v>
      </c>
      <c r="H483" s="79">
        <v>73</v>
      </c>
      <c r="I483" s="79">
        <v>1</v>
      </c>
      <c r="J483" s="79">
        <v>1</v>
      </c>
      <c r="K483" s="79">
        <v>2</v>
      </c>
    </row>
    <row r="484" spans="1:11" x14ac:dyDescent="0.15">
      <c r="A484">
        <f t="shared" si="7"/>
        <v>8074</v>
      </c>
      <c r="B484" s="79">
        <v>8</v>
      </c>
      <c r="C484" s="79" t="s">
        <v>9</v>
      </c>
      <c r="H484" s="79">
        <v>74</v>
      </c>
      <c r="I484" s="79">
        <v>1</v>
      </c>
      <c r="J484" s="79">
        <v>1</v>
      </c>
      <c r="K484" s="79">
        <v>2</v>
      </c>
    </row>
    <row r="485" spans="1:11" x14ac:dyDescent="0.15">
      <c r="A485">
        <f t="shared" si="7"/>
        <v>8075</v>
      </c>
      <c r="B485" s="79">
        <v>8</v>
      </c>
      <c r="C485" s="79" t="s">
        <v>9</v>
      </c>
      <c r="H485" s="79">
        <v>75</v>
      </c>
      <c r="I485" s="79">
        <v>1</v>
      </c>
      <c r="J485" s="79">
        <v>2</v>
      </c>
      <c r="K485" s="79">
        <v>1</v>
      </c>
    </row>
    <row r="486" spans="1:11" x14ac:dyDescent="0.15">
      <c r="A486">
        <f t="shared" si="7"/>
        <v>8076</v>
      </c>
      <c r="B486" s="79">
        <v>8</v>
      </c>
      <c r="C486" s="79" t="s">
        <v>9</v>
      </c>
      <c r="H486" s="79">
        <v>76</v>
      </c>
      <c r="I486" s="79">
        <v>0</v>
      </c>
      <c r="J486" s="79">
        <v>1</v>
      </c>
      <c r="K486" s="79">
        <v>2</v>
      </c>
    </row>
    <row r="487" spans="1:11" x14ac:dyDescent="0.15">
      <c r="A487">
        <f t="shared" si="7"/>
        <v>8077</v>
      </c>
      <c r="B487" s="79">
        <v>8</v>
      </c>
      <c r="C487" s="79" t="s">
        <v>9</v>
      </c>
      <c r="H487" s="79">
        <v>77</v>
      </c>
      <c r="I487" s="79">
        <v>0</v>
      </c>
      <c r="J487" s="79">
        <v>1</v>
      </c>
      <c r="K487" s="79">
        <v>1</v>
      </c>
    </row>
    <row r="488" spans="1:11" x14ac:dyDescent="0.15">
      <c r="A488">
        <f t="shared" si="7"/>
        <v>8078</v>
      </c>
      <c r="B488" s="79">
        <v>8</v>
      </c>
      <c r="C488" s="79" t="s">
        <v>9</v>
      </c>
      <c r="H488" s="79">
        <v>78</v>
      </c>
      <c r="I488" s="79">
        <v>1</v>
      </c>
      <c r="J488" s="79">
        <v>1</v>
      </c>
      <c r="K488" s="79">
        <v>1</v>
      </c>
    </row>
    <row r="489" spans="1:11" x14ac:dyDescent="0.15">
      <c r="A489">
        <f t="shared" si="7"/>
        <v>8079</v>
      </c>
      <c r="B489" s="79">
        <v>8</v>
      </c>
      <c r="C489" s="79" t="s">
        <v>9</v>
      </c>
      <c r="H489" s="79">
        <v>79</v>
      </c>
      <c r="I489" s="79">
        <v>0</v>
      </c>
      <c r="J489" s="79">
        <v>2</v>
      </c>
      <c r="K489" s="79">
        <v>1</v>
      </c>
    </row>
    <row r="490" spans="1:11" x14ac:dyDescent="0.15">
      <c r="A490">
        <f t="shared" si="7"/>
        <v>8080</v>
      </c>
      <c r="B490" s="79">
        <v>8</v>
      </c>
      <c r="C490" s="79" t="s">
        <v>9</v>
      </c>
      <c r="H490" s="79">
        <v>80</v>
      </c>
      <c r="I490" s="79">
        <v>1</v>
      </c>
      <c r="J490" s="79">
        <v>1</v>
      </c>
      <c r="K490" s="79">
        <v>1</v>
      </c>
    </row>
    <row r="491" spans="1:11" x14ac:dyDescent="0.15">
      <c r="A491">
        <f t="shared" si="7"/>
        <v>8081</v>
      </c>
      <c r="B491" s="79">
        <v>8</v>
      </c>
      <c r="C491" s="79" t="s">
        <v>9</v>
      </c>
      <c r="H491" s="79">
        <v>81</v>
      </c>
      <c r="I491" s="79">
        <v>1</v>
      </c>
      <c r="J491" s="79">
        <v>0</v>
      </c>
      <c r="K491" s="79">
        <v>1</v>
      </c>
    </row>
    <row r="492" spans="1:11" x14ac:dyDescent="0.15">
      <c r="A492">
        <f t="shared" si="7"/>
        <v>8082</v>
      </c>
      <c r="B492" s="79">
        <v>8</v>
      </c>
      <c r="C492" s="79" t="s">
        <v>9</v>
      </c>
      <c r="H492" s="79">
        <v>82</v>
      </c>
      <c r="I492" s="79">
        <v>1</v>
      </c>
      <c r="J492" s="79">
        <v>1</v>
      </c>
      <c r="K492" s="79">
        <v>1</v>
      </c>
    </row>
    <row r="493" spans="1:11" x14ac:dyDescent="0.15">
      <c r="A493">
        <f t="shared" si="7"/>
        <v>8083</v>
      </c>
      <c r="B493" s="79">
        <v>8</v>
      </c>
      <c r="C493" s="79" t="s">
        <v>9</v>
      </c>
      <c r="H493" s="79">
        <v>83</v>
      </c>
      <c r="I493" s="79">
        <v>0</v>
      </c>
      <c r="J493" s="79">
        <v>1</v>
      </c>
      <c r="K493" s="79">
        <v>1</v>
      </c>
    </row>
    <row r="494" spans="1:11" x14ac:dyDescent="0.15">
      <c r="A494">
        <f t="shared" si="7"/>
        <v>8084</v>
      </c>
      <c r="B494" s="79">
        <v>8</v>
      </c>
      <c r="C494" s="79" t="s">
        <v>9</v>
      </c>
      <c r="H494" s="79">
        <v>84</v>
      </c>
      <c r="I494" s="79">
        <v>1</v>
      </c>
      <c r="J494" s="79">
        <v>0</v>
      </c>
      <c r="K494" s="79">
        <v>3</v>
      </c>
    </row>
    <row r="495" spans="1:11" x14ac:dyDescent="0.15">
      <c r="A495">
        <f t="shared" si="7"/>
        <v>8085</v>
      </c>
      <c r="B495" s="79">
        <v>8</v>
      </c>
      <c r="C495" s="79" t="s">
        <v>9</v>
      </c>
      <c r="H495" s="79">
        <v>85</v>
      </c>
      <c r="I495" s="79">
        <v>2</v>
      </c>
      <c r="J495" s="79">
        <v>0</v>
      </c>
      <c r="K495" s="79">
        <v>2</v>
      </c>
    </row>
    <row r="496" spans="1:11" x14ac:dyDescent="0.15">
      <c r="A496">
        <f t="shared" si="7"/>
        <v>8086</v>
      </c>
      <c r="B496" s="79">
        <v>8</v>
      </c>
      <c r="C496" s="79" t="s">
        <v>9</v>
      </c>
      <c r="H496" s="79">
        <v>86</v>
      </c>
      <c r="I496" s="79">
        <v>0</v>
      </c>
      <c r="J496" s="79">
        <v>1</v>
      </c>
      <c r="K496" s="79">
        <v>2</v>
      </c>
    </row>
    <row r="497" spans="1:11" x14ac:dyDescent="0.15">
      <c r="A497">
        <f t="shared" si="7"/>
        <v>8088</v>
      </c>
      <c r="B497" s="79">
        <v>8</v>
      </c>
      <c r="C497" s="79" t="s">
        <v>9</v>
      </c>
      <c r="H497" s="79">
        <v>88</v>
      </c>
      <c r="I497" s="79">
        <v>1</v>
      </c>
      <c r="J497" s="79">
        <v>0</v>
      </c>
      <c r="K497" s="79">
        <v>1</v>
      </c>
    </row>
    <row r="498" spans="1:11" x14ac:dyDescent="0.15">
      <c r="A498">
        <f t="shared" si="7"/>
        <v>8089</v>
      </c>
      <c r="B498" s="79">
        <v>8</v>
      </c>
      <c r="C498" s="79" t="s">
        <v>9</v>
      </c>
      <c r="H498" s="79">
        <v>89</v>
      </c>
      <c r="I498" s="79">
        <v>0</v>
      </c>
      <c r="J498" s="79">
        <v>1</v>
      </c>
      <c r="K498" s="79">
        <v>1</v>
      </c>
    </row>
    <row r="499" spans="1:11" x14ac:dyDescent="0.15">
      <c r="A499">
        <f t="shared" si="7"/>
        <v>8092</v>
      </c>
      <c r="B499" s="79">
        <v>8</v>
      </c>
      <c r="C499" s="79" t="s">
        <v>9</v>
      </c>
      <c r="H499" s="79">
        <v>92</v>
      </c>
      <c r="I499" s="79">
        <v>0</v>
      </c>
      <c r="J499" s="79">
        <v>1</v>
      </c>
      <c r="K499" s="79">
        <v>2</v>
      </c>
    </row>
    <row r="500" spans="1:11" x14ac:dyDescent="0.15">
      <c r="A500">
        <f t="shared" si="7"/>
        <v>8095</v>
      </c>
      <c r="B500" s="79">
        <v>8</v>
      </c>
      <c r="C500" s="79" t="s">
        <v>9</v>
      </c>
      <c r="H500" s="79">
        <v>95</v>
      </c>
      <c r="I500" s="79">
        <v>0</v>
      </c>
      <c r="J500" s="79">
        <v>1</v>
      </c>
      <c r="K500" s="79">
        <v>3</v>
      </c>
    </row>
    <row r="501" spans="1:11" x14ac:dyDescent="0.15">
      <c r="A501">
        <f t="shared" si="7"/>
        <v>9001</v>
      </c>
      <c r="B501" s="79">
        <v>9</v>
      </c>
      <c r="C501" s="79" t="s">
        <v>10</v>
      </c>
      <c r="H501" s="79">
        <v>1</v>
      </c>
      <c r="I501" s="79">
        <v>1</v>
      </c>
      <c r="J501" s="79">
        <v>0</v>
      </c>
      <c r="K501" s="79">
        <v>2</v>
      </c>
    </row>
    <row r="502" spans="1:11" x14ac:dyDescent="0.15">
      <c r="A502">
        <f t="shared" si="7"/>
        <v>9002</v>
      </c>
      <c r="B502" s="79">
        <v>9</v>
      </c>
      <c r="C502" s="79" t="s">
        <v>10</v>
      </c>
      <c r="H502" s="79">
        <v>2</v>
      </c>
      <c r="I502" s="79">
        <v>1</v>
      </c>
      <c r="J502" s="79">
        <v>0</v>
      </c>
      <c r="K502" s="79">
        <v>2</v>
      </c>
    </row>
    <row r="503" spans="1:11" x14ac:dyDescent="0.15">
      <c r="A503">
        <f t="shared" si="7"/>
        <v>9003</v>
      </c>
      <c r="B503" s="79">
        <v>9</v>
      </c>
      <c r="C503" s="79" t="s">
        <v>10</v>
      </c>
      <c r="H503" s="79">
        <v>3</v>
      </c>
      <c r="I503" s="79">
        <v>0</v>
      </c>
      <c r="J503" s="79">
        <v>3</v>
      </c>
      <c r="K503" s="79">
        <v>2</v>
      </c>
    </row>
    <row r="504" spans="1:11" x14ac:dyDescent="0.15">
      <c r="A504">
        <f t="shared" si="7"/>
        <v>9004</v>
      </c>
      <c r="B504" s="79">
        <v>9</v>
      </c>
      <c r="C504" s="79" t="s">
        <v>10</v>
      </c>
      <c r="H504" s="79">
        <v>4</v>
      </c>
      <c r="I504" s="79">
        <v>1</v>
      </c>
      <c r="J504" s="79">
        <v>1</v>
      </c>
      <c r="K504" s="79">
        <v>1</v>
      </c>
    </row>
    <row r="505" spans="1:11" x14ac:dyDescent="0.15">
      <c r="A505">
        <f t="shared" si="7"/>
        <v>9005</v>
      </c>
      <c r="B505" s="79">
        <v>9</v>
      </c>
      <c r="C505" s="79" t="s">
        <v>10</v>
      </c>
      <c r="H505" s="79">
        <v>5</v>
      </c>
      <c r="I505" s="79">
        <v>1</v>
      </c>
      <c r="J505" s="79">
        <v>0</v>
      </c>
      <c r="K505" s="79">
        <v>1</v>
      </c>
    </row>
    <row r="506" spans="1:11" x14ac:dyDescent="0.15">
      <c r="A506">
        <f t="shared" si="7"/>
        <v>9006</v>
      </c>
      <c r="B506" s="79">
        <v>9</v>
      </c>
      <c r="C506" s="79" t="s">
        <v>10</v>
      </c>
      <c r="H506" s="79">
        <v>6</v>
      </c>
      <c r="I506" s="79">
        <v>0</v>
      </c>
      <c r="J506" s="79">
        <v>1</v>
      </c>
      <c r="K506" s="79">
        <v>3</v>
      </c>
    </row>
    <row r="507" spans="1:11" x14ac:dyDescent="0.15">
      <c r="A507">
        <f t="shared" si="7"/>
        <v>9007</v>
      </c>
      <c r="B507" s="79">
        <v>9</v>
      </c>
      <c r="C507" s="79" t="s">
        <v>10</v>
      </c>
      <c r="H507" s="79">
        <v>7</v>
      </c>
      <c r="I507" s="79">
        <v>2</v>
      </c>
      <c r="J507" s="79">
        <v>0</v>
      </c>
      <c r="K507" s="79">
        <v>1</v>
      </c>
    </row>
    <row r="508" spans="1:11" x14ac:dyDescent="0.15">
      <c r="A508">
        <f t="shared" si="7"/>
        <v>9008</v>
      </c>
      <c r="B508" s="79">
        <v>9</v>
      </c>
      <c r="C508" s="79" t="s">
        <v>10</v>
      </c>
      <c r="H508" s="79">
        <v>8</v>
      </c>
      <c r="I508" s="79">
        <v>0</v>
      </c>
      <c r="J508" s="79">
        <v>2</v>
      </c>
      <c r="K508" s="79">
        <v>1</v>
      </c>
    </row>
    <row r="509" spans="1:11" x14ac:dyDescent="0.15">
      <c r="A509">
        <f t="shared" si="7"/>
        <v>9009</v>
      </c>
      <c r="B509" s="79">
        <v>9</v>
      </c>
      <c r="C509" s="79" t="s">
        <v>10</v>
      </c>
      <c r="H509" s="79">
        <v>9</v>
      </c>
      <c r="I509" s="79">
        <v>2</v>
      </c>
      <c r="J509" s="79">
        <v>0</v>
      </c>
      <c r="K509" s="79">
        <v>2</v>
      </c>
    </row>
    <row r="510" spans="1:11" x14ac:dyDescent="0.15">
      <c r="A510">
        <f t="shared" si="7"/>
        <v>9010</v>
      </c>
      <c r="B510" s="79">
        <v>9</v>
      </c>
      <c r="C510" s="79" t="s">
        <v>10</v>
      </c>
      <c r="H510" s="79">
        <v>10</v>
      </c>
      <c r="I510" s="79">
        <v>2</v>
      </c>
      <c r="J510" s="79">
        <v>0</v>
      </c>
      <c r="K510" s="79">
        <v>3</v>
      </c>
    </row>
    <row r="511" spans="1:11" x14ac:dyDescent="0.15">
      <c r="A511">
        <f t="shared" si="7"/>
        <v>9011</v>
      </c>
      <c r="B511" s="79">
        <v>9</v>
      </c>
      <c r="C511" s="79" t="s">
        <v>10</v>
      </c>
      <c r="H511" s="79">
        <v>11</v>
      </c>
      <c r="I511" s="79">
        <v>1</v>
      </c>
      <c r="J511" s="79">
        <v>1</v>
      </c>
      <c r="K511" s="79">
        <v>2</v>
      </c>
    </row>
    <row r="512" spans="1:11" x14ac:dyDescent="0.15">
      <c r="A512">
        <f t="shared" si="7"/>
        <v>9013</v>
      </c>
      <c r="B512" s="79">
        <v>9</v>
      </c>
      <c r="C512" s="79" t="s">
        <v>10</v>
      </c>
      <c r="H512" s="79">
        <v>13</v>
      </c>
      <c r="I512" s="79">
        <v>1</v>
      </c>
      <c r="J512" s="79">
        <v>1</v>
      </c>
      <c r="K512" s="79">
        <v>1</v>
      </c>
    </row>
    <row r="513" spans="1:11" x14ac:dyDescent="0.15">
      <c r="A513">
        <f t="shared" si="7"/>
        <v>9014</v>
      </c>
      <c r="B513" s="79">
        <v>9</v>
      </c>
      <c r="C513" s="79" t="s">
        <v>10</v>
      </c>
      <c r="H513" s="79">
        <v>14</v>
      </c>
      <c r="I513" s="79">
        <v>0</v>
      </c>
      <c r="J513" s="79">
        <v>1</v>
      </c>
      <c r="K513" s="79">
        <v>4</v>
      </c>
    </row>
    <row r="514" spans="1:11" x14ac:dyDescent="0.15">
      <c r="A514">
        <f t="shared" si="7"/>
        <v>9015</v>
      </c>
      <c r="B514" s="79">
        <v>9</v>
      </c>
      <c r="C514" s="79" t="s">
        <v>10</v>
      </c>
      <c r="H514" s="79">
        <v>15</v>
      </c>
      <c r="I514" s="79">
        <v>1</v>
      </c>
      <c r="J514" s="79">
        <v>0</v>
      </c>
      <c r="K514" s="79">
        <v>4</v>
      </c>
    </row>
    <row r="515" spans="1:11" x14ac:dyDescent="0.15">
      <c r="A515">
        <f t="shared" ref="A515:A578" si="8">$B515*1000+$H515</f>
        <v>9018</v>
      </c>
      <c r="B515" s="79">
        <v>9</v>
      </c>
      <c r="C515" s="79" t="s">
        <v>10</v>
      </c>
      <c r="H515" s="79">
        <v>18</v>
      </c>
      <c r="I515" s="79">
        <v>3</v>
      </c>
      <c r="J515" s="79">
        <v>0</v>
      </c>
      <c r="K515" s="79">
        <v>4</v>
      </c>
    </row>
    <row r="516" spans="1:11" x14ac:dyDescent="0.15">
      <c r="A516">
        <f t="shared" si="8"/>
        <v>9019</v>
      </c>
      <c r="B516" s="79">
        <v>9</v>
      </c>
      <c r="C516" s="79" t="s">
        <v>10</v>
      </c>
      <c r="H516" s="79">
        <v>19</v>
      </c>
      <c r="I516" s="79">
        <v>0</v>
      </c>
      <c r="J516" s="79">
        <v>1</v>
      </c>
      <c r="K516" s="79">
        <v>2</v>
      </c>
    </row>
    <row r="517" spans="1:11" x14ac:dyDescent="0.15">
      <c r="A517">
        <f t="shared" si="8"/>
        <v>9020</v>
      </c>
      <c r="B517" s="79">
        <v>9</v>
      </c>
      <c r="C517" s="79" t="s">
        <v>10</v>
      </c>
      <c r="H517" s="79">
        <v>20</v>
      </c>
      <c r="I517" s="79">
        <v>0</v>
      </c>
      <c r="J517" s="79">
        <v>1</v>
      </c>
      <c r="K517" s="79">
        <v>3</v>
      </c>
    </row>
    <row r="518" spans="1:11" x14ac:dyDescent="0.15">
      <c r="A518">
        <f t="shared" si="8"/>
        <v>9021</v>
      </c>
      <c r="B518" s="79">
        <v>9</v>
      </c>
      <c r="C518" s="79" t="s">
        <v>10</v>
      </c>
      <c r="H518" s="79">
        <v>21</v>
      </c>
      <c r="I518" s="79">
        <v>0</v>
      </c>
      <c r="J518" s="79">
        <v>2</v>
      </c>
      <c r="K518" s="79">
        <v>2</v>
      </c>
    </row>
    <row r="519" spans="1:11" x14ac:dyDescent="0.15">
      <c r="A519">
        <f t="shared" si="8"/>
        <v>9022</v>
      </c>
      <c r="B519" s="79">
        <v>9</v>
      </c>
      <c r="C519" s="79" t="s">
        <v>10</v>
      </c>
      <c r="H519" s="79">
        <v>22</v>
      </c>
      <c r="I519" s="79">
        <v>2</v>
      </c>
      <c r="J519" s="79">
        <v>1</v>
      </c>
      <c r="K519" s="79">
        <v>1</v>
      </c>
    </row>
    <row r="520" spans="1:11" x14ac:dyDescent="0.15">
      <c r="A520">
        <f t="shared" si="8"/>
        <v>9023</v>
      </c>
      <c r="B520" s="79">
        <v>9</v>
      </c>
      <c r="C520" s="79" t="s">
        <v>10</v>
      </c>
      <c r="H520" s="79">
        <v>23</v>
      </c>
      <c r="I520" s="79">
        <v>0</v>
      </c>
      <c r="J520" s="79">
        <v>2</v>
      </c>
      <c r="K520" s="79">
        <v>2</v>
      </c>
    </row>
    <row r="521" spans="1:11" x14ac:dyDescent="0.15">
      <c r="A521">
        <f t="shared" si="8"/>
        <v>9024</v>
      </c>
      <c r="B521" s="79">
        <v>9</v>
      </c>
      <c r="C521" s="79" t="s">
        <v>10</v>
      </c>
      <c r="H521" s="79">
        <v>24</v>
      </c>
      <c r="I521" s="79">
        <v>0</v>
      </c>
      <c r="J521" s="79">
        <v>2</v>
      </c>
      <c r="K521" s="79">
        <v>1</v>
      </c>
    </row>
    <row r="522" spans="1:11" x14ac:dyDescent="0.15">
      <c r="A522">
        <f t="shared" si="8"/>
        <v>9025</v>
      </c>
      <c r="B522" s="79">
        <v>9</v>
      </c>
      <c r="C522" s="79" t="s">
        <v>10</v>
      </c>
      <c r="H522" s="79">
        <v>25</v>
      </c>
      <c r="I522" s="79">
        <v>3</v>
      </c>
      <c r="J522" s="79">
        <v>1</v>
      </c>
      <c r="K522" s="79">
        <v>1</v>
      </c>
    </row>
    <row r="523" spans="1:11" x14ac:dyDescent="0.15">
      <c r="A523">
        <f t="shared" si="8"/>
        <v>9026</v>
      </c>
      <c r="B523" s="79">
        <v>9</v>
      </c>
      <c r="C523" s="79" t="s">
        <v>10</v>
      </c>
      <c r="H523" s="79">
        <v>26</v>
      </c>
      <c r="I523" s="79">
        <v>1</v>
      </c>
      <c r="J523" s="79">
        <v>3</v>
      </c>
      <c r="K523" s="79">
        <v>3</v>
      </c>
    </row>
    <row r="524" spans="1:11" x14ac:dyDescent="0.15">
      <c r="A524">
        <f t="shared" si="8"/>
        <v>9027</v>
      </c>
      <c r="B524" s="79">
        <v>9</v>
      </c>
      <c r="C524" s="79" t="s">
        <v>10</v>
      </c>
      <c r="H524" s="79">
        <v>27</v>
      </c>
      <c r="I524" s="79">
        <v>1</v>
      </c>
      <c r="J524" s="79">
        <v>2</v>
      </c>
      <c r="K524" s="79">
        <v>2</v>
      </c>
    </row>
    <row r="525" spans="1:11" x14ac:dyDescent="0.15">
      <c r="A525">
        <f t="shared" si="8"/>
        <v>9028</v>
      </c>
      <c r="B525" s="79">
        <v>9</v>
      </c>
      <c r="C525" s="79" t="s">
        <v>10</v>
      </c>
      <c r="H525" s="79">
        <v>28</v>
      </c>
      <c r="I525" s="79">
        <v>2</v>
      </c>
      <c r="J525" s="79">
        <v>0</v>
      </c>
      <c r="K525" s="79">
        <v>2</v>
      </c>
    </row>
    <row r="526" spans="1:11" x14ac:dyDescent="0.15">
      <c r="A526">
        <f t="shared" si="8"/>
        <v>9029</v>
      </c>
      <c r="B526" s="79">
        <v>9</v>
      </c>
      <c r="C526" s="79" t="s">
        <v>10</v>
      </c>
      <c r="H526" s="79">
        <v>29</v>
      </c>
      <c r="I526" s="79">
        <v>1</v>
      </c>
      <c r="J526" s="79">
        <v>1</v>
      </c>
      <c r="K526" s="79">
        <v>2</v>
      </c>
    </row>
    <row r="527" spans="1:11" x14ac:dyDescent="0.15">
      <c r="A527">
        <f t="shared" si="8"/>
        <v>9030</v>
      </c>
      <c r="B527" s="79">
        <v>9</v>
      </c>
      <c r="C527" s="79" t="s">
        <v>10</v>
      </c>
      <c r="H527" s="79">
        <v>30</v>
      </c>
      <c r="I527" s="79">
        <v>0</v>
      </c>
      <c r="J527" s="79">
        <v>2</v>
      </c>
      <c r="K527" s="79">
        <v>3</v>
      </c>
    </row>
    <row r="528" spans="1:11" x14ac:dyDescent="0.15">
      <c r="A528">
        <f t="shared" si="8"/>
        <v>9031</v>
      </c>
      <c r="B528" s="79">
        <v>9</v>
      </c>
      <c r="C528" s="79" t="s">
        <v>10</v>
      </c>
      <c r="H528" s="79">
        <v>31</v>
      </c>
      <c r="I528" s="79">
        <v>1</v>
      </c>
      <c r="J528" s="79">
        <v>2</v>
      </c>
      <c r="K528" s="79">
        <v>4</v>
      </c>
    </row>
    <row r="529" spans="1:11" x14ac:dyDescent="0.15">
      <c r="A529">
        <f t="shared" si="8"/>
        <v>9032</v>
      </c>
      <c r="B529" s="79">
        <v>9</v>
      </c>
      <c r="C529" s="79" t="s">
        <v>10</v>
      </c>
      <c r="H529" s="79">
        <v>32</v>
      </c>
      <c r="I529" s="79">
        <v>0</v>
      </c>
      <c r="J529" s="79">
        <v>1</v>
      </c>
      <c r="K529" s="79">
        <v>4</v>
      </c>
    </row>
    <row r="530" spans="1:11" x14ac:dyDescent="0.15">
      <c r="A530">
        <f t="shared" si="8"/>
        <v>9033</v>
      </c>
      <c r="B530" s="79">
        <v>9</v>
      </c>
      <c r="C530" s="79" t="s">
        <v>10</v>
      </c>
      <c r="H530" s="79">
        <v>33</v>
      </c>
      <c r="I530" s="79">
        <v>0</v>
      </c>
      <c r="J530" s="79">
        <v>2</v>
      </c>
      <c r="K530" s="79">
        <v>5</v>
      </c>
    </row>
    <row r="531" spans="1:11" x14ac:dyDescent="0.15">
      <c r="A531">
        <f t="shared" si="8"/>
        <v>9034</v>
      </c>
      <c r="B531" s="79">
        <v>9</v>
      </c>
      <c r="C531" s="79" t="s">
        <v>10</v>
      </c>
      <c r="H531" s="79">
        <v>34</v>
      </c>
      <c r="I531" s="79">
        <v>1</v>
      </c>
      <c r="J531" s="79">
        <v>0</v>
      </c>
      <c r="K531" s="79">
        <v>5</v>
      </c>
    </row>
    <row r="532" spans="1:11" x14ac:dyDescent="0.15">
      <c r="A532">
        <f t="shared" si="8"/>
        <v>9035</v>
      </c>
      <c r="B532" s="79">
        <v>9</v>
      </c>
      <c r="C532" s="79" t="s">
        <v>10</v>
      </c>
      <c r="H532" s="79">
        <v>35</v>
      </c>
      <c r="I532" s="79">
        <v>1</v>
      </c>
      <c r="J532" s="79">
        <v>0</v>
      </c>
      <c r="K532" s="79">
        <v>3</v>
      </c>
    </row>
    <row r="533" spans="1:11" x14ac:dyDescent="0.15">
      <c r="A533">
        <f t="shared" si="8"/>
        <v>9036</v>
      </c>
      <c r="B533" s="79">
        <v>9</v>
      </c>
      <c r="C533" s="79" t="s">
        <v>10</v>
      </c>
      <c r="H533" s="79">
        <v>36</v>
      </c>
      <c r="I533" s="79">
        <v>1</v>
      </c>
      <c r="J533" s="79">
        <v>2</v>
      </c>
      <c r="K533" s="79">
        <v>4</v>
      </c>
    </row>
    <row r="534" spans="1:11" x14ac:dyDescent="0.15">
      <c r="A534">
        <f t="shared" si="8"/>
        <v>9037</v>
      </c>
      <c r="B534" s="79">
        <v>9</v>
      </c>
      <c r="C534" s="79" t="s">
        <v>10</v>
      </c>
      <c r="H534" s="79">
        <v>37</v>
      </c>
      <c r="I534" s="79">
        <v>1</v>
      </c>
      <c r="J534" s="79">
        <v>1</v>
      </c>
      <c r="K534" s="79">
        <v>9</v>
      </c>
    </row>
    <row r="535" spans="1:11" x14ac:dyDescent="0.15">
      <c r="A535">
        <f t="shared" si="8"/>
        <v>9038</v>
      </c>
      <c r="B535" s="79">
        <v>9</v>
      </c>
      <c r="C535" s="79" t="s">
        <v>10</v>
      </c>
      <c r="H535" s="79">
        <v>38</v>
      </c>
      <c r="I535" s="79">
        <v>2</v>
      </c>
      <c r="J535" s="79">
        <v>0</v>
      </c>
      <c r="K535" s="79">
        <v>6</v>
      </c>
    </row>
    <row r="536" spans="1:11" x14ac:dyDescent="0.15">
      <c r="A536">
        <f t="shared" si="8"/>
        <v>9039</v>
      </c>
      <c r="B536" s="79">
        <v>9</v>
      </c>
      <c r="C536" s="79" t="s">
        <v>10</v>
      </c>
      <c r="H536" s="79">
        <v>39</v>
      </c>
      <c r="I536" s="79">
        <v>1</v>
      </c>
      <c r="J536" s="79">
        <v>1</v>
      </c>
      <c r="K536" s="79">
        <v>3</v>
      </c>
    </row>
    <row r="537" spans="1:11" x14ac:dyDescent="0.15">
      <c r="A537">
        <f t="shared" si="8"/>
        <v>9040</v>
      </c>
      <c r="B537" s="79">
        <v>9</v>
      </c>
      <c r="C537" s="79" t="s">
        <v>10</v>
      </c>
      <c r="H537" s="79">
        <v>40</v>
      </c>
      <c r="I537" s="79">
        <v>2</v>
      </c>
      <c r="J537" s="79">
        <v>1</v>
      </c>
      <c r="K537" s="79">
        <v>3</v>
      </c>
    </row>
    <row r="538" spans="1:11" x14ac:dyDescent="0.15">
      <c r="A538">
        <f t="shared" si="8"/>
        <v>9041</v>
      </c>
      <c r="B538" s="79">
        <v>9</v>
      </c>
      <c r="C538" s="79" t="s">
        <v>10</v>
      </c>
      <c r="H538" s="79">
        <v>41</v>
      </c>
      <c r="I538" s="79">
        <v>2</v>
      </c>
      <c r="J538" s="79">
        <v>2</v>
      </c>
      <c r="K538" s="79">
        <v>6</v>
      </c>
    </row>
    <row r="539" spans="1:11" x14ac:dyDescent="0.15">
      <c r="A539">
        <f t="shared" si="8"/>
        <v>9042</v>
      </c>
      <c r="B539" s="79">
        <v>9</v>
      </c>
      <c r="C539" s="79" t="s">
        <v>10</v>
      </c>
      <c r="H539" s="79">
        <v>42</v>
      </c>
      <c r="I539" s="79">
        <v>0</v>
      </c>
      <c r="J539" s="79">
        <v>4</v>
      </c>
      <c r="K539" s="79">
        <v>3</v>
      </c>
    </row>
    <row r="540" spans="1:11" x14ac:dyDescent="0.15">
      <c r="A540">
        <f t="shared" si="8"/>
        <v>9043</v>
      </c>
      <c r="B540" s="79">
        <v>9</v>
      </c>
      <c r="C540" s="79" t="s">
        <v>10</v>
      </c>
      <c r="H540" s="79">
        <v>43</v>
      </c>
      <c r="I540" s="79">
        <v>2</v>
      </c>
      <c r="J540" s="79">
        <v>1</v>
      </c>
      <c r="K540" s="79">
        <v>6</v>
      </c>
    </row>
    <row r="541" spans="1:11" x14ac:dyDescent="0.15">
      <c r="A541">
        <f t="shared" si="8"/>
        <v>9044</v>
      </c>
      <c r="B541" s="79">
        <v>9</v>
      </c>
      <c r="C541" s="79" t="s">
        <v>10</v>
      </c>
      <c r="H541" s="79">
        <v>44</v>
      </c>
      <c r="I541" s="79">
        <v>5</v>
      </c>
      <c r="J541" s="79">
        <v>1</v>
      </c>
      <c r="K541" s="79">
        <v>5</v>
      </c>
    </row>
    <row r="542" spans="1:11" x14ac:dyDescent="0.15">
      <c r="A542">
        <f t="shared" si="8"/>
        <v>9045</v>
      </c>
      <c r="B542" s="79">
        <v>9</v>
      </c>
      <c r="C542" s="79" t="s">
        <v>10</v>
      </c>
      <c r="H542" s="79">
        <v>45</v>
      </c>
      <c r="I542" s="79">
        <v>0</v>
      </c>
      <c r="J542" s="79">
        <v>2</v>
      </c>
      <c r="K542" s="79">
        <v>4</v>
      </c>
    </row>
    <row r="543" spans="1:11" x14ac:dyDescent="0.15">
      <c r="A543">
        <f t="shared" si="8"/>
        <v>9046</v>
      </c>
      <c r="B543" s="79">
        <v>9</v>
      </c>
      <c r="C543" s="79" t="s">
        <v>10</v>
      </c>
      <c r="H543" s="79">
        <v>46</v>
      </c>
      <c r="I543" s="79">
        <v>3</v>
      </c>
      <c r="J543" s="79">
        <v>1</v>
      </c>
      <c r="K543" s="79">
        <v>8</v>
      </c>
    </row>
    <row r="544" spans="1:11" x14ac:dyDescent="0.15">
      <c r="A544">
        <f t="shared" si="8"/>
        <v>9047</v>
      </c>
      <c r="B544" s="79">
        <v>9</v>
      </c>
      <c r="C544" s="79" t="s">
        <v>10</v>
      </c>
      <c r="H544" s="79">
        <v>47</v>
      </c>
      <c r="I544" s="79">
        <v>4</v>
      </c>
      <c r="J544" s="79">
        <v>3</v>
      </c>
      <c r="K544" s="79">
        <v>4</v>
      </c>
    </row>
    <row r="545" spans="1:11" x14ac:dyDescent="0.15">
      <c r="A545">
        <f t="shared" si="8"/>
        <v>9048</v>
      </c>
      <c r="B545" s="79">
        <v>9</v>
      </c>
      <c r="C545" s="79" t="s">
        <v>10</v>
      </c>
      <c r="H545" s="79">
        <v>48</v>
      </c>
      <c r="I545" s="79">
        <v>4</v>
      </c>
      <c r="J545" s="79">
        <v>4</v>
      </c>
      <c r="K545" s="79">
        <v>3</v>
      </c>
    </row>
    <row r="546" spans="1:11" x14ac:dyDescent="0.15">
      <c r="A546">
        <f t="shared" si="8"/>
        <v>9049</v>
      </c>
      <c r="B546" s="79">
        <v>9</v>
      </c>
      <c r="C546" s="79" t="s">
        <v>10</v>
      </c>
      <c r="H546" s="79">
        <v>49</v>
      </c>
      <c r="I546" s="79">
        <v>2</v>
      </c>
      <c r="J546" s="79">
        <v>1</v>
      </c>
      <c r="K546" s="79">
        <v>4</v>
      </c>
    </row>
    <row r="547" spans="1:11" x14ac:dyDescent="0.15">
      <c r="A547">
        <f t="shared" si="8"/>
        <v>9050</v>
      </c>
      <c r="B547" s="79">
        <v>9</v>
      </c>
      <c r="C547" s="79" t="s">
        <v>10</v>
      </c>
      <c r="H547" s="79">
        <v>50</v>
      </c>
      <c r="I547" s="79">
        <v>1</v>
      </c>
      <c r="J547" s="79">
        <v>2</v>
      </c>
      <c r="K547" s="79">
        <v>5</v>
      </c>
    </row>
    <row r="548" spans="1:11" x14ac:dyDescent="0.15">
      <c r="A548">
        <f t="shared" si="8"/>
        <v>9052</v>
      </c>
      <c r="B548" s="79">
        <v>9</v>
      </c>
      <c r="C548" s="79" t="s">
        <v>10</v>
      </c>
      <c r="H548" s="79">
        <v>52</v>
      </c>
      <c r="I548" s="79">
        <v>4</v>
      </c>
      <c r="J548" s="79">
        <v>2</v>
      </c>
      <c r="K548" s="79">
        <v>1</v>
      </c>
    </row>
    <row r="549" spans="1:11" x14ac:dyDescent="0.15">
      <c r="A549">
        <f t="shared" si="8"/>
        <v>9053</v>
      </c>
      <c r="B549" s="79">
        <v>9</v>
      </c>
      <c r="C549" s="79" t="s">
        <v>10</v>
      </c>
      <c r="H549" s="79">
        <v>53</v>
      </c>
      <c r="I549" s="79">
        <v>2</v>
      </c>
      <c r="J549" s="79">
        <v>1</v>
      </c>
      <c r="K549" s="79">
        <v>1</v>
      </c>
    </row>
    <row r="550" spans="1:11" x14ac:dyDescent="0.15">
      <c r="A550">
        <f t="shared" si="8"/>
        <v>9054</v>
      </c>
      <c r="B550" s="79">
        <v>9</v>
      </c>
      <c r="C550" s="79" t="s">
        <v>10</v>
      </c>
      <c r="H550" s="79">
        <v>54</v>
      </c>
      <c r="I550" s="79">
        <v>1</v>
      </c>
      <c r="J550" s="79">
        <v>4</v>
      </c>
      <c r="K550" s="79">
        <v>2</v>
      </c>
    </row>
    <row r="551" spans="1:11" x14ac:dyDescent="0.15">
      <c r="A551">
        <f t="shared" si="8"/>
        <v>9056</v>
      </c>
      <c r="B551" s="79">
        <v>9</v>
      </c>
      <c r="C551" s="79" t="s">
        <v>10</v>
      </c>
      <c r="H551" s="79">
        <v>56</v>
      </c>
      <c r="I551" s="79">
        <v>2</v>
      </c>
      <c r="J551" s="79">
        <v>2</v>
      </c>
      <c r="K551" s="79">
        <v>2</v>
      </c>
    </row>
    <row r="552" spans="1:11" x14ac:dyDescent="0.15">
      <c r="A552">
        <f t="shared" si="8"/>
        <v>9057</v>
      </c>
      <c r="B552" s="79">
        <v>9</v>
      </c>
      <c r="C552" s="79" t="s">
        <v>10</v>
      </c>
      <c r="H552" s="79">
        <v>57</v>
      </c>
      <c r="I552" s="79">
        <v>1</v>
      </c>
      <c r="J552" s="79">
        <v>4</v>
      </c>
      <c r="K552" s="79">
        <v>5</v>
      </c>
    </row>
    <row r="553" spans="1:11" x14ac:dyDescent="0.15">
      <c r="A553">
        <f t="shared" si="8"/>
        <v>9058</v>
      </c>
      <c r="B553" s="79">
        <v>9</v>
      </c>
      <c r="C553" s="79" t="s">
        <v>10</v>
      </c>
      <c r="H553" s="79">
        <v>58</v>
      </c>
      <c r="I553" s="79">
        <v>6</v>
      </c>
      <c r="J553" s="79">
        <v>1</v>
      </c>
      <c r="K553" s="79">
        <v>13</v>
      </c>
    </row>
    <row r="554" spans="1:11" x14ac:dyDescent="0.15">
      <c r="A554">
        <f t="shared" si="8"/>
        <v>9059</v>
      </c>
      <c r="B554" s="79">
        <v>9</v>
      </c>
      <c r="C554" s="79" t="s">
        <v>10</v>
      </c>
      <c r="H554" s="79">
        <v>59</v>
      </c>
      <c r="I554" s="79">
        <v>3</v>
      </c>
      <c r="J554" s="79">
        <v>2</v>
      </c>
      <c r="K554" s="79">
        <v>7</v>
      </c>
    </row>
    <row r="555" spans="1:11" x14ac:dyDescent="0.15">
      <c r="A555">
        <f t="shared" si="8"/>
        <v>9060</v>
      </c>
      <c r="B555" s="79">
        <v>9</v>
      </c>
      <c r="C555" s="79" t="s">
        <v>10</v>
      </c>
      <c r="H555" s="79">
        <v>60</v>
      </c>
      <c r="I555" s="79">
        <v>2</v>
      </c>
      <c r="J555" s="79">
        <v>1</v>
      </c>
      <c r="K555" s="79">
        <v>7</v>
      </c>
    </row>
    <row r="556" spans="1:11" x14ac:dyDescent="0.15">
      <c r="A556">
        <f t="shared" si="8"/>
        <v>9061</v>
      </c>
      <c r="B556" s="79">
        <v>9</v>
      </c>
      <c r="C556" s="79" t="s">
        <v>10</v>
      </c>
      <c r="H556" s="79">
        <v>61</v>
      </c>
      <c r="I556" s="79">
        <v>1</v>
      </c>
      <c r="J556" s="79">
        <v>2</v>
      </c>
      <c r="K556" s="79">
        <v>3</v>
      </c>
    </row>
    <row r="557" spans="1:11" x14ac:dyDescent="0.15">
      <c r="A557">
        <f t="shared" si="8"/>
        <v>9062</v>
      </c>
      <c r="B557" s="79">
        <v>9</v>
      </c>
      <c r="C557" s="79" t="s">
        <v>10</v>
      </c>
      <c r="H557" s="79">
        <v>62</v>
      </c>
      <c r="I557" s="79">
        <v>3</v>
      </c>
      <c r="J557" s="79">
        <v>2</v>
      </c>
      <c r="K557" s="79">
        <v>9</v>
      </c>
    </row>
    <row r="558" spans="1:11" x14ac:dyDescent="0.15">
      <c r="A558">
        <f t="shared" si="8"/>
        <v>9063</v>
      </c>
      <c r="B558" s="79">
        <v>9</v>
      </c>
      <c r="C558" s="79" t="s">
        <v>10</v>
      </c>
      <c r="H558" s="79">
        <v>63</v>
      </c>
      <c r="I558" s="79">
        <v>2</v>
      </c>
      <c r="J558" s="79">
        <v>0</v>
      </c>
      <c r="K558" s="79">
        <v>3</v>
      </c>
    </row>
    <row r="559" spans="1:11" x14ac:dyDescent="0.15">
      <c r="A559">
        <f t="shared" si="8"/>
        <v>9065</v>
      </c>
      <c r="B559" s="79">
        <v>9</v>
      </c>
      <c r="C559" s="79" t="s">
        <v>10</v>
      </c>
      <c r="H559" s="79">
        <v>65</v>
      </c>
      <c r="I559" s="79">
        <v>0</v>
      </c>
      <c r="J559" s="79">
        <v>3</v>
      </c>
      <c r="K559" s="79">
        <v>6</v>
      </c>
    </row>
    <row r="560" spans="1:11" x14ac:dyDescent="0.15">
      <c r="A560">
        <f t="shared" si="8"/>
        <v>9066</v>
      </c>
      <c r="B560" s="79">
        <v>9</v>
      </c>
      <c r="C560" s="79" t="s">
        <v>10</v>
      </c>
      <c r="H560" s="79">
        <v>66</v>
      </c>
      <c r="I560" s="79">
        <v>1</v>
      </c>
      <c r="J560" s="79">
        <v>1</v>
      </c>
      <c r="K560" s="79">
        <v>3</v>
      </c>
    </row>
    <row r="561" spans="1:11" x14ac:dyDescent="0.15">
      <c r="A561">
        <f t="shared" si="8"/>
        <v>9067</v>
      </c>
      <c r="B561" s="79">
        <v>9</v>
      </c>
      <c r="C561" s="79" t="s">
        <v>10</v>
      </c>
      <c r="H561" s="79">
        <v>67</v>
      </c>
      <c r="I561" s="79">
        <v>1</v>
      </c>
      <c r="J561" s="79">
        <v>4</v>
      </c>
      <c r="K561" s="79">
        <v>2</v>
      </c>
    </row>
    <row r="562" spans="1:11" x14ac:dyDescent="0.15">
      <c r="A562">
        <f t="shared" si="8"/>
        <v>9068</v>
      </c>
      <c r="B562" s="79">
        <v>9</v>
      </c>
      <c r="C562" s="79" t="s">
        <v>10</v>
      </c>
      <c r="H562" s="79">
        <v>68</v>
      </c>
      <c r="I562" s="79">
        <v>4</v>
      </c>
      <c r="J562" s="79">
        <v>8</v>
      </c>
      <c r="K562" s="79">
        <v>4</v>
      </c>
    </row>
    <row r="563" spans="1:11" x14ac:dyDescent="0.15">
      <c r="A563">
        <f t="shared" si="8"/>
        <v>9069</v>
      </c>
      <c r="B563" s="79">
        <v>9</v>
      </c>
      <c r="C563" s="79" t="s">
        <v>10</v>
      </c>
      <c r="H563" s="79">
        <v>69</v>
      </c>
      <c r="I563" s="79">
        <v>3</v>
      </c>
      <c r="J563" s="79">
        <v>3</v>
      </c>
      <c r="K563" s="79">
        <v>6</v>
      </c>
    </row>
    <row r="564" spans="1:11" x14ac:dyDescent="0.15">
      <c r="A564">
        <f t="shared" si="8"/>
        <v>9070</v>
      </c>
      <c r="B564" s="79">
        <v>9</v>
      </c>
      <c r="C564" s="79" t="s">
        <v>10</v>
      </c>
      <c r="H564" s="79">
        <v>70</v>
      </c>
      <c r="I564" s="79">
        <v>3</v>
      </c>
      <c r="J564" s="79">
        <v>6</v>
      </c>
      <c r="K564" s="79">
        <v>5</v>
      </c>
    </row>
    <row r="565" spans="1:11" x14ac:dyDescent="0.15">
      <c r="A565">
        <f t="shared" si="8"/>
        <v>9071</v>
      </c>
      <c r="B565" s="79">
        <v>9</v>
      </c>
      <c r="C565" s="79" t="s">
        <v>10</v>
      </c>
      <c r="H565" s="79">
        <v>71</v>
      </c>
      <c r="I565" s="79">
        <v>3</v>
      </c>
      <c r="J565" s="79">
        <v>0</v>
      </c>
      <c r="K565" s="79">
        <v>4</v>
      </c>
    </row>
    <row r="566" spans="1:11" x14ac:dyDescent="0.15">
      <c r="A566">
        <f t="shared" si="8"/>
        <v>9072</v>
      </c>
      <c r="B566" s="79">
        <v>9</v>
      </c>
      <c r="C566" s="79" t="s">
        <v>10</v>
      </c>
      <c r="H566" s="79">
        <v>72</v>
      </c>
      <c r="I566" s="79">
        <v>4</v>
      </c>
      <c r="J566" s="79">
        <v>5</v>
      </c>
      <c r="K566" s="79">
        <v>8</v>
      </c>
    </row>
    <row r="567" spans="1:11" x14ac:dyDescent="0.15">
      <c r="A567">
        <f t="shared" si="8"/>
        <v>9073</v>
      </c>
      <c r="B567" s="79">
        <v>9</v>
      </c>
      <c r="C567" s="79" t="s">
        <v>10</v>
      </c>
      <c r="H567" s="79">
        <v>73</v>
      </c>
      <c r="I567" s="79">
        <v>2</v>
      </c>
      <c r="J567" s="79">
        <v>1</v>
      </c>
      <c r="K567" s="79">
        <v>5</v>
      </c>
    </row>
    <row r="568" spans="1:11" x14ac:dyDescent="0.15">
      <c r="A568">
        <f t="shared" si="8"/>
        <v>9074</v>
      </c>
      <c r="B568" s="79">
        <v>9</v>
      </c>
      <c r="C568" s="79" t="s">
        <v>10</v>
      </c>
      <c r="H568" s="79">
        <v>74</v>
      </c>
      <c r="I568" s="79">
        <v>1</v>
      </c>
      <c r="J568" s="79">
        <v>3</v>
      </c>
      <c r="K568" s="79">
        <v>6</v>
      </c>
    </row>
    <row r="569" spans="1:11" x14ac:dyDescent="0.15">
      <c r="A569">
        <f t="shared" si="8"/>
        <v>9075</v>
      </c>
      <c r="B569" s="79">
        <v>9</v>
      </c>
      <c r="C569" s="79" t="s">
        <v>10</v>
      </c>
      <c r="H569" s="79">
        <v>75</v>
      </c>
      <c r="I569" s="79">
        <v>1</v>
      </c>
      <c r="J569" s="79">
        <v>4</v>
      </c>
      <c r="K569" s="79">
        <v>1</v>
      </c>
    </row>
    <row r="570" spans="1:11" x14ac:dyDescent="0.15">
      <c r="A570">
        <f t="shared" si="8"/>
        <v>9076</v>
      </c>
      <c r="B570" s="79">
        <v>9</v>
      </c>
      <c r="C570" s="79" t="s">
        <v>10</v>
      </c>
      <c r="H570" s="79">
        <v>76</v>
      </c>
      <c r="I570" s="79">
        <v>1</v>
      </c>
      <c r="J570" s="79">
        <v>1</v>
      </c>
      <c r="K570" s="79">
        <v>5</v>
      </c>
    </row>
    <row r="571" spans="1:11" x14ac:dyDescent="0.15">
      <c r="A571">
        <f t="shared" si="8"/>
        <v>9077</v>
      </c>
      <c r="B571" s="79">
        <v>9</v>
      </c>
      <c r="C571" s="79" t="s">
        <v>10</v>
      </c>
      <c r="H571" s="79">
        <v>77</v>
      </c>
      <c r="I571" s="79">
        <v>1</v>
      </c>
      <c r="J571" s="79">
        <v>2</v>
      </c>
      <c r="K571" s="79">
        <v>4</v>
      </c>
    </row>
    <row r="572" spans="1:11" x14ac:dyDescent="0.15">
      <c r="A572">
        <f t="shared" si="8"/>
        <v>9078</v>
      </c>
      <c r="B572" s="79">
        <v>9</v>
      </c>
      <c r="C572" s="79" t="s">
        <v>10</v>
      </c>
      <c r="H572" s="79">
        <v>78</v>
      </c>
      <c r="I572" s="79">
        <v>4</v>
      </c>
      <c r="J572" s="79">
        <v>3</v>
      </c>
      <c r="K572" s="79">
        <v>6</v>
      </c>
    </row>
    <row r="573" spans="1:11" x14ac:dyDescent="0.15">
      <c r="A573">
        <f t="shared" si="8"/>
        <v>9079</v>
      </c>
      <c r="B573" s="79">
        <v>9</v>
      </c>
      <c r="C573" s="79" t="s">
        <v>10</v>
      </c>
      <c r="H573" s="79">
        <v>79</v>
      </c>
      <c r="I573" s="79">
        <v>1</v>
      </c>
      <c r="J573" s="79">
        <v>4</v>
      </c>
      <c r="K573" s="79">
        <v>1</v>
      </c>
    </row>
    <row r="574" spans="1:11" x14ac:dyDescent="0.15">
      <c r="A574">
        <f t="shared" si="8"/>
        <v>9080</v>
      </c>
      <c r="B574" s="79">
        <v>9</v>
      </c>
      <c r="C574" s="79" t="s">
        <v>10</v>
      </c>
      <c r="H574" s="79">
        <v>80</v>
      </c>
      <c r="I574" s="79">
        <v>1</v>
      </c>
      <c r="J574" s="79">
        <v>3</v>
      </c>
      <c r="K574" s="79">
        <v>3</v>
      </c>
    </row>
    <row r="575" spans="1:11" x14ac:dyDescent="0.15">
      <c r="A575">
        <f t="shared" si="8"/>
        <v>9081</v>
      </c>
      <c r="B575" s="79">
        <v>9</v>
      </c>
      <c r="C575" s="79" t="s">
        <v>10</v>
      </c>
      <c r="H575" s="79">
        <v>81</v>
      </c>
      <c r="I575" s="79">
        <v>4</v>
      </c>
      <c r="J575" s="79">
        <v>3</v>
      </c>
      <c r="K575" s="79">
        <v>1</v>
      </c>
    </row>
    <row r="576" spans="1:11" x14ac:dyDescent="0.15">
      <c r="A576">
        <f t="shared" si="8"/>
        <v>9082</v>
      </c>
      <c r="B576" s="79">
        <v>9</v>
      </c>
      <c r="C576" s="79" t="s">
        <v>10</v>
      </c>
      <c r="H576" s="79">
        <v>82</v>
      </c>
      <c r="I576" s="79">
        <v>3</v>
      </c>
      <c r="J576" s="79">
        <v>2</v>
      </c>
      <c r="K576" s="79">
        <v>1</v>
      </c>
    </row>
    <row r="577" spans="1:11" x14ac:dyDescent="0.15">
      <c r="A577">
        <f t="shared" si="8"/>
        <v>9083</v>
      </c>
      <c r="B577" s="79">
        <v>9</v>
      </c>
      <c r="C577" s="79" t="s">
        <v>10</v>
      </c>
      <c r="H577" s="79">
        <v>83</v>
      </c>
      <c r="I577" s="79">
        <v>4</v>
      </c>
      <c r="J577" s="79">
        <v>3</v>
      </c>
      <c r="K577" s="79">
        <v>1</v>
      </c>
    </row>
    <row r="578" spans="1:11" x14ac:dyDescent="0.15">
      <c r="A578">
        <f t="shared" si="8"/>
        <v>9085</v>
      </c>
      <c r="B578" s="79">
        <v>9</v>
      </c>
      <c r="C578" s="79" t="s">
        <v>10</v>
      </c>
      <c r="H578" s="79">
        <v>85</v>
      </c>
      <c r="I578" s="79">
        <v>3</v>
      </c>
      <c r="J578" s="79">
        <v>3</v>
      </c>
      <c r="K578" s="79">
        <v>1</v>
      </c>
    </row>
    <row r="579" spans="1:11" x14ac:dyDescent="0.15">
      <c r="A579">
        <f t="shared" ref="A579:A642" si="9">$B579*1000+$H579</f>
        <v>9086</v>
      </c>
      <c r="B579" s="79">
        <v>9</v>
      </c>
      <c r="C579" s="79" t="s">
        <v>10</v>
      </c>
      <c r="H579" s="79">
        <v>86</v>
      </c>
      <c r="I579" s="79">
        <v>2</v>
      </c>
      <c r="J579" s="79">
        <v>2</v>
      </c>
      <c r="K579" s="79">
        <v>1</v>
      </c>
    </row>
    <row r="580" spans="1:11" x14ac:dyDescent="0.15">
      <c r="A580">
        <f t="shared" si="9"/>
        <v>9087</v>
      </c>
      <c r="B580" s="79">
        <v>9</v>
      </c>
      <c r="C580" s="79" t="s">
        <v>10</v>
      </c>
      <c r="H580" s="79">
        <v>87</v>
      </c>
      <c r="I580" s="79">
        <v>5</v>
      </c>
      <c r="J580" s="79">
        <v>1</v>
      </c>
      <c r="K580" s="79">
        <v>1</v>
      </c>
    </row>
    <row r="581" spans="1:11" x14ac:dyDescent="0.15">
      <c r="A581">
        <f t="shared" si="9"/>
        <v>9088</v>
      </c>
      <c r="B581" s="79">
        <v>9</v>
      </c>
      <c r="C581" s="79" t="s">
        <v>10</v>
      </c>
      <c r="H581" s="79">
        <v>88</v>
      </c>
      <c r="I581" s="79">
        <v>1</v>
      </c>
      <c r="J581" s="79">
        <v>0</v>
      </c>
      <c r="K581" s="79">
        <v>2</v>
      </c>
    </row>
    <row r="582" spans="1:11" x14ac:dyDescent="0.15">
      <c r="A582">
        <f t="shared" si="9"/>
        <v>9089</v>
      </c>
      <c r="B582" s="79">
        <v>9</v>
      </c>
      <c r="C582" s="79" t="s">
        <v>10</v>
      </c>
      <c r="H582" s="79">
        <v>89</v>
      </c>
      <c r="I582" s="79">
        <v>1</v>
      </c>
      <c r="J582" s="79">
        <v>2</v>
      </c>
      <c r="K582" s="79">
        <v>3</v>
      </c>
    </row>
    <row r="583" spans="1:11" x14ac:dyDescent="0.15">
      <c r="A583">
        <f t="shared" si="9"/>
        <v>9090</v>
      </c>
      <c r="B583" s="79">
        <v>9</v>
      </c>
      <c r="C583" s="79" t="s">
        <v>10</v>
      </c>
      <c r="H583" s="79">
        <v>90</v>
      </c>
      <c r="I583" s="79">
        <v>0</v>
      </c>
      <c r="J583" s="79">
        <v>1</v>
      </c>
      <c r="K583" s="79">
        <v>1</v>
      </c>
    </row>
    <row r="584" spans="1:11" x14ac:dyDescent="0.15">
      <c r="A584">
        <f t="shared" si="9"/>
        <v>9091</v>
      </c>
      <c r="B584" s="79">
        <v>9</v>
      </c>
      <c r="C584" s="79" t="s">
        <v>10</v>
      </c>
      <c r="H584" s="79">
        <v>91</v>
      </c>
      <c r="I584" s="79">
        <v>0</v>
      </c>
      <c r="J584" s="79">
        <v>1</v>
      </c>
      <c r="K584" s="79">
        <v>4</v>
      </c>
    </row>
    <row r="585" spans="1:11" x14ac:dyDescent="0.15">
      <c r="A585">
        <f t="shared" si="9"/>
        <v>9093</v>
      </c>
      <c r="B585" s="79">
        <v>9</v>
      </c>
      <c r="C585" s="79" t="s">
        <v>10</v>
      </c>
      <c r="H585" s="79">
        <v>93</v>
      </c>
      <c r="I585" s="79">
        <v>0</v>
      </c>
      <c r="J585" s="79">
        <v>1</v>
      </c>
      <c r="K585" s="79">
        <v>3</v>
      </c>
    </row>
    <row r="586" spans="1:11" x14ac:dyDescent="0.15">
      <c r="A586">
        <f t="shared" si="9"/>
        <v>9103</v>
      </c>
      <c r="B586" s="79">
        <v>9</v>
      </c>
      <c r="C586" s="79" t="s">
        <v>10</v>
      </c>
      <c r="H586" s="79">
        <v>103</v>
      </c>
      <c r="I586" s="79">
        <v>0</v>
      </c>
      <c r="J586" s="79">
        <v>1</v>
      </c>
      <c r="K586" s="79">
        <v>5</v>
      </c>
    </row>
    <row r="587" spans="1:11" x14ac:dyDescent="0.15">
      <c r="A587">
        <f t="shared" si="9"/>
        <v>10002</v>
      </c>
      <c r="B587" s="79">
        <v>10</v>
      </c>
      <c r="C587" s="79" t="s">
        <v>11</v>
      </c>
      <c r="H587" s="79">
        <v>2</v>
      </c>
      <c r="I587" s="79">
        <v>1</v>
      </c>
      <c r="J587" s="79">
        <v>0</v>
      </c>
      <c r="K587" s="79">
        <v>5</v>
      </c>
    </row>
    <row r="588" spans="1:11" x14ac:dyDescent="0.15">
      <c r="A588">
        <f t="shared" si="9"/>
        <v>10003</v>
      </c>
      <c r="B588" s="79">
        <v>10</v>
      </c>
      <c r="C588" s="79" t="s">
        <v>11</v>
      </c>
      <c r="H588" s="79">
        <v>3</v>
      </c>
      <c r="I588" s="79">
        <v>1</v>
      </c>
      <c r="J588" s="79">
        <v>0</v>
      </c>
      <c r="K588" s="79">
        <v>3</v>
      </c>
    </row>
    <row r="589" spans="1:11" x14ac:dyDescent="0.15">
      <c r="A589">
        <f t="shared" si="9"/>
        <v>10004</v>
      </c>
      <c r="B589" s="79">
        <v>10</v>
      </c>
      <c r="C589" s="79" t="s">
        <v>11</v>
      </c>
      <c r="H589" s="79">
        <v>4</v>
      </c>
      <c r="I589" s="79">
        <v>2</v>
      </c>
      <c r="J589" s="79">
        <v>0</v>
      </c>
      <c r="K589" s="79">
        <v>6</v>
      </c>
    </row>
    <row r="590" spans="1:11" x14ac:dyDescent="0.15">
      <c r="A590">
        <f t="shared" si="9"/>
        <v>10005</v>
      </c>
      <c r="B590" s="79">
        <v>10</v>
      </c>
      <c r="C590" s="79" t="s">
        <v>11</v>
      </c>
      <c r="H590" s="79">
        <v>5</v>
      </c>
      <c r="I590" s="79">
        <v>0</v>
      </c>
      <c r="J590" s="79">
        <v>2</v>
      </c>
      <c r="K590" s="79">
        <v>2</v>
      </c>
    </row>
    <row r="591" spans="1:11" x14ac:dyDescent="0.15">
      <c r="A591">
        <f t="shared" si="9"/>
        <v>10006</v>
      </c>
      <c r="B591" s="79">
        <v>10</v>
      </c>
      <c r="C591" s="79" t="s">
        <v>11</v>
      </c>
      <c r="H591" s="79">
        <v>6</v>
      </c>
      <c r="I591" s="79">
        <v>0</v>
      </c>
      <c r="J591" s="79">
        <v>1</v>
      </c>
      <c r="K591" s="79">
        <v>7</v>
      </c>
    </row>
    <row r="592" spans="1:11" x14ac:dyDescent="0.15">
      <c r="A592">
        <f t="shared" si="9"/>
        <v>10007</v>
      </c>
      <c r="B592" s="79">
        <v>10</v>
      </c>
      <c r="C592" s="79" t="s">
        <v>11</v>
      </c>
      <c r="H592" s="79">
        <v>7</v>
      </c>
      <c r="I592" s="79">
        <v>2</v>
      </c>
      <c r="J592" s="79">
        <v>2</v>
      </c>
      <c r="K592" s="79">
        <v>5</v>
      </c>
    </row>
    <row r="593" spans="1:11" x14ac:dyDescent="0.15">
      <c r="A593">
        <f t="shared" si="9"/>
        <v>10008</v>
      </c>
      <c r="B593" s="79">
        <v>10</v>
      </c>
      <c r="C593" s="79" t="s">
        <v>11</v>
      </c>
      <c r="H593" s="79">
        <v>8</v>
      </c>
      <c r="I593" s="79">
        <v>1</v>
      </c>
      <c r="J593" s="79">
        <v>1</v>
      </c>
      <c r="K593" s="79">
        <v>3</v>
      </c>
    </row>
    <row r="594" spans="1:11" x14ac:dyDescent="0.15">
      <c r="A594">
        <f t="shared" si="9"/>
        <v>10009</v>
      </c>
      <c r="B594" s="79">
        <v>10</v>
      </c>
      <c r="C594" s="79" t="s">
        <v>11</v>
      </c>
      <c r="H594" s="79">
        <v>9</v>
      </c>
      <c r="I594" s="79">
        <v>0</v>
      </c>
      <c r="J594" s="79">
        <v>1</v>
      </c>
      <c r="K594" s="79">
        <v>4</v>
      </c>
    </row>
    <row r="595" spans="1:11" x14ac:dyDescent="0.15">
      <c r="A595">
        <f t="shared" si="9"/>
        <v>10010</v>
      </c>
      <c r="B595" s="79">
        <v>10</v>
      </c>
      <c r="C595" s="79" t="s">
        <v>11</v>
      </c>
      <c r="H595" s="79">
        <v>10</v>
      </c>
      <c r="I595" s="79">
        <v>4</v>
      </c>
      <c r="J595" s="79">
        <v>1</v>
      </c>
      <c r="K595" s="79">
        <v>2</v>
      </c>
    </row>
    <row r="596" spans="1:11" x14ac:dyDescent="0.15">
      <c r="A596">
        <f t="shared" si="9"/>
        <v>10011</v>
      </c>
      <c r="B596" s="79">
        <v>10</v>
      </c>
      <c r="C596" s="79" t="s">
        <v>11</v>
      </c>
      <c r="H596" s="79">
        <v>11</v>
      </c>
      <c r="I596" s="79">
        <v>2</v>
      </c>
      <c r="J596" s="79">
        <v>3</v>
      </c>
      <c r="K596" s="79">
        <v>3</v>
      </c>
    </row>
    <row r="597" spans="1:11" x14ac:dyDescent="0.15">
      <c r="A597">
        <f t="shared" si="9"/>
        <v>10012</v>
      </c>
      <c r="B597" s="79">
        <v>10</v>
      </c>
      <c r="C597" s="79" t="s">
        <v>11</v>
      </c>
      <c r="H597" s="79">
        <v>12</v>
      </c>
      <c r="I597" s="79">
        <v>1</v>
      </c>
      <c r="J597" s="79">
        <v>1</v>
      </c>
      <c r="K597" s="79">
        <v>3</v>
      </c>
    </row>
    <row r="598" spans="1:11" x14ac:dyDescent="0.15">
      <c r="A598">
        <f t="shared" si="9"/>
        <v>10013</v>
      </c>
      <c r="B598" s="79">
        <v>10</v>
      </c>
      <c r="C598" s="79" t="s">
        <v>11</v>
      </c>
      <c r="H598" s="79">
        <v>13</v>
      </c>
      <c r="I598" s="79">
        <v>5</v>
      </c>
      <c r="J598" s="79">
        <v>2</v>
      </c>
      <c r="K598" s="79">
        <v>4</v>
      </c>
    </row>
    <row r="599" spans="1:11" x14ac:dyDescent="0.15">
      <c r="A599">
        <f t="shared" si="9"/>
        <v>10014</v>
      </c>
      <c r="B599" s="79">
        <v>10</v>
      </c>
      <c r="C599" s="79" t="s">
        <v>11</v>
      </c>
      <c r="H599" s="79">
        <v>14</v>
      </c>
      <c r="I599" s="79">
        <v>0</v>
      </c>
      <c r="J599" s="79">
        <v>2</v>
      </c>
      <c r="K599" s="79">
        <v>2</v>
      </c>
    </row>
    <row r="600" spans="1:11" x14ac:dyDescent="0.15">
      <c r="A600">
        <f t="shared" si="9"/>
        <v>10015</v>
      </c>
      <c r="B600" s="79">
        <v>10</v>
      </c>
      <c r="C600" s="79" t="s">
        <v>11</v>
      </c>
      <c r="H600" s="79">
        <v>15</v>
      </c>
      <c r="I600" s="79">
        <v>3</v>
      </c>
      <c r="J600" s="79">
        <v>3</v>
      </c>
      <c r="K600" s="79">
        <v>2</v>
      </c>
    </row>
    <row r="601" spans="1:11" x14ac:dyDescent="0.15">
      <c r="A601">
        <f t="shared" si="9"/>
        <v>10016</v>
      </c>
      <c r="B601" s="79">
        <v>10</v>
      </c>
      <c r="C601" s="79" t="s">
        <v>11</v>
      </c>
      <c r="H601" s="79">
        <v>16</v>
      </c>
      <c r="I601" s="79">
        <v>2</v>
      </c>
      <c r="J601" s="79">
        <v>3</v>
      </c>
      <c r="K601" s="79">
        <v>3</v>
      </c>
    </row>
    <row r="602" spans="1:11" x14ac:dyDescent="0.15">
      <c r="A602">
        <f t="shared" si="9"/>
        <v>10017</v>
      </c>
      <c r="B602" s="79">
        <v>10</v>
      </c>
      <c r="C602" s="79" t="s">
        <v>11</v>
      </c>
      <c r="H602" s="79">
        <v>17</v>
      </c>
      <c r="I602" s="79">
        <v>2</v>
      </c>
      <c r="J602" s="79">
        <v>1</v>
      </c>
      <c r="K602" s="79">
        <v>3</v>
      </c>
    </row>
    <row r="603" spans="1:11" x14ac:dyDescent="0.15">
      <c r="A603">
        <f t="shared" si="9"/>
        <v>10018</v>
      </c>
      <c r="B603" s="79">
        <v>10</v>
      </c>
      <c r="C603" s="79" t="s">
        <v>11</v>
      </c>
      <c r="H603" s="79">
        <v>18</v>
      </c>
      <c r="I603" s="79">
        <v>2</v>
      </c>
      <c r="J603" s="79">
        <v>0</v>
      </c>
      <c r="K603" s="79">
        <v>2</v>
      </c>
    </row>
    <row r="604" spans="1:11" x14ac:dyDescent="0.15">
      <c r="A604">
        <f t="shared" si="9"/>
        <v>10019</v>
      </c>
      <c r="B604" s="79">
        <v>10</v>
      </c>
      <c r="C604" s="79" t="s">
        <v>11</v>
      </c>
      <c r="H604" s="79">
        <v>19</v>
      </c>
      <c r="I604" s="79">
        <v>0</v>
      </c>
      <c r="J604" s="79">
        <v>2</v>
      </c>
      <c r="K604" s="79">
        <v>5</v>
      </c>
    </row>
    <row r="605" spans="1:11" x14ac:dyDescent="0.15">
      <c r="A605">
        <f t="shared" si="9"/>
        <v>10020</v>
      </c>
      <c r="B605" s="79">
        <v>10</v>
      </c>
      <c r="C605" s="79" t="s">
        <v>11</v>
      </c>
      <c r="H605" s="79">
        <v>20</v>
      </c>
      <c r="I605" s="79">
        <v>1</v>
      </c>
      <c r="J605" s="79">
        <v>1</v>
      </c>
      <c r="K605" s="79">
        <v>1</v>
      </c>
    </row>
    <row r="606" spans="1:11" x14ac:dyDescent="0.15">
      <c r="A606">
        <f t="shared" si="9"/>
        <v>10021</v>
      </c>
      <c r="B606" s="79">
        <v>10</v>
      </c>
      <c r="C606" s="79" t="s">
        <v>11</v>
      </c>
      <c r="H606" s="79">
        <v>21</v>
      </c>
      <c r="I606" s="79">
        <v>1</v>
      </c>
      <c r="J606" s="79">
        <v>3</v>
      </c>
      <c r="K606" s="79">
        <v>2</v>
      </c>
    </row>
    <row r="607" spans="1:11" x14ac:dyDescent="0.15">
      <c r="A607">
        <f t="shared" si="9"/>
        <v>10022</v>
      </c>
      <c r="B607" s="79">
        <v>10</v>
      </c>
      <c r="C607" s="79" t="s">
        <v>11</v>
      </c>
      <c r="H607" s="79">
        <v>22</v>
      </c>
      <c r="I607" s="79">
        <v>2</v>
      </c>
      <c r="J607" s="79">
        <v>2</v>
      </c>
      <c r="K607" s="79">
        <v>3</v>
      </c>
    </row>
    <row r="608" spans="1:11" x14ac:dyDescent="0.15">
      <c r="A608">
        <f t="shared" si="9"/>
        <v>10023</v>
      </c>
      <c r="B608" s="79">
        <v>10</v>
      </c>
      <c r="C608" s="79" t="s">
        <v>11</v>
      </c>
      <c r="H608" s="79">
        <v>23</v>
      </c>
      <c r="I608" s="79">
        <v>1</v>
      </c>
      <c r="J608" s="79">
        <v>1</v>
      </c>
      <c r="K608" s="79">
        <v>2</v>
      </c>
    </row>
    <row r="609" spans="1:11" x14ac:dyDescent="0.15">
      <c r="A609">
        <f t="shared" si="9"/>
        <v>10024</v>
      </c>
      <c r="B609" s="79">
        <v>10</v>
      </c>
      <c r="C609" s="79" t="s">
        <v>11</v>
      </c>
      <c r="H609" s="79">
        <v>24</v>
      </c>
      <c r="I609" s="79">
        <v>1</v>
      </c>
      <c r="J609" s="79">
        <v>1</v>
      </c>
      <c r="K609" s="79">
        <v>1</v>
      </c>
    </row>
    <row r="610" spans="1:11" x14ac:dyDescent="0.15">
      <c r="A610">
        <f t="shared" si="9"/>
        <v>10026</v>
      </c>
      <c r="B610" s="79">
        <v>10</v>
      </c>
      <c r="C610" s="79" t="s">
        <v>11</v>
      </c>
      <c r="H610" s="79">
        <v>26</v>
      </c>
      <c r="I610" s="79">
        <v>1</v>
      </c>
      <c r="J610" s="79">
        <v>1</v>
      </c>
      <c r="K610" s="79">
        <v>3</v>
      </c>
    </row>
    <row r="611" spans="1:11" x14ac:dyDescent="0.15">
      <c r="A611">
        <f t="shared" si="9"/>
        <v>10027</v>
      </c>
      <c r="B611" s="79">
        <v>10</v>
      </c>
      <c r="C611" s="79" t="s">
        <v>11</v>
      </c>
      <c r="H611" s="79">
        <v>27</v>
      </c>
      <c r="I611" s="79">
        <v>1</v>
      </c>
      <c r="J611" s="79">
        <v>2</v>
      </c>
      <c r="K611" s="79">
        <v>4</v>
      </c>
    </row>
    <row r="612" spans="1:11" x14ac:dyDescent="0.15">
      <c r="A612">
        <f t="shared" si="9"/>
        <v>10028</v>
      </c>
      <c r="B612" s="79">
        <v>10</v>
      </c>
      <c r="C612" s="79" t="s">
        <v>11</v>
      </c>
      <c r="H612" s="79">
        <v>28</v>
      </c>
      <c r="I612" s="79">
        <v>0</v>
      </c>
      <c r="J612" s="79">
        <v>1</v>
      </c>
      <c r="K612" s="79">
        <v>2</v>
      </c>
    </row>
    <row r="613" spans="1:11" x14ac:dyDescent="0.15">
      <c r="A613">
        <f t="shared" si="9"/>
        <v>10029</v>
      </c>
      <c r="B613" s="79">
        <v>10</v>
      </c>
      <c r="C613" s="79" t="s">
        <v>11</v>
      </c>
      <c r="H613" s="79">
        <v>29</v>
      </c>
      <c r="I613" s="79">
        <v>1</v>
      </c>
      <c r="J613" s="79">
        <v>4</v>
      </c>
      <c r="K613" s="79">
        <v>3</v>
      </c>
    </row>
    <row r="614" spans="1:11" x14ac:dyDescent="0.15">
      <c r="A614">
        <f t="shared" si="9"/>
        <v>10030</v>
      </c>
      <c r="B614" s="79">
        <v>10</v>
      </c>
      <c r="C614" s="79" t="s">
        <v>11</v>
      </c>
      <c r="H614" s="79">
        <v>30</v>
      </c>
      <c r="I614" s="79">
        <v>0</v>
      </c>
      <c r="J614" s="79">
        <v>1</v>
      </c>
      <c r="K614" s="79">
        <v>3</v>
      </c>
    </row>
    <row r="615" spans="1:11" x14ac:dyDescent="0.15">
      <c r="A615">
        <f t="shared" si="9"/>
        <v>10031</v>
      </c>
      <c r="B615" s="79">
        <v>10</v>
      </c>
      <c r="C615" s="79" t="s">
        <v>11</v>
      </c>
      <c r="H615" s="79">
        <v>31</v>
      </c>
      <c r="I615" s="79">
        <v>3</v>
      </c>
      <c r="J615" s="79">
        <v>0</v>
      </c>
      <c r="K615" s="79">
        <v>3</v>
      </c>
    </row>
    <row r="616" spans="1:11" x14ac:dyDescent="0.15">
      <c r="A616">
        <f t="shared" si="9"/>
        <v>10032</v>
      </c>
      <c r="B616" s="79">
        <v>10</v>
      </c>
      <c r="C616" s="79" t="s">
        <v>11</v>
      </c>
      <c r="H616" s="79">
        <v>32</v>
      </c>
      <c r="I616" s="79">
        <v>1</v>
      </c>
      <c r="J616" s="79">
        <v>1</v>
      </c>
      <c r="K616" s="79">
        <v>1</v>
      </c>
    </row>
    <row r="617" spans="1:11" x14ac:dyDescent="0.15">
      <c r="A617">
        <f t="shared" si="9"/>
        <v>10033</v>
      </c>
      <c r="B617" s="79">
        <v>10</v>
      </c>
      <c r="C617" s="79" t="s">
        <v>11</v>
      </c>
      <c r="H617" s="79">
        <v>33</v>
      </c>
      <c r="I617" s="79">
        <v>2</v>
      </c>
      <c r="J617" s="79">
        <v>1</v>
      </c>
      <c r="K617" s="79">
        <v>4</v>
      </c>
    </row>
    <row r="618" spans="1:11" x14ac:dyDescent="0.15">
      <c r="A618">
        <f t="shared" si="9"/>
        <v>10036</v>
      </c>
      <c r="B618" s="79">
        <v>10</v>
      </c>
      <c r="C618" s="79" t="s">
        <v>11</v>
      </c>
      <c r="H618" s="79">
        <v>36</v>
      </c>
      <c r="I618" s="79">
        <v>1</v>
      </c>
      <c r="J618" s="79">
        <v>0</v>
      </c>
      <c r="K618" s="79">
        <v>4</v>
      </c>
    </row>
    <row r="619" spans="1:11" x14ac:dyDescent="0.15">
      <c r="A619">
        <f t="shared" si="9"/>
        <v>10040</v>
      </c>
      <c r="B619" s="79">
        <v>10</v>
      </c>
      <c r="C619" s="79" t="s">
        <v>11</v>
      </c>
      <c r="H619" s="79">
        <v>40</v>
      </c>
      <c r="I619" s="79">
        <v>1</v>
      </c>
      <c r="J619" s="79">
        <v>2</v>
      </c>
      <c r="K619" s="79">
        <v>6</v>
      </c>
    </row>
    <row r="620" spans="1:11" x14ac:dyDescent="0.15">
      <c r="A620">
        <f t="shared" si="9"/>
        <v>10041</v>
      </c>
      <c r="B620" s="79">
        <v>10</v>
      </c>
      <c r="C620" s="79" t="s">
        <v>11</v>
      </c>
      <c r="H620" s="79">
        <v>41</v>
      </c>
      <c r="I620" s="79">
        <v>2</v>
      </c>
      <c r="J620" s="79">
        <v>2</v>
      </c>
      <c r="K620" s="79">
        <v>5</v>
      </c>
    </row>
    <row r="621" spans="1:11" x14ac:dyDescent="0.15">
      <c r="A621">
        <f t="shared" si="9"/>
        <v>10042</v>
      </c>
      <c r="B621" s="79">
        <v>10</v>
      </c>
      <c r="C621" s="79" t="s">
        <v>11</v>
      </c>
      <c r="H621" s="79">
        <v>42</v>
      </c>
      <c r="I621" s="79">
        <v>2</v>
      </c>
      <c r="J621" s="79">
        <v>0</v>
      </c>
      <c r="K621" s="79">
        <v>5</v>
      </c>
    </row>
    <row r="622" spans="1:11" x14ac:dyDescent="0.15">
      <c r="A622">
        <f t="shared" si="9"/>
        <v>10043</v>
      </c>
      <c r="B622" s="79">
        <v>10</v>
      </c>
      <c r="C622" s="79" t="s">
        <v>11</v>
      </c>
      <c r="H622" s="79">
        <v>43</v>
      </c>
      <c r="I622" s="79">
        <v>3</v>
      </c>
      <c r="J622" s="79">
        <v>0</v>
      </c>
      <c r="K622" s="79">
        <v>5</v>
      </c>
    </row>
    <row r="623" spans="1:11" x14ac:dyDescent="0.15">
      <c r="A623">
        <f t="shared" si="9"/>
        <v>10044</v>
      </c>
      <c r="B623" s="79">
        <v>10</v>
      </c>
      <c r="C623" s="79" t="s">
        <v>11</v>
      </c>
      <c r="H623" s="79">
        <v>44</v>
      </c>
      <c r="I623" s="79">
        <v>1</v>
      </c>
      <c r="J623" s="79">
        <v>2</v>
      </c>
      <c r="K623" s="79">
        <v>5</v>
      </c>
    </row>
    <row r="624" spans="1:11" x14ac:dyDescent="0.15">
      <c r="A624">
        <f t="shared" si="9"/>
        <v>10046</v>
      </c>
      <c r="B624" s="79">
        <v>10</v>
      </c>
      <c r="C624" s="79" t="s">
        <v>11</v>
      </c>
      <c r="H624" s="79">
        <v>46</v>
      </c>
      <c r="I624" s="79">
        <v>2</v>
      </c>
      <c r="J624" s="79">
        <v>1</v>
      </c>
      <c r="K624" s="79">
        <v>2</v>
      </c>
    </row>
    <row r="625" spans="1:11" x14ac:dyDescent="0.15">
      <c r="A625">
        <f t="shared" si="9"/>
        <v>10047</v>
      </c>
      <c r="B625" s="79">
        <v>10</v>
      </c>
      <c r="C625" s="79" t="s">
        <v>11</v>
      </c>
      <c r="H625" s="79">
        <v>47</v>
      </c>
      <c r="I625" s="79">
        <v>0</v>
      </c>
      <c r="J625" s="79">
        <v>1</v>
      </c>
      <c r="K625" s="79">
        <v>3</v>
      </c>
    </row>
    <row r="626" spans="1:11" x14ac:dyDescent="0.15">
      <c r="A626">
        <f t="shared" si="9"/>
        <v>10048</v>
      </c>
      <c r="B626" s="79">
        <v>10</v>
      </c>
      <c r="C626" s="79" t="s">
        <v>11</v>
      </c>
      <c r="H626" s="79">
        <v>48</v>
      </c>
      <c r="I626" s="79">
        <v>1</v>
      </c>
      <c r="J626" s="79">
        <v>3</v>
      </c>
      <c r="K626" s="79">
        <v>3</v>
      </c>
    </row>
    <row r="627" spans="1:11" x14ac:dyDescent="0.15">
      <c r="A627">
        <f t="shared" si="9"/>
        <v>10049</v>
      </c>
      <c r="B627" s="79">
        <v>10</v>
      </c>
      <c r="C627" s="79" t="s">
        <v>11</v>
      </c>
      <c r="H627" s="79">
        <v>49</v>
      </c>
      <c r="I627" s="79">
        <v>1</v>
      </c>
      <c r="J627" s="79">
        <v>2</v>
      </c>
      <c r="K627" s="79">
        <v>4</v>
      </c>
    </row>
    <row r="628" spans="1:11" x14ac:dyDescent="0.15">
      <c r="A628">
        <f t="shared" si="9"/>
        <v>10050</v>
      </c>
      <c r="B628" s="79">
        <v>10</v>
      </c>
      <c r="C628" s="79" t="s">
        <v>11</v>
      </c>
      <c r="H628" s="79">
        <v>50</v>
      </c>
      <c r="I628" s="79">
        <v>2</v>
      </c>
      <c r="J628" s="79">
        <v>5</v>
      </c>
      <c r="K628" s="79">
        <v>7</v>
      </c>
    </row>
    <row r="629" spans="1:11" x14ac:dyDescent="0.15">
      <c r="A629">
        <f t="shared" si="9"/>
        <v>10051</v>
      </c>
      <c r="B629" s="79">
        <v>10</v>
      </c>
      <c r="C629" s="79" t="s">
        <v>11</v>
      </c>
      <c r="H629" s="79">
        <v>51</v>
      </c>
      <c r="I629" s="79">
        <v>3</v>
      </c>
      <c r="J629" s="79">
        <v>2</v>
      </c>
      <c r="K629" s="79">
        <v>2</v>
      </c>
    </row>
    <row r="630" spans="1:11" x14ac:dyDescent="0.15">
      <c r="A630">
        <f t="shared" si="9"/>
        <v>10052</v>
      </c>
      <c r="B630" s="79">
        <v>10</v>
      </c>
      <c r="C630" s="79" t="s">
        <v>11</v>
      </c>
      <c r="H630" s="79">
        <v>52</v>
      </c>
      <c r="I630" s="79">
        <v>4</v>
      </c>
      <c r="J630" s="79">
        <v>1</v>
      </c>
      <c r="K630" s="79">
        <v>4</v>
      </c>
    </row>
    <row r="631" spans="1:11" x14ac:dyDescent="0.15">
      <c r="A631">
        <f t="shared" si="9"/>
        <v>10053</v>
      </c>
      <c r="B631" s="79">
        <v>10</v>
      </c>
      <c r="C631" s="79" t="s">
        <v>11</v>
      </c>
      <c r="H631" s="79">
        <v>53</v>
      </c>
      <c r="I631" s="79">
        <v>2</v>
      </c>
      <c r="J631" s="79">
        <v>3</v>
      </c>
      <c r="K631" s="79">
        <v>5</v>
      </c>
    </row>
    <row r="632" spans="1:11" x14ac:dyDescent="0.15">
      <c r="A632">
        <f t="shared" si="9"/>
        <v>10054</v>
      </c>
      <c r="B632" s="79">
        <v>10</v>
      </c>
      <c r="C632" s="79" t="s">
        <v>11</v>
      </c>
      <c r="H632" s="79">
        <v>54</v>
      </c>
      <c r="I632" s="79">
        <v>4</v>
      </c>
      <c r="J632" s="79">
        <v>1</v>
      </c>
      <c r="K632" s="79">
        <v>3</v>
      </c>
    </row>
    <row r="633" spans="1:11" x14ac:dyDescent="0.15">
      <c r="A633">
        <f t="shared" si="9"/>
        <v>10055</v>
      </c>
      <c r="B633" s="79">
        <v>10</v>
      </c>
      <c r="C633" s="79" t="s">
        <v>11</v>
      </c>
      <c r="H633" s="79">
        <v>55</v>
      </c>
      <c r="I633" s="79">
        <v>2</v>
      </c>
      <c r="J633" s="79">
        <v>0</v>
      </c>
      <c r="K633" s="79">
        <v>2</v>
      </c>
    </row>
    <row r="634" spans="1:11" x14ac:dyDescent="0.15">
      <c r="A634">
        <f t="shared" si="9"/>
        <v>10056</v>
      </c>
      <c r="B634" s="79">
        <v>10</v>
      </c>
      <c r="C634" s="79" t="s">
        <v>11</v>
      </c>
      <c r="H634" s="79">
        <v>56</v>
      </c>
      <c r="I634" s="79">
        <v>1</v>
      </c>
      <c r="J634" s="79">
        <v>2</v>
      </c>
      <c r="K634" s="79">
        <v>2</v>
      </c>
    </row>
    <row r="635" spans="1:11" x14ac:dyDescent="0.15">
      <c r="A635">
        <f t="shared" si="9"/>
        <v>10057</v>
      </c>
      <c r="B635" s="79">
        <v>10</v>
      </c>
      <c r="C635" s="79" t="s">
        <v>11</v>
      </c>
      <c r="H635" s="79">
        <v>57</v>
      </c>
      <c r="I635" s="79">
        <v>1</v>
      </c>
      <c r="J635" s="79">
        <v>2</v>
      </c>
      <c r="K635" s="79">
        <v>4</v>
      </c>
    </row>
    <row r="636" spans="1:11" x14ac:dyDescent="0.15">
      <c r="A636">
        <f t="shared" si="9"/>
        <v>10058</v>
      </c>
      <c r="B636" s="79">
        <v>10</v>
      </c>
      <c r="C636" s="79" t="s">
        <v>11</v>
      </c>
      <c r="H636" s="79">
        <v>58</v>
      </c>
      <c r="I636" s="79">
        <v>1</v>
      </c>
      <c r="J636" s="79">
        <v>3</v>
      </c>
      <c r="K636" s="79">
        <v>2</v>
      </c>
    </row>
    <row r="637" spans="1:11" x14ac:dyDescent="0.15">
      <c r="A637">
        <f t="shared" si="9"/>
        <v>10060</v>
      </c>
      <c r="B637" s="79">
        <v>10</v>
      </c>
      <c r="C637" s="79" t="s">
        <v>11</v>
      </c>
      <c r="H637" s="79">
        <v>60</v>
      </c>
      <c r="I637" s="79">
        <v>4</v>
      </c>
      <c r="J637" s="79">
        <v>3</v>
      </c>
      <c r="K637" s="79">
        <v>2</v>
      </c>
    </row>
    <row r="638" spans="1:11" x14ac:dyDescent="0.15">
      <c r="A638">
        <f t="shared" si="9"/>
        <v>10061</v>
      </c>
      <c r="B638" s="79">
        <v>10</v>
      </c>
      <c r="C638" s="79" t="s">
        <v>11</v>
      </c>
      <c r="H638" s="79">
        <v>61</v>
      </c>
      <c r="I638" s="79">
        <v>0</v>
      </c>
      <c r="J638" s="79">
        <v>1</v>
      </c>
      <c r="K638" s="79">
        <v>2</v>
      </c>
    </row>
    <row r="639" spans="1:11" x14ac:dyDescent="0.15">
      <c r="A639">
        <f t="shared" si="9"/>
        <v>10062</v>
      </c>
      <c r="B639" s="79">
        <v>10</v>
      </c>
      <c r="C639" s="79" t="s">
        <v>11</v>
      </c>
      <c r="H639" s="79">
        <v>62</v>
      </c>
      <c r="I639" s="79">
        <v>3</v>
      </c>
      <c r="J639" s="79">
        <v>1</v>
      </c>
      <c r="K639" s="79">
        <v>4</v>
      </c>
    </row>
    <row r="640" spans="1:11" x14ac:dyDescent="0.15">
      <c r="A640">
        <f t="shared" si="9"/>
        <v>10063</v>
      </c>
      <c r="B640" s="79">
        <v>10</v>
      </c>
      <c r="C640" s="79" t="s">
        <v>11</v>
      </c>
      <c r="H640" s="79">
        <v>63</v>
      </c>
      <c r="I640" s="79">
        <v>3</v>
      </c>
      <c r="J640" s="79">
        <v>2</v>
      </c>
      <c r="K640" s="79">
        <v>4</v>
      </c>
    </row>
    <row r="641" spans="1:11" x14ac:dyDescent="0.15">
      <c r="A641">
        <f t="shared" si="9"/>
        <v>10064</v>
      </c>
      <c r="B641" s="79">
        <v>10</v>
      </c>
      <c r="C641" s="79" t="s">
        <v>11</v>
      </c>
      <c r="H641" s="79">
        <v>64</v>
      </c>
      <c r="I641" s="79">
        <v>4</v>
      </c>
      <c r="J641" s="79">
        <v>0</v>
      </c>
      <c r="K641" s="79">
        <v>1</v>
      </c>
    </row>
    <row r="642" spans="1:11" x14ac:dyDescent="0.15">
      <c r="A642">
        <f t="shared" si="9"/>
        <v>10065</v>
      </c>
      <c r="B642" s="79">
        <v>10</v>
      </c>
      <c r="C642" s="79" t="s">
        <v>11</v>
      </c>
      <c r="H642" s="79">
        <v>65</v>
      </c>
      <c r="I642" s="79">
        <v>1</v>
      </c>
      <c r="J642" s="79">
        <v>1</v>
      </c>
      <c r="K642" s="79">
        <v>3</v>
      </c>
    </row>
    <row r="643" spans="1:11" x14ac:dyDescent="0.15">
      <c r="A643">
        <f t="shared" ref="A643:A706" si="10">$B643*1000+$H643</f>
        <v>10066</v>
      </c>
      <c r="B643" s="79">
        <v>10</v>
      </c>
      <c r="C643" s="79" t="s">
        <v>11</v>
      </c>
      <c r="H643" s="79">
        <v>66</v>
      </c>
      <c r="I643" s="79">
        <v>0</v>
      </c>
      <c r="J643" s="79">
        <v>1</v>
      </c>
      <c r="K643" s="79">
        <v>4</v>
      </c>
    </row>
    <row r="644" spans="1:11" x14ac:dyDescent="0.15">
      <c r="A644">
        <f t="shared" si="10"/>
        <v>10067</v>
      </c>
      <c r="B644" s="79">
        <v>10</v>
      </c>
      <c r="C644" s="79" t="s">
        <v>11</v>
      </c>
      <c r="H644" s="79">
        <v>67</v>
      </c>
      <c r="I644" s="79">
        <v>0</v>
      </c>
      <c r="J644" s="79">
        <v>4</v>
      </c>
      <c r="K644" s="79">
        <v>2</v>
      </c>
    </row>
    <row r="645" spans="1:11" x14ac:dyDescent="0.15">
      <c r="A645">
        <f t="shared" si="10"/>
        <v>10068</v>
      </c>
      <c r="B645" s="79">
        <v>10</v>
      </c>
      <c r="C645" s="79" t="s">
        <v>11</v>
      </c>
      <c r="H645" s="79">
        <v>68</v>
      </c>
      <c r="I645" s="79">
        <v>1</v>
      </c>
      <c r="J645" s="79">
        <v>2</v>
      </c>
      <c r="K645" s="79">
        <v>4</v>
      </c>
    </row>
    <row r="646" spans="1:11" x14ac:dyDescent="0.15">
      <c r="A646">
        <f t="shared" si="10"/>
        <v>10069</v>
      </c>
      <c r="B646" s="79">
        <v>10</v>
      </c>
      <c r="C646" s="79" t="s">
        <v>11</v>
      </c>
      <c r="H646" s="79">
        <v>69</v>
      </c>
      <c r="I646" s="79">
        <v>1</v>
      </c>
      <c r="J646" s="79">
        <v>1</v>
      </c>
      <c r="K646" s="79">
        <v>2</v>
      </c>
    </row>
    <row r="647" spans="1:11" x14ac:dyDescent="0.15">
      <c r="A647">
        <f t="shared" si="10"/>
        <v>10070</v>
      </c>
      <c r="B647" s="79">
        <v>10</v>
      </c>
      <c r="C647" s="79" t="s">
        <v>11</v>
      </c>
      <c r="H647" s="79">
        <v>70</v>
      </c>
      <c r="I647" s="79">
        <v>1</v>
      </c>
      <c r="J647" s="79">
        <v>1</v>
      </c>
      <c r="K647" s="79">
        <v>2</v>
      </c>
    </row>
    <row r="648" spans="1:11" x14ac:dyDescent="0.15">
      <c r="A648">
        <f t="shared" si="10"/>
        <v>10071</v>
      </c>
      <c r="B648" s="79">
        <v>10</v>
      </c>
      <c r="C648" s="79" t="s">
        <v>11</v>
      </c>
      <c r="H648" s="79">
        <v>71</v>
      </c>
      <c r="I648" s="79">
        <v>3</v>
      </c>
      <c r="J648" s="79">
        <v>1</v>
      </c>
      <c r="K648" s="79">
        <v>1</v>
      </c>
    </row>
    <row r="649" spans="1:11" x14ac:dyDescent="0.15">
      <c r="A649">
        <f t="shared" si="10"/>
        <v>10072</v>
      </c>
      <c r="B649" s="79">
        <v>10</v>
      </c>
      <c r="C649" s="79" t="s">
        <v>11</v>
      </c>
      <c r="H649" s="79">
        <v>72</v>
      </c>
      <c r="I649" s="79">
        <v>1</v>
      </c>
      <c r="J649" s="79">
        <v>2</v>
      </c>
      <c r="K649" s="79">
        <v>2</v>
      </c>
    </row>
    <row r="650" spans="1:11" x14ac:dyDescent="0.15">
      <c r="A650">
        <f t="shared" si="10"/>
        <v>10073</v>
      </c>
      <c r="B650" s="79">
        <v>10</v>
      </c>
      <c r="C650" s="79" t="s">
        <v>11</v>
      </c>
      <c r="H650" s="79">
        <v>73</v>
      </c>
      <c r="I650" s="79">
        <v>0</v>
      </c>
      <c r="J650" s="79">
        <v>1</v>
      </c>
      <c r="K650" s="79">
        <v>1</v>
      </c>
    </row>
    <row r="651" spans="1:11" x14ac:dyDescent="0.15">
      <c r="A651">
        <f t="shared" si="10"/>
        <v>10074</v>
      </c>
      <c r="B651" s="79">
        <v>10</v>
      </c>
      <c r="C651" s="79" t="s">
        <v>11</v>
      </c>
      <c r="H651" s="79">
        <v>74</v>
      </c>
      <c r="I651" s="79">
        <v>0</v>
      </c>
      <c r="J651" s="79">
        <v>3</v>
      </c>
      <c r="K651" s="79">
        <v>3</v>
      </c>
    </row>
    <row r="652" spans="1:11" x14ac:dyDescent="0.15">
      <c r="A652">
        <f t="shared" si="10"/>
        <v>10075</v>
      </c>
      <c r="B652" s="79">
        <v>10</v>
      </c>
      <c r="C652" s="79" t="s">
        <v>11</v>
      </c>
      <c r="H652" s="79">
        <v>75</v>
      </c>
      <c r="I652" s="79">
        <v>2</v>
      </c>
      <c r="J652" s="79">
        <v>1</v>
      </c>
      <c r="K652" s="79">
        <v>2</v>
      </c>
    </row>
    <row r="653" spans="1:11" x14ac:dyDescent="0.15">
      <c r="A653">
        <f t="shared" si="10"/>
        <v>10076</v>
      </c>
      <c r="B653" s="79">
        <v>10</v>
      </c>
      <c r="C653" s="79" t="s">
        <v>11</v>
      </c>
      <c r="H653" s="79">
        <v>76</v>
      </c>
      <c r="I653" s="79">
        <v>0</v>
      </c>
      <c r="J653" s="79">
        <v>1</v>
      </c>
      <c r="K653" s="79">
        <v>1</v>
      </c>
    </row>
    <row r="654" spans="1:11" x14ac:dyDescent="0.15">
      <c r="A654">
        <f t="shared" si="10"/>
        <v>10077</v>
      </c>
      <c r="B654" s="79">
        <v>10</v>
      </c>
      <c r="C654" s="79" t="s">
        <v>11</v>
      </c>
      <c r="H654" s="79">
        <v>77</v>
      </c>
      <c r="I654" s="79">
        <v>1</v>
      </c>
      <c r="J654" s="79">
        <v>1</v>
      </c>
      <c r="K654" s="79">
        <v>1</v>
      </c>
    </row>
    <row r="655" spans="1:11" x14ac:dyDescent="0.15">
      <c r="A655">
        <f t="shared" si="10"/>
        <v>10078</v>
      </c>
      <c r="B655" s="79">
        <v>10</v>
      </c>
      <c r="C655" s="79" t="s">
        <v>11</v>
      </c>
      <c r="H655" s="79">
        <v>78</v>
      </c>
      <c r="I655" s="79">
        <v>0</v>
      </c>
      <c r="J655" s="79">
        <v>3</v>
      </c>
      <c r="K655" s="79">
        <v>1</v>
      </c>
    </row>
    <row r="656" spans="1:11" x14ac:dyDescent="0.15">
      <c r="A656">
        <f t="shared" si="10"/>
        <v>10079</v>
      </c>
      <c r="B656" s="79">
        <v>10</v>
      </c>
      <c r="C656" s="79" t="s">
        <v>11</v>
      </c>
      <c r="H656" s="79">
        <v>79</v>
      </c>
      <c r="I656" s="79">
        <v>2</v>
      </c>
      <c r="J656" s="79">
        <v>0</v>
      </c>
      <c r="K656" s="79">
        <v>1</v>
      </c>
    </row>
    <row r="657" spans="1:11" x14ac:dyDescent="0.15">
      <c r="A657">
        <f t="shared" si="10"/>
        <v>10080</v>
      </c>
      <c r="B657" s="79">
        <v>10</v>
      </c>
      <c r="C657" s="79" t="s">
        <v>11</v>
      </c>
      <c r="H657" s="79">
        <v>80</v>
      </c>
      <c r="I657" s="79">
        <v>2</v>
      </c>
      <c r="J657" s="79">
        <v>0</v>
      </c>
      <c r="K657" s="79">
        <v>2</v>
      </c>
    </row>
    <row r="658" spans="1:11" x14ac:dyDescent="0.15">
      <c r="A658">
        <f t="shared" si="10"/>
        <v>10081</v>
      </c>
      <c r="B658" s="79">
        <v>10</v>
      </c>
      <c r="C658" s="79" t="s">
        <v>11</v>
      </c>
      <c r="H658" s="79">
        <v>81</v>
      </c>
      <c r="I658" s="79">
        <v>1</v>
      </c>
      <c r="J658" s="79">
        <v>0</v>
      </c>
      <c r="K658" s="79">
        <v>1</v>
      </c>
    </row>
    <row r="659" spans="1:11" x14ac:dyDescent="0.15">
      <c r="A659">
        <f t="shared" si="10"/>
        <v>10082</v>
      </c>
      <c r="B659" s="79">
        <v>10</v>
      </c>
      <c r="C659" s="79" t="s">
        <v>11</v>
      </c>
      <c r="H659" s="79">
        <v>82</v>
      </c>
      <c r="I659" s="79">
        <v>1</v>
      </c>
      <c r="J659" s="79">
        <v>1</v>
      </c>
      <c r="K659" s="79">
        <v>1</v>
      </c>
    </row>
    <row r="660" spans="1:11" x14ac:dyDescent="0.15">
      <c r="A660">
        <f t="shared" si="10"/>
        <v>10084</v>
      </c>
      <c r="B660" s="79">
        <v>10</v>
      </c>
      <c r="C660" s="79" t="s">
        <v>11</v>
      </c>
      <c r="H660" s="79">
        <v>84</v>
      </c>
      <c r="I660" s="79">
        <v>1</v>
      </c>
      <c r="J660" s="79">
        <v>0</v>
      </c>
      <c r="K660" s="79">
        <v>2</v>
      </c>
    </row>
    <row r="661" spans="1:11" x14ac:dyDescent="0.15">
      <c r="A661">
        <f t="shared" si="10"/>
        <v>10086</v>
      </c>
      <c r="B661" s="79">
        <v>10</v>
      </c>
      <c r="C661" s="79" t="s">
        <v>11</v>
      </c>
      <c r="H661" s="79">
        <v>86</v>
      </c>
      <c r="I661" s="79">
        <v>1</v>
      </c>
      <c r="J661" s="79">
        <v>2</v>
      </c>
      <c r="K661" s="79">
        <v>2</v>
      </c>
    </row>
    <row r="662" spans="1:11" x14ac:dyDescent="0.15">
      <c r="A662">
        <f t="shared" si="10"/>
        <v>10087</v>
      </c>
      <c r="B662" s="79">
        <v>10</v>
      </c>
      <c r="C662" s="79" t="s">
        <v>11</v>
      </c>
      <c r="H662" s="79">
        <v>87</v>
      </c>
      <c r="I662" s="79">
        <v>0</v>
      </c>
      <c r="J662" s="79">
        <v>1</v>
      </c>
      <c r="K662" s="79">
        <v>1</v>
      </c>
    </row>
    <row r="663" spans="1:11" x14ac:dyDescent="0.15">
      <c r="A663">
        <f t="shared" si="10"/>
        <v>10088</v>
      </c>
      <c r="B663" s="79">
        <v>10</v>
      </c>
      <c r="C663" s="79" t="s">
        <v>11</v>
      </c>
      <c r="H663" s="79">
        <v>88</v>
      </c>
      <c r="I663" s="79">
        <v>1</v>
      </c>
      <c r="J663" s="79">
        <v>1</v>
      </c>
      <c r="K663" s="79">
        <v>2</v>
      </c>
    </row>
    <row r="664" spans="1:11" x14ac:dyDescent="0.15">
      <c r="A664">
        <f t="shared" si="10"/>
        <v>10090</v>
      </c>
      <c r="B664" s="79">
        <v>10</v>
      </c>
      <c r="C664" s="79" t="s">
        <v>11</v>
      </c>
      <c r="H664" s="79">
        <v>90</v>
      </c>
      <c r="I664" s="79">
        <v>0</v>
      </c>
      <c r="J664" s="79">
        <v>1</v>
      </c>
      <c r="K664" s="79">
        <v>1</v>
      </c>
    </row>
    <row r="665" spans="1:11" x14ac:dyDescent="0.15">
      <c r="A665">
        <f t="shared" si="10"/>
        <v>10091</v>
      </c>
      <c r="B665" s="79">
        <v>10</v>
      </c>
      <c r="C665" s="79" t="s">
        <v>11</v>
      </c>
      <c r="H665" s="79">
        <v>91</v>
      </c>
      <c r="I665" s="79">
        <v>1</v>
      </c>
      <c r="J665" s="79">
        <v>0</v>
      </c>
      <c r="K665" s="79">
        <v>1</v>
      </c>
    </row>
    <row r="666" spans="1:11" x14ac:dyDescent="0.15">
      <c r="A666">
        <f t="shared" si="10"/>
        <v>10096</v>
      </c>
      <c r="B666" s="79">
        <v>10</v>
      </c>
      <c r="C666" s="79" t="s">
        <v>11</v>
      </c>
      <c r="H666" s="79">
        <v>96</v>
      </c>
      <c r="I666" s="79">
        <v>0</v>
      </c>
      <c r="J666" s="79">
        <v>1</v>
      </c>
      <c r="K666" s="79">
        <v>1</v>
      </c>
    </row>
    <row r="667" spans="1:11" x14ac:dyDescent="0.15">
      <c r="A667">
        <f t="shared" si="10"/>
        <v>11000</v>
      </c>
      <c r="B667" s="79">
        <v>11</v>
      </c>
      <c r="C667" s="79" t="s">
        <v>12</v>
      </c>
      <c r="H667" s="79">
        <v>0</v>
      </c>
      <c r="I667" s="79">
        <v>1</v>
      </c>
      <c r="J667" s="79">
        <v>1</v>
      </c>
      <c r="K667" s="79">
        <v>1</v>
      </c>
    </row>
    <row r="668" spans="1:11" x14ac:dyDescent="0.15">
      <c r="A668">
        <f t="shared" si="10"/>
        <v>11001</v>
      </c>
      <c r="B668" s="79">
        <v>11</v>
      </c>
      <c r="C668" s="79" t="s">
        <v>12</v>
      </c>
      <c r="H668" s="79">
        <v>1</v>
      </c>
      <c r="I668" s="79">
        <v>1</v>
      </c>
      <c r="J668" s="79">
        <v>0</v>
      </c>
      <c r="K668" s="79">
        <v>4</v>
      </c>
    </row>
    <row r="669" spans="1:11" x14ac:dyDescent="0.15">
      <c r="A669">
        <f t="shared" si="10"/>
        <v>11004</v>
      </c>
      <c r="B669" s="79">
        <v>11</v>
      </c>
      <c r="C669" s="79" t="s">
        <v>12</v>
      </c>
      <c r="H669" s="79">
        <v>4</v>
      </c>
      <c r="I669" s="79">
        <v>0</v>
      </c>
      <c r="J669" s="79">
        <v>1</v>
      </c>
      <c r="K669" s="79">
        <v>1</v>
      </c>
    </row>
    <row r="670" spans="1:11" x14ac:dyDescent="0.15">
      <c r="A670">
        <f t="shared" si="10"/>
        <v>11005</v>
      </c>
      <c r="B670" s="79">
        <v>11</v>
      </c>
      <c r="C670" s="79" t="s">
        <v>12</v>
      </c>
      <c r="H670" s="79">
        <v>5</v>
      </c>
      <c r="I670" s="79">
        <v>2</v>
      </c>
      <c r="J670" s="79">
        <v>0</v>
      </c>
      <c r="K670" s="79">
        <v>1</v>
      </c>
    </row>
    <row r="671" spans="1:11" x14ac:dyDescent="0.15">
      <c r="A671">
        <f t="shared" si="10"/>
        <v>11006</v>
      </c>
      <c r="B671" s="79">
        <v>11</v>
      </c>
      <c r="C671" s="79" t="s">
        <v>12</v>
      </c>
      <c r="H671" s="79">
        <v>6</v>
      </c>
      <c r="I671" s="79">
        <v>1</v>
      </c>
      <c r="J671" s="79">
        <v>1</v>
      </c>
      <c r="K671" s="79">
        <v>1</v>
      </c>
    </row>
    <row r="672" spans="1:11" x14ac:dyDescent="0.15">
      <c r="A672">
        <f t="shared" si="10"/>
        <v>11008</v>
      </c>
      <c r="B672" s="79">
        <v>11</v>
      </c>
      <c r="C672" s="79" t="s">
        <v>12</v>
      </c>
      <c r="H672" s="79">
        <v>8</v>
      </c>
      <c r="I672" s="79">
        <v>1</v>
      </c>
      <c r="J672" s="79">
        <v>0</v>
      </c>
      <c r="K672" s="79">
        <v>2</v>
      </c>
    </row>
    <row r="673" spans="1:11" x14ac:dyDescent="0.15">
      <c r="A673">
        <f t="shared" si="10"/>
        <v>11010</v>
      </c>
      <c r="B673" s="79">
        <v>11</v>
      </c>
      <c r="C673" s="79" t="s">
        <v>12</v>
      </c>
      <c r="H673" s="79">
        <v>10</v>
      </c>
      <c r="I673" s="79">
        <v>0</v>
      </c>
      <c r="J673" s="79">
        <v>1</v>
      </c>
      <c r="K673" s="79">
        <v>2</v>
      </c>
    </row>
    <row r="674" spans="1:11" x14ac:dyDescent="0.15">
      <c r="A674">
        <f t="shared" si="10"/>
        <v>11011</v>
      </c>
      <c r="B674" s="79">
        <v>11</v>
      </c>
      <c r="C674" s="79" t="s">
        <v>12</v>
      </c>
      <c r="H674" s="79">
        <v>11</v>
      </c>
      <c r="I674" s="79">
        <v>0</v>
      </c>
      <c r="J674" s="79">
        <v>1</v>
      </c>
      <c r="K674" s="79">
        <v>3</v>
      </c>
    </row>
    <row r="675" spans="1:11" x14ac:dyDescent="0.15">
      <c r="A675">
        <f t="shared" si="10"/>
        <v>11012</v>
      </c>
      <c r="B675" s="79">
        <v>11</v>
      </c>
      <c r="C675" s="79" t="s">
        <v>12</v>
      </c>
      <c r="H675" s="79">
        <v>12</v>
      </c>
      <c r="I675" s="79">
        <v>1</v>
      </c>
      <c r="J675" s="79">
        <v>0</v>
      </c>
      <c r="K675" s="79">
        <v>1</v>
      </c>
    </row>
    <row r="676" spans="1:11" x14ac:dyDescent="0.15">
      <c r="A676">
        <f t="shared" si="10"/>
        <v>11015</v>
      </c>
      <c r="B676" s="79">
        <v>11</v>
      </c>
      <c r="C676" s="79" t="s">
        <v>12</v>
      </c>
      <c r="H676" s="79">
        <v>15</v>
      </c>
      <c r="I676" s="79">
        <v>0</v>
      </c>
      <c r="J676" s="79">
        <v>1</v>
      </c>
      <c r="K676" s="79">
        <v>1</v>
      </c>
    </row>
    <row r="677" spans="1:11" x14ac:dyDescent="0.15">
      <c r="A677">
        <f t="shared" si="10"/>
        <v>11017</v>
      </c>
      <c r="B677" s="79">
        <v>11</v>
      </c>
      <c r="C677" s="79" t="s">
        <v>12</v>
      </c>
      <c r="H677" s="79">
        <v>17</v>
      </c>
      <c r="I677" s="79">
        <v>0</v>
      </c>
      <c r="J677" s="79">
        <v>1</v>
      </c>
      <c r="K677" s="79">
        <v>1</v>
      </c>
    </row>
    <row r="678" spans="1:11" x14ac:dyDescent="0.15">
      <c r="A678">
        <f t="shared" si="10"/>
        <v>11020</v>
      </c>
      <c r="B678" s="79">
        <v>11</v>
      </c>
      <c r="C678" s="79" t="s">
        <v>12</v>
      </c>
      <c r="H678" s="79">
        <v>20</v>
      </c>
      <c r="I678" s="79">
        <v>1</v>
      </c>
      <c r="J678" s="79">
        <v>0</v>
      </c>
      <c r="K678" s="79">
        <v>2</v>
      </c>
    </row>
    <row r="679" spans="1:11" x14ac:dyDescent="0.15">
      <c r="A679">
        <f t="shared" si="10"/>
        <v>11021</v>
      </c>
      <c r="B679" s="79">
        <v>11</v>
      </c>
      <c r="C679" s="79" t="s">
        <v>12</v>
      </c>
      <c r="H679" s="79">
        <v>21</v>
      </c>
      <c r="I679" s="79">
        <v>2</v>
      </c>
      <c r="J679" s="79">
        <v>2</v>
      </c>
      <c r="K679" s="79">
        <v>1</v>
      </c>
    </row>
    <row r="680" spans="1:11" x14ac:dyDescent="0.15">
      <c r="A680">
        <f t="shared" si="10"/>
        <v>11023</v>
      </c>
      <c r="B680" s="79">
        <v>11</v>
      </c>
      <c r="C680" s="79" t="s">
        <v>12</v>
      </c>
      <c r="H680" s="79">
        <v>23</v>
      </c>
      <c r="I680" s="79">
        <v>0</v>
      </c>
      <c r="J680" s="79">
        <v>1</v>
      </c>
      <c r="K680" s="79">
        <v>1</v>
      </c>
    </row>
    <row r="681" spans="1:11" x14ac:dyDescent="0.15">
      <c r="A681">
        <f t="shared" si="10"/>
        <v>11024</v>
      </c>
      <c r="B681" s="79">
        <v>11</v>
      </c>
      <c r="C681" s="79" t="s">
        <v>12</v>
      </c>
      <c r="H681" s="79">
        <v>24</v>
      </c>
      <c r="I681" s="79">
        <v>0</v>
      </c>
      <c r="J681" s="79">
        <v>1</v>
      </c>
      <c r="K681" s="79">
        <v>2</v>
      </c>
    </row>
    <row r="682" spans="1:11" x14ac:dyDescent="0.15">
      <c r="A682">
        <f t="shared" si="10"/>
        <v>11026</v>
      </c>
      <c r="B682" s="79">
        <v>11</v>
      </c>
      <c r="C682" s="79" t="s">
        <v>12</v>
      </c>
      <c r="H682" s="79">
        <v>26</v>
      </c>
      <c r="I682" s="79">
        <v>0</v>
      </c>
      <c r="J682" s="79">
        <v>1</v>
      </c>
      <c r="K682" s="79">
        <v>3</v>
      </c>
    </row>
    <row r="683" spans="1:11" x14ac:dyDescent="0.15">
      <c r="A683">
        <f t="shared" si="10"/>
        <v>11027</v>
      </c>
      <c r="B683" s="79">
        <v>11</v>
      </c>
      <c r="C683" s="79" t="s">
        <v>12</v>
      </c>
      <c r="H683" s="79">
        <v>27</v>
      </c>
      <c r="I683" s="79">
        <v>1</v>
      </c>
      <c r="J683" s="79">
        <v>0</v>
      </c>
      <c r="K683" s="79">
        <v>2</v>
      </c>
    </row>
    <row r="684" spans="1:11" x14ac:dyDescent="0.15">
      <c r="A684">
        <f t="shared" si="10"/>
        <v>11028</v>
      </c>
      <c r="B684" s="79">
        <v>11</v>
      </c>
      <c r="C684" s="79" t="s">
        <v>12</v>
      </c>
      <c r="H684" s="79">
        <v>28</v>
      </c>
      <c r="I684" s="79">
        <v>1</v>
      </c>
      <c r="J684" s="79">
        <v>1</v>
      </c>
      <c r="K684" s="79">
        <v>3</v>
      </c>
    </row>
    <row r="685" spans="1:11" x14ac:dyDescent="0.15">
      <c r="A685">
        <f t="shared" si="10"/>
        <v>11029</v>
      </c>
      <c r="B685" s="79">
        <v>11</v>
      </c>
      <c r="C685" s="79" t="s">
        <v>12</v>
      </c>
      <c r="H685" s="79">
        <v>29</v>
      </c>
      <c r="I685" s="79">
        <v>2</v>
      </c>
      <c r="J685" s="79">
        <v>0</v>
      </c>
      <c r="K685" s="79">
        <v>4</v>
      </c>
    </row>
    <row r="686" spans="1:11" x14ac:dyDescent="0.15">
      <c r="A686">
        <f t="shared" si="10"/>
        <v>11030</v>
      </c>
      <c r="B686" s="79">
        <v>11</v>
      </c>
      <c r="C686" s="79" t="s">
        <v>12</v>
      </c>
      <c r="H686" s="79">
        <v>30</v>
      </c>
      <c r="I686" s="79">
        <v>0</v>
      </c>
      <c r="J686" s="79">
        <v>1</v>
      </c>
      <c r="K686" s="79">
        <v>1</v>
      </c>
    </row>
    <row r="687" spans="1:11" x14ac:dyDescent="0.15">
      <c r="A687">
        <f t="shared" si="10"/>
        <v>11033</v>
      </c>
      <c r="B687" s="79">
        <v>11</v>
      </c>
      <c r="C687" s="79" t="s">
        <v>12</v>
      </c>
      <c r="H687" s="79">
        <v>33</v>
      </c>
      <c r="I687" s="79">
        <v>1</v>
      </c>
      <c r="J687" s="79">
        <v>0</v>
      </c>
      <c r="K687" s="79">
        <v>1</v>
      </c>
    </row>
    <row r="688" spans="1:11" x14ac:dyDescent="0.15">
      <c r="A688">
        <f t="shared" si="10"/>
        <v>11034</v>
      </c>
      <c r="B688" s="79">
        <v>11</v>
      </c>
      <c r="C688" s="79" t="s">
        <v>12</v>
      </c>
      <c r="H688" s="79">
        <v>34</v>
      </c>
      <c r="I688" s="79">
        <v>1</v>
      </c>
      <c r="J688" s="79">
        <v>0</v>
      </c>
      <c r="K688" s="79">
        <v>3</v>
      </c>
    </row>
    <row r="689" spans="1:11" x14ac:dyDescent="0.15">
      <c r="A689">
        <f t="shared" si="10"/>
        <v>11035</v>
      </c>
      <c r="B689" s="79">
        <v>11</v>
      </c>
      <c r="C689" s="79" t="s">
        <v>12</v>
      </c>
      <c r="H689" s="79">
        <v>35</v>
      </c>
      <c r="I689" s="79">
        <v>0</v>
      </c>
      <c r="J689" s="79">
        <v>1</v>
      </c>
      <c r="K689" s="79">
        <v>2</v>
      </c>
    </row>
    <row r="690" spans="1:11" x14ac:dyDescent="0.15">
      <c r="A690">
        <f t="shared" si="10"/>
        <v>11037</v>
      </c>
      <c r="B690" s="79">
        <v>11</v>
      </c>
      <c r="C690" s="79" t="s">
        <v>12</v>
      </c>
      <c r="H690" s="79">
        <v>37</v>
      </c>
      <c r="I690" s="79">
        <v>1</v>
      </c>
      <c r="J690" s="79">
        <v>1</v>
      </c>
      <c r="K690" s="79">
        <v>1</v>
      </c>
    </row>
    <row r="691" spans="1:11" x14ac:dyDescent="0.15">
      <c r="A691">
        <f t="shared" si="10"/>
        <v>11040</v>
      </c>
      <c r="B691" s="79">
        <v>11</v>
      </c>
      <c r="C691" s="79" t="s">
        <v>12</v>
      </c>
      <c r="H691" s="79">
        <v>40</v>
      </c>
      <c r="I691" s="79">
        <v>1</v>
      </c>
      <c r="J691" s="79">
        <v>0</v>
      </c>
      <c r="K691" s="79">
        <v>1</v>
      </c>
    </row>
    <row r="692" spans="1:11" x14ac:dyDescent="0.15">
      <c r="A692">
        <f t="shared" si="10"/>
        <v>11042</v>
      </c>
      <c r="B692" s="79">
        <v>11</v>
      </c>
      <c r="C692" s="79" t="s">
        <v>12</v>
      </c>
      <c r="H692" s="79">
        <v>42</v>
      </c>
      <c r="I692" s="79">
        <v>1</v>
      </c>
      <c r="J692" s="79">
        <v>0</v>
      </c>
      <c r="K692" s="79">
        <v>2</v>
      </c>
    </row>
    <row r="693" spans="1:11" x14ac:dyDescent="0.15">
      <c r="A693">
        <f t="shared" si="10"/>
        <v>11044</v>
      </c>
      <c r="B693" s="79">
        <v>11</v>
      </c>
      <c r="C693" s="79" t="s">
        <v>12</v>
      </c>
      <c r="H693" s="79">
        <v>44</v>
      </c>
      <c r="I693" s="79">
        <v>0</v>
      </c>
      <c r="J693" s="79">
        <v>2</v>
      </c>
      <c r="K693" s="79">
        <v>1</v>
      </c>
    </row>
    <row r="694" spans="1:11" x14ac:dyDescent="0.15">
      <c r="A694">
        <f t="shared" si="10"/>
        <v>11045</v>
      </c>
      <c r="B694" s="79">
        <v>11</v>
      </c>
      <c r="C694" s="79" t="s">
        <v>12</v>
      </c>
      <c r="H694" s="79">
        <v>45</v>
      </c>
      <c r="I694" s="79">
        <v>1</v>
      </c>
      <c r="J694" s="79">
        <v>2</v>
      </c>
      <c r="K694" s="79">
        <v>3</v>
      </c>
    </row>
    <row r="695" spans="1:11" x14ac:dyDescent="0.15">
      <c r="A695">
        <f t="shared" si="10"/>
        <v>11046</v>
      </c>
      <c r="B695" s="79">
        <v>11</v>
      </c>
      <c r="C695" s="79" t="s">
        <v>12</v>
      </c>
      <c r="H695" s="79">
        <v>46</v>
      </c>
      <c r="I695" s="79">
        <v>1</v>
      </c>
      <c r="J695" s="79">
        <v>1</v>
      </c>
      <c r="K695" s="79">
        <v>4</v>
      </c>
    </row>
    <row r="696" spans="1:11" x14ac:dyDescent="0.15">
      <c r="A696">
        <f t="shared" si="10"/>
        <v>11047</v>
      </c>
      <c r="B696" s="79">
        <v>11</v>
      </c>
      <c r="C696" s="79" t="s">
        <v>12</v>
      </c>
      <c r="H696" s="79">
        <v>47</v>
      </c>
      <c r="I696" s="79">
        <v>2</v>
      </c>
      <c r="J696" s="79">
        <v>1</v>
      </c>
      <c r="K696" s="79">
        <v>2</v>
      </c>
    </row>
    <row r="697" spans="1:11" x14ac:dyDescent="0.15">
      <c r="A697">
        <f t="shared" si="10"/>
        <v>11049</v>
      </c>
      <c r="B697" s="79">
        <v>11</v>
      </c>
      <c r="C697" s="79" t="s">
        <v>12</v>
      </c>
      <c r="H697" s="79">
        <v>49</v>
      </c>
      <c r="I697" s="79">
        <v>3</v>
      </c>
      <c r="J697" s="79">
        <v>1</v>
      </c>
      <c r="K697" s="79">
        <v>1</v>
      </c>
    </row>
    <row r="698" spans="1:11" x14ac:dyDescent="0.15">
      <c r="A698">
        <f t="shared" si="10"/>
        <v>11052</v>
      </c>
      <c r="B698" s="79">
        <v>11</v>
      </c>
      <c r="C698" s="79" t="s">
        <v>12</v>
      </c>
      <c r="H698" s="79">
        <v>52</v>
      </c>
      <c r="I698" s="79">
        <v>1</v>
      </c>
      <c r="J698" s="79">
        <v>1</v>
      </c>
      <c r="K698" s="79">
        <v>4</v>
      </c>
    </row>
    <row r="699" spans="1:11" x14ac:dyDescent="0.15">
      <c r="A699">
        <f t="shared" si="10"/>
        <v>11053</v>
      </c>
      <c r="B699" s="79">
        <v>11</v>
      </c>
      <c r="C699" s="79" t="s">
        <v>12</v>
      </c>
      <c r="H699" s="79">
        <v>53</v>
      </c>
      <c r="I699" s="79">
        <v>2</v>
      </c>
      <c r="J699" s="79">
        <v>1</v>
      </c>
      <c r="K699" s="79">
        <v>3</v>
      </c>
    </row>
    <row r="700" spans="1:11" x14ac:dyDescent="0.15">
      <c r="A700">
        <f t="shared" si="10"/>
        <v>11054</v>
      </c>
      <c r="B700" s="79">
        <v>11</v>
      </c>
      <c r="C700" s="79" t="s">
        <v>12</v>
      </c>
      <c r="H700" s="79">
        <v>54</v>
      </c>
      <c r="I700" s="79">
        <v>0</v>
      </c>
      <c r="J700" s="79">
        <v>2</v>
      </c>
      <c r="K700" s="79">
        <v>3</v>
      </c>
    </row>
    <row r="701" spans="1:11" x14ac:dyDescent="0.15">
      <c r="A701">
        <f t="shared" si="10"/>
        <v>11055</v>
      </c>
      <c r="B701" s="79">
        <v>11</v>
      </c>
      <c r="C701" s="79" t="s">
        <v>12</v>
      </c>
      <c r="H701" s="79">
        <v>55</v>
      </c>
      <c r="I701" s="79">
        <v>1</v>
      </c>
      <c r="J701" s="79">
        <v>0</v>
      </c>
      <c r="K701" s="79">
        <v>6</v>
      </c>
    </row>
    <row r="702" spans="1:11" x14ac:dyDescent="0.15">
      <c r="A702">
        <f t="shared" si="10"/>
        <v>11057</v>
      </c>
      <c r="B702" s="79">
        <v>11</v>
      </c>
      <c r="C702" s="79" t="s">
        <v>12</v>
      </c>
      <c r="H702" s="79">
        <v>57</v>
      </c>
      <c r="I702" s="79">
        <v>1</v>
      </c>
      <c r="J702" s="79">
        <v>2</v>
      </c>
      <c r="K702" s="79">
        <v>2</v>
      </c>
    </row>
    <row r="703" spans="1:11" x14ac:dyDescent="0.15">
      <c r="A703">
        <f t="shared" si="10"/>
        <v>11058</v>
      </c>
      <c r="B703" s="79">
        <v>11</v>
      </c>
      <c r="C703" s="79" t="s">
        <v>12</v>
      </c>
      <c r="H703" s="79">
        <v>58</v>
      </c>
      <c r="I703" s="79">
        <v>1</v>
      </c>
      <c r="J703" s="79">
        <v>0</v>
      </c>
      <c r="K703" s="79">
        <v>4</v>
      </c>
    </row>
    <row r="704" spans="1:11" x14ac:dyDescent="0.15">
      <c r="A704">
        <f t="shared" si="10"/>
        <v>11059</v>
      </c>
      <c r="B704" s="79">
        <v>11</v>
      </c>
      <c r="C704" s="79" t="s">
        <v>12</v>
      </c>
      <c r="H704" s="79">
        <v>59</v>
      </c>
      <c r="I704" s="79">
        <v>1</v>
      </c>
      <c r="J704" s="79">
        <v>2</v>
      </c>
      <c r="K704" s="79">
        <v>6</v>
      </c>
    </row>
    <row r="705" spans="1:11" x14ac:dyDescent="0.15">
      <c r="A705">
        <f t="shared" si="10"/>
        <v>11060</v>
      </c>
      <c r="B705" s="79">
        <v>11</v>
      </c>
      <c r="C705" s="79" t="s">
        <v>12</v>
      </c>
      <c r="H705" s="79">
        <v>60</v>
      </c>
      <c r="I705" s="79">
        <v>1</v>
      </c>
      <c r="J705" s="79">
        <v>2</v>
      </c>
      <c r="K705" s="79">
        <v>1</v>
      </c>
    </row>
    <row r="706" spans="1:11" x14ac:dyDescent="0.15">
      <c r="A706">
        <f t="shared" si="10"/>
        <v>11061</v>
      </c>
      <c r="B706" s="79">
        <v>11</v>
      </c>
      <c r="C706" s="79" t="s">
        <v>12</v>
      </c>
      <c r="H706" s="79">
        <v>61</v>
      </c>
      <c r="I706" s="79">
        <v>1</v>
      </c>
      <c r="J706" s="79">
        <v>0</v>
      </c>
      <c r="K706" s="79">
        <v>2</v>
      </c>
    </row>
    <row r="707" spans="1:11" x14ac:dyDescent="0.15">
      <c r="A707">
        <f t="shared" ref="A707:A770" si="11">$B707*1000+$H707</f>
        <v>11062</v>
      </c>
      <c r="B707" s="79">
        <v>11</v>
      </c>
      <c r="C707" s="79" t="s">
        <v>12</v>
      </c>
      <c r="H707" s="79">
        <v>62</v>
      </c>
      <c r="I707" s="79">
        <v>2</v>
      </c>
      <c r="J707" s="79">
        <v>0</v>
      </c>
      <c r="K707" s="79">
        <v>1</v>
      </c>
    </row>
    <row r="708" spans="1:11" x14ac:dyDescent="0.15">
      <c r="A708">
        <f t="shared" si="11"/>
        <v>11064</v>
      </c>
      <c r="B708" s="79">
        <v>11</v>
      </c>
      <c r="C708" s="79" t="s">
        <v>12</v>
      </c>
      <c r="H708" s="79">
        <v>64</v>
      </c>
      <c r="I708" s="79">
        <v>0</v>
      </c>
      <c r="J708" s="79">
        <v>1</v>
      </c>
      <c r="K708" s="79">
        <v>3</v>
      </c>
    </row>
    <row r="709" spans="1:11" x14ac:dyDescent="0.15">
      <c r="A709">
        <f t="shared" si="11"/>
        <v>11065</v>
      </c>
      <c r="B709" s="79">
        <v>11</v>
      </c>
      <c r="C709" s="79" t="s">
        <v>12</v>
      </c>
      <c r="H709" s="79">
        <v>65</v>
      </c>
      <c r="I709" s="79">
        <v>2</v>
      </c>
      <c r="J709" s="79">
        <v>1</v>
      </c>
      <c r="K709" s="79">
        <v>3</v>
      </c>
    </row>
    <row r="710" spans="1:11" x14ac:dyDescent="0.15">
      <c r="A710">
        <f t="shared" si="11"/>
        <v>11066</v>
      </c>
      <c r="B710" s="79">
        <v>11</v>
      </c>
      <c r="C710" s="79" t="s">
        <v>12</v>
      </c>
      <c r="H710" s="79">
        <v>66</v>
      </c>
      <c r="I710" s="79">
        <v>2</v>
      </c>
      <c r="J710" s="79">
        <v>2</v>
      </c>
      <c r="K710" s="79">
        <v>2</v>
      </c>
    </row>
    <row r="711" spans="1:11" x14ac:dyDescent="0.15">
      <c r="A711">
        <f t="shared" si="11"/>
        <v>11067</v>
      </c>
      <c r="B711" s="79">
        <v>11</v>
      </c>
      <c r="C711" s="79" t="s">
        <v>12</v>
      </c>
      <c r="H711" s="79">
        <v>67</v>
      </c>
      <c r="I711" s="79">
        <v>0</v>
      </c>
      <c r="J711" s="79">
        <v>2</v>
      </c>
      <c r="K711" s="79">
        <v>2</v>
      </c>
    </row>
    <row r="712" spans="1:11" x14ac:dyDescent="0.15">
      <c r="A712">
        <f t="shared" si="11"/>
        <v>11068</v>
      </c>
      <c r="B712" s="79">
        <v>11</v>
      </c>
      <c r="C712" s="79" t="s">
        <v>12</v>
      </c>
      <c r="H712" s="79">
        <v>68</v>
      </c>
      <c r="I712" s="79">
        <v>3</v>
      </c>
      <c r="J712" s="79">
        <v>4</v>
      </c>
      <c r="K712" s="79">
        <v>2</v>
      </c>
    </row>
    <row r="713" spans="1:11" x14ac:dyDescent="0.15">
      <c r="A713">
        <f t="shared" si="11"/>
        <v>11069</v>
      </c>
      <c r="B713" s="79">
        <v>11</v>
      </c>
      <c r="C713" s="79" t="s">
        <v>12</v>
      </c>
      <c r="H713" s="79">
        <v>69</v>
      </c>
      <c r="I713" s="79">
        <v>2</v>
      </c>
      <c r="J713" s="79">
        <v>0</v>
      </c>
      <c r="K713" s="79">
        <v>1</v>
      </c>
    </row>
    <row r="714" spans="1:11" x14ac:dyDescent="0.15">
      <c r="A714">
        <f t="shared" si="11"/>
        <v>11070</v>
      </c>
      <c r="B714" s="79">
        <v>11</v>
      </c>
      <c r="C714" s="79" t="s">
        <v>12</v>
      </c>
      <c r="H714" s="79">
        <v>70</v>
      </c>
      <c r="I714" s="79">
        <v>1</v>
      </c>
      <c r="J714" s="79">
        <v>2</v>
      </c>
      <c r="K714" s="79">
        <v>2</v>
      </c>
    </row>
    <row r="715" spans="1:11" x14ac:dyDescent="0.15">
      <c r="A715">
        <f t="shared" si="11"/>
        <v>11071</v>
      </c>
      <c r="B715" s="79">
        <v>11</v>
      </c>
      <c r="C715" s="79" t="s">
        <v>12</v>
      </c>
      <c r="H715" s="79">
        <v>71</v>
      </c>
      <c r="I715" s="79">
        <v>4</v>
      </c>
      <c r="J715" s="79">
        <v>3</v>
      </c>
      <c r="K715" s="79">
        <v>1</v>
      </c>
    </row>
    <row r="716" spans="1:11" x14ac:dyDescent="0.15">
      <c r="A716">
        <f t="shared" si="11"/>
        <v>11073</v>
      </c>
      <c r="B716" s="79">
        <v>11</v>
      </c>
      <c r="C716" s="79" t="s">
        <v>12</v>
      </c>
      <c r="H716" s="79">
        <v>73</v>
      </c>
      <c r="I716" s="79">
        <v>0</v>
      </c>
      <c r="J716" s="79">
        <v>1</v>
      </c>
      <c r="K716" s="79">
        <v>1</v>
      </c>
    </row>
    <row r="717" spans="1:11" x14ac:dyDescent="0.15">
      <c r="A717">
        <f t="shared" si="11"/>
        <v>11074</v>
      </c>
      <c r="B717" s="79">
        <v>11</v>
      </c>
      <c r="C717" s="79" t="s">
        <v>12</v>
      </c>
      <c r="H717" s="79">
        <v>74</v>
      </c>
      <c r="I717" s="79">
        <v>1</v>
      </c>
      <c r="J717" s="79">
        <v>1</v>
      </c>
      <c r="K717" s="79">
        <v>1</v>
      </c>
    </row>
    <row r="718" spans="1:11" x14ac:dyDescent="0.15">
      <c r="A718">
        <f t="shared" si="11"/>
        <v>11076</v>
      </c>
      <c r="B718" s="79">
        <v>11</v>
      </c>
      <c r="C718" s="79" t="s">
        <v>12</v>
      </c>
      <c r="H718" s="79">
        <v>76</v>
      </c>
      <c r="I718" s="79">
        <v>3</v>
      </c>
      <c r="J718" s="79">
        <v>1</v>
      </c>
      <c r="K718" s="79">
        <v>1</v>
      </c>
    </row>
    <row r="719" spans="1:11" x14ac:dyDescent="0.15">
      <c r="A719">
        <f t="shared" si="11"/>
        <v>11077</v>
      </c>
      <c r="B719" s="79">
        <v>11</v>
      </c>
      <c r="C719" s="79" t="s">
        <v>12</v>
      </c>
      <c r="H719" s="79">
        <v>77</v>
      </c>
      <c r="I719" s="79">
        <v>1</v>
      </c>
      <c r="J719" s="79">
        <v>2</v>
      </c>
      <c r="K719" s="79">
        <v>1</v>
      </c>
    </row>
    <row r="720" spans="1:11" x14ac:dyDescent="0.15">
      <c r="A720">
        <f t="shared" si="11"/>
        <v>11078</v>
      </c>
      <c r="B720" s="79">
        <v>11</v>
      </c>
      <c r="C720" s="79" t="s">
        <v>12</v>
      </c>
      <c r="H720" s="79">
        <v>78</v>
      </c>
      <c r="I720" s="79">
        <v>1</v>
      </c>
      <c r="J720" s="79">
        <v>1</v>
      </c>
      <c r="K720" s="79">
        <v>3</v>
      </c>
    </row>
    <row r="721" spans="1:11" x14ac:dyDescent="0.15">
      <c r="A721">
        <f t="shared" si="11"/>
        <v>11079</v>
      </c>
      <c r="B721" s="79">
        <v>11</v>
      </c>
      <c r="C721" s="79" t="s">
        <v>12</v>
      </c>
      <c r="H721" s="79">
        <v>79</v>
      </c>
      <c r="I721" s="79">
        <v>1</v>
      </c>
      <c r="J721" s="79">
        <v>1</v>
      </c>
      <c r="K721" s="79">
        <v>2</v>
      </c>
    </row>
    <row r="722" spans="1:11" x14ac:dyDescent="0.15">
      <c r="A722">
        <f t="shared" si="11"/>
        <v>11080</v>
      </c>
      <c r="B722" s="79">
        <v>11</v>
      </c>
      <c r="C722" s="79" t="s">
        <v>12</v>
      </c>
      <c r="H722" s="79">
        <v>80</v>
      </c>
      <c r="I722" s="79">
        <v>1</v>
      </c>
      <c r="J722" s="79">
        <v>1</v>
      </c>
      <c r="K722" s="79">
        <v>1</v>
      </c>
    </row>
    <row r="723" spans="1:11" x14ac:dyDescent="0.15">
      <c r="A723">
        <f t="shared" si="11"/>
        <v>11081</v>
      </c>
      <c r="B723" s="79">
        <v>11</v>
      </c>
      <c r="C723" s="79" t="s">
        <v>12</v>
      </c>
      <c r="H723" s="79">
        <v>81</v>
      </c>
      <c r="I723" s="79">
        <v>0</v>
      </c>
      <c r="J723" s="79">
        <v>1</v>
      </c>
      <c r="K723" s="79">
        <v>1</v>
      </c>
    </row>
    <row r="724" spans="1:11" x14ac:dyDescent="0.15">
      <c r="A724">
        <f t="shared" si="11"/>
        <v>11083</v>
      </c>
      <c r="B724" s="79">
        <v>11</v>
      </c>
      <c r="C724" s="79" t="s">
        <v>12</v>
      </c>
      <c r="H724" s="79">
        <v>83</v>
      </c>
      <c r="I724" s="79">
        <v>0</v>
      </c>
      <c r="J724" s="79">
        <v>1</v>
      </c>
      <c r="K724" s="79">
        <v>2</v>
      </c>
    </row>
    <row r="725" spans="1:11" x14ac:dyDescent="0.15">
      <c r="A725">
        <f t="shared" si="11"/>
        <v>11084</v>
      </c>
      <c r="B725" s="79">
        <v>11</v>
      </c>
      <c r="C725" s="79" t="s">
        <v>12</v>
      </c>
      <c r="H725" s="79">
        <v>84</v>
      </c>
      <c r="I725" s="79">
        <v>0</v>
      </c>
      <c r="J725" s="79">
        <v>2</v>
      </c>
      <c r="K725" s="79">
        <v>2</v>
      </c>
    </row>
    <row r="726" spans="1:11" x14ac:dyDescent="0.15">
      <c r="A726">
        <f t="shared" si="11"/>
        <v>11086</v>
      </c>
      <c r="B726" s="79">
        <v>11</v>
      </c>
      <c r="C726" s="79" t="s">
        <v>12</v>
      </c>
      <c r="H726" s="79">
        <v>86</v>
      </c>
      <c r="I726" s="79">
        <v>0</v>
      </c>
      <c r="J726" s="79">
        <v>1</v>
      </c>
      <c r="K726" s="79">
        <v>2</v>
      </c>
    </row>
    <row r="727" spans="1:11" x14ac:dyDescent="0.15">
      <c r="A727">
        <f t="shared" si="11"/>
        <v>11087</v>
      </c>
      <c r="B727" s="79">
        <v>11</v>
      </c>
      <c r="C727" s="79" t="s">
        <v>12</v>
      </c>
      <c r="H727" s="79">
        <v>87</v>
      </c>
      <c r="I727" s="79">
        <v>0</v>
      </c>
      <c r="J727" s="79">
        <v>1</v>
      </c>
      <c r="K727" s="79">
        <v>1</v>
      </c>
    </row>
    <row r="728" spans="1:11" x14ac:dyDescent="0.15">
      <c r="A728">
        <f t="shared" si="11"/>
        <v>11088</v>
      </c>
      <c r="B728" s="79">
        <v>11</v>
      </c>
      <c r="C728" s="79" t="s">
        <v>12</v>
      </c>
      <c r="H728" s="79">
        <v>88</v>
      </c>
      <c r="I728" s="79">
        <v>0</v>
      </c>
      <c r="J728" s="79">
        <v>1</v>
      </c>
      <c r="K728" s="79">
        <v>1</v>
      </c>
    </row>
    <row r="729" spans="1:11" x14ac:dyDescent="0.15">
      <c r="A729">
        <f t="shared" si="11"/>
        <v>11090</v>
      </c>
      <c r="B729" s="79">
        <v>11</v>
      </c>
      <c r="C729" s="79" t="s">
        <v>12</v>
      </c>
      <c r="H729" s="79">
        <v>90</v>
      </c>
      <c r="I729" s="79">
        <v>0</v>
      </c>
      <c r="J729" s="79">
        <v>1</v>
      </c>
      <c r="K729" s="79">
        <v>3</v>
      </c>
    </row>
    <row r="730" spans="1:11" x14ac:dyDescent="0.15">
      <c r="A730">
        <f t="shared" si="11"/>
        <v>11091</v>
      </c>
      <c r="B730" s="79">
        <v>11</v>
      </c>
      <c r="C730" s="79" t="s">
        <v>12</v>
      </c>
      <c r="H730" s="79">
        <v>91</v>
      </c>
      <c r="I730" s="79">
        <v>2</v>
      </c>
      <c r="J730" s="79">
        <v>1</v>
      </c>
      <c r="K730" s="79">
        <v>2</v>
      </c>
    </row>
    <row r="731" spans="1:11" x14ac:dyDescent="0.15">
      <c r="A731">
        <f t="shared" si="11"/>
        <v>11093</v>
      </c>
      <c r="B731" s="79">
        <v>11</v>
      </c>
      <c r="C731" s="79" t="s">
        <v>12</v>
      </c>
      <c r="H731" s="79">
        <v>93</v>
      </c>
      <c r="I731" s="79">
        <v>0</v>
      </c>
      <c r="J731" s="79">
        <v>2</v>
      </c>
      <c r="K731" s="79">
        <v>2</v>
      </c>
    </row>
    <row r="732" spans="1:11" x14ac:dyDescent="0.15">
      <c r="A732">
        <f t="shared" si="11"/>
        <v>12001</v>
      </c>
      <c r="B732" s="79">
        <v>12</v>
      </c>
      <c r="C732" s="79" t="s">
        <v>13</v>
      </c>
      <c r="H732" s="79">
        <v>1</v>
      </c>
      <c r="I732" s="79">
        <v>1</v>
      </c>
      <c r="J732" s="79">
        <v>0</v>
      </c>
      <c r="K732" s="79">
        <v>2</v>
      </c>
    </row>
    <row r="733" spans="1:11" x14ac:dyDescent="0.15">
      <c r="A733">
        <f t="shared" si="11"/>
        <v>12003</v>
      </c>
      <c r="B733" s="79">
        <v>12</v>
      </c>
      <c r="C733" s="79" t="s">
        <v>13</v>
      </c>
      <c r="H733" s="79">
        <v>3</v>
      </c>
      <c r="I733" s="79">
        <v>1</v>
      </c>
      <c r="J733" s="79">
        <v>0</v>
      </c>
      <c r="K733" s="79">
        <v>1</v>
      </c>
    </row>
    <row r="734" spans="1:11" x14ac:dyDescent="0.15">
      <c r="A734">
        <f t="shared" si="11"/>
        <v>12004</v>
      </c>
      <c r="B734" s="79">
        <v>12</v>
      </c>
      <c r="C734" s="79" t="s">
        <v>13</v>
      </c>
      <c r="H734" s="79">
        <v>4</v>
      </c>
      <c r="I734" s="79">
        <v>0</v>
      </c>
      <c r="J734" s="79">
        <v>2</v>
      </c>
      <c r="K734" s="79">
        <v>1</v>
      </c>
    </row>
    <row r="735" spans="1:11" x14ac:dyDescent="0.15">
      <c r="A735">
        <f t="shared" si="11"/>
        <v>12005</v>
      </c>
      <c r="B735" s="79">
        <v>12</v>
      </c>
      <c r="C735" s="79" t="s">
        <v>13</v>
      </c>
      <c r="H735" s="79">
        <v>5</v>
      </c>
      <c r="I735" s="79">
        <v>1</v>
      </c>
      <c r="J735" s="79">
        <v>1</v>
      </c>
      <c r="K735" s="79">
        <v>2</v>
      </c>
    </row>
    <row r="736" spans="1:11" x14ac:dyDescent="0.15">
      <c r="A736">
        <f t="shared" si="11"/>
        <v>12006</v>
      </c>
      <c r="B736" s="79">
        <v>12</v>
      </c>
      <c r="C736" s="79" t="s">
        <v>13</v>
      </c>
      <c r="H736" s="79">
        <v>6</v>
      </c>
      <c r="I736" s="79">
        <v>1</v>
      </c>
      <c r="J736" s="79">
        <v>0</v>
      </c>
      <c r="K736" s="79">
        <v>1</v>
      </c>
    </row>
    <row r="737" spans="1:11" x14ac:dyDescent="0.15">
      <c r="A737">
        <f t="shared" si="11"/>
        <v>12007</v>
      </c>
      <c r="B737" s="79">
        <v>12</v>
      </c>
      <c r="C737" s="79" t="s">
        <v>13</v>
      </c>
      <c r="H737" s="79">
        <v>7</v>
      </c>
      <c r="I737" s="79">
        <v>0</v>
      </c>
      <c r="J737" s="79">
        <v>1</v>
      </c>
      <c r="K737" s="79">
        <v>1</v>
      </c>
    </row>
    <row r="738" spans="1:11" x14ac:dyDescent="0.15">
      <c r="A738">
        <f t="shared" si="11"/>
        <v>12008</v>
      </c>
      <c r="B738" s="79">
        <v>12</v>
      </c>
      <c r="C738" s="79" t="s">
        <v>13</v>
      </c>
      <c r="H738" s="79">
        <v>8</v>
      </c>
      <c r="I738" s="79">
        <v>1</v>
      </c>
      <c r="J738" s="79">
        <v>0</v>
      </c>
      <c r="K738" s="79">
        <v>4</v>
      </c>
    </row>
    <row r="739" spans="1:11" x14ac:dyDescent="0.15">
      <c r="A739">
        <f t="shared" si="11"/>
        <v>12009</v>
      </c>
      <c r="B739" s="79">
        <v>12</v>
      </c>
      <c r="C739" s="79" t="s">
        <v>13</v>
      </c>
      <c r="H739" s="79">
        <v>9</v>
      </c>
      <c r="I739" s="79">
        <v>1</v>
      </c>
      <c r="J739" s="79">
        <v>0</v>
      </c>
      <c r="K739" s="79">
        <v>1</v>
      </c>
    </row>
    <row r="740" spans="1:11" x14ac:dyDescent="0.15">
      <c r="A740">
        <f t="shared" si="11"/>
        <v>12011</v>
      </c>
      <c r="B740" s="79">
        <v>12</v>
      </c>
      <c r="C740" s="79" t="s">
        <v>13</v>
      </c>
      <c r="H740" s="79">
        <v>11</v>
      </c>
      <c r="I740" s="79">
        <v>1</v>
      </c>
      <c r="J740" s="79">
        <v>2</v>
      </c>
      <c r="K740" s="79">
        <v>6</v>
      </c>
    </row>
    <row r="741" spans="1:11" x14ac:dyDescent="0.15">
      <c r="A741">
        <f t="shared" si="11"/>
        <v>12012</v>
      </c>
      <c r="B741" s="79">
        <v>12</v>
      </c>
      <c r="C741" s="79" t="s">
        <v>13</v>
      </c>
      <c r="H741" s="79">
        <v>12</v>
      </c>
      <c r="I741" s="79">
        <v>1</v>
      </c>
      <c r="J741" s="79">
        <v>1</v>
      </c>
      <c r="K741" s="79">
        <v>2</v>
      </c>
    </row>
    <row r="742" spans="1:11" x14ac:dyDescent="0.15">
      <c r="A742">
        <f t="shared" si="11"/>
        <v>12013</v>
      </c>
      <c r="B742" s="79">
        <v>12</v>
      </c>
      <c r="C742" s="79" t="s">
        <v>13</v>
      </c>
      <c r="H742" s="79">
        <v>13</v>
      </c>
      <c r="I742" s="79">
        <v>1</v>
      </c>
      <c r="J742" s="79">
        <v>1</v>
      </c>
      <c r="K742" s="79">
        <v>1</v>
      </c>
    </row>
    <row r="743" spans="1:11" x14ac:dyDescent="0.15">
      <c r="A743">
        <f t="shared" si="11"/>
        <v>12014</v>
      </c>
      <c r="B743" s="79">
        <v>12</v>
      </c>
      <c r="C743" s="79" t="s">
        <v>13</v>
      </c>
      <c r="H743" s="79">
        <v>14</v>
      </c>
      <c r="I743" s="79">
        <v>2</v>
      </c>
      <c r="J743" s="79">
        <v>0</v>
      </c>
      <c r="K743" s="79">
        <v>2</v>
      </c>
    </row>
    <row r="744" spans="1:11" x14ac:dyDescent="0.15">
      <c r="A744">
        <f t="shared" si="11"/>
        <v>12015</v>
      </c>
      <c r="B744" s="79">
        <v>12</v>
      </c>
      <c r="C744" s="79" t="s">
        <v>13</v>
      </c>
      <c r="H744" s="79">
        <v>15</v>
      </c>
      <c r="I744" s="79">
        <v>1</v>
      </c>
      <c r="J744" s="79">
        <v>0</v>
      </c>
      <c r="K744" s="79">
        <v>1</v>
      </c>
    </row>
    <row r="745" spans="1:11" x14ac:dyDescent="0.15">
      <c r="A745">
        <f t="shared" si="11"/>
        <v>12016</v>
      </c>
      <c r="B745" s="79">
        <v>12</v>
      </c>
      <c r="C745" s="79" t="s">
        <v>13</v>
      </c>
      <c r="H745" s="79">
        <v>16</v>
      </c>
      <c r="I745" s="79">
        <v>0</v>
      </c>
      <c r="J745" s="79">
        <v>1</v>
      </c>
      <c r="K745" s="79">
        <v>1</v>
      </c>
    </row>
    <row r="746" spans="1:11" x14ac:dyDescent="0.15">
      <c r="A746">
        <f t="shared" si="11"/>
        <v>12017</v>
      </c>
      <c r="B746" s="79">
        <v>12</v>
      </c>
      <c r="C746" s="79" t="s">
        <v>13</v>
      </c>
      <c r="H746" s="79">
        <v>17</v>
      </c>
      <c r="I746" s="79">
        <v>0</v>
      </c>
      <c r="J746" s="79">
        <v>1</v>
      </c>
      <c r="K746" s="79">
        <v>2</v>
      </c>
    </row>
    <row r="747" spans="1:11" x14ac:dyDescent="0.15">
      <c r="A747">
        <f t="shared" si="11"/>
        <v>12018</v>
      </c>
      <c r="B747" s="79">
        <v>12</v>
      </c>
      <c r="C747" s="79" t="s">
        <v>13</v>
      </c>
      <c r="H747" s="79">
        <v>18</v>
      </c>
      <c r="I747" s="79">
        <v>1</v>
      </c>
      <c r="J747" s="79">
        <v>0</v>
      </c>
      <c r="K747" s="79">
        <v>2</v>
      </c>
    </row>
    <row r="748" spans="1:11" x14ac:dyDescent="0.15">
      <c r="A748">
        <f t="shared" si="11"/>
        <v>12019</v>
      </c>
      <c r="B748" s="79">
        <v>12</v>
      </c>
      <c r="C748" s="79" t="s">
        <v>13</v>
      </c>
      <c r="H748" s="79">
        <v>19</v>
      </c>
      <c r="I748" s="79">
        <v>2</v>
      </c>
      <c r="J748" s="79">
        <v>0</v>
      </c>
      <c r="K748" s="79">
        <v>2</v>
      </c>
    </row>
    <row r="749" spans="1:11" x14ac:dyDescent="0.15">
      <c r="A749">
        <f t="shared" si="11"/>
        <v>12020</v>
      </c>
      <c r="B749" s="79">
        <v>12</v>
      </c>
      <c r="C749" s="79" t="s">
        <v>13</v>
      </c>
      <c r="H749" s="79">
        <v>20</v>
      </c>
      <c r="I749" s="79">
        <v>1</v>
      </c>
      <c r="J749" s="79">
        <v>3</v>
      </c>
      <c r="K749" s="79">
        <v>1</v>
      </c>
    </row>
    <row r="750" spans="1:11" x14ac:dyDescent="0.15">
      <c r="A750">
        <f t="shared" si="11"/>
        <v>12021</v>
      </c>
      <c r="B750" s="79">
        <v>12</v>
      </c>
      <c r="C750" s="79" t="s">
        <v>13</v>
      </c>
      <c r="H750" s="79">
        <v>21</v>
      </c>
      <c r="I750" s="79">
        <v>1</v>
      </c>
      <c r="J750" s="79">
        <v>0</v>
      </c>
      <c r="K750" s="79">
        <v>3</v>
      </c>
    </row>
    <row r="751" spans="1:11" x14ac:dyDescent="0.15">
      <c r="A751">
        <f t="shared" si="11"/>
        <v>12022</v>
      </c>
      <c r="B751" s="79">
        <v>12</v>
      </c>
      <c r="C751" s="79" t="s">
        <v>13</v>
      </c>
      <c r="H751" s="79">
        <v>22</v>
      </c>
      <c r="I751" s="79">
        <v>2</v>
      </c>
      <c r="J751" s="79">
        <v>4</v>
      </c>
      <c r="K751" s="79">
        <v>1</v>
      </c>
    </row>
    <row r="752" spans="1:11" x14ac:dyDescent="0.15">
      <c r="A752">
        <f t="shared" si="11"/>
        <v>12023</v>
      </c>
      <c r="B752" s="79">
        <v>12</v>
      </c>
      <c r="C752" s="79" t="s">
        <v>13</v>
      </c>
      <c r="H752" s="79">
        <v>23</v>
      </c>
      <c r="I752" s="79">
        <v>1</v>
      </c>
      <c r="J752" s="79">
        <v>1</v>
      </c>
      <c r="K752" s="79">
        <v>3</v>
      </c>
    </row>
    <row r="753" spans="1:11" x14ac:dyDescent="0.15">
      <c r="A753">
        <f t="shared" si="11"/>
        <v>12024</v>
      </c>
      <c r="B753" s="79">
        <v>12</v>
      </c>
      <c r="C753" s="79" t="s">
        <v>13</v>
      </c>
      <c r="H753" s="79">
        <v>24</v>
      </c>
      <c r="I753" s="79">
        <v>1</v>
      </c>
      <c r="J753" s="79">
        <v>0</v>
      </c>
      <c r="K753" s="79">
        <v>2</v>
      </c>
    </row>
    <row r="754" spans="1:11" x14ac:dyDescent="0.15">
      <c r="A754">
        <f t="shared" si="11"/>
        <v>12025</v>
      </c>
      <c r="B754" s="79">
        <v>12</v>
      </c>
      <c r="C754" s="79" t="s">
        <v>13</v>
      </c>
      <c r="H754" s="79">
        <v>25</v>
      </c>
      <c r="I754" s="79">
        <v>1</v>
      </c>
      <c r="J754" s="79">
        <v>1</v>
      </c>
      <c r="K754" s="79">
        <v>2</v>
      </c>
    </row>
    <row r="755" spans="1:11" x14ac:dyDescent="0.15">
      <c r="A755">
        <f t="shared" si="11"/>
        <v>12026</v>
      </c>
      <c r="B755" s="79">
        <v>12</v>
      </c>
      <c r="C755" s="79" t="s">
        <v>13</v>
      </c>
      <c r="H755" s="79">
        <v>26</v>
      </c>
      <c r="I755" s="79">
        <v>1</v>
      </c>
      <c r="J755" s="79">
        <v>0</v>
      </c>
      <c r="K755" s="79">
        <v>1</v>
      </c>
    </row>
    <row r="756" spans="1:11" x14ac:dyDescent="0.15">
      <c r="A756">
        <f t="shared" si="11"/>
        <v>12028</v>
      </c>
      <c r="B756" s="79">
        <v>12</v>
      </c>
      <c r="C756" s="79" t="s">
        <v>13</v>
      </c>
      <c r="H756" s="79">
        <v>28</v>
      </c>
      <c r="I756" s="79">
        <v>2</v>
      </c>
      <c r="J756" s="79">
        <v>1</v>
      </c>
      <c r="K756" s="79">
        <v>2</v>
      </c>
    </row>
    <row r="757" spans="1:11" x14ac:dyDescent="0.15">
      <c r="A757">
        <f t="shared" si="11"/>
        <v>12029</v>
      </c>
      <c r="B757" s="79">
        <v>12</v>
      </c>
      <c r="C757" s="79" t="s">
        <v>13</v>
      </c>
      <c r="H757" s="79">
        <v>29</v>
      </c>
      <c r="I757" s="79">
        <v>2</v>
      </c>
      <c r="J757" s="79">
        <v>0</v>
      </c>
      <c r="K757" s="79">
        <v>5</v>
      </c>
    </row>
    <row r="758" spans="1:11" x14ac:dyDescent="0.15">
      <c r="A758">
        <f t="shared" si="11"/>
        <v>12030</v>
      </c>
      <c r="B758" s="79">
        <v>12</v>
      </c>
      <c r="C758" s="79" t="s">
        <v>13</v>
      </c>
      <c r="H758" s="79">
        <v>30</v>
      </c>
      <c r="I758" s="79">
        <v>2</v>
      </c>
      <c r="J758" s="79">
        <v>0</v>
      </c>
      <c r="K758" s="79">
        <v>3</v>
      </c>
    </row>
    <row r="759" spans="1:11" x14ac:dyDescent="0.15">
      <c r="A759">
        <f t="shared" si="11"/>
        <v>12031</v>
      </c>
      <c r="B759" s="79">
        <v>12</v>
      </c>
      <c r="C759" s="79" t="s">
        <v>13</v>
      </c>
      <c r="H759" s="79">
        <v>31</v>
      </c>
      <c r="I759" s="79">
        <v>0</v>
      </c>
      <c r="J759" s="79">
        <v>1</v>
      </c>
      <c r="K759" s="79">
        <v>3</v>
      </c>
    </row>
    <row r="760" spans="1:11" x14ac:dyDescent="0.15">
      <c r="A760">
        <f t="shared" si="11"/>
        <v>12032</v>
      </c>
      <c r="B760" s="79">
        <v>12</v>
      </c>
      <c r="C760" s="79" t="s">
        <v>13</v>
      </c>
      <c r="H760" s="79">
        <v>32</v>
      </c>
      <c r="I760" s="79">
        <v>2</v>
      </c>
      <c r="J760" s="79">
        <v>0</v>
      </c>
      <c r="K760" s="79">
        <v>1</v>
      </c>
    </row>
    <row r="761" spans="1:11" x14ac:dyDescent="0.15">
      <c r="A761">
        <f t="shared" si="11"/>
        <v>12033</v>
      </c>
      <c r="B761" s="79">
        <v>12</v>
      </c>
      <c r="C761" s="79" t="s">
        <v>13</v>
      </c>
      <c r="H761" s="79">
        <v>33</v>
      </c>
      <c r="I761" s="79">
        <v>0</v>
      </c>
      <c r="J761" s="79">
        <v>2</v>
      </c>
      <c r="K761" s="79">
        <v>2</v>
      </c>
    </row>
    <row r="762" spans="1:11" x14ac:dyDescent="0.15">
      <c r="A762">
        <f t="shared" si="11"/>
        <v>12034</v>
      </c>
      <c r="B762" s="79">
        <v>12</v>
      </c>
      <c r="C762" s="79" t="s">
        <v>13</v>
      </c>
      <c r="H762" s="79">
        <v>34</v>
      </c>
      <c r="I762" s="79">
        <v>3</v>
      </c>
      <c r="J762" s="79">
        <v>0</v>
      </c>
      <c r="K762" s="79">
        <v>1</v>
      </c>
    </row>
    <row r="763" spans="1:11" x14ac:dyDescent="0.15">
      <c r="A763">
        <f t="shared" si="11"/>
        <v>12035</v>
      </c>
      <c r="B763" s="79">
        <v>12</v>
      </c>
      <c r="C763" s="79" t="s">
        <v>13</v>
      </c>
      <c r="H763" s="79">
        <v>35</v>
      </c>
      <c r="I763" s="79">
        <v>0</v>
      </c>
      <c r="J763" s="79">
        <v>1</v>
      </c>
      <c r="K763" s="79">
        <v>2</v>
      </c>
    </row>
    <row r="764" spans="1:11" x14ac:dyDescent="0.15">
      <c r="A764">
        <f t="shared" si="11"/>
        <v>12036</v>
      </c>
      <c r="B764" s="79">
        <v>12</v>
      </c>
      <c r="C764" s="79" t="s">
        <v>13</v>
      </c>
      <c r="H764" s="79">
        <v>36</v>
      </c>
      <c r="I764" s="79">
        <v>1</v>
      </c>
      <c r="J764" s="79">
        <v>2</v>
      </c>
      <c r="K764" s="79">
        <v>3</v>
      </c>
    </row>
    <row r="765" spans="1:11" x14ac:dyDescent="0.15">
      <c r="A765">
        <f t="shared" si="11"/>
        <v>12037</v>
      </c>
      <c r="B765" s="79">
        <v>12</v>
      </c>
      <c r="C765" s="79" t="s">
        <v>13</v>
      </c>
      <c r="H765" s="79">
        <v>37</v>
      </c>
      <c r="I765" s="79">
        <v>1</v>
      </c>
      <c r="J765" s="79">
        <v>0</v>
      </c>
      <c r="K765" s="79">
        <v>4</v>
      </c>
    </row>
    <row r="766" spans="1:11" x14ac:dyDescent="0.15">
      <c r="A766">
        <f t="shared" si="11"/>
        <v>12038</v>
      </c>
      <c r="B766" s="79">
        <v>12</v>
      </c>
      <c r="C766" s="79" t="s">
        <v>13</v>
      </c>
      <c r="H766" s="79">
        <v>38</v>
      </c>
      <c r="I766" s="79">
        <v>1</v>
      </c>
      <c r="J766" s="79">
        <v>1</v>
      </c>
      <c r="K766" s="79">
        <v>2</v>
      </c>
    </row>
    <row r="767" spans="1:11" x14ac:dyDescent="0.15">
      <c r="A767">
        <f t="shared" si="11"/>
        <v>12039</v>
      </c>
      <c r="B767" s="79">
        <v>12</v>
      </c>
      <c r="C767" s="79" t="s">
        <v>13</v>
      </c>
      <c r="H767" s="79">
        <v>39</v>
      </c>
      <c r="I767" s="79">
        <v>2</v>
      </c>
      <c r="J767" s="79">
        <v>3</v>
      </c>
      <c r="K767" s="79">
        <v>3</v>
      </c>
    </row>
    <row r="768" spans="1:11" x14ac:dyDescent="0.15">
      <c r="A768">
        <f t="shared" si="11"/>
        <v>12040</v>
      </c>
      <c r="B768" s="79">
        <v>12</v>
      </c>
      <c r="C768" s="79" t="s">
        <v>13</v>
      </c>
      <c r="H768" s="79">
        <v>40</v>
      </c>
      <c r="I768" s="79">
        <v>3</v>
      </c>
      <c r="J768" s="79">
        <v>0</v>
      </c>
      <c r="K768" s="79">
        <v>4</v>
      </c>
    </row>
    <row r="769" spans="1:11" x14ac:dyDescent="0.15">
      <c r="A769">
        <f t="shared" si="11"/>
        <v>12041</v>
      </c>
      <c r="B769" s="79">
        <v>12</v>
      </c>
      <c r="C769" s="79" t="s">
        <v>13</v>
      </c>
      <c r="H769" s="79">
        <v>41</v>
      </c>
      <c r="I769" s="79">
        <v>1</v>
      </c>
      <c r="J769" s="79">
        <v>2</v>
      </c>
      <c r="K769" s="79">
        <v>3</v>
      </c>
    </row>
    <row r="770" spans="1:11" x14ac:dyDescent="0.15">
      <c r="A770">
        <f t="shared" si="11"/>
        <v>12042</v>
      </c>
      <c r="B770" s="79">
        <v>12</v>
      </c>
      <c r="C770" s="79" t="s">
        <v>13</v>
      </c>
      <c r="H770" s="79">
        <v>42</v>
      </c>
      <c r="I770" s="79">
        <v>1</v>
      </c>
      <c r="J770" s="79">
        <v>0</v>
      </c>
      <c r="K770" s="79">
        <v>4</v>
      </c>
    </row>
    <row r="771" spans="1:11" x14ac:dyDescent="0.15">
      <c r="A771">
        <f t="shared" ref="A771:A834" si="12">$B771*1000+$H771</f>
        <v>12043</v>
      </c>
      <c r="B771" s="79">
        <v>12</v>
      </c>
      <c r="C771" s="79" t="s">
        <v>13</v>
      </c>
      <c r="H771" s="79">
        <v>43</v>
      </c>
      <c r="I771" s="79">
        <v>2</v>
      </c>
      <c r="J771" s="79">
        <v>0</v>
      </c>
      <c r="K771" s="79">
        <v>5</v>
      </c>
    </row>
    <row r="772" spans="1:11" x14ac:dyDescent="0.15">
      <c r="A772">
        <f t="shared" si="12"/>
        <v>12044</v>
      </c>
      <c r="B772" s="79">
        <v>12</v>
      </c>
      <c r="C772" s="79" t="s">
        <v>13</v>
      </c>
      <c r="H772" s="79">
        <v>44</v>
      </c>
      <c r="I772" s="79">
        <v>0</v>
      </c>
      <c r="J772" s="79">
        <v>1</v>
      </c>
      <c r="K772" s="79">
        <v>1</v>
      </c>
    </row>
    <row r="773" spans="1:11" x14ac:dyDescent="0.15">
      <c r="A773">
        <f t="shared" si="12"/>
        <v>12045</v>
      </c>
      <c r="B773" s="79">
        <v>12</v>
      </c>
      <c r="C773" s="79" t="s">
        <v>13</v>
      </c>
      <c r="H773" s="79">
        <v>45</v>
      </c>
      <c r="I773" s="79">
        <v>1</v>
      </c>
      <c r="J773" s="79">
        <v>1</v>
      </c>
      <c r="K773" s="79">
        <v>4</v>
      </c>
    </row>
    <row r="774" spans="1:11" x14ac:dyDescent="0.15">
      <c r="A774">
        <f t="shared" si="12"/>
        <v>12046</v>
      </c>
      <c r="B774" s="79">
        <v>12</v>
      </c>
      <c r="C774" s="79" t="s">
        <v>13</v>
      </c>
      <c r="H774" s="79">
        <v>46</v>
      </c>
      <c r="I774" s="79">
        <v>0</v>
      </c>
      <c r="J774" s="79">
        <v>2</v>
      </c>
      <c r="K774" s="79">
        <v>2</v>
      </c>
    </row>
    <row r="775" spans="1:11" x14ac:dyDescent="0.15">
      <c r="A775">
        <f t="shared" si="12"/>
        <v>12047</v>
      </c>
      <c r="B775" s="79">
        <v>12</v>
      </c>
      <c r="C775" s="79" t="s">
        <v>13</v>
      </c>
      <c r="H775" s="79">
        <v>47</v>
      </c>
      <c r="I775" s="79">
        <v>3</v>
      </c>
      <c r="J775" s="79">
        <v>2</v>
      </c>
      <c r="K775" s="79">
        <v>8</v>
      </c>
    </row>
    <row r="776" spans="1:11" x14ac:dyDescent="0.15">
      <c r="A776">
        <f t="shared" si="12"/>
        <v>12048</v>
      </c>
      <c r="B776" s="79">
        <v>12</v>
      </c>
      <c r="C776" s="79" t="s">
        <v>13</v>
      </c>
      <c r="H776" s="79">
        <v>48</v>
      </c>
      <c r="I776" s="79">
        <v>1</v>
      </c>
      <c r="J776" s="79">
        <v>1</v>
      </c>
      <c r="K776" s="79">
        <v>2</v>
      </c>
    </row>
    <row r="777" spans="1:11" x14ac:dyDescent="0.15">
      <c r="A777">
        <f t="shared" si="12"/>
        <v>12049</v>
      </c>
      <c r="B777" s="79">
        <v>12</v>
      </c>
      <c r="C777" s="79" t="s">
        <v>13</v>
      </c>
      <c r="H777" s="79">
        <v>49</v>
      </c>
      <c r="I777" s="79">
        <v>1</v>
      </c>
      <c r="J777" s="79">
        <v>2</v>
      </c>
      <c r="K777" s="79">
        <v>2</v>
      </c>
    </row>
    <row r="778" spans="1:11" x14ac:dyDescent="0.15">
      <c r="A778">
        <f t="shared" si="12"/>
        <v>12050</v>
      </c>
      <c r="B778" s="79">
        <v>12</v>
      </c>
      <c r="C778" s="79" t="s">
        <v>13</v>
      </c>
      <c r="H778" s="79">
        <v>50</v>
      </c>
      <c r="I778" s="79">
        <v>2</v>
      </c>
      <c r="J778" s="79">
        <v>0</v>
      </c>
      <c r="K778" s="79">
        <v>7</v>
      </c>
    </row>
    <row r="779" spans="1:11" x14ac:dyDescent="0.15">
      <c r="A779">
        <f t="shared" si="12"/>
        <v>12051</v>
      </c>
      <c r="B779" s="79">
        <v>12</v>
      </c>
      <c r="C779" s="79" t="s">
        <v>13</v>
      </c>
      <c r="H779" s="79">
        <v>51</v>
      </c>
      <c r="I779" s="79">
        <v>0</v>
      </c>
      <c r="J779" s="79">
        <v>4</v>
      </c>
      <c r="K779" s="79">
        <v>3</v>
      </c>
    </row>
    <row r="780" spans="1:11" x14ac:dyDescent="0.15">
      <c r="A780">
        <f t="shared" si="12"/>
        <v>12052</v>
      </c>
      <c r="B780" s="79">
        <v>12</v>
      </c>
      <c r="C780" s="79" t="s">
        <v>13</v>
      </c>
      <c r="H780" s="79">
        <v>52</v>
      </c>
      <c r="I780" s="79">
        <v>2</v>
      </c>
      <c r="J780" s="79">
        <v>3</v>
      </c>
      <c r="K780" s="79">
        <v>5</v>
      </c>
    </row>
    <row r="781" spans="1:11" x14ac:dyDescent="0.15">
      <c r="A781">
        <f t="shared" si="12"/>
        <v>12053</v>
      </c>
      <c r="B781" s="79">
        <v>12</v>
      </c>
      <c r="C781" s="79" t="s">
        <v>13</v>
      </c>
      <c r="H781" s="79">
        <v>53</v>
      </c>
      <c r="I781" s="79">
        <v>1</v>
      </c>
      <c r="J781" s="79">
        <v>3</v>
      </c>
      <c r="K781" s="79">
        <v>6</v>
      </c>
    </row>
    <row r="782" spans="1:11" x14ac:dyDescent="0.15">
      <c r="A782">
        <f t="shared" si="12"/>
        <v>12054</v>
      </c>
      <c r="B782" s="79">
        <v>12</v>
      </c>
      <c r="C782" s="79" t="s">
        <v>13</v>
      </c>
      <c r="H782" s="79">
        <v>54</v>
      </c>
      <c r="I782" s="79">
        <v>1</v>
      </c>
      <c r="J782" s="79">
        <v>1</v>
      </c>
      <c r="K782" s="79">
        <v>4</v>
      </c>
    </row>
    <row r="783" spans="1:11" x14ac:dyDescent="0.15">
      <c r="A783">
        <f t="shared" si="12"/>
        <v>12055</v>
      </c>
      <c r="B783" s="79">
        <v>12</v>
      </c>
      <c r="C783" s="79" t="s">
        <v>13</v>
      </c>
      <c r="H783" s="79">
        <v>55</v>
      </c>
      <c r="I783" s="79">
        <v>1</v>
      </c>
      <c r="J783" s="79">
        <v>1</v>
      </c>
      <c r="K783" s="79">
        <v>8</v>
      </c>
    </row>
    <row r="784" spans="1:11" x14ac:dyDescent="0.15">
      <c r="A784">
        <f t="shared" si="12"/>
        <v>12056</v>
      </c>
      <c r="B784" s="79">
        <v>12</v>
      </c>
      <c r="C784" s="79" t="s">
        <v>13</v>
      </c>
      <c r="H784" s="79">
        <v>56</v>
      </c>
      <c r="I784" s="79">
        <v>2</v>
      </c>
      <c r="J784" s="79">
        <v>2</v>
      </c>
      <c r="K784" s="79">
        <v>3</v>
      </c>
    </row>
    <row r="785" spans="1:11" x14ac:dyDescent="0.15">
      <c r="A785">
        <f t="shared" si="12"/>
        <v>12057</v>
      </c>
      <c r="B785" s="79">
        <v>12</v>
      </c>
      <c r="C785" s="79" t="s">
        <v>13</v>
      </c>
      <c r="H785" s="79">
        <v>57</v>
      </c>
      <c r="I785" s="79">
        <v>3</v>
      </c>
      <c r="J785" s="79">
        <v>5</v>
      </c>
      <c r="K785" s="79">
        <v>3</v>
      </c>
    </row>
    <row r="786" spans="1:11" x14ac:dyDescent="0.15">
      <c r="A786">
        <f t="shared" si="12"/>
        <v>12058</v>
      </c>
      <c r="B786" s="79">
        <v>12</v>
      </c>
      <c r="C786" s="79" t="s">
        <v>13</v>
      </c>
      <c r="H786" s="79">
        <v>58</v>
      </c>
      <c r="I786" s="79">
        <v>2</v>
      </c>
      <c r="J786" s="79">
        <v>0</v>
      </c>
      <c r="K786" s="79">
        <v>10</v>
      </c>
    </row>
    <row r="787" spans="1:11" x14ac:dyDescent="0.15">
      <c r="A787">
        <f t="shared" si="12"/>
        <v>12059</v>
      </c>
      <c r="B787" s="79">
        <v>12</v>
      </c>
      <c r="C787" s="79" t="s">
        <v>13</v>
      </c>
      <c r="H787" s="79">
        <v>59</v>
      </c>
      <c r="I787" s="79">
        <v>0</v>
      </c>
      <c r="J787" s="79">
        <v>1</v>
      </c>
      <c r="K787" s="79">
        <v>5</v>
      </c>
    </row>
    <row r="788" spans="1:11" x14ac:dyDescent="0.15">
      <c r="A788">
        <f t="shared" si="12"/>
        <v>12060</v>
      </c>
      <c r="B788" s="79">
        <v>12</v>
      </c>
      <c r="C788" s="79" t="s">
        <v>13</v>
      </c>
      <c r="H788" s="79">
        <v>60</v>
      </c>
      <c r="I788" s="79">
        <v>3</v>
      </c>
      <c r="J788" s="79">
        <v>3</v>
      </c>
      <c r="K788" s="79">
        <v>10</v>
      </c>
    </row>
    <row r="789" spans="1:11" x14ac:dyDescent="0.15">
      <c r="A789">
        <f t="shared" si="12"/>
        <v>12061</v>
      </c>
      <c r="B789" s="79">
        <v>12</v>
      </c>
      <c r="C789" s="79" t="s">
        <v>13</v>
      </c>
      <c r="H789" s="79">
        <v>61</v>
      </c>
      <c r="I789" s="79">
        <v>3</v>
      </c>
      <c r="J789" s="79">
        <v>1</v>
      </c>
      <c r="K789" s="79">
        <v>5</v>
      </c>
    </row>
    <row r="790" spans="1:11" x14ac:dyDescent="0.15">
      <c r="A790">
        <f t="shared" si="12"/>
        <v>12062</v>
      </c>
      <c r="B790" s="79">
        <v>12</v>
      </c>
      <c r="C790" s="79" t="s">
        <v>13</v>
      </c>
      <c r="H790" s="79">
        <v>62</v>
      </c>
      <c r="I790" s="79">
        <v>2</v>
      </c>
      <c r="J790" s="79">
        <v>3</v>
      </c>
      <c r="K790" s="79">
        <v>3</v>
      </c>
    </row>
    <row r="791" spans="1:11" x14ac:dyDescent="0.15">
      <c r="A791">
        <f t="shared" si="12"/>
        <v>12063</v>
      </c>
      <c r="B791" s="79">
        <v>12</v>
      </c>
      <c r="C791" s="79" t="s">
        <v>13</v>
      </c>
      <c r="H791" s="79">
        <v>63</v>
      </c>
      <c r="I791" s="79">
        <v>2</v>
      </c>
      <c r="J791" s="79">
        <v>4</v>
      </c>
      <c r="K791" s="79">
        <v>3</v>
      </c>
    </row>
    <row r="792" spans="1:11" x14ac:dyDescent="0.15">
      <c r="A792">
        <f t="shared" si="12"/>
        <v>12064</v>
      </c>
      <c r="B792" s="79">
        <v>12</v>
      </c>
      <c r="C792" s="79" t="s">
        <v>13</v>
      </c>
      <c r="H792" s="79">
        <v>64</v>
      </c>
      <c r="I792" s="79">
        <v>3</v>
      </c>
      <c r="J792" s="79">
        <v>2</v>
      </c>
      <c r="K792" s="79">
        <v>3</v>
      </c>
    </row>
    <row r="793" spans="1:11" x14ac:dyDescent="0.15">
      <c r="A793">
        <f t="shared" si="12"/>
        <v>12065</v>
      </c>
      <c r="B793" s="79">
        <v>12</v>
      </c>
      <c r="C793" s="79" t="s">
        <v>13</v>
      </c>
      <c r="H793" s="79">
        <v>65</v>
      </c>
      <c r="I793" s="79">
        <v>2</v>
      </c>
      <c r="J793" s="79">
        <v>5</v>
      </c>
      <c r="K793" s="79">
        <v>10</v>
      </c>
    </row>
    <row r="794" spans="1:11" x14ac:dyDescent="0.15">
      <c r="A794">
        <f t="shared" si="12"/>
        <v>12066</v>
      </c>
      <c r="B794" s="79">
        <v>12</v>
      </c>
      <c r="C794" s="79" t="s">
        <v>13</v>
      </c>
      <c r="H794" s="79">
        <v>66</v>
      </c>
      <c r="I794" s="79">
        <v>3</v>
      </c>
      <c r="J794" s="79">
        <v>0</v>
      </c>
      <c r="K794" s="79">
        <v>3</v>
      </c>
    </row>
    <row r="795" spans="1:11" x14ac:dyDescent="0.15">
      <c r="A795">
        <f t="shared" si="12"/>
        <v>12067</v>
      </c>
      <c r="B795" s="79">
        <v>12</v>
      </c>
      <c r="C795" s="79" t="s">
        <v>13</v>
      </c>
      <c r="H795" s="79">
        <v>67</v>
      </c>
      <c r="I795" s="79">
        <v>2</v>
      </c>
      <c r="J795" s="79">
        <v>2</v>
      </c>
      <c r="K795" s="79">
        <v>4</v>
      </c>
    </row>
    <row r="796" spans="1:11" x14ac:dyDescent="0.15">
      <c r="A796">
        <f t="shared" si="12"/>
        <v>12068</v>
      </c>
      <c r="B796" s="79">
        <v>12</v>
      </c>
      <c r="C796" s="79" t="s">
        <v>13</v>
      </c>
      <c r="H796" s="79">
        <v>68</v>
      </c>
      <c r="I796" s="79">
        <v>6</v>
      </c>
      <c r="J796" s="79">
        <v>4</v>
      </c>
      <c r="K796" s="79">
        <v>4</v>
      </c>
    </row>
    <row r="797" spans="1:11" x14ac:dyDescent="0.15">
      <c r="A797">
        <f t="shared" si="12"/>
        <v>12069</v>
      </c>
      <c r="B797" s="79">
        <v>12</v>
      </c>
      <c r="C797" s="79" t="s">
        <v>13</v>
      </c>
      <c r="H797" s="79">
        <v>69</v>
      </c>
      <c r="I797" s="79">
        <v>2</v>
      </c>
      <c r="J797" s="79">
        <v>3</v>
      </c>
      <c r="K797" s="79">
        <v>3</v>
      </c>
    </row>
    <row r="798" spans="1:11" x14ac:dyDescent="0.15">
      <c r="A798">
        <f t="shared" si="12"/>
        <v>12070</v>
      </c>
      <c r="B798" s="79">
        <v>12</v>
      </c>
      <c r="C798" s="79" t="s">
        <v>13</v>
      </c>
      <c r="H798" s="79">
        <v>70</v>
      </c>
      <c r="I798" s="79">
        <v>5</v>
      </c>
      <c r="J798" s="79">
        <v>5</v>
      </c>
      <c r="K798" s="79">
        <v>3</v>
      </c>
    </row>
    <row r="799" spans="1:11" x14ac:dyDescent="0.15">
      <c r="A799">
        <f t="shared" si="12"/>
        <v>12071</v>
      </c>
      <c r="B799" s="79">
        <v>12</v>
      </c>
      <c r="C799" s="79" t="s">
        <v>13</v>
      </c>
      <c r="H799" s="79">
        <v>71</v>
      </c>
      <c r="I799" s="79">
        <v>2</v>
      </c>
      <c r="J799" s="79">
        <v>3</v>
      </c>
      <c r="K799" s="79">
        <v>2</v>
      </c>
    </row>
    <row r="800" spans="1:11" x14ac:dyDescent="0.15">
      <c r="A800">
        <f t="shared" si="12"/>
        <v>12072</v>
      </c>
      <c r="B800" s="79">
        <v>12</v>
      </c>
      <c r="C800" s="79" t="s">
        <v>13</v>
      </c>
      <c r="H800" s="79">
        <v>72</v>
      </c>
      <c r="I800" s="79">
        <v>3</v>
      </c>
      <c r="J800" s="79">
        <v>0</v>
      </c>
      <c r="K800" s="79">
        <v>2</v>
      </c>
    </row>
    <row r="801" spans="1:11" x14ac:dyDescent="0.15">
      <c r="A801">
        <f t="shared" si="12"/>
        <v>12073</v>
      </c>
      <c r="B801" s="79">
        <v>12</v>
      </c>
      <c r="C801" s="79" t="s">
        <v>13</v>
      </c>
      <c r="H801" s="79">
        <v>73</v>
      </c>
      <c r="I801" s="79">
        <v>1</v>
      </c>
      <c r="J801" s="79">
        <v>2</v>
      </c>
      <c r="K801" s="79">
        <v>5</v>
      </c>
    </row>
    <row r="802" spans="1:11" x14ac:dyDescent="0.15">
      <c r="A802">
        <f t="shared" si="12"/>
        <v>12074</v>
      </c>
      <c r="B802" s="79">
        <v>12</v>
      </c>
      <c r="C802" s="79" t="s">
        <v>13</v>
      </c>
      <c r="H802" s="79">
        <v>74</v>
      </c>
      <c r="I802" s="79">
        <v>3</v>
      </c>
      <c r="J802" s="79">
        <v>0</v>
      </c>
      <c r="K802" s="79">
        <v>6</v>
      </c>
    </row>
    <row r="803" spans="1:11" x14ac:dyDescent="0.15">
      <c r="A803">
        <f t="shared" si="12"/>
        <v>12075</v>
      </c>
      <c r="B803" s="79">
        <v>12</v>
      </c>
      <c r="C803" s="79" t="s">
        <v>13</v>
      </c>
      <c r="H803" s="79">
        <v>75</v>
      </c>
      <c r="I803" s="79">
        <v>4</v>
      </c>
      <c r="J803" s="79">
        <v>5</v>
      </c>
      <c r="K803" s="79">
        <v>3</v>
      </c>
    </row>
    <row r="804" spans="1:11" x14ac:dyDescent="0.15">
      <c r="A804">
        <f t="shared" si="12"/>
        <v>12076</v>
      </c>
      <c r="B804" s="79">
        <v>12</v>
      </c>
      <c r="C804" s="79" t="s">
        <v>13</v>
      </c>
      <c r="H804" s="79">
        <v>76</v>
      </c>
      <c r="I804" s="79">
        <v>1</v>
      </c>
      <c r="J804" s="79">
        <v>0</v>
      </c>
      <c r="K804" s="79">
        <v>3</v>
      </c>
    </row>
    <row r="805" spans="1:11" x14ac:dyDescent="0.15">
      <c r="A805">
        <f t="shared" si="12"/>
        <v>12077</v>
      </c>
      <c r="B805" s="79">
        <v>12</v>
      </c>
      <c r="C805" s="79" t="s">
        <v>13</v>
      </c>
      <c r="H805" s="79">
        <v>77</v>
      </c>
      <c r="I805" s="79">
        <v>1</v>
      </c>
      <c r="J805" s="79">
        <v>2</v>
      </c>
      <c r="K805" s="79">
        <v>4</v>
      </c>
    </row>
    <row r="806" spans="1:11" x14ac:dyDescent="0.15">
      <c r="A806">
        <f t="shared" si="12"/>
        <v>12078</v>
      </c>
      <c r="B806" s="79">
        <v>12</v>
      </c>
      <c r="C806" s="79" t="s">
        <v>13</v>
      </c>
      <c r="H806" s="79">
        <v>78</v>
      </c>
      <c r="I806" s="79">
        <v>2</v>
      </c>
      <c r="J806" s="79">
        <v>2</v>
      </c>
      <c r="K806" s="79">
        <v>4</v>
      </c>
    </row>
    <row r="807" spans="1:11" x14ac:dyDescent="0.15">
      <c r="A807">
        <f t="shared" si="12"/>
        <v>12079</v>
      </c>
      <c r="B807" s="79">
        <v>12</v>
      </c>
      <c r="C807" s="79" t="s">
        <v>13</v>
      </c>
      <c r="H807" s="79">
        <v>79</v>
      </c>
      <c r="I807" s="79">
        <v>2</v>
      </c>
      <c r="J807" s="79">
        <v>2</v>
      </c>
      <c r="K807" s="79">
        <v>2</v>
      </c>
    </row>
    <row r="808" spans="1:11" x14ac:dyDescent="0.15">
      <c r="A808">
        <f t="shared" si="12"/>
        <v>12080</v>
      </c>
      <c r="B808" s="79">
        <v>12</v>
      </c>
      <c r="C808" s="79" t="s">
        <v>13</v>
      </c>
      <c r="H808" s="79">
        <v>80</v>
      </c>
      <c r="I808" s="79">
        <v>2</v>
      </c>
      <c r="J808" s="79">
        <v>1</v>
      </c>
      <c r="K808" s="79">
        <v>1</v>
      </c>
    </row>
    <row r="809" spans="1:11" x14ac:dyDescent="0.15">
      <c r="A809">
        <f t="shared" si="12"/>
        <v>12081</v>
      </c>
      <c r="B809" s="79">
        <v>12</v>
      </c>
      <c r="C809" s="79" t="s">
        <v>13</v>
      </c>
      <c r="H809" s="79">
        <v>81</v>
      </c>
      <c r="I809" s="79">
        <v>2</v>
      </c>
      <c r="J809" s="79">
        <v>1</v>
      </c>
      <c r="K809" s="79">
        <v>2</v>
      </c>
    </row>
    <row r="810" spans="1:11" x14ac:dyDescent="0.15">
      <c r="A810">
        <f t="shared" si="12"/>
        <v>12082</v>
      </c>
      <c r="B810" s="79">
        <v>12</v>
      </c>
      <c r="C810" s="79" t="s">
        <v>13</v>
      </c>
      <c r="H810" s="79">
        <v>82</v>
      </c>
      <c r="I810" s="79">
        <v>0</v>
      </c>
      <c r="J810" s="79">
        <v>2</v>
      </c>
      <c r="K810" s="79">
        <v>1</v>
      </c>
    </row>
    <row r="811" spans="1:11" x14ac:dyDescent="0.15">
      <c r="A811">
        <f t="shared" si="12"/>
        <v>12083</v>
      </c>
      <c r="B811" s="79">
        <v>12</v>
      </c>
      <c r="C811" s="79" t="s">
        <v>13</v>
      </c>
      <c r="H811" s="79">
        <v>83</v>
      </c>
      <c r="I811" s="79">
        <v>0</v>
      </c>
      <c r="J811" s="79">
        <v>2</v>
      </c>
      <c r="K811" s="79">
        <v>1</v>
      </c>
    </row>
    <row r="812" spans="1:11" x14ac:dyDescent="0.15">
      <c r="A812">
        <f t="shared" si="12"/>
        <v>12084</v>
      </c>
      <c r="B812" s="79">
        <v>12</v>
      </c>
      <c r="C812" s="79" t="s">
        <v>13</v>
      </c>
      <c r="H812" s="79">
        <v>84</v>
      </c>
      <c r="I812" s="79">
        <v>0</v>
      </c>
      <c r="J812" s="79">
        <v>2</v>
      </c>
      <c r="K812" s="79">
        <v>2</v>
      </c>
    </row>
    <row r="813" spans="1:11" x14ac:dyDescent="0.15">
      <c r="A813">
        <f t="shared" si="12"/>
        <v>12085</v>
      </c>
      <c r="B813" s="79">
        <v>12</v>
      </c>
      <c r="C813" s="79" t="s">
        <v>13</v>
      </c>
      <c r="H813" s="79">
        <v>85</v>
      </c>
      <c r="I813" s="79">
        <v>4</v>
      </c>
      <c r="J813" s="79">
        <v>5</v>
      </c>
      <c r="K813" s="79">
        <v>1</v>
      </c>
    </row>
    <row r="814" spans="1:11" x14ac:dyDescent="0.15">
      <c r="A814">
        <f t="shared" si="12"/>
        <v>12086</v>
      </c>
      <c r="B814" s="79">
        <v>12</v>
      </c>
      <c r="C814" s="79" t="s">
        <v>13</v>
      </c>
      <c r="H814" s="79">
        <v>86</v>
      </c>
      <c r="I814" s="79">
        <v>1</v>
      </c>
      <c r="J814" s="79">
        <v>2</v>
      </c>
      <c r="K814" s="79">
        <v>1</v>
      </c>
    </row>
    <row r="815" spans="1:11" x14ac:dyDescent="0.15">
      <c r="A815">
        <f t="shared" si="12"/>
        <v>12087</v>
      </c>
      <c r="B815" s="79">
        <v>12</v>
      </c>
      <c r="C815" s="79" t="s">
        <v>13</v>
      </c>
      <c r="H815" s="79">
        <v>87</v>
      </c>
      <c r="I815" s="79">
        <v>2</v>
      </c>
      <c r="J815" s="79">
        <v>1</v>
      </c>
      <c r="K815" s="79">
        <v>1</v>
      </c>
    </row>
    <row r="816" spans="1:11" x14ac:dyDescent="0.15">
      <c r="A816">
        <f t="shared" si="12"/>
        <v>12089</v>
      </c>
      <c r="B816" s="79">
        <v>12</v>
      </c>
      <c r="C816" s="79" t="s">
        <v>13</v>
      </c>
      <c r="H816" s="79">
        <v>89</v>
      </c>
      <c r="I816" s="79">
        <v>2</v>
      </c>
      <c r="J816" s="79">
        <v>2</v>
      </c>
      <c r="K816" s="79">
        <v>1</v>
      </c>
    </row>
    <row r="817" spans="1:11" x14ac:dyDescent="0.15">
      <c r="A817">
        <f t="shared" si="12"/>
        <v>12090</v>
      </c>
      <c r="B817" s="79">
        <v>12</v>
      </c>
      <c r="C817" s="79" t="s">
        <v>13</v>
      </c>
      <c r="H817" s="79">
        <v>90</v>
      </c>
      <c r="I817" s="79">
        <v>2</v>
      </c>
      <c r="J817" s="79">
        <v>1</v>
      </c>
      <c r="K817" s="79">
        <v>1</v>
      </c>
    </row>
    <row r="818" spans="1:11" x14ac:dyDescent="0.15">
      <c r="A818">
        <f t="shared" si="12"/>
        <v>12091</v>
      </c>
      <c r="B818" s="79">
        <v>12</v>
      </c>
      <c r="C818" s="79" t="s">
        <v>13</v>
      </c>
      <c r="H818" s="79">
        <v>91</v>
      </c>
      <c r="I818" s="79">
        <v>1</v>
      </c>
      <c r="J818" s="79">
        <v>2</v>
      </c>
      <c r="K818" s="79">
        <v>1</v>
      </c>
    </row>
    <row r="819" spans="1:11" x14ac:dyDescent="0.15">
      <c r="A819">
        <f t="shared" si="12"/>
        <v>12092</v>
      </c>
      <c r="B819" s="79">
        <v>12</v>
      </c>
      <c r="C819" s="79" t="s">
        <v>13</v>
      </c>
      <c r="H819" s="79">
        <v>92</v>
      </c>
      <c r="I819" s="79">
        <v>0</v>
      </c>
      <c r="J819" s="79">
        <v>1</v>
      </c>
      <c r="K819" s="79">
        <v>2</v>
      </c>
    </row>
    <row r="820" spans="1:11" x14ac:dyDescent="0.15">
      <c r="A820">
        <f t="shared" si="12"/>
        <v>12094</v>
      </c>
      <c r="B820" s="79">
        <v>12</v>
      </c>
      <c r="C820" s="79" t="s">
        <v>13</v>
      </c>
      <c r="H820" s="79">
        <v>94</v>
      </c>
      <c r="I820" s="79">
        <v>1</v>
      </c>
      <c r="J820" s="79">
        <v>1</v>
      </c>
      <c r="K820" s="79">
        <v>1</v>
      </c>
    </row>
    <row r="821" spans="1:11" x14ac:dyDescent="0.15">
      <c r="A821">
        <f t="shared" si="12"/>
        <v>12095</v>
      </c>
      <c r="B821" s="79">
        <v>12</v>
      </c>
      <c r="C821" s="79" t="s">
        <v>13</v>
      </c>
      <c r="H821" s="79">
        <v>95</v>
      </c>
      <c r="I821" s="79">
        <v>0</v>
      </c>
      <c r="J821" s="79">
        <v>1</v>
      </c>
      <c r="K821" s="79">
        <v>1</v>
      </c>
    </row>
    <row r="822" spans="1:11" x14ac:dyDescent="0.15">
      <c r="A822">
        <f t="shared" si="12"/>
        <v>13018</v>
      </c>
      <c r="B822" s="79">
        <v>13</v>
      </c>
      <c r="C822" s="79" t="s">
        <v>14</v>
      </c>
      <c r="H822" s="79">
        <v>18</v>
      </c>
      <c r="I822" s="79">
        <v>0</v>
      </c>
      <c r="J822" s="79">
        <v>1</v>
      </c>
      <c r="K822" s="79">
        <v>1</v>
      </c>
    </row>
    <row r="823" spans="1:11" x14ac:dyDescent="0.15">
      <c r="A823">
        <f t="shared" si="12"/>
        <v>13033</v>
      </c>
      <c r="B823" s="79">
        <v>13</v>
      </c>
      <c r="C823" s="79" t="s">
        <v>14</v>
      </c>
      <c r="H823" s="79">
        <v>33</v>
      </c>
      <c r="I823" s="79">
        <v>2</v>
      </c>
      <c r="J823" s="79">
        <v>0</v>
      </c>
      <c r="K823" s="79">
        <v>2</v>
      </c>
    </row>
    <row r="824" spans="1:11" x14ac:dyDescent="0.15">
      <c r="A824">
        <f t="shared" si="12"/>
        <v>13039</v>
      </c>
      <c r="B824" s="79">
        <v>13</v>
      </c>
      <c r="C824" s="79" t="s">
        <v>14</v>
      </c>
      <c r="H824" s="79">
        <v>39</v>
      </c>
      <c r="I824" s="79">
        <v>0</v>
      </c>
      <c r="J824" s="79">
        <v>1</v>
      </c>
      <c r="K824" s="79">
        <v>1</v>
      </c>
    </row>
    <row r="825" spans="1:11" x14ac:dyDescent="0.15">
      <c r="A825">
        <f t="shared" si="12"/>
        <v>13045</v>
      </c>
      <c r="B825" s="79">
        <v>13</v>
      </c>
      <c r="C825" s="79" t="s">
        <v>14</v>
      </c>
      <c r="H825" s="79">
        <v>45</v>
      </c>
      <c r="I825" s="79">
        <v>1</v>
      </c>
      <c r="J825" s="79">
        <v>0</v>
      </c>
      <c r="K825" s="79">
        <v>1</v>
      </c>
    </row>
    <row r="826" spans="1:11" x14ac:dyDescent="0.15">
      <c r="A826">
        <f t="shared" si="12"/>
        <v>13050</v>
      </c>
      <c r="B826" s="79">
        <v>13</v>
      </c>
      <c r="C826" s="79" t="s">
        <v>14</v>
      </c>
      <c r="H826" s="79">
        <v>50</v>
      </c>
      <c r="I826" s="79">
        <v>1</v>
      </c>
      <c r="J826" s="79">
        <v>0</v>
      </c>
      <c r="K826" s="79">
        <v>1</v>
      </c>
    </row>
    <row r="827" spans="1:11" x14ac:dyDescent="0.15">
      <c r="A827">
        <f t="shared" si="12"/>
        <v>13055</v>
      </c>
      <c r="B827" s="79">
        <v>13</v>
      </c>
      <c r="C827" s="79" t="s">
        <v>14</v>
      </c>
      <c r="H827" s="79">
        <v>55</v>
      </c>
      <c r="I827" s="79">
        <v>0</v>
      </c>
      <c r="J827" s="79">
        <v>1</v>
      </c>
      <c r="K827" s="79">
        <v>1</v>
      </c>
    </row>
    <row r="828" spans="1:11" x14ac:dyDescent="0.15">
      <c r="A828">
        <f t="shared" si="12"/>
        <v>13059</v>
      </c>
      <c r="B828" s="79">
        <v>13</v>
      </c>
      <c r="C828" s="79" t="s">
        <v>14</v>
      </c>
      <c r="H828" s="79">
        <v>59</v>
      </c>
      <c r="I828" s="79">
        <v>1</v>
      </c>
      <c r="J828" s="79">
        <v>0</v>
      </c>
      <c r="K828" s="79">
        <v>3</v>
      </c>
    </row>
    <row r="829" spans="1:11" x14ac:dyDescent="0.15">
      <c r="A829">
        <f t="shared" si="12"/>
        <v>13060</v>
      </c>
      <c r="B829" s="79">
        <v>13</v>
      </c>
      <c r="C829" s="79" t="s">
        <v>14</v>
      </c>
      <c r="H829" s="79">
        <v>60</v>
      </c>
      <c r="I829" s="79">
        <v>0</v>
      </c>
      <c r="J829" s="79">
        <v>1</v>
      </c>
      <c r="K829" s="79">
        <v>1</v>
      </c>
    </row>
    <row r="830" spans="1:11" x14ac:dyDescent="0.15">
      <c r="A830">
        <f t="shared" si="12"/>
        <v>13063</v>
      </c>
      <c r="B830" s="79">
        <v>13</v>
      </c>
      <c r="C830" s="79" t="s">
        <v>14</v>
      </c>
      <c r="H830" s="79">
        <v>63</v>
      </c>
      <c r="I830" s="79">
        <v>1</v>
      </c>
      <c r="J830" s="79">
        <v>1</v>
      </c>
      <c r="K830" s="79">
        <v>1</v>
      </c>
    </row>
    <row r="831" spans="1:11" x14ac:dyDescent="0.15">
      <c r="A831">
        <f t="shared" si="12"/>
        <v>13064</v>
      </c>
      <c r="B831" s="79">
        <v>13</v>
      </c>
      <c r="C831" s="79" t="s">
        <v>14</v>
      </c>
      <c r="H831" s="79">
        <v>64</v>
      </c>
      <c r="I831" s="79">
        <v>0</v>
      </c>
      <c r="J831" s="79">
        <v>1</v>
      </c>
      <c r="K831" s="79">
        <v>1</v>
      </c>
    </row>
    <row r="832" spans="1:11" x14ac:dyDescent="0.15">
      <c r="A832">
        <f t="shared" si="12"/>
        <v>13065</v>
      </c>
      <c r="B832" s="79">
        <v>13</v>
      </c>
      <c r="C832" s="79" t="s">
        <v>14</v>
      </c>
      <c r="H832" s="79">
        <v>65</v>
      </c>
      <c r="I832" s="79">
        <v>1</v>
      </c>
      <c r="J832" s="79">
        <v>0</v>
      </c>
      <c r="K832" s="79">
        <v>1</v>
      </c>
    </row>
    <row r="833" spans="1:11" x14ac:dyDescent="0.15">
      <c r="A833">
        <f t="shared" si="12"/>
        <v>13067</v>
      </c>
      <c r="B833" s="79">
        <v>13</v>
      </c>
      <c r="C833" s="79" t="s">
        <v>14</v>
      </c>
      <c r="H833" s="79">
        <v>67</v>
      </c>
      <c r="I833" s="79">
        <v>1</v>
      </c>
      <c r="J833" s="79">
        <v>0</v>
      </c>
      <c r="K833" s="79">
        <v>1</v>
      </c>
    </row>
    <row r="834" spans="1:11" x14ac:dyDescent="0.15">
      <c r="A834">
        <f t="shared" si="12"/>
        <v>13070</v>
      </c>
      <c r="B834" s="79">
        <v>13</v>
      </c>
      <c r="C834" s="79" t="s">
        <v>14</v>
      </c>
      <c r="H834" s="79">
        <v>70</v>
      </c>
      <c r="I834" s="79">
        <v>0</v>
      </c>
      <c r="J834" s="79">
        <v>2</v>
      </c>
      <c r="K834" s="79">
        <v>1</v>
      </c>
    </row>
    <row r="835" spans="1:11" x14ac:dyDescent="0.15">
      <c r="A835">
        <f t="shared" ref="A835:A898" si="13">$B835*1000+$H835</f>
        <v>13071</v>
      </c>
      <c r="B835" s="79">
        <v>13</v>
      </c>
      <c r="C835" s="79" t="s">
        <v>14</v>
      </c>
      <c r="H835" s="79">
        <v>71</v>
      </c>
      <c r="I835" s="79">
        <v>0</v>
      </c>
      <c r="J835" s="79">
        <v>1</v>
      </c>
      <c r="K835" s="79">
        <v>1</v>
      </c>
    </row>
    <row r="836" spans="1:11" x14ac:dyDescent="0.15">
      <c r="A836">
        <f t="shared" si="13"/>
        <v>13072</v>
      </c>
      <c r="B836" s="79">
        <v>13</v>
      </c>
      <c r="C836" s="79" t="s">
        <v>14</v>
      </c>
      <c r="H836" s="79">
        <v>72</v>
      </c>
      <c r="I836" s="79">
        <v>0</v>
      </c>
      <c r="J836" s="79">
        <v>1</v>
      </c>
      <c r="K836" s="79">
        <v>1</v>
      </c>
    </row>
    <row r="837" spans="1:11" x14ac:dyDescent="0.15">
      <c r="A837">
        <f t="shared" si="13"/>
        <v>13073</v>
      </c>
      <c r="B837" s="79">
        <v>13</v>
      </c>
      <c r="C837" s="79" t="s">
        <v>14</v>
      </c>
      <c r="H837" s="79">
        <v>73</v>
      </c>
      <c r="I837" s="79">
        <v>1</v>
      </c>
      <c r="J837" s="79">
        <v>0</v>
      </c>
      <c r="K837" s="79">
        <v>1</v>
      </c>
    </row>
    <row r="838" spans="1:11" x14ac:dyDescent="0.15">
      <c r="A838">
        <f t="shared" si="13"/>
        <v>13075</v>
      </c>
      <c r="B838" s="79">
        <v>13</v>
      </c>
      <c r="C838" s="79" t="s">
        <v>14</v>
      </c>
      <c r="H838" s="79">
        <v>75</v>
      </c>
      <c r="I838" s="79">
        <v>1</v>
      </c>
      <c r="J838" s="79">
        <v>0</v>
      </c>
      <c r="K838" s="79">
        <v>1</v>
      </c>
    </row>
    <row r="839" spans="1:11" x14ac:dyDescent="0.15">
      <c r="A839">
        <f t="shared" si="13"/>
        <v>13076</v>
      </c>
      <c r="B839" s="79">
        <v>13</v>
      </c>
      <c r="C839" s="79" t="s">
        <v>14</v>
      </c>
      <c r="H839" s="79">
        <v>76</v>
      </c>
      <c r="I839" s="79">
        <v>2</v>
      </c>
      <c r="J839" s="79">
        <v>1</v>
      </c>
      <c r="K839" s="79">
        <v>1</v>
      </c>
    </row>
    <row r="840" spans="1:11" x14ac:dyDescent="0.15">
      <c r="A840">
        <f t="shared" si="13"/>
        <v>13077</v>
      </c>
      <c r="B840" s="79">
        <v>13</v>
      </c>
      <c r="C840" s="79" t="s">
        <v>14</v>
      </c>
      <c r="H840" s="79">
        <v>77</v>
      </c>
      <c r="I840" s="79">
        <v>1</v>
      </c>
      <c r="J840" s="79">
        <v>0</v>
      </c>
      <c r="K840" s="79">
        <v>2</v>
      </c>
    </row>
    <row r="841" spans="1:11" x14ac:dyDescent="0.15">
      <c r="A841">
        <f t="shared" si="13"/>
        <v>13078</v>
      </c>
      <c r="B841" s="79">
        <v>13</v>
      </c>
      <c r="C841" s="79" t="s">
        <v>14</v>
      </c>
      <c r="H841" s="79">
        <v>78</v>
      </c>
      <c r="I841" s="79">
        <v>1</v>
      </c>
      <c r="J841" s="79">
        <v>0</v>
      </c>
      <c r="K841" s="79">
        <v>1</v>
      </c>
    </row>
    <row r="842" spans="1:11" x14ac:dyDescent="0.15">
      <c r="A842">
        <f t="shared" si="13"/>
        <v>13079</v>
      </c>
      <c r="B842" s="79">
        <v>13</v>
      </c>
      <c r="C842" s="79" t="s">
        <v>14</v>
      </c>
      <c r="H842" s="79">
        <v>79</v>
      </c>
      <c r="I842" s="79">
        <v>1</v>
      </c>
      <c r="J842" s="79">
        <v>0</v>
      </c>
      <c r="K842" s="79">
        <v>1</v>
      </c>
    </row>
    <row r="843" spans="1:11" x14ac:dyDescent="0.15">
      <c r="A843">
        <f t="shared" si="13"/>
        <v>13082</v>
      </c>
      <c r="B843" s="79">
        <v>13</v>
      </c>
      <c r="C843" s="79" t="s">
        <v>14</v>
      </c>
      <c r="H843" s="79">
        <v>82</v>
      </c>
      <c r="I843" s="79">
        <v>0</v>
      </c>
      <c r="J843" s="79">
        <v>1</v>
      </c>
      <c r="K843" s="79">
        <v>1</v>
      </c>
    </row>
    <row r="844" spans="1:11" x14ac:dyDescent="0.15">
      <c r="A844">
        <f t="shared" si="13"/>
        <v>13088</v>
      </c>
      <c r="B844" s="79">
        <v>13</v>
      </c>
      <c r="C844" s="79" t="s">
        <v>14</v>
      </c>
      <c r="H844" s="79">
        <v>88</v>
      </c>
      <c r="I844" s="79">
        <v>0</v>
      </c>
      <c r="J844" s="79">
        <v>1</v>
      </c>
      <c r="K844" s="79">
        <v>1</v>
      </c>
    </row>
    <row r="845" spans="1:11" x14ac:dyDescent="0.15">
      <c r="A845">
        <f t="shared" si="13"/>
        <v>13091</v>
      </c>
      <c r="B845" s="79">
        <v>13</v>
      </c>
      <c r="C845" s="79" t="s">
        <v>14</v>
      </c>
      <c r="H845" s="79">
        <v>91</v>
      </c>
      <c r="I845" s="79">
        <v>0</v>
      </c>
      <c r="J845" s="79">
        <v>1</v>
      </c>
      <c r="K845" s="79">
        <v>1</v>
      </c>
    </row>
    <row r="846" spans="1:11" x14ac:dyDescent="0.15">
      <c r="A846">
        <f t="shared" si="13"/>
        <v>13092</v>
      </c>
      <c r="B846" s="79">
        <v>13</v>
      </c>
      <c r="C846" s="79" t="s">
        <v>14</v>
      </c>
      <c r="H846" s="79">
        <v>92</v>
      </c>
      <c r="I846" s="79">
        <v>0</v>
      </c>
      <c r="J846" s="79">
        <v>1</v>
      </c>
      <c r="K846" s="79">
        <v>1</v>
      </c>
    </row>
    <row r="847" spans="1:11" x14ac:dyDescent="0.15">
      <c r="A847">
        <f t="shared" si="13"/>
        <v>14009</v>
      </c>
      <c r="B847" s="79">
        <v>14</v>
      </c>
      <c r="C847" s="79" t="s">
        <v>15</v>
      </c>
      <c r="H847" s="79">
        <v>9</v>
      </c>
      <c r="I847" s="79">
        <v>0</v>
      </c>
      <c r="J847" s="79">
        <v>1</v>
      </c>
      <c r="K847" s="79">
        <v>2</v>
      </c>
    </row>
    <row r="848" spans="1:11" x14ac:dyDescent="0.15">
      <c r="A848">
        <f t="shared" si="13"/>
        <v>14011</v>
      </c>
      <c r="B848" s="79">
        <v>14</v>
      </c>
      <c r="C848" s="79" t="s">
        <v>15</v>
      </c>
      <c r="H848" s="79">
        <v>11</v>
      </c>
      <c r="I848" s="79">
        <v>1</v>
      </c>
      <c r="J848" s="79">
        <v>0</v>
      </c>
      <c r="K848" s="79">
        <v>1</v>
      </c>
    </row>
    <row r="849" spans="1:11" x14ac:dyDescent="0.15">
      <c r="A849">
        <f t="shared" si="13"/>
        <v>14022</v>
      </c>
      <c r="B849" s="79">
        <v>14</v>
      </c>
      <c r="C849" s="79" t="s">
        <v>15</v>
      </c>
      <c r="H849" s="79">
        <v>22</v>
      </c>
      <c r="I849" s="79">
        <v>1</v>
      </c>
      <c r="J849" s="79">
        <v>0</v>
      </c>
      <c r="K849" s="79">
        <v>2</v>
      </c>
    </row>
    <row r="850" spans="1:11" x14ac:dyDescent="0.15">
      <c r="A850">
        <f t="shared" si="13"/>
        <v>14029</v>
      </c>
      <c r="B850" s="79">
        <v>14</v>
      </c>
      <c r="C850" s="79" t="s">
        <v>15</v>
      </c>
      <c r="H850" s="79">
        <v>29</v>
      </c>
      <c r="I850" s="79">
        <v>0</v>
      </c>
      <c r="J850" s="79">
        <v>1</v>
      </c>
      <c r="K850" s="79">
        <v>2</v>
      </c>
    </row>
    <row r="851" spans="1:11" x14ac:dyDescent="0.15">
      <c r="A851">
        <f t="shared" si="13"/>
        <v>14030</v>
      </c>
      <c r="B851" s="79">
        <v>14</v>
      </c>
      <c r="C851" s="79" t="s">
        <v>15</v>
      </c>
      <c r="H851" s="79">
        <v>30</v>
      </c>
      <c r="I851" s="79">
        <v>1</v>
      </c>
      <c r="J851" s="79">
        <v>1</v>
      </c>
      <c r="K851" s="79">
        <v>4</v>
      </c>
    </row>
    <row r="852" spans="1:11" x14ac:dyDescent="0.15">
      <c r="A852">
        <f t="shared" si="13"/>
        <v>14032</v>
      </c>
      <c r="B852" s="79">
        <v>14</v>
      </c>
      <c r="C852" s="79" t="s">
        <v>15</v>
      </c>
      <c r="H852" s="79">
        <v>32</v>
      </c>
      <c r="I852" s="79">
        <v>1</v>
      </c>
      <c r="J852" s="79">
        <v>0</v>
      </c>
      <c r="K852" s="79">
        <v>3</v>
      </c>
    </row>
    <row r="853" spans="1:11" x14ac:dyDescent="0.15">
      <c r="A853">
        <f t="shared" si="13"/>
        <v>14033</v>
      </c>
      <c r="B853" s="79">
        <v>14</v>
      </c>
      <c r="C853" s="79" t="s">
        <v>15</v>
      </c>
      <c r="H853" s="79">
        <v>33</v>
      </c>
      <c r="I853" s="79">
        <v>0</v>
      </c>
      <c r="J853" s="79">
        <v>1</v>
      </c>
      <c r="K853" s="79">
        <v>3</v>
      </c>
    </row>
    <row r="854" spans="1:11" x14ac:dyDescent="0.15">
      <c r="A854">
        <f t="shared" si="13"/>
        <v>14036</v>
      </c>
      <c r="B854" s="79">
        <v>14</v>
      </c>
      <c r="C854" s="79" t="s">
        <v>15</v>
      </c>
      <c r="H854" s="79">
        <v>36</v>
      </c>
      <c r="I854" s="79">
        <v>0</v>
      </c>
      <c r="J854" s="79">
        <v>1</v>
      </c>
      <c r="K854" s="79">
        <v>3</v>
      </c>
    </row>
    <row r="855" spans="1:11" x14ac:dyDescent="0.15">
      <c r="A855">
        <f t="shared" si="13"/>
        <v>14037</v>
      </c>
      <c r="B855" s="79">
        <v>14</v>
      </c>
      <c r="C855" s="79" t="s">
        <v>15</v>
      </c>
      <c r="H855" s="79">
        <v>37</v>
      </c>
      <c r="I855" s="79">
        <v>1</v>
      </c>
      <c r="J855" s="79">
        <v>1</v>
      </c>
      <c r="K855" s="79">
        <v>4</v>
      </c>
    </row>
    <row r="856" spans="1:11" x14ac:dyDescent="0.15">
      <c r="A856">
        <f t="shared" si="13"/>
        <v>14040</v>
      </c>
      <c r="B856" s="79">
        <v>14</v>
      </c>
      <c r="C856" s="79" t="s">
        <v>15</v>
      </c>
      <c r="H856" s="79">
        <v>40</v>
      </c>
      <c r="I856" s="79">
        <v>0</v>
      </c>
      <c r="J856" s="79">
        <v>1</v>
      </c>
      <c r="K856" s="79">
        <v>3</v>
      </c>
    </row>
    <row r="857" spans="1:11" x14ac:dyDescent="0.15">
      <c r="A857">
        <f t="shared" si="13"/>
        <v>14042</v>
      </c>
      <c r="B857" s="79">
        <v>14</v>
      </c>
      <c r="C857" s="79" t="s">
        <v>15</v>
      </c>
      <c r="H857" s="79">
        <v>42</v>
      </c>
      <c r="I857" s="79">
        <v>2</v>
      </c>
      <c r="J857" s="79">
        <v>0</v>
      </c>
      <c r="K857" s="79">
        <v>1</v>
      </c>
    </row>
    <row r="858" spans="1:11" x14ac:dyDescent="0.15">
      <c r="A858">
        <f t="shared" si="13"/>
        <v>14055</v>
      </c>
      <c r="B858" s="79">
        <v>14</v>
      </c>
      <c r="C858" s="79" t="s">
        <v>15</v>
      </c>
      <c r="H858" s="79">
        <v>55</v>
      </c>
      <c r="I858" s="79">
        <v>0</v>
      </c>
      <c r="J858" s="79">
        <v>1</v>
      </c>
      <c r="K858" s="79">
        <v>2</v>
      </c>
    </row>
    <row r="859" spans="1:11" x14ac:dyDescent="0.15">
      <c r="A859">
        <f t="shared" si="13"/>
        <v>14057</v>
      </c>
      <c r="B859" s="79">
        <v>14</v>
      </c>
      <c r="C859" s="79" t="s">
        <v>15</v>
      </c>
      <c r="H859" s="79">
        <v>57</v>
      </c>
      <c r="I859" s="79">
        <v>1</v>
      </c>
      <c r="J859" s="79">
        <v>1</v>
      </c>
      <c r="K859" s="79">
        <v>5</v>
      </c>
    </row>
    <row r="860" spans="1:11" x14ac:dyDescent="0.15">
      <c r="A860">
        <f t="shared" si="13"/>
        <v>14059</v>
      </c>
      <c r="B860" s="79">
        <v>14</v>
      </c>
      <c r="C860" s="79" t="s">
        <v>15</v>
      </c>
      <c r="H860" s="79">
        <v>59</v>
      </c>
      <c r="I860" s="79">
        <v>1</v>
      </c>
      <c r="J860" s="79">
        <v>1</v>
      </c>
      <c r="K860" s="79">
        <v>2</v>
      </c>
    </row>
    <row r="861" spans="1:11" x14ac:dyDescent="0.15">
      <c r="A861">
        <f t="shared" si="13"/>
        <v>14062</v>
      </c>
      <c r="B861" s="79">
        <v>14</v>
      </c>
      <c r="C861" s="79" t="s">
        <v>15</v>
      </c>
      <c r="H861" s="79">
        <v>62</v>
      </c>
      <c r="I861" s="79">
        <v>3</v>
      </c>
      <c r="J861" s="79">
        <v>1</v>
      </c>
      <c r="K861" s="79">
        <v>1</v>
      </c>
    </row>
    <row r="862" spans="1:11" x14ac:dyDescent="0.15">
      <c r="A862">
        <f t="shared" si="13"/>
        <v>14063</v>
      </c>
      <c r="B862" s="79">
        <v>14</v>
      </c>
      <c r="C862" s="79" t="s">
        <v>15</v>
      </c>
      <c r="H862" s="79">
        <v>63</v>
      </c>
      <c r="I862" s="79">
        <v>0</v>
      </c>
      <c r="J862" s="79">
        <v>3</v>
      </c>
      <c r="K862" s="79">
        <v>2</v>
      </c>
    </row>
    <row r="863" spans="1:11" x14ac:dyDescent="0.15">
      <c r="A863">
        <f t="shared" si="13"/>
        <v>14064</v>
      </c>
      <c r="B863" s="79">
        <v>14</v>
      </c>
      <c r="C863" s="79" t="s">
        <v>15</v>
      </c>
      <c r="H863" s="79">
        <v>64</v>
      </c>
      <c r="I863" s="79">
        <v>1</v>
      </c>
      <c r="J863" s="79">
        <v>2</v>
      </c>
      <c r="K863" s="79">
        <v>2</v>
      </c>
    </row>
    <row r="864" spans="1:11" x14ac:dyDescent="0.15">
      <c r="A864">
        <f t="shared" si="13"/>
        <v>14065</v>
      </c>
      <c r="B864" s="79">
        <v>14</v>
      </c>
      <c r="C864" s="79" t="s">
        <v>15</v>
      </c>
      <c r="H864" s="79">
        <v>65</v>
      </c>
      <c r="I864" s="79">
        <v>1</v>
      </c>
      <c r="J864" s="79">
        <v>2</v>
      </c>
      <c r="K864" s="79">
        <v>1</v>
      </c>
    </row>
    <row r="865" spans="1:11" x14ac:dyDescent="0.15">
      <c r="A865">
        <f t="shared" si="13"/>
        <v>14066</v>
      </c>
      <c r="B865" s="79">
        <v>14</v>
      </c>
      <c r="C865" s="79" t="s">
        <v>15</v>
      </c>
      <c r="H865" s="79">
        <v>66</v>
      </c>
      <c r="I865" s="79">
        <v>3</v>
      </c>
      <c r="J865" s="79">
        <v>0</v>
      </c>
      <c r="K865" s="79">
        <v>1</v>
      </c>
    </row>
    <row r="866" spans="1:11" x14ac:dyDescent="0.15">
      <c r="A866">
        <f t="shared" si="13"/>
        <v>14067</v>
      </c>
      <c r="B866" s="79">
        <v>14</v>
      </c>
      <c r="C866" s="79" t="s">
        <v>15</v>
      </c>
      <c r="H866" s="79">
        <v>67</v>
      </c>
      <c r="I866" s="79">
        <v>1</v>
      </c>
      <c r="J866" s="79">
        <v>3</v>
      </c>
      <c r="K866" s="79">
        <v>1</v>
      </c>
    </row>
    <row r="867" spans="1:11" x14ac:dyDescent="0.15">
      <c r="A867">
        <f t="shared" si="13"/>
        <v>14069</v>
      </c>
      <c r="B867" s="79">
        <v>14</v>
      </c>
      <c r="C867" s="79" t="s">
        <v>15</v>
      </c>
      <c r="H867" s="79">
        <v>69</v>
      </c>
      <c r="I867" s="79">
        <v>0</v>
      </c>
      <c r="J867" s="79">
        <v>1</v>
      </c>
      <c r="K867" s="79">
        <v>1</v>
      </c>
    </row>
    <row r="868" spans="1:11" x14ac:dyDescent="0.15">
      <c r="A868">
        <f t="shared" si="13"/>
        <v>14070</v>
      </c>
      <c r="B868" s="79">
        <v>14</v>
      </c>
      <c r="C868" s="79" t="s">
        <v>15</v>
      </c>
      <c r="H868" s="79">
        <v>70</v>
      </c>
      <c r="I868" s="79">
        <v>1</v>
      </c>
      <c r="J868" s="79">
        <v>1</v>
      </c>
      <c r="K868" s="79">
        <v>1</v>
      </c>
    </row>
    <row r="869" spans="1:11" x14ac:dyDescent="0.15">
      <c r="A869">
        <f t="shared" si="13"/>
        <v>14071</v>
      </c>
      <c r="B869" s="79">
        <v>14</v>
      </c>
      <c r="C869" s="79" t="s">
        <v>15</v>
      </c>
      <c r="H869" s="79">
        <v>71</v>
      </c>
      <c r="I869" s="79">
        <v>1</v>
      </c>
      <c r="J869" s="79">
        <v>2</v>
      </c>
      <c r="K869" s="79">
        <v>1</v>
      </c>
    </row>
    <row r="870" spans="1:11" x14ac:dyDescent="0.15">
      <c r="A870">
        <f t="shared" si="13"/>
        <v>14072</v>
      </c>
      <c r="B870" s="79">
        <v>14</v>
      </c>
      <c r="C870" s="79" t="s">
        <v>15</v>
      </c>
      <c r="H870" s="79">
        <v>72</v>
      </c>
      <c r="I870" s="79">
        <v>4</v>
      </c>
      <c r="J870" s="79">
        <v>0</v>
      </c>
      <c r="K870" s="79">
        <v>4</v>
      </c>
    </row>
    <row r="871" spans="1:11" x14ac:dyDescent="0.15">
      <c r="A871">
        <f t="shared" si="13"/>
        <v>14073</v>
      </c>
      <c r="B871" s="79">
        <v>14</v>
      </c>
      <c r="C871" s="79" t="s">
        <v>15</v>
      </c>
      <c r="H871" s="79">
        <v>73</v>
      </c>
      <c r="I871" s="79">
        <v>1</v>
      </c>
      <c r="J871" s="79">
        <v>0</v>
      </c>
      <c r="K871" s="79">
        <v>1</v>
      </c>
    </row>
    <row r="872" spans="1:11" x14ac:dyDescent="0.15">
      <c r="A872">
        <f t="shared" si="13"/>
        <v>14074</v>
      </c>
      <c r="B872" s="79">
        <v>14</v>
      </c>
      <c r="C872" s="79" t="s">
        <v>15</v>
      </c>
      <c r="H872" s="79">
        <v>74</v>
      </c>
      <c r="I872" s="79">
        <v>1</v>
      </c>
      <c r="J872" s="79">
        <v>1</v>
      </c>
      <c r="K872" s="79">
        <v>3</v>
      </c>
    </row>
    <row r="873" spans="1:11" x14ac:dyDescent="0.15">
      <c r="A873">
        <f t="shared" si="13"/>
        <v>14076</v>
      </c>
      <c r="B873" s="79">
        <v>14</v>
      </c>
      <c r="C873" s="79" t="s">
        <v>15</v>
      </c>
      <c r="H873" s="79">
        <v>76</v>
      </c>
      <c r="I873" s="79">
        <v>0</v>
      </c>
      <c r="J873" s="79">
        <v>2</v>
      </c>
      <c r="K873" s="79">
        <v>2</v>
      </c>
    </row>
    <row r="874" spans="1:11" x14ac:dyDescent="0.15">
      <c r="A874">
        <f t="shared" si="13"/>
        <v>14078</v>
      </c>
      <c r="B874" s="79">
        <v>14</v>
      </c>
      <c r="C874" s="79" t="s">
        <v>15</v>
      </c>
      <c r="H874" s="79">
        <v>78</v>
      </c>
      <c r="I874" s="79">
        <v>1</v>
      </c>
      <c r="J874" s="79">
        <v>0</v>
      </c>
      <c r="K874" s="79">
        <v>1</v>
      </c>
    </row>
    <row r="875" spans="1:11" x14ac:dyDescent="0.15">
      <c r="A875">
        <f t="shared" si="13"/>
        <v>14079</v>
      </c>
      <c r="B875" s="79">
        <v>14</v>
      </c>
      <c r="C875" s="79" t="s">
        <v>15</v>
      </c>
      <c r="H875" s="79">
        <v>79</v>
      </c>
      <c r="I875" s="79">
        <v>1</v>
      </c>
      <c r="J875" s="79">
        <v>0</v>
      </c>
      <c r="K875" s="79">
        <v>2</v>
      </c>
    </row>
    <row r="876" spans="1:11" x14ac:dyDescent="0.15">
      <c r="A876">
        <f t="shared" si="13"/>
        <v>14080</v>
      </c>
      <c r="B876" s="79">
        <v>14</v>
      </c>
      <c r="C876" s="79" t="s">
        <v>15</v>
      </c>
      <c r="H876" s="79">
        <v>80</v>
      </c>
      <c r="I876" s="79">
        <v>0</v>
      </c>
      <c r="J876" s="79">
        <v>1</v>
      </c>
      <c r="K876" s="79">
        <v>1</v>
      </c>
    </row>
    <row r="877" spans="1:11" x14ac:dyDescent="0.15">
      <c r="A877">
        <f t="shared" si="13"/>
        <v>14082</v>
      </c>
      <c r="B877" s="79">
        <v>14</v>
      </c>
      <c r="C877" s="79" t="s">
        <v>15</v>
      </c>
      <c r="H877" s="79">
        <v>82</v>
      </c>
      <c r="I877" s="79">
        <v>0</v>
      </c>
      <c r="J877" s="79">
        <v>1</v>
      </c>
      <c r="K877" s="79">
        <v>1</v>
      </c>
    </row>
    <row r="878" spans="1:11" x14ac:dyDescent="0.15">
      <c r="A878">
        <f t="shared" si="13"/>
        <v>14083</v>
      </c>
      <c r="B878" s="79">
        <v>14</v>
      </c>
      <c r="C878" s="79" t="s">
        <v>15</v>
      </c>
      <c r="H878" s="79">
        <v>83</v>
      </c>
      <c r="I878" s="79">
        <v>0</v>
      </c>
      <c r="J878" s="79">
        <v>1</v>
      </c>
      <c r="K878" s="79">
        <v>1</v>
      </c>
    </row>
    <row r="879" spans="1:11" x14ac:dyDescent="0.15">
      <c r="A879">
        <f t="shared" si="13"/>
        <v>14084</v>
      </c>
      <c r="B879" s="79">
        <v>14</v>
      </c>
      <c r="C879" s="79" t="s">
        <v>15</v>
      </c>
      <c r="H879" s="79">
        <v>84</v>
      </c>
      <c r="I879" s="79">
        <v>0</v>
      </c>
      <c r="J879" s="79">
        <v>1</v>
      </c>
      <c r="K879" s="79">
        <v>1</v>
      </c>
    </row>
    <row r="880" spans="1:11" x14ac:dyDescent="0.15">
      <c r="A880">
        <f t="shared" si="13"/>
        <v>14085</v>
      </c>
      <c r="B880" s="79">
        <v>14</v>
      </c>
      <c r="C880" s="79" t="s">
        <v>15</v>
      </c>
      <c r="H880" s="79">
        <v>85</v>
      </c>
      <c r="I880" s="79">
        <v>1</v>
      </c>
      <c r="J880" s="79">
        <v>2</v>
      </c>
      <c r="K880" s="79">
        <v>1</v>
      </c>
    </row>
    <row r="881" spans="1:11" x14ac:dyDescent="0.15">
      <c r="A881">
        <f t="shared" si="13"/>
        <v>14086</v>
      </c>
      <c r="B881" s="79">
        <v>14</v>
      </c>
      <c r="C881" s="79" t="s">
        <v>15</v>
      </c>
      <c r="H881" s="79">
        <v>86</v>
      </c>
      <c r="I881" s="79">
        <v>1</v>
      </c>
      <c r="J881" s="79">
        <v>1</v>
      </c>
      <c r="K881" s="79">
        <v>1</v>
      </c>
    </row>
    <row r="882" spans="1:11" x14ac:dyDescent="0.15">
      <c r="A882">
        <f t="shared" si="13"/>
        <v>14087</v>
      </c>
      <c r="B882" s="79">
        <v>14</v>
      </c>
      <c r="C882" s="79" t="s">
        <v>15</v>
      </c>
      <c r="H882" s="79">
        <v>87</v>
      </c>
      <c r="I882" s="79">
        <v>0</v>
      </c>
      <c r="J882" s="79">
        <v>3</v>
      </c>
      <c r="K882" s="79">
        <v>1</v>
      </c>
    </row>
    <row r="883" spans="1:11" x14ac:dyDescent="0.15">
      <c r="A883">
        <f t="shared" si="13"/>
        <v>14089</v>
      </c>
      <c r="B883" s="79">
        <v>14</v>
      </c>
      <c r="C883" s="79" t="s">
        <v>15</v>
      </c>
      <c r="H883" s="79">
        <v>89</v>
      </c>
      <c r="I883" s="79">
        <v>1</v>
      </c>
      <c r="J883" s="79">
        <v>1</v>
      </c>
      <c r="K883" s="79">
        <v>1</v>
      </c>
    </row>
    <row r="884" spans="1:11" x14ac:dyDescent="0.15">
      <c r="A884">
        <f t="shared" si="13"/>
        <v>14092</v>
      </c>
      <c r="B884" s="79">
        <v>14</v>
      </c>
      <c r="C884" s="79" t="s">
        <v>15</v>
      </c>
      <c r="H884" s="79">
        <v>92</v>
      </c>
      <c r="I884" s="79">
        <v>0</v>
      </c>
      <c r="J884" s="79">
        <v>1</v>
      </c>
      <c r="K884" s="79">
        <v>1</v>
      </c>
    </row>
    <row r="885" spans="1:11" x14ac:dyDescent="0.15">
      <c r="A885">
        <f t="shared" si="13"/>
        <v>14096</v>
      </c>
      <c r="B885" s="79">
        <v>14</v>
      </c>
      <c r="C885" s="79" t="s">
        <v>15</v>
      </c>
      <c r="H885" s="79">
        <v>96</v>
      </c>
      <c r="I885" s="79">
        <v>0</v>
      </c>
      <c r="J885" s="79">
        <v>1</v>
      </c>
      <c r="K885" s="79">
        <v>1</v>
      </c>
    </row>
    <row r="886" spans="1:11" x14ac:dyDescent="0.15">
      <c r="A886">
        <f t="shared" si="13"/>
        <v>14097</v>
      </c>
      <c r="B886" s="79">
        <v>14</v>
      </c>
      <c r="C886" s="79" t="s">
        <v>15</v>
      </c>
      <c r="H886" s="79">
        <v>97</v>
      </c>
      <c r="I886" s="79">
        <v>0</v>
      </c>
      <c r="J886" s="79">
        <v>1</v>
      </c>
      <c r="K886" s="79">
        <v>1</v>
      </c>
    </row>
    <row r="887" spans="1:11" x14ac:dyDescent="0.15">
      <c r="A887">
        <f t="shared" si="13"/>
        <v>15004</v>
      </c>
      <c r="B887" s="79">
        <v>15</v>
      </c>
      <c r="C887" s="79" t="s">
        <v>16</v>
      </c>
      <c r="H887" s="79">
        <v>4</v>
      </c>
      <c r="I887" s="79">
        <v>0</v>
      </c>
      <c r="J887" s="79">
        <v>1</v>
      </c>
      <c r="K887" s="79">
        <v>1</v>
      </c>
    </row>
    <row r="888" spans="1:11" x14ac:dyDescent="0.15">
      <c r="A888">
        <f t="shared" si="13"/>
        <v>15008</v>
      </c>
      <c r="B888" s="79">
        <v>15</v>
      </c>
      <c r="C888" s="79" t="s">
        <v>16</v>
      </c>
      <c r="H888" s="79">
        <v>8</v>
      </c>
      <c r="I888" s="79">
        <v>0</v>
      </c>
      <c r="J888" s="79">
        <v>1</v>
      </c>
      <c r="K888" s="79">
        <v>2</v>
      </c>
    </row>
    <row r="889" spans="1:11" x14ac:dyDescent="0.15">
      <c r="A889">
        <f t="shared" si="13"/>
        <v>15018</v>
      </c>
      <c r="B889" s="79">
        <v>15</v>
      </c>
      <c r="C889" s="79" t="s">
        <v>16</v>
      </c>
      <c r="H889" s="79">
        <v>18</v>
      </c>
      <c r="I889" s="79">
        <v>0</v>
      </c>
      <c r="J889" s="79">
        <v>1</v>
      </c>
      <c r="K889" s="79">
        <v>1</v>
      </c>
    </row>
    <row r="890" spans="1:11" x14ac:dyDescent="0.15">
      <c r="A890">
        <f t="shared" si="13"/>
        <v>15019</v>
      </c>
      <c r="B890" s="79">
        <v>15</v>
      </c>
      <c r="C890" s="79" t="s">
        <v>16</v>
      </c>
      <c r="H890" s="79">
        <v>19</v>
      </c>
      <c r="I890" s="79">
        <v>0</v>
      </c>
      <c r="J890" s="79">
        <v>1</v>
      </c>
      <c r="K890" s="79">
        <v>1</v>
      </c>
    </row>
    <row r="891" spans="1:11" x14ac:dyDescent="0.15">
      <c r="A891">
        <f t="shared" si="13"/>
        <v>15020</v>
      </c>
      <c r="B891" s="79">
        <v>15</v>
      </c>
      <c r="C891" s="79" t="s">
        <v>16</v>
      </c>
      <c r="H891" s="79">
        <v>20</v>
      </c>
      <c r="I891" s="79">
        <v>0</v>
      </c>
      <c r="J891" s="79">
        <v>1</v>
      </c>
      <c r="K891" s="79">
        <v>1</v>
      </c>
    </row>
    <row r="892" spans="1:11" x14ac:dyDescent="0.15">
      <c r="A892">
        <f t="shared" si="13"/>
        <v>15021</v>
      </c>
      <c r="B892" s="79">
        <v>15</v>
      </c>
      <c r="C892" s="79" t="s">
        <v>16</v>
      </c>
      <c r="H892" s="79">
        <v>21</v>
      </c>
      <c r="I892" s="79">
        <v>1</v>
      </c>
      <c r="J892" s="79">
        <v>0</v>
      </c>
      <c r="K892" s="79">
        <v>1</v>
      </c>
    </row>
    <row r="893" spans="1:11" x14ac:dyDescent="0.15">
      <c r="A893">
        <f t="shared" si="13"/>
        <v>15022</v>
      </c>
      <c r="B893" s="79">
        <v>15</v>
      </c>
      <c r="C893" s="79" t="s">
        <v>16</v>
      </c>
      <c r="H893" s="79">
        <v>22</v>
      </c>
      <c r="I893" s="79">
        <v>1</v>
      </c>
      <c r="J893" s="79">
        <v>0</v>
      </c>
      <c r="K893" s="79">
        <v>1</v>
      </c>
    </row>
    <row r="894" spans="1:11" x14ac:dyDescent="0.15">
      <c r="A894">
        <f t="shared" si="13"/>
        <v>15027</v>
      </c>
      <c r="B894" s="79">
        <v>15</v>
      </c>
      <c r="C894" s="79" t="s">
        <v>16</v>
      </c>
      <c r="H894" s="79">
        <v>27</v>
      </c>
      <c r="I894" s="79">
        <v>0</v>
      </c>
      <c r="J894" s="79">
        <v>1</v>
      </c>
      <c r="K894" s="79">
        <v>1</v>
      </c>
    </row>
    <row r="895" spans="1:11" x14ac:dyDescent="0.15">
      <c r="A895">
        <f t="shared" si="13"/>
        <v>15028</v>
      </c>
      <c r="B895" s="79">
        <v>15</v>
      </c>
      <c r="C895" s="79" t="s">
        <v>16</v>
      </c>
      <c r="H895" s="79">
        <v>28</v>
      </c>
      <c r="I895" s="79">
        <v>0</v>
      </c>
      <c r="J895" s="79">
        <v>1</v>
      </c>
      <c r="K895" s="79">
        <v>1</v>
      </c>
    </row>
    <row r="896" spans="1:11" x14ac:dyDescent="0.15">
      <c r="A896">
        <f t="shared" si="13"/>
        <v>15029</v>
      </c>
      <c r="B896" s="79">
        <v>15</v>
      </c>
      <c r="C896" s="79" t="s">
        <v>16</v>
      </c>
      <c r="H896" s="79">
        <v>29</v>
      </c>
      <c r="I896" s="79">
        <v>0</v>
      </c>
      <c r="J896" s="79">
        <v>1</v>
      </c>
      <c r="K896" s="79">
        <v>1</v>
      </c>
    </row>
    <row r="897" spans="1:11" x14ac:dyDescent="0.15">
      <c r="A897">
        <f t="shared" si="13"/>
        <v>15031</v>
      </c>
      <c r="B897" s="79">
        <v>15</v>
      </c>
      <c r="C897" s="79" t="s">
        <v>16</v>
      </c>
      <c r="H897" s="79">
        <v>31</v>
      </c>
      <c r="I897" s="79">
        <v>2</v>
      </c>
      <c r="J897" s="79">
        <v>0</v>
      </c>
      <c r="K897" s="79">
        <v>1</v>
      </c>
    </row>
    <row r="898" spans="1:11" x14ac:dyDescent="0.15">
      <c r="A898">
        <f t="shared" si="13"/>
        <v>15035</v>
      </c>
      <c r="B898" s="79">
        <v>15</v>
      </c>
      <c r="C898" s="79" t="s">
        <v>16</v>
      </c>
      <c r="H898" s="79">
        <v>35</v>
      </c>
      <c r="I898" s="79">
        <v>0</v>
      </c>
      <c r="J898" s="79">
        <v>1</v>
      </c>
      <c r="K898" s="79">
        <v>1</v>
      </c>
    </row>
    <row r="899" spans="1:11" x14ac:dyDescent="0.15">
      <c r="A899">
        <f t="shared" ref="A899:A962" si="14">$B899*1000+$H899</f>
        <v>15037</v>
      </c>
      <c r="B899" s="79">
        <v>15</v>
      </c>
      <c r="C899" s="79" t="s">
        <v>16</v>
      </c>
      <c r="H899" s="79">
        <v>37</v>
      </c>
      <c r="I899" s="79">
        <v>0</v>
      </c>
      <c r="J899" s="79">
        <v>1</v>
      </c>
      <c r="K899" s="79">
        <v>3</v>
      </c>
    </row>
    <row r="900" spans="1:11" x14ac:dyDescent="0.15">
      <c r="A900">
        <f t="shared" si="14"/>
        <v>15038</v>
      </c>
      <c r="B900" s="79">
        <v>15</v>
      </c>
      <c r="C900" s="79" t="s">
        <v>16</v>
      </c>
      <c r="H900" s="79">
        <v>38</v>
      </c>
      <c r="I900" s="79">
        <v>0</v>
      </c>
      <c r="J900" s="79">
        <v>1</v>
      </c>
      <c r="K900" s="79">
        <v>2</v>
      </c>
    </row>
    <row r="901" spans="1:11" x14ac:dyDescent="0.15">
      <c r="A901">
        <f t="shared" si="14"/>
        <v>15039</v>
      </c>
      <c r="B901" s="79">
        <v>15</v>
      </c>
      <c r="C901" s="79" t="s">
        <v>16</v>
      </c>
      <c r="H901" s="79">
        <v>39</v>
      </c>
      <c r="I901" s="79">
        <v>1</v>
      </c>
      <c r="J901" s="79">
        <v>0</v>
      </c>
      <c r="K901" s="79">
        <v>1</v>
      </c>
    </row>
    <row r="902" spans="1:11" x14ac:dyDescent="0.15">
      <c r="A902">
        <f t="shared" si="14"/>
        <v>15043</v>
      </c>
      <c r="B902" s="79">
        <v>15</v>
      </c>
      <c r="C902" s="79" t="s">
        <v>16</v>
      </c>
      <c r="H902" s="79">
        <v>43</v>
      </c>
      <c r="I902" s="79">
        <v>1</v>
      </c>
      <c r="J902" s="79">
        <v>0</v>
      </c>
      <c r="K902" s="79">
        <v>2</v>
      </c>
    </row>
    <row r="903" spans="1:11" x14ac:dyDescent="0.15">
      <c r="A903">
        <f t="shared" si="14"/>
        <v>15044</v>
      </c>
      <c r="B903" s="79">
        <v>15</v>
      </c>
      <c r="C903" s="79" t="s">
        <v>16</v>
      </c>
      <c r="H903" s="79">
        <v>44</v>
      </c>
      <c r="I903" s="79">
        <v>1</v>
      </c>
      <c r="J903" s="79">
        <v>0</v>
      </c>
      <c r="K903" s="79">
        <v>1</v>
      </c>
    </row>
    <row r="904" spans="1:11" x14ac:dyDescent="0.15">
      <c r="A904">
        <f t="shared" si="14"/>
        <v>15045</v>
      </c>
      <c r="B904" s="79">
        <v>15</v>
      </c>
      <c r="C904" s="79" t="s">
        <v>16</v>
      </c>
      <c r="H904" s="79">
        <v>45</v>
      </c>
      <c r="I904" s="79">
        <v>1</v>
      </c>
      <c r="J904" s="79">
        <v>0</v>
      </c>
      <c r="K904" s="79">
        <v>1</v>
      </c>
    </row>
    <row r="905" spans="1:11" x14ac:dyDescent="0.15">
      <c r="A905">
        <f t="shared" si="14"/>
        <v>15046</v>
      </c>
      <c r="B905" s="79">
        <v>15</v>
      </c>
      <c r="C905" s="79" t="s">
        <v>16</v>
      </c>
      <c r="H905" s="79">
        <v>46</v>
      </c>
      <c r="I905" s="79">
        <v>0</v>
      </c>
      <c r="J905" s="79">
        <v>1</v>
      </c>
      <c r="K905" s="79">
        <v>1</v>
      </c>
    </row>
    <row r="906" spans="1:11" x14ac:dyDescent="0.15">
      <c r="A906">
        <f t="shared" si="14"/>
        <v>15047</v>
      </c>
      <c r="B906" s="79">
        <v>15</v>
      </c>
      <c r="C906" s="79" t="s">
        <v>16</v>
      </c>
      <c r="H906" s="79">
        <v>47</v>
      </c>
      <c r="I906" s="79">
        <v>0</v>
      </c>
      <c r="J906" s="79">
        <v>1</v>
      </c>
      <c r="K906" s="79">
        <v>2</v>
      </c>
    </row>
    <row r="907" spans="1:11" x14ac:dyDescent="0.15">
      <c r="A907">
        <f t="shared" si="14"/>
        <v>15048</v>
      </c>
      <c r="B907" s="79">
        <v>15</v>
      </c>
      <c r="C907" s="79" t="s">
        <v>16</v>
      </c>
      <c r="H907" s="79">
        <v>48</v>
      </c>
      <c r="I907" s="79">
        <v>2</v>
      </c>
      <c r="J907" s="79">
        <v>0</v>
      </c>
      <c r="K907" s="79">
        <v>1</v>
      </c>
    </row>
    <row r="908" spans="1:11" x14ac:dyDescent="0.15">
      <c r="A908">
        <f t="shared" si="14"/>
        <v>15049</v>
      </c>
      <c r="B908" s="79">
        <v>15</v>
      </c>
      <c r="C908" s="79" t="s">
        <v>16</v>
      </c>
      <c r="H908" s="79">
        <v>49</v>
      </c>
      <c r="I908" s="79">
        <v>3</v>
      </c>
      <c r="J908" s="79">
        <v>0</v>
      </c>
      <c r="K908" s="79">
        <v>1</v>
      </c>
    </row>
    <row r="909" spans="1:11" x14ac:dyDescent="0.15">
      <c r="A909">
        <f t="shared" si="14"/>
        <v>15050</v>
      </c>
      <c r="B909" s="79">
        <v>15</v>
      </c>
      <c r="C909" s="79" t="s">
        <v>16</v>
      </c>
      <c r="H909" s="79">
        <v>50</v>
      </c>
      <c r="I909" s="79">
        <v>0</v>
      </c>
      <c r="J909" s="79">
        <v>1</v>
      </c>
      <c r="K909" s="79">
        <v>3</v>
      </c>
    </row>
    <row r="910" spans="1:11" x14ac:dyDescent="0.15">
      <c r="A910">
        <f t="shared" si="14"/>
        <v>15051</v>
      </c>
      <c r="B910" s="79">
        <v>15</v>
      </c>
      <c r="C910" s="79" t="s">
        <v>16</v>
      </c>
      <c r="H910" s="79">
        <v>51</v>
      </c>
      <c r="I910" s="79">
        <v>0</v>
      </c>
      <c r="J910" s="79">
        <v>2</v>
      </c>
      <c r="K910" s="79">
        <v>2</v>
      </c>
    </row>
    <row r="911" spans="1:11" x14ac:dyDescent="0.15">
      <c r="A911">
        <f t="shared" si="14"/>
        <v>15053</v>
      </c>
      <c r="B911" s="79">
        <v>15</v>
      </c>
      <c r="C911" s="79" t="s">
        <v>16</v>
      </c>
      <c r="H911" s="79">
        <v>53</v>
      </c>
      <c r="I911" s="79">
        <v>0</v>
      </c>
      <c r="J911" s="79">
        <v>1</v>
      </c>
      <c r="K911" s="79">
        <v>1</v>
      </c>
    </row>
    <row r="912" spans="1:11" x14ac:dyDescent="0.15">
      <c r="A912">
        <f t="shared" si="14"/>
        <v>15054</v>
      </c>
      <c r="B912" s="79">
        <v>15</v>
      </c>
      <c r="C912" s="79" t="s">
        <v>16</v>
      </c>
      <c r="H912" s="79">
        <v>54</v>
      </c>
      <c r="I912" s="79">
        <v>0</v>
      </c>
      <c r="J912" s="79">
        <v>1</v>
      </c>
      <c r="K912" s="79">
        <v>3</v>
      </c>
    </row>
    <row r="913" spans="1:11" x14ac:dyDescent="0.15">
      <c r="A913">
        <f t="shared" si="14"/>
        <v>15058</v>
      </c>
      <c r="B913" s="79">
        <v>15</v>
      </c>
      <c r="C913" s="79" t="s">
        <v>16</v>
      </c>
      <c r="H913" s="79">
        <v>58</v>
      </c>
      <c r="I913" s="79">
        <v>1</v>
      </c>
      <c r="J913" s="79">
        <v>0</v>
      </c>
      <c r="K913" s="79">
        <v>2</v>
      </c>
    </row>
    <row r="914" spans="1:11" x14ac:dyDescent="0.15">
      <c r="A914">
        <f t="shared" si="14"/>
        <v>15061</v>
      </c>
      <c r="B914" s="79">
        <v>15</v>
      </c>
      <c r="C914" s="79" t="s">
        <v>16</v>
      </c>
      <c r="H914" s="79">
        <v>61</v>
      </c>
      <c r="I914" s="79">
        <v>0</v>
      </c>
      <c r="J914" s="79">
        <v>2</v>
      </c>
      <c r="K914" s="79">
        <v>2</v>
      </c>
    </row>
    <row r="915" spans="1:11" x14ac:dyDescent="0.15">
      <c r="A915">
        <f t="shared" si="14"/>
        <v>15062</v>
      </c>
      <c r="B915" s="79">
        <v>15</v>
      </c>
      <c r="C915" s="79" t="s">
        <v>16</v>
      </c>
      <c r="H915" s="79">
        <v>62</v>
      </c>
      <c r="I915" s="79">
        <v>1</v>
      </c>
      <c r="J915" s="79">
        <v>0</v>
      </c>
      <c r="K915" s="79">
        <v>2</v>
      </c>
    </row>
    <row r="916" spans="1:11" x14ac:dyDescent="0.15">
      <c r="A916">
        <f t="shared" si="14"/>
        <v>15063</v>
      </c>
      <c r="B916" s="79">
        <v>15</v>
      </c>
      <c r="C916" s="79" t="s">
        <v>16</v>
      </c>
      <c r="H916" s="79">
        <v>63</v>
      </c>
      <c r="I916" s="79">
        <v>0</v>
      </c>
      <c r="J916" s="79">
        <v>1</v>
      </c>
      <c r="K916" s="79">
        <v>1</v>
      </c>
    </row>
    <row r="917" spans="1:11" x14ac:dyDescent="0.15">
      <c r="A917">
        <f t="shared" si="14"/>
        <v>15064</v>
      </c>
      <c r="B917" s="79">
        <v>15</v>
      </c>
      <c r="C917" s="79" t="s">
        <v>16</v>
      </c>
      <c r="H917" s="79">
        <v>64</v>
      </c>
      <c r="I917" s="79">
        <v>2</v>
      </c>
      <c r="J917" s="79">
        <v>1</v>
      </c>
      <c r="K917" s="79">
        <v>1</v>
      </c>
    </row>
    <row r="918" spans="1:11" x14ac:dyDescent="0.15">
      <c r="A918">
        <f t="shared" si="14"/>
        <v>15065</v>
      </c>
      <c r="B918" s="79">
        <v>15</v>
      </c>
      <c r="C918" s="79" t="s">
        <v>16</v>
      </c>
      <c r="H918" s="79">
        <v>65</v>
      </c>
      <c r="I918" s="79">
        <v>2</v>
      </c>
      <c r="J918" s="79">
        <v>0</v>
      </c>
      <c r="K918" s="79">
        <v>2</v>
      </c>
    </row>
    <row r="919" spans="1:11" x14ac:dyDescent="0.15">
      <c r="A919">
        <f t="shared" si="14"/>
        <v>15066</v>
      </c>
      <c r="B919" s="79">
        <v>15</v>
      </c>
      <c r="C919" s="79" t="s">
        <v>16</v>
      </c>
      <c r="H919" s="79">
        <v>66</v>
      </c>
      <c r="I919" s="79">
        <v>1</v>
      </c>
      <c r="J919" s="79">
        <v>0</v>
      </c>
      <c r="K919" s="79">
        <v>1</v>
      </c>
    </row>
    <row r="920" spans="1:11" x14ac:dyDescent="0.15">
      <c r="A920">
        <f t="shared" si="14"/>
        <v>15067</v>
      </c>
      <c r="B920" s="79">
        <v>15</v>
      </c>
      <c r="C920" s="79" t="s">
        <v>16</v>
      </c>
      <c r="H920" s="79">
        <v>67</v>
      </c>
      <c r="I920" s="79">
        <v>1</v>
      </c>
      <c r="J920" s="79">
        <v>2</v>
      </c>
      <c r="K920" s="79">
        <v>1</v>
      </c>
    </row>
    <row r="921" spans="1:11" x14ac:dyDescent="0.15">
      <c r="A921">
        <f t="shared" si="14"/>
        <v>15068</v>
      </c>
      <c r="B921" s="79">
        <v>15</v>
      </c>
      <c r="C921" s="79" t="s">
        <v>16</v>
      </c>
      <c r="H921" s="79">
        <v>68</v>
      </c>
      <c r="I921" s="79">
        <v>0</v>
      </c>
      <c r="J921" s="79">
        <v>2</v>
      </c>
      <c r="K921" s="79">
        <v>3</v>
      </c>
    </row>
    <row r="922" spans="1:11" x14ac:dyDescent="0.15">
      <c r="A922">
        <f t="shared" si="14"/>
        <v>15069</v>
      </c>
      <c r="B922" s="79">
        <v>15</v>
      </c>
      <c r="C922" s="79" t="s">
        <v>16</v>
      </c>
      <c r="H922" s="79">
        <v>69</v>
      </c>
      <c r="I922" s="79">
        <v>1</v>
      </c>
      <c r="J922" s="79">
        <v>1</v>
      </c>
      <c r="K922" s="79">
        <v>1</v>
      </c>
    </row>
    <row r="923" spans="1:11" x14ac:dyDescent="0.15">
      <c r="A923">
        <f t="shared" si="14"/>
        <v>15070</v>
      </c>
      <c r="B923" s="79">
        <v>15</v>
      </c>
      <c r="C923" s="79" t="s">
        <v>16</v>
      </c>
      <c r="H923" s="79">
        <v>70</v>
      </c>
      <c r="I923" s="79">
        <v>1</v>
      </c>
      <c r="J923" s="79">
        <v>1</v>
      </c>
      <c r="K923" s="79">
        <v>2</v>
      </c>
    </row>
    <row r="924" spans="1:11" x14ac:dyDescent="0.15">
      <c r="A924">
        <f t="shared" si="14"/>
        <v>15072</v>
      </c>
      <c r="B924" s="79">
        <v>15</v>
      </c>
      <c r="C924" s="79" t="s">
        <v>16</v>
      </c>
      <c r="H924" s="79">
        <v>72</v>
      </c>
      <c r="I924" s="79">
        <v>0</v>
      </c>
      <c r="J924" s="79">
        <v>2</v>
      </c>
      <c r="K924" s="79">
        <v>1</v>
      </c>
    </row>
    <row r="925" spans="1:11" x14ac:dyDescent="0.15">
      <c r="A925">
        <f t="shared" si="14"/>
        <v>15073</v>
      </c>
      <c r="B925" s="79">
        <v>15</v>
      </c>
      <c r="C925" s="79" t="s">
        <v>16</v>
      </c>
      <c r="H925" s="79">
        <v>73</v>
      </c>
      <c r="I925" s="79">
        <v>2</v>
      </c>
      <c r="J925" s="79">
        <v>0</v>
      </c>
      <c r="K925" s="79">
        <v>2</v>
      </c>
    </row>
    <row r="926" spans="1:11" x14ac:dyDescent="0.15">
      <c r="A926">
        <f t="shared" si="14"/>
        <v>15074</v>
      </c>
      <c r="B926" s="79">
        <v>15</v>
      </c>
      <c r="C926" s="79" t="s">
        <v>16</v>
      </c>
      <c r="H926" s="79">
        <v>74</v>
      </c>
      <c r="I926" s="79">
        <v>1</v>
      </c>
      <c r="J926" s="79">
        <v>0</v>
      </c>
      <c r="K926" s="79">
        <v>1</v>
      </c>
    </row>
    <row r="927" spans="1:11" x14ac:dyDescent="0.15">
      <c r="A927">
        <f t="shared" si="14"/>
        <v>15075</v>
      </c>
      <c r="B927" s="79">
        <v>15</v>
      </c>
      <c r="C927" s="79" t="s">
        <v>16</v>
      </c>
      <c r="H927" s="79">
        <v>75</v>
      </c>
      <c r="I927" s="79">
        <v>1</v>
      </c>
      <c r="J927" s="79">
        <v>0</v>
      </c>
      <c r="K927" s="79">
        <v>1</v>
      </c>
    </row>
    <row r="928" spans="1:11" x14ac:dyDescent="0.15">
      <c r="A928">
        <f t="shared" si="14"/>
        <v>15076</v>
      </c>
      <c r="B928" s="79">
        <v>15</v>
      </c>
      <c r="C928" s="79" t="s">
        <v>16</v>
      </c>
      <c r="H928" s="79">
        <v>76</v>
      </c>
      <c r="I928" s="79">
        <v>2</v>
      </c>
      <c r="J928" s="79">
        <v>1</v>
      </c>
      <c r="K928" s="79">
        <v>2</v>
      </c>
    </row>
    <row r="929" spans="1:11" x14ac:dyDescent="0.15">
      <c r="A929">
        <f t="shared" si="14"/>
        <v>15077</v>
      </c>
      <c r="B929" s="79">
        <v>15</v>
      </c>
      <c r="C929" s="79" t="s">
        <v>16</v>
      </c>
      <c r="H929" s="79">
        <v>77</v>
      </c>
      <c r="I929" s="79">
        <v>0</v>
      </c>
      <c r="J929" s="79">
        <v>1</v>
      </c>
      <c r="K929" s="79">
        <v>2</v>
      </c>
    </row>
    <row r="930" spans="1:11" x14ac:dyDescent="0.15">
      <c r="A930">
        <f t="shared" si="14"/>
        <v>15078</v>
      </c>
      <c r="B930" s="79">
        <v>15</v>
      </c>
      <c r="C930" s="79" t="s">
        <v>16</v>
      </c>
      <c r="H930" s="79">
        <v>78</v>
      </c>
      <c r="I930" s="79">
        <v>1</v>
      </c>
      <c r="J930" s="79">
        <v>1</v>
      </c>
      <c r="K930" s="79">
        <v>1</v>
      </c>
    </row>
    <row r="931" spans="1:11" x14ac:dyDescent="0.15">
      <c r="A931">
        <f t="shared" si="14"/>
        <v>15080</v>
      </c>
      <c r="B931" s="79">
        <v>15</v>
      </c>
      <c r="C931" s="79" t="s">
        <v>16</v>
      </c>
      <c r="H931" s="79">
        <v>80</v>
      </c>
      <c r="I931" s="79">
        <v>0</v>
      </c>
      <c r="J931" s="79">
        <v>1</v>
      </c>
      <c r="K931" s="79">
        <v>1</v>
      </c>
    </row>
    <row r="932" spans="1:11" x14ac:dyDescent="0.15">
      <c r="A932">
        <f t="shared" si="14"/>
        <v>15081</v>
      </c>
      <c r="B932" s="79">
        <v>15</v>
      </c>
      <c r="C932" s="79" t="s">
        <v>16</v>
      </c>
      <c r="H932" s="79">
        <v>81</v>
      </c>
      <c r="I932" s="79">
        <v>1</v>
      </c>
      <c r="J932" s="79">
        <v>0</v>
      </c>
      <c r="K932" s="79">
        <v>1</v>
      </c>
    </row>
    <row r="933" spans="1:11" x14ac:dyDescent="0.15">
      <c r="A933">
        <f t="shared" si="14"/>
        <v>15082</v>
      </c>
      <c r="B933" s="79">
        <v>15</v>
      </c>
      <c r="C933" s="79" t="s">
        <v>16</v>
      </c>
      <c r="H933" s="79">
        <v>82</v>
      </c>
      <c r="I933" s="79">
        <v>1</v>
      </c>
      <c r="J933" s="79">
        <v>1</v>
      </c>
      <c r="K933" s="79">
        <v>1</v>
      </c>
    </row>
    <row r="934" spans="1:11" x14ac:dyDescent="0.15">
      <c r="A934">
        <f t="shared" si="14"/>
        <v>15083</v>
      </c>
      <c r="B934" s="79">
        <v>15</v>
      </c>
      <c r="C934" s="79" t="s">
        <v>16</v>
      </c>
      <c r="H934" s="79">
        <v>83</v>
      </c>
      <c r="I934" s="79">
        <v>0</v>
      </c>
      <c r="J934" s="79">
        <v>1</v>
      </c>
      <c r="K934" s="79">
        <v>2</v>
      </c>
    </row>
    <row r="935" spans="1:11" x14ac:dyDescent="0.15">
      <c r="A935">
        <f t="shared" si="14"/>
        <v>15087</v>
      </c>
      <c r="B935" s="79">
        <v>15</v>
      </c>
      <c r="C935" s="79" t="s">
        <v>16</v>
      </c>
      <c r="H935" s="79">
        <v>87</v>
      </c>
      <c r="I935" s="79">
        <v>1</v>
      </c>
      <c r="J935" s="79">
        <v>1</v>
      </c>
      <c r="K935" s="79">
        <v>2</v>
      </c>
    </row>
    <row r="936" spans="1:11" x14ac:dyDescent="0.15">
      <c r="A936">
        <f t="shared" si="14"/>
        <v>15088</v>
      </c>
      <c r="B936" s="79">
        <v>15</v>
      </c>
      <c r="C936" s="79" t="s">
        <v>16</v>
      </c>
      <c r="H936" s="79">
        <v>88</v>
      </c>
      <c r="I936" s="79">
        <v>0</v>
      </c>
      <c r="J936" s="79">
        <v>2</v>
      </c>
      <c r="K936" s="79">
        <v>1</v>
      </c>
    </row>
    <row r="937" spans="1:11" x14ac:dyDescent="0.15">
      <c r="A937">
        <f t="shared" si="14"/>
        <v>15089</v>
      </c>
      <c r="B937" s="79">
        <v>15</v>
      </c>
      <c r="C937" s="79" t="s">
        <v>16</v>
      </c>
      <c r="H937" s="79">
        <v>89</v>
      </c>
      <c r="I937" s="79">
        <v>0</v>
      </c>
      <c r="J937" s="79">
        <v>1</v>
      </c>
      <c r="K937" s="79">
        <v>1</v>
      </c>
    </row>
    <row r="938" spans="1:11" x14ac:dyDescent="0.15">
      <c r="A938">
        <f t="shared" si="14"/>
        <v>15097</v>
      </c>
      <c r="B938" s="79">
        <v>15</v>
      </c>
      <c r="C938" s="79" t="s">
        <v>16</v>
      </c>
      <c r="H938" s="79">
        <v>97</v>
      </c>
      <c r="I938" s="79">
        <v>0</v>
      </c>
      <c r="J938" s="79">
        <v>1</v>
      </c>
      <c r="K938" s="79">
        <v>2</v>
      </c>
    </row>
    <row r="939" spans="1:11" x14ac:dyDescent="0.15">
      <c r="A939">
        <f t="shared" si="14"/>
        <v>16008</v>
      </c>
      <c r="B939" s="79">
        <v>16</v>
      </c>
      <c r="C939" s="79" t="s">
        <v>17</v>
      </c>
      <c r="H939" s="79">
        <v>8</v>
      </c>
      <c r="I939" s="79">
        <v>0</v>
      </c>
      <c r="J939" s="79">
        <v>1</v>
      </c>
      <c r="K939" s="79">
        <v>1</v>
      </c>
    </row>
    <row r="940" spans="1:11" x14ac:dyDescent="0.15">
      <c r="A940">
        <f t="shared" si="14"/>
        <v>16013</v>
      </c>
      <c r="B940" s="79">
        <v>16</v>
      </c>
      <c r="C940" s="79" t="s">
        <v>17</v>
      </c>
      <c r="H940" s="79">
        <v>13</v>
      </c>
      <c r="I940" s="79">
        <v>0</v>
      </c>
      <c r="J940" s="79">
        <v>1</v>
      </c>
      <c r="K940" s="79">
        <v>1</v>
      </c>
    </row>
    <row r="941" spans="1:11" x14ac:dyDescent="0.15">
      <c r="A941">
        <f t="shared" si="14"/>
        <v>16014</v>
      </c>
      <c r="B941" s="79">
        <v>16</v>
      </c>
      <c r="C941" s="79" t="s">
        <v>17</v>
      </c>
      <c r="H941" s="79">
        <v>14</v>
      </c>
      <c r="I941" s="79">
        <v>0</v>
      </c>
      <c r="J941" s="79">
        <v>1</v>
      </c>
      <c r="K941" s="79">
        <v>2</v>
      </c>
    </row>
    <row r="942" spans="1:11" x14ac:dyDescent="0.15">
      <c r="A942">
        <f t="shared" si="14"/>
        <v>16015</v>
      </c>
      <c r="B942" s="79">
        <v>16</v>
      </c>
      <c r="C942" s="79" t="s">
        <v>17</v>
      </c>
      <c r="H942" s="79">
        <v>15</v>
      </c>
      <c r="I942" s="79">
        <v>1</v>
      </c>
      <c r="J942" s="79">
        <v>0</v>
      </c>
      <c r="K942" s="79">
        <v>2</v>
      </c>
    </row>
    <row r="943" spans="1:11" x14ac:dyDescent="0.15">
      <c r="A943">
        <f t="shared" si="14"/>
        <v>16016</v>
      </c>
      <c r="B943" s="79">
        <v>16</v>
      </c>
      <c r="C943" s="79" t="s">
        <v>17</v>
      </c>
      <c r="H943" s="79">
        <v>16</v>
      </c>
      <c r="I943" s="79">
        <v>1</v>
      </c>
      <c r="J943" s="79">
        <v>1</v>
      </c>
      <c r="K943" s="79">
        <v>3</v>
      </c>
    </row>
    <row r="944" spans="1:11" x14ac:dyDescent="0.15">
      <c r="A944">
        <f t="shared" si="14"/>
        <v>16017</v>
      </c>
      <c r="B944" s="79">
        <v>16</v>
      </c>
      <c r="C944" s="79" t="s">
        <v>17</v>
      </c>
      <c r="H944" s="79">
        <v>17</v>
      </c>
      <c r="I944" s="79">
        <v>1</v>
      </c>
      <c r="J944" s="79">
        <v>0</v>
      </c>
      <c r="K944" s="79">
        <v>1</v>
      </c>
    </row>
    <row r="945" spans="1:11" x14ac:dyDescent="0.15">
      <c r="A945">
        <f t="shared" si="14"/>
        <v>16022</v>
      </c>
      <c r="B945" s="79">
        <v>16</v>
      </c>
      <c r="C945" s="79" t="s">
        <v>17</v>
      </c>
      <c r="H945" s="79">
        <v>22</v>
      </c>
      <c r="I945" s="79">
        <v>1</v>
      </c>
      <c r="J945" s="79">
        <v>0</v>
      </c>
      <c r="K945" s="79">
        <v>4</v>
      </c>
    </row>
    <row r="946" spans="1:11" x14ac:dyDescent="0.15">
      <c r="A946">
        <f t="shared" si="14"/>
        <v>16025</v>
      </c>
      <c r="B946" s="79">
        <v>16</v>
      </c>
      <c r="C946" s="79" t="s">
        <v>17</v>
      </c>
      <c r="H946" s="79">
        <v>25</v>
      </c>
      <c r="I946" s="79">
        <v>2</v>
      </c>
      <c r="J946" s="79">
        <v>0</v>
      </c>
      <c r="K946" s="79">
        <v>2</v>
      </c>
    </row>
    <row r="947" spans="1:11" x14ac:dyDescent="0.15">
      <c r="A947">
        <f t="shared" si="14"/>
        <v>16027</v>
      </c>
      <c r="B947" s="79">
        <v>16</v>
      </c>
      <c r="C947" s="79" t="s">
        <v>17</v>
      </c>
      <c r="H947" s="79">
        <v>27</v>
      </c>
      <c r="I947" s="79">
        <v>0</v>
      </c>
      <c r="J947" s="79">
        <v>1</v>
      </c>
      <c r="K947" s="79">
        <v>2</v>
      </c>
    </row>
    <row r="948" spans="1:11" x14ac:dyDescent="0.15">
      <c r="A948">
        <f t="shared" si="14"/>
        <v>16030</v>
      </c>
      <c r="B948" s="79">
        <v>16</v>
      </c>
      <c r="C948" s="79" t="s">
        <v>17</v>
      </c>
      <c r="H948" s="79">
        <v>30</v>
      </c>
      <c r="I948" s="79">
        <v>1</v>
      </c>
      <c r="J948" s="79">
        <v>0</v>
      </c>
      <c r="K948" s="79">
        <v>2</v>
      </c>
    </row>
    <row r="949" spans="1:11" x14ac:dyDescent="0.15">
      <c r="A949">
        <f t="shared" si="14"/>
        <v>16037</v>
      </c>
      <c r="B949" s="79">
        <v>16</v>
      </c>
      <c r="C949" s="79" t="s">
        <v>17</v>
      </c>
      <c r="H949" s="79">
        <v>37</v>
      </c>
      <c r="I949" s="79">
        <v>2</v>
      </c>
      <c r="J949" s="79">
        <v>0</v>
      </c>
      <c r="K949" s="79">
        <v>2</v>
      </c>
    </row>
    <row r="950" spans="1:11" x14ac:dyDescent="0.15">
      <c r="A950">
        <f t="shared" si="14"/>
        <v>16039</v>
      </c>
      <c r="B950" s="79">
        <v>16</v>
      </c>
      <c r="C950" s="79" t="s">
        <v>17</v>
      </c>
      <c r="H950" s="79">
        <v>39</v>
      </c>
      <c r="I950" s="79">
        <v>0</v>
      </c>
      <c r="J950" s="79">
        <v>2</v>
      </c>
      <c r="K950" s="79">
        <v>1</v>
      </c>
    </row>
    <row r="951" spans="1:11" x14ac:dyDescent="0.15">
      <c r="A951">
        <f t="shared" si="14"/>
        <v>16041</v>
      </c>
      <c r="B951" s="79">
        <v>16</v>
      </c>
      <c r="C951" s="79" t="s">
        <v>17</v>
      </c>
      <c r="H951" s="79">
        <v>41</v>
      </c>
      <c r="I951" s="79">
        <v>1</v>
      </c>
      <c r="J951" s="79">
        <v>1</v>
      </c>
      <c r="K951" s="79">
        <v>2</v>
      </c>
    </row>
    <row r="952" spans="1:11" x14ac:dyDescent="0.15">
      <c r="A952">
        <f t="shared" si="14"/>
        <v>16042</v>
      </c>
      <c r="B952" s="79">
        <v>16</v>
      </c>
      <c r="C952" s="79" t="s">
        <v>17</v>
      </c>
      <c r="H952" s="79">
        <v>42</v>
      </c>
      <c r="I952" s="79">
        <v>0</v>
      </c>
      <c r="J952" s="79">
        <v>1</v>
      </c>
      <c r="K952" s="79">
        <v>1</v>
      </c>
    </row>
    <row r="953" spans="1:11" x14ac:dyDescent="0.15">
      <c r="A953">
        <f t="shared" si="14"/>
        <v>16043</v>
      </c>
      <c r="B953" s="79">
        <v>16</v>
      </c>
      <c r="C953" s="79" t="s">
        <v>17</v>
      </c>
      <c r="H953" s="79">
        <v>43</v>
      </c>
      <c r="I953" s="79">
        <v>1</v>
      </c>
      <c r="J953" s="79">
        <v>0</v>
      </c>
      <c r="K953" s="79">
        <v>2</v>
      </c>
    </row>
    <row r="954" spans="1:11" x14ac:dyDescent="0.15">
      <c r="A954">
        <f t="shared" si="14"/>
        <v>16044</v>
      </c>
      <c r="B954" s="79">
        <v>16</v>
      </c>
      <c r="C954" s="79" t="s">
        <v>17</v>
      </c>
      <c r="H954" s="79">
        <v>44</v>
      </c>
      <c r="I954" s="79">
        <v>2</v>
      </c>
      <c r="J954" s="79">
        <v>2</v>
      </c>
      <c r="K954" s="79">
        <v>1</v>
      </c>
    </row>
    <row r="955" spans="1:11" x14ac:dyDescent="0.15">
      <c r="A955">
        <f t="shared" si="14"/>
        <v>16045</v>
      </c>
      <c r="B955" s="79">
        <v>16</v>
      </c>
      <c r="C955" s="79" t="s">
        <v>17</v>
      </c>
      <c r="H955" s="79">
        <v>45</v>
      </c>
      <c r="I955" s="79">
        <v>2</v>
      </c>
      <c r="J955" s="79">
        <v>0</v>
      </c>
      <c r="K955" s="79">
        <v>1</v>
      </c>
    </row>
    <row r="956" spans="1:11" x14ac:dyDescent="0.15">
      <c r="A956">
        <f t="shared" si="14"/>
        <v>16046</v>
      </c>
      <c r="B956" s="79">
        <v>16</v>
      </c>
      <c r="C956" s="79" t="s">
        <v>17</v>
      </c>
      <c r="H956" s="79">
        <v>46</v>
      </c>
      <c r="I956" s="79">
        <v>0</v>
      </c>
      <c r="J956" s="79">
        <v>2</v>
      </c>
      <c r="K956" s="79">
        <v>1</v>
      </c>
    </row>
    <row r="957" spans="1:11" x14ac:dyDescent="0.15">
      <c r="A957">
        <f t="shared" si="14"/>
        <v>16047</v>
      </c>
      <c r="B957" s="79">
        <v>16</v>
      </c>
      <c r="C957" s="79" t="s">
        <v>17</v>
      </c>
      <c r="H957" s="79">
        <v>47</v>
      </c>
      <c r="I957" s="79">
        <v>1</v>
      </c>
      <c r="J957" s="79">
        <v>1</v>
      </c>
      <c r="K957" s="79">
        <v>1</v>
      </c>
    </row>
    <row r="958" spans="1:11" x14ac:dyDescent="0.15">
      <c r="A958">
        <f t="shared" si="14"/>
        <v>16049</v>
      </c>
      <c r="B958" s="79">
        <v>16</v>
      </c>
      <c r="C958" s="79" t="s">
        <v>17</v>
      </c>
      <c r="H958" s="79">
        <v>49</v>
      </c>
      <c r="I958" s="79">
        <v>0</v>
      </c>
      <c r="J958" s="79">
        <v>2</v>
      </c>
      <c r="K958" s="79">
        <v>2</v>
      </c>
    </row>
    <row r="959" spans="1:11" x14ac:dyDescent="0.15">
      <c r="A959">
        <f t="shared" si="14"/>
        <v>16050</v>
      </c>
      <c r="B959" s="79">
        <v>16</v>
      </c>
      <c r="C959" s="79" t="s">
        <v>17</v>
      </c>
      <c r="H959" s="79">
        <v>50</v>
      </c>
      <c r="I959" s="79">
        <v>1</v>
      </c>
      <c r="J959" s="79">
        <v>0</v>
      </c>
      <c r="K959" s="79">
        <v>2</v>
      </c>
    </row>
    <row r="960" spans="1:11" x14ac:dyDescent="0.15">
      <c r="A960">
        <f t="shared" si="14"/>
        <v>16054</v>
      </c>
      <c r="B960" s="79">
        <v>16</v>
      </c>
      <c r="C960" s="79" t="s">
        <v>17</v>
      </c>
      <c r="H960" s="79">
        <v>54</v>
      </c>
      <c r="I960" s="79">
        <v>1</v>
      </c>
      <c r="J960" s="79">
        <v>1</v>
      </c>
      <c r="K960" s="79">
        <v>2</v>
      </c>
    </row>
    <row r="961" spans="1:11" x14ac:dyDescent="0.15">
      <c r="A961">
        <f t="shared" si="14"/>
        <v>16055</v>
      </c>
      <c r="B961" s="79">
        <v>16</v>
      </c>
      <c r="C961" s="79" t="s">
        <v>17</v>
      </c>
      <c r="H961" s="79">
        <v>55</v>
      </c>
      <c r="I961" s="79">
        <v>1</v>
      </c>
      <c r="J961" s="79">
        <v>0</v>
      </c>
      <c r="K961" s="79">
        <v>1</v>
      </c>
    </row>
    <row r="962" spans="1:11" x14ac:dyDescent="0.15">
      <c r="A962">
        <f t="shared" si="14"/>
        <v>16056</v>
      </c>
      <c r="B962" s="79">
        <v>16</v>
      </c>
      <c r="C962" s="79" t="s">
        <v>17</v>
      </c>
      <c r="H962" s="79">
        <v>56</v>
      </c>
      <c r="I962" s="79">
        <v>1</v>
      </c>
      <c r="J962" s="79">
        <v>1</v>
      </c>
      <c r="K962" s="79">
        <v>4</v>
      </c>
    </row>
    <row r="963" spans="1:11" x14ac:dyDescent="0.15">
      <c r="A963">
        <f t="shared" ref="A963:A1026" si="15">$B963*1000+$H963</f>
        <v>16057</v>
      </c>
      <c r="B963" s="79">
        <v>16</v>
      </c>
      <c r="C963" s="79" t="s">
        <v>17</v>
      </c>
      <c r="H963" s="79">
        <v>57</v>
      </c>
      <c r="I963" s="79">
        <v>0</v>
      </c>
      <c r="J963" s="79">
        <v>1</v>
      </c>
      <c r="K963" s="79">
        <v>4</v>
      </c>
    </row>
    <row r="964" spans="1:11" x14ac:dyDescent="0.15">
      <c r="A964">
        <f t="shared" si="15"/>
        <v>16058</v>
      </c>
      <c r="B964" s="79">
        <v>16</v>
      </c>
      <c r="C964" s="79" t="s">
        <v>17</v>
      </c>
      <c r="H964" s="79">
        <v>58</v>
      </c>
      <c r="I964" s="79">
        <v>1</v>
      </c>
      <c r="J964" s="79">
        <v>0</v>
      </c>
      <c r="K964" s="79">
        <v>5</v>
      </c>
    </row>
    <row r="965" spans="1:11" x14ac:dyDescent="0.15">
      <c r="A965">
        <f t="shared" si="15"/>
        <v>16059</v>
      </c>
      <c r="B965" s="79">
        <v>16</v>
      </c>
      <c r="C965" s="79" t="s">
        <v>17</v>
      </c>
      <c r="H965" s="79">
        <v>59</v>
      </c>
      <c r="I965" s="79">
        <v>1</v>
      </c>
      <c r="J965" s="79">
        <v>0</v>
      </c>
      <c r="K965" s="79">
        <v>1</v>
      </c>
    </row>
    <row r="966" spans="1:11" x14ac:dyDescent="0.15">
      <c r="A966">
        <f t="shared" si="15"/>
        <v>16060</v>
      </c>
      <c r="B966" s="79">
        <v>16</v>
      </c>
      <c r="C966" s="79" t="s">
        <v>17</v>
      </c>
      <c r="H966" s="79">
        <v>60</v>
      </c>
      <c r="I966" s="79">
        <v>1</v>
      </c>
      <c r="J966" s="79">
        <v>0</v>
      </c>
      <c r="K966" s="79">
        <v>1</v>
      </c>
    </row>
    <row r="967" spans="1:11" x14ac:dyDescent="0.15">
      <c r="A967">
        <f t="shared" si="15"/>
        <v>16063</v>
      </c>
      <c r="B967" s="79">
        <v>16</v>
      </c>
      <c r="C967" s="79" t="s">
        <v>17</v>
      </c>
      <c r="H967" s="79">
        <v>63</v>
      </c>
      <c r="I967" s="79">
        <v>0</v>
      </c>
      <c r="J967" s="79">
        <v>2</v>
      </c>
      <c r="K967" s="79">
        <v>2</v>
      </c>
    </row>
    <row r="968" spans="1:11" x14ac:dyDescent="0.15">
      <c r="A968">
        <f t="shared" si="15"/>
        <v>16066</v>
      </c>
      <c r="B968" s="79">
        <v>16</v>
      </c>
      <c r="C968" s="79" t="s">
        <v>17</v>
      </c>
      <c r="H968" s="79">
        <v>66</v>
      </c>
      <c r="I968" s="79">
        <v>0</v>
      </c>
      <c r="J968" s="79">
        <v>2</v>
      </c>
      <c r="K968" s="79">
        <v>1</v>
      </c>
    </row>
    <row r="969" spans="1:11" x14ac:dyDescent="0.15">
      <c r="A969">
        <f t="shared" si="15"/>
        <v>16067</v>
      </c>
      <c r="B969" s="79">
        <v>16</v>
      </c>
      <c r="C969" s="79" t="s">
        <v>17</v>
      </c>
      <c r="H969" s="79">
        <v>67</v>
      </c>
      <c r="I969" s="79">
        <v>0</v>
      </c>
      <c r="J969" s="79">
        <v>2</v>
      </c>
      <c r="K969" s="79">
        <v>1</v>
      </c>
    </row>
    <row r="970" spans="1:11" x14ac:dyDescent="0.15">
      <c r="A970">
        <f t="shared" si="15"/>
        <v>16068</v>
      </c>
      <c r="B970" s="79">
        <v>16</v>
      </c>
      <c r="C970" s="79" t="s">
        <v>17</v>
      </c>
      <c r="H970" s="79">
        <v>68</v>
      </c>
      <c r="I970" s="79">
        <v>1</v>
      </c>
      <c r="J970" s="79">
        <v>0</v>
      </c>
      <c r="K970" s="79">
        <v>1</v>
      </c>
    </row>
    <row r="971" spans="1:11" x14ac:dyDescent="0.15">
      <c r="A971">
        <f t="shared" si="15"/>
        <v>16069</v>
      </c>
      <c r="B971" s="79">
        <v>16</v>
      </c>
      <c r="C971" s="79" t="s">
        <v>17</v>
      </c>
      <c r="H971" s="79">
        <v>69</v>
      </c>
      <c r="I971" s="79">
        <v>2</v>
      </c>
      <c r="J971" s="79">
        <v>1</v>
      </c>
      <c r="K971" s="79">
        <v>2</v>
      </c>
    </row>
    <row r="972" spans="1:11" x14ac:dyDescent="0.15">
      <c r="A972">
        <f t="shared" si="15"/>
        <v>16070</v>
      </c>
      <c r="B972" s="79">
        <v>16</v>
      </c>
      <c r="C972" s="79" t="s">
        <v>17</v>
      </c>
      <c r="H972" s="79">
        <v>70</v>
      </c>
      <c r="I972" s="79">
        <v>3</v>
      </c>
      <c r="J972" s="79">
        <v>2</v>
      </c>
      <c r="K972" s="79">
        <v>3</v>
      </c>
    </row>
    <row r="973" spans="1:11" x14ac:dyDescent="0.15">
      <c r="A973">
        <f t="shared" si="15"/>
        <v>16071</v>
      </c>
      <c r="B973" s="79">
        <v>16</v>
      </c>
      <c r="C973" s="79" t="s">
        <v>17</v>
      </c>
      <c r="H973" s="79">
        <v>71</v>
      </c>
      <c r="I973" s="79">
        <v>5</v>
      </c>
      <c r="J973" s="79">
        <v>0</v>
      </c>
      <c r="K973" s="79">
        <v>1</v>
      </c>
    </row>
    <row r="974" spans="1:11" x14ac:dyDescent="0.15">
      <c r="A974">
        <f t="shared" si="15"/>
        <v>16072</v>
      </c>
      <c r="B974" s="79">
        <v>16</v>
      </c>
      <c r="C974" s="79" t="s">
        <v>17</v>
      </c>
      <c r="H974" s="79">
        <v>72</v>
      </c>
      <c r="I974" s="79">
        <v>0</v>
      </c>
      <c r="J974" s="79">
        <v>1</v>
      </c>
      <c r="K974" s="79">
        <v>3</v>
      </c>
    </row>
    <row r="975" spans="1:11" x14ac:dyDescent="0.15">
      <c r="A975">
        <f t="shared" si="15"/>
        <v>16073</v>
      </c>
      <c r="B975" s="79">
        <v>16</v>
      </c>
      <c r="C975" s="79" t="s">
        <v>17</v>
      </c>
      <c r="H975" s="79">
        <v>73</v>
      </c>
      <c r="I975" s="79">
        <v>1</v>
      </c>
      <c r="J975" s="79">
        <v>0</v>
      </c>
      <c r="K975" s="79">
        <v>3</v>
      </c>
    </row>
    <row r="976" spans="1:11" x14ac:dyDescent="0.15">
      <c r="A976">
        <f t="shared" si="15"/>
        <v>16074</v>
      </c>
      <c r="B976" s="79">
        <v>16</v>
      </c>
      <c r="C976" s="79" t="s">
        <v>17</v>
      </c>
      <c r="H976" s="79">
        <v>74</v>
      </c>
      <c r="I976" s="79">
        <v>0</v>
      </c>
      <c r="J976" s="79">
        <v>1</v>
      </c>
      <c r="K976" s="79">
        <v>2</v>
      </c>
    </row>
    <row r="977" spans="1:11" x14ac:dyDescent="0.15">
      <c r="A977">
        <f t="shared" si="15"/>
        <v>16075</v>
      </c>
      <c r="B977" s="79">
        <v>16</v>
      </c>
      <c r="C977" s="79" t="s">
        <v>17</v>
      </c>
      <c r="H977" s="79">
        <v>75</v>
      </c>
      <c r="I977" s="79">
        <v>0</v>
      </c>
      <c r="J977" s="79">
        <v>1</v>
      </c>
      <c r="K977" s="79">
        <v>3</v>
      </c>
    </row>
    <row r="978" spans="1:11" x14ac:dyDescent="0.15">
      <c r="A978">
        <f t="shared" si="15"/>
        <v>16078</v>
      </c>
      <c r="B978" s="79">
        <v>16</v>
      </c>
      <c r="C978" s="79" t="s">
        <v>17</v>
      </c>
      <c r="H978" s="79">
        <v>78</v>
      </c>
      <c r="I978" s="79">
        <v>0</v>
      </c>
      <c r="J978" s="79">
        <v>1</v>
      </c>
      <c r="K978" s="79">
        <v>3</v>
      </c>
    </row>
    <row r="979" spans="1:11" x14ac:dyDescent="0.15">
      <c r="A979">
        <f t="shared" si="15"/>
        <v>16079</v>
      </c>
      <c r="B979" s="79">
        <v>16</v>
      </c>
      <c r="C979" s="79" t="s">
        <v>17</v>
      </c>
      <c r="H979" s="79">
        <v>79</v>
      </c>
      <c r="I979" s="79">
        <v>0</v>
      </c>
      <c r="J979" s="79">
        <v>1</v>
      </c>
      <c r="K979" s="79">
        <v>2</v>
      </c>
    </row>
    <row r="980" spans="1:11" x14ac:dyDescent="0.15">
      <c r="A980">
        <f t="shared" si="15"/>
        <v>16080</v>
      </c>
      <c r="B980" s="79">
        <v>16</v>
      </c>
      <c r="C980" s="79" t="s">
        <v>17</v>
      </c>
      <c r="H980" s="79">
        <v>80</v>
      </c>
      <c r="I980" s="79">
        <v>1</v>
      </c>
      <c r="J980" s="79">
        <v>0</v>
      </c>
      <c r="K980" s="79">
        <v>1</v>
      </c>
    </row>
    <row r="981" spans="1:11" x14ac:dyDescent="0.15">
      <c r="A981">
        <f t="shared" si="15"/>
        <v>16081</v>
      </c>
      <c r="B981" s="79">
        <v>16</v>
      </c>
      <c r="C981" s="79" t="s">
        <v>17</v>
      </c>
      <c r="H981" s="79">
        <v>81</v>
      </c>
      <c r="I981" s="79">
        <v>1</v>
      </c>
      <c r="J981" s="79">
        <v>1</v>
      </c>
      <c r="K981" s="79">
        <v>4</v>
      </c>
    </row>
    <row r="982" spans="1:11" x14ac:dyDescent="0.15">
      <c r="A982">
        <f t="shared" si="15"/>
        <v>16083</v>
      </c>
      <c r="B982" s="79">
        <v>16</v>
      </c>
      <c r="C982" s="79" t="s">
        <v>17</v>
      </c>
      <c r="H982" s="79">
        <v>83</v>
      </c>
      <c r="I982" s="79">
        <v>2</v>
      </c>
      <c r="J982" s="79">
        <v>0</v>
      </c>
      <c r="K982" s="79">
        <v>2</v>
      </c>
    </row>
    <row r="983" spans="1:11" x14ac:dyDescent="0.15">
      <c r="A983">
        <f t="shared" si="15"/>
        <v>16084</v>
      </c>
      <c r="B983" s="79">
        <v>16</v>
      </c>
      <c r="C983" s="79" t="s">
        <v>17</v>
      </c>
      <c r="H983" s="79">
        <v>84</v>
      </c>
      <c r="I983" s="79">
        <v>1</v>
      </c>
      <c r="J983" s="79">
        <v>1</v>
      </c>
      <c r="K983" s="79">
        <v>4</v>
      </c>
    </row>
    <row r="984" spans="1:11" x14ac:dyDescent="0.15">
      <c r="A984">
        <f t="shared" si="15"/>
        <v>16085</v>
      </c>
      <c r="B984" s="79">
        <v>16</v>
      </c>
      <c r="C984" s="79" t="s">
        <v>17</v>
      </c>
      <c r="H984" s="79">
        <v>85</v>
      </c>
      <c r="I984" s="79">
        <v>1</v>
      </c>
      <c r="J984" s="79">
        <v>1</v>
      </c>
      <c r="K984" s="79">
        <v>3</v>
      </c>
    </row>
    <row r="985" spans="1:11" x14ac:dyDescent="0.15">
      <c r="A985">
        <f t="shared" si="15"/>
        <v>16086</v>
      </c>
      <c r="B985" s="79">
        <v>16</v>
      </c>
      <c r="C985" s="79" t="s">
        <v>17</v>
      </c>
      <c r="H985" s="79">
        <v>86</v>
      </c>
      <c r="I985" s="79">
        <v>0</v>
      </c>
      <c r="J985" s="79">
        <v>1</v>
      </c>
      <c r="K985" s="79">
        <v>5</v>
      </c>
    </row>
    <row r="986" spans="1:11" x14ac:dyDescent="0.15">
      <c r="A986">
        <f t="shared" si="15"/>
        <v>17000</v>
      </c>
      <c r="B986" s="79">
        <v>17</v>
      </c>
      <c r="C986" s="79" t="s">
        <v>171</v>
      </c>
      <c r="H986" s="79">
        <v>0</v>
      </c>
      <c r="I986" s="79">
        <v>2</v>
      </c>
      <c r="J986" s="79">
        <v>1</v>
      </c>
      <c r="K986" s="79">
        <v>6</v>
      </c>
    </row>
    <row r="987" spans="1:11" x14ac:dyDescent="0.15">
      <c r="A987">
        <f t="shared" si="15"/>
        <v>17001</v>
      </c>
      <c r="B987" s="79">
        <v>17</v>
      </c>
      <c r="C987" s="79" t="s">
        <v>171</v>
      </c>
      <c r="H987" s="79">
        <v>1</v>
      </c>
      <c r="I987" s="79">
        <v>2</v>
      </c>
      <c r="J987" s="79">
        <v>0</v>
      </c>
      <c r="K987" s="79">
        <v>3</v>
      </c>
    </row>
    <row r="988" spans="1:11" x14ac:dyDescent="0.15">
      <c r="A988">
        <f t="shared" si="15"/>
        <v>17002</v>
      </c>
      <c r="B988" s="79">
        <v>17</v>
      </c>
      <c r="C988" s="79" t="s">
        <v>171</v>
      </c>
      <c r="H988" s="79">
        <v>2</v>
      </c>
      <c r="I988" s="79">
        <v>2</v>
      </c>
      <c r="J988" s="79">
        <v>1</v>
      </c>
      <c r="K988" s="79">
        <v>8</v>
      </c>
    </row>
    <row r="989" spans="1:11" x14ac:dyDescent="0.15">
      <c r="A989">
        <f t="shared" si="15"/>
        <v>17003</v>
      </c>
      <c r="B989" s="79">
        <v>17</v>
      </c>
      <c r="C989" s="79" t="s">
        <v>171</v>
      </c>
      <c r="H989" s="79">
        <v>3</v>
      </c>
      <c r="I989" s="79">
        <v>3</v>
      </c>
      <c r="J989" s="79">
        <v>0</v>
      </c>
      <c r="K989" s="79">
        <v>6</v>
      </c>
    </row>
    <row r="990" spans="1:11" x14ac:dyDescent="0.15">
      <c r="A990">
        <f t="shared" si="15"/>
        <v>17004</v>
      </c>
      <c r="B990" s="79">
        <v>17</v>
      </c>
      <c r="C990" s="79" t="s">
        <v>171</v>
      </c>
      <c r="H990" s="79">
        <v>4</v>
      </c>
      <c r="I990" s="79">
        <v>1</v>
      </c>
      <c r="J990" s="79">
        <v>0</v>
      </c>
      <c r="K990" s="79">
        <v>7</v>
      </c>
    </row>
    <row r="991" spans="1:11" x14ac:dyDescent="0.15">
      <c r="A991">
        <f t="shared" si="15"/>
        <v>17005</v>
      </c>
      <c r="B991" s="79">
        <v>17</v>
      </c>
      <c r="C991" s="79" t="s">
        <v>171</v>
      </c>
      <c r="H991" s="79">
        <v>5</v>
      </c>
      <c r="I991" s="79">
        <v>2</v>
      </c>
      <c r="J991" s="79">
        <v>0</v>
      </c>
      <c r="K991" s="79">
        <v>8</v>
      </c>
    </row>
    <row r="992" spans="1:11" x14ac:dyDescent="0.15">
      <c r="A992">
        <f t="shared" si="15"/>
        <v>17006</v>
      </c>
      <c r="B992" s="79">
        <v>17</v>
      </c>
      <c r="C992" s="79" t="s">
        <v>171</v>
      </c>
      <c r="H992" s="79">
        <v>6</v>
      </c>
      <c r="I992" s="79">
        <v>1</v>
      </c>
      <c r="J992" s="79">
        <v>3</v>
      </c>
      <c r="K992" s="79">
        <v>7</v>
      </c>
    </row>
    <row r="993" spans="1:11" x14ac:dyDescent="0.15">
      <c r="A993">
        <f t="shared" si="15"/>
        <v>17007</v>
      </c>
      <c r="B993" s="79">
        <v>17</v>
      </c>
      <c r="C993" s="79" t="s">
        <v>171</v>
      </c>
      <c r="H993" s="79">
        <v>7</v>
      </c>
      <c r="I993" s="79">
        <v>1</v>
      </c>
      <c r="J993" s="79">
        <v>2</v>
      </c>
      <c r="K993" s="79">
        <v>6</v>
      </c>
    </row>
    <row r="994" spans="1:11" x14ac:dyDescent="0.15">
      <c r="A994">
        <f t="shared" si="15"/>
        <v>17008</v>
      </c>
      <c r="B994" s="79">
        <v>17</v>
      </c>
      <c r="C994" s="79" t="s">
        <v>171</v>
      </c>
      <c r="H994" s="79">
        <v>8</v>
      </c>
      <c r="I994" s="79">
        <v>2</v>
      </c>
      <c r="J994" s="79">
        <v>2</v>
      </c>
      <c r="K994" s="79">
        <v>7</v>
      </c>
    </row>
    <row r="995" spans="1:11" x14ac:dyDescent="0.15">
      <c r="A995">
        <f t="shared" si="15"/>
        <v>17009</v>
      </c>
      <c r="B995" s="79">
        <v>17</v>
      </c>
      <c r="C995" s="79" t="s">
        <v>171</v>
      </c>
      <c r="H995" s="79">
        <v>9</v>
      </c>
      <c r="I995" s="79">
        <v>1</v>
      </c>
      <c r="J995" s="79">
        <v>2</v>
      </c>
      <c r="K995" s="79">
        <v>5</v>
      </c>
    </row>
    <row r="996" spans="1:11" x14ac:dyDescent="0.15">
      <c r="A996">
        <f t="shared" si="15"/>
        <v>17010</v>
      </c>
      <c r="B996" s="79">
        <v>17</v>
      </c>
      <c r="C996" s="79" t="s">
        <v>171</v>
      </c>
      <c r="H996" s="79">
        <v>10</v>
      </c>
      <c r="I996" s="79">
        <v>1</v>
      </c>
      <c r="J996" s="79">
        <v>0</v>
      </c>
      <c r="K996" s="79">
        <v>9</v>
      </c>
    </row>
    <row r="997" spans="1:11" x14ac:dyDescent="0.15">
      <c r="A997">
        <f t="shared" si="15"/>
        <v>17011</v>
      </c>
      <c r="B997" s="79">
        <v>17</v>
      </c>
      <c r="C997" s="79" t="s">
        <v>171</v>
      </c>
      <c r="H997" s="79">
        <v>11</v>
      </c>
      <c r="I997" s="79">
        <v>5</v>
      </c>
      <c r="J997" s="79">
        <v>0</v>
      </c>
      <c r="K997" s="79">
        <v>4</v>
      </c>
    </row>
    <row r="998" spans="1:11" x14ac:dyDescent="0.15">
      <c r="A998">
        <f t="shared" si="15"/>
        <v>17012</v>
      </c>
      <c r="B998" s="79">
        <v>17</v>
      </c>
      <c r="C998" s="79" t="s">
        <v>171</v>
      </c>
      <c r="H998" s="79">
        <v>12</v>
      </c>
      <c r="I998" s="79">
        <v>3</v>
      </c>
      <c r="J998" s="79">
        <v>3</v>
      </c>
      <c r="K998" s="79">
        <v>4</v>
      </c>
    </row>
    <row r="999" spans="1:11" x14ac:dyDescent="0.15">
      <c r="A999">
        <f t="shared" si="15"/>
        <v>17013</v>
      </c>
      <c r="B999" s="79">
        <v>17</v>
      </c>
      <c r="C999" s="79" t="s">
        <v>171</v>
      </c>
      <c r="H999" s="79">
        <v>13</v>
      </c>
      <c r="I999" s="79">
        <v>2</v>
      </c>
      <c r="J999" s="79">
        <v>1</v>
      </c>
      <c r="K999" s="79">
        <v>4</v>
      </c>
    </row>
    <row r="1000" spans="1:11" x14ac:dyDescent="0.15">
      <c r="A1000">
        <f t="shared" si="15"/>
        <v>17014</v>
      </c>
      <c r="B1000" s="79">
        <v>17</v>
      </c>
      <c r="C1000" s="79" t="s">
        <v>171</v>
      </c>
      <c r="H1000" s="79">
        <v>14</v>
      </c>
      <c r="I1000" s="79">
        <v>3</v>
      </c>
      <c r="J1000" s="79">
        <v>4</v>
      </c>
      <c r="K1000" s="79">
        <v>5</v>
      </c>
    </row>
    <row r="1001" spans="1:11" x14ac:dyDescent="0.15">
      <c r="A1001">
        <f t="shared" si="15"/>
        <v>17015</v>
      </c>
      <c r="B1001" s="79">
        <v>17</v>
      </c>
      <c r="C1001" s="79" t="s">
        <v>171</v>
      </c>
      <c r="H1001" s="79">
        <v>15</v>
      </c>
      <c r="I1001" s="79">
        <v>4</v>
      </c>
      <c r="J1001" s="79">
        <v>2</v>
      </c>
      <c r="K1001" s="79">
        <v>4</v>
      </c>
    </row>
    <row r="1002" spans="1:11" x14ac:dyDescent="0.15">
      <c r="A1002">
        <f t="shared" si="15"/>
        <v>17016</v>
      </c>
      <c r="B1002" s="79">
        <v>17</v>
      </c>
      <c r="C1002" s="79" t="s">
        <v>171</v>
      </c>
      <c r="H1002" s="79">
        <v>16</v>
      </c>
      <c r="I1002" s="79">
        <v>4</v>
      </c>
      <c r="J1002" s="79">
        <v>4</v>
      </c>
      <c r="K1002" s="79">
        <v>2</v>
      </c>
    </row>
    <row r="1003" spans="1:11" x14ac:dyDescent="0.15">
      <c r="A1003">
        <f t="shared" si="15"/>
        <v>17017</v>
      </c>
      <c r="B1003" s="79">
        <v>17</v>
      </c>
      <c r="C1003" s="79" t="s">
        <v>171</v>
      </c>
      <c r="H1003" s="79">
        <v>17</v>
      </c>
      <c r="I1003" s="79">
        <v>2</v>
      </c>
      <c r="J1003" s="79">
        <v>5</v>
      </c>
      <c r="K1003" s="79">
        <v>9</v>
      </c>
    </row>
    <row r="1004" spans="1:11" x14ac:dyDescent="0.15">
      <c r="A1004">
        <f t="shared" si="15"/>
        <v>17018</v>
      </c>
      <c r="B1004" s="79">
        <v>17</v>
      </c>
      <c r="C1004" s="79" t="s">
        <v>171</v>
      </c>
      <c r="H1004" s="79">
        <v>18</v>
      </c>
      <c r="I1004" s="79">
        <v>3</v>
      </c>
      <c r="J1004" s="79">
        <v>4</v>
      </c>
      <c r="K1004" s="79">
        <v>3</v>
      </c>
    </row>
    <row r="1005" spans="1:11" x14ac:dyDescent="0.15">
      <c r="A1005">
        <f t="shared" si="15"/>
        <v>17019</v>
      </c>
      <c r="B1005" s="79">
        <v>17</v>
      </c>
      <c r="C1005" s="79" t="s">
        <v>171</v>
      </c>
      <c r="H1005" s="79">
        <v>19</v>
      </c>
      <c r="I1005" s="79">
        <v>4</v>
      </c>
      <c r="J1005" s="79">
        <v>3</v>
      </c>
      <c r="K1005" s="79">
        <v>4</v>
      </c>
    </row>
    <row r="1006" spans="1:11" x14ac:dyDescent="0.15">
      <c r="A1006">
        <f t="shared" si="15"/>
        <v>17020</v>
      </c>
      <c r="B1006" s="79">
        <v>17</v>
      </c>
      <c r="C1006" s="79" t="s">
        <v>171</v>
      </c>
      <c r="H1006" s="79">
        <v>20</v>
      </c>
      <c r="I1006" s="79">
        <v>3</v>
      </c>
      <c r="J1006" s="79">
        <v>4</v>
      </c>
      <c r="K1006" s="79">
        <v>5</v>
      </c>
    </row>
    <row r="1007" spans="1:11" x14ac:dyDescent="0.15">
      <c r="A1007">
        <f t="shared" si="15"/>
        <v>17021</v>
      </c>
      <c r="B1007" s="79">
        <v>17</v>
      </c>
      <c r="C1007" s="79" t="s">
        <v>171</v>
      </c>
      <c r="H1007" s="79">
        <v>21</v>
      </c>
      <c r="I1007" s="79">
        <v>2</v>
      </c>
      <c r="J1007" s="79">
        <v>3</v>
      </c>
      <c r="K1007" s="79">
        <v>7</v>
      </c>
    </row>
    <row r="1008" spans="1:11" x14ac:dyDescent="0.15">
      <c r="A1008">
        <f t="shared" si="15"/>
        <v>17022</v>
      </c>
      <c r="B1008" s="79">
        <v>17</v>
      </c>
      <c r="C1008" s="79" t="s">
        <v>171</v>
      </c>
      <c r="H1008" s="79">
        <v>22</v>
      </c>
      <c r="I1008" s="79">
        <v>6</v>
      </c>
      <c r="J1008" s="79">
        <v>2</v>
      </c>
      <c r="K1008" s="79">
        <v>2</v>
      </c>
    </row>
    <row r="1009" spans="1:11" x14ac:dyDescent="0.15">
      <c r="A1009">
        <f t="shared" si="15"/>
        <v>17023</v>
      </c>
      <c r="B1009" s="79">
        <v>17</v>
      </c>
      <c r="C1009" s="79" t="s">
        <v>171</v>
      </c>
      <c r="H1009" s="79">
        <v>23</v>
      </c>
      <c r="I1009" s="79">
        <v>0</v>
      </c>
      <c r="J1009" s="79">
        <v>4</v>
      </c>
      <c r="K1009" s="79">
        <v>3</v>
      </c>
    </row>
    <row r="1010" spans="1:11" x14ac:dyDescent="0.15">
      <c r="A1010">
        <f t="shared" si="15"/>
        <v>17024</v>
      </c>
      <c r="B1010" s="79">
        <v>17</v>
      </c>
      <c r="C1010" s="79" t="s">
        <v>171</v>
      </c>
      <c r="H1010" s="79">
        <v>24</v>
      </c>
      <c r="I1010" s="79">
        <v>1</v>
      </c>
      <c r="J1010" s="79">
        <v>2</v>
      </c>
      <c r="K1010" s="79">
        <v>5</v>
      </c>
    </row>
    <row r="1011" spans="1:11" x14ac:dyDescent="0.15">
      <c r="A1011">
        <f t="shared" si="15"/>
        <v>17025</v>
      </c>
      <c r="B1011" s="79">
        <v>17</v>
      </c>
      <c r="C1011" s="79" t="s">
        <v>171</v>
      </c>
      <c r="H1011" s="79">
        <v>25</v>
      </c>
      <c r="I1011" s="79">
        <v>4</v>
      </c>
      <c r="J1011" s="79">
        <v>1</v>
      </c>
      <c r="K1011" s="79">
        <v>6</v>
      </c>
    </row>
    <row r="1012" spans="1:11" x14ac:dyDescent="0.15">
      <c r="A1012">
        <f t="shared" si="15"/>
        <v>17026</v>
      </c>
      <c r="B1012" s="79">
        <v>17</v>
      </c>
      <c r="C1012" s="79" t="s">
        <v>171</v>
      </c>
      <c r="H1012" s="79">
        <v>26</v>
      </c>
      <c r="I1012" s="79">
        <v>3</v>
      </c>
      <c r="J1012" s="79">
        <v>2</v>
      </c>
      <c r="K1012" s="79">
        <v>6</v>
      </c>
    </row>
    <row r="1013" spans="1:11" x14ac:dyDescent="0.15">
      <c r="A1013">
        <f t="shared" si="15"/>
        <v>17027</v>
      </c>
      <c r="B1013" s="79">
        <v>17</v>
      </c>
      <c r="C1013" s="79" t="s">
        <v>171</v>
      </c>
      <c r="H1013" s="79">
        <v>27</v>
      </c>
      <c r="I1013" s="79">
        <v>1</v>
      </c>
      <c r="J1013" s="79">
        <v>2</v>
      </c>
      <c r="K1013" s="79">
        <v>5</v>
      </c>
    </row>
    <row r="1014" spans="1:11" x14ac:dyDescent="0.15">
      <c r="A1014">
        <f t="shared" si="15"/>
        <v>17028</v>
      </c>
      <c r="B1014" s="79">
        <v>17</v>
      </c>
      <c r="C1014" s="79" t="s">
        <v>171</v>
      </c>
      <c r="H1014" s="79">
        <v>28</v>
      </c>
      <c r="I1014" s="79">
        <v>1</v>
      </c>
      <c r="J1014" s="79">
        <v>2</v>
      </c>
      <c r="K1014" s="79">
        <v>3</v>
      </c>
    </row>
    <row r="1015" spans="1:11" x14ac:dyDescent="0.15">
      <c r="A1015">
        <f t="shared" si="15"/>
        <v>17029</v>
      </c>
      <c r="B1015" s="79">
        <v>17</v>
      </c>
      <c r="C1015" s="79" t="s">
        <v>171</v>
      </c>
      <c r="H1015" s="79">
        <v>29</v>
      </c>
      <c r="I1015" s="79">
        <v>6</v>
      </c>
      <c r="J1015" s="79">
        <v>3</v>
      </c>
      <c r="K1015" s="79">
        <v>7</v>
      </c>
    </row>
    <row r="1016" spans="1:11" x14ac:dyDescent="0.15">
      <c r="A1016">
        <f t="shared" si="15"/>
        <v>17030</v>
      </c>
      <c r="B1016" s="79">
        <v>17</v>
      </c>
      <c r="C1016" s="79" t="s">
        <v>171</v>
      </c>
      <c r="H1016" s="79">
        <v>30</v>
      </c>
      <c r="I1016" s="79">
        <v>1</v>
      </c>
      <c r="J1016" s="79">
        <v>2</v>
      </c>
      <c r="K1016" s="79">
        <v>5</v>
      </c>
    </row>
    <row r="1017" spans="1:11" x14ac:dyDescent="0.15">
      <c r="A1017">
        <f t="shared" si="15"/>
        <v>17031</v>
      </c>
      <c r="B1017" s="79">
        <v>17</v>
      </c>
      <c r="C1017" s="79" t="s">
        <v>171</v>
      </c>
      <c r="H1017" s="79">
        <v>31</v>
      </c>
      <c r="I1017" s="79">
        <v>2</v>
      </c>
      <c r="J1017" s="79">
        <v>1</v>
      </c>
      <c r="K1017" s="79">
        <v>8</v>
      </c>
    </row>
    <row r="1018" spans="1:11" x14ac:dyDescent="0.15">
      <c r="A1018">
        <f t="shared" si="15"/>
        <v>17032</v>
      </c>
      <c r="B1018" s="79">
        <v>17</v>
      </c>
      <c r="C1018" s="79" t="s">
        <v>171</v>
      </c>
      <c r="H1018" s="79">
        <v>32</v>
      </c>
      <c r="I1018" s="79">
        <v>1</v>
      </c>
      <c r="J1018" s="79">
        <v>3</v>
      </c>
      <c r="K1018" s="79">
        <v>9</v>
      </c>
    </row>
    <row r="1019" spans="1:11" x14ac:dyDescent="0.15">
      <c r="A1019">
        <f t="shared" si="15"/>
        <v>17033</v>
      </c>
      <c r="B1019" s="79">
        <v>17</v>
      </c>
      <c r="C1019" s="79" t="s">
        <v>171</v>
      </c>
      <c r="H1019" s="79">
        <v>33</v>
      </c>
      <c r="I1019" s="79">
        <v>5</v>
      </c>
      <c r="J1019" s="79">
        <v>3</v>
      </c>
      <c r="K1019" s="79">
        <v>8</v>
      </c>
    </row>
    <row r="1020" spans="1:11" x14ac:dyDescent="0.15">
      <c r="A1020">
        <f t="shared" si="15"/>
        <v>17034</v>
      </c>
      <c r="B1020" s="79">
        <v>17</v>
      </c>
      <c r="C1020" s="79" t="s">
        <v>171</v>
      </c>
      <c r="H1020" s="79">
        <v>34</v>
      </c>
      <c r="I1020" s="79">
        <v>1</v>
      </c>
      <c r="J1020" s="79">
        <v>3</v>
      </c>
      <c r="K1020" s="79">
        <v>14</v>
      </c>
    </row>
    <row r="1021" spans="1:11" x14ac:dyDescent="0.15">
      <c r="A1021">
        <f t="shared" si="15"/>
        <v>17035</v>
      </c>
      <c r="B1021" s="79">
        <v>17</v>
      </c>
      <c r="C1021" s="79" t="s">
        <v>171</v>
      </c>
      <c r="H1021" s="79">
        <v>35</v>
      </c>
      <c r="I1021" s="79">
        <v>2</v>
      </c>
      <c r="J1021" s="79">
        <v>1</v>
      </c>
      <c r="K1021" s="79">
        <v>6</v>
      </c>
    </row>
    <row r="1022" spans="1:11" x14ac:dyDescent="0.15">
      <c r="A1022">
        <f t="shared" si="15"/>
        <v>17036</v>
      </c>
      <c r="B1022" s="79">
        <v>17</v>
      </c>
      <c r="C1022" s="79" t="s">
        <v>171</v>
      </c>
      <c r="H1022" s="79">
        <v>36</v>
      </c>
      <c r="I1022" s="79">
        <v>2</v>
      </c>
      <c r="J1022" s="79">
        <v>2</v>
      </c>
      <c r="K1022" s="79">
        <v>3</v>
      </c>
    </row>
    <row r="1023" spans="1:11" x14ac:dyDescent="0.15">
      <c r="A1023">
        <f t="shared" si="15"/>
        <v>17037</v>
      </c>
      <c r="B1023" s="79">
        <v>17</v>
      </c>
      <c r="C1023" s="79" t="s">
        <v>171</v>
      </c>
      <c r="H1023" s="79">
        <v>37</v>
      </c>
      <c r="I1023" s="79">
        <v>4</v>
      </c>
      <c r="J1023" s="79">
        <v>2</v>
      </c>
      <c r="K1023" s="79">
        <v>17</v>
      </c>
    </row>
    <row r="1024" spans="1:11" x14ac:dyDescent="0.15">
      <c r="A1024">
        <f t="shared" si="15"/>
        <v>17038</v>
      </c>
      <c r="B1024" s="79">
        <v>17</v>
      </c>
      <c r="C1024" s="79" t="s">
        <v>171</v>
      </c>
      <c r="H1024" s="79">
        <v>38</v>
      </c>
      <c r="I1024" s="79">
        <v>5</v>
      </c>
      <c r="J1024" s="79">
        <v>2</v>
      </c>
      <c r="K1024" s="79">
        <v>12</v>
      </c>
    </row>
    <row r="1025" spans="1:11" x14ac:dyDescent="0.15">
      <c r="A1025">
        <f t="shared" si="15"/>
        <v>17039</v>
      </c>
      <c r="B1025" s="79">
        <v>17</v>
      </c>
      <c r="C1025" s="79" t="s">
        <v>171</v>
      </c>
      <c r="H1025" s="79">
        <v>39</v>
      </c>
      <c r="I1025" s="79">
        <v>2</v>
      </c>
      <c r="J1025" s="79">
        <v>2</v>
      </c>
      <c r="K1025" s="79">
        <v>11</v>
      </c>
    </row>
    <row r="1026" spans="1:11" x14ac:dyDescent="0.15">
      <c r="A1026">
        <f t="shared" si="15"/>
        <v>17040</v>
      </c>
      <c r="B1026" s="79">
        <v>17</v>
      </c>
      <c r="C1026" s="79" t="s">
        <v>171</v>
      </c>
      <c r="H1026" s="79">
        <v>40</v>
      </c>
      <c r="I1026" s="79">
        <v>2</v>
      </c>
      <c r="J1026" s="79">
        <v>2</v>
      </c>
      <c r="K1026" s="79">
        <v>9</v>
      </c>
    </row>
    <row r="1027" spans="1:11" x14ac:dyDescent="0.15">
      <c r="A1027">
        <f t="shared" ref="A1027:A1090" si="16">$B1027*1000+$H1027</f>
        <v>17041</v>
      </c>
      <c r="B1027" s="79">
        <v>17</v>
      </c>
      <c r="C1027" s="79" t="s">
        <v>171</v>
      </c>
      <c r="H1027" s="79">
        <v>41</v>
      </c>
      <c r="I1027" s="79">
        <v>4</v>
      </c>
      <c r="J1027" s="79">
        <v>3</v>
      </c>
      <c r="K1027" s="79">
        <v>6</v>
      </c>
    </row>
    <row r="1028" spans="1:11" x14ac:dyDescent="0.15">
      <c r="A1028">
        <f t="shared" si="16"/>
        <v>17042</v>
      </c>
      <c r="B1028" s="79">
        <v>17</v>
      </c>
      <c r="C1028" s="79" t="s">
        <v>171</v>
      </c>
      <c r="H1028" s="79">
        <v>42</v>
      </c>
      <c r="I1028" s="79">
        <v>1</v>
      </c>
      <c r="J1028" s="79">
        <v>3</v>
      </c>
      <c r="K1028" s="79">
        <v>10</v>
      </c>
    </row>
    <row r="1029" spans="1:11" x14ac:dyDescent="0.15">
      <c r="A1029">
        <f t="shared" si="16"/>
        <v>17043</v>
      </c>
      <c r="B1029" s="79">
        <v>17</v>
      </c>
      <c r="C1029" s="79" t="s">
        <v>171</v>
      </c>
      <c r="H1029" s="79">
        <v>43</v>
      </c>
      <c r="I1029" s="79">
        <v>3</v>
      </c>
      <c r="J1029" s="79">
        <v>5</v>
      </c>
      <c r="K1029" s="79">
        <v>9</v>
      </c>
    </row>
    <row r="1030" spans="1:11" x14ac:dyDescent="0.15">
      <c r="A1030">
        <f t="shared" si="16"/>
        <v>17044</v>
      </c>
      <c r="B1030" s="79">
        <v>17</v>
      </c>
      <c r="C1030" s="79" t="s">
        <v>171</v>
      </c>
      <c r="H1030" s="79">
        <v>44</v>
      </c>
      <c r="I1030" s="79">
        <v>1</v>
      </c>
      <c r="J1030" s="79">
        <v>6</v>
      </c>
      <c r="K1030" s="79">
        <v>6</v>
      </c>
    </row>
    <row r="1031" spans="1:11" x14ac:dyDescent="0.15">
      <c r="A1031">
        <f t="shared" si="16"/>
        <v>17045</v>
      </c>
      <c r="B1031" s="79">
        <v>17</v>
      </c>
      <c r="C1031" s="79" t="s">
        <v>171</v>
      </c>
      <c r="H1031" s="79">
        <v>45</v>
      </c>
      <c r="I1031" s="79">
        <v>5</v>
      </c>
      <c r="J1031" s="79">
        <v>5</v>
      </c>
      <c r="K1031" s="79">
        <v>6</v>
      </c>
    </row>
    <row r="1032" spans="1:11" x14ac:dyDescent="0.15">
      <c r="A1032">
        <f t="shared" si="16"/>
        <v>17046</v>
      </c>
      <c r="B1032" s="79">
        <v>17</v>
      </c>
      <c r="C1032" s="79" t="s">
        <v>171</v>
      </c>
      <c r="H1032" s="79">
        <v>46</v>
      </c>
      <c r="I1032" s="79">
        <v>3</v>
      </c>
      <c r="J1032" s="79">
        <v>9</v>
      </c>
      <c r="K1032" s="79">
        <v>8</v>
      </c>
    </row>
    <row r="1033" spans="1:11" x14ac:dyDescent="0.15">
      <c r="A1033">
        <f t="shared" si="16"/>
        <v>17047</v>
      </c>
      <c r="B1033" s="79">
        <v>17</v>
      </c>
      <c r="C1033" s="79" t="s">
        <v>171</v>
      </c>
      <c r="H1033" s="79">
        <v>47</v>
      </c>
      <c r="I1033" s="79">
        <v>3</v>
      </c>
      <c r="J1033" s="79">
        <v>4</v>
      </c>
      <c r="K1033" s="79">
        <v>6</v>
      </c>
    </row>
    <row r="1034" spans="1:11" x14ac:dyDescent="0.15">
      <c r="A1034">
        <f t="shared" si="16"/>
        <v>17048</v>
      </c>
      <c r="B1034" s="79">
        <v>17</v>
      </c>
      <c r="C1034" s="79" t="s">
        <v>171</v>
      </c>
      <c r="H1034" s="79">
        <v>48</v>
      </c>
      <c r="I1034" s="79">
        <v>1</v>
      </c>
      <c r="J1034" s="79">
        <v>2</v>
      </c>
      <c r="K1034" s="79">
        <v>9</v>
      </c>
    </row>
    <row r="1035" spans="1:11" x14ac:dyDescent="0.15">
      <c r="A1035">
        <f t="shared" si="16"/>
        <v>17049</v>
      </c>
      <c r="B1035" s="79">
        <v>17</v>
      </c>
      <c r="C1035" s="79" t="s">
        <v>171</v>
      </c>
      <c r="H1035" s="79">
        <v>49</v>
      </c>
      <c r="I1035" s="79">
        <v>9</v>
      </c>
      <c r="J1035" s="79">
        <v>7</v>
      </c>
      <c r="K1035" s="79">
        <v>12</v>
      </c>
    </row>
    <row r="1036" spans="1:11" x14ac:dyDescent="0.15">
      <c r="A1036">
        <f t="shared" si="16"/>
        <v>17050</v>
      </c>
      <c r="B1036" s="79">
        <v>17</v>
      </c>
      <c r="C1036" s="79" t="s">
        <v>171</v>
      </c>
      <c r="H1036" s="79">
        <v>50</v>
      </c>
      <c r="I1036" s="79">
        <v>7</v>
      </c>
      <c r="J1036" s="79">
        <v>5</v>
      </c>
      <c r="K1036" s="79">
        <v>4</v>
      </c>
    </row>
    <row r="1037" spans="1:11" x14ac:dyDescent="0.15">
      <c r="A1037">
        <f t="shared" si="16"/>
        <v>17051</v>
      </c>
      <c r="B1037" s="79">
        <v>17</v>
      </c>
      <c r="C1037" s="79" t="s">
        <v>171</v>
      </c>
      <c r="H1037" s="79">
        <v>51</v>
      </c>
      <c r="I1037" s="79">
        <v>6</v>
      </c>
      <c r="J1037" s="79">
        <v>4</v>
      </c>
      <c r="K1037" s="79">
        <v>11</v>
      </c>
    </row>
    <row r="1038" spans="1:11" x14ac:dyDescent="0.15">
      <c r="A1038">
        <f t="shared" si="16"/>
        <v>17052</v>
      </c>
      <c r="B1038" s="79">
        <v>17</v>
      </c>
      <c r="C1038" s="79" t="s">
        <v>171</v>
      </c>
      <c r="H1038" s="79">
        <v>52</v>
      </c>
      <c r="I1038" s="79">
        <v>6</v>
      </c>
      <c r="J1038" s="79">
        <v>2</v>
      </c>
      <c r="K1038" s="79">
        <v>9</v>
      </c>
    </row>
    <row r="1039" spans="1:11" x14ac:dyDescent="0.15">
      <c r="A1039">
        <f t="shared" si="16"/>
        <v>17053</v>
      </c>
      <c r="B1039" s="79">
        <v>17</v>
      </c>
      <c r="C1039" s="79" t="s">
        <v>171</v>
      </c>
      <c r="H1039" s="79">
        <v>53</v>
      </c>
      <c r="I1039" s="79">
        <v>3</v>
      </c>
      <c r="J1039" s="79">
        <v>5</v>
      </c>
      <c r="K1039" s="79">
        <v>13</v>
      </c>
    </row>
    <row r="1040" spans="1:11" x14ac:dyDescent="0.15">
      <c r="A1040">
        <f t="shared" si="16"/>
        <v>17054</v>
      </c>
      <c r="B1040" s="79">
        <v>17</v>
      </c>
      <c r="C1040" s="79" t="s">
        <v>171</v>
      </c>
      <c r="H1040" s="79">
        <v>54</v>
      </c>
      <c r="I1040" s="79">
        <v>2</v>
      </c>
      <c r="J1040" s="79">
        <v>6</v>
      </c>
      <c r="K1040" s="79">
        <v>14</v>
      </c>
    </row>
    <row r="1041" spans="1:11" x14ac:dyDescent="0.15">
      <c r="A1041">
        <f t="shared" si="16"/>
        <v>17055</v>
      </c>
      <c r="B1041" s="79">
        <v>17</v>
      </c>
      <c r="C1041" s="79" t="s">
        <v>171</v>
      </c>
      <c r="H1041" s="79">
        <v>55</v>
      </c>
      <c r="I1041" s="79">
        <v>4</v>
      </c>
      <c r="J1041" s="79">
        <v>7</v>
      </c>
      <c r="K1041" s="79">
        <v>15</v>
      </c>
    </row>
    <row r="1042" spans="1:11" x14ac:dyDescent="0.15">
      <c r="A1042">
        <f t="shared" si="16"/>
        <v>17056</v>
      </c>
      <c r="B1042" s="79">
        <v>17</v>
      </c>
      <c r="C1042" s="79" t="s">
        <v>171</v>
      </c>
      <c r="H1042" s="79">
        <v>56</v>
      </c>
      <c r="I1042" s="79">
        <v>4</v>
      </c>
      <c r="J1042" s="79">
        <v>2</v>
      </c>
      <c r="K1042" s="79">
        <v>17</v>
      </c>
    </row>
    <row r="1043" spans="1:11" x14ac:dyDescent="0.15">
      <c r="A1043">
        <f t="shared" si="16"/>
        <v>17057</v>
      </c>
      <c r="B1043" s="79">
        <v>17</v>
      </c>
      <c r="C1043" s="79" t="s">
        <v>171</v>
      </c>
      <c r="H1043" s="79">
        <v>57</v>
      </c>
      <c r="I1043" s="79">
        <v>1</v>
      </c>
      <c r="J1043" s="79">
        <v>5</v>
      </c>
      <c r="K1043" s="79">
        <v>21</v>
      </c>
    </row>
    <row r="1044" spans="1:11" x14ac:dyDescent="0.15">
      <c r="A1044">
        <f t="shared" si="16"/>
        <v>17058</v>
      </c>
      <c r="B1044" s="79">
        <v>17</v>
      </c>
      <c r="C1044" s="79" t="s">
        <v>171</v>
      </c>
      <c r="H1044" s="79">
        <v>58</v>
      </c>
      <c r="I1044" s="79">
        <v>7</v>
      </c>
      <c r="J1044" s="79">
        <v>0</v>
      </c>
      <c r="K1044" s="79">
        <v>14</v>
      </c>
    </row>
    <row r="1045" spans="1:11" x14ac:dyDescent="0.15">
      <c r="A1045">
        <f t="shared" si="16"/>
        <v>17059</v>
      </c>
      <c r="B1045" s="79">
        <v>17</v>
      </c>
      <c r="C1045" s="79" t="s">
        <v>171</v>
      </c>
      <c r="H1045" s="79">
        <v>59</v>
      </c>
      <c r="I1045" s="79">
        <v>4</v>
      </c>
      <c r="J1045" s="79">
        <v>3</v>
      </c>
      <c r="K1045" s="79">
        <v>11</v>
      </c>
    </row>
    <row r="1046" spans="1:11" x14ac:dyDescent="0.15">
      <c r="A1046">
        <f t="shared" si="16"/>
        <v>17060</v>
      </c>
      <c r="B1046" s="79">
        <v>17</v>
      </c>
      <c r="C1046" s="79" t="s">
        <v>171</v>
      </c>
      <c r="H1046" s="79">
        <v>60</v>
      </c>
      <c r="I1046" s="79">
        <v>3</v>
      </c>
      <c r="J1046" s="79">
        <v>5</v>
      </c>
      <c r="K1046" s="79">
        <v>7</v>
      </c>
    </row>
    <row r="1047" spans="1:11" x14ac:dyDescent="0.15">
      <c r="A1047">
        <f t="shared" si="16"/>
        <v>17061</v>
      </c>
      <c r="B1047" s="79">
        <v>17</v>
      </c>
      <c r="C1047" s="79" t="s">
        <v>171</v>
      </c>
      <c r="H1047" s="79">
        <v>61</v>
      </c>
      <c r="I1047" s="79">
        <v>5</v>
      </c>
      <c r="J1047" s="79">
        <v>6</v>
      </c>
      <c r="K1047" s="79">
        <v>8</v>
      </c>
    </row>
    <row r="1048" spans="1:11" x14ac:dyDescent="0.15">
      <c r="A1048">
        <f t="shared" si="16"/>
        <v>17062</v>
      </c>
      <c r="B1048" s="79">
        <v>17</v>
      </c>
      <c r="C1048" s="79" t="s">
        <v>171</v>
      </c>
      <c r="H1048" s="79">
        <v>62</v>
      </c>
      <c r="I1048" s="79">
        <v>3</v>
      </c>
      <c r="J1048" s="79">
        <v>3</v>
      </c>
      <c r="K1048" s="79">
        <v>14</v>
      </c>
    </row>
    <row r="1049" spans="1:11" x14ac:dyDescent="0.15">
      <c r="A1049">
        <f t="shared" si="16"/>
        <v>17063</v>
      </c>
      <c r="B1049" s="79">
        <v>17</v>
      </c>
      <c r="C1049" s="79" t="s">
        <v>171</v>
      </c>
      <c r="H1049" s="79">
        <v>63</v>
      </c>
      <c r="I1049" s="79">
        <v>3</v>
      </c>
      <c r="J1049" s="79">
        <v>6</v>
      </c>
      <c r="K1049" s="79">
        <v>13</v>
      </c>
    </row>
    <row r="1050" spans="1:11" x14ac:dyDescent="0.15">
      <c r="A1050">
        <f t="shared" si="16"/>
        <v>17064</v>
      </c>
      <c r="B1050" s="79">
        <v>17</v>
      </c>
      <c r="C1050" s="79" t="s">
        <v>171</v>
      </c>
      <c r="H1050" s="79">
        <v>64</v>
      </c>
      <c r="I1050" s="79">
        <v>8</v>
      </c>
      <c r="J1050" s="79">
        <v>3</v>
      </c>
      <c r="K1050" s="79">
        <v>14</v>
      </c>
    </row>
    <row r="1051" spans="1:11" x14ac:dyDescent="0.15">
      <c r="A1051">
        <f t="shared" si="16"/>
        <v>17065</v>
      </c>
      <c r="B1051" s="79">
        <v>17</v>
      </c>
      <c r="C1051" s="79" t="s">
        <v>171</v>
      </c>
      <c r="H1051" s="79">
        <v>65</v>
      </c>
      <c r="I1051" s="79">
        <v>5</v>
      </c>
      <c r="J1051" s="79">
        <v>7</v>
      </c>
      <c r="K1051" s="79">
        <v>6</v>
      </c>
    </row>
    <row r="1052" spans="1:11" x14ac:dyDescent="0.15">
      <c r="A1052">
        <f t="shared" si="16"/>
        <v>17066</v>
      </c>
      <c r="B1052" s="79">
        <v>17</v>
      </c>
      <c r="C1052" s="79" t="s">
        <v>171</v>
      </c>
      <c r="H1052" s="79">
        <v>66</v>
      </c>
      <c r="I1052" s="79">
        <v>4</v>
      </c>
      <c r="J1052" s="79">
        <v>9</v>
      </c>
      <c r="K1052" s="79">
        <v>13</v>
      </c>
    </row>
    <row r="1053" spans="1:11" x14ac:dyDescent="0.15">
      <c r="A1053">
        <f t="shared" si="16"/>
        <v>17067</v>
      </c>
      <c r="B1053" s="79">
        <v>17</v>
      </c>
      <c r="C1053" s="79" t="s">
        <v>171</v>
      </c>
      <c r="H1053" s="79">
        <v>67</v>
      </c>
      <c r="I1053" s="79">
        <v>11</v>
      </c>
      <c r="J1053" s="79">
        <v>6</v>
      </c>
      <c r="K1053" s="79">
        <v>7</v>
      </c>
    </row>
    <row r="1054" spans="1:11" x14ac:dyDescent="0.15">
      <c r="A1054">
        <f t="shared" si="16"/>
        <v>17068</v>
      </c>
      <c r="B1054" s="79">
        <v>17</v>
      </c>
      <c r="C1054" s="79" t="s">
        <v>171</v>
      </c>
      <c r="H1054" s="79">
        <v>68</v>
      </c>
      <c r="I1054" s="79">
        <v>8</v>
      </c>
      <c r="J1054" s="79">
        <v>7</v>
      </c>
      <c r="K1054" s="79">
        <v>10</v>
      </c>
    </row>
    <row r="1055" spans="1:11" x14ac:dyDescent="0.15">
      <c r="A1055">
        <f t="shared" si="16"/>
        <v>17069</v>
      </c>
      <c r="B1055" s="79">
        <v>17</v>
      </c>
      <c r="C1055" s="79" t="s">
        <v>171</v>
      </c>
      <c r="H1055" s="79">
        <v>69</v>
      </c>
      <c r="I1055" s="79">
        <v>5</v>
      </c>
      <c r="J1055" s="79">
        <v>15</v>
      </c>
      <c r="K1055" s="79">
        <v>6</v>
      </c>
    </row>
    <row r="1056" spans="1:11" x14ac:dyDescent="0.15">
      <c r="A1056">
        <f t="shared" si="16"/>
        <v>17070</v>
      </c>
      <c r="B1056" s="79">
        <v>17</v>
      </c>
      <c r="C1056" s="79" t="s">
        <v>171</v>
      </c>
      <c r="H1056" s="79">
        <v>70</v>
      </c>
      <c r="I1056" s="79">
        <v>10</v>
      </c>
      <c r="J1056" s="79">
        <v>7</v>
      </c>
      <c r="K1056" s="79">
        <v>7</v>
      </c>
    </row>
    <row r="1057" spans="1:11" x14ac:dyDescent="0.15">
      <c r="A1057">
        <f t="shared" si="16"/>
        <v>17071</v>
      </c>
      <c r="B1057" s="79">
        <v>17</v>
      </c>
      <c r="C1057" s="79" t="s">
        <v>171</v>
      </c>
      <c r="H1057" s="79">
        <v>71</v>
      </c>
      <c r="I1057" s="79">
        <v>5</v>
      </c>
      <c r="J1057" s="79">
        <v>5</v>
      </c>
      <c r="K1057" s="79">
        <v>3</v>
      </c>
    </row>
    <row r="1058" spans="1:11" x14ac:dyDescent="0.15">
      <c r="A1058">
        <f t="shared" si="16"/>
        <v>17072</v>
      </c>
      <c r="B1058" s="79">
        <v>17</v>
      </c>
      <c r="C1058" s="79" t="s">
        <v>171</v>
      </c>
      <c r="H1058" s="79">
        <v>72</v>
      </c>
      <c r="I1058" s="79">
        <v>4</v>
      </c>
      <c r="J1058" s="79">
        <v>3</v>
      </c>
      <c r="K1058" s="79">
        <v>8</v>
      </c>
    </row>
    <row r="1059" spans="1:11" x14ac:dyDescent="0.15">
      <c r="A1059">
        <f t="shared" si="16"/>
        <v>17073</v>
      </c>
      <c r="B1059" s="79">
        <v>17</v>
      </c>
      <c r="C1059" s="79" t="s">
        <v>171</v>
      </c>
      <c r="H1059" s="79">
        <v>73</v>
      </c>
      <c r="I1059" s="79">
        <v>3</v>
      </c>
      <c r="J1059" s="79">
        <v>3</v>
      </c>
      <c r="K1059" s="79">
        <v>5</v>
      </c>
    </row>
    <row r="1060" spans="1:11" x14ac:dyDescent="0.15">
      <c r="A1060">
        <f t="shared" si="16"/>
        <v>17074</v>
      </c>
      <c r="B1060" s="79">
        <v>17</v>
      </c>
      <c r="C1060" s="79" t="s">
        <v>171</v>
      </c>
      <c r="H1060" s="79">
        <v>74</v>
      </c>
      <c r="I1060" s="79">
        <v>6</v>
      </c>
      <c r="J1060" s="79">
        <v>9</v>
      </c>
      <c r="K1060" s="79">
        <v>5</v>
      </c>
    </row>
    <row r="1061" spans="1:11" x14ac:dyDescent="0.15">
      <c r="A1061">
        <f t="shared" si="16"/>
        <v>17075</v>
      </c>
      <c r="B1061" s="79">
        <v>17</v>
      </c>
      <c r="C1061" s="79" t="s">
        <v>171</v>
      </c>
      <c r="H1061" s="79">
        <v>75</v>
      </c>
      <c r="I1061" s="79">
        <v>6</v>
      </c>
      <c r="J1061" s="79">
        <v>9</v>
      </c>
      <c r="K1061" s="79">
        <v>4</v>
      </c>
    </row>
    <row r="1062" spans="1:11" x14ac:dyDescent="0.15">
      <c r="A1062">
        <f t="shared" si="16"/>
        <v>17076</v>
      </c>
      <c r="B1062" s="79">
        <v>17</v>
      </c>
      <c r="C1062" s="79" t="s">
        <v>171</v>
      </c>
      <c r="H1062" s="79">
        <v>76</v>
      </c>
      <c r="I1062" s="79">
        <v>9</v>
      </c>
      <c r="J1062" s="79">
        <v>2</v>
      </c>
      <c r="K1062" s="79">
        <v>2</v>
      </c>
    </row>
    <row r="1063" spans="1:11" x14ac:dyDescent="0.15">
      <c r="A1063">
        <f t="shared" si="16"/>
        <v>17077</v>
      </c>
      <c r="B1063" s="79">
        <v>17</v>
      </c>
      <c r="C1063" s="79" t="s">
        <v>171</v>
      </c>
      <c r="H1063" s="79">
        <v>77</v>
      </c>
      <c r="I1063" s="79">
        <v>3</v>
      </c>
      <c r="J1063" s="79">
        <v>6</v>
      </c>
      <c r="K1063" s="79">
        <v>2</v>
      </c>
    </row>
    <row r="1064" spans="1:11" x14ac:dyDescent="0.15">
      <c r="A1064">
        <f t="shared" si="16"/>
        <v>17078</v>
      </c>
      <c r="B1064" s="79">
        <v>17</v>
      </c>
      <c r="C1064" s="79" t="s">
        <v>171</v>
      </c>
      <c r="H1064" s="79">
        <v>78</v>
      </c>
      <c r="I1064" s="79">
        <v>7</v>
      </c>
      <c r="J1064" s="79">
        <v>6</v>
      </c>
      <c r="K1064" s="79">
        <v>1</v>
      </c>
    </row>
    <row r="1065" spans="1:11" x14ac:dyDescent="0.15">
      <c r="A1065">
        <f t="shared" si="16"/>
        <v>17079</v>
      </c>
      <c r="B1065" s="79">
        <v>17</v>
      </c>
      <c r="C1065" s="79" t="s">
        <v>171</v>
      </c>
      <c r="H1065" s="79">
        <v>79</v>
      </c>
      <c r="I1065" s="79">
        <v>4</v>
      </c>
      <c r="J1065" s="79">
        <v>2</v>
      </c>
      <c r="K1065" s="79">
        <v>3</v>
      </c>
    </row>
    <row r="1066" spans="1:11" x14ac:dyDescent="0.15">
      <c r="A1066">
        <f t="shared" si="16"/>
        <v>17080</v>
      </c>
      <c r="B1066" s="79">
        <v>17</v>
      </c>
      <c r="C1066" s="79" t="s">
        <v>171</v>
      </c>
      <c r="H1066" s="79">
        <v>80</v>
      </c>
      <c r="I1066" s="79">
        <v>1</v>
      </c>
      <c r="J1066" s="79">
        <v>5</v>
      </c>
      <c r="K1066" s="79">
        <v>3</v>
      </c>
    </row>
    <row r="1067" spans="1:11" x14ac:dyDescent="0.15">
      <c r="A1067">
        <f t="shared" si="16"/>
        <v>17081</v>
      </c>
      <c r="B1067" s="79">
        <v>17</v>
      </c>
      <c r="C1067" s="79" t="s">
        <v>171</v>
      </c>
      <c r="H1067" s="79">
        <v>81</v>
      </c>
      <c r="I1067" s="79">
        <v>3</v>
      </c>
      <c r="J1067" s="79">
        <v>8</v>
      </c>
      <c r="K1067" s="79">
        <v>5</v>
      </c>
    </row>
    <row r="1068" spans="1:11" x14ac:dyDescent="0.15">
      <c r="A1068">
        <f t="shared" si="16"/>
        <v>17082</v>
      </c>
      <c r="B1068" s="79">
        <v>17</v>
      </c>
      <c r="C1068" s="79" t="s">
        <v>171</v>
      </c>
      <c r="H1068" s="79">
        <v>82</v>
      </c>
      <c r="I1068" s="79">
        <v>3</v>
      </c>
      <c r="J1068" s="79">
        <v>3</v>
      </c>
      <c r="K1068" s="79">
        <v>1</v>
      </c>
    </row>
    <row r="1069" spans="1:11" x14ac:dyDescent="0.15">
      <c r="A1069">
        <f t="shared" si="16"/>
        <v>17083</v>
      </c>
      <c r="B1069" s="79">
        <v>17</v>
      </c>
      <c r="C1069" s="79" t="s">
        <v>171</v>
      </c>
      <c r="H1069" s="79">
        <v>83</v>
      </c>
      <c r="I1069" s="79">
        <v>2</v>
      </c>
      <c r="J1069" s="79">
        <v>2</v>
      </c>
      <c r="K1069" s="79">
        <v>1</v>
      </c>
    </row>
    <row r="1070" spans="1:11" x14ac:dyDescent="0.15">
      <c r="A1070">
        <f t="shared" si="16"/>
        <v>17084</v>
      </c>
      <c r="B1070" s="79">
        <v>17</v>
      </c>
      <c r="C1070" s="79" t="s">
        <v>171</v>
      </c>
      <c r="H1070" s="79">
        <v>84</v>
      </c>
      <c r="I1070" s="79">
        <v>2</v>
      </c>
      <c r="J1070" s="79">
        <v>6</v>
      </c>
      <c r="K1070" s="79">
        <v>1</v>
      </c>
    </row>
    <row r="1071" spans="1:11" x14ac:dyDescent="0.15">
      <c r="A1071">
        <f t="shared" si="16"/>
        <v>17085</v>
      </c>
      <c r="B1071" s="79">
        <v>17</v>
      </c>
      <c r="C1071" s="79" t="s">
        <v>171</v>
      </c>
      <c r="H1071" s="79">
        <v>85</v>
      </c>
      <c r="I1071" s="79">
        <v>3</v>
      </c>
      <c r="J1071" s="79">
        <v>2</v>
      </c>
      <c r="K1071" s="79">
        <v>1</v>
      </c>
    </row>
    <row r="1072" spans="1:11" x14ac:dyDescent="0.15">
      <c r="A1072">
        <f t="shared" si="16"/>
        <v>17086</v>
      </c>
      <c r="B1072" s="79">
        <v>17</v>
      </c>
      <c r="C1072" s="79" t="s">
        <v>171</v>
      </c>
      <c r="H1072" s="79">
        <v>86</v>
      </c>
      <c r="I1072" s="79">
        <v>2</v>
      </c>
      <c r="J1072" s="79">
        <v>2</v>
      </c>
      <c r="K1072" s="79">
        <v>2</v>
      </c>
    </row>
    <row r="1073" spans="1:11" x14ac:dyDescent="0.15">
      <c r="A1073">
        <f t="shared" si="16"/>
        <v>17087</v>
      </c>
      <c r="B1073" s="79">
        <v>17</v>
      </c>
      <c r="C1073" s="79" t="s">
        <v>171</v>
      </c>
      <c r="H1073" s="79">
        <v>87</v>
      </c>
      <c r="I1073" s="79">
        <v>2</v>
      </c>
      <c r="J1073" s="79">
        <v>3</v>
      </c>
      <c r="K1073" s="79">
        <v>2</v>
      </c>
    </row>
    <row r="1074" spans="1:11" x14ac:dyDescent="0.15">
      <c r="A1074">
        <f t="shared" si="16"/>
        <v>17088</v>
      </c>
      <c r="B1074" s="79">
        <v>17</v>
      </c>
      <c r="C1074" s="79" t="s">
        <v>171</v>
      </c>
      <c r="H1074" s="79">
        <v>88</v>
      </c>
      <c r="I1074" s="79">
        <v>1</v>
      </c>
      <c r="J1074" s="79">
        <v>1</v>
      </c>
      <c r="K1074" s="79">
        <v>1</v>
      </c>
    </row>
    <row r="1075" spans="1:11" x14ac:dyDescent="0.15">
      <c r="A1075">
        <f t="shared" si="16"/>
        <v>17089</v>
      </c>
      <c r="B1075" s="79">
        <v>17</v>
      </c>
      <c r="C1075" s="79" t="s">
        <v>171</v>
      </c>
      <c r="H1075" s="79">
        <v>89</v>
      </c>
      <c r="I1075" s="79">
        <v>0</v>
      </c>
      <c r="J1075" s="79">
        <v>2</v>
      </c>
      <c r="K1075" s="79">
        <v>1</v>
      </c>
    </row>
    <row r="1076" spans="1:11" x14ac:dyDescent="0.15">
      <c r="A1076">
        <f t="shared" si="16"/>
        <v>17090</v>
      </c>
      <c r="B1076" s="79">
        <v>17</v>
      </c>
      <c r="C1076" s="79" t="s">
        <v>171</v>
      </c>
      <c r="H1076" s="79">
        <v>90</v>
      </c>
      <c r="I1076" s="79">
        <v>0</v>
      </c>
      <c r="J1076" s="79">
        <v>1</v>
      </c>
      <c r="K1076" s="79">
        <v>3</v>
      </c>
    </row>
    <row r="1077" spans="1:11" x14ac:dyDescent="0.15">
      <c r="A1077">
        <f t="shared" si="16"/>
        <v>17091</v>
      </c>
      <c r="B1077" s="79">
        <v>17</v>
      </c>
      <c r="C1077" s="79" t="s">
        <v>171</v>
      </c>
      <c r="H1077" s="79">
        <v>91</v>
      </c>
      <c r="I1077" s="79">
        <v>1</v>
      </c>
      <c r="J1077" s="79">
        <v>2</v>
      </c>
      <c r="K1077" s="79">
        <v>2</v>
      </c>
    </row>
    <row r="1078" spans="1:11" x14ac:dyDescent="0.15">
      <c r="A1078">
        <f t="shared" si="16"/>
        <v>17092</v>
      </c>
      <c r="B1078" s="79">
        <v>17</v>
      </c>
      <c r="C1078" s="79" t="s">
        <v>171</v>
      </c>
      <c r="H1078" s="79">
        <v>92</v>
      </c>
      <c r="I1078" s="79">
        <v>1</v>
      </c>
      <c r="J1078" s="79">
        <v>2</v>
      </c>
      <c r="K1078" s="79">
        <v>2</v>
      </c>
    </row>
    <row r="1079" spans="1:11" x14ac:dyDescent="0.15">
      <c r="A1079">
        <f t="shared" si="16"/>
        <v>17093</v>
      </c>
      <c r="B1079" s="79">
        <v>17</v>
      </c>
      <c r="C1079" s="79" t="s">
        <v>171</v>
      </c>
      <c r="H1079" s="79">
        <v>93</v>
      </c>
      <c r="I1079" s="79">
        <v>2</v>
      </c>
      <c r="J1079" s="79">
        <v>3</v>
      </c>
      <c r="K1079" s="79">
        <v>3</v>
      </c>
    </row>
    <row r="1080" spans="1:11" x14ac:dyDescent="0.15">
      <c r="A1080">
        <f t="shared" si="16"/>
        <v>17095</v>
      </c>
      <c r="B1080" s="79">
        <v>17</v>
      </c>
      <c r="C1080" s="79" t="s">
        <v>171</v>
      </c>
      <c r="H1080" s="79">
        <v>95</v>
      </c>
      <c r="I1080" s="79">
        <v>1</v>
      </c>
      <c r="J1080" s="79">
        <v>1</v>
      </c>
      <c r="K1080" s="79">
        <v>1</v>
      </c>
    </row>
    <row r="1081" spans="1:11" x14ac:dyDescent="0.15">
      <c r="A1081">
        <f t="shared" si="16"/>
        <v>17096</v>
      </c>
      <c r="B1081" s="79">
        <v>17</v>
      </c>
      <c r="C1081" s="79" t="s">
        <v>171</v>
      </c>
      <c r="H1081" s="79">
        <v>96</v>
      </c>
      <c r="I1081" s="79">
        <v>0</v>
      </c>
      <c r="J1081" s="79">
        <v>1</v>
      </c>
      <c r="K1081" s="79">
        <v>2</v>
      </c>
    </row>
    <row r="1082" spans="1:11" x14ac:dyDescent="0.15">
      <c r="A1082">
        <f t="shared" si="16"/>
        <v>17097</v>
      </c>
      <c r="B1082" s="79">
        <v>17</v>
      </c>
      <c r="C1082" s="79" t="s">
        <v>171</v>
      </c>
      <c r="H1082" s="79">
        <v>97</v>
      </c>
      <c r="I1082" s="79">
        <v>1</v>
      </c>
      <c r="J1082" s="79">
        <v>0</v>
      </c>
      <c r="K1082" s="79">
        <v>1</v>
      </c>
    </row>
    <row r="1083" spans="1:11" x14ac:dyDescent="0.15">
      <c r="A1083">
        <f t="shared" si="16"/>
        <v>18000</v>
      </c>
      <c r="B1083" s="79">
        <v>18</v>
      </c>
      <c r="C1083" s="79" t="s">
        <v>19</v>
      </c>
      <c r="H1083" s="79">
        <v>0</v>
      </c>
      <c r="I1083" s="79">
        <v>2</v>
      </c>
      <c r="J1083" s="79">
        <v>0</v>
      </c>
      <c r="K1083" s="79">
        <v>3</v>
      </c>
    </row>
    <row r="1084" spans="1:11" x14ac:dyDescent="0.15">
      <c r="A1084">
        <f t="shared" si="16"/>
        <v>18001</v>
      </c>
      <c r="B1084" s="79">
        <v>18</v>
      </c>
      <c r="C1084" s="79" t="s">
        <v>19</v>
      </c>
      <c r="H1084" s="79">
        <v>1</v>
      </c>
      <c r="I1084" s="79">
        <v>0</v>
      </c>
      <c r="J1084" s="79">
        <v>1</v>
      </c>
      <c r="K1084" s="79">
        <v>1</v>
      </c>
    </row>
    <row r="1085" spans="1:11" x14ac:dyDescent="0.15">
      <c r="A1085">
        <f t="shared" si="16"/>
        <v>18002</v>
      </c>
      <c r="B1085" s="79">
        <v>18</v>
      </c>
      <c r="C1085" s="79" t="s">
        <v>19</v>
      </c>
      <c r="H1085" s="79">
        <v>2</v>
      </c>
      <c r="I1085" s="79">
        <v>1</v>
      </c>
      <c r="J1085" s="79">
        <v>1</v>
      </c>
      <c r="K1085" s="79">
        <v>3</v>
      </c>
    </row>
    <row r="1086" spans="1:11" x14ac:dyDescent="0.15">
      <c r="A1086">
        <f t="shared" si="16"/>
        <v>18003</v>
      </c>
      <c r="B1086" s="79">
        <v>18</v>
      </c>
      <c r="C1086" s="79" t="s">
        <v>19</v>
      </c>
      <c r="H1086" s="79">
        <v>3</v>
      </c>
      <c r="I1086" s="79">
        <v>1</v>
      </c>
      <c r="J1086" s="79">
        <v>0</v>
      </c>
      <c r="K1086" s="79">
        <v>5</v>
      </c>
    </row>
    <row r="1087" spans="1:11" x14ac:dyDescent="0.15">
      <c r="A1087">
        <f t="shared" si="16"/>
        <v>18004</v>
      </c>
      <c r="B1087" s="79">
        <v>18</v>
      </c>
      <c r="C1087" s="79" t="s">
        <v>19</v>
      </c>
      <c r="H1087" s="79">
        <v>4</v>
      </c>
      <c r="I1087" s="79">
        <v>2</v>
      </c>
      <c r="J1087" s="79">
        <v>0</v>
      </c>
      <c r="K1087" s="79">
        <v>3</v>
      </c>
    </row>
    <row r="1088" spans="1:11" x14ac:dyDescent="0.15">
      <c r="A1088">
        <f t="shared" si="16"/>
        <v>18005</v>
      </c>
      <c r="B1088" s="79">
        <v>18</v>
      </c>
      <c r="C1088" s="79" t="s">
        <v>19</v>
      </c>
      <c r="H1088" s="79">
        <v>5</v>
      </c>
      <c r="I1088" s="79">
        <v>0</v>
      </c>
      <c r="J1088" s="79">
        <v>3</v>
      </c>
      <c r="K1088" s="79">
        <v>3</v>
      </c>
    </row>
    <row r="1089" spans="1:11" x14ac:dyDescent="0.15">
      <c r="A1089">
        <f t="shared" si="16"/>
        <v>18007</v>
      </c>
      <c r="B1089" s="79">
        <v>18</v>
      </c>
      <c r="C1089" s="79" t="s">
        <v>19</v>
      </c>
      <c r="H1089" s="79">
        <v>7</v>
      </c>
      <c r="I1089" s="79">
        <v>1</v>
      </c>
      <c r="J1089" s="79">
        <v>1</v>
      </c>
      <c r="K1089" s="79">
        <v>6</v>
      </c>
    </row>
    <row r="1090" spans="1:11" x14ac:dyDescent="0.15">
      <c r="A1090">
        <f t="shared" si="16"/>
        <v>18008</v>
      </c>
      <c r="B1090" s="79">
        <v>18</v>
      </c>
      <c r="C1090" s="79" t="s">
        <v>19</v>
      </c>
      <c r="H1090" s="79">
        <v>8</v>
      </c>
      <c r="I1090" s="79">
        <v>1</v>
      </c>
      <c r="J1090" s="79">
        <v>2</v>
      </c>
      <c r="K1090" s="79">
        <v>5</v>
      </c>
    </row>
    <row r="1091" spans="1:11" x14ac:dyDescent="0.15">
      <c r="A1091">
        <f t="shared" ref="A1091:A1154" si="17">$B1091*1000+$H1091</f>
        <v>18009</v>
      </c>
      <c r="B1091" s="79">
        <v>18</v>
      </c>
      <c r="C1091" s="79" t="s">
        <v>19</v>
      </c>
      <c r="H1091" s="79">
        <v>9</v>
      </c>
      <c r="I1091" s="79">
        <v>0</v>
      </c>
      <c r="J1091" s="79">
        <v>1</v>
      </c>
      <c r="K1091" s="79">
        <v>4</v>
      </c>
    </row>
    <row r="1092" spans="1:11" x14ac:dyDescent="0.15">
      <c r="A1092">
        <f t="shared" si="17"/>
        <v>18010</v>
      </c>
      <c r="B1092" s="79">
        <v>18</v>
      </c>
      <c r="C1092" s="79" t="s">
        <v>19</v>
      </c>
      <c r="H1092" s="79">
        <v>10</v>
      </c>
      <c r="I1092" s="79">
        <v>2</v>
      </c>
      <c r="J1092" s="79">
        <v>0</v>
      </c>
      <c r="K1092" s="79">
        <v>5</v>
      </c>
    </row>
    <row r="1093" spans="1:11" x14ac:dyDescent="0.15">
      <c r="A1093">
        <f t="shared" si="17"/>
        <v>18011</v>
      </c>
      <c r="B1093" s="79">
        <v>18</v>
      </c>
      <c r="C1093" s="79" t="s">
        <v>19</v>
      </c>
      <c r="H1093" s="79">
        <v>11</v>
      </c>
      <c r="I1093" s="79">
        <v>0</v>
      </c>
      <c r="J1093" s="79">
        <v>1</v>
      </c>
      <c r="K1093" s="79">
        <v>1</v>
      </c>
    </row>
    <row r="1094" spans="1:11" x14ac:dyDescent="0.15">
      <c r="A1094">
        <f t="shared" si="17"/>
        <v>18012</v>
      </c>
      <c r="B1094" s="79">
        <v>18</v>
      </c>
      <c r="C1094" s="79" t="s">
        <v>19</v>
      </c>
      <c r="H1094" s="79">
        <v>12</v>
      </c>
      <c r="I1094" s="79">
        <v>2</v>
      </c>
      <c r="J1094" s="79">
        <v>1</v>
      </c>
      <c r="K1094" s="79">
        <v>1</v>
      </c>
    </row>
    <row r="1095" spans="1:11" x14ac:dyDescent="0.15">
      <c r="A1095">
        <f t="shared" si="17"/>
        <v>18013</v>
      </c>
      <c r="B1095" s="79">
        <v>18</v>
      </c>
      <c r="C1095" s="79" t="s">
        <v>19</v>
      </c>
      <c r="H1095" s="79">
        <v>13</v>
      </c>
      <c r="I1095" s="79">
        <v>0</v>
      </c>
      <c r="J1095" s="79">
        <v>1</v>
      </c>
      <c r="K1095" s="79">
        <v>3</v>
      </c>
    </row>
    <row r="1096" spans="1:11" x14ac:dyDescent="0.15">
      <c r="A1096">
        <f t="shared" si="17"/>
        <v>18014</v>
      </c>
      <c r="B1096" s="79">
        <v>18</v>
      </c>
      <c r="C1096" s="79" t="s">
        <v>19</v>
      </c>
      <c r="H1096" s="79">
        <v>14</v>
      </c>
      <c r="I1096" s="79">
        <v>3</v>
      </c>
      <c r="J1096" s="79">
        <v>0</v>
      </c>
      <c r="K1096" s="79">
        <v>2</v>
      </c>
    </row>
    <row r="1097" spans="1:11" x14ac:dyDescent="0.15">
      <c r="A1097">
        <f t="shared" si="17"/>
        <v>18015</v>
      </c>
      <c r="B1097" s="79">
        <v>18</v>
      </c>
      <c r="C1097" s="79" t="s">
        <v>19</v>
      </c>
      <c r="H1097" s="79">
        <v>15</v>
      </c>
      <c r="I1097" s="79">
        <v>1</v>
      </c>
      <c r="J1097" s="79">
        <v>3</v>
      </c>
      <c r="K1097" s="79">
        <v>2</v>
      </c>
    </row>
    <row r="1098" spans="1:11" x14ac:dyDescent="0.15">
      <c r="A1098">
        <f t="shared" si="17"/>
        <v>18016</v>
      </c>
      <c r="B1098" s="79">
        <v>18</v>
      </c>
      <c r="C1098" s="79" t="s">
        <v>19</v>
      </c>
      <c r="H1098" s="79">
        <v>16</v>
      </c>
      <c r="I1098" s="79">
        <v>1</v>
      </c>
      <c r="J1098" s="79">
        <v>3</v>
      </c>
      <c r="K1098" s="79">
        <v>3</v>
      </c>
    </row>
    <row r="1099" spans="1:11" x14ac:dyDescent="0.15">
      <c r="A1099">
        <f t="shared" si="17"/>
        <v>18017</v>
      </c>
      <c r="B1099" s="79">
        <v>18</v>
      </c>
      <c r="C1099" s="79" t="s">
        <v>19</v>
      </c>
      <c r="H1099" s="79">
        <v>17</v>
      </c>
      <c r="I1099" s="79">
        <v>2</v>
      </c>
      <c r="J1099" s="79">
        <v>1</v>
      </c>
      <c r="K1099" s="79">
        <v>1</v>
      </c>
    </row>
    <row r="1100" spans="1:11" x14ac:dyDescent="0.15">
      <c r="A1100">
        <f t="shared" si="17"/>
        <v>18018</v>
      </c>
      <c r="B1100" s="79">
        <v>18</v>
      </c>
      <c r="C1100" s="79" t="s">
        <v>19</v>
      </c>
      <c r="H1100" s="79">
        <v>18</v>
      </c>
      <c r="I1100" s="79">
        <v>4</v>
      </c>
      <c r="J1100" s="79">
        <v>2</v>
      </c>
      <c r="K1100" s="79">
        <v>1</v>
      </c>
    </row>
    <row r="1101" spans="1:11" x14ac:dyDescent="0.15">
      <c r="A1101">
        <f t="shared" si="17"/>
        <v>18019</v>
      </c>
      <c r="B1101" s="79">
        <v>18</v>
      </c>
      <c r="C1101" s="79" t="s">
        <v>19</v>
      </c>
      <c r="H1101" s="79">
        <v>19</v>
      </c>
      <c r="I1101" s="79">
        <v>0</v>
      </c>
      <c r="J1101" s="79">
        <v>3</v>
      </c>
      <c r="K1101" s="79">
        <v>2</v>
      </c>
    </row>
    <row r="1102" spans="1:11" x14ac:dyDescent="0.15">
      <c r="A1102">
        <f t="shared" si="17"/>
        <v>18020</v>
      </c>
      <c r="B1102" s="79">
        <v>18</v>
      </c>
      <c r="C1102" s="79" t="s">
        <v>19</v>
      </c>
      <c r="H1102" s="79">
        <v>20</v>
      </c>
      <c r="I1102" s="79">
        <v>5</v>
      </c>
      <c r="J1102" s="79">
        <v>1</v>
      </c>
      <c r="K1102" s="79">
        <v>5</v>
      </c>
    </row>
    <row r="1103" spans="1:11" x14ac:dyDescent="0.15">
      <c r="A1103">
        <f t="shared" si="17"/>
        <v>18021</v>
      </c>
      <c r="B1103" s="79">
        <v>18</v>
      </c>
      <c r="C1103" s="79" t="s">
        <v>19</v>
      </c>
      <c r="H1103" s="79">
        <v>21</v>
      </c>
      <c r="I1103" s="79">
        <v>0</v>
      </c>
      <c r="J1103" s="79">
        <v>4</v>
      </c>
      <c r="K1103" s="79">
        <v>1</v>
      </c>
    </row>
    <row r="1104" spans="1:11" x14ac:dyDescent="0.15">
      <c r="A1104">
        <f t="shared" si="17"/>
        <v>18022</v>
      </c>
      <c r="B1104" s="79">
        <v>18</v>
      </c>
      <c r="C1104" s="79" t="s">
        <v>19</v>
      </c>
      <c r="H1104" s="79">
        <v>22</v>
      </c>
      <c r="I1104" s="79">
        <v>2</v>
      </c>
      <c r="J1104" s="79">
        <v>0</v>
      </c>
      <c r="K1104" s="79">
        <v>5</v>
      </c>
    </row>
    <row r="1105" spans="1:11" x14ac:dyDescent="0.15">
      <c r="A1105">
        <f t="shared" si="17"/>
        <v>18023</v>
      </c>
      <c r="B1105" s="79">
        <v>18</v>
      </c>
      <c r="C1105" s="79" t="s">
        <v>19</v>
      </c>
      <c r="H1105" s="79">
        <v>23</v>
      </c>
      <c r="I1105" s="79">
        <v>1</v>
      </c>
      <c r="J1105" s="79">
        <v>0</v>
      </c>
      <c r="K1105" s="79">
        <v>1</v>
      </c>
    </row>
    <row r="1106" spans="1:11" x14ac:dyDescent="0.15">
      <c r="A1106">
        <f t="shared" si="17"/>
        <v>18024</v>
      </c>
      <c r="B1106" s="79">
        <v>18</v>
      </c>
      <c r="C1106" s="79" t="s">
        <v>19</v>
      </c>
      <c r="H1106" s="79">
        <v>24</v>
      </c>
      <c r="I1106" s="79">
        <v>2</v>
      </c>
      <c r="J1106" s="79">
        <v>1</v>
      </c>
      <c r="K1106" s="79">
        <v>4</v>
      </c>
    </row>
    <row r="1107" spans="1:11" x14ac:dyDescent="0.15">
      <c r="A1107">
        <f t="shared" si="17"/>
        <v>18026</v>
      </c>
      <c r="B1107" s="79">
        <v>18</v>
      </c>
      <c r="C1107" s="79" t="s">
        <v>19</v>
      </c>
      <c r="H1107" s="79">
        <v>26</v>
      </c>
      <c r="I1107" s="79">
        <v>2</v>
      </c>
      <c r="J1107" s="79">
        <v>0</v>
      </c>
      <c r="K1107" s="79">
        <v>4</v>
      </c>
    </row>
    <row r="1108" spans="1:11" x14ac:dyDescent="0.15">
      <c r="A1108">
        <f t="shared" si="17"/>
        <v>18027</v>
      </c>
      <c r="B1108" s="79">
        <v>18</v>
      </c>
      <c r="C1108" s="79" t="s">
        <v>19</v>
      </c>
      <c r="H1108" s="79">
        <v>27</v>
      </c>
      <c r="I1108" s="79">
        <v>1</v>
      </c>
      <c r="J1108" s="79">
        <v>1</v>
      </c>
      <c r="K1108" s="79">
        <v>3</v>
      </c>
    </row>
    <row r="1109" spans="1:11" x14ac:dyDescent="0.15">
      <c r="A1109">
        <f t="shared" si="17"/>
        <v>18028</v>
      </c>
      <c r="B1109" s="79">
        <v>18</v>
      </c>
      <c r="C1109" s="79" t="s">
        <v>19</v>
      </c>
      <c r="H1109" s="79">
        <v>28</v>
      </c>
      <c r="I1109" s="79">
        <v>1</v>
      </c>
      <c r="J1109" s="79">
        <v>2</v>
      </c>
      <c r="K1109" s="79">
        <v>10</v>
      </c>
    </row>
    <row r="1110" spans="1:11" x14ac:dyDescent="0.15">
      <c r="A1110">
        <f t="shared" si="17"/>
        <v>18030</v>
      </c>
      <c r="B1110" s="79">
        <v>18</v>
      </c>
      <c r="C1110" s="79" t="s">
        <v>19</v>
      </c>
      <c r="H1110" s="79">
        <v>30</v>
      </c>
      <c r="I1110" s="79">
        <v>1</v>
      </c>
      <c r="J1110" s="79">
        <v>0</v>
      </c>
      <c r="K1110" s="79">
        <v>2</v>
      </c>
    </row>
    <row r="1111" spans="1:11" x14ac:dyDescent="0.15">
      <c r="A1111">
        <f t="shared" si="17"/>
        <v>18031</v>
      </c>
      <c r="B1111" s="79">
        <v>18</v>
      </c>
      <c r="C1111" s="79" t="s">
        <v>19</v>
      </c>
      <c r="H1111" s="79">
        <v>31</v>
      </c>
      <c r="I1111" s="79">
        <v>0</v>
      </c>
      <c r="J1111" s="79">
        <v>1</v>
      </c>
      <c r="K1111" s="79">
        <v>5</v>
      </c>
    </row>
    <row r="1112" spans="1:11" x14ac:dyDescent="0.15">
      <c r="A1112">
        <f t="shared" si="17"/>
        <v>18032</v>
      </c>
      <c r="B1112" s="79">
        <v>18</v>
      </c>
      <c r="C1112" s="79" t="s">
        <v>19</v>
      </c>
      <c r="H1112" s="79">
        <v>32</v>
      </c>
      <c r="I1112" s="79">
        <v>1</v>
      </c>
      <c r="J1112" s="79">
        <v>1</v>
      </c>
      <c r="K1112" s="79">
        <v>5</v>
      </c>
    </row>
    <row r="1113" spans="1:11" x14ac:dyDescent="0.15">
      <c r="A1113">
        <f t="shared" si="17"/>
        <v>18033</v>
      </c>
      <c r="B1113" s="79">
        <v>18</v>
      </c>
      <c r="C1113" s="79" t="s">
        <v>19</v>
      </c>
      <c r="H1113" s="79">
        <v>33</v>
      </c>
      <c r="I1113" s="79">
        <v>2</v>
      </c>
      <c r="J1113" s="79">
        <v>2</v>
      </c>
      <c r="K1113" s="79">
        <v>4</v>
      </c>
    </row>
    <row r="1114" spans="1:11" x14ac:dyDescent="0.15">
      <c r="A1114">
        <f t="shared" si="17"/>
        <v>18034</v>
      </c>
      <c r="B1114" s="79">
        <v>18</v>
      </c>
      <c r="C1114" s="79" t="s">
        <v>19</v>
      </c>
      <c r="H1114" s="79">
        <v>34</v>
      </c>
      <c r="I1114" s="79">
        <v>1</v>
      </c>
      <c r="J1114" s="79">
        <v>1</v>
      </c>
      <c r="K1114" s="79">
        <v>10</v>
      </c>
    </row>
    <row r="1115" spans="1:11" x14ac:dyDescent="0.15">
      <c r="A1115">
        <f t="shared" si="17"/>
        <v>18035</v>
      </c>
      <c r="B1115" s="79">
        <v>18</v>
      </c>
      <c r="C1115" s="79" t="s">
        <v>19</v>
      </c>
      <c r="H1115" s="79">
        <v>35</v>
      </c>
      <c r="I1115" s="79">
        <v>2</v>
      </c>
      <c r="J1115" s="79">
        <v>3</v>
      </c>
      <c r="K1115" s="79">
        <v>3</v>
      </c>
    </row>
    <row r="1116" spans="1:11" x14ac:dyDescent="0.15">
      <c r="A1116">
        <f t="shared" si="17"/>
        <v>18036</v>
      </c>
      <c r="B1116" s="79">
        <v>18</v>
      </c>
      <c r="C1116" s="79" t="s">
        <v>19</v>
      </c>
      <c r="H1116" s="79">
        <v>36</v>
      </c>
      <c r="I1116" s="79">
        <v>1</v>
      </c>
      <c r="J1116" s="79">
        <v>0</v>
      </c>
      <c r="K1116" s="79">
        <v>3</v>
      </c>
    </row>
    <row r="1117" spans="1:11" x14ac:dyDescent="0.15">
      <c r="A1117">
        <f t="shared" si="17"/>
        <v>18037</v>
      </c>
      <c r="B1117" s="79">
        <v>18</v>
      </c>
      <c r="C1117" s="79" t="s">
        <v>19</v>
      </c>
      <c r="H1117" s="79">
        <v>37</v>
      </c>
      <c r="I1117" s="79">
        <v>3</v>
      </c>
      <c r="J1117" s="79">
        <v>1</v>
      </c>
      <c r="K1117" s="79">
        <v>7</v>
      </c>
    </row>
    <row r="1118" spans="1:11" x14ac:dyDescent="0.15">
      <c r="A1118">
        <f t="shared" si="17"/>
        <v>18038</v>
      </c>
      <c r="B1118" s="79">
        <v>18</v>
      </c>
      <c r="C1118" s="79" t="s">
        <v>19</v>
      </c>
      <c r="H1118" s="79">
        <v>38</v>
      </c>
      <c r="I1118" s="79">
        <v>3</v>
      </c>
      <c r="J1118" s="79">
        <v>1</v>
      </c>
      <c r="K1118" s="79">
        <v>9</v>
      </c>
    </row>
    <row r="1119" spans="1:11" x14ac:dyDescent="0.15">
      <c r="A1119">
        <f t="shared" si="17"/>
        <v>18039</v>
      </c>
      <c r="B1119" s="79">
        <v>18</v>
      </c>
      <c r="C1119" s="79" t="s">
        <v>19</v>
      </c>
      <c r="H1119" s="79">
        <v>39</v>
      </c>
      <c r="I1119" s="79">
        <v>2</v>
      </c>
      <c r="J1119" s="79">
        <v>1</v>
      </c>
      <c r="K1119" s="79">
        <v>3</v>
      </c>
    </row>
    <row r="1120" spans="1:11" x14ac:dyDescent="0.15">
      <c r="A1120">
        <f t="shared" si="17"/>
        <v>18040</v>
      </c>
      <c r="B1120" s="79">
        <v>18</v>
      </c>
      <c r="C1120" s="79" t="s">
        <v>19</v>
      </c>
      <c r="H1120" s="79">
        <v>40</v>
      </c>
      <c r="I1120" s="79">
        <v>3</v>
      </c>
      <c r="J1120" s="79">
        <v>5</v>
      </c>
      <c r="K1120" s="79">
        <v>4</v>
      </c>
    </row>
    <row r="1121" spans="1:11" x14ac:dyDescent="0.15">
      <c r="A1121">
        <f t="shared" si="17"/>
        <v>18041</v>
      </c>
      <c r="B1121" s="79">
        <v>18</v>
      </c>
      <c r="C1121" s="79" t="s">
        <v>19</v>
      </c>
      <c r="H1121" s="79">
        <v>41</v>
      </c>
      <c r="I1121" s="79">
        <v>1</v>
      </c>
      <c r="J1121" s="79">
        <v>3</v>
      </c>
      <c r="K1121" s="79">
        <v>3</v>
      </c>
    </row>
    <row r="1122" spans="1:11" x14ac:dyDescent="0.15">
      <c r="A1122">
        <f t="shared" si="17"/>
        <v>18042</v>
      </c>
      <c r="B1122" s="79">
        <v>18</v>
      </c>
      <c r="C1122" s="79" t="s">
        <v>19</v>
      </c>
      <c r="H1122" s="79">
        <v>42</v>
      </c>
      <c r="I1122" s="79">
        <v>2</v>
      </c>
      <c r="J1122" s="79">
        <v>3</v>
      </c>
      <c r="K1122" s="79">
        <v>3</v>
      </c>
    </row>
    <row r="1123" spans="1:11" x14ac:dyDescent="0.15">
      <c r="A1123">
        <f t="shared" si="17"/>
        <v>18043</v>
      </c>
      <c r="B1123" s="79">
        <v>18</v>
      </c>
      <c r="C1123" s="79" t="s">
        <v>19</v>
      </c>
      <c r="H1123" s="79">
        <v>43</v>
      </c>
      <c r="I1123" s="79">
        <v>3</v>
      </c>
      <c r="J1123" s="79">
        <v>2</v>
      </c>
      <c r="K1123" s="79">
        <v>2</v>
      </c>
    </row>
    <row r="1124" spans="1:11" x14ac:dyDescent="0.15">
      <c r="A1124">
        <f t="shared" si="17"/>
        <v>18044</v>
      </c>
      <c r="B1124" s="79">
        <v>18</v>
      </c>
      <c r="C1124" s="79" t="s">
        <v>19</v>
      </c>
      <c r="H1124" s="79">
        <v>44</v>
      </c>
      <c r="I1124" s="79">
        <v>2</v>
      </c>
      <c r="J1124" s="79">
        <v>2</v>
      </c>
      <c r="K1124" s="79">
        <v>6</v>
      </c>
    </row>
    <row r="1125" spans="1:11" x14ac:dyDescent="0.15">
      <c r="A1125">
        <f t="shared" si="17"/>
        <v>18045</v>
      </c>
      <c r="B1125" s="79">
        <v>18</v>
      </c>
      <c r="C1125" s="79" t="s">
        <v>19</v>
      </c>
      <c r="H1125" s="79">
        <v>45</v>
      </c>
      <c r="I1125" s="79">
        <v>3</v>
      </c>
      <c r="J1125" s="79">
        <v>4</v>
      </c>
      <c r="K1125" s="79">
        <v>4</v>
      </c>
    </row>
    <row r="1126" spans="1:11" x14ac:dyDescent="0.15">
      <c r="A1126">
        <f t="shared" si="17"/>
        <v>18046</v>
      </c>
      <c r="B1126" s="79">
        <v>18</v>
      </c>
      <c r="C1126" s="79" t="s">
        <v>19</v>
      </c>
      <c r="H1126" s="79">
        <v>46</v>
      </c>
      <c r="I1126" s="79">
        <v>3</v>
      </c>
      <c r="J1126" s="79">
        <v>3</v>
      </c>
      <c r="K1126" s="79">
        <v>3</v>
      </c>
    </row>
    <row r="1127" spans="1:11" x14ac:dyDescent="0.15">
      <c r="A1127">
        <f t="shared" si="17"/>
        <v>18047</v>
      </c>
      <c r="B1127" s="79">
        <v>18</v>
      </c>
      <c r="C1127" s="79" t="s">
        <v>19</v>
      </c>
      <c r="H1127" s="79">
        <v>47</v>
      </c>
      <c r="I1127" s="79">
        <v>1</v>
      </c>
      <c r="J1127" s="79">
        <v>2</v>
      </c>
      <c r="K1127" s="79">
        <v>7</v>
      </c>
    </row>
    <row r="1128" spans="1:11" x14ac:dyDescent="0.15">
      <c r="A1128">
        <f t="shared" si="17"/>
        <v>18048</v>
      </c>
      <c r="B1128" s="79">
        <v>18</v>
      </c>
      <c r="C1128" s="79" t="s">
        <v>19</v>
      </c>
      <c r="H1128" s="79">
        <v>48</v>
      </c>
      <c r="I1128" s="79">
        <v>1</v>
      </c>
      <c r="J1128" s="79">
        <v>3</v>
      </c>
      <c r="K1128" s="79">
        <v>6</v>
      </c>
    </row>
    <row r="1129" spans="1:11" x14ac:dyDescent="0.15">
      <c r="A1129">
        <f t="shared" si="17"/>
        <v>18049</v>
      </c>
      <c r="B1129" s="79">
        <v>18</v>
      </c>
      <c r="C1129" s="79" t="s">
        <v>19</v>
      </c>
      <c r="H1129" s="79">
        <v>49</v>
      </c>
      <c r="I1129" s="79">
        <v>10</v>
      </c>
      <c r="J1129" s="79">
        <v>2</v>
      </c>
      <c r="K1129" s="79">
        <v>3</v>
      </c>
    </row>
    <row r="1130" spans="1:11" x14ac:dyDescent="0.15">
      <c r="A1130">
        <f t="shared" si="17"/>
        <v>18050</v>
      </c>
      <c r="B1130" s="79">
        <v>18</v>
      </c>
      <c r="C1130" s="79" t="s">
        <v>19</v>
      </c>
      <c r="H1130" s="79">
        <v>50</v>
      </c>
      <c r="I1130" s="79">
        <v>1</v>
      </c>
      <c r="J1130" s="79">
        <v>1</v>
      </c>
      <c r="K1130" s="79">
        <v>3</v>
      </c>
    </row>
    <row r="1131" spans="1:11" x14ac:dyDescent="0.15">
      <c r="A1131">
        <f t="shared" si="17"/>
        <v>18051</v>
      </c>
      <c r="B1131" s="79">
        <v>18</v>
      </c>
      <c r="C1131" s="79" t="s">
        <v>19</v>
      </c>
      <c r="H1131" s="79">
        <v>51</v>
      </c>
      <c r="I1131" s="79">
        <v>3</v>
      </c>
      <c r="J1131" s="79">
        <v>2</v>
      </c>
      <c r="K1131" s="79">
        <v>1</v>
      </c>
    </row>
    <row r="1132" spans="1:11" x14ac:dyDescent="0.15">
      <c r="A1132">
        <f t="shared" si="17"/>
        <v>18052</v>
      </c>
      <c r="B1132" s="79">
        <v>18</v>
      </c>
      <c r="C1132" s="79" t="s">
        <v>19</v>
      </c>
      <c r="H1132" s="79">
        <v>52</v>
      </c>
      <c r="I1132" s="79">
        <v>1</v>
      </c>
      <c r="J1132" s="79">
        <v>1</v>
      </c>
      <c r="K1132" s="79">
        <v>2</v>
      </c>
    </row>
    <row r="1133" spans="1:11" x14ac:dyDescent="0.15">
      <c r="A1133">
        <f t="shared" si="17"/>
        <v>18053</v>
      </c>
      <c r="B1133" s="79">
        <v>18</v>
      </c>
      <c r="C1133" s="79" t="s">
        <v>19</v>
      </c>
      <c r="H1133" s="79">
        <v>53</v>
      </c>
      <c r="I1133" s="79">
        <v>2</v>
      </c>
      <c r="J1133" s="79">
        <v>1</v>
      </c>
      <c r="K1133" s="79">
        <v>3</v>
      </c>
    </row>
    <row r="1134" spans="1:11" x14ac:dyDescent="0.15">
      <c r="A1134">
        <f t="shared" si="17"/>
        <v>18054</v>
      </c>
      <c r="B1134" s="79">
        <v>18</v>
      </c>
      <c r="C1134" s="79" t="s">
        <v>19</v>
      </c>
      <c r="H1134" s="79">
        <v>54</v>
      </c>
      <c r="I1134" s="79">
        <v>0</v>
      </c>
      <c r="J1134" s="79">
        <v>3</v>
      </c>
      <c r="K1134" s="79">
        <v>11</v>
      </c>
    </row>
    <row r="1135" spans="1:11" x14ac:dyDescent="0.15">
      <c r="A1135">
        <f t="shared" si="17"/>
        <v>18055</v>
      </c>
      <c r="B1135" s="79">
        <v>18</v>
      </c>
      <c r="C1135" s="79" t="s">
        <v>19</v>
      </c>
      <c r="H1135" s="79">
        <v>55</v>
      </c>
      <c r="I1135" s="79">
        <v>1</v>
      </c>
      <c r="J1135" s="79">
        <v>4</v>
      </c>
      <c r="K1135" s="79">
        <v>10</v>
      </c>
    </row>
    <row r="1136" spans="1:11" x14ac:dyDescent="0.15">
      <c r="A1136">
        <f t="shared" si="17"/>
        <v>18056</v>
      </c>
      <c r="B1136" s="79">
        <v>18</v>
      </c>
      <c r="C1136" s="79" t="s">
        <v>19</v>
      </c>
      <c r="H1136" s="79">
        <v>56</v>
      </c>
      <c r="I1136" s="79">
        <v>3</v>
      </c>
      <c r="J1136" s="79">
        <v>1</v>
      </c>
      <c r="K1136" s="79">
        <v>6</v>
      </c>
    </row>
    <row r="1137" spans="1:11" x14ac:dyDescent="0.15">
      <c r="A1137">
        <f t="shared" si="17"/>
        <v>18057</v>
      </c>
      <c r="B1137" s="79">
        <v>18</v>
      </c>
      <c r="C1137" s="79" t="s">
        <v>19</v>
      </c>
      <c r="H1137" s="79">
        <v>57</v>
      </c>
      <c r="I1137" s="79">
        <v>1</v>
      </c>
      <c r="J1137" s="79">
        <v>3</v>
      </c>
      <c r="K1137" s="79">
        <v>11</v>
      </c>
    </row>
    <row r="1138" spans="1:11" x14ac:dyDescent="0.15">
      <c r="A1138">
        <f t="shared" si="17"/>
        <v>18058</v>
      </c>
      <c r="B1138" s="79">
        <v>18</v>
      </c>
      <c r="C1138" s="79" t="s">
        <v>19</v>
      </c>
      <c r="H1138" s="79">
        <v>58</v>
      </c>
      <c r="I1138" s="79">
        <v>2</v>
      </c>
      <c r="J1138" s="79">
        <v>5</v>
      </c>
      <c r="K1138" s="79">
        <v>12</v>
      </c>
    </row>
    <row r="1139" spans="1:11" x14ac:dyDescent="0.15">
      <c r="A1139">
        <f t="shared" si="17"/>
        <v>18059</v>
      </c>
      <c r="B1139" s="79">
        <v>18</v>
      </c>
      <c r="C1139" s="79" t="s">
        <v>19</v>
      </c>
      <c r="H1139" s="79">
        <v>59</v>
      </c>
      <c r="I1139" s="79">
        <v>4</v>
      </c>
      <c r="J1139" s="79">
        <v>1</v>
      </c>
      <c r="K1139" s="79">
        <v>8</v>
      </c>
    </row>
    <row r="1140" spans="1:11" x14ac:dyDescent="0.15">
      <c r="A1140">
        <f t="shared" si="17"/>
        <v>18060</v>
      </c>
      <c r="B1140" s="79">
        <v>18</v>
      </c>
      <c r="C1140" s="79" t="s">
        <v>19</v>
      </c>
      <c r="H1140" s="79">
        <v>60</v>
      </c>
      <c r="I1140" s="79">
        <v>0</v>
      </c>
      <c r="J1140" s="79">
        <v>4</v>
      </c>
      <c r="K1140" s="79">
        <v>11</v>
      </c>
    </row>
    <row r="1141" spans="1:11" x14ac:dyDescent="0.15">
      <c r="A1141">
        <f t="shared" si="17"/>
        <v>18061</v>
      </c>
      <c r="B1141" s="79">
        <v>18</v>
      </c>
      <c r="C1141" s="79" t="s">
        <v>19</v>
      </c>
      <c r="H1141" s="79">
        <v>61</v>
      </c>
      <c r="I1141" s="79">
        <v>0</v>
      </c>
      <c r="J1141" s="79">
        <v>3</v>
      </c>
      <c r="K1141" s="79">
        <v>10</v>
      </c>
    </row>
    <row r="1142" spans="1:11" x14ac:dyDescent="0.15">
      <c r="A1142">
        <f t="shared" si="17"/>
        <v>18063</v>
      </c>
      <c r="B1142" s="79">
        <v>18</v>
      </c>
      <c r="C1142" s="79" t="s">
        <v>19</v>
      </c>
      <c r="H1142" s="79">
        <v>63</v>
      </c>
      <c r="I1142" s="79">
        <v>1</v>
      </c>
      <c r="J1142" s="79">
        <v>1</v>
      </c>
      <c r="K1142" s="79">
        <v>7</v>
      </c>
    </row>
    <row r="1143" spans="1:11" x14ac:dyDescent="0.15">
      <c r="A1143">
        <f t="shared" si="17"/>
        <v>18064</v>
      </c>
      <c r="B1143" s="79">
        <v>18</v>
      </c>
      <c r="C1143" s="79" t="s">
        <v>19</v>
      </c>
      <c r="H1143" s="79">
        <v>64</v>
      </c>
      <c r="I1143" s="79">
        <v>1</v>
      </c>
      <c r="J1143" s="79">
        <v>3</v>
      </c>
      <c r="K1143" s="79">
        <v>10</v>
      </c>
    </row>
    <row r="1144" spans="1:11" x14ac:dyDescent="0.15">
      <c r="A1144">
        <f t="shared" si="17"/>
        <v>18065</v>
      </c>
      <c r="B1144" s="79">
        <v>18</v>
      </c>
      <c r="C1144" s="79" t="s">
        <v>19</v>
      </c>
      <c r="H1144" s="79">
        <v>65</v>
      </c>
      <c r="I1144" s="79">
        <v>5</v>
      </c>
      <c r="J1144" s="79">
        <v>6</v>
      </c>
      <c r="K1144" s="79">
        <v>12</v>
      </c>
    </row>
    <row r="1145" spans="1:11" x14ac:dyDescent="0.15">
      <c r="A1145">
        <f t="shared" si="17"/>
        <v>18066</v>
      </c>
      <c r="B1145" s="79">
        <v>18</v>
      </c>
      <c r="C1145" s="79" t="s">
        <v>19</v>
      </c>
      <c r="H1145" s="79">
        <v>66</v>
      </c>
      <c r="I1145" s="79">
        <v>4</v>
      </c>
      <c r="J1145" s="79">
        <v>6</v>
      </c>
      <c r="K1145" s="79">
        <v>12</v>
      </c>
    </row>
    <row r="1146" spans="1:11" x14ac:dyDescent="0.15">
      <c r="A1146">
        <f t="shared" si="17"/>
        <v>18067</v>
      </c>
      <c r="B1146" s="79">
        <v>18</v>
      </c>
      <c r="C1146" s="79" t="s">
        <v>19</v>
      </c>
      <c r="H1146" s="79">
        <v>67</v>
      </c>
      <c r="I1146" s="79">
        <v>3</v>
      </c>
      <c r="J1146" s="79">
        <v>3</v>
      </c>
      <c r="K1146" s="79">
        <v>12</v>
      </c>
    </row>
    <row r="1147" spans="1:11" x14ac:dyDescent="0.15">
      <c r="A1147">
        <f t="shared" si="17"/>
        <v>18068</v>
      </c>
      <c r="B1147" s="79">
        <v>18</v>
      </c>
      <c r="C1147" s="79" t="s">
        <v>19</v>
      </c>
      <c r="H1147" s="79">
        <v>68</v>
      </c>
      <c r="I1147" s="79">
        <v>3</v>
      </c>
      <c r="J1147" s="79">
        <v>7</v>
      </c>
      <c r="K1147" s="79">
        <v>5</v>
      </c>
    </row>
    <row r="1148" spans="1:11" x14ac:dyDescent="0.15">
      <c r="A1148">
        <f t="shared" si="17"/>
        <v>18069</v>
      </c>
      <c r="B1148" s="79">
        <v>18</v>
      </c>
      <c r="C1148" s="79" t="s">
        <v>19</v>
      </c>
      <c r="H1148" s="79">
        <v>69</v>
      </c>
      <c r="I1148" s="79">
        <v>5</v>
      </c>
      <c r="J1148" s="79">
        <v>8</v>
      </c>
      <c r="K1148" s="79">
        <v>4</v>
      </c>
    </row>
    <row r="1149" spans="1:11" x14ac:dyDescent="0.15">
      <c r="A1149">
        <f t="shared" si="17"/>
        <v>18070</v>
      </c>
      <c r="B1149" s="79">
        <v>18</v>
      </c>
      <c r="C1149" s="79" t="s">
        <v>19</v>
      </c>
      <c r="H1149" s="79">
        <v>70</v>
      </c>
      <c r="I1149" s="79">
        <v>6</v>
      </c>
      <c r="J1149" s="79">
        <v>1</v>
      </c>
      <c r="K1149" s="79">
        <v>7</v>
      </c>
    </row>
    <row r="1150" spans="1:11" x14ac:dyDescent="0.15">
      <c r="A1150">
        <f t="shared" si="17"/>
        <v>18071</v>
      </c>
      <c r="B1150" s="79">
        <v>18</v>
      </c>
      <c r="C1150" s="79" t="s">
        <v>19</v>
      </c>
      <c r="H1150" s="79">
        <v>71</v>
      </c>
      <c r="I1150" s="79">
        <v>5</v>
      </c>
      <c r="J1150" s="79">
        <v>7</v>
      </c>
      <c r="K1150" s="79">
        <v>2</v>
      </c>
    </row>
    <row r="1151" spans="1:11" x14ac:dyDescent="0.15">
      <c r="A1151">
        <f t="shared" si="17"/>
        <v>18072</v>
      </c>
      <c r="B1151" s="79">
        <v>18</v>
      </c>
      <c r="C1151" s="79" t="s">
        <v>19</v>
      </c>
      <c r="H1151" s="79">
        <v>72</v>
      </c>
      <c r="I1151" s="79">
        <v>2</v>
      </c>
      <c r="J1151" s="79">
        <v>6</v>
      </c>
      <c r="K1151" s="79">
        <v>7</v>
      </c>
    </row>
    <row r="1152" spans="1:11" x14ac:dyDescent="0.15">
      <c r="A1152">
        <f t="shared" si="17"/>
        <v>18073</v>
      </c>
      <c r="B1152" s="79">
        <v>18</v>
      </c>
      <c r="C1152" s="79" t="s">
        <v>19</v>
      </c>
      <c r="H1152" s="79">
        <v>73</v>
      </c>
      <c r="I1152" s="79">
        <v>3</v>
      </c>
      <c r="J1152" s="79">
        <v>4</v>
      </c>
      <c r="K1152" s="79">
        <v>3</v>
      </c>
    </row>
    <row r="1153" spans="1:11" x14ac:dyDescent="0.15">
      <c r="A1153">
        <f t="shared" si="17"/>
        <v>18074</v>
      </c>
      <c r="B1153" s="79">
        <v>18</v>
      </c>
      <c r="C1153" s="79" t="s">
        <v>19</v>
      </c>
      <c r="H1153" s="79">
        <v>74</v>
      </c>
      <c r="I1153" s="79">
        <v>3</v>
      </c>
      <c r="J1153" s="79">
        <v>9</v>
      </c>
      <c r="K1153" s="79">
        <v>1</v>
      </c>
    </row>
    <row r="1154" spans="1:11" x14ac:dyDescent="0.15">
      <c r="A1154">
        <f t="shared" si="17"/>
        <v>18075</v>
      </c>
      <c r="B1154" s="79">
        <v>18</v>
      </c>
      <c r="C1154" s="79" t="s">
        <v>19</v>
      </c>
      <c r="H1154" s="79">
        <v>75</v>
      </c>
      <c r="I1154" s="79">
        <v>8</v>
      </c>
      <c r="J1154" s="79">
        <v>2</v>
      </c>
      <c r="K1154" s="79">
        <v>2</v>
      </c>
    </row>
    <row r="1155" spans="1:11" x14ac:dyDescent="0.15">
      <c r="A1155">
        <f t="shared" ref="A1155:A1218" si="18">$B1155*1000+$H1155</f>
        <v>18076</v>
      </c>
      <c r="B1155" s="79">
        <v>18</v>
      </c>
      <c r="C1155" s="79" t="s">
        <v>19</v>
      </c>
      <c r="H1155" s="79">
        <v>76</v>
      </c>
      <c r="I1155" s="79">
        <v>8</v>
      </c>
      <c r="J1155" s="79">
        <v>6</v>
      </c>
      <c r="K1155" s="79">
        <v>2</v>
      </c>
    </row>
    <row r="1156" spans="1:11" x14ac:dyDescent="0.15">
      <c r="A1156">
        <f t="shared" si="18"/>
        <v>18077</v>
      </c>
      <c r="B1156" s="79">
        <v>18</v>
      </c>
      <c r="C1156" s="79" t="s">
        <v>19</v>
      </c>
      <c r="H1156" s="79">
        <v>77</v>
      </c>
      <c r="I1156" s="79">
        <v>8</v>
      </c>
      <c r="J1156" s="79">
        <v>4</v>
      </c>
      <c r="K1156" s="79">
        <v>3</v>
      </c>
    </row>
    <row r="1157" spans="1:11" x14ac:dyDescent="0.15">
      <c r="A1157">
        <f t="shared" si="18"/>
        <v>18078</v>
      </c>
      <c r="B1157" s="79">
        <v>18</v>
      </c>
      <c r="C1157" s="79" t="s">
        <v>19</v>
      </c>
      <c r="H1157" s="79">
        <v>78</v>
      </c>
      <c r="I1157" s="79">
        <v>2</v>
      </c>
      <c r="J1157" s="79">
        <v>3</v>
      </c>
      <c r="K1157" s="79">
        <v>2</v>
      </c>
    </row>
    <row r="1158" spans="1:11" x14ac:dyDescent="0.15">
      <c r="A1158">
        <f t="shared" si="18"/>
        <v>18079</v>
      </c>
      <c r="B1158" s="79">
        <v>18</v>
      </c>
      <c r="C1158" s="79" t="s">
        <v>19</v>
      </c>
      <c r="H1158" s="79">
        <v>79</v>
      </c>
      <c r="I1158" s="79">
        <v>2</v>
      </c>
      <c r="J1158" s="79">
        <v>2</v>
      </c>
      <c r="K1158" s="79">
        <v>1</v>
      </c>
    </row>
    <row r="1159" spans="1:11" x14ac:dyDescent="0.15">
      <c r="A1159">
        <f t="shared" si="18"/>
        <v>18080</v>
      </c>
      <c r="B1159" s="79">
        <v>18</v>
      </c>
      <c r="C1159" s="79" t="s">
        <v>19</v>
      </c>
      <c r="H1159" s="79">
        <v>80</v>
      </c>
      <c r="I1159" s="79">
        <v>2</v>
      </c>
      <c r="J1159" s="79">
        <v>5</v>
      </c>
      <c r="K1159" s="79">
        <v>2</v>
      </c>
    </row>
    <row r="1160" spans="1:11" x14ac:dyDescent="0.15">
      <c r="A1160">
        <f t="shared" si="18"/>
        <v>18081</v>
      </c>
      <c r="B1160" s="79">
        <v>18</v>
      </c>
      <c r="C1160" s="79" t="s">
        <v>19</v>
      </c>
      <c r="H1160" s="79">
        <v>81</v>
      </c>
      <c r="I1160" s="79">
        <v>2</v>
      </c>
      <c r="J1160" s="79">
        <v>0</v>
      </c>
      <c r="K1160" s="79">
        <v>2</v>
      </c>
    </row>
    <row r="1161" spans="1:11" x14ac:dyDescent="0.15">
      <c r="A1161">
        <f t="shared" si="18"/>
        <v>18082</v>
      </c>
      <c r="B1161" s="79">
        <v>18</v>
      </c>
      <c r="C1161" s="79" t="s">
        <v>19</v>
      </c>
      <c r="H1161" s="79">
        <v>82</v>
      </c>
      <c r="I1161" s="79">
        <v>4</v>
      </c>
      <c r="J1161" s="79">
        <v>3</v>
      </c>
      <c r="K1161" s="79">
        <v>1</v>
      </c>
    </row>
    <row r="1162" spans="1:11" x14ac:dyDescent="0.15">
      <c r="A1162">
        <f t="shared" si="18"/>
        <v>18083</v>
      </c>
      <c r="B1162" s="79">
        <v>18</v>
      </c>
      <c r="C1162" s="79" t="s">
        <v>19</v>
      </c>
      <c r="H1162" s="79">
        <v>83</v>
      </c>
      <c r="I1162" s="79">
        <v>1</v>
      </c>
      <c r="J1162" s="79">
        <v>2</v>
      </c>
      <c r="K1162" s="79">
        <v>1</v>
      </c>
    </row>
    <row r="1163" spans="1:11" x14ac:dyDescent="0.15">
      <c r="A1163">
        <f t="shared" si="18"/>
        <v>18084</v>
      </c>
      <c r="B1163" s="79">
        <v>18</v>
      </c>
      <c r="C1163" s="79" t="s">
        <v>19</v>
      </c>
      <c r="H1163" s="79">
        <v>84</v>
      </c>
      <c r="I1163" s="79">
        <v>0</v>
      </c>
      <c r="J1163" s="79">
        <v>1</v>
      </c>
      <c r="K1163" s="79">
        <v>1</v>
      </c>
    </row>
    <row r="1164" spans="1:11" x14ac:dyDescent="0.15">
      <c r="A1164">
        <f t="shared" si="18"/>
        <v>18086</v>
      </c>
      <c r="B1164" s="79">
        <v>18</v>
      </c>
      <c r="C1164" s="79" t="s">
        <v>19</v>
      </c>
      <c r="H1164" s="79">
        <v>86</v>
      </c>
      <c r="I1164" s="79">
        <v>1</v>
      </c>
      <c r="J1164" s="79">
        <v>1</v>
      </c>
      <c r="K1164" s="79">
        <v>1</v>
      </c>
    </row>
    <row r="1165" spans="1:11" x14ac:dyDescent="0.15">
      <c r="A1165">
        <f t="shared" si="18"/>
        <v>18087</v>
      </c>
      <c r="B1165" s="79">
        <v>18</v>
      </c>
      <c r="C1165" s="79" t="s">
        <v>19</v>
      </c>
      <c r="H1165" s="79">
        <v>87</v>
      </c>
      <c r="I1165" s="79">
        <v>0</v>
      </c>
      <c r="J1165" s="79">
        <v>2</v>
      </c>
      <c r="K1165" s="79">
        <v>1</v>
      </c>
    </row>
    <row r="1166" spans="1:11" x14ac:dyDescent="0.15">
      <c r="A1166">
        <f t="shared" si="18"/>
        <v>18088</v>
      </c>
      <c r="B1166" s="79">
        <v>18</v>
      </c>
      <c r="C1166" s="79" t="s">
        <v>19</v>
      </c>
      <c r="H1166" s="79">
        <v>88</v>
      </c>
      <c r="I1166" s="79">
        <v>0</v>
      </c>
      <c r="J1166" s="79">
        <v>2</v>
      </c>
      <c r="K1166" s="79">
        <v>2</v>
      </c>
    </row>
    <row r="1167" spans="1:11" x14ac:dyDescent="0.15">
      <c r="A1167">
        <f t="shared" si="18"/>
        <v>18089</v>
      </c>
      <c r="B1167" s="79">
        <v>18</v>
      </c>
      <c r="C1167" s="79" t="s">
        <v>19</v>
      </c>
      <c r="H1167" s="79">
        <v>89</v>
      </c>
      <c r="I1167" s="79">
        <v>0</v>
      </c>
      <c r="J1167" s="79">
        <v>2</v>
      </c>
      <c r="K1167" s="79">
        <v>2</v>
      </c>
    </row>
    <row r="1168" spans="1:11" x14ac:dyDescent="0.15">
      <c r="A1168">
        <f t="shared" si="18"/>
        <v>18090</v>
      </c>
      <c r="B1168" s="79">
        <v>18</v>
      </c>
      <c r="C1168" s="79" t="s">
        <v>19</v>
      </c>
      <c r="H1168" s="79">
        <v>90</v>
      </c>
      <c r="I1168" s="79">
        <v>0</v>
      </c>
      <c r="J1168" s="79">
        <v>1</v>
      </c>
      <c r="K1168" s="79">
        <v>1</v>
      </c>
    </row>
    <row r="1169" spans="1:11" x14ac:dyDescent="0.15">
      <c r="A1169">
        <f t="shared" si="18"/>
        <v>18092</v>
      </c>
      <c r="B1169" s="79">
        <v>18</v>
      </c>
      <c r="C1169" s="79" t="s">
        <v>19</v>
      </c>
      <c r="H1169" s="79">
        <v>92</v>
      </c>
      <c r="I1169" s="79">
        <v>0</v>
      </c>
      <c r="J1169" s="79">
        <v>2</v>
      </c>
      <c r="K1169" s="79">
        <v>1</v>
      </c>
    </row>
    <row r="1170" spans="1:11" x14ac:dyDescent="0.15">
      <c r="A1170">
        <f t="shared" si="18"/>
        <v>18093</v>
      </c>
      <c r="B1170" s="79">
        <v>18</v>
      </c>
      <c r="C1170" s="79" t="s">
        <v>19</v>
      </c>
      <c r="H1170" s="79">
        <v>93</v>
      </c>
      <c r="I1170" s="79">
        <v>1</v>
      </c>
      <c r="J1170" s="79">
        <v>1</v>
      </c>
      <c r="K1170" s="79">
        <v>3</v>
      </c>
    </row>
    <row r="1171" spans="1:11" x14ac:dyDescent="0.15">
      <c r="A1171">
        <f t="shared" si="18"/>
        <v>19001</v>
      </c>
      <c r="B1171" s="79">
        <v>19</v>
      </c>
      <c r="C1171" s="79" t="s">
        <v>120</v>
      </c>
      <c r="H1171" s="79">
        <v>1</v>
      </c>
      <c r="I1171" s="79">
        <v>0</v>
      </c>
      <c r="J1171" s="79">
        <v>1</v>
      </c>
      <c r="K1171" s="79">
        <v>2</v>
      </c>
    </row>
    <row r="1172" spans="1:11" x14ac:dyDescent="0.15">
      <c r="A1172">
        <f t="shared" si="18"/>
        <v>19008</v>
      </c>
      <c r="B1172" s="79">
        <v>19</v>
      </c>
      <c r="C1172" s="79" t="s">
        <v>120</v>
      </c>
      <c r="H1172" s="79">
        <v>8</v>
      </c>
      <c r="I1172" s="79">
        <v>1</v>
      </c>
      <c r="J1172" s="79">
        <v>0</v>
      </c>
      <c r="K1172" s="79">
        <v>2</v>
      </c>
    </row>
    <row r="1173" spans="1:11" x14ac:dyDescent="0.15">
      <c r="A1173">
        <f t="shared" si="18"/>
        <v>19015</v>
      </c>
      <c r="B1173" s="79">
        <v>19</v>
      </c>
      <c r="C1173" s="79" t="s">
        <v>120</v>
      </c>
      <c r="H1173" s="79">
        <v>15</v>
      </c>
      <c r="I1173" s="79">
        <v>1</v>
      </c>
      <c r="J1173" s="79">
        <v>0</v>
      </c>
      <c r="K1173" s="79">
        <v>1</v>
      </c>
    </row>
    <row r="1174" spans="1:11" x14ac:dyDescent="0.15">
      <c r="A1174">
        <f t="shared" si="18"/>
        <v>19016</v>
      </c>
      <c r="B1174" s="79">
        <v>19</v>
      </c>
      <c r="C1174" s="79" t="s">
        <v>120</v>
      </c>
      <c r="H1174" s="79">
        <v>16</v>
      </c>
      <c r="I1174" s="79">
        <v>1</v>
      </c>
      <c r="J1174" s="79">
        <v>0</v>
      </c>
      <c r="K1174" s="79">
        <v>1</v>
      </c>
    </row>
    <row r="1175" spans="1:11" x14ac:dyDescent="0.15">
      <c r="A1175">
        <f t="shared" si="18"/>
        <v>19018</v>
      </c>
      <c r="B1175" s="79">
        <v>19</v>
      </c>
      <c r="C1175" s="79" t="s">
        <v>120</v>
      </c>
      <c r="H1175" s="79">
        <v>18</v>
      </c>
      <c r="I1175" s="79">
        <v>1</v>
      </c>
      <c r="J1175" s="79">
        <v>0</v>
      </c>
      <c r="K1175" s="79">
        <v>2</v>
      </c>
    </row>
    <row r="1176" spans="1:11" x14ac:dyDescent="0.15">
      <c r="A1176">
        <f t="shared" si="18"/>
        <v>19020</v>
      </c>
      <c r="B1176" s="79">
        <v>19</v>
      </c>
      <c r="C1176" s="79" t="s">
        <v>120</v>
      </c>
      <c r="H1176" s="79">
        <v>20</v>
      </c>
      <c r="I1176" s="79">
        <v>1</v>
      </c>
      <c r="J1176" s="79">
        <v>1</v>
      </c>
      <c r="K1176" s="79">
        <v>2</v>
      </c>
    </row>
    <row r="1177" spans="1:11" x14ac:dyDescent="0.15">
      <c r="A1177">
        <f t="shared" si="18"/>
        <v>19022</v>
      </c>
      <c r="B1177" s="79">
        <v>19</v>
      </c>
      <c r="C1177" s="79" t="s">
        <v>120</v>
      </c>
      <c r="H1177" s="79">
        <v>22</v>
      </c>
      <c r="I1177" s="79">
        <v>1</v>
      </c>
      <c r="J1177" s="79">
        <v>2</v>
      </c>
      <c r="K1177" s="79">
        <v>2</v>
      </c>
    </row>
    <row r="1178" spans="1:11" x14ac:dyDescent="0.15">
      <c r="A1178">
        <f t="shared" si="18"/>
        <v>19024</v>
      </c>
      <c r="B1178" s="79">
        <v>19</v>
      </c>
      <c r="C1178" s="79" t="s">
        <v>120</v>
      </c>
      <c r="H1178" s="79">
        <v>24</v>
      </c>
      <c r="I1178" s="79">
        <v>0</v>
      </c>
      <c r="J1178" s="79">
        <v>1</v>
      </c>
      <c r="K1178" s="79">
        <v>2</v>
      </c>
    </row>
    <row r="1179" spans="1:11" x14ac:dyDescent="0.15">
      <c r="A1179">
        <f t="shared" si="18"/>
        <v>19027</v>
      </c>
      <c r="B1179" s="79">
        <v>19</v>
      </c>
      <c r="C1179" s="79" t="s">
        <v>120</v>
      </c>
      <c r="H1179" s="79">
        <v>27</v>
      </c>
      <c r="I1179" s="79">
        <v>0</v>
      </c>
      <c r="J1179" s="79">
        <v>1</v>
      </c>
      <c r="K1179" s="79">
        <v>1</v>
      </c>
    </row>
    <row r="1180" spans="1:11" x14ac:dyDescent="0.15">
      <c r="A1180">
        <f t="shared" si="18"/>
        <v>19028</v>
      </c>
      <c r="B1180" s="79">
        <v>19</v>
      </c>
      <c r="C1180" s="79" t="s">
        <v>120</v>
      </c>
      <c r="H1180" s="79">
        <v>28</v>
      </c>
      <c r="I1180" s="79">
        <v>2</v>
      </c>
      <c r="J1180" s="79">
        <v>1</v>
      </c>
      <c r="K1180" s="79">
        <v>2</v>
      </c>
    </row>
    <row r="1181" spans="1:11" x14ac:dyDescent="0.15">
      <c r="A1181">
        <f t="shared" si="18"/>
        <v>19029</v>
      </c>
      <c r="B1181" s="79">
        <v>19</v>
      </c>
      <c r="C1181" s="79" t="s">
        <v>120</v>
      </c>
      <c r="H1181" s="79">
        <v>29</v>
      </c>
      <c r="I1181" s="79">
        <v>0</v>
      </c>
      <c r="J1181" s="79">
        <v>2</v>
      </c>
      <c r="K1181" s="79">
        <v>1</v>
      </c>
    </row>
    <row r="1182" spans="1:11" x14ac:dyDescent="0.15">
      <c r="A1182">
        <f t="shared" si="18"/>
        <v>19030</v>
      </c>
      <c r="B1182" s="79">
        <v>19</v>
      </c>
      <c r="C1182" s="79" t="s">
        <v>120</v>
      </c>
      <c r="H1182" s="79">
        <v>30</v>
      </c>
      <c r="I1182" s="79">
        <v>1</v>
      </c>
      <c r="J1182" s="79">
        <v>1</v>
      </c>
      <c r="K1182" s="79">
        <v>1</v>
      </c>
    </row>
    <row r="1183" spans="1:11" x14ac:dyDescent="0.15">
      <c r="A1183">
        <f t="shared" si="18"/>
        <v>19031</v>
      </c>
      <c r="B1183" s="79">
        <v>19</v>
      </c>
      <c r="C1183" s="79" t="s">
        <v>120</v>
      </c>
      <c r="H1183" s="79">
        <v>31</v>
      </c>
      <c r="I1183" s="79">
        <v>0</v>
      </c>
      <c r="J1183" s="79">
        <v>1</v>
      </c>
      <c r="K1183" s="79">
        <v>3</v>
      </c>
    </row>
    <row r="1184" spans="1:11" x14ac:dyDescent="0.15">
      <c r="A1184">
        <f t="shared" si="18"/>
        <v>19032</v>
      </c>
      <c r="B1184" s="79">
        <v>19</v>
      </c>
      <c r="C1184" s="79" t="s">
        <v>120</v>
      </c>
      <c r="H1184" s="79">
        <v>32</v>
      </c>
      <c r="I1184" s="79">
        <v>0</v>
      </c>
      <c r="J1184" s="79">
        <v>1</v>
      </c>
      <c r="K1184" s="79">
        <v>3</v>
      </c>
    </row>
    <row r="1185" spans="1:11" x14ac:dyDescent="0.15">
      <c r="A1185">
        <f t="shared" si="18"/>
        <v>19034</v>
      </c>
      <c r="B1185" s="79">
        <v>19</v>
      </c>
      <c r="C1185" s="79" t="s">
        <v>120</v>
      </c>
      <c r="H1185" s="79">
        <v>34</v>
      </c>
      <c r="I1185" s="79">
        <v>1</v>
      </c>
      <c r="J1185" s="79">
        <v>1</v>
      </c>
      <c r="K1185" s="79">
        <v>1</v>
      </c>
    </row>
    <row r="1186" spans="1:11" x14ac:dyDescent="0.15">
      <c r="A1186">
        <f t="shared" si="18"/>
        <v>19037</v>
      </c>
      <c r="B1186" s="79">
        <v>19</v>
      </c>
      <c r="C1186" s="79" t="s">
        <v>120</v>
      </c>
      <c r="H1186" s="79">
        <v>37</v>
      </c>
      <c r="I1186" s="79">
        <v>2</v>
      </c>
      <c r="J1186" s="79">
        <v>0</v>
      </c>
      <c r="K1186" s="79">
        <v>2</v>
      </c>
    </row>
    <row r="1187" spans="1:11" x14ac:dyDescent="0.15">
      <c r="A1187">
        <f t="shared" si="18"/>
        <v>19038</v>
      </c>
      <c r="B1187" s="79">
        <v>19</v>
      </c>
      <c r="C1187" s="79" t="s">
        <v>120</v>
      </c>
      <c r="H1187" s="79">
        <v>38</v>
      </c>
      <c r="I1187" s="79">
        <v>2</v>
      </c>
      <c r="J1187" s="79">
        <v>0</v>
      </c>
      <c r="K1187" s="79">
        <v>3</v>
      </c>
    </row>
    <row r="1188" spans="1:11" x14ac:dyDescent="0.15">
      <c r="A1188">
        <f t="shared" si="18"/>
        <v>19039</v>
      </c>
      <c r="B1188" s="79">
        <v>19</v>
      </c>
      <c r="C1188" s="79" t="s">
        <v>120</v>
      </c>
      <c r="H1188" s="79">
        <v>39</v>
      </c>
      <c r="I1188" s="79">
        <v>1</v>
      </c>
      <c r="J1188" s="79">
        <v>1</v>
      </c>
      <c r="K1188" s="79">
        <v>4</v>
      </c>
    </row>
    <row r="1189" spans="1:11" x14ac:dyDescent="0.15">
      <c r="A1189">
        <f t="shared" si="18"/>
        <v>19040</v>
      </c>
      <c r="B1189" s="79">
        <v>19</v>
      </c>
      <c r="C1189" s="79" t="s">
        <v>120</v>
      </c>
      <c r="H1189" s="79">
        <v>40</v>
      </c>
      <c r="I1189" s="79">
        <v>0</v>
      </c>
      <c r="J1189" s="79">
        <v>1</v>
      </c>
      <c r="K1189" s="79">
        <v>1</v>
      </c>
    </row>
    <row r="1190" spans="1:11" x14ac:dyDescent="0.15">
      <c r="A1190">
        <f t="shared" si="18"/>
        <v>19042</v>
      </c>
      <c r="B1190" s="79">
        <v>19</v>
      </c>
      <c r="C1190" s="79" t="s">
        <v>120</v>
      </c>
      <c r="H1190" s="79">
        <v>42</v>
      </c>
      <c r="I1190" s="79">
        <v>0</v>
      </c>
      <c r="J1190" s="79">
        <v>2</v>
      </c>
      <c r="K1190" s="79">
        <v>2</v>
      </c>
    </row>
    <row r="1191" spans="1:11" x14ac:dyDescent="0.15">
      <c r="A1191">
        <f t="shared" si="18"/>
        <v>19043</v>
      </c>
      <c r="B1191" s="79">
        <v>19</v>
      </c>
      <c r="C1191" s="79" t="s">
        <v>120</v>
      </c>
      <c r="H1191" s="79">
        <v>43</v>
      </c>
      <c r="I1191" s="79">
        <v>1</v>
      </c>
      <c r="J1191" s="79">
        <v>0</v>
      </c>
      <c r="K1191" s="79">
        <v>1</v>
      </c>
    </row>
    <row r="1192" spans="1:11" x14ac:dyDescent="0.15">
      <c r="A1192">
        <f t="shared" si="18"/>
        <v>19044</v>
      </c>
      <c r="B1192" s="79">
        <v>19</v>
      </c>
      <c r="C1192" s="79" t="s">
        <v>120</v>
      </c>
      <c r="H1192" s="79">
        <v>44</v>
      </c>
      <c r="I1192" s="79">
        <v>0</v>
      </c>
      <c r="J1192" s="79">
        <v>1</v>
      </c>
      <c r="K1192" s="79">
        <v>3</v>
      </c>
    </row>
    <row r="1193" spans="1:11" x14ac:dyDescent="0.15">
      <c r="A1193">
        <f t="shared" si="18"/>
        <v>19047</v>
      </c>
      <c r="B1193" s="79">
        <v>19</v>
      </c>
      <c r="C1193" s="79" t="s">
        <v>120</v>
      </c>
      <c r="H1193" s="79">
        <v>47</v>
      </c>
      <c r="I1193" s="79">
        <v>2</v>
      </c>
      <c r="J1193" s="79">
        <v>1</v>
      </c>
      <c r="K1193" s="79">
        <v>3</v>
      </c>
    </row>
    <row r="1194" spans="1:11" x14ac:dyDescent="0.15">
      <c r="A1194">
        <f t="shared" si="18"/>
        <v>19048</v>
      </c>
      <c r="B1194" s="79">
        <v>19</v>
      </c>
      <c r="C1194" s="79" t="s">
        <v>120</v>
      </c>
      <c r="H1194" s="79">
        <v>48</v>
      </c>
      <c r="I1194" s="79">
        <v>1</v>
      </c>
      <c r="J1194" s="79">
        <v>2</v>
      </c>
      <c r="K1194" s="79">
        <v>3</v>
      </c>
    </row>
    <row r="1195" spans="1:11" x14ac:dyDescent="0.15">
      <c r="A1195">
        <f t="shared" si="18"/>
        <v>19050</v>
      </c>
      <c r="B1195" s="79">
        <v>19</v>
      </c>
      <c r="C1195" s="79" t="s">
        <v>120</v>
      </c>
      <c r="H1195" s="79">
        <v>50</v>
      </c>
      <c r="I1195" s="79">
        <v>1</v>
      </c>
      <c r="J1195" s="79">
        <v>0</v>
      </c>
      <c r="K1195" s="79">
        <v>6</v>
      </c>
    </row>
    <row r="1196" spans="1:11" x14ac:dyDescent="0.15">
      <c r="A1196">
        <f t="shared" si="18"/>
        <v>19051</v>
      </c>
      <c r="B1196" s="79">
        <v>19</v>
      </c>
      <c r="C1196" s="79" t="s">
        <v>120</v>
      </c>
      <c r="H1196" s="79">
        <v>51</v>
      </c>
      <c r="I1196" s="79">
        <v>1</v>
      </c>
      <c r="J1196" s="79">
        <v>1</v>
      </c>
      <c r="K1196" s="79">
        <v>5</v>
      </c>
    </row>
    <row r="1197" spans="1:11" x14ac:dyDescent="0.15">
      <c r="A1197">
        <f t="shared" si="18"/>
        <v>19052</v>
      </c>
      <c r="B1197" s="79">
        <v>19</v>
      </c>
      <c r="C1197" s="79" t="s">
        <v>120</v>
      </c>
      <c r="H1197" s="79">
        <v>52</v>
      </c>
      <c r="I1197" s="79">
        <v>2</v>
      </c>
      <c r="J1197" s="79">
        <v>1</v>
      </c>
      <c r="K1197" s="79">
        <v>4</v>
      </c>
    </row>
    <row r="1198" spans="1:11" x14ac:dyDescent="0.15">
      <c r="A1198">
        <f t="shared" si="18"/>
        <v>19053</v>
      </c>
      <c r="B1198" s="79">
        <v>19</v>
      </c>
      <c r="C1198" s="79" t="s">
        <v>120</v>
      </c>
      <c r="H1198" s="79">
        <v>53</v>
      </c>
      <c r="I1198" s="79">
        <v>3</v>
      </c>
      <c r="J1198" s="79">
        <v>1</v>
      </c>
      <c r="K1198" s="79">
        <v>2</v>
      </c>
    </row>
    <row r="1199" spans="1:11" x14ac:dyDescent="0.15">
      <c r="A1199">
        <f t="shared" si="18"/>
        <v>19054</v>
      </c>
      <c r="B1199" s="79">
        <v>19</v>
      </c>
      <c r="C1199" s="79" t="s">
        <v>120</v>
      </c>
      <c r="H1199" s="79">
        <v>54</v>
      </c>
      <c r="I1199" s="79">
        <v>0</v>
      </c>
      <c r="J1199" s="79">
        <v>1</v>
      </c>
      <c r="K1199" s="79">
        <v>2</v>
      </c>
    </row>
    <row r="1200" spans="1:11" x14ac:dyDescent="0.15">
      <c r="A1200">
        <f t="shared" si="18"/>
        <v>19055</v>
      </c>
      <c r="B1200" s="79">
        <v>19</v>
      </c>
      <c r="C1200" s="79" t="s">
        <v>120</v>
      </c>
      <c r="H1200" s="79">
        <v>55</v>
      </c>
      <c r="I1200" s="79">
        <v>1</v>
      </c>
      <c r="J1200" s="79">
        <v>1</v>
      </c>
      <c r="K1200" s="79">
        <v>6</v>
      </c>
    </row>
    <row r="1201" spans="1:11" x14ac:dyDescent="0.15">
      <c r="A1201">
        <f t="shared" si="18"/>
        <v>19056</v>
      </c>
      <c r="B1201" s="79">
        <v>19</v>
      </c>
      <c r="C1201" s="79" t="s">
        <v>120</v>
      </c>
      <c r="H1201" s="79">
        <v>56</v>
      </c>
      <c r="I1201" s="79">
        <v>0</v>
      </c>
      <c r="J1201" s="79">
        <v>1</v>
      </c>
      <c r="K1201" s="79">
        <v>2</v>
      </c>
    </row>
    <row r="1202" spans="1:11" x14ac:dyDescent="0.15">
      <c r="A1202">
        <f t="shared" si="18"/>
        <v>19057</v>
      </c>
      <c r="B1202" s="79">
        <v>19</v>
      </c>
      <c r="C1202" s="79" t="s">
        <v>120</v>
      </c>
      <c r="H1202" s="79">
        <v>57</v>
      </c>
      <c r="I1202" s="79">
        <v>2</v>
      </c>
      <c r="J1202" s="79">
        <v>1</v>
      </c>
      <c r="K1202" s="79">
        <v>2</v>
      </c>
    </row>
    <row r="1203" spans="1:11" x14ac:dyDescent="0.15">
      <c r="A1203">
        <f t="shared" si="18"/>
        <v>19058</v>
      </c>
      <c r="B1203" s="79">
        <v>19</v>
      </c>
      <c r="C1203" s="79" t="s">
        <v>120</v>
      </c>
      <c r="H1203" s="79">
        <v>58</v>
      </c>
      <c r="I1203" s="79">
        <v>0</v>
      </c>
      <c r="J1203" s="79">
        <v>3</v>
      </c>
      <c r="K1203" s="79">
        <v>2</v>
      </c>
    </row>
    <row r="1204" spans="1:11" x14ac:dyDescent="0.15">
      <c r="A1204">
        <f t="shared" si="18"/>
        <v>19059</v>
      </c>
      <c r="B1204" s="79">
        <v>19</v>
      </c>
      <c r="C1204" s="79" t="s">
        <v>120</v>
      </c>
      <c r="H1204" s="79">
        <v>59</v>
      </c>
      <c r="I1204" s="79">
        <v>2</v>
      </c>
      <c r="J1204" s="79">
        <v>1</v>
      </c>
      <c r="K1204" s="79">
        <v>5</v>
      </c>
    </row>
    <row r="1205" spans="1:11" x14ac:dyDescent="0.15">
      <c r="A1205">
        <f t="shared" si="18"/>
        <v>19060</v>
      </c>
      <c r="B1205" s="79">
        <v>19</v>
      </c>
      <c r="C1205" s="79" t="s">
        <v>120</v>
      </c>
      <c r="H1205" s="79">
        <v>60</v>
      </c>
      <c r="I1205" s="79">
        <v>2</v>
      </c>
      <c r="J1205" s="79">
        <v>2</v>
      </c>
      <c r="K1205" s="79">
        <v>5</v>
      </c>
    </row>
    <row r="1206" spans="1:11" x14ac:dyDescent="0.15">
      <c r="A1206">
        <f t="shared" si="18"/>
        <v>19061</v>
      </c>
      <c r="B1206" s="79">
        <v>19</v>
      </c>
      <c r="C1206" s="79" t="s">
        <v>120</v>
      </c>
      <c r="H1206" s="79">
        <v>61</v>
      </c>
      <c r="I1206" s="79">
        <v>4</v>
      </c>
      <c r="J1206" s="79">
        <v>3</v>
      </c>
      <c r="K1206" s="79">
        <v>4</v>
      </c>
    </row>
    <row r="1207" spans="1:11" x14ac:dyDescent="0.15">
      <c r="A1207">
        <f t="shared" si="18"/>
        <v>19062</v>
      </c>
      <c r="B1207" s="79">
        <v>19</v>
      </c>
      <c r="C1207" s="79" t="s">
        <v>120</v>
      </c>
      <c r="H1207" s="79">
        <v>62</v>
      </c>
      <c r="I1207" s="79">
        <v>2</v>
      </c>
      <c r="J1207" s="79">
        <v>2</v>
      </c>
      <c r="K1207" s="79">
        <v>4</v>
      </c>
    </row>
    <row r="1208" spans="1:11" x14ac:dyDescent="0.15">
      <c r="A1208">
        <f t="shared" si="18"/>
        <v>19063</v>
      </c>
      <c r="B1208" s="79">
        <v>19</v>
      </c>
      <c r="C1208" s="79" t="s">
        <v>120</v>
      </c>
      <c r="H1208" s="79">
        <v>63</v>
      </c>
      <c r="I1208" s="79">
        <v>1</v>
      </c>
      <c r="J1208" s="79">
        <v>0</v>
      </c>
      <c r="K1208" s="79">
        <v>4</v>
      </c>
    </row>
    <row r="1209" spans="1:11" x14ac:dyDescent="0.15">
      <c r="A1209">
        <f t="shared" si="18"/>
        <v>19064</v>
      </c>
      <c r="B1209" s="79">
        <v>19</v>
      </c>
      <c r="C1209" s="79" t="s">
        <v>120</v>
      </c>
      <c r="H1209" s="79">
        <v>64</v>
      </c>
      <c r="I1209" s="79">
        <v>1</v>
      </c>
      <c r="J1209" s="79">
        <v>1</v>
      </c>
      <c r="K1209" s="79">
        <v>5</v>
      </c>
    </row>
    <row r="1210" spans="1:11" x14ac:dyDescent="0.15">
      <c r="A1210">
        <f t="shared" si="18"/>
        <v>19065</v>
      </c>
      <c r="B1210" s="79">
        <v>19</v>
      </c>
      <c r="C1210" s="79" t="s">
        <v>120</v>
      </c>
      <c r="H1210" s="79">
        <v>65</v>
      </c>
      <c r="I1210" s="79">
        <v>3</v>
      </c>
      <c r="J1210" s="79">
        <v>3</v>
      </c>
      <c r="K1210" s="79">
        <v>6</v>
      </c>
    </row>
    <row r="1211" spans="1:11" x14ac:dyDescent="0.15">
      <c r="A1211">
        <f t="shared" si="18"/>
        <v>19066</v>
      </c>
      <c r="B1211" s="79">
        <v>19</v>
      </c>
      <c r="C1211" s="79" t="s">
        <v>120</v>
      </c>
      <c r="H1211" s="79">
        <v>66</v>
      </c>
      <c r="I1211" s="79">
        <v>2</v>
      </c>
      <c r="J1211" s="79">
        <v>1</v>
      </c>
      <c r="K1211" s="79">
        <v>7</v>
      </c>
    </row>
    <row r="1212" spans="1:11" x14ac:dyDescent="0.15">
      <c r="A1212">
        <f t="shared" si="18"/>
        <v>19067</v>
      </c>
      <c r="B1212" s="79">
        <v>19</v>
      </c>
      <c r="C1212" s="79" t="s">
        <v>120</v>
      </c>
      <c r="H1212" s="79">
        <v>67</v>
      </c>
      <c r="I1212" s="79">
        <v>0</v>
      </c>
      <c r="J1212" s="79">
        <v>2</v>
      </c>
      <c r="K1212" s="79">
        <v>1</v>
      </c>
    </row>
    <row r="1213" spans="1:11" x14ac:dyDescent="0.15">
      <c r="A1213">
        <f t="shared" si="18"/>
        <v>19068</v>
      </c>
      <c r="B1213" s="79">
        <v>19</v>
      </c>
      <c r="C1213" s="79" t="s">
        <v>120</v>
      </c>
      <c r="H1213" s="79">
        <v>68</v>
      </c>
      <c r="I1213" s="79">
        <v>2</v>
      </c>
      <c r="J1213" s="79">
        <v>0</v>
      </c>
      <c r="K1213" s="79">
        <v>6</v>
      </c>
    </row>
    <row r="1214" spans="1:11" x14ac:dyDescent="0.15">
      <c r="A1214">
        <f t="shared" si="18"/>
        <v>19069</v>
      </c>
      <c r="B1214" s="79">
        <v>19</v>
      </c>
      <c r="C1214" s="79" t="s">
        <v>120</v>
      </c>
      <c r="H1214" s="79">
        <v>69</v>
      </c>
      <c r="I1214" s="79">
        <v>2</v>
      </c>
      <c r="J1214" s="79">
        <v>2</v>
      </c>
      <c r="K1214" s="79">
        <v>3</v>
      </c>
    </row>
    <row r="1215" spans="1:11" x14ac:dyDescent="0.15">
      <c r="A1215">
        <f t="shared" si="18"/>
        <v>19070</v>
      </c>
      <c r="B1215" s="79">
        <v>19</v>
      </c>
      <c r="C1215" s="79" t="s">
        <v>120</v>
      </c>
      <c r="H1215" s="79">
        <v>70</v>
      </c>
      <c r="I1215" s="79">
        <v>2</v>
      </c>
      <c r="J1215" s="79">
        <v>2</v>
      </c>
      <c r="K1215" s="79">
        <v>3</v>
      </c>
    </row>
    <row r="1216" spans="1:11" x14ac:dyDescent="0.15">
      <c r="A1216">
        <f t="shared" si="18"/>
        <v>19071</v>
      </c>
      <c r="B1216" s="79">
        <v>19</v>
      </c>
      <c r="C1216" s="79" t="s">
        <v>120</v>
      </c>
      <c r="H1216" s="79">
        <v>71</v>
      </c>
      <c r="I1216" s="79">
        <v>1</v>
      </c>
      <c r="J1216" s="79">
        <v>5</v>
      </c>
      <c r="K1216" s="79">
        <v>3</v>
      </c>
    </row>
    <row r="1217" spans="1:11" x14ac:dyDescent="0.15">
      <c r="A1217">
        <f t="shared" si="18"/>
        <v>19072</v>
      </c>
      <c r="B1217" s="79">
        <v>19</v>
      </c>
      <c r="C1217" s="79" t="s">
        <v>120</v>
      </c>
      <c r="H1217" s="79">
        <v>72</v>
      </c>
      <c r="I1217" s="79">
        <v>0</v>
      </c>
      <c r="J1217" s="79">
        <v>3</v>
      </c>
      <c r="K1217" s="79">
        <v>5</v>
      </c>
    </row>
    <row r="1218" spans="1:11" x14ac:dyDescent="0.15">
      <c r="A1218">
        <f t="shared" si="18"/>
        <v>19073</v>
      </c>
      <c r="B1218" s="79">
        <v>19</v>
      </c>
      <c r="C1218" s="79" t="s">
        <v>120</v>
      </c>
      <c r="H1218" s="79">
        <v>73</v>
      </c>
      <c r="I1218" s="79">
        <v>4</v>
      </c>
      <c r="J1218" s="79">
        <v>1</v>
      </c>
      <c r="K1218" s="79">
        <v>5</v>
      </c>
    </row>
    <row r="1219" spans="1:11" x14ac:dyDescent="0.15">
      <c r="A1219">
        <f t="shared" ref="A1219:A1282" si="19">$B1219*1000+$H1219</f>
        <v>19074</v>
      </c>
      <c r="B1219" s="79">
        <v>19</v>
      </c>
      <c r="C1219" s="79" t="s">
        <v>120</v>
      </c>
      <c r="H1219" s="79">
        <v>74</v>
      </c>
      <c r="I1219" s="79">
        <v>3</v>
      </c>
      <c r="J1219" s="79">
        <v>2</v>
      </c>
      <c r="K1219" s="79">
        <v>2</v>
      </c>
    </row>
    <row r="1220" spans="1:11" x14ac:dyDescent="0.15">
      <c r="A1220">
        <f t="shared" si="19"/>
        <v>19075</v>
      </c>
      <c r="B1220" s="79">
        <v>19</v>
      </c>
      <c r="C1220" s="79" t="s">
        <v>120</v>
      </c>
      <c r="H1220" s="79">
        <v>75</v>
      </c>
      <c r="I1220" s="79">
        <v>4</v>
      </c>
      <c r="J1220" s="79">
        <v>1</v>
      </c>
      <c r="K1220" s="79">
        <v>3</v>
      </c>
    </row>
    <row r="1221" spans="1:11" x14ac:dyDescent="0.15">
      <c r="A1221">
        <f t="shared" si="19"/>
        <v>19076</v>
      </c>
      <c r="B1221" s="79">
        <v>19</v>
      </c>
      <c r="C1221" s="79" t="s">
        <v>120</v>
      </c>
      <c r="H1221" s="79">
        <v>76</v>
      </c>
      <c r="I1221" s="79">
        <v>3</v>
      </c>
      <c r="J1221" s="79">
        <v>5</v>
      </c>
      <c r="K1221" s="79">
        <v>2</v>
      </c>
    </row>
    <row r="1222" spans="1:11" x14ac:dyDescent="0.15">
      <c r="A1222">
        <f t="shared" si="19"/>
        <v>19077</v>
      </c>
      <c r="B1222" s="79">
        <v>19</v>
      </c>
      <c r="C1222" s="79" t="s">
        <v>120</v>
      </c>
      <c r="H1222" s="79">
        <v>77</v>
      </c>
      <c r="I1222" s="79">
        <v>1</v>
      </c>
      <c r="J1222" s="79">
        <v>0</v>
      </c>
      <c r="K1222" s="79">
        <v>2</v>
      </c>
    </row>
    <row r="1223" spans="1:11" x14ac:dyDescent="0.15">
      <c r="A1223">
        <f t="shared" si="19"/>
        <v>19078</v>
      </c>
      <c r="B1223" s="79">
        <v>19</v>
      </c>
      <c r="C1223" s="79" t="s">
        <v>120</v>
      </c>
      <c r="H1223" s="79">
        <v>78</v>
      </c>
      <c r="I1223" s="79">
        <v>1</v>
      </c>
      <c r="J1223" s="79">
        <v>5</v>
      </c>
      <c r="K1223" s="79">
        <v>2</v>
      </c>
    </row>
    <row r="1224" spans="1:11" x14ac:dyDescent="0.15">
      <c r="A1224">
        <f t="shared" si="19"/>
        <v>19079</v>
      </c>
      <c r="B1224" s="79">
        <v>19</v>
      </c>
      <c r="C1224" s="79" t="s">
        <v>120</v>
      </c>
      <c r="H1224" s="79">
        <v>79</v>
      </c>
      <c r="I1224" s="79">
        <v>1</v>
      </c>
      <c r="J1224" s="79">
        <v>2</v>
      </c>
      <c r="K1224" s="79">
        <v>4</v>
      </c>
    </row>
    <row r="1225" spans="1:11" x14ac:dyDescent="0.15">
      <c r="A1225">
        <f t="shared" si="19"/>
        <v>19080</v>
      </c>
      <c r="B1225" s="79">
        <v>19</v>
      </c>
      <c r="C1225" s="79" t="s">
        <v>120</v>
      </c>
      <c r="H1225" s="79">
        <v>80</v>
      </c>
      <c r="I1225" s="79">
        <v>2</v>
      </c>
      <c r="J1225" s="79">
        <v>1</v>
      </c>
      <c r="K1225" s="79">
        <v>1</v>
      </c>
    </row>
    <row r="1226" spans="1:11" x14ac:dyDescent="0.15">
      <c r="A1226">
        <f t="shared" si="19"/>
        <v>19081</v>
      </c>
      <c r="B1226" s="79">
        <v>19</v>
      </c>
      <c r="C1226" s="79" t="s">
        <v>120</v>
      </c>
      <c r="H1226" s="79">
        <v>81</v>
      </c>
      <c r="I1226" s="79">
        <v>2</v>
      </c>
      <c r="J1226" s="79">
        <v>1</v>
      </c>
      <c r="K1226" s="79">
        <v>1</v>
      </c>
    </row>
    <row r="1227" spans="1:11" x14ac:dyDescent="0.15">
      <c r="A1227">
        <f t="shared" si="19"/>
        <v>19082</v>
      </c>
      <c r="B1227" s="79">
        <v>19</v>
      </c>
      <c r="C1227" s="79" t="s">
        <v>120</v>
      </c>
      <c r="H1227" s="79">
        <v>82</v>
      </c>
      <c r="I1227" s="79">
        <v>1</v>
      </c>
      <c r="J1227" s="79">
        <v>3</v>
      </c>
      <c r="K1227" s="79">
        <v>1</v>
      </c>
    </row>
    <row r="1228" spans="1:11" x14ac:dyDescent="0.15">
      <c r="A1228">
        <f t="shared" si="19"/>
        <v>19083</v>
      </c>
      <c r="B1228" s="79">
        <v>19</v>
      </c>
      <c r="C1228" s="79" t="s">
        <v>120</v>
      </c>
      <c r="H1228" s="79">
        <v>83</v>
      </c>
      <c r="I1228" s="79">
        <v>3</v>
      </c>
      <c r="J1228" s="79">
        <v>2</v>
      </c>
      <c r="K1228" s="79">
        <v>1</v>
      </c>
    </row>
    <row r="1229" spans="1:11" x14ac:dyDescent="0.15">
      <c r="A1229">
        <f t="shared" si="19"/>
        <v>19084</v>
      </c>
      <c r="B1229" s="79">
        <v>19</v>
      </c>
      <c r="C1229" s="79" t="s">
        <v>120</v>
      </c>
      <c r="H1229" s="79">
        <v>84</v>
      </c>
      <c r="I1229" s="79">
        <v>3</v>
      </c>
      <c r="J1229" s="79">
        <v>0</v>
      </c>
      <c r="K1229" s="79">
        <v>1</v>
      </c>
    </row>
    <row r="1230" spans="1:11" x14ac:dyDescent="0.15">
      <c r="A1230">
        <f t="shared" si="19"/>
        <v>19085</v>
      </c>
      <c r="B1230" s="79">
        <v>19</v>
      </c>
      <c r="C1230" s="79" t="s">
        <v>120</v>
      </c>
      <c r="H1230" s="79">
        <v>85</v>
      </c>
      <c r="I1230" s="79">
        <v>2</v>
      </c>
      <c r="J1230" s="79">
        <v>1</v>
      </c>
      <c r="K1230" s="79">
        <v>2</v>
      </c>
    </row>
    <row r="1231" spans="1:11" x14ac:dyDescent="0.15">
      <c r="A1231">
        <f t="shared" si="19"/>
        <v>19088</v>
      </c>
      <c r="B1231" s="79">
        <v>19</v>
      </c>
      <c r="C1231" s="79" t="s">
        <v>120</v>
      </c>
      <c r="H1231" s="79">
        <v>88</v>
      </c>
      <c r="I1231" s="79">
        <v>0</v>
      </c>
      <c r="J1231" s="79">
        <v>2</v>
      </c>
      <c r="K1231" s="79">
        <v>2</v>
      </c>
    </row>
    <row r="1232" spans="1:11" x14ac:dyDescent="0.15">
      <c r="A1232">
        <f t="shared" si="19"/>
        <v>19090</v>
      </c>
      <c r="B1232" s="79">
        <v>19</v>
      </c>
      <c r="C1232" s="79" t="s">
        <v>120</v>
      </c>
      <c r="H1232" s="79">
        <v>90</v>
      </c>
      <c r="I1232" s="79">
        <v>1</v>
      </c>
      <c r="J1232" s="79">
        <v>1</v>
      </c>
      <c r="K1232" s="79">
        <v>2</v>
      </c>
    </row>
    <row r="1233" spans="1:11" x14ac:dyDescent="0.15">
      <c r="A1233">
        <f t="shared" si="19"/>
        <v>22000</v>
      </c>
      <c r="B1233" s="79">
        <v>22</v>
      </c>
      <c r="C1233" s="79" t="s">
        <v>20</v>
      </c>
      <c r="H1233" s="79">
        <v>0</v>
      </c>
      <c r="I1233" s="79">
        <v>2</v>
      </c>
      <c r="J1233" s="79">
        <v>0</v>
      </c>
      <c r="K1233" s="79">
        <v>5</v>
      </c>
    </row>
    <row r="1234" spans="1:11" x14ac:dyDescent="0.15">
      <c r="A1234">
        <f t="shared" si="19"/>
        <v>22001</v>
      </c>
      <c r="B1234" s="79">
        <v>22</v>
      </c>
      <c r="C1234" s="79" t="s">
        <v>20</v>
      </c>
      <c r="H1234" s="79">
        <v>1</v>
      </c>
      <c r="I1234" s="79">
        <v>1</v>
      </c>
      <c r="J1234" s="79">
        <v>3</v>
      </c>
      <c r="K1234" s="79">
        <v>3</v>
      </c>
    </row>
    <row r="1235" spans="1:11" x14ac:dyDescent="0.15">
      <c r="A1235">
        <f t="shared" si="19"/>
        <v>22003</v>
      </c>
      <c r="B1235" s="79">
        <v>22</v>
      </c>
      <c r="C1235" s="79" t="s">
        <v>20</v>
      </c>
      <c r="H1235" s="79">
        <v>3</v>
      </c>
      <c r="I1235" s="79">
        <v>0</v>
      </c>
      <c r="J1235" s="79">
        <v>1</v>
      </c>
      <c r="K1235" s="79">
        <v>4</v>
      </c>
    </row>
    <row r="1236" spans="1:11" x14ac:dyDescent="0.15">
      <c r="A1236">
        <f t="shared" si="19"/>
        <v>22004</v>
      </c>
      <c r="B1236" s="79">
        <v>22</v>
      </c>
      <c r="C1236" s="79" t="s">
        <v>20</v>
      </c>
      <c r="H1236" s="79">
        <v>4</v>
      </c>
      <c r="I1236" s="79">
        <v>1</v>
      </c>
      <c r="J1236" s="79">
        <v>0</v>
      </c>
      <c r="K1236" s="79">
        <v>3</v>
      </c>
    </row>
    <row r="1237" spans="1:11" x14ac:dyDescent="0.15">
      <c r="A1237">
        <f t="shared" si="19"/>
        <v>22005</v>
      </c>
      <c r="B1237" s="79">
        <v>22</v>
      </c>
      <c r="C1237" s="79" t="s">
        <v>20</v>
      </c>
      <c r="H1237" s="79">
        <v>5</v>
      </c>
      <c r="I1237" s="79">
        <v>1</v>
      </c>
      <c r="J1237" s="79">
        <v>0</v>
      </c>
      <c r="K1237" s="79">
        <v>4</v>
      </c>
    </row>
    <row r="1238" spans="1:11" x14ac:dyDescent="0.15">
      <c r="A1238">
        <f t="shared" si="19"/>
        <v>22006</v>
      </c>
      <c r="B1238" s="79">
        <v>22</v>
      </c>
      <c r="C1238" s="79" t="s">
        <v>20</v>
      </c>
      <c r="H1238" s="79">
        <v>6</v>
      </c>
      <c r="I1238" s="79">
        <v>1</v>
      </c>
      <c r="J1238" s="79">
        <v>1</v>
      </c>
      <c r="K1238" s="79">
        <v>1</v>
      </c>
    </row>
    <row r="1239" spans="1:11" x14ac:dyDescent="0.15">
      <c r="A1239">
        <f t="shared" si="19"/>
        <v>22007</v>
      </c>
      <c r="B1239" s="79">
        <v>22</v>
      </c>
      <c r="C1239" s="79" t="s">
        <v>20</v>
      </c>
      <c r="H1239" s="79">
        <v>7</v>
      </c>
      <c r="I1239" s="79">
        <v>0</v>
      </c>
      <c r="J1239" s="79">
        <v>1</v>
      </c>
      <c r="K1239" s="79">
        <v>2</v>
      </c>
    </row>
    <row r="1240" spans="1:11" x14ac:dyDescent="0.15">
      <c r="A1240">
        <f t="shared" si="19"/>
        <v>22008</v>
      </c>
      <c r="B1240" s="79">
        <v>22</v>
      </c>
      <c r="C1240" s="79" t="s">
        <v>20</v>
      </c>
      <c r="H1240" s="79">
        <v>8</v>
      </c>
      <c r="I1240" s="79">
        <v>1</v>
      </c>
      <c r="J1240" s="79">
        <v>2</v>
      </c>
      <c r="K1240" s="79">
        <v>2</v>
      </c>
    </row>
    <row r="1241" spans="1:11" x14ac:dyDescent="0.15">
      <c r="A1241">
        <f t="shared" si="19"/>
        <v>22009</v>
      </c>
      <c r="B1241" s="79">
        <v>22</v>
      </c>
      <c r="C1241" s="79" t="s">
        <v>20</v>
      </c>
      <c r="H1241" s="79">
        <v>9</v>
      </c>
      <c r="I1241" s="79">
        <v>2</v>
      </c>
      <c r="J1241" s="79">
        <v>0</v>
      </c>
      <c r="K1241" s="79">
        <v>2</v>
      </c>
    </row>
    <row r="1242" spans="1:11" x14ac:dyDescent="0.15">
      <c r="A1242">
        <f t="shared" si="19"/>
        <v>22010</v>
      </c>
      <c r="B1242" s="79">
        <v>22</v>
      </c>
      <c r="C1242" s="79" t="s">
        <v>20</v>
      </c>
      <c r="H1242" s="79">
        <v>10</v>
      </c>
      <c r="I1242" s="79">
        <v>1</v>
      </c>
      <c r="J1242" s="79">
        <v>1</v>
      </c>
      <c r="K1242" s="79">
        <v>3</v>
      </c>
    </row>
    <row r="1243" spans="1:11" x14ac:dyDescent="0.15">
      <c r="A1243">
        <f t="shared" si="19"/>
        <v>22011</v>
      </c>
      <c r="B1243" s="79">
        <v>22</v>
      </c>
      <c r="C1243" s="79" t="s">
        <v>20</v>
      </c>
      <c r="H1243" s="79">
        <v>11</v>
      </c>
      <c r="I1243" s="79">
        <v>0</v>
      </c>
      <c r="J1243" s="79">
        <v>4</v>
      </c>
      <c r="K1243" s="79">
        <v>2</v>
      </c>
    </row>
    <row r="1244" spans="1:11" x14ac:dyDescent="0.15">
      <c r="A1244">
        <f t="shared" si="19"/>
        <v>22012</v>
      </c>
      <c r="B1244" s="79">
        <v>22</v>
      </c>
      <c r="C1244" s="79" t="s">
        <v>20</v>
      </c>
      <c r="H1244" s="79">
        <v>12</v>
      </c>
      <c r="I1244" s="79">
        <v>1</v>
      </c>
      <c r="J1244" s="79">
        <v>0</v>
      </c>
      <c r="K1244" s="79">
        <v>2</v>
      </c>
    </row>
    <row r="1245" spans="1:11" x14ac:dyDescent="0.15">
      <c r="A1245">
        <f t="shared" si="19"/>
        <v>22013</v>
      </c>
      <c r="B1245" s="79">
        <v>22</v>
      </c>
      <c r="C1245" s="79" t="s">
        <v>20</v>
      </c>
      <c r="H1245" s="79">
        <v>13</v>
      </c>
      <c r="I1245" s="79">
        <v>2</v>
      </c>
      <c r="J1245" s="79">
        <v>0</v>
      </c>
      <c r="K1245" s="79">
        <v>4</v>
      </c>
    </row>
    <row r="1246" spans="1:11" x14ac:dyDescent="0.15">
      <c r="A1246">
        <f t="shared" si="19"/>
        <v>22014</v>
      </c>
      <c r="B1246" s="79">
        <v>22</v>
      </c>
      <c r="C1246" s="79" t="s">
        <v>20</v>
      </c>
      <c r="H1246" s="79">
        <v>14</v>
      </c>
      <c r="I1246" s="79">
        <v>3</v>
      </c>
      <c r="J1246" s="79">
        <v>2</v>
      </c>
      <c r="K1246" s="79">
        <v>3</v>
      </c>
    </row>
    <row r="1247" spans="1:11" x14ac:dyDescent="0.15">
      <c r="A1247">
        <f t="shared" si="19"/>
        <v>22015</v>
      </c>
      <c r="B1247" s="79">
        <v>22</v>
      </c>
      <c r="C1247" s="79" t="s">
        <v>20</v>
      </c>
      <c r="H1247" s="79">
        <v>15</v>
      </c>
      <c r="I1247" s="79">
        <v>2</v>
      </c>
      <c r="J1247" s="79">
        <v>1</v>
      </c>
      <c r="K1247" s="79">
        <v>3</v>
      </c>
    </row>
    <row r="1248" spans="1:11" x14ac:dyDescent="0.15">
      <c r="A1248">
        <f t="shared" si="19"/>
        <v>22016</v>
      </c>
      <c r="B1248" s="79">
        <v>22</v>
      </c>
      <c r="C1248" s="79" t="s">
        <v>20</v>
      </c>
      <c r="H1248" s="79">
        <v>16</v>
      </c>
      <c r="I1248" s="79">
        <v>1</v>
      </c>
      <c r="J1248" s="79">
        <v>2</v>
      </c>
      <c r="K1248" s="79">
        <v>2</v>
      </c>
    </row>
    <row r="1249" spans="1:11" x14ac:dyDescent="0.15">
      <c r="A1249">
        <f t="shared" si="19"/>
        <v>22017</v>
      </c>
      <c r="B1249" s="79">
        <v>22</v>
      </c>
      <c r="C1249" s="79" t="s">
        <v>20</v>
      </c>
      <c r="H1249" s="79">
        <v>17</v>
      </c>
      <c r="I1249" s="79">
        <v>0</v>
      </c>
      <c r="J1249" s="79">
        <v>2</v>
      </c>
      <c r="K1249" s="79">
        <v>3</v>
      </c>
    </row>
    <row r="1250" spans="1:11" x14ac:dyDescent="0.15">
      <c r="A1250">
        <f t="shared" si="19"/>
        <v>22018</v>
      </c>
      <c r="B1250" s="79">
        <v>22</v>
      </c>
      <c r="C1250" s="79" t="s">
        <v>20</v>
      </c>
      <c r="H1250" s="79">
        <v>18</v>
      </c>
      <c r="I1250" s="79">
        <v>2</v>
      </c>
      <c r="J1250" s="79">
        <v>0</v>
      </c>
      <c r="K1250" s="79">
        <v>2</v>
      </c>
    </row>
    <row r="1251" spans="1:11" x14ac:dyDescent="0.15">
      <c r="A1251">
        <f t="shared" si="19"/>
        <v>22019</v>
      </c>
      <c r="B1251" s="79">
        <v>22</v>
      </c>
      <c r="C1251" s="79" t="s">
        <v>20</v>
      </c>
      <c r="H1251" s="79">
        <v>19</v>
      </c>
      <c r="I1251" s="79">
        <v>1</v>
      </c>
      <c r="J1251" s="79">
        <v>0</v>
      </c>
      <c r="K1251" s="79">
        <v>5</v>
      </c>
    </row>
    <row r="1252" spans="1:11" x14ac:dyDescent="0.15">
      <c r="A1252">
        <f t="shared" si="19"/>
        <v>22020</v>
      </c>
      <c r="B1252" s="79">
        <v>22</v>
      </c>
      <c r="C1252" s="79" t="s">
        <v>20</v>
      </c>
      <c r="H1252" s="79">
        <v>20</v>
      </c>
      <c r="I1252" s="79">
        <v>0</v>
      </c>
      <c r="J1252" s="79">
        <v>3</v>
      </c>
      <c r="K1252" s="79">
        <v>3</v>
      </c>
    </row>
    <row r="1253" spans="1:11" x14ac:dyDescent="0.15">
      <c r="A1253">
        <f t="shared" si="19"/>
        <v>22021</v>
      </c>
      <c r="B1253" s="79">
        <v>22</v>
      </c>
      <c r="C1253" s="79" t="s">
        <v>20</v>
      </c>
      <c r="H1253" s="79">
        <v>21</v>
      </c>
      <c r="I1253" s="79">
        <v>0</v>
      </c>
      <c r="J1253" s="79">
        <v>1</v>
      </c>
      <c r="K1253" s="79">
        <v>1</v>
      </c>
    </row>
    <row r="1254" spans="1:11" x14ac:dyDescent="0.15">
      <c r="A1254">
        <f t="shared" si="19"/>
        <v>22022</v>
      </c>
      <c r="B1254" s="79">
        <v>22</v>
      </c>
      <c r="C1254" s="79" t="s">
        <v>20</v>
      </c>
      <c r="H1254" s="79">
        <v>22</v>
      </c>
      <c r="I1254" s="79">
        <v>1</v>
      </c>
      <c r="J1254" s="79">
        <v>3</v>
      </c>
      <c r="K1254" s="79">
        <v>5</v>
      </c>
    </row>
    <row r="1255" spans="1:11" x14ac:dyDescent="0.15">
      <c r="A1255">
        <f t="shared" si="19"/>
        <v>22023</v>
      </c>
      <c r="B1255" s="79">
        <v>22</v>
      </c>
      <c r="C1255" s="79" t="s">
        <v>20</v>
      </c>
      <c r="H1255" s="79">
        <v>23</v>
      </c>
      <c r="I1255" s="79">
        <v>1</v>
      </c>
      <c r="J1255" s="79">
        <v>1</v>
      </c>
      <c r="K1255" s="79">
        <v>5</v>
      </c>
    </row>
    <row r="1256" spans="1:11" x14ac:dyDescent="0.15">
      <c r="A1256">
        <f t="shared" si="19"/>
        <v>22024</v>
      </c>
      <c r="B1256" s="79">
        <v>22</v>
      </c>
      <c r="C1256" s="79" t="s">
        <v>20</v>
      </c>
      <c r="H1256" s="79">
        <v>24</v>
      </c>
      <c r="I1256" s="79">
        <v>2</v>
      </c>
      <c r="J1256" s="79">
        <v>1</v>
      </c>
      <c r="K1256" s="79">
        <v>6</v>
      </c>
    </row>
    <row r="1257" spans="1:11" x14ac:dyDescent="0.15">
      <c r="A1257">
        <f t="shared" si="19"/>
        <v>22025</v>
      </c>
      <c r="B1257" s="79">
        <v>22</v>
      </c>
      <c r="C1257" s="79" t="s">
        <v>20</v>
      </c>
      <c r="H1257" s="79">
        <v>25</v>
      </c>
      <c r="I1257" s="79">
        <v>1</v>
      </c>
      <c r="J1257" s="79">
        <v>3</v>
      </c>
      <c r="K1257" s="79">
        <v>3</v>
      </c>
    </row>
    <row r="1258" spans="1:11" x14ac:dyDescent="0.15">
      <c r="A1258">
        <f t="shared" si="19"/>
        <v>22026</v>
      </c>
      <c r="B1258" s="79">
        <v>22</v>
      </c>
      <c r="C1258" s="79" t="s">
        <v>20</v>
      </c>
      <c r="H1258" s="79">
        <v>26</v>
      </c>
      <c r="I1258" s="79">
        <v>1</v>
      </c>
      <c r="J1258" s="79">
        <v>2</v>
      </c>
      <c r="K1258" s="79">
        <v>4</v>
      </c>
    </row>
    <row r="1259" spans="1:11" x14ac:dyDescent="0.15">
      <c r="A1259">
        <f t="shared" si="19"/>
        <v>22027</v>
      </c>
      <c r="B1259" s="79">
        <v>22</v>
      </c>
      <c r="C1259" s="79" t="s">
        <v>20</v>
      </c>
      <c r="H1259" s="79">
        <v>27</v>
      </c>
      <c r="I1259" s="79">
        <v>1</v>
      </c>
      <c r="J1259" s="79">
        <v>1</v>
      </c>
      <c r="K1259" s="79">
        <v>3</v>
      </c>
    </row>
    <row r="1260" spans="1:11" x14ac:dyDescent="0.15">
      <c r="A1260">
        <f t="shared" si="19"/>
        <v>22028</v>
      </c>
      <c r="B1260" s="79">
        <v>22</v>
      </c>
      <c r="C1260" s="79" t="s">
        <v>20</v>
      </c>
      <c r="H1260" s="79">
        <v>28</v>
      </c>
      <c r="I1260" s="79">
        <v>1</v>
      </c>
      <c r="J1260" s="79">
        <v>1</v>
      </c>
      <c r="K1260" s="79">
        <v>7</v>
      </c>
    </row>
    <row r="1261" spans="1:11" x14ac:dyDescent="0.15">
      <c r="A1261">
        <f t="shared" si="19"/>
        <v>22029</v>
      </c>
      <c r="B1261" s="79">
        <v>22</v>
      </c>
      <c r="C1261" s="79" t="s">
        <v>20</v>
      </c>
      <c r="H1261" s="79">
        <v>29</v>
      </c>
      <c r="I1261" s="79">
        <v>3</v>
      </c>
      <c r="J1261" s="79">
        <v>0</v>
      </c>
      <c r="K1261" s="79">
        <v>11</v>
      </c>
    </row>
    <row r="1262" spans="1:11" x14ac:dyDescent="0.15">
      <c r="A1262">
        <f t="shared" si="19"/>
        <v>22030</v>
      </c>
      <c r="B1262" s="79">
        <v>22</v>
      </c>
      <c r="C1262" s="79" t="s">
        <v>20</v>
      </c>
      <c r="H1262" s="79">
        <v>30</v>
      </c>
      <c r="I1262" s="79">
        <v>3</v>
      </c>
      <c r="J1262" s="79">
        <v>2</v>
      </c>
      <c r="K1262" s="79">
        <v>5</v>
      </c>
    </row>
    <row r="1263" spans="1:11" x14ac:dyDescent="0.15">
      <c r="A1263">
        <f t="shared" si="19"/>
        <v>22031</v>
      </c>
      <c r="B1263" s="79">
        <v>22</v>
      </c>
      <c r="C1263" s="79" t="s">
        <v>20</v>
      </c>
      <c r="H1263" s="79">
        <v>31</v>
      </c>
      <c r="I1263" s="79">
        <v>1</v>
      </c>
      <c r="J1263" s="79">
        <v>1</v>
      </c>
      <c r="K1263" s="79">
        <v>3</v>
      </c>
    </row>
    <row r="1264" spans="1:11" x14ac:dyDescent="0.15">
      <c r="A1264">
        <f t="shared" si="19"/>
        <v>22032</v>
      </c>
      <c r="B1264" s="79">
        <v>22</v>
      </c>
      <c r="C1264" s="79" t="s">
        <v>20</v>
      </c>
      <c r="H1264" s="79">
        <v>32</v>
      </c>
      <c r="I1264" s="79">
        <v>1</v>
      </c>
      <c r="J1264" s="79">
        <v>0</v>
      </c>
      <c r="K1264" s="79">
        <v>2</v>
      </c>
    </row>
    <row r="1265" spans="1:11" x14ac:dyDescent="0.15">
      <c r="A1265">
        <f t="shared" si="19"/>
        <v>22033</v>
      </c>
      <c r="B1265" s="79">
        <v>22</v>
      </c>
      <c r="C1265" s="79" t="s">
        <v>20</v>
      </c>
      <c r="H1265" s="79">
        <v>33</v>
      </c>
      <c r="I1265" s="79">
        <v>2</v>
      </c>
      <c r="J1265" s="79">
        <v>2</v>
      </c>
      <c r="K1265" s="79">
        <v>3</v>
      </c>
    </row>
    <row r="1266" spans="1:11" x14ac:dyDescent="0.15">
      <c r="A1266">
        <f t="shared" si="19"/>
        <v>22034</v>
      </c>
      <c r="B1266" s="79">
        <v>22</v>
      </c>
      <c r="C1266" s="79" t="s">
        <v>20</v>
      </c>
      <c r="H1266" s="79">
        <v>34</v>
      </c>
      <c r="I1266" s="79">
        <v>4</v>
      </c>
      <c r="J1266" s="79">
        <v>2</v>
      </c>
      <c r="K1266" s="79">
        <v>4</v>
      </c>
    </row>
    <row r="1267" spans="1:11" x14ac:dyDescent="0.15">
      <c r="A1267">
        <f t="shared" si="19"/>
        <v>22035</v>
      </c>
      <c r="B1267" s="79">
        <v>22</v>
      </c>
      <c r="C1267" s="79" t="s">
        <v>20</v>
      </c>
      <c r="H1267" s="79">
        <v>35</v>
      </c>
      <c r="I1267" s="79">
        <v>1</v>
      </c>
      <c r="J1267" s="79">
        <v>5</v>
      </c>
      <c r="K1267" s="79">
        <v>3</v>
      </c>
    </row>
    <row r="1268" spans="1:11" x14ac:dyDescent="0.15">
      <c r="A1268">
        <f t="shared" si="19"/>
        <v>22036</v>
      </c>
      <c r="B1268" s="79">
        <v>22</v>
      </c>
      <c r="C1268" s="79" t="s">
        <v>20</v>
      </c>
      <c r="H1268" s="79">
        <v>36</v>
      </c>
      <c r="I1268" s="79">
        <v>2</v>
      </c>
      <c r="J1268" s="79">
        <v>1</v>
      </c>
      <c r="K1268" s="79">
        <v>5</v>
      </c>
    </row>
    <row r="1269" spans="1:11" x14ac:dyDescent="0.15">
      <c r="A1269">
        <f t="shared" si="19"/>
        <v>22037</v>
      </c>
      <c r="B1269" s="79">
        <v>22</v>
      </c>
      <c r="C1269" s="79" t="s">
        <v>20</v>
      </c>
      <c r="H1269" s="79">
        <v>37</v>
      </c>
      <c r="I1269" s="79">
        <v>2</v>
      </c>
      <c r="J1269" s="79">
        <v>2</v>
      </c>
      <c r="K1269" s="79">
        <v>1</v>
      </c>
    </row>
    <row r="1270" spans="1:11" x14ac:dyDescent="0.15">
      <c r="A1270">
        <f t="shared" si="19"/>
        <v>22038</v>
      </c>
      <c r="B1270" s="79">
        <v>22</v>
      </c>
      <c r="C1270" s="79" t="s">
        <v>20</v>
      </c>
      <c r="H1270" s="79">
        <v>38</v>
      </c>
      <c r="I1270" s="79">
        <v>3</v>
      </c>
      <c r="J1270" s="79">
        <v>1</v>
      </c>
      <c r="K1270" s="79">
        <v>5</v>
      </c>
    </row>
    <row r="1271" spans="1:11" x14ac:dyDescent="0.15">
      <c r="A1271">
        <f t="shared" si="19"/>
        <v>22040</v>
      </c>
      <c r="B1271" s="79">
        <v>22</v>
      </c>
      <c r="C1271" s="79" t="s">
        <v>20</v>
      </c>
      <c r="H1271" s="79">
        <v>40</v>
      </c>
      <c r="I1271" s="79">
        <v>2</v>
      </c>
      <c r="J1271" s="79">
        <v>4</v>
      </c>
      <c r="K1271" s="79">
        <v>2</v>
      </c>
    </row>
    <row r="1272" spans="1:11" x14ac:dyDescent="0.15">
      <c r="A1272">
        <f t="shared" si="19"/>
        <v>22041</v>
      </c>
      <c r="B1272" s="79">
        <v>22</v>
      </c>
      <c r="C1272" s="79" t="s">
        <v>20</v>
      </c>
      <c r="H1272" s="79">
        <v>41</v>
      </c>
      <c r="I1272" s="79">
        <v>4</v>
      </c>
      <c r="J1272" s="79">
        <v>7</v>
      </c>
      <c r="K1272" s="79">
        <v>3</v>
      </c>
    </row>
    <row r="1273" spans="1:11" x14ac:dyDescent="0.15">
      <c r="A1273">
        <f t="shared" si="19"/>
        <v>22042</v>
      </c>
      <c r="B1273" s="79">
        <v>22</v>
      </c>
      <c r="C1273" s="79" t="s">
        <v>20</v>
      </c>
      <c r="H1273" s="79">
        <v>42</v>
      </c>
      <c r="I1273" s="79">
        <v>4</v>
      </c>
      <c r="J1273" s="79">
        <v>2</v>
      </c>
      <c r="K1273" s="79">
        <v>4</v>
      </c>
    </row>
    <row r="1274" spans="1:11" x14ac:dyDescent="0.15">
      <c r="A1274">
        <f t="shared" si="19"/>
        <v>22043</v>
      </c>
      <c r="B1274" s="79">
        <v>22</v>
      </c>
      <c r="C1274" s="79" t="s">
        <v>20</v>
      </c>
      <c r="H1274" s="79">
        <v>43</v>
      </c>
      <c r="I1274" s="79">
        <v>1</v>
      </c>
      <c r="J1274" s="79">
        <v>2</v>
      </c>
      <c r="K1274" s="79">
        <v>3</v>
      </c>
    </row>
    <row r="1275" spans="1:11" x14ac:dyDescent="0.15">
      <c r="A1275">
        <f t="shared" si="19"/>
        <v>22044</v>
      </c>
      <c r="B1275" s="79">
        <v>22</v>
      </c>
      <c r="C1275" s="79" t="s">
        <v>20</v>
      </c>
      <c r="H1275" s="79">
        <v>44</v>
      </c>
      <c r="I1275" s="79">
        <v>2</v>
      </c>
      <c r="J1275" s="79">
        <v>0</v>
      </c>
      <c r="K1275" s="79">
        <v>2</v>
      </c>
    </row>
    <row r="1276" spans="1:11" x14ac:dyDescent="0.15">
      <c r="A1276">
        <f t="shared" si="19"/>
        <v>22045</v>
      </c>
      <c r="B1276" s="79">
        <v>22</v>
      </c>
      <c r="C1276" s="79" t="s">
        <v>20</v>
      </c>
      <c r="H1276" s="79">
        <v>45</v>
      </c>
      <c r="I1276" s="79">
        <v>3</v>
      </c>
      <c r="J1276" s="79">
        <v>0</v>
      </c>
      <c r="K1276" s="79">
        <v>2</v>
      </c>
    </row>
    <row r="1277" spans="1:11" x14ac:dyDescent="0.15">
      <c r="A1277">
        <f t="shared" si="19"/>
        <v>22046</v>
      </c>
      <c r="B1277" s="79">
        <v>22</v>
      </c>
      <c r="C1277" s="79" t="s">
        <v>20</v>
      </c>
      <c r="H1277" s="79">
        <v>46</v>
      </c>
      <c r="I1277" s="79">
        <v>2</v>
      </c>
      <c r="J1277" s="79">
        <v>2</v>
      </c>
      <c r="K1277" s="79">
        <v>3</v>
      </c>
    </row>
    <row r="1278" spans="1:11" x14ac:dyDescent="0.15">
      <c r="A1278">
        <f t="shared" si="19"/>
        <v>22047</v>
      </c>
      <c r="B1278" s="79">
        <v>22</v>
      </c>
      <c r="C1278" s="79" t="s">
        <v>20</v>
      </c>
      <c r="H1278" s="79">
        <v>47</v>
      </c>
      <c r="I1278" s="79">
        <v>2</v>
      </c>
      <c r="J1278" s="79">
        <v>0</v>
      </c>
      <c r="K1278" s="79">
        <v>4</v>
      </c>
    </row>
    <row r="1279" spans="1:11" x14ac:dyDescent="0.15">
      <c r="A1279">
        <f t="shared" si="19"/>
        <v>22048</v>
      </c>
      <c r="B1279" s="79">
        <v>22</v>
      </c>
      <c r="C1279" s="79" t="s">
        <v>20</v>
      </c>
      <c r="H1279" s="79">
        <v>48</v>
      </c>
      <c r="I1279" s="79">
        <v>2</v>
      </c>
      <c r="J1279" s="79">
        <v>4</v>
      </c>
      <c r="K1279" s="79">
        <v>6</v>
      </c>
    </row>
    <row r="1280" spans="1:11" x14ac:dyDescent="0.15">
      <c r="A1280">
        <f t="shared" si="19"/>
        <v>22049</v>
      </c>
      <c r="B1280" s="79">
        <v>22</v>
      </c>
      <c r="C1280" s="79" t="s">
        <v>20</v>
      </c>
      <c r="H1280" s="79">
        <v>49</v>
      </c>
      <c r="I1280" s="79">
        <v>0</v>
      </c>
      <c r="J1280" s="79">
        <v>1</v>
      </c>
      <c r="K1280" s="79">
        <v>3</v>
      </c>
    </row>
    <row r="1281" spans="1:11" x14ac:dyDescent="0.15">
      <c r="A1281">
        <f t="shared" si="19"/>
        <v>22050</v>
      </c>
      <c r="B1281" s="79">
        <v>22</v>
      </c>
      <c r="C1281" s="79" t="s">
        <v>20</v>
      </c>
      <c r="H1281" s="79">
        <v>50</v>
      </c>
      <c r="I1281" s="79">
        <v>3</v>
      </c>
      <c r="J1281" s="79">
        <v>2</v>
      </c>
      <c r="K1281" s="79">
        <v>7</v>
      </c>
    </row>
    <row r="1282" spans="1:11" x14ac:dyDescent="0.15">
      <c r="A1282">
        <f t="shared" si="19"/>
        <v>22051</v>
      </c>
      <c r="B1282" s="79">
        <v>22</v>
      </c>
      <c r="C1282" s="79" t="s">
        <v>20</v>
      </c>
      <c r="H1282" s="79">
        <v>51</v>
      </c>
      <c r="I1282" s="79">
        <v>0</v>
      </c>
      <c r="J1282" s="79">
        <v>2</v>
      </c>
      <c r="K1282" s="79">
        <v>4</v>
      </c>
    </row>
    <row r="1283" spans="1:11" x14ac:dyDescent="0.15">
      <c r="A1283">
        <f t="shared" ref="A1283:A1346" si="20">$B1283*1000+$H1283</f>
        <v>22052</v>
      </c>
      <c r="B1283" s="79">
        <v>22</v>
      </c>
      <c r="C1283" s="79" t="s">
        <v>20</v>
      </c>
      <c r="H1283" s="79">
        <v>52</v>
      </c>
      <c r="I1283" s="79">
        <v>1</v>
      </c>
      <c r="J1283" s="79">
        <v>1</v>
      </c>
      <c r="K1283" s="79">
        <v>4</v>
      </c>
    </row>
    <row r="1284" spans="1:11" x14ac:dyDescent="0.15">
      <c r="A1284">
        <f t="shared" si="20"/>
        <v>22053</v>
      </c>
      <c r="B1284" s="79">
        <v>22</v>
      </c>
      <c r="C1284" s="79" t="s">
        <v>20</v>
      </c>
      <c r="H1284" s="79">
        <v>53</v>
      </c>
      <c r="I1284" s="79">
        <v>3</v>
      </c>
      <c r="J1284" s="79">
        <v>2</v>
      </c>
      <c r="K1284" s="79">
        <v>7</v>
      </c>
    </row>
    <row r="1285" spans="1:11" x14ac:dyDescent="0.15">
      <c r="A1285">
        <f t="shared" si="20"/>
        <v>22054</v>
      </c>
      <c r="B1285" s="79">
        <v>22</v>
      </c>
      <c r="C1285" s="79" t="s">
        <v>20</v>
      </c>
      <c r="H1285" s="79">
        <v>54</v>
      </c>
      <c r="I1285" s="79">
        <v>1</v>
      </c>
      <c r="J1285" s="79">
        <v>2</v>
      </c>
      <c r="K1285" s="79">
        <v>5</v>
      </c>
    </row>
    <row r="1286" spans="1:11" x14ac:dyDescent="0.15">
      <c r="A1286">
        <f t="shared" si="20"/>
        <v>22055</v>
      </c>
      <c r="B1286" s="79">
        <v>22</v>
      </c>
      <c r="C1286" s="79" t="s">
        <v>20</v>
      </c>
      <c r="H1286" s="79">
        <v>55</v>
      </c>
      <c r="I1286" s="79">
        <v>0</v>
      </c>
      <c r="J1286" s="79">
        <v>2</v>
      </c>
      <c r="K1286" s="79">
        <v>3</v>
      </c>
    </row>
    <row r="1287" spans="1:11" x14ac:dyDescent="0.15">
      <c r="A1287">
        <f t="shared" si="20"/>
        <v>22056</v>
      </c>
      <c r="B1287" s="79">
        <v>22</v>
      </c>
      <c r="C1287" s="79" t="s">
        <v>20</v>
      </c>
      <c r="H1287" s="79">
        <v>56</v>
      </c>
      <c r="I1287" s="79">
        <v>0</v>
      </c>
      <c r="J1287" s="79">
        <v>2</v>
      </c>
      <c r="K1287" s="79">
        <v>2</v>
      </c>
    </row>
    <row r="1288" spans="1:11" x14ac:dyDescent="0.15">
      <c r="A1288">
        <f t="shared" si="20"/>
        <v>22057</v>
      </c>
      <c r="B1288" s="79">
        <v>22</v>
      </c>
      <c r="C1288" s="79" t="s">
        <v>20</v>
      </c>
      <c r="H1288" s="79">
        <v>57</v>
      </c>
      <c r="I1288" s="79">
        <v>0</v>
      </c>
      <c r="J1288" s="79">
        <v>3</v>
      </c>
      <c r="K1288" s="79">
        <v>4</v>
      </c>
    </row>
    <row r="1289" spans="1:11" x14ac:dyDescent="0.15">
      <c r="A1289">
        <f t="shared" si="20"/>
        <v>22058</v>
      </c>
      <c r="B1289" s="79">
        <v>22</v>
      </c>
      <c r="C1289" s="79" t="s">
        <v>20</v>
      </c>
      <c r="H1289" s="79">
        <v>58</v>
      </c>
      <c r="I1289" s="79">
        <v>1</v>
      </c>
      <c r="J1289" s="79">
        <v>3</v>
      </c>
      <c r="K1289" s="79">
        <v>7</v>
      </c>
    </row>
    <row r="1290" spans="1:11" x14ac:dyDescent="0.15">
      <c r="A1290">
        <f t="shared" si="20"/>
        <v>22059</v>
      </c>
      <c r="B1290" s="79">
        <v>22</v>
      </c>
      <c r="C1290" s="79" t="s">
        <v>20</v>
      </c>
      <c r="H1290" s="79">
        <v>59</v>
      </c>
      <c r="I1290" s="79">
        <v>3</v>
      </c>
      <c r="J1290" s="79">
        <v>2</v>
      </c>
      <c r="K1290" s="79">
        <v>4</v>
      </c>
    </row>
    <row r="1291" spans="1:11" x14ac:dyDescent="0.15">
      <c r="A1291">
        <f t="shared" si="20"/>
        <v>22060</v>
      </c>
      <c r="B1291" s="79">
        <v>22</v>
      </c>
      <c r="C1291" s="79" t="s">
        <v>20</v>
      </c>
      <c r="H1291" s="79">
        <v>60</v>
      </c>
      <c r="I1291" s="79">
        <v>3</v>
      </c>
      <c r="J1291" s="79">
        <v>1</v>
      </c>
      <c r="K1291" s="79">
        <v>5</v>
      </c>
    </row>
    <row r="1292" spans="1:11" x14ac:dyDescent="0.15">
      <c r="A1292">
        <f t="shared" si="20"/>
        <v>22061</v>
      </c>
      <c r="B1292" s="79">
        <v>22</v>
      </c>
      <c r="C1292" s="79" t="s">
        <v>20</v>
      </c>
      <c r="H1292" s="79">
        <v>61</v>
      </c>
      <c r="I1292" s="79">
        <v>6</v>
      </c>
      <c r="J1292" s="79">
        <v>1</v>
      </c>
      <c r="K1292" s="79">
        <v>6</v>
      </c>
    </row>
    <row r="1293" spans="1:11" x14ac:dyDescent="0.15">
      <c r="A1293">
        <f t="shared" si="20"/>
        <v>22062</v>
      </c>
      <c r="B1293" s="79">
        <v>22</v>
      </c>
      <c r="C1293" s="79" t="s">
        <v>20</v>
      </c>
      <c r="H1293" s="79">
        <v>62</v>
      </c>
      <c r="I1293" s="79">
        <v>1</v>
      </c>
      <c r="J1293" s="79">
        <v>3</v>
      </c>
      <c r="K1293" s="79">
        <v>5</v>
      </c>
    </row>
    <row r="1294" spans="1:11" x14ac:dyDescent="0.15">
      <c r="A1294">
        <f t="shared" si="20"/>
        <v>22063</v>
      </c>
      <c r="B1294" s="79">
        <v>22</v>
      </c>
      <c r="C1294" s="79" t="s">
        <v>20</v>
      </c>
      <c r="H1294" s="79">
        <v>63</v>
      </c>
      <c r="I1294" s="79">
        <v>2</v>
      </c>
      <c r="J1294" s="79">
        <v>1</v>
      </c>
      <c r="K1294" s="79">
        <v>4</v>
      </c>
    </row>
    <row r="1295" spans="1:11" x14ac:dyDescent="0.15">
      <c r="A1295">
        <f t="shared" si="20"/>
        <v>22064</v>
      </c>
      <c r="B1295" s="79">
        <v>22</v>
      </c>
      <c r="C1295" s="79" t="s">
        <v>20</v>
      </c>
      <c r="H1295" s="79">
        <v>64</v>
      </c>
      <c r="I1295" s="79">
        <v>4</v>
      </c>
      <c r="J1295" s="79">
        <v>3</v>
      </c>
      <c r="K1295" s="79">
        <v>8</v>
      </c>
    </row>
    <row r="1296" spans="1:11" x14ac:dyDescent="0.15">
      <c r="A1296">
        <f t="shared" si="20"/>
        <v>22065</v>
      </c>
      <c r="B1296" s="79">
        <v>22</v>
      </c>
      <c r="C1296" s="79" t="s">
        <v>20</v>
      </c>
      <c r="H1296" s="79">
        <v>65</v>
      </c>
      <c r="I1296" s="79">
        <v>3</v>
      </c>
      <c r="J1296" s="79">
        <v>3</v>
      </c>
      <c r="K1296" s="79">
        <v>2</v>
      </c>
    </row>
    <row r="1297" spans="1:11" x14ac:dyDescent="0.15">
      <c r="A1297">
        <f t="shared" si="20"/>
        <v>22066</v>
      </c>
      <c r="B1297" s="79">
        <v>22</v>
      </c>
      <c r="C1297" s="79" t="s">
        <v>20</v>
      </c>
      <c r="H1297" s="79">
        <v>66</v>
      </c>
      <c r="I1297" s="79">
        <v>2</v>
      </c>
      <c r="J1297" s="79">
        <v>1</v>
      </c>
      <c r="K1297" s="79">
        <v>5</v>
      </c>
    </row>
    <row r="1298" spans="1:11" x14ac:dyDescent="0.15">
      <c r="A1298">
        <f t="shared" si="20"/>
        <v>22067</v>
      </c>
      <c r="B1298" s="79">
        <v>22</v>
      </c>
      <c r="C1298" s="79" t="s">
        <v>20</v>
      </c>
      <c r="H1298" s="79">
        <v>67</v>
      </c>
      <c r="I1298" s="79">
        <v>0</v>
      </c>
      <c r="J1298" s="79">
        <v>1</v>
      </c>
      <c r="K1298" s="79">
        <v>4</v>
      </c>
    </row>
    <row r="1299" spans="1:11" x14ac:dyDescent="0.15">
      <c r="A1299">
        <f t="shared" si="20"/>
        <v>22068</v>
      </c>
      <c r="B1299" s="79">
        <v>22</v>
      </c>
      <c r="C1299" s="79" t="s">
        <v>20</v>
      </c>
      <c r="H1299" s="79">
        <v>68</v>
      </c>
      <c r="I1299" s="79">
        <v>2</v>
      </c>
      <c r="J1299" s="79">
        <v>2</v>
      </c>
      <c r="K1299" s="79">
        <v>1</v>
      </c>
    </row>
    <row r="1300" spans="1:11" x14ac:dyDescent="0.15">
      <c r="A1300">
        <f t="shared" si="20"/>
        <v>22069</v>
      </c>
      <c r="B1300" s="79">
        <v>22</v>
      </c>
      <c r="C1300" s="79" t="s">
        <v>20</v>
      </c>
      <c r="H1300" s="79">
        <v>69</v>
      </c>
      <c r="I1300" s="79">
        <v>4</v>
      </c>
      <c r="J1300" s="79">
        <v>4</v>
      </c>
      <c r="K1300" s="79">
        <v>1</v>
      </c>
    </row>
    <row r="1301" spans="1:11" x14ac:dyDescent="0.15">
      <c r="A1301">
        <f t="shared" si="20"/>
        <v>22070</v>
      </c>
      <c r="B1301" s="79">
        <v>22</v>
      </c>
      <c r="C1301" s="79" t="s">
        <v>20</v>
      </c>
      <c r="H1301" s="79">
        <v>70</v>
      </c>
      <c r="I1301" s="79">
        <v>2</v>
      </c>
      <c r="J1301" s="79">
        <v>2</v>
      </c>
      <c r="K1301" s="79">
        <v>6</v>
      </c>
    </row>
    <row r="1302" spans="1:11" x14ac:dyDescent="0.15">
      <c r="A1302">
        <f t="shared" si="20"/>
        <v>22071</v>
      </c>
      <c r="B1302" s="79">
        <v>22</v>
      </c>
      <c r="C1302" s="79" t="s">
        <v>20</v>
      </c>
      <c r="H1302" s="79">
        <v>71</v>
      </c>
      <c r="I1302" s="79">
        <v>1</v>
      </c>
      <c r="J1302" s="79">
        <v>3</v>
      </c>
      <c r="K1302" s="79">
        <v>4</v>
      </c>
    </row>
    <row r="1303" spans="1:11" x14ac:dyDescent="0.15">
      <c r="A1303">
        <f t="shared" si="20"/>
        <v>22072</v>
      </c>
      <c r="B1303" s="79">
        <v>22</v>
      </c>
      <c r="C1303" s="79" t="s">
        <v>20</v>
      </c>
      <c r="H1303" s="79">
        <v>72</v>
      </c>
      <c r="I1303" s="79">
        <v>2</v>
      </c>
      <c r="J1303" s="79">
        <v>5</v>
      </c>
      <c r="K1303" s="79">
        <v>1</v>
      </c>
    </row>
    <row r="1304" spans="1:11" x14ac:dyDescent="0.15">
      <c r="A1304">
        <f t="shared" si="20"/>
        <v>22073</v>
      </c>
      <c r="B1304" s="79">
        <v>22</v>
      </c>
      <c r="C1304" s="79" t="s">
        <v>20</v>
      </c>
      <c r="H1304" s="79">
        <v>73</v>
      </c>
      <c r="I1304" s="79">
        <v>2</v>
      </c>
      <c r="J1304" s="79">
        <v>3</v>
      </c>
      <c r="K1304" s="79">
        <v>2</v>
      </c>
    </row>
    <row r="1305" spans="1:11" x14ac:dyDescent="0.15">
      <c r="A1305">
        <f t="shared" si="20"/>
        <v>22074</v>
      </c>
      <c r="B1305" s="79">
        <v>22</v>
      </c>
      <c r="C1305" s="79" t="s">
        <v>20</v>
      </c>
      <c r="H1305" s="79">
        <v>74</v>
      </c>
      <c r="I1305" s="79">
        <v>2</v>
      </c>
      <c r="J1305" s="79">
        <v>1</v>
      </c>
      <c r="K1305" s="79">
        <v>1</v>
      </c>
    </row>
    <row r="1306" spans="1:11" x14ac:dyDescent="0.15">
      <c r="A1306">
        <f t="shared" si="20"/>
        <v>22075</v>
      </c>
      <c r="B1306" s="79">
        <v>22</v>
      </c>
      <c r="C1306" s="79" t="s">
        <v>20</v>
      </c>
      <c r="H1306" s="79">
        <v>75</v>
      </c>
      <c r="I1306" s="79">
        <v>4</v>
      </c>
      <c r="J1306" s="79">
        <v>5</v>
      </c>
      <c r="K1306" s="79">
        <v>1</v>
      </c>
    </row>
    <row r="1307" spans="1:11" x14ac:dyDescent="0.15">
      <c r="A1307">
        <f t="shared" si="20"/>
        <v>22076</v>
      </c>
      <c r="B1307" s="79">
        <v>22</v>
      </c>
      <c r="C1307" s="79" t="s">
        <v>20</v>
      </c>
      <c r="H1307" s="79">
        <v>76</v>
      </c>
      <c r="I1307" s="79">
        <v>0</v>
      </c>
      <c r="J1307" s="79">
        <v>2</v>
      </c>
      <c r="K1307" s="79">
        <v>1</v>
      </c>
    </row>
    <row r="1308" spans="1:11" x14ac:dyDescent="0.15">
      <c r="A1308">
        <f t="shared" si="20"/>
        <v>22077</v>
      </c>
      <c r="B1308" s="79">
        <v>22</v>
      </c>
      <c r="C1308" s="79" t="s">
        <v>20</v>
      </c>
      <c r="H1308" s="79">
        <v>77</v>
      </c>
      <c r="I1308" s="79">
        <v>2</v>
      </c>
      <c r="J1308" s="79">
        <v>3</v>
      </c>
      <c r="K1308" s="79">
        <v>1</v>
      </c>
    </row>
    <row r="1309" spans="1:11" x14ac:dyDescent="0.15">
      <c r="A1309">
        <f t="shared" si="20"/>
        <v>22078</v>
      </c>
      <c r="B1309" s="79">
        <v>22</v>
      </c>
      <c r="C1309" s="79" t="s">
        <v>20</v>
      </c>
      <c r="H1309" s="79">
        <v>78</v>
      </c>
      <c r="I1309" s="79">
        <v>2</v>
      </c>
      <c r="J1309" s="79">
        <v>2</v>
      </c>
      <c r="K1309" s="79">
        <v>1</v>
      </c>
    </row>
    <row r="1310" spans="1:11" x14ac:dyDescent="0.15">
      <c r="A1310">
        <f t="shared" si="20"/>
        <v>22079</v>
      </c>
      <c r="B1310" s="79">
        <v>22</v>
      </c>
      <c r="C1310" s="79" t="s">
        <v>20</v>
      </c>
      <c r="H1310" s="79">
        <v>79</v>
      </c>
      <c r="I1310" s="79">
        <v>1</v>
      </c>
      <c r="J1310" s="79">
        <v>0</v>
      </c>
      <c r="K1310" s="79">
        <v>2</v>
      </c>
    </row>
    <row r="1311" spans="1:11" x14ac:dyDescent="0.15">
      <c r="A1311">
        <f t="shared" si="20"/>
        <v>22080</v>
      </c>
      <c r="B1311" s="79">
        <v>22</v>
      </c>
      <c r="C1311" s="79" t="s">
        <v>20</v>
      </c>
      <c r="H1311" s="79">
        <v>80</v>
      </c>
      <c r="I1311" s="79">
        <v>1</v>
      </c>
      <c r="J1311" s="79">
        <v>0</v>
      </c>
      <c r="K1311" s="79">
        <v>3</v>
      </c>
    </row>
    <row r="1312" spans="1:11" x14ac:dyDescent="0.15">
      <c r="A1312">
        <f t="shared" si="20"/>
        <v>22082</v>
      </c>
      <c r="B1312" s="79">
        <v>22</v>
      </c>
      <c r="C1312" s="79" t="s">
        <v>20</v>
      </c>
      <c r="H1312" s="79">
        <v>82</v>
      </c>
      <c r="I1312" s="79">
        <v>1</v>
      </c>
      <c r="J1312" s="79">
        <v>5</v>
      </c>
      <c r="K1312" s="79">
        <v>1</v>
      </c>
    </row>
    <row r="1313" spans="1:11" x14ac:dyDescent="0.15">
      <c r="A1313">
        <f t="shared" si="20"/>
        <v>22083</v>
      </c>
      <c r="B1313" s="79">
        <v>22</v>
      </c>
      <c r="C1313" s="79" t="s">
        <v>20</v>
      </c>
      <c r="H1313" s="79">
        <v>83</v>
      </c>
      <c r="I1313" s="79">
        <v>2</v>
      </c>
      <c r="J1313" s="79">
        <v>2</v>
      </c>
      <c r="K1313" s="79">
        <v>3</v>
      </c>
    </row>
    <row r="1314" spans="1:11" x14ac:dyDescent="0.15">
      <c r="A1314">
        <f t="shared" si="20"/>
        <v>22084</v>
      </c>
      <c r="B1314" s="79">
        <v>22</v>
      </c>
      <c r="C1314" s="79" t="s">
        <v>20</v>
      </c>
      <c r="H1314" s="79">
        <v>84</v>
      </c>
      <c r="I1314" s="79">
        <v>1</v>
      </c>
      <c r="J1314" s="79">
        <v>0</v>
      </c>
      <c r="K1314" s="79">
        <v>1</v>
      </c>
    </row>
    <row r="1315" spans="1:11" x14ac:dyDescent="0.15">
      <c r="A1315">
        <f t="shared" si="20"/>
        <v>22085</v>
      </c>
      <c r="B1315" s="79">
        <v>22</v>
      </c>
      <c r="C1315" s="79" t="s">
        <v>20</v>
      </c>
      <c r="H1315" s="79">
        <v>85</v>
      </c>
      <c r="I1315" s="79">
        <v>1</v>
      </c>
      <c r="J1315" s="79">
        <v>0</v>
      </c>
      <c r="K1315" s="79">
        <v>3</v>
      </c>
    </row>
    <row r="1316" spans="1:11" x14ac:dyDescent="0.15">
      <c r="A1316">
        <f t="shared" si="20"/>
        <v>22086</v>
      </c>
      <c r="B1316" s="79">
        <v>22</v>
      </c>
      <c r="C1316" s="79" t="s">
        <v>20</v>
      </c>
      <c r="H1316" s="79">
        <v>86</v>
      </c>
      <c r="I1316" s="79">
        <v>0</v>
      </c>
      <c r="J1316" s="79">
        <v>2</v>
      </c>
      <c r="K1316" s="79">
        <v>1</v>
      </c>
    </row>
    <row r="1317" spans="1:11" x14ac:dyDescent="0.15">
      <c r="A1317">
        <f t="shared" si="20"/>
        <v>22087</v>
      </c>
      <c r="B1317" s="79">
        <v>22</v>
      </c>
      <c r="C1317" s="79" t="s">
        <v>20</v>
      </c>
      <c r="H1317" s="79">
        <v>87</v>
      </c>
      <c r="I1317" s="79">
        <v>1</v>
      </c>
      <c r="J1317" s="79">
        <v>0</v>
      </c>
      <c r="K1317" s="79">
        <v>2</v>
      </c>
    </row>
    <row r="1318" spans="1:11" x14ac:dyDescent="0.15">
      <c r="A1318">
        <f t="shared" si="20"/>
        <v>22089</v>
      </c>
      <c r="B1318" s="79">
        <v>22</v>
      </c>
      <c r="C1318" s="79" t="s">
        <v>20</v>
      </c>
      <c r="H1318" s="79">
        <v>89</v>
      </c>
      <c r="I1318" s="79">
        <v>1</v>
      </c>
      <c r="J1318" s="79">
        <v>0</v>
      </c>
      <c r="K1318" s="79">
        <v>5</v>
      </c>
    </row>
    <row r="1319" spans="1:11" x14ac:dyDescent="0.15">
      <c r="A1319">
        <f t="shared" si="20"/>
        <v>22090</v>
      </c>
      <c r="B1319" s="79">
        <v>22</v>
      </c>
      <c r="C1319" s="79" t="s">
        <v>20</v>
      </c>
      <c r="H1319" s="79">
        <v>90</v>
      </c>
      <c r="I1319" s="79">
        <v>0</v>
      </c>
      <c r="J1319" s="79">
        <v>1</v>
      </c>
      <c r="K1319" s="79">
        <v>1</v>
      </c>
    </row>
    <row r="1320" spans="1:11" x14ac:dyDescent="0.15">
      <c r="A1320">
        <f t="shared" si="20"/>
        <v>22093</v>
      </c>
      <c r="B1320" s="79">
        <v>22</v>
      </c>
      <c r="C1320" s="79" t="s">
        <v>20</v>
      </c>
      <c r="H1320" s="79">
        <v>93</v>
      </c>
      <c r="I1320" s="79">
        <v>1</v>
      </c>
      <c r="J1320" s="79">
        <v>0</v>
      </c>
      <c r="K1320" s="79">
        <v>5</v>
      </c>
    </row>
    <row r="1321" spans="1:11" x14ac:dyDescent="0.15">
      <c r="A1321">
        <f t="shared" si="20"/>
        <v>23002</v>
      </c>
      <c r="B1321" s="79">
        <v>23</v>
      </c>
      <c r="C1321" s="79" t="s">
        <v>21</v>
      </c>
      <c r="H1321" s="79">
        <v>2</v>
      </c>
      <c r="I1321" s="79">
        <v>0</v>
      </c>
      <c r="J1321" s="79">
        <v>2</v>
      </c>
      <c r="K1321" s="79">
        <v>2</v>
      </c>
    </row>
    <row r="1322" spans="1:11" x14ac:dyDescent="0.15">
      <c r="A1322">
        <f t="shared" si="20"/>
        <v>23003</v>
      </c>
      <c r="B1322" s="79">
        <v>23</v>
      </c>
      <c r="C1322" s="79" t="s">
        <v>21</v>
      </c>
      <c r="H1322" s="79">
        <v>3</v>
      </c>
      <c r="I1322" s="79">
        <v>2</v>
      </c>
      <c r="J1322" s="79">
        <v>1</v>
      </c>
      <c r="K1322" s="79">
        <v>5</v>
      </c>
    </row>
    <row r="1323" spans="1:11" x14ac:dyDescent="0.15">
      <c r="A1323">
        <f t="shared" si="20"/>
        <v>23004</v>
      </c>
      <c r="B1323" s="79">
        <v>23</v>
      </c>
      <c r="C1323" s="79" t="s">
        <v>21</v>
      </c>
      <c r="H1323" s="79">
        <v>4</v>
      </c>
      <c r="I1323" s="79">
        <v>0</v>
      </c>
      <c r="J1323" s="79">
        <v>1</v>
      </c>
      <c r="K1323" s="79">
        <v>7</v>
      </c>
    </row>
    <row r="1324" spans="1:11" x14ac:dyDescent="0.15">
      <c r="A1324">
        <f t="shared" si="20"/>
        <v>23006</v>
      </c>
      <c r="B1324" s="79">
        <v>23</v>
      </c>
      <c r="C1324" s="79" t="s">
        <v>21</v>
      </c>
      <c r="H1324" s="79">
        <v>6</v>
      </c>
      <c r="I1324" s="79">
        <v>0</v>
      </c>
      <c r="J1324" s="79">
        <v>2</v>
      </c>
      <c r="K1324" s="79">
        <v>2</v>
      </c>
    </row>
    <row r="1325" spans="1:11" x14ac:dyDescent="0.15">
      <c r="A1325">
        <f t="shared" si="20"/>
        <v>23007</v>
      </c>
      <c r="B1325" s="79">
        <v>23</v>
      </c>
      <c r="C1325" s="79" t="s">
        <v>21</v>
      </c>
      <c r="H1325" s="79">
        <v>7</v>
      </c>
      <c r="I1325" s="79">
        <v>0</v>
      </c>
      <c r="J1325" s="79">
        <v>1</v>
      </c>
      <c r="K1325" s="79">
        <v>3</v>
      </c>
    </row>
    <row r="1326" spans="1:11" x14ac:dyDescent="0.15">
      <c r="A1326">
        <f t="shared" si="20"/>
        <v>23008</v>
      </c>
      <c r="B1326" s="79">
        <v>23</v>
      </c>
      <c r="C1326" s="79" t="s">
        <v>21</v>
      </c>
      <c r="H1326" s="79">
        <v>8</v>
      </c>
      <c r="I1326" s="79">
        <v>1</v>
      </c>
      <c r="J1326" s="79">
        <v>0</v>
      </c>
      <c r="K1326" s="79">
        <v>4</v>
      </c>
    </row>
    <row r="1327" spans="1:11" x14ac:dyDescent="0.15">
      <c r="A1327">
        <f t="shared" si="20"/>
        <v>23009</v>
      </c>
      <c r="B1327" s="79">
        <v>23</v>
      </c>
      <c r="C1327" s="79" t="s">
        <v>21</v>
      </c>
      <c r="H1327" s="79">
        <v>9</v>
      </c>
      <c r="I1327" s="79">
        <v>1</v>
      </c>
      <c r="J1327" s="79">
        <v>1</v>
      </c>
      <c r="K1327" s="79">
        <v>7</v>
      </c>
    </row>
    <row r="1328" spans="1:11" x14ac:dyDescent="0.15">
      <c r="A1328">
        <f t="shared" si="20"/>
        <v>23010</v>
      </c>
      <c r="B1328" s="79">
        <v>23</v>
      </c>
      <c r="C1328" s="79" t="s">
        <v>21</v>
      </c>
      <c r="H1328" s="79">
        <v>10</v>
      </c>
      <c r="I1328" s="79">
        <v>0</v>
      </c>
      <c r="J1328" s="79">
        <v>1</v>
      </c>
      <c r="K1328" s="79">
        <v>4</v>
      </c>
    </row>
    <row r="1329" spans="1:11" x14ac:dyDescent="0.15">
      <c r="A1329">
        <f t="shared" si="20"/>
        <v>23011</v>
      </c>
      <c r="B1329" s="79">
        <v>23</v>
      </c>
      <c r="C1329" s="79" t="s">
        <v>21</v>
      </c>
      <c r="H1329" s="79">
        <v>11</v>
      </c>
      <c r="I1329" s="79">
        <v>1</v>
      </c>
      <c r="J1329" s="79">
        <v>0</v>
      </c>
      <c r="K1329" s="79">
        <v>4</v>
      </c>
    </row>
    <row r="1330" spans="1:11" x14ac:dyDescent="0.15">
      <c r="A1330">
        <f t="shared" si="20"/>
        <v>23012</v>
      </c>
      <c r="B1330" s="79">
        <v>23</v>
      </c>
      <c r="C1330" s="79" t="s">
        <v>21</v>
      </c>
      <c r="H1330" s="79">
        <v>12</v>
      </c>
      <c r="I1330" s="79">
        <v>5</v>
      </c>
      <c r="J1330" s="79">
        <v>1</v>
      </c>
      <c r="K1330" s="79">
        <v>3</v>
      </c>
    </row>
    <row r="1331" spans="1:11" x14ac:dyDescent="0.15">
      <c r="A1331">
        <f t="shared" si="20"/>
        <v>23013</v>
      </c>
      <c r="B1331" s="79">
        <v>23</v>
      </c>
      <c r="C1331" s="79" t="s">
        <v>21</v>
      </c>
      <c r="H1331" s="79">
        <v>13</v>
      </c>
      <c r="I1331" s="79">
        <v>0</v>
      </c>
      <c r="J1331" s="79">
        <v>1</v>
      </c>
      <c r="K1331" s="79">
        <v>1</v>
      </c>
    </row>
    <row r="1332" spans="1:11" x14ac:dyDescent="0.15">
      <c r="A1332">
        <f t="shared" si="20"/>
        <v>23014</v>
      </c>
      <c r="B1332" s="79">
        <v>23</v>
      </c>
      <c r="C1332" s="79" t="s">
        <v>21</v>
      </c>
      <c r="H1332" s="79">
        <v>14</v>
      </c>
      <c r="I1332" s="79">
        <v>1</v>
      </c>
      <c r="J1332" s="79">
        <v>4</v>
      </c>
      <c r="K1332" s="79">
        <v>2</v>
      </c>
    </row>
    <row r="1333" spans="1:11" x14ac:dyDescent="0.15">
      <c r="A1333">
        <f t="shared" si="20"/>
        <v>23015</v>
      </c>
      <c r="B1333" s="79">
        <v>23</v>
      </c>
      <c r="C1333" s="79" t="s">
        <v>21</v>
      </c>
      <c r="H1333" s="79">
        <v>15</v>
      </c>
      <c r="I1333" s="79">
        <v>1</v>
      </c>
      <c r="J1333" s="79">
        <v>1</v>
      </c>
      <c r="K1333" s="79">
        <v>1</v>
      </c>
    </row>
    <row r="1334" spans="1:11" x14ac:dyDescent="0.15">
      <c r="A1334">
        <f t="shared" si="20"/>
        <v>23016</v>
      </c>
      <c r="B1334" s="79">
        <v>23</v>
      </c>
      <c r="C1334" s="79" t="s">
        <v>21</v>
      </c>
      <c r="H1334" s="79">
        <v>16</v>
      </c>
      <c r="I1334" s="79">
        <v>3</v>
      </c>
      <c r="J1334" s="79">
        <v>1</v>
      </c>
      <c r="K1334" s="79">
        <v>2</v>
      </c>
    </row>
    <row r="1335" spans="1:11" x14ac:dyDescent="0.15">
      <c r="A1335">
        <f t="shared" si="20"/>
        <v>23017</v>
      </c>
      <c r="B1335" s="79">
        <v>23</v>
      </c>
      <c r="C1335" s="79" t="s">
        <v>21</v>
      </c>
      <c r="H1335" s="79">
        <v>17</v>
      </c>
      <c r="I1335" s="79">
        <v>4</v>
      </c>
      <c r="J1335" s="79">
        <v>4</v>
      </c>
      <c r="K1335" s="79">
        <v>1</v>
      </c>
    </row>
    <row r="1336" spans="1:11" x14ac:dyDescent="0.15">
      <c r="A1336">
        <f t="shared" si="20"/>
        <v>23018</v>
      </c>
      <c r="B1336" s="79">
        <v>23</v>
      </c>
      <c r="C1336" s="79" t="s">
        <v>21</v>
      </c>
      <c r="H1336" s="79">
        <v>18</v>
      </c>
      <c r="I1336" s="79">
        <v>1</v>
      </c>
      <c r="J1336" s="79">
        <v>1</v>
      </c>
      <c r="K1336" s="79">
        <v>1</v>
      </c>
    </row>
    <row r="1337" spans="1:11" x14ac:dyDescent="0.15">
      <c r="A1337">
        <f t="shared" si="20"/>
        <v>23019</v>
      </c>
      <c r="B1337" s="79">
        <v>23</v>
      </c>
      <c r="C1337" s="79" t="s">
        <v>21</v>
      </c>
      <c r="H1337" s="79">
        <v>19</v>
      </c>
      <c r="I1337" s="79">
        <v>0</v>
      </c>
      <c r="J1337" s="79">
        <v>3</v>
      </c>
      <c r="K1337" s="79">
        <v>2</v>
      </c>
    </row>
    <row r="1338" spans="1:11" x14ac:dyDescent="0.15">
      <c r="A1338">
        <f t="shared" si="20"/>
        <v>23020</v>
      </c>
      <c r="B1338" s="79">
        <v>23</v>
      </c>
      <c r="C1338" s="79" t="s">
        <v>21</v>
      </c>
      <c r="H1338" s="79">
        <v>20</v>
      </c>
      <c r="I1338" s="79">
        <v>0</v>
      </c>
      <c r="J1338" s="79">
        <v>3</v>
      </c>
      <c r="K1338" s="79">
        <v>2</v>
      </c>
    </row>
    <row r="1339" spans="1:11" x14ac:dyDescent="0.15">
      <c r="A1339">
        <f t="shared" si="20"/>
        <v>23021</v>
      </c>
      <c r="B1339" s="79">
        <v>23</v>
      </c>
      <c r="C1339" s="79" t="s">
        <v>21</v>
      </c>
      <c r="H1339" s="79">
        <v>21</v>
      </c>
      <c r="I1339" s="79">
        <v>3</v>
      </c>
      <c r="J1339" s="79">
        <v>2</v>
      </c>
      <c r="K1339" s="79">
        <v>2</v>
      </c>
    </row>
    <row r="1340" spans="1:11" x14ac:dyDescent="0.15">
      <c r="A1340">
        <f t="shared" si="20"/>
        <v>23022</v>
      </c>
      <c r="B1340" s="79">
        <v>23</v>
      </c>
      <c r="C1340" s="79" t="s">
        <v>21</v>
      </c>
      <c r="H1340" s="79">
        <v>22</v>
      </c>
      <c r="I1340" s="79">
        <v>2</v>
      </c>
      <c r="J1340" s="79">
        <v>4</v>
      </c>
      <c r="K1340" s="79">
        <v>6</v>
      </c>
    </row>
    <row r="1341" spans="1:11" x14ac:dyDescent="0.15">
      <c r="A1341">
        <f t="shared" si="20"/>
        <v>23024</v>
      </c>
      <c r="B1341" s="79">
        <v>23</v>
      </c>
      <c r="C1341" s="79" t="s">
        <v>21</v>
      </c>
      <c r="H1341" s="79">
        <v>24</v>
      </c>
      <c r="I1341" s="79">
        <v>1</v>
      </c>
      <c r="J1341" s="79">
        <v>3</v>
      </c>
      <c r="K1341" s="79">
        <v>1</v>
      </c>
    </row>
    <row r="1342" spans="1:11" x14ac:dyDescent="0.15">
      <c r="A1342">
        <f t="shared" si="20"/>
        <v>23025</v>
      </c>
      <c r="B1342" s="79">
        <v>23</v>
      </c>
      <c r="C1342" s="79" t="s">
        <v>21</v>
      </c>
      <c r="H1342" s="79">
        <v>25</v>
      </c>
      <c r="I1342" s="79">
        <v>1</v>
      </c>
      <c r="J1342" s="79">
        <v>1</v>
      </c>
      <c r="K1342" s="79">
        <v>1</v>
      </c>
    </row>
    <row r="1343" spans="1:11" x14ac:dyDescent="0.15">
      <c r="A1343">
        <f t="shared" si="20"/>
        <v>23026</v>
      </c>
      <c r="B1343" s="79">
        <v>23</v>
      </c>
      <c r="C1343" s="79" t="s">
        <v>21</v>
      </c>
      <c r="H1343" s="79">
        <v>26</v>
      </c>
      <c r="I1343" s="79">
        <v>0</v>
      </c>
      <c r="J1343" s="79">
        <v>2</v>
      </c>
      <c r="K1343" s="79">
        <v>2</v>
      </c>
    </row>
    <row r="1344" spans="1:11" x14ac:dyDescent="0.15">
      <c r="A1344">
        <f t="shared" si="20"/>
        <v>23027</v>
      </c>
      <c r="B1344" s="79">
        <v>23</v>
      </c>
      <c r="C1344" s="79" t="s">
        <v>21</v>
      </c>
      <c r="H1344" s="79">
        <v>27</v>
      </c>
      <c r="I1344" s="79">
        <v>0</v>
      </c>
      <c r="J1344" s="79">
        <v>1</v>
      </c>
      <c r="K1344" s="79">
        <v>4</v>
      </c>
    </row>
    <row r="1345" spans="1:11" x14ac:dyDescent="0.15">
      <c r="A1345">
        <f t="shared" si="20"/>
        <v>23028</v>
      </c>
      <c r="B1345" s="79">
        <v>23</v>
      </c>
      <c r="C1345" s="79" t="s">
        <v>21</v>
      </c>
      <c r="H1345" s="79">
        <v>28</v>
      </c>
      <c r="I1345" s="79">
        <v>0</v>
      </c>
      <c r="J1345" s="79">
        <v>1</v>
      </c>
      <c r="K1345" s="79">
        <v>6</v>
      </c>
    </row>
    <row r="1346" spans="1:11" x14ac:dyDescent="0.15">
      <c r="A1346">
        <f t="shared" si="20"/>
        <v>23029</v>
      </c>
      <c r="B1346" s="79">
        <v>23</v>
      </c>
      <c r="C1346" s="79" t="s">
        <v>21</v>
      </c>
      <c r="H1346" s="79">
        <v>29</v>
      </c>
      <c r="I1346" s="79">
        <v>1</v>
      </c>
      <c r="J1346" s="79">
        <v>1</v>
      </c>
      <c r="K1346" s="79">
        <v>6</v>
      </c>
    </row>
    <row r="1347" spans="1:11" x14ac:dyDescent="0.15">
      <c r="A1347">
        <f t="shared" ref="A1347:A1410" si="21">$B1347*1000+$H1347</f>
        <v>23030</v>
      </c>
      <c r="B1347" s="79">
        <v>23</v>
      </c>
      <c r="C1347" s="79" t="s">
        <v>21</v>
      </c>
      <c r="H1347" s="79">
        <v>30</v>
      </c>
      <c r="I1347" s="79">
        <v>0</v>
      </c>
      <c r="J1347" s="79">
        <v>1</v>
      </c>
      <c r="K1347" s="79">
        <v>8</v>
      </c>
    </row>
    <row r="1348" spans="1:11" x14ac:dyDescent="0.15">
      <c r="A1348">
        <f t="shared" si="21"/>
        <v>23031</v>
      </c>
      <c r="B1348" s="79">
        <v>23</v>
      </c>
      <c r="C1348" s="79" t="s">
        <v>21</v>
      </c>
      <c r="H1348" s="79">
        <v>31</v>
      </c>
      <c r="I1348" s="79">
        <v>1</v>
      </c>
      <c r="J1348" s="79">
        <v>0</v>
      </c>
      <c r="K1348" s="79">
        <v>6</v>
      </c>
    </row>
    <row r="1349" spans="1:11" x14ac:dyDescent="0.15">
      <c r="A1349">
        <f t="shared" si="21"/>
        <v>23032</v>
      </c>
      <c r="B1349" s="79">
        <v>23</v>
      </c>
      <c r="C1349" s="79" t="s">
        <v>21</v>
      </c>
      <c r="H1349" s="79">
        <v>32</v>
      </c>
      <c r="I1349" s="79">
        <v>1</v>
      </c>
      <c r="J1349" s="79">
        <v>1</v>
      </c>
      <c r="K1349" s="79">
        <v>3</v>
      </c>
    </row>
    <row r="1350" spans="1:11" x14ac:dyDescent="0.15">
      <c r="A1350">
        <f t="shared" si="21"/>
        <v>23033</v>
      </c>
      <c r="B1350" s="79">
        <v>23</v>
      </c>
      <c r="C1350" s="79" t="s">
        <v>21</v>
      </c>
      <c r="H1350" s="79">
        <v>33</v>
      </c>
      <c r="I1350" s="79">
        <v>1</v>
      </c>
      <c r="J1350" s="79">
        <v>1</v>
      </c>
      <c r="K1350" s="79">
        <v>2</v>
      </c>
    </row>
    <row r="1351" spans="1:11" x14ac:dyDescent="0.15">
      <c r="A1351">
        <f t="shared" si="21"/>
        <v>23034</v>
      </c>
      <c r="B1351" s="79">
        <v>23</v>
      </c>
      <c r="C1351" s="79" t="s">
        <v>21</v>
      </c>
      <c r="H1351" s="79">
        <v>34</v>
      </c>
      <c r="I1351" s="79">
        <v>1</v>
      </c>
      <c r="J1351" s="79">
        <v>1</v>
      </c>
      <c r="K1351" s="79">
        <v>6</v>
      </c>
    </row>
    <row r="1352" spans="1:11" x14ac:dyDescent="0.15">
      <c r="A1352">
        <f t="shared" si="21"/>
        <v>23035</v>
      </c>
      <c r="B1352" s="79">
        <v>23</v>
      </c>
      <c r="C1352" s="79" t="s">
        <v>21</v>
      </c>
      <c r="H1352" s="79">
        <v>35</v>
      </c>
      <c r="I1352" s="79">
        <v>2</v>
      </c>
      <c r="J1352" s="79">
        <v>4</v>
      </c>
      <c r="K1352" s="79">
        <v>7</v>
      </c>
    </row>
    <row r="1353" spans="1:11" x14ac:dyDescent="0.15">
      <c r="A1353">
        <f t="shared" si="21"/>
        <v>23036</v>
      </c>
      <c r="B1353" s="79">
        <v>23</v>
      </c>
      <c r="C1353" s="79" t="s">
        <v>21</v>
      </c>
      <c r="H1353" s="79">
        <v>36</v>
      </c>
      <c r="I1353" s="79">
        <v>1</v>
      </c>
      <c r="J1353" s="79">
        <v>0</v>
      </c>
      <c r="K1353" s="79">
        <v>7</v>
      </c>
    </row>
    <row r="1354" spans="1:11" x14ac:dyDescent="0.15">
      <c r="A1354">
        <f t="shared" si="21"/>
        <v>23037</v>
      </c>
      <c r="B1354" s="79">
        <v>23</v>
      </c>
      <c r="C1354" s="79" t="s">
        <v>21</v>
      </c>
      <c r="H1354" s="79">
        <v>37</v>
      </c>
      <c r="I1354" s="79">
        <v>0</v>
      </c>
      <c r="J1354" s="79">
        <v>1</v>
      </c>
      <c r="K1354" s="79">
        <v>7</v>
      </c>
    </row>
    <row r="1355" spans="1:11" x14ac:dyDescent="0.15">
      <c r="A1355">
        <f t="shared" si="21"/>
        <v>23038</v>
      </c>
      <c r="B1355" s="79">
        <v>23</v>
      </c>
      <c r="C1355" s="79" t="s">
        <v>21</v>
      </c>
      <c r="H1355" s="79">
        <v>38</v>
      </c>
      <c r="I1355" s="79">
        <v>1</v>
      </c>
      <c r="J1355" s="79">
        <v>1</v>
      </c>
      <c r="K1355" s="79">
        <v>5</v>
      </c>
    </row>
    <row r="1356" spans="1:11" x14ac:dyDescent="0.15">
      <c r="A1356">
        <f t="shared" si="21"/>
        <v>23039</v>
      </c>
      <c r="B1356" s="79">
        <v>23</v>
      </c>
      <c r="C1356" s="79" t="s">
        <v>21</v>
      </c>
      <c r="H1356" s="79">
        <v>39</v>
      </c>
      <c r="I1356" s="79">
        <v>3</v>
      </c>
      <c r="J1356" s="79">
        <v>1</v>
      </c>
      <c r="K1356" s="79">
        <v>3</v>
      </c>
    </row>
    <row r="1357" spans="1:11" x14ac:dyDescent="0.15">
      <c r="A1357">
        <f t="shared" si="21"/>
        <v>23040</v>
      </c>
      <c r="B1357" s="79">
        <v>23</v>
      </c>
      <c r="C1357" s="79" t="s">
        <v>21</v>
      </c>
      <c r="H1357" s="79">
        <v>40</v>
      </c>
      <c r="I1357" s="79">
        <v>3</v>
      </c>
      <c r="J1357" s="79">
        <v>2</v>
      </c>
      <c r="K1357" s="79">
        <v>7</v>
      </c>
    </row>
    <row r="1358" spans="1:11" x14ac:dyDescent="0.15">
      <c r="A1358">
        <f t="shared" si="21"/>
        <v>23041</v>
      </c>
      <c r="B1358" s="79">
        <v>23</v>
      </c>
      <c r="C1358" s="79" t="s">
        <v>21</v>
      </c>
      <c r="H1358" s="79">
        <v>41</v>
      </c>
      <c r="I1358" s="79">
        <v>2</v>
      </c>
      <c r="J1358" s="79">
        <v>4</v>
      </c>
      <c r="K1358" s="79">
        <v>4</v>
      </c>
    </row>
    <row r="1359" spans="1:11" x14ac:dyDescent="0.15">
      <c r="A1359">
        <f t="shared" si="21"/>
        <v>23042</v>
      </c>
      <c r="B1359" s="79">
        <v>23</v>
      </c>
      <c r="C1359" s="79" t="s">
        <v>21</v>
      </c>
      <c r="H1359" s="79">
        <v>42</v>
      </c>
      <c r="I1359" s="79">
        <v>5</v>
      </c>
      <c r="J1359" s="79">
        <v>3</v>
      </c>
      <c r="K1359" s="79">
        <v>7</v>
      </c>
    </row>
    <row r="1360" spans="1:11" x14ac:dyDescent="0.15">
      <c r="A1360">
        <f t="shared" si="21"/>
        <v>23043</v>
      </c>
      <c r="B1360" s="79">
        <v>23</v>
      </c>
      <c r="C1360" s="79" t="s">
        <v>21</v>
      </c>
      <c r="H1360" s="79">
        <v>43</v>
      </c>
      <c r="I1360" s="79">
        <v>3</v>
      </c>
      <c r="J1360" s="79">
        <v>3</v>
      </c>
      <c r="K1360" s="79">
        <v>8</v>
      </c>
    </row>
    <row r="1361" spans="1:11" x14ac:dyDescent="0.15">
      <c r="A1361">
        <f t="shared" si="21"/>
        <v>23044</v>
      </c>
      <c r="B1361" s="79">
        <v>23</v>
      </c>
      <c r="C1361" s="79" t="s">
        <v>21</v>
      </c>
      <c r="H1361" s="79">
        <v>44</v>
      </c>
      <c r="I1361" s="79">
        <v>1</v>
      </c>
      <c r="J1361" s="79">
        <v>2</v>
      </c>
      <c r="K1361" s="79">
        <v>6</v>
      </c>
    </row>
    <row r="1362" spans="1:11" x14ac:dyDescent="0.15">
      <c r="A1362">
        <f t="shared" si="21"/>
        <v>23045</v>
      </c>
      <c r="B1362" s="79">
        <v>23</v>
      </c>
      <c r="C1362" s="79" t="s">
        <v>21</v>
      </c>
      <c r="H1362" s="79">
        <v>45</v>
      </c>
      <c r="I1362" s="79">
        <v>3</v>
      </c>
      <c r="J1362" s="79">
        <v>1</v>
      </c>
      <c r="K1362" s="79">
        <v>6</v>
      </c>
    </row>
    <row r="1363" spans="1:11" x14ac:dyDescent="0.15">
      <c r="A1363">
        <f t="shared" si="21"/>
        <v>23046</v>
      </c>
      <c r="B1363" s="79">
        <v>23</v>
      </c>
      <c r="C1363" s="79" t="s">
        <v>21</v>
      </c>
      <c r="H1363" s="79">
        <v>46</v>
      </c>
      <c r="I1363" s="79">
        <v>2</v>
      </c>
      <c r="J1363" s="79">
        <v>4</v>
      </c>
      <c r="K1363" s="79">
        <v>3</v>
      </c>
    </row>
    <row r="1364" spans="1:11" x14ac:dyDescent="0.15">
      <c r="A1364">
        <f t="shared" si="21"/>
        <v>23047</v>
      </c>
      <c r="B1364" s="79">
        <v>23</v>
      </c>
      <c r="C1364" s="79" t="s">
        <v>21</v>
      </c>
      <c r="H1364" s="79">
        <v>47</v>
      </c>
      <c r="I1364" s="79">
        <v>2</v>
      </c>
      <c r="J1364" s="79">
        <v>5</v>
      </c>
      <c r="K1364" s="79">
        <v>4</v>
      </c>
    </row>
    <row r="1365" spans="1:11" x14ac:dyDescent="0.15">
      <c r="A1365">
        <f t="shared" si="21"/>
        <v>23048</v>
      </c>
      <c r="B1365" s="79">
        <v>23</v>
      </c>
      <c r="C1365" s="79" t="s">
        <v>21</v>
      </c>
      <c r="H1365" s="79">
        <v>48</v>
      </c>
      <c r="I1365" s="79">
        <v>3</v>
      </c>
      <c r="J1365" s="79">
        <v>4</v>
      </c>
      <c r="K1365" s="79">
        <v>6</v>
      </c>
    </row>
    <row r="1366" spans="1:11" x14ac:dyDescent="0.15">
      <c r="A1366">
        <f t="shared" si="21"/>
        <v>23049</v>
      </c>
      <c r="B1366" s="79">
        <v>23</v>
      </c>
      <c r="C1366" s="79" t="s">
        <v>21</v>
      </c>
      <c r="H1366" s="79">
        <v>49</v>
      </c>
      <c r="I1366" s="79">
        <v>0</v>
      </c>
      <c r="J1366" s="79">
        <v>7</v>
      </c>
      <c r="K1366" s="79">
        <v>6</v>
      </c>
    </row>
    <row r="1367" spans="1:11" x14ac:dyDescent="0.15">
      <c r="A1367">
        <f t="shared" si="21"/>
        <v>23050</v>
      </c>
      <c r="B1367" s="79">
        <v>23</v>
      </c>
      <c r="C1367" s="79" t="s">
        <v>21</v>
      </c>
      <c r="H1367" s="79">
        <v>50</v>
      </c>
      <c r="I1367" s="79">
        <v>3</v>
      </c>
      <c r="J1367" s="79">
        <v>2</v>
      </c>
      <c r="K1367" s="79">
        <v>4</v>
      </c>
    </row>
    <row r="1368" spans="1:11" x14ac:dyDescent="0.15">
      <c r="A1368">
        <f t="shared" si="21"/>
        <v>23051</v>
      </c>
      <c r="B1368" s="79">
        <v>23</v>
      </c>
      <c r="C1368" s="79" t="s">
        <v>21</v>
      </c>
      <c r="H1368" s="79">
        <v>51</v>
      </c>
      <c r="I1368" s="79">
        <v>1</v>
      </c>
      <c r="J1368" s="79">
        <v>2</v>
      </c>
      <c r="K1368" s="79">
        <v>3</v>
      </c>
    </row>
    <row r="1369" spans="1:11" x14ac:dyDescent="0.15">
      <c r="A1369">
        <f t="shared" si="21"/>
        <v>23052</v>
      </c>
      <c r="B1369" s="79">
        <v>23</v>
      </c>
      <c r="C1369" s="79" t="s">
        <v>21</v>
      </c>
      <c r="H1369" s="79">
        <v>52</v>
      </c>
      <c r="I1369" s="79">
        <v>1</v>
      </c>
      <c r="J1369" s="79">
        <v>4</v>
      </c>
      <c r="K1369" s="79">
        <v>10</v>
      </c>
    </row>
    <row r="1370" spans="1:11" x14ac:dyDescent="0.15">
      <c r="A1370">
        <f t="shared" si="21"/>
        <v>23053</v>
      </c>
      <c r="B1370" s="79">
        <v>23</v>
      </c>
      <c r="C1370" s="79" t="s">
        <v>21</v>
      </c>
      <c r="H1370" s="79">
        <v>53</v>
      </c>
      <c r="I1370" s="79">
        <v>1</v>
      </c>
      <c r="J1370" s="79">
        <v>5</v>
      </c>
      <c r="K1370" s="79">
        <v>9</v>
      </c>
    </row>
    <row r="1371" spans="1:11" x14ac:dyDescent="0.15">
      <c r="A1371">
        <f t="shared" si="21"/>
        <v>23054</v>
      </c>
      <c r="B1371" s="79">
        <v>23</v>
      </c>
      <c r="C1371" s="79" t="s">
        <v>21</v>
      </c>
      <c r="H1371" s="79">
        <v>54</v>
      </c>
      <c r="I1371" s="79">
        <v>3</v>
      </c>
      <c r="J1371" s="79">
        <v>4</v>
      </c>
      <c r="K1371" s="79">
        <v>5</v>
      </c>
    </row>
    <row r="1372" spans="1:11" x14ac:dyDescent="0.15">
      <c r="A1372">
        <f t="shared" si="21"/>
        <v>23055</v>
      </c>
      <c r="B1372" s="79">
        <v>23</v>
      </c>
      <c r="C1372" s="79" t="s">
        <v>21</v>
      </c>
      <c r="H1372" s="79">
        <v>55</v>
      </c>
      <c r="I1372" s="79">
        <v>4</v>
      </c>
      <c r="J1372" s="79">
        <v>4</v>
      </c>
      <c r="K1372" s="79">
        <v>10</v>
      </c>
    </row>
    <row r="1373" spans="1:11" x14ac:dyDescent="0.15">
      <c r="A1373">
        <f t="shared" si="21"/>
        <v>23056</v>
      </c>
      <c r="B1373" s="79">
        <v>23</v>
      </c>
      <c r="C1373" s="79" t="s">
        <v>21</v>
      </c>
      <c r="H1373" s="79">
        <v>56</v>
      </c>
      <c r="I1373" s="79">
        <v>4</v>
      </c>
      <c r="J1373" s="79">
        <v>2</v>
      </c>
      <c r="K1373" s="79">
        <v>12</v>
      </c>
    </row>
    <row r="1374" spans="1:11" x14ac:dyDescent="0.15">
      <c r="A1374">
        <f t="shared" si="21"/>
        <v>23057</v>
      </c>
      <c r="B1374" s="79">
        <v>23</v>
      </c>
      <c r="C1374" s="79" t="s">
        <v>21</v>
      </c>
      <c r="H1374" s="79">
        <v>57</v>
      </c>
      <c r="I1374" s="79">
        <v>2</v>
      </c>
      <c r="J1374" s="79">
        <v>4</v>
      </c>
      <c r="K1374" s="79">
        <v>16</v>
      </c>
    </row>
    <row r="1375" spans="1:11" x14ac:dyDescent="0.15">
      <c r="A1375">
        <f t="shared" si="21"/>
        <v>23058</v>
      </c>
      <c r="B1375" s="79">
        <v>23</v>
      </c>
      <c r="C1375" s="79" t="s">
        <v>21</v>
      </c>
      <c r="H1375" s="79">
        <v>58</v>
      </c>
      <c r="I1375" s="79">
        <v>2</v>
      </c>
      <c r="J1375" s="79">
        <v>1</v>
      </c>
      <c r="K1375" s="79">
        <v>12</v>
      </c>
    </row>
    <row r="1376" spans="1:11" x14ac:dyDescent="0.15">
      <c r="A1376">
        <f t="shared" si="21"/>
        <v>23059</v>
      </c>
      <c r="B1376" s="79">
        <v>23</v>
      </c>
      <c r="C1376" s="79" t="s">
        <v>21</v>
      </c>
      <c r="H1376" s="79">
        <v>59</v>
      </c>
      <c r="I1376" s="79">
        <v>0</v>
      </c>
      <c r="J1376" s="79">
        <v>3</v>
      </c>
      <c r="K1376" s="79">
        <v>7</v>
      </c>
    </row>
    <row r="1377" spans="1:11" x14ac:dyDescent="0.15">
      <c r="A1377">
        <f t="shared" si="21"/>
        <v>23060</v>
      </c>
      <c r="B1377" s="79">
        <v>23</v>
      </c>
      <c r="C1377" s="79" t="s">
        <v>21</v>
      </c>
      <c r="H1377" s="79">
        <v>60</v>
      </c>
      <c r="I1377" s="79">
        <v>5</v>
      </c>
      <c r="J1377" s="79">
        <v>2</v>
      </c>
      <c r="K1377" s="79">
        <v>6</v>
      </c>
    </row>
    <row r="1378" spans="1:11" x14ac:dyDescent="0.15">
      <c r="A1378">
        <f t="shared" si="21"/>
        <v>23061</v>
      </c>
      <c r="B1378" s="79">
        <v>23</v>
      </c>
      <c r="C1378" s="79" t="s">
        <v>21</v>
      </c>
      <c r="H1378" s="79">
        <v>61</v>
      </c>
      <c r="I1378" s="79">
        <v>2</v>
      </c>
      <c r="J1378" s="79">
        <v>3</v>
      </c>
      <c r="K1378" s="79">
        <v>11</v>
      </c>
    </row>
    <row r="1379" spans="1:11" x14ac:dyDescent="0.15">
      <c r="A1379">
        <f t="shared" si="21"/>
        <v>23062</v>
      </c>
      <c r="B1379" s="79">
        <v>23</v>
      </c>
      <c r="C1379" s="79" t="s">
        <v>21</v>
      </c>
      <c r="H1379" s="79">
        <v>62</v>
      </c>
      <c r="I1379" s="79">
        <v>2</v>
      </c>
      <c r="J1379" s="79">
        <v>3</v>
      </c>
      <c r="K1379" s="79">
        <v>18</v>
      </c>
    </row>
    <row r="1380" spans="1:11" x14ac:dyDescent="0.15">
      <c r="A1380">
        <f t="shared" si="21"/>
        <v>23063</v>
      </c>
      <c r="B1380" s="79">
        <v>23</v>
      </c>
      <c r="C1380" s="79" t="s">
        <v>21</v>
      </c>
      <c r="H1380" s="79">
        <v>63</v>
      </c>
      <c r="I1380" s="79">
        <v>1</v>
      </c>
      <c r="J1380" s="79">
        <v>1</v>
      </c>
      <c r="K1380" s="79">
        <v>11</v>
      </c>
    </row>
    <row r="1381" spans="1:11" x14ac:dyDescent="0.15">
      <c r="A1381">
        <f t="shared" si="21"/>
        <v>23064</v>
      </c>
      <c r="B1381" s="79">
        <v>23</v>
      </c>
      <c r="C1381" s="79" t="s">
        <v>21</v>
      </c>
      <c r="H1381" s="79">
        <v>64</v>
      </c>
      <c r="I1381" s="79">
        <v>5</v>
      </c>
      <c r="J1381" s="79">
        <v>6</v>
      </c>
      <c r="K1381" s="79">
        <v>13</v>
      </c>
    </row>
    <row r="1382" spans="1:11" x14ac:dyDescent="0.15">
      <c r="A1382">
        <f t="shared" si="21"/>
        <v>23065</v>
      </c>
      <c r="B1382" s="79">
        <v>23</v>
      </c>
      <c r="C1382" s="79" t="s">
        <v>21</v>
      </c>
      <c r="H1382" s="79">
        <v>65</v>
      </c>
      <c r="I1382" s="79">
        <v>2</v>
      </c>
      <c r="J1382" s="79">
        <v>4</v>
      </c>
      <c r="K1382" s="79">
        <v>11</v>
      </c>
    </row>
    <row r="1383" spans="1:11" x14ac:dyDescent="0.15">
      <c r="A1383">
        <f t="shared" si="21"/>
        <v>23066</v>
      </c>
      <c r="B1383" s="79">
        <v>23</v>
      </c>
      <c r="C1383" s="79" t="s">
        <v>21</v>
      </c>
      <c r="H1383" s="79">
        <v>66</v>
      </c>
      <c r="I1383" s="79">
        <v>1</v>
      </c>
      <c r="J1383" s="79">
        <v>7</v>
      </c>
      <c r="K1383" s="79">
        <v>10</v>
      </c>
    </row>
    <row r="1384" spans="1:11" x14ac:dyDescent="0.15">
      <c r="A1384">
        <f t="shared" si="21"/>
        <v>23067</v>
      </c>
      <c r="B1384" s="79">
        <v>23</v>
      </c>
      <c r="C1384" s="79" t="s">
        <v>21</v>
      </c>
      <c r="H1384" s="79">
        <v>67</v>
      </c>
      <c r="I1384" s="79">
        <v>5</v>
      </c>
      <c r="J1384" s="79">
        <v>3</v>
      </c>
      <c r="K1384" s="79">
        <v>12</v>
      </c>
    </row>
    <row r="1385" spans="1:11" x14ac:dyDescent="0.15">
      <c r="A1385">
        <f t="shared" si="21"/>
        <v>23068</v>
      </c>
      <c r="B1385" s="79">
        <v>23</v>
      </c>
      <c r="C1385" s="79" t="s">
        <v>21</v>
      </c>
      <c r="H1385" s="79">
        <v>68</v>
      </c>
      <c r="I1385" s="79">
        <v>3</v>
      </c>
      <c r="J1385" s="79">
        <v>9</v>
      </c>
      <c r="K1385" s="79">
        <v>5</v>
      </c>
    </row>
    <row r="1386" spans="1:11" x14ac:dyDescent="0.15">
      <c r="A1386">
        <f t="shared" si="21"/>
        <v>23069</v>
      </c>
      <c r="B1386" s="79">
        <v>23</v>
      </c>
      <c r="C1386" s="79" t="s">
        <v>21</v>
      </c>
      <c r="H1386" s="79">
        <v>69</v>
      </c>
      <c r="I1386" s="79">
        <v>5</v>
      </c>
      <c r="J1386" s="79">
        <v>12</v>
      </c>
      <c r="K1386" s="79">
        <v>8</v>
      </c>
    </row>
    <row r="1387" spans="1:11" x14ac:dyDescent="0.15">
      <c r="A1387">
        <f t="shared" si="21"/>
        <v>23070</v>
      </c>
      <c r="B1387" s="79">
        <v>23</v>
      </c>
      <c r="C1387" s="79" t="s">
        <v>21</v>
      </c>
      <c r="H1387" s="79">
        <v>70</v>
      </c>
      <c r="I1387" s="79">
        <v>4</v>
      </c>
      <c r="J1387" s="79">
        <v>8</v>
      </c>
      <c r="K1387" s="79">
        <v>14</v>
      </c>
    </row>
    <row r="1388" spans="1:11" x14ac:dyDescent="0.15">
      <c r="A1388">
        <f t="shared" si="21"/>
        <v>23071</v>
      </c>
      <c r="B1388" s="79">
        <v>23</v>
      </c>
      <c r="C1388" s="79" t="s">
        <v>21</v>
      </c>
      <c r="H1388" s="79">
        <v>71</v>
      </c>
      <c r="I1388" s="79">
        <v>4</v>
      </c>
      <c r="J1388" s="79">
        <v>4</v>
      </c>
      <c r="K1388" s="79">
        <v>9</v>
      </c>
    </row>
    <row r="1389" spans="1:11" x14ac:dyDescent="0.15">
      <c r="A1389">
        <f t="shared" si="21"/>
        <v>23072</v>
      </c>
      <c r="B1389" s="79">
        <v>23</v>
      </c>
      <c r="C1389" s="79" t="s">
        <v>21</v>
      </c>
      <c r="H1389" s="79">
        <v>72</v>
      </c>
      <c r="I1389" s="79">
        <v>2</v>
      </c>
      <c r="J1389" s="79">
        <v>3</v>
      </c>
      <c r="K1389" s="79">
        <v>3</v>
      </c>
    </row>
    <row r="1390" spans="1:11" x14ac:dyDescent="0.15">
      <c r="A1390">
        <f t="shared" si="21"/>
        <v>23073</v>
      </c>
      <c r="B1390" s="79">
        <v>23</v>
      </c>
      <c r="C1390" s="79" t="s">
        <v>21</v>
      </c>
      <c r="H1390" s="79">
        <v>73</v>
      </c>
      <c r="I1390" s="79">
        <v>6</v>
      </c>
      <c r="J1390" s="79">
        <v>6</v>
      </c>
      <c r="K1390" s="79">
        <v>6</v>
      </c>
    </row>
    <row r="1391" spans="1:11" x14ac:dyDescent="0.15">
      <c r="A1391">
        <f t="shared" si="21"/>
        <v>23074</v>
      </c>
      <c r="B1391" s="79">
        <v>23</v>
      </c>
      <c r="C1391" s="79" t="s">
        <v>21</v>
      </c>
      <c r="H1391" s="79">
        <v>74</v>
      </c>
      <c r="I1391" s="79">
        <v>5</v>
      </c>
      <c r="J1391" s="79">
        <v>11</v>
      </c>
      <c r="K1391" s="79">
        <v>8</v>
      </c>
    </row>
    <row r="1392" spans="1:11" x14ac:dyDescent="0.15">
      <c r="A1392">
        <f t="shared" si="21"/>
        <v>23075</v>
      </c>
      <c r="B1392" s="79">
        <v>23</v>
      </c>
      <c r="C1392" s="79" t="s">
        <v>21</v>
      </c>
      <c r="H1392" s="79">
        <v>75</v>
      </c>
      <c r="I1392" s="79">
        <v>6</v>
      </c>
      <c r="J1392" s="79">
        <v>5</v>
      </c>
      <c r="K1392" s="79">
        <v>4</v>
      </c>
    </row>
    <row r="1393" spans="1:11" x14ac:dyDescent="0.15">
      <c r="A1393">
        <f t="shared" si="21"/>
        <v>23076</v>
      </c>
      <c r="B1393" s="79">
        <v>23</v>
      </c>
      <c r="C1393" s="79" t="s">
        <v>21</v>
      </c>
      <c r="H1393" s="79">
        <v>76</v>
      </c>
      <c r="I1393" s="79">
        <v>8</v>
      </c>
      <c r="J1393" s="79">
        <v>7</v>
      </c>
      <c r="K1393" s="79">
        <v>4</v>
      </c>
    </row>
    <row r="1394" spans="1:11" x14ac:dyDescent="0.15">
      <c r="A1394">
        <f t="shared" si="21"/>
        <v>23077</v>
      </c>
      <c r="B1394" s="79">
        <v>23</v>
      </c>
      <c r="C1394" s="79" t="s">
        <v>21</v>
      </c>
      <c r="H1394" s="79">
        <v>77</v>
      </c>
      <c r="I1394" s="79">
        <v>6</v>
      </c>
      <c r="J1394" s="79">
        <v>5</v>
      </c>
      <c r="K1394" s="79">
        <v>4</v>
      </c>
    </row>
    <row r="1395" spans="1:11" x14ac:dyDescent="0.15">
      <c r="A1395">
        <f t="shared" si="21"/>
        <v>23078</v>
      </c>
      <c r="B1395" s="79">
        <v>23</v>
      </c>
      <c r="C1395" s="79" t="s">
        <v>21</v>
      </c>
      <c r="H1395" s="79">
        <v>78</v>
      </c>
      <c r="I1395" s="79">
        <v>4</v>
      </c>
      <c r="J1395" s="79">
        <v>5</v>
      </c>
      <c r="K1395" s="79">
        <v>3</v>
      </c>
    </row>
    <row r="1396" spans="1:11" x14ac:dyDescent="0.15">
      <c r="A1396">
        <f t="shared" si="21"/>
        <v>23079</v>
      </c>
      <c r="B1396" s="79">
        <v>23</v>
      </c>
      <c r="C1396" s="79" t="s">
        <v>21</v>
      </c>
      <c r="H1396" s="79">
        <v>79</v>
      </c>
      <c r="I1396" s="79">
        <v>6</v>
      </c>
      <c r="J1396" s="79">
        <v>7</v>
      </c>
      <c r="K1396" s="79">
        <v>5</v>
      </c>
    </row>
    <row r="1397" spans="1:11" x14ac:dyDescent="0.15">
      <c r="A1397">
        <f t="shared" si="21"/>
        <v>23080</v>
      </c>
      <c r="B1397" s="79">
        <v>23</v>
      </c>
      <c r="C1397" s="79" t="s">
        <v>21</v>
      </c>
      <c r="H1397" s="79">
        <v>80</v>
      </c>
      <c r="I1397" s="79">
        <v>2</v>
      </c>
      <c r="J1397" s="79">
        <v>3</v>
      </c>
      <c r="K1397" s="79">
        <v>1</v>
      </c>
    </row>
    <row r="1398" spans="1:11" x14ac:dyDescent="0.15">
      <c r="A1398">
        <f t="shared" si="21"/>
        <v>23081</v>
      </c>
      <c r="B1398" s="79">
        <v>23</v>
      </c>
      <c r="C1398" s="79" t="s">
        <v>21</v>
      </c>
      <c r="H1398" s="79">
        <v>81</v>
      </c>
      <c r="I1398" s="79">
        <v>1</v>
      </c>
      <c r="J1398" s="79">
        <v>5</v>
      </c>
      <c r="K1398" s="79">
        <v>3</v>
      </c>
    </row>
    <row r="1399" spans="1:11" x14ac:dyDescent="0.15">
      <c r="A1399">
        <f t="shared" si="21"/>
        <v>23082</v>
      </c>
      <c r="B1399" s="79">
        <v>23</v>
      </c>
      <c r="C1399" s="79" t="s">
        <v>21</v>
      </c>
      <c r="H1399" s="79">
        <v>82</v>
      </c>
      <c r="I1399" s="79">
        <v>6</v>
      </c>
      <c r="J1399" s="79">
        <v>7</v>
      </c>
      <c r="K1399" s="79">
        <v>2</v>
      </c>
    </row>
    <row r="1400" spans="1:11" x14ac:dyDescent="0.15">
      <c r="A1400">
        <f t="shared" si="21"/>
        <v>23083</v>
      </c>
      <c r="B1400" s="79">
        <v>23</v>
      </c>
      <c r="C1400" s="79" t="s">
        <v>21</v>
      </c>
      <c r="H1400" s="79">
        <v>83</v>
      </c>
      <c r="I1400" s="79">
        <v>7</v>
      </c>
      <c r="J1400" s="79">
        <v>3</v>
      </c>
      <c r="K1400" s="79">
        <v>1</v>
      </c>
    </row>
    <row r="1401" spans="1:11" x14ac:dyDescent="0.15">
      <c r="A1401">
        <f t="shared" si="21"/>
        <v>23084</v>
      </c>
      <c r="B1401" s="79">
        <v>23</v>
      </c>
      <c r="C1401" s="79" t="s">
        <v>21</v>
      </c>
      <c r="H1401" s="79">
        <v>84</v>
      </c>
      <c r="I1401" s="79">
        <v>3</v>
      </c>
      <c r="J1401" s="79">
        <v>2</v>
      </c>
      <c r="K1401" s="79">
        <v>1</v>
      </c>
    </row>
    <row r="1402" spans="1:11" x14ac:dyDescent="0.15">
      <c r="A1402">
        <f t="shared" si="21"/>
        <v>23085</v>
      </c>
      <c r="B1402" s="79">
        <v>23</v>
      </c>
      <c r="C1402" s="79" t="s">
        <v>21</v>
      </c>
      <c r="H1402" s="79">
        <v>85</v>
      </c>
      <c r="I1402" s="79">
        <v>2</v>
      </c>
      <c r="J1402" s="79">
        <v>4</v>
      </c>
      <c r="K1402" s="79">
        <v>1</v>
      </c>
    </row>
    <row r="1403" spans="1:11" x14ac:dyDescent="0.15">
      <c r="A1403">
        <f t="shared" si="21"/>
        <v>23086</v>
      </c>
      <c r="B1403" s="79">
        <v>23</v>
      </c>
      <c r="C1403" s="79" t="s">
        <v>21</v>
      </c>
      <c r="H1403" s="79">
        <v>86</v>
      </c>
      <c r="I1403" s="79">
        <v>0</v>
      </c>
      <c r="J1403" s="79">
        <v>5</v>
      </c>
      <c r="K1403" s="79">
        <v>1</v>
      </c>
    </row>
    <row r="1404" spans="1:11" x14ac:dyDescent="0.15">
      <c r="A1404">
        <f t="shared" si="21"/>
        <v>23087</v>
      </c>
      <c r="B1404" s="79">
        <v>23</v>
      </c>
      <c r="C1404" s="79" t="s">
        <v>21</v>
      </c>
      <c r="H1404" s="79">
        <v>87</v>
      </c>
      <c r="I1404" s="79">
        <v>5</v>
      </c>
      <c r="J1404" s="79">
        <v>2</v>
      </c>
      <c r="K1404" s="79">
        <v>4</v>
      </c>
    </row>
    <row r="1405" spans="1:11" x14ac:dyDescent="0.15">
      <c r="A1405">
        <f t="shared" si="21"/>
        <v>23088</v>
      </c>
      <c r="B1405" s="79">
        <v>23</v>
      </c>
      <c r="C1405" s="79" t="s">
        <v>21</v>
      </c>
      <c r="H1405" s="79">
        <v>88</v>
      </c>
      <c r="I1405" s="79">
        <v>2</v>
      </c>
      <c r="J1405" s="79">
        <v>2</v>
      </c>
      <c r="K1405" s="79">
        <v>2</v>
      </c>
    </row>
    <row r="1406" spans="1:11" x14ac:dyDescent="0.15">
      <c r="A1406">
        <f t="shared" si="21"/>
        <v>23089</v>
      </c>
      <c r="B1406" s="79">
        <v>23</v>
      </c>
      <c r="C1406" s="79" t="s">
        <v>21</v>
      </c>
      <c r="H1406" s="79">
        <v>89</v>
      </c>
      <c r="I1406" s="79">
        <v>2</v>
      </c>
      <c r="J1406" s="79">
        <v>1</v>
      </c>
      <c r="K1406" s="79">
        <v>6</v>
      </c>
    </row>
    <row r="1407" spans="1:11" x14ac:dyDescent="0.15">
      <c r="A1407">
        <f t="shared" si="21"/>
        <v>23090</v>
      </c>
      <c r="B1407" s="79">
        <v>23</v>
      </c>
      <c r="C1407" s="79" t="s">
        <v>21</v>
      </c>
      <c r="H1407" s="79">
        <v>90</v>
      </c>
      <c r="I1407" s="79">
        <v>2</v>
      </c>
      <c r="J1407" s="79">
        <v>2</v>
      </c>
      <c r="K1407" s="79">
        <v>5</v>
      </c>
    </row>
    <row r="1408" spans="1:11" x14ac:dyDescent="0.15">
      <c r="A1408">
        <f t="shared" si="21"/>
        <v>23091</v>
      </c>
      <c r="B1408" s="79">
        <v>23</v>
      </c>
      <c r="C1408" s="79" t="s">
        <v>21</v>
      </c>
      <c r="H1408" s="79">
        <v>91</v>
      </c>
      <c r="I1408" s="79">
        <v>0</v>
      </c>
      <c r="J1408" s="79">
        <v>4</v>
      </c>
      <c r="K1408" s="79">
        <v>7</v>
      </c>
    </row>
    <row r="1409" spans="1:11" x14ac:dyDescent="0.15">
      <c r="A1409">
        <f t="shared" si="21"/>
        <v>23092</v>
      </c>
      <c r="B1409" s="79">
        <v>23</v>
      </c>
      <c r="C1409" s="79" t="s">
        <v>21</v>
      </c>
      <c r="H1409" s="79">
        <v>92</v>
      </c>
      <c r="I1409" s="79">
        <v>0</v>
      </c>
      <c r="J1409" s="79">
        <v>2</v>
      </c>
      <c r="K1409" s="79">
        <v>3</v>
      </c>
    </row>
    <row r="1410" spans="1:11" x14ac:dyDescent="0.15">
      <c r="A1410">
        <f t="shared" si="21"/>
        <v>23093</v>
      </c>
      <c r="B1410" s="79">
        <v>23</v>
      </c>
      <c r="C1410" s="79" t="s">
        <v>21</v>
      </c>
      <c r="H1410" s="79">
        <v>93</v>
      </c>
      <c r="I1410" s="79">
        <v>0</v>
      </c>
      <c r="J1410" s="79">
        <v>3</v>
      </c>
      <c r="K1410" s="79">
        <v>4</v>
      </c>
    </row>
    <row r="1411" spans="1:11" x14ac:dyDescent="0.15">
      <c r="A1411">
        <f t="shared" ref="A1411:A1474" si="22">$B1411*1000+$H1411</f>
        <v>23094</v>
      </c>
      <c r="B1411" s="79">
        <v>23</v>
      </c>
      <c r="C1411" s="79" t="s">
        <v>21</v>
      </c>
      <c r="H1411" s="79">
        <v>94</v>
      </c>
      <c r="I1411" s="79">
        <v>0</v>
      </c>
      <c r="J1411" s="79">
        <v>2</v>
      </c>
      <c r="K1411" s="79">
        <v>7</v>
      </c>
    </row>
    <row r="1412" spans="1:11" x14ac:dyDescent="0.15">
      <c r="A1412">
        <f t="shared" si="22"/>
        <v>23096</v>
      </c>
      <c r="B1412" s="79">
        <v>23</v>
      </c>
      <c r="C1412" s="79" t="s">
        <v>21</v>
      </c>
      <c r="H1412" s="79">
        <v>96</v>
      </c>
      <c r="I1412" s="79">
        <v>0</v>
      </c>
      <c r="J1412" s="79">
        <v>1</v>
      </c>
      <c r="K1412" s="79">
        <v>9</v>
      </c>
    </row>
    <row r="1413" spans="1:11" x14ac:dyDescent="0.15">
      <c r="A1413">
        <f t="shared" si="22"/>
        <v>23099</v>
      </c>
      <c r="B1413" s="79">
        <v>23</v>
      </c>
      <c r="C1413" s="79" t="s">
        <v>21</v>
      </c>
      <c r="H1413" s="79">
        <v>99</v>
      </c>
      <c r="I1413" s="79">
        <v>1</v>
      </c>
      <c r="J1413" s="79">
        <v>0</v>
      </c>
      <c r="K1413" s="79">
        <v>5</v>
      </c>
    </row>
    <row r="1414" spans="1:11" x14ac:dyDescent="0.15">
      <c r="A1414">
        <f t="shared" si="22"/>
        <v>23103</v>
      </c>
      <c r="B1414" s="79">
        <v>23</v>
      </c>
      <c r="C1414" s="79" t="s">
        <v>21</v>
      </c>
      <c r="H1414" s="79">
        <v>103</v>
      </c>
      <c r="I1414" s="79">
        <v>0</v>
      </c>
      <c r="J1414" s="79">
        <v>1</v>
      </c>
      <c r="K1414" s="79">
        <v>3</v>
      </c>
    </row>
    <row r="1415" spans="1:11" x14ac:dyDescent="0.15">
      <c r="A1415">
        <f t="shared" si="22"/>
        <v>24000</v>
      </c>
      <c r="B1415" s="79">
        <v>24</v>
      </c>
      <c r="C1415" s="79" t="s">
        <v>22</v>
      </c>
      <c r="H1415" s="79">
        <v>0</v>
      </c>
      <c r="I1415" s="79">
        <v>0</v>
      </c>
      <c r="J1415" s="79">
        <v>1</v>
      </c>
      <c r="K1415" s="79">
        <v>4</v>
      </c>
    </row>
    <row r="1416" spans="1:11" x14ac:dyDescent="0.15">
      <c r="A1416">
        <f t="shared" si="22"/>
        <v>24001</v>
      </c>
      <c r="B1416" s="79">
        <v>24</v>
      </c>
      <c r="C1416" s="79" t="s">
        <v>22</v>
      </c>
      <c r="H1416" s="79">
        <v>1</v>
      </c>
      <c r="I1416" s="79">
        <v>2</v>
      </c>
      <c r="J1416" s="79">
        <v>2</v>
      </c>
      <c r="K1416" s="79">
        <v>3</v>
      </c>
    </row>
    <row r="1417" spans="1:11" x14ac:dyDescent="0.15">
      <c r="A1417">
        <f t="shared" si="22"/>
        <v>24002</v>
      </c>
      <c r="B1417" s="79">
        <v>24</v>
      </c>
      <c r="C1417" s="79" t="s">
        <v>22</v>
      </c>
      <c r="H1417" s="79">
        <v>2</v>
      </c>
      <c r="I1417" s="79">
        <v>2</v>
      </c>
      <c r="J1417" s="79">
        <v>0</v>
      </c>
      <c r="K1417" s="79">
        <v>3</v>
      </c>
    </row>
    <row r="1418" spans="1:11" x14ac:dyDescent="0.15">
      <c r="A1418">
        <f t="shared" si="22"/>
        <v>24003</v>
      </c>
      <c r="B1418" s="79">
        <v>24</v>
      </c>
      <c r="C1418" s="79" t="s">
        <v>22</v>
      </c>
      <c r="H1418" s="79">
        <v>3</v>
      </c>
      <c r="I1418" s="79">
        <v>3</v>
      </c>
      <c r="J1418" s="79">
        <v>3</v>
      </c>
      <c r="K1418" s="79">
        <v>7</v>
      </c>
    </row>
    <row r="1419" spans="1:11" x14ac:dyDescent="0.15">
      <c r="A1419">
        <f t="shared" si="22"/>
        <v>24004</v>
      </c>
      <c r="B1419" s="79">
        <v>24</v>
      </c>
      <c r="C1419" s="79" t="s">
        <v>22</v>
      </c>
      <c r="H1419" s="79">
        <v>4</v>
      </c>
      <c r="I1419" s="79">
        <v>2</v>
      </c>
      <c r="J1419" s="79">
        <v>3</v>
      </c>
      <c r="K1419" s="79">
        <v>10</v>
      </c>
    </row>
    <row r="1420" spans="1:11" x14ac:dyDescent="0.15">
      <c r="A1420">
        <f t="shared" si="22"/>
        <v>24005</v>
      </c>
      <c r="B1420" s="79">
        <v>24</v>
      </c>
      <c r="C1420" s="79" t="s">
        <v>22</v>
      </c>
      <c r="H1420" s="79">
        <v>5</v>
      </c>
      <c r="I1420" s="79">
        <v>4</v>
      </c>
      <c r="J1420" s="79">
        <v>4</v>
      </c>
      <c r="K1420" s="79">
        <v>13</v>
      </c>
    </row>
    <row r="1421" spans="1:11" x14ac:dyDescent="0.15">
      <c r="A1421">
        <f t="shared" si="22"/>
        <v>24006</v>
      </c>
      <c r="B1421" s="79">
        <v>24</v>
      </c>
      <c r="C1421" s="79" t="s">
        <v>22</v>
      </c>
      <c r="H1421" s="79">
        <v>6</v>
      </c>
      <c r="I1421" s="79">
        <v>1</v>
      </c>
      <c r="J1421" s="79">
        <v>4</v>
      </c>
      <c r="K1421" s="79">
        <v>13</v>
      </c>
    </row>
    <row r="1422" spans="1:11" x14ac:dyDescent="0.15">
      <c r="A1422">
        <f t="shared" si="22"/>
        <v>24007</v>
      </c>
      <c r="B1422" s="79">
        <v>24</v>
      </c>
      <c r="C1422" s="79" t="s">
        <v>22</v>
      </c>
      <c r="H1422" s="79">
        <v>7</v>
      </c>
      <c r="I1422" s="79">
        <v>2</v>
      </c>
      <c r="J1422" s="79">
        <v>3</v>
      </c>
      <c r="K1422" s="79">
        <v>10</v>
      </c>
    </row>
    <row r="1423" spans="1:11" x14ac:dyDescent="0.15">
      <c r="A1423">
        <f t="shared" si="22"/>
        <v>24008</v>
      </c>
      <c r="B1423" s="79">
        <v>24</v>
      </c>
      <c r="C1423" s="79" t="s">
        <v>22</v>
      </c>
      <c r="H1423" s="79">
        <v>8</v>
      </c>
      <c r="I1423" s="79">
        <v>1</v>
      </c>
      <c r="J1423" s="79">
        <v>5</v>
      </c>
      <c r="K1423" s="79">
        <v>12</v>
      </c>
    </row>
    <row r="1424" spans="1:11" x14ac:dyDescent="0.15">
      <c r="A1424">
        <f t="shared" si="22"/>
        <v>24009</v>
      </c>
      <c r="B1424" s="79">
        <v>24</v>
      </c>
      <c r="C1424" s="79" t="s">
        <v>22</v>
      </c>
      <c r="H1424" s="79">
        <v>9</v>
      </c>
      <c r="I1424" s="79">
        <v>7</v>
      </c>
      <c r="J1424" s="79">
        <v>3</v>
      </c>
      <c r="K1424" s="79">
        <v>8</v>
      </c>
    </row>
    <row r="1425" spans="1:11" x14ac:dyDescent="0.15">
      <c r="A1425">
        <f t="shared" si="22"/>
        <v>24010</v>
      </c>
      <c r="B1425" s="79">
        <v>24</v>
      </c>
      <c r="C1425" s="79" t="s">
        <v>22</v>
      </c>
      <c r="H1425" s="79">
        <v>10</v>
      </c>
      <c r="I1425" s="79">
        <v>2</v>
      </c>
      <c r="J1425" s="79">
        <v>2</v>
      </c>
      <c r="K1425" s="79">
        <v>13</v>
      </c>
    </row>
    <row r="1426" spans="1:11" x14ac:dyDescent="0.15">
      <c r="A1426">
        <f t="shared" si="22"/>
        <v>24011</v>
      </c>
      <c r="B1426" s="79">
        <v>24</v>
      </c>
      <c r="C1426" s="79" t="s">
        <v>22</v>
      </c>
      <c r="H1426" s="79">
        <v>11</v>
      </c>
      <c r="I1426" s="79">
        <v>3</v>
      </c>
      <c r="J1426" s="79">
        <v>1</v>
      </c>
      <c r="K1426" s="79">
        <v>8</v>
      </c>
    </row>
    <row r="1427" spans="1:11" x14ac:dyDescent="0.15">
      <c r="A1427">
        <f t="shared" si="22"/>
        <v>24012</v>
      </c>
      <c r="B1427" s="79">
        <v>24</v>
      </c>
      <c r="C1427" s="79" t="s">
        <v>22</v>
      </c>
      <c r="H1427" s="79">
        <v>12</v>
      </c>
      <c r="I1427" s="79">
        <v>0</v>
      </c>
      <c r="J1427" s="79">
        <v>2</v>
      </c>
      <c r="K1427" s="79">
        <v>6</v>
      </c>
    </row>
    <row r="1428" spans="1:11" x14ac:dyDescent="0.15">
      <c r="A1428">
        <f t="shared" si="22"/>
        <v>24013</v>
      </c>
      <c r="B1428" s="79">
        <v>24</v>
      </c>
      <c r="C1428" s="79" t="s">
        <v>22</v>
      </c>
      <c r="H1428" s="79">
        <v>13</v>
      </c>
      <c r="I1428" s="79">
        <v>3</v>
      </c>
      <c r="J1428" s="79">
        <v>2</v>
      </c>
      <c r="K1428" s="79">
        <v>1</v>
      </c>
    </row>
    <row r="1429" spans="1:11" x14ac:dyDescent="0.15">
      <c r="A1429">
        <f t="shared" si="22"/>
        <v>24014</v>
      </c>
      <c r="B1429" s="79">
        <v>24</v>
      </c>
      <c r="C1429" s="79" t="s">
        <v>22</v>
      </c>
      <c r="H1429" s="79">
        <v>14</v>
      </c>
      <c r="I1429" s="79">
        <v>2</v>
      </c>
      <c r="J1429" s="79">
        <v>1</v>
      </c>
      <c r="K1429" s="79">
        <v>2</v>
      </c>
    </row>
    <row r="1430" spans="1:11" x14ac:dyDescent="0.15">
      <c r="A1430">
        <f t="shared" si="22"/>
        <v>24015</v>
      </c>
      <c r="B1430" s="79">
        <v>24</v>
      </c>
      <c r="C1430" s="79" t="s">
        <v>22</v>
      </c>
      <c r="H1430" s="79">
        <v>15</v>
      </c>
      <c r="I1430" s="79">
        <v>3</v>
      </c>
      <c r="J1430" s="79">
        <v>3</v>
      </c>
      <c r="K1430" s="79">
        <v>5</v>
      </c>
    </row>
    <row r="1431" spans="1:11" x14ac:dyDescent="0.15">
      <c r="A1431">
        <f t="shared" si="22"/>
        <v>24016</v>
      </c>
      <c r="B1431" s="79">
        <v>24</v>
      </c>
      <c r="C1431" s="79" t="s">
        <v>22</v>
      </c>
      <c r="H1431" s="79">
        <v>16</v>
      </c>
      <c r="I1431" s="79">
        <v>5</v>
      </c>
      <c r="J1431" s="79">
        <v>4</v>
      </c>
      <c r="K1431" s="79">
        <v>4</v>
      </c>
    </row>
    <row r="1432" spans="1:11" x14ac:dyDescent="0.15">
      <c r="A1432">
        <f t="shared" si="22"/>
        <v>24017</v>
      </c>
      <c r="B1432" s="79">
        <v>24</v>
      </c>
      <c r="C1432" s="79" t="s">
        <v>22</v>
      </c>
      <c r="H1432" s="79">
        <v>17</v>
      </c>
      <c r="I1432" s="79">
        <v>6</v>
      </c>
      <c r="J1432" s="79">
        <v>8</v>
      </c>
      <c r="K1432" s="79">
        <v>1</v>
      </c>
    </row>
    <row r="1433" spans="1:11" x14ac:dyDescent="0.15">
      <c r="A1433">
        <f t="shared" si="22"/>
        <v>24018</v>
      </c>
      <c r="B1433" s="79">
        <v>24</v>
      </c>
      <c r="C1433" s="79" t="s">
        <v>22</v>
      </c>
      <c r="H1433" s="79">
        <v>18</v>
      </c>
      <c r="I1433" s="79">
        <v>8</v>
      </c>
      <c r="J1433" s="79">
        <v>6</v>
      </c>
      <c r="K1433" s="79">
        <v>2</v>
      </c>
    </row>
    <row r="1434" spans="1:11" x14ac:dyDescent="0.15">
      <c r="A1434">
        <f t="shared" si="22"/>
        <v>24019</v>
      </c>
      <c r="B1434" s="79">
        <v>24</v>
      </c>
      <c r="C1434" s="79" t="s">
        <v>22</v>
      </c>
      <c r="H1434" s="79">
        <v>19</v>
      </c>
      <c r="I1434" s="79">
        <v>4</v>
      </c>
      <c r="J1434" s="79">
        <v>3</v>
      </c>
      <c r="K1434" s="79">
        <v>2</v>
      </c>
    </row>
    <row r="1435" spans="1:11" x14ac:dyDescent="0.15">
      <c r="A1435">
        <f t="shared" si="22"/>
        <v>24020</v>
      </c>
      <c r="B1435" s="79">
        <v>24</v>
      </c>
      <c r="C1435" s="79" t="s">
        <v>22</v>
      </c>
      <c r="H1435" s="79">
        <v>20</v>
      </c>
      <c r="I1435" s="79">
        <v>7</v>
      </c>
      <c r="J1435" s="79">
        <v>6</v>
      </c>
      <c r="K1435" s="79">
        <v>2</v>
      </c>
    </row>
    <row r="1436" spans="1:11" x14ac:dyDescent="0.15">
      <c r="A1436">
        <f t="shared" si="22"/>
        <v>24021</v>
      </c>
      <c r="B1436" s="79">
        <v>24</v>
      </c>
      <c r="C1436" s="79" t="s">
        <v>22</v>
      </c>
      <c r="H1436" s="79">
        <v>21</v>
      </c>
      <c r="I1436" s="79">
        <v>5</v>
      </c>
      <c r="J1436" s="79">
        <v>5</v>
      </c>
      <c r="K1436" s="79">
        <v>6</v>
      </c>
    </row>
    <row r="1437" spans="1:11" x14ac:dyDescent="0.15">
      <c r="A1437">
        <f t="shared" si="22"/>
        <v>24022</v>
      </c>
      <c r="B1437" s="79">
        <v>24</v>
      </c>
      <c r="C1437" s="79" t="s">
        <v>22</v>
      </c>
      <c r="H1437" s="79">
        <v>22</v>
      </c>
      <c r="I1437" s="79">
        <v>5</v>
      </c>
      <c r="J1437" s="79">
        <v>7</v>
      </c>
      <c r="K1437" s="79">
        <v>4</v>
      </c>
    </row>
    <row r="1438" spans="1:11" x14ac:dyDescent="0.15">
      <c r="A1438">
        <f t="shared" si="22"/>
        <v>24023</v>
      </c>
      <c r="B1438" s="79">
        <v>24</v>
      </c>
      <c r="C1438" s="79" t="s">
        <v>22</v>
      </c>
      <c r="H1438" s="79">
        <v>23</v>
      </c>
      <c r="I1438" s="79">
        <v>2</v>
      </c>
      <c r="J1438" s="79">
        <v>6</v>
      </c>
      <c r="K1438" s="79">
        <v>9</v>
      </c>
    </row>
    <row r="1439" spans="1:11" x14ac:dyDescent="0.15">
      <c r="A1439">
        <f t="shared" si="22"/>
        <v>24024</v>
      </c>
      <c r="B1439" s="79">
        <v>24</v>
      </c>
      <c r="C1439" s="79" t="s">
        <v>22</v>
      </c>
      <c r="H1439" s="79">
        <v>24</v>
      </c>
      <c r="I1439" s="79">
        <v>2</v>
      </c>
      <c r="J1439" s="79">
        <v>4</v>
      </c>
      <c r="K1439" s="79">
        <v>12</v>
      </c>
    </row>
    <row r="1440" spans="1:11" x14ac:dyDescent="0.15">
      <c r="A1440">
        <f t="shared" si="22"/>
        <v>24025</v>
      </c>
      <c r="B1440" s="79">
        <v>24</v>
      </c>
      <c r="C1440" s="79" t="s">
        <v>22</v>
      </c>
      <c r="H1440" s="79">
        <v>25</v>
      </c>
      <c r="I1440" s="79">
        <v>1</v>
      </c>
      <c r="J1440" s="79">
        <v>0</v>
      </c>
      <c r="K1440" s="79">
        <v>9</v>
      </c>
    </row>
    <row r="1441" spans="1:11" x14ac:dyDescent="0.15">
      <c r="A1441">
        <f t="shared" si="22"/>
        <v>24026</v>
      </c>
      <c r="B1441" s="79">
        <v>24</v>
      </c>
      <c r="C1441" s="79" t="s">
        <v>22</v>
      </c>
      <c r="H1441" s="79">
        <v>26</v>
      </c>
      <c r="I1441" s="79">
        <v>2</v>
      </c>
      <c r="J1441" s="79">
        <v>0</v>
      </c>
      <c r="K1441" s="79">
        <v>4</v>
      </c>
    </row>
    <row r="1442" spans="1:11" x14ac:dyDescent="0.15">
      <c r="A1442">
        <f t="shared" si="22"/>
        <v>24027</v>
      </c>
      <c r="B1442" s="79">
        <v>24</v>
      </c>
      <c r="C1442" s="79" t="s">
        <v>22</v>
      </c>
      <c r="H1442" s="79">
        <v>27</v>
      </c>
      <c r="I1442" s="79">
        <v>3</v>
      </c>
      <c r="J1442" s="79">
        <v>2</v>
      </c>
      <c r="K1442" s="79">
        <v>8</v>
      </c>
    </row>
    <row r="1443" spans="1:11" x14ac:dyDescent="0.15">
      <c r="A1443">
        <f t="shared" si="22"/>
        <v>24028</v>
      </c>
      <c r="B1443" s="79">
        <v>24</v>
      </c>
      <c r="C1443" s="79" t="s">
        <v>22</v>
      </c>
      <c r="H1443" s="79">
        <v>28</v>
      </c>
      <c r="I1443" s="79">
        <v>2</v>
      </c>
      <c r="J1443" s="79">
        <v>1</v>
      </c>
      <c r="K1443" s="79">
        <v>10</v>
      </c>
    </row>
    <row r="1444" spans="1:11" x14ac:dyDescent="0.15">
      <c r="A1444">
        <f t="shared" si="22"/>
        <v>24029</v>
      </c>
      <c r="B1444" s="79">
        <v>24</v>
      </c>
      <c r="C1444" s="79" t="s">
        <v>22</v>
      </c>
      <c r="H1444" s="79">
        <v>29</v>
      </c>
      <c r="I1444" s="79">
        <v>0</v>
      </c>
      <c r="J1444" s="79">
        <v>2</v>
      </c>
      <c r="K1444" s="79">
        <v>10</v>
      </c>
    </row>
    <row r="1445" spans="1:11" x14ac:dyDescent="0.15">
      <c r="A1445">
        <f t="shared" si="22"/>
        <v>24030</v>
      </c>
      <c r="B1445" s="79">
        <v>24</v>
      </c>
      <c r="C1445" s="79" t="s">
        <v>22</v>
      </c>
      <c r="H1445" s="79">
        <v>30</v>
      </c>
      <c r="I1445" s="79">
        <v>1</v>
      </c>
      <c r="J1445" s="79">
        <v>1</v>
      </c>
      <c r="K1445" s="79">
        <v>14</v>
      </c>
    </row>
    <row r="1446" spans="1:11" x14ac:dyDescent="0.15">
      <c r="A1446">
        <f t="shared" si="22"/>
        <v>24031</v>
      </c>
      <c r="B1446" s="79">
        <v>24</v>
      </c>
      <c r="C1446" s="79" t="s">
        <v>22</v>
      </c>
      <c r="H1446" s="79">
        <v>31</v>
      </c>
      <c r="I1446" s="79">
        <v>0</v>
      </c>
      <c r="J1446" s="79">
        <v>2</v>
      </c>
      <c r="K1446" s="79">
        <v>16</v>
      </c>
    </row>
    <row r="1447" spans="1:11" x14ac:dyDescent="0.15">
      <c r="A1447">
        <f t="shared" si="22"/>
        <v>24032</v>
      </c>
      <c r="B1447" s="79">
        <v>24</v>
      </c>
      <c r="C1447" s="79" t="s">
        <v>22</v>
      </c>
      <c r="H1447" s="79">
        <v>32</v>
      </c>
      <c r="I1447" s="79">
        <v>1</v>
      </c>
      <c r="J1447" s="79">
        <v>1</v>
      </c>
      <c r="K1447" s="79">
        <v>15</v>
      </c>
    </row>
    <row r="1448" spans="1:11" x14ac:dyDescent="0.15">
      <c r="A1448">
        <f t="shared" si="22"/>
        <v>24033</v>
      </c>
      <c r="B1448" s="79">
        <v>24</v>
      </c>
      <c r="C1448" s="79" t="s">
        <v>22</v>
      </c>
      <c r="H1448" s="79">
        <v>33</v>
      </c>
      <c r="I1448" s="79">
        <v>2</v>
      </c>
      <c r="J1448" s="79">
        <v>3</v>
      </c>
      <c r="K1448" s="79">
        <v>16</v>
      </c>
    </row>
    <row r="1449" spans="1:11" x14ac:dyDescent="0.15">
      <c r="A1449">
        <f t="shared" si="22"/>
        <v>24034</v>
      </c>
      <c r="B1449" s="79">
        <v>24</v>
      </c>
      <c r="C1449" s="79" t="s">
        <v>22</v>
      </c>
      <c r="H1449" s="79">
        <v>34</v>
      </c>
      <c r="I1449" s="79">
        <v>3</v>
      </c>
      <c r="J1449" s="79">
        <v>4</v>
      </c>
      <c r="K1449" s="79">
        <v>9</v>
      </c>
    </row>
    <row r="1450" spans="1:11" x14ac:dyDescent="0.15">
      <c r="A1450">
        <f t="shared" si="22"/>
        <v>24035</v>
      </c>
      <c r="B1450" s="79">
        <v>24</v>
      </c>
      <c r="C1450" s="79" t="s">
        <v>22</v>
      </c>
      <c r="H1450" s="79">
        <v>35</v>
      </c>
      <c r="I1450" s="79">
        <v>2</v>
      </c>
      <c r="J1450" s="79">
        <v>4</v>
      </c>
      <c r="K1450" s="79">
        <v>15</v>
      </c>
    </row>
    <row r="1451" spans="1:11" x14ac:dyDescent="0.15">
      <c r="A1451">
        <f t="shared" si="22"/>
        <v>24036</v>
      </c>
      <c r="B1451" s="79">
        <v>24</v>
      </c>
      <c r="C1451" s="79" t="s">
        <v>22</v>
      </c>
      <c r="H1451" s="79">
        <v>36</v>
      </c>
      <c r="I1451" s="79">
        <v>4</v>
      </c>
      <c r="J1451" s="79">
        <v>10</v>
      </c>
      <c r="K1451" s="79">
        <v>20</v>
      </c>
    </row>
    <row r="1452" spans="1:11" x14ac:dyDescent="0.15">
      <c r="A1452">
        <f t="shared" si="22"/>
        <v>24037</v>
      </c>
      <c r="B1452" s="79">
        <v>24</v>
      </c>
      <c r="C1452" s="79" t="s">
        <v>22</v>
      </c>
      <c r="H1452" s="79">
        <v>37</v>
      </c>
      <c r="I1452" s="79">
        <v>5</v>
      </c>
      <c r="J1452" s="79">
        <v>3</v>
      </c>
      <c r="K1452" s="79">
        <v>9</v>
      </c>
    </row>
    <row r="1453" spans="1:11" x14ac:dyDescent="0.15">
      <c r="A1453">
        <f t="shared" si="22"/>
        <v>24038</v>
      </c>
      <c r="B1453" s="79">
        <v>24</v>
      </c>
      <c r="C1453" s="79" t="s">
        <v>22</v>
      </c>
      <c r="H1453" s="79">
        <v>38</v>
      </c>
      <c r="I1453" s="79">
        <v>1</v>
      </c>
      <c r="J1453" s="79">
        <v>4</v>
      </c>
      <c r="K1453" s="79">
        <v>17</v>
      </c>
    </row>
    <row r="1454" spans="1:11" x14ac:dyDescent="0.15">
      <c r="A1454">
        <f t="shared" si="22"/>
        <v>24039</v>
      </c>
      <c r="B1454" s="79">
        <v>24</v>
      </c>
      <c r="C1454" s="79" t="s">
        <v>22</v>
      </c>
      <c r="H1454" s="79">
        <v>39</v>
      </c>
      <c r="I1454" s="79">
        <v>4</v>
      </c>
      <c r="J1454" s="79">
        <v>5</v>
      </c>
      <c r="K1454" s="79">
        <v>12</v>
      </c>
    </row>
    <row r="1455" spans="1:11" x14ac:dyDescent="0.15">
      <c r="A1455">
        <f t="shared" si="22"/>
        <v>24040</v>
      </c>
      <c r="B1455" s="79">
        <v>24</v>
      </c>
      <c r="C1455" s="79" t="s">
        <v>22</v>
      </c>
      <c r="H1455" s="79">
        <v>40</v>
      </c>
      <c r="I1455" s="79">
        <v>3</v>
      </c>
      <c r="J1455" s="79">
        <v>6</v>
      </c>
      <c r="K1455" s="79">
        <v>13</v>
      </c>
    </row>
    <row r="1456" spans="1:11" x14ac:dyDescent="0.15">
      <c r="A1456">
        <f t="shared" si="22"/>
        <v>24041</v>
      </c>
      <c r="B1456" s="79">
        <v>24</v>
      </c>
      <c r="C1456" s="79" t="s">
        <v>22</v>
      </c>
      <c r="H1456" s="79">
        <v>41</v>
      </c>
      <c r="I1456" s="79">
        <v>4</v>
      </c>
      <c r="J1456" s="79">
        <v>6</v>
      </c>
      <c r="K1456" s="79">
        <v>18</v>
      </c>
    </row>
    <row r="1457" spans="1:11" x14ac:dyDescent="0.15">
      <c r="A1457">
        <f t="shared" si="22"/>
        <v>24042</v>
      </c>
      <c r="B1457" s="79">
        <v>24</v>
      </c>
      <c r="C1457" s="79" t="s">
        <v>22</v>
      </c>
      <c r="H1457" s="79">
        <v>42</v>
      </c>
      <c r="I1457" s="79">
        <v>10</v>
      </c>
      <c r="J1457" s="79">
        <v>7</v>
      </c>
      <c r="K1457" s="79">
        <v>18</v>
      </c>
    </row>
    <row r="1458" spans="1:11" x14ac:dyDescent="0.15">
      <c r="A1458">
        <f t="shared" si="22"/>
        <v>24043</v>
      </c>
      <c r="B1458" s="79">
        <v>24</v>
      </c>
      <c r="C1458" s="79" t="s">
        <v>22</v>
      </c>
      <c r="H1458" s="79">
        <v>43</v>
      </c>
      <c r="I1458" s="79">
        <v>6</v>
      </c>
      <c r="J1458" s="79">
        <v>9</v>
      </c>
      <c r="K1458" s="79">
        <v>14</v>
      </c>
    </row>
    <row r="1459" spans="1:11" x14ac:dyDescent="0.15">
      <c r="A1459">
        <f t="shared" si="22"/>
        <v>24044</v>
      </c>
      <c r="B1459" s="79">
        <v>24</v>
      </c>
      <c r="C1459" s="79" t="s">
        <v>22</v>
      </c>
      <c r="H1459" s="79">
        <v>44</v>
      </c>
      <c r="I1459" s="79">
        <v>10</v>
      </c>
      <c r="J1459" s="79">
        <v>5</v>
      </c>
      <c r="K1459" s="79">
        <v>15</v>
      </c>
    </row>
    <row r="1460" spans="1:11" x14ac:dyDescent="0.15">
      <c r="A1460">
        <f t="shared" si="22"/>
        <v>24045</v>
      </c>
      <c r="B1460" s="79">
        <v>24</v>
      </c>
      <c r="C1460" s="79" t="s">
        <v>22</v>
      </c>
      <c r="H1460" s="79">
        <v>45</v>
      </c>
      <c r="I1460" s="79">
        <v>6</v>
      </c>
      <c r="J1460" s="79">
        <v>9</v>
      </c>
      <c r="K1460" s="79">
        <v>11</v>
      </c>
    </row>
    <row r="1461" spans="1:11" x14ac:dyDescent="0.15">
      <c r="A1461">
        <f t="shared" si="22"/>
        <v>24046</v>
      </c>
      <c r="B1461" s="79">
        <v>24</v>
      </c>
      <c r="C1461" s="79" t="s">
        <v>22</v>
      </c>
      <c r="H1461" s="79">
        <v>46</v>
      </c>
      <c r="I1461" s="79">
        <v>9</v>
      </c>
      <c r="J1461" s="79">
        <v>1</v>
      </c>
      <c r="K1461" s="79">
        <v>5</v>
      </c>
    </row>
    <row r="1462" spans="1:11" x14ac:dyDescent="0.15">
      <c r="A1462">
        <f t="shared" si="22"/>
        <v>24047</v>
      </c>
      <c r="B1462" s="79">
        <v>24</v>
      </c>
      <c r="C1462" s="79" t="s">
        <v>22</v>
      </c>
      <c r="H1462" s="79">
        <v>47</v>
      </c>
      <c r="I1462" s="79">
        <v>4</v>
      </c>
      <c r="J1462" s="79">
        <v>12</v>
      </c>
      <c r="K1462" s="79">
        <v>17</v>
      </c>
    </row>
    <row r="1463" spans="1:11" x14ac:dyDescent="0.15">
      <c r="A1463">
        <f t="shared" si="22"/>
        <v>24048</v>
      </c>
      <c r="B1463" s="79">
        <v>24</v>
      </c>
      <c r="C1463" s="79" t="s">
        <v>22</v>
      </c>
      <c r="H1463" s="79">
        <v>48</v>
      </c>
      <c r="I1463" s="79">
        <v>5</v>
      </c>
      <c r="J1463" s="79">
        <v>14</v>
      </c>
      <c r="K1463" s="79">
        <v>9</v>
      </c>
    </row>
    <row r="1464" spans="1:11" x14ac:dyDescent="0.15">
      <c r="A1464">
        <f t="shared" si="22"/>
        <v>24049</v>
      </c>
      <c r="B1464" s="79">
        <v>24</v>
      </c>
      <c r="C1464" s="79" t="s">
        <v>22</v>
      </c>
      <c r="H1464" s="79">
        <v>49</v>
      </c>
      <c r="I1464" s="79">
        <v>6</v>
      </c>
      <c r="J1464" s="79">
        <v>4</v>
      </c>
      <c r="K1464" s="79">
        <v>10</v>
      </c>
    </row>
    <row r="1465" spans="1:11" x14ac:dyDescent="0.15">
      <c r="A1465">
        <f t="shared" si="22"/>
        <v>24050</v>
      </c>
      <c r="B1465" s="79">
        <v>24</v>
      </c>
      <c r="C1465" s="79" t="s">
        <v>22</v>
      </c>
      <c r="H1465" s="79">
        <v>50</v>
      </c>
      <c r="I1465" s="79">
        <v>7</v>
      </c>
      <c r="J1465" s="79">
        <v>9</v>
      </c>
      <c r="K1465" s="79">
        <v>10</v>
      </c>
    </row>
    <row r="1466" spans="1:11" x14ac:dyDescent="0.15">
      <c r="A1466">
        <f t="shared" si="22"/>
        <v>24051</v>
      </c>
      <c r="B1466" s="79">
        <v>24</v>
      </c>
      <c r="C1466" s="79" t="s">
        <v>22</v>
      </c>
      <c r="H1466" s="79">
        <v>51</v>
      </c>
      <c r="I1466" s="79">
        <v>5</v>
      </c>
      <c r="J1466" s="79">
        <v>6</v>
      </c>
      <c r="K1466" s="79">
        <v>11</v>
      </c>
    </row>
    <row r="1467" spans="1:11" x14ac:dyDescent="0.15">
      <c r="A1467">
        <f t="shared" si="22"/>
        <v>24052</v>
      </c>
      <c r="B1467" s="79">
        <v>24</v>
      </c>
      <c r="C1467" s="79" t="s">
        <v>22</v>
      </c>
      <c r="H1467" s="79">
        <v>52</v>
      </c>
      <c r="I1467" s="79">
        <v>6</v>
      </c>
      <c r="J1467" s="79">
        <v>8</v>
      </c>
      <c r="K1467" s="79">
        <v>14</v>
      </c>
    </row>
    <row r="1468" spans="1:11" x14ac:dyDescent="0.15">
      <c r="A1468">
        <f t="shared" si="22"/>
        <v>24053</v>
      </c>
      <c r="B1468" s="79">
        <v>24</v>
      </c>
      <c r="C1468" s="79" t="s">
        <v>22</v>
      </c>
      <c r="H1468" s="79">
        <v>53</v>
      </c>
      <c r="I1468" s="79">
        <v>9</v>
      </c>
      <c r="J1468" s="79">
        <v>9</v>
      </c>
      <c r="K1468" s="79">
        <v>16</v>
      </c>
    </row>
    <row r="1469" spans="1:11" x14ac:dyDescent="0.15">
      <c r="A1469">
        <f t="shared" si="22"/>
        <v>24054</v>
      </c>
      <c r="B1469" s="79">
        <v>24</v>
      </c>
      <c r="C1469" s="79" t="s">
        <v>22</v>
      </c>
      <c r="H1469" s="79">
        <v>54</v>
      </c>
      <c r="I1469" s="79">
        <v>10</v>
      </c>
      <c r="J1469" s="79">
        <v>9</v>
      </c>
      <c r="K1469" s="79">
        <v>21</v>
      </c>
    </row>
    <row r="1470" spans="1:11" x14ac:dyDescent="0.15">
      <c r="A1470">
        <f t="shared" si="22"/>
        <v>24055</v>
      </c>
      <c r="B1470" s="79">
        <v>24</v>
      </c>
      <c r="C1470" s="79" t="s">
        <v>22</v>
      </c>
      <c r="H1470" s="79">
        <v>55</v>
      </c>
      <c r="I1470" s="79">
        <v>7</v>
      </c>
      <c r="J1470" s="79">
        <v>6</v>
      </c>
      <c r="K1470" s="79">
        <v>20</v>
      </c>
    </row>
    <row r="1471" spans="1:11" x14ac:dyDescent="0.15">
      <c r="A1471">
        <f t="shared" si="22"/>
        <v>24056</v>
      </c>
      <c r="B1471" s="79">
        <v>24</v>
      </c>
      <c r="C1471" s="79" t="s">
        <v>22</v>
      </c>
      <c r="H1471" s="79">
        <v>56</v>
      </c>
      <c r="I1471" s="79">
        <v>12</v>
      </c>
      <c r="J1471" s="79">
        <v>4</v>
      </c>
      <c r="K1471" s="79">
        <v>27</v>
      </c>
    </row>
    <row r="1472" spans="1:11" x14ac:dyDescent="0.15">
      <c r="A1472">
        <f t="shared" si="22"/>
        <v>24057</v>
      </c>
      <c r="B1472" s="79">
        <v>24</v>
      </c>
      <c r="C1472" s="79" t="s">
        <v>22</v>
      </c>
      <c r="H1472" s="79">
        <v>57</v>
      </c>
      <c r="I1472" s="79">
        <v>6</v>
      </c>
      <c r="J1472" s="79">
        <v>6</v>
      </c>
      <c r="K1472" s="79">
        <v>19</v>
      </c>
    </row>
    <row r="1473" spans="1:11" x14ac:dyDescent="0.15">
      <c r="A1473">
        <f t="shared" si="22"/>
        <v>24058</v>
      </c>
      <c r="B1473" s="79">
        <v>24</v>
      </c>
      <c r="C1473" s="79" t="s">
        <v>22</v>
      </c>
      <c r="H1473" s="79">
        <v>58</v>
      </c>
      <c r="I1473" s="79">
        <v>2</v>
      </c>
      <c r="J1473" s="79">
        <v>3</v>
      </c>
      <c r="K1473" s="79">
        <v>26</v>
      </c>
    </row>
    <row r="1474" spans="1:11" x14ac:dyDescent="0.15">
      <c r="A1474">
        <f t="shared" si="22"/>
        <v>24059</v>
      </c>
      <c r="B1474" s="79">
        <v>24</v>
      </c>
      <c r="C1474" s="79" t="s">
        <v>22</v>
      </c>
      <c r="H1474" s="79">
        <v>59</v>
      </c>
      <c r="I1474" s="79">
        <v>8</v>
      </c>
      <c r="J1474" s="79">
        <v>8</v>
      </c>
      <c r="K1474" s="79">
        <v>18</v>
      </c>
    </row>
    <row r="1475" spans="1:11" x14ac:dyDescent="0.15">
      <c r="A1475">
        <f t="shared" ref="A1475:A1538" si="23">$B1475*1000+$H1475</f>
        <v>24060</v>
      </c>
      <c r="B1475" s="79">
        <v>24</v>
      </c>
      <c r="C1475" s="79" t="s">
        <v>22</v>
      </c>
      <c r="H1475" s="79">
        <v>60</v>
      </c>
      <c r="I1475" s="79">
        <v>4</v>
      </c>
      <c r="J1475" s="79">
        <v>5</v>
      </c>
      <c r="K1475" s="79">
        <v>14</v>
      </c>
    </row>
    <row r="1476" spans="1:11" x14ac:dyDescent="0.15">
      <c r="A1476">
        <f t="shared" si="23"/>
        <v>24061</v>
      </c>
      <c r="B1476" s="79">
        <v>24</v>
      </c>
      <c r="C1476" s="79" t="s">
        <v>22</v>
      </c>
      <c r="H1476" s="79">
        <v>61</v>
      </c>
      <c r="I1476" s="79">
        <v>5</v>
      </c>
      <c r="J1476" s="79">
        <v>5</v>
      </c>
      <c r="K1476" s="79">
        <v>27</v>
      </c>
    </row>
    <row r="1477" spans="1:11" x14ac:dyDescent="0.15">
      <c r="A1477">
        <f t="shared" si="23"/>
        <v>24062</v>
      </c>
      <c r="B1477" s="79">
        <v>24</v>
      </c>
      <c r="C1477" s="79" t="s">
        <v>22</v>
      </c>
      <c r="H1477" s="79">
        <v>62</v>
      </c>
      <c r="I1477" s="79">
        <v>3</v>
      </c>
      <c r="J1477" s="79">
        <v>6</v>
      </c>
      <c r="K1477" s="79">
        <v>37</v>
      </c>
    </row>
    <row r="1478" spans="1:11" x14ac:dyDescent="0.15">
      <c r="A1478">
        <f t="shared" si="23"/>
        <v>24063</v>
      </c>
      <c r="B1478" s="79">
        <v>24</v>
      </c>
      <c r="C1478" s="79" t="s">
        <v>22</v>
      </c>
      <c r="H1478" s="79">
        <v>63</v>
      </c>
      <c r="I1478" s="79">
        <v>3</v>
      </c>
      <c r="J1478" s="79">
        <v>8</v>
      </c>
      <c r="K1478" s="79">
        <v>22</v>
      </c>
    </row>
    <row r="1479" spans="1:11" x14ac:dyDescent="0.15">
      <c r="A1479">
        <f t="shared" si="23"/>
        <v>24064</v>
      </c>
      <c r="B1479" s="79">
        <v>24</v>
      </c>
      <c r="C1479" s="79" t="s">
        <v>22</v>
      </c>
      <c r="H1479" s="79">
        <v>64</v>
      </c>
      <c r="I1479" s="79">
        <v>7</v>
      </c>
      <c r="J1479" s="79">
        <v>7</v>
      </c>
      <c r="K1479" s="79">
        <v>23</v>
      </c>
    </row>
    <row r="1480" spans="1:11" x14ac:dyDescent="0.15">
      <c r="A1480">
        <f t="shared" si="23"/>
        <v>24065</v>
      </c>
      <c r="B1480" s="79">
        <v>24</v>
      </c>
      <c r="C1480" s="79" t="s">
        <v>22</v>
      </c>
      <c r="H1480" s="79">
        <v>65</v>
      </c>
      <c r="I1480" s="79">
        <v>6</v>
      </c>
      <c r="J1480" s="79">
        <v>11</v>
      </c>
      <c r="K1480" s="79">
        <v>30</v>
      </c>
    </row>
    <row r="1481" spans="1:11" x14ac:dyDescent="0.15">
      <c r="A1481">
        <f t="shared" si="23"/>
        <v>24066</v>
      </c>
      <c r="B1481" s="79">
        <v>24</v>
      </c>
      <c r="C1481" s="79" t="s">
        <v>22</v>
      </c>
      <c r="H1481" s="79">
        <v>66</v>
      </c>
      <c r="I1481" s="79">
        <v>6</v>
      </c>
      <c r="J1481" s="79">
        <v>12</v>
      </c>
      <c r="K1481" s="79">
        <v>18</v>
      </c>
    </row>
    <row r="1482" spans="1:11" x14ac:dyDescent="0.15">
      <c r="A1482">
        <f t="shared" si="23"/>
        <v>24067</v>
      </c>
      <c r="B1482" s="79">
        <v>24</v>
      </c>
      <c r="C1482" s="79" t="s">
        <v>22</v>
      </c>
      <c r="H1482" s="79">
        <v>67</v>
      </c>
      <c r="I1482" s="79">
        <v>10</v>
      </c>
      <c r="J1482" s="79">
        <v>13</v>
      </c>
      <c r="K1482" s="79">
        <v>18</v>
      </c>
    </row>
    <row r="1483" spans="1:11" x14ac:dyDescent="0.15">
      <c r="A1483">
        <f t="shared" si="23"/>
        <v>24068</v>
      </c>
      <c r="B1483" s="79">
        <v>24</v>
      </c>
      <c r="C1483" s="79" t="s">
        <v>22</v>
      </c>
      <c r="H1483" s="79">
        <v>68</v>
      </c>
      <c r="I1483" s="79">
        <v>14</v>
      </c>
      <c r="J1483" s="79">
        <v>11</v>
      </c>
      <c r="K1483" s="79">
        <v>15</v>
      </c>
    </row>
    <row r="1484" spans="1:11" x14ac:dyDescent="0.15">
      <c r="A1484">
        <f t="shared" si="23"/>
        <v>24069</v>
      </c>
      <c r="B1484" s="79">
        <v>24</v>
      </c>
      <c r="C1484" s="79" t="s">
        <v>22</v>
      </c>
      <c r="H1484" s="79">
        <v>69</v>
      </c>
      <c r="I1484" s="79">
        <v>10</v>
      </c>
      <c r="J1484" s="79">
        <v>12</v>
      </c>
      <c r="K1484" s="79">
        <v>12</v>
      </c>
    </row>
    <row r="1485" spans="1:11" x14ac:dyDescent="0.15">
      <c r="A1485">
        <f t="shared" si="23"/>
        <v>24070</v>
      </c>
      <c r="B1485" s="79">
        <v>24</v>
      </c>
      <c r="C1485" s="79" t="s">
        <v>22</v>
      </c>
      <c r="H1485" s="79">
        <v>70</v>
      </c>
      <c r="I1485" s="79">
        <v>8</v>
      </c>
      <c r="J1485" s="79">
        <v>16</v>
      </c>
      <c r="K1485" s="79">
        <v>19</v>
      </c>
    </row>
    <row r="1486" spans="1:11" x14ac:dyDescent="0.15">
      <c r="A1486">
        <f t="shared" si="23"/>
        <v>24071</v>
      </c>
      <c r="B1486" s="79">
        <v>24</v>
      </c>
      <c r="C1486" s="79" t="s">
        <v>22</v>
      </c>
      <c r="H1486" s="79">
        <v>71</v>
      </c>
      <c r="I1486" s="79">
        <v>8</v>
      </c>
      <c r="J1486" s="79">
        <v>11</v>
      </c>
      <c r="K1486" s="79">
        <v>9</v>
      </c>
    </row>
    <row r="1487" spans="1:11" x14ac:dyDescent="0.15">
      <c r="A1487">
        <f t="shared" si="23"/>
        <v>24072</v>
      </c>
      <c r="B1487" s="79">
        <v>24</v>
      </c>
      <c r="C1487" s="79" t="s">
        <v>22</v>
      </c>
      <c r="H1487" s="79">
        <v>72</v>
      </c>
      <c r="I1487" s="79">
        <v>5</v>
      </c>
      <c r="J1487" s="79">
        <v>9</v>
      </c>
      <c r="K1487" s="79">
        <v>6</v>
      </c>
    </row>
    <row r="1488" spans="1:11" x14ac:dyDescent="0.15">
      <c r="A1488">
        <f t="shared" si="23"/>
        <v>24073</v>
      </c>
      <c r="B1488" s="79">
        <v>24</v>
      </c>
      <c r="C1488" s="79" t="s">
        <v>22</v>
      </c>
      <c r="H1488" s="79">
        <v>73</v>
      </c>
      <c r="I1488" s="79">
        <v>10</v>
      </c>
      <c r="J1488" s="79">
        <v>12</v>
      </c>
      <c r="K1488" s="79">
        <v>9</v>
      </c>
    </row>
    <row r="1489" spans="1:11" x14ac:dyDescent="0.15">
      <c r="A1489">
        <f t="shared" si="23"/>
        <v>24074</v>
      </c>
      <c r="B1489" s="79">
        <v>24</v>
      </c>
      <c r="C1489" s="79" t="s">
        <v>22</v>
      </c>
      <c r="H1489" s="79">
        <v>74</v>
      </c>
      <c r="I1489" s="79">
        <v>18</v>
      </c>
      <c r="J1489" s="79">
        <v>25</v>
      </c>
      <c r="K1489" s="79">
        <v>3</v>
      </c>
    </row>
    <row r="1490" spans="1:11" x14ac:dyDescent="0.15">
      <c r="A1490">
        <f t="shared" si="23"/>
        <v>24075</v>
      </c>
      <c r="B1490" s="79">
        <v>24</v>
      </c>
      <c r="C1490" s="79" t="s">
        <v>22</v>
      </c>
      <c r="H1490" s="79">
        <v>75</v>
      </c>
      <c r="I1490" s="79">
        <v>9</v>
      </c>
      <c r="J1490" s="79">
        <v>13</v>
      </c>
      <c r="K1490" s="79">
        <v>8</v>
      </c>
    </row>
    <row r="1491" spans="1:11" x14ac:dyDescent="0.15">
      <c r="A1491">
        <f t="shared" si="23"/>
        <v>24076</v>
      </c>
      <c r="B1491" s="79">
        <v>24</v>
      </c>
      <c r="C1491" s="79" t="s">
        <v>22</v>
      </c>
      <c r="H1491" s="79">
        <v>76</v>
      </c>
      <c r="I1491" s="79">
        <v>8</v>
      </c>
      <c r="J1491" s="79">
        <v>13</v>
      </c>
      <c r="K1491" s="79">
        <v>3</v>
      </c>
    </row>
    <row r="1492" spans="1:11" x14ac:dyDescent="0.15">
      <c r="A1492">
        <f t="shared" si="23"/>
        <v>24077</v>
      </c>
      <c r="B1492" s="79">
        <v>24</v>
      </c>
      <c r="C1492" s="79" t="s">
        <v>22</v>
      </c>
      <c r="H1492" s="79">
        <v>77</v>
      </c>
      <c r="I1492" s="79">
        <v>15</v>
      </c>
      <c r="J1492" s="79">
        <v>15</v>
      </c>
      <c r="K1492" s="79">
        <v>5</v>
      </c>
    </row>
    <row r="1493" spans="1:11" x14ac:dyDescent="0.15">
      <c r="A1493">
        <f t="shared" si="23"/>
        <v>24078</v>
      </c>
      <c r="B1493" s="79">
        <v>24</v>
      </c>
      <c r="C1493" s="79" t="s">
        <v>22</v>
      </c>
      <c r="H1493" s="79">
        <v>78</v>
      </c>
      <c r="I1493" s="79">
        <v>10</v>
      </c>
      <c r="J1493" s="79">
        <v>10</v>
      </c>
      <c r="K1493" s="79">
        <v>2</v>
      </c>
    </row>
    <row r="1494" spans="1:11" x14ac:dyDescent="0.15">
      <c r="A1494">
        <f t="shared" si="23"/>
        <v>24079</v>
      </c>
      <c r="B1494" s="79">
        <v>24</v>
      </c>
      <c r="C1494" s="79" t="s">
        <v>22</v>
      </c>
      <c r="H1494" s="79">
        <v>79</v>
      </c>
      <c r="I1494" s="79">
        <v>6</v>
      </c>
      <c r="J1494" s="79">
        <v>9</v>
      </c>
      <c r="K1494" s="79">
        <v>3</v>
      </c>
    </row>
    <row r="1495" spans="1:11" x14ac:dyDescent="0.15">
      <c r="A1495">
        <f t="shared" si="23"/>
        <v>24080</v>
      </c>
      <c r="B1495" s="79">
        <v>24</v>
      </c>
      <c r="C1495" s="79" t="s">
        <v>22</v>
      </c>
      <c r="H1495" s="79">
        <v>80</v>
      </c>
      <c r="I1495" s="79">
        <v>9</v>
      </c>
      <c r="J1495" s="79">
        <v>8</v>
      </c>
      <c r="K1495" s="79">
        <v>3</v>
      </c>
    </row>
    <row r="1496" spans="1:11" x14ac:dyDescent="0.15">
      <c r="A1496">
        <f t="shared" si="23"/>
        <v>24081</v>
      </c>
      <c r="B1496" s="79">
        <v>24</v>
      </c>
      <c r="C1496" s="79" t="s">
        <v>22</v>
      </c>
      <c r="H1496" s="79">
        <v>81</v>
      </c>
      <c r="I1496" s="79">
        <v>8</v>
      </c>
      <c r="J1496" s="79">
        <v>3</v>
      </c>
      <c r="K1496" s="79">
        <v>2</v>
      </c>
    </row>
    <row r="1497" spans="1:11" x14ac:dyDescent="0.15">
      <c r="A1497">
        <f t="shared" si="23"/>
        <v>24082</v>
      </c>
      <c r="B1497" s="79">
        <v>24</v>
      </c>
      <c r="C1497" s="79" t="s">
        <v>22</v>
      </c>
      <c r="H1497" s="79">
        <v>82</v>
      </c>
      <c r="I1497" s="79">
        <v>14</v>
      </c>
      <c r="J1497" s="79">
        <v>8</v>
      </c>
      <c r="K1497" s="79">
        <v>1</v>
      </c>
    </row>
    <row r="1498" spans="1:11" x14ac:dyDescent="0.15">
      <c r="A1498">
        <f t="shared" si="23"/>
        <v>24083</v>
      </c>
      <c r="B1498" s="79">
        <v>24</v>
      </c>
      <c r="C1498" s="79" t="s">
        <v>22</v>
      </c>
      <c r="H1498" s="79">
        <v>83</v>
      </c>
      <c r="I1498" s="79">
        <v>4</v>
      </c>
      <c r="J1498" s="79">
        <v>4</v>
      </c>
      <c r="K1498" s="79">
        <v>2</v>
      </c>
    </row>
    <row r="1499" spans="1:11" x14ac:dyDescent="0.15">
      <c r="A1499">
        <f t="shared" si="23"/>
        <v>24084</v>
      </c>
      <c r="B1499" s="79">
        <v>24</v>
      </c>
      <c r="C1499" s="79" t="s">
        <v>22</v>
      </c>
      <c r="H1499" s="79">
        <v>84</v>
      </c>
      <c r="I1499" s="79">
        <v>2</v>
      </c>
      <c r="J1499" s="79">
        <v>5</v>
      </c>
      <c r="K1499" s="79">
        <v>2</v>
      </c>
    </row>
    <row r="1500" spans="1:11" x14ac:dyDescent="0.15">
      <c r="A1500">
        <f t="shared" si="23"/>
        <v>24085</v>
      </c>
      <c r="B1500" s="79">
        <v>24</v>
      </c>
      <c r="C1500" s="79" t="s">
        <v>22</v>
      </c>
      <c r="H1500" s="79">
        <v>85</v>
      </c>
      <c r="I1500" s="79">
        <v>4</v>
      </c>
      <c r="J1500" s="79">
        <v>4</v>
      </c>
      <c r="K1500" s="79">
        <v>1</v>
      </c>
    </row>
    <row r="1501" spans="1:11" x14ac:dyDescent="0.15">
      <c r="A1501">
        <f t="shared" si="23"/>
        <v>24086</v>
      </c>
      <c r="B1501" s="79">
        <v>24</v>
      </c>
      <c r="C1501" s="79" t="s">
        <v>22</v>
      </c>
      <c r="H1501" s="79">
        <v>86</v>
      </c>
      <c r="I1501" s="79">
        <v>2</v>
      </c>
      <c r="J1501" s="79">
        <v>2</v>
      </c>
      <c r="K1501" s="79">
        <v>1</v>
      </c>
    </row>
    <row r="1502" spans="1:11" x14ac:dyDescent="0.15">
      <c r="A1502">
        <f t="shared" si="23"/>
        <v>24087</v>
      </c>
      <c r="B1502" s="79">
        <v>24</v>
      </c>
      <c r="C1502" s="79" t="s">
        <v>22</v>
      </c>
      <c r="H1502" s="79">
        <v>87</v>
      </c>
      <c r="I1502" s="79">
        <v>5</v>
      </c>
      <c r="J1502" s="79">
        <v>2</v>
      </c>
      <c r="K1502" s="79">
        <v>2</v>
      </c>
    </row>
    <row r="1503" spans="1:11" x14ac:dyDescent="0.15">
      <c r="A1503">
        <f t="shared" si="23"/>
        <v>24088</v>
      </c>
      <c r="B1503" s="79">
        <v>24</v>
      </c>
      <c r="C1503" s="79" t="s">
        <v>22</v>
      </c>
      <c r="H1503" s="79">
        <v>88</v>
      </c>
      <c r="I1503" s="79">
        <v>2</v>
      </c>
      <c r="J1503" s="79">
        <v>2</v>
      </c>
      <c r="K1503" s="79">
        <v>1</v>
      </c>
    </row>
    <row r="1504" spans="1:11" x14ac:dyDescent="0.15">
      <c r="A1504">
        <f t="shared" si="23"/>
        <v>24089</v>
      </c>
      <c r="B1504" s="79">
        <v>24</v>
      </c>
      <c r="C1504" s="79" t="s">
        <v>22</v>
      </c>
      <c r="H1504" s="79">
        <v>89</v>
      </c>
      <c r="I1504" s="79">
        <v>3</v>
      </c>
      <c r="J1504" s="79">
        <v>2</v>
      </c>
      <c r="K1504" s="79">
        <v>3</v>
      </c>
    </row>
    <row r="1505" spans="1:11" x14ac:dyDescent="0.15">
      <c r="A1505">
        <f t="shared" si="23"/>
        <v>24090</v>
      </c>
      <c r="B1505" s="79">
        <v>24</v>
      </c>
      <c r="C1505" s="79" t="s">
        <v>22</v>
      </c>
      <c r="H1505" s="79">
        <v>90</v>
      </c>
      <c r="I1505" s="79">
        <v>1</v>
      </c>
      <c r="J1505" s="79">
        <v>1</v>
      </c>
      <c r="K1505" s="79">
        <v>2</v>
      </c>
    </row>
    <row r="1506" spans="1:11" x14ac:dyDescent="0.15">
      <c r="A1506">
        <f t="shared" si="23"/>
        <v>24091</v>
      </c>
      <c r="B1506" s="79">
        <v>24</v>
      </c>
      <c r="C1506" s="79" t="s">
        <v>22</v>
      </c>
      <c r="H1506" s="79">
        <v>91</v>
      </c>
      <c r="I1506" s="79">
        <v>1</v>
      </c>
      <c r="J1506" s="79">
        <v>2</v>
      </c>
      <c r="K1506" s="79">
        <v>1</v>
      </c>
    </row>
    <row r="1507" spans="1:11" x14ac:dyDescent="0.15">
      <c r="A1507">
        <f t="shared" si="23"/>
        <v>24092</v>
      </c>
      <c r="B1507" s="79">
        <v>24</v>
      </c>
      <c r="C1507" s="79" t="s">
        <v>22</v>
      </c>
      <c r="H1507" s="79">
        <v>92</v>
      </c>
      <c r="I1507" s="79">
        <v>0</v>
      </c>
      <c r="J1507" s="79">
        <v>2</v>
      </c>
      <c r="K1507" s="79">
        <v>3</v>
      </c>
    </row>
    <row r="1508" spans="1:11" x14ac:dyDescent="0.15">
      <c r="A1508">
        <f t="shared" si="23"/>
        <v>24093</v>
      </c>
      <c r="B1508" s="79">
        <v>24</v>
      </c>
      <c r="C1508" s="79" t="s">
        <v>22</v>
      </c>
      <c r="H1508" s="79">
        <v>93</v>
      </c>
      <c r="I1508" s="79">
        <v>0</v>
      </c>
      <c r="J1508" s="79">
        <v>1</v>
      </c>
      <c r="K1508" s="79">
        <v>3</v>
      </c>
    </row>
    <row r="1509" spans="1:11" x14ac:dyDescent="0.15">
      <c r="A1509">
        <f t="shared" si="23"/>
        <v>24094</v>
      </c>
      <c r="B1509" s="79">
        <v>24</v>
      </c>
      <c r="C1509" s="79" t="s">
        <v>22</v>
      </c>
      <c r="H1509" s="79">
        <v>94</v>
      </c>
      <c r="I1509" s="79">
        <v>0</v>
      </c>
      <c r="J1509" s="79">
        <v>1</v>
      </c>
      <c r="K1509" s="79">
        <v>2</v>
      </c>
    </row>
    <row r="1510" spans="1:11" x14ac:dyDescent="0.15">
      <c r="A1510">
        <f t="shared" si="23"/>
        <v>24095</v>
      </c>
      <c r="B1510" s="79">
        <v>24</v>
      </c>
      <c r="C1510" s="79" t="s">
        <v>22</v>
      </c>
      <c r="H1510" s="79">
        <v>95</v>
      </c>
      <c r="I1510" s="79">
        <v>0</v>
      </c>
      <c r="J1510" s="79">
        <v>2</v>
      </c>
      <c r="K1510" s="79">
        <v>2</v>
      </c>
    </row>
    <row r="1511" spans="1:11" x14ac:dyDescent="0.15">
      <c r="A1511">
        <f t="shared" si="23"/>
        <v>24096</v>
      </c>
      <c r="B1511" s="79">
        <v>24</v>
      </c>
      <c r="C1511" s="79" t="s">
        <v>22</v>
      </c>
      <c r="H1511" s="79">
        <v>96</v>
      </c>
      <c r="I1511" s="79">
        <v>1</v>
      </c>
      <c r="J1511" s="79">
        <v>1</v>
      </c>
      <c r="K1511" s="79">
        <v>2</v>
      </c>
    </row>
    <row r="1512" spans="1:11" x14ac:dyDescent="0.15">
      <c r="A1512">
        <f t="shared" si="23"/>
        <v>24097</v>
      </c>
      <c r="B1512" s="79">
        <v>24</v>
      </c>
      <c r="C1512" s="79" t="s">
        <v>22</v>
      </c>
      <c r="H1512" s="79">
        <v>97</v>
      </c>
      <c r="I1512" s="79">
        <v>1</v>
      </c>
      <c r="J1512" s="79">
        <v>1</v>
      </c>
      <c r="K1512" s="79">
        <v>3</v>
      </c>
    </row>
    <row r="1513" spans="1:11" x14ac:dyDescent="0.15">
      <c r="A1513">
        <f t="shared" si="23"/>
        <v>24098</v>
      </c>
      <c r="B1513" s="79">
        <v>24</v>
      </c>
      <c r="C1513" s="79" t="s">
        <v>22</v>
      </c>
      <c r="H1513" s="79">
        <v>98</v>
      </c>
      <c r="I1513" s="79">
        <v>0</v>
      </c>
      <c r="J1513" s="79">
        <v>1</v>
      </c>
      <c r="K1513" s="79">
        <v>2</v>
      </c>
    </row>
    <row r="1514" spans="1:11" x14ac:dyDescent="0.15">
      <c r="A1514">
        <f t="shared" si="23"/>
        <v>24106</v>
      </c>
      <c r="B1514" s="79">
        <v>24</v>
      </c>
      <c r="C1514" s="79" t="s">
        <v>22</v>
      </c>
      <c r="H1514" s="79">
        <v>106</v>
      </c>
      <c r="I1514" s="79">
        <v>0</v>
      </c>
      <c r="J1514" s="79">
        <v>1</v>
      </c>
      <c r="K1514" s="79">
        <v>3</v>
      </c>
    </row>
    <row r="1515" spans="1:11" x14ac:dyDescent="0.15">
      <c r="A1515">
        <f t="shared" si="23"/>
        <v>25000</v>
      </c>
      <c r="B1515" s="79">
        <v>25</v>
      </c>
      <c r="C1515" s="79" t="s">
        <v>23</v>
      </c>
      <c r="H1515" s="79">
        <v>0</v>
      </c>
      <c r="I1515" s="79">
        <v>1</v>
      </c>
      <c r="J1515" s="79">
        <v>1</v>
      </c>
      <c r="K1515" s="79">
        <v>2</v>
      </c>
    </row>
    <row r="1516" spans="1:11" x14ac:dyDescent="0.15">
      <c r="A1516">
        <f t="shared" si="23"/>
        <v>25002</v>
      </c>
      <c r="B1516" s="79">
        <v>25</v>
      </c>
      <c r="C1516" s="79" t="s">
        <v>23</v>
      </c>
      <c r="H1516" s="79">
        <v>2</v>
      </c>
      <c r="I1516" s="79">
        <v>0</v>
      </c>
      <c r="J1516" s="79">
        <v>1</v>
      </c>
      <c r="K1516" s="79">
        <v>3</v>
      </c>
    </row>
    <row r="1517" spans="1:11" x14ac:dyDescent="0.15">
      <c r="A1517">
        <f t="shared" si="23"/>
        <v>25004</v>
      </c>
      <c r="B1517" s="79">
        <v>25</v>
      </c>
      <c r="C1517" s="79" t="s">
        <v>23</v>
      </c>
      <c r="H1517" s="79">
        <v>4</v>
      </c>
      <c r="I1517" s="79">
        <v>1</v>
      </c>
      <c r="J1517" s="79">
        <v>2</v>
      </c>
      <c r="K1517" s="79">
        <v>2</v>
      </c>
    </row>
    <row r="1518" spans="1:11" x14ac:dyDescent="0.15">
      <c r="A1518">
        <f t="shared" si="23"/>
        <v>25006</v>
      </c>
      <c r="B1518" s="79">
        <v>25</v>
      </c>
      <c r="C1518" s="79" t="s">
        <v>23</v>
      </c>
      <c r="H1518" s="79">
        <v>6</v>
      </c>
      <c r="I1518" s="79">
        <v>1</v>
      </c>
      <c r="J1518" s="79">
        <v>1</v>
      </c>
      <c r="K1518" s="79">
        <v>1</v>
      </c>
    </row>
    <row r="1519" spans="1:11" x14ac:dyDescent="0.15">
      <c r="A1519">
        <f t="shared" si="23"/>
        <v>25007</v>
      </c>
      <c r="B1519" s="79">
        <v>25</v>
      </c>
      <c r="C1519" s="79" t="s">
        <v>23</v>
      </c>
      <c r="H1519" s="79">
        <v>7</v>
      </c>
      <c r="I1519" s="79">
        <v>0</v>
      </c>
      <c r="J1519" s="79">
        <v>1</v>
      </c>
      <c r="K1519" s="79">
        <v>1</v>
      </c>
    </row>
    <row r="1520" spans="1:11" x14ac:dyDescent="0.15">
      <c r="A1520">
        <f t="shared" si="23"/>
        <v>25008</v>
      </c>
      <c r="B1520" s="79">
        <v>25</v>
      </c>
      <c r="C1520" s="79" t="s">
        <v>23</v>
      </c>
      <c r="H1520" s="79">
        <v>8</v>
      </c>
      <c r="I1520" s="79">
        <v>1</v>
      </c>
      <c r="J1520" s="79">
        <v>2</v>
      </c>
      <c r="K1520" s="79">
        <v>2</v>
      </c>
    </row>
    <row r="1521" spans="1:11" x14ac:dyDescent="0.15">
      <c r="A1521">
        <f t="shared" si="23"/>
        <v>25009</v>
      </c>
      <c r="B1521" s="79">
        <v>25</v>
      </c>
      <c r="C1521" s="79" t="s">
        <v>23</v>
      </c>
      <c r="H1521" s="79">
        <v>9</v>
      </c>
      <c r="I1521" s="79">
        <v>3</v>
      </c>
      <c r="J1521" s="79">
        <v>0</v>
      </c>
      <c r="K1521" s="79">
        <v>1</v>
      </c>
    </row>
    <row r="1522" spans="1:11" x14ac:dyDescent="0.15">
      <c r="A1522">
        <f t="shared" si="23"/>
        <v>25010</v>
      </c>
      <c r="B1522" s="79">
        <v>25</v>
      </c>
      <c r="C1522" s="79" t="s">
        <v>23</v>
      </c>
      <c r="H1522" s="79">
        <v>10</v>
      </c>
      <c r="I1522" s="79">
        <v>0</v>
      </c>
      <c r="J1522" s="79">
        <v>2</v>
      </c>
      <c r="K1522" s="79">
        <v>1</v>
      </c>
    </row>
    <row r="1523" spans="1:11" x14ac:dyDescent="0.15">
      <c r="A1523">
        <f t="shared" si="23"/>
        <v>25011</v>
      </c>
      <c r="B1523" s="79">
        <v>25</v>
      </c>
      <c r="C1523" s="79" t="s">
        <v>23</v>
      </c>
      <c r="H1523" s="79">
        <v>11</v>
      </c>
      <c r="I1523" s="79">
        <v>0</v>
      </c>
      <c r="J1523" s="79">
        <v>2</v>
      </c>
      <c r="K1523" s="79">
        <v>2</v>
      </c>
    </row>
    <row r="1524" spans="1:11" x14ac:dyDescent="0.15">
      <c r="A1524">
        <f t="shared" si="23"/>
        <v>25012</v>
      </c>
      <c r="B1524" s="79">
        <v>25</v>
      </c>
      <c r="C1524" s="79" t="s">
        <v>23</v>
      </c>
      <c r="H1524" s="79">
        <v>12</v>
      </c>
      <c r="I1524" s="79">
        <v>2</v>
      </c>
      <c r="J1524" s="79">
        <v>0</v>
      </c>
      <c r="K1524" s="79">
        <v>1</v>
      </c>
    </row>
    <row r="1525" spans="1:11" x14ac:dyDescent="0.15">
      <c r="A1525">
        <f t="shared" si="23"/>
        <v>25014</v>
      </c>
      <c r="B1525" s="79">
        <v>25</v>
      </c>
      <c r="C1525" s="79" t="s">
        <v>23</v>
      </c>
      <c r="H1525" s="79">
        <v>14</v>
      </c>
      <c r="I1525" s="79">
        <v>0</v>
      </c>
      <c r="J1525" s="79">
        <v>3</v>
      </c>
      <c r="K1525" s="79">
        <v>1</v>
      </c>
    </row>
    <row r="1526" spans="1:11" x14ac:dyDescent="0.15">
      <c r="A1526">
        <f t="shared" si="23"/>
        <v>25015</v>
      </c>
      <c r="B1526" s="79">
        <v>25</v>
      </c>
      <c r="C1526" s="79" t="s">
        <v>23</v>
      </c>
      <c r="H1526" s="79">
        <v>15</v>
      </c>
      <c r="I1526" s="79">
        <v>1</v>
      </c>
      <c r="J1526" s="79">
        <v>1</v>
      </c>
      <c r="K1526" s="79">
        <v>2</v>
      </c>
    </row>
    <row r="1527" spans="1:11" x14ac:dyDescent="0.15">
      <c r="A1527">
        <f t="shared" si="23"/>
        <v>25017</v>
      </c>
      <c r="B1527" s="79">
        <v>25</v>
      </c>
      <c r="C1527" s="79" t="s">
        <v>23</v>
      </c>
      <c r="H1527" s="79">
        <v>17</v>
      </c>
      <c r="I1527" s="79">
        <v>2</v>
      </c>
      <c r="J1527" s="79">
        <v>0</v>
      </c>
      <c r="K1527" s="79">
        <v>1</v>
      </c>
    </row>
    <row r="1528" spans="1:11" x14ac:dyDescent="0.15">
      <c r="A1528">
        <f t="shared" si="23"/>
        <v>25018</v>
      </c>
      <c r="B1528" s="79">
        <v>25</v>
      </c>
      <c r="C1528" s="79" t="s">
        <v>23</v>
      </c>
      <c r="H1528" s="79">
        <v>18</v>
      </c>
      <c r="I1528" s="79">
        <v>0</v>
      </c>
      <c r="J1528" s="79">
        <v>1</v>
      </c>
      <c r="K1528" s="79">
        <v>2</v>
      </c>
    </row>
    <row r="1529" spans="1:11" x14ac:dyDescent="0.15">
      <c r="A1529">
        <f t="shared" si="23"/>
        <v>25020</v>
      </c>
      <c r="B1529" s="79">
        <v>25</v>
      </c>
      <c r="C1529" s="79" t="s">
        <v>23</v>
      </c>
      <c r="H1529" s="79">
        <v>20</v>
      </c>
      <c r="I1529" s="79">
        <v>0</v>
      </c>
      <c r="J1529" s="79">
        <v>2</v>
      </c>
      <c r="K1529" s="79">
        <v>1</v>
      </c>
    </row>
    <row r="1530" spans="1:11" x14ac:dyDescent="0.15">
      <c r="A1530">
        <f t="shared" si="23"/>
        <v>25021</v>
      </c>
      <c r="B1530" s="79">
        <v>25</v>
      </c>
      <c r="C1530" s="79" t="s">
        <v>23</v>
      </c>
      <c r="H1530" s="79">
        <v>21</v>
      </c>
      <c r="I1530" s="79">
        <v>0</v>
      </c>
      <c r="J1530" s="79">
        <v>2</v>
      </c>
      <c r="K1530" s="79">
        <v>3</v>
      </c>
    </row>
    <row r="1531" spans="1:11" x14ac:dyDescent="0.15">
      <c r="A1531">
        <f t="shared" si="23"/>
        <v>25022</v>
      </c>
      <c r="B1531" s="79">
        <v>25</v>
      </c>
      <c r="C1531" s="79" t="s">
        <v>23</v>
      </c>
      <c r="H1531" s="79">
        <v>22</v>
      </c>
      <c r="I1531" s="79">
        <v>0</v>
      </c>
      <c r="J1531" s="79">
        <v>3</v>
      </c>
      <c r="K1531" s="79">
        <v>1</v>
      </c>
    </row>
    <row r="1532" spans="1:11" x14ac:dyDescent="0.15">
      <c r="A1532">
        <f t="shared" si="23"/>
        <v>25023</v>
      </c>
      <c r="B1532" s="79">
        <v>25</v>
      </c>
      <c r="C1532" s="79" t="s">
        <v>23</v>
      </c>
      <c r="H1532" s="79">
        <v>23</v>
      </c>
      <c r="I1532" s="79">
        <v>0</v>
      </c>
      <c r="J1532" s="79">
        <v>1</v>
      </c>
      <c r="K1532" s="79">
        <v>3</v>
      </c>
    </row>
    <row r="1533" spans="1:11" x14ac:dyDescent="0.15">
      <c r="A1533">
        <f t="shared" si="23"/>
        <v>25024</v>
      </c>
      <c r="B1533" s="79">
        <v>25</v>
      </c>
      <c r="C1533" s="79" t="s">
        <v>23</v>
      </c>
      <c r="H1533" s="79">
        <v>24</v>
      </c>
      <c r="I1533" s="79">
        <v>0</v>
      </c>
      <c r="J1533" s="79">
        <v>1</v>
      </c>
      <c r="K1533" s="79">
        <v>3</v>
      </c>
    </row>
    <row r="1534" spans="1:11" x14ac:dyDescent="0.15">
      <c r="A1534">
        <f t="shared" si="23"/>
        <v>25025</v>
      </c>
      <c r="B1534" s="79">
        <v>25</v>
      </c>
      <c r="C1534" s="79" t="s">
        <v>23</v>
      </c>
      <c r="H1534" s="79">
        <v>25</v>
      </c>
      <c r="I1534" s="79">
        <v>0</v>
      </c>
      <c r="J1534" s="79">
        <v>1</v>
      </c>
      <c r="K1534" s="79">
        <v>5</v>
      </c>
    </row>
    <row r="1535" spans="1:11" x14ac:dyDescent="0.15">
      <c r="A1535">
        <f t="shared" si="23"/>
        <v>25026</v>
      </c>
      <c r="B1535" s="79">
        <v>25</v>
      </c>
      <c r="C1535" s="79" t="s">
        <v>23</v>
      </c>
      <c r="H1535" s="79">
        <v>26</v>
      </c>
      <c r="I1535" s="79">
        <v>1</v>
      </c>
      <c r="J1535" s="79">
        <v>1</v>
      </c>
      <c r="K1535" s="79">
        <v>1</v>
      </c>
    </row>
    <row r="1536" spans="1:11" x14ac:dyDescent="0.15">
      <c r="A1536">
        <f t="shared" si="23"/>
        <v>25028</v>
      </c>
      <c r="B1536" s="79">
        <v>25</v>
      </c>
      <c r="C1536" s="79" t="s">
        <v>23</v>
      </c>
      <c r="H1536" s="79">
        <v>28</v>
      </c>
      <c r="I1536" s="79">
        <v>1</v>
      </c>
      <c r="J1536" s="79">
        <v>0</v>
      </c>
      <c r="K1536" s="79">
        <v>1</v>
      </c>
    </row>
    <row r="1537" spans="1:11" x14ac:dyDescent="0.15">
      <c r="A1537">
        <f t="shared" si="23"/>
        <v>25030</v>
      </c>
      <c r="B1537" s="79">
        <v>25</v>
      </c>
      <c r="C1537" s="79" t="s">
        <v>23</v>
      </c>
      <c r="H1537" s="79">
        <v>30</v>
      </c>
      <c r="I1537" s="79">
        <v>0</v>
      </c>
      <c r="J1537" s="79">
        <v>1</v>
      </c>
      <c r="K1537" s="79">
        <v>3</v>
      </c>
    </row>
    <row r="1538" spans="1:11" x14ac:dyDescent="0.15">
      <c r="A1538">
        <f t="shared" si="23"/>
        <v>25031</v>
      </c>
      <c r="B1538" s="79">
        <v>25</v>
      </c>
      <c r="C1538" s="79" t="s">
        <v>23</v>
      </c>
      <c r="H1538" s="79">
        <v>31</v>
      </c>
      <c r="I1538" s="79">
        <v>2</v>
      </c>
      <c r="J1538" s="79">
        <v>0</v>
      </c>
      <c r="K1538" s="79">
        <v>4</v>
      </c>
    </row>
    <row r="1539" spans="1:11" x14ac:dyDescent="0.15">
      <c r="A1539">
        <f t="shared" ref="A1539:A1602" si="24">$B1539*1000+$H1539</f>
        <v>25032</v>
      </c>
      <c r="B1539" s="79">
        <v>25</v>
      </c>
      <c r="C1539" s="79" t="s">
        <v>23</v>
      </c>
      <c r="H1539" s="79">
        <v>32</v>
      </c>
      <c r="I1539" s="79">
        <v>1</v>
      </c>
      <c r="J1539" s="79">
        <v>0</v>
      </c>
      <c r="K1539" s="79">
        <v>4</v>
      </c>
    </row>
    <row r="1540" spans="1:11" x14ac:dyDescent="0.15">
      <c r="A1540">
        <f t="shared" si="24"/>
        <v>25033</v>
      </c>
      <c r="B1540" s="79">
        <v>25</v>
      </c>
      <c r="C1540" s="79" t="s">
        <v>23</v>
      </c>
      <c r="H1540" s="79">
        <v>33</v>
      </c>
      <c r="I1540" s="79">
        <v>1</v>
      </c>
      <c r="J1540" s="79">
        <v>0</v>
      </c>
      <c r="K1540" s="79">
        <v>5</v>
      </c>
    </row>
    <row r="1541" spans="1:11" x14ac:dyDescent="0.15">
      <c r="A1541">
        <f t="shared" si="24"/>
        <v>25034</v>
      </c>
      <c r="B1541" s="79">
        <v>25</v>
      </c>
      <c r="C1541" s="79" t="s">
        <v>23</v>
      </c>
      <c r="H1541" s="79">
        <v>34</v>
      </c>
      <c r="I1541" s="79">
        <v>0</v>
      </c>
      <c r="J1541" s="79">
        <v>1</v>
      </c>
      <c r="K1541" s="79">
        <v>2</v>
      </c>
    </row>
    <row r="1542" spans="1:11" x14ac:dyDescent="0.15">
      <c r="A1542">
        <f t="shared" si="24"/>
        <v>25035</v>
      </c>
      <c r="B1542" s="79">
        <v>25</v>
      </c>
      <c r="C1542" s="79" t="s">
        <v>23</v>
      </c>
      <c r="H1542" s="79">
        <v>35</v>
      </c>
      <c r="I1542" s="79">
        <v>0</v>
      </c>
      <c r="J1542" s="79">
        <v>1</v>
      </c>
      <c r="K1542" s="79">
        <v>2</v>
      </c>
    </row>
    <row r="1543" spans="1:11" x14ac:dyDescent="0.15">
      <c r="A1543">
        <f t="shared" si="24"/>
        <v>25036</v>
      </c>
      <c r="B1543" s="79">
        <v>25</v>
      </c>
      <c r="C1543" s="79" t="s">
        <v>23</v>
      </c>
      <c r="H1543" s="79">
        <v>36</v>
      </c>
      <c r="I1543" s="79">
        <v>2</v>
      </c>
      <c r="J1543" s="79">
        <v>1</v>
      </c>
      <c r="K1543" s="79">
        <v>2</v>
      </c>
    </row>
    <row r="1544" spans="1:11" x14ac:dyDescent="0.15">
      <c r="A1544">
        <f t="shared" si="24"/>
        <v>25037</v>
      </c>
      <c r="B1544" s="79">
        <v>25</v>
      </c>
      <c r="C1544" s="79" t="s">
        <v>23</v>
      </c>
      <c r="H1544" s="79">
        <v>37</v>
      </c>
      <c r="I1544" s="79">
        <v>0</v>
      </c>
      <c r="J1544" s="79">
        <v>1</v>
      </c>
      <c r="K1544" s="79">
        <v>2</v>
      </c>
    </row>
    <row r="1545" spans="1:11" x14ac:dyDescent="0.15">
      <c r="A1545">
        <f t="shared" si="24"/>
        <v>25039</v>
      </c>
      <c r="B1545" s="79">
        <v>25</v>
      </c>
      <c r="C1545" s="79" t="s">
        <v>23</v>
      </c>
      <c r="H1545" s="79">
        <v>39</v>
      </c>
      <c r="I1545" s="79">
        <v>1</v>
      </c>
      <c r="J1545" s="79">
        <v>1</v>
      </c>
      <c r="K1545" s="79">
        <v>2</v>
      </c>
    </row>
    <row r="1546" spans="1:11" x14ac:dyDescent="0.15">
      <c r="A1546">
        <f t="shared" si="24"/>
        <v>25040</v>
      </c>
      <c r="B1546" s="79">
        <v>25</v>
      </c>
      <c r="C1546" s="79" t="s">
        <v>23</v>
      </c>
      <c r="H1546" s="79">
        <v>40</v>
      </c>
      <c r="I1546" s="79">
        <v>1</v>
      </c>
      <c r="J1546" s="79">
        <v>1</v>
      </c>
      <c r="K1546" s="79">
        <v>2</v>
      </c>
    </row>
    <row r="1547" spans="1:11" x14ac:dyDescent="0.15">
      <c r="A1547">
        <f t="shared" si="24"/>
        <v>25041</v>
      </c>
      <c r="B1547" s="79">
        <v>25</v>
      </c>
      <c r="C1547" s="79" t="s">
        <v>23</v>
      </c>
      <c r="H1547" s="79">
        <v>41</v>
      </c>
      <c r="I1547" s="79">
        <v>1</v>
      </c>
      <c r="J1547" s="79">
        <v>2</v>
      </c>
      <c r="K1547" s="79">
        <v>2</v>
      </c>
    </row>
    <row r="1548" spans="1:11" x14ac:dyDescent="0.15">
      <c r="A1548">
        <f t="shared" si="24"/>
        <v>25042</v>
      </c>
      <c r="B1548" s="79">
        <v>25</v>
      </c>
      <c r="C1548" s="79" t="s">
        <v>23</v>
      </c>
      <c r="H1548" s="79">
        <v>42</v>
      </c>
      <c r="I1548" s="79">
        <v>1</v>
      </c>
      <c r="J1548" s="79">
        <v>1</v>
      </c>
      <c r="K1548" s="79">
        <v>3</v>
      </c>
    </row>
    <row r="1549" spans="1:11" x14ac:dyDescent="0.15">
      <c r="A1549">
        <f t="shared" si="24"/>
        <v>25043</v>
      </c>
      <c r="B1549" s="79">
        <v>25</v>
      </c>
      <c r="C1549" s="79" t="s">
        <v>23</v>
      </c>
      <c r="H1549" s="79">
        <v>43</v>
      </c>
      <c r="I1549" s="79">
        <v>3</v>
      </c>
      <c r="J1549" s="79">
        <v>3</v>
      </c>
      <c r="K1549" s="79">
        <v>3</v>
      </c>
    </row>
    <row r="1550" spans="1:11" x14ac:dyDescent="0.15">
      <c r="A1550">
        <f t="shared" si="24"/>
        <v>25044</v>
      </c>
      <c r="B1550" s="79">
        <v>25</v>
      </c>
      <c r="C1550" s="79" t="s">
        <v>23</v>
      </c>
      <c r="H1550" s="79">
        <v>44</v>
      </c>
      <c r="I1550" s="79">
        <v>0</v>
      </c>
      <c r="J1550" s="79">
        <v>1</v>
      </c>
      <c r="K1550" s="79">
        <v>3</v>
      </c>
    </row>
    <row r="1551" spans="1:11" x14ac:dyDescent="0.15">
      <c r="A1551">
        <f t="shared" si="24"/>
        <v>25045</v>
      </c>
      <c r="B1551" s="79">
        <v>25</v>
      </c>
      <c r="C1551" s="79" t="s">
        <v>23</v>
      </c>
      <c r="H1551" s="79">
        <v>45</v>
      </c>
      <c r="I1551" s="79">
        <v>0</v>
      </c>
      <c r="J1551" s="79">
        <v>1</v>
      </c>
      <c r="K1551" s="79">
        <v>2</v>
      </c>
    </row>
    <row r="1552" spans="1:11" x14ac:dyDescent="0.15">
      <c r="A1552">
        <f t="shared" si="24"/>
        <v>25046</v>
      </c>
      <c r="B1552" s="79">
        <v>25</v>
      </c>
      <c r="C1552" s="79" t="s">
        <v>23</v>
      </c>
      <c r="H1552" s="79">
        <v>46</v>
      </c>
      <c r="I1552" s="79">
        <v>1</v>
      </c>
      <c r="J1552" s="79">
        <v>2</v>
      </c>
      <c r="K1552" s="79">
        <v>2</v>
      </c>
    </row>
    <row r="1553" spans="1:11" x14ac:dyDescent="0.15">
      <c r="A1553">
        <f t="shared" si="24"/>
        <v>25047</v>
      </c>
      <c r="B1553" s="79">
        <v>25</v>
      </c>
      <c r="C1553" s="79" t="s">
        <v>23</v>
      </c>
      <c r="H1553" s="79">
        <v>47</v>
      </c>
      <c r="I1553" s="79">
        <v>3</v>
      </c>
      <c r="J1553" s="79">
        <v>0</v>
      </c>
      <c r="K1553" s="79">
        <v>1</v>
      </c>
    </row>
    <row r="1554" spans="1:11" x14ac:dyDescent="0.15">
      <c r="A1554">
        <f t="shared" si="24"/>
        <v>25048</v>
      </c>
      <c r="B1554" s="79">
        <v>25</v>
      </c>
      <c r="C1554" s="79" t="s">
        <v>23</v>
      </c>
      <c r="H1554" s="79">
        <v>48</v>
      </c>
      <c r="I1554" s="79">
        <v>1</v>
      </c>
      <c r="J1554" s="79">
        <v>4</v>
      </c>
      <c r="K1554" s="79">
        <v>3</v>
      </c>
    </row>
    <row r="1555" spans="1:11" x14ac:dyDescent="0.15">
      <c r="A1555">
        <f t="shared" si="24"/>
        <v>25049</v>
      </c>
      <c r="B1555" s="79">
        <v>25</v>
      </c>
      <c r="C1555" s="79" t="s">
        <v>23</v>
      </c>
      <c r="H1555" s="79">
        <v>49</v>
      </c>
      <c r="I1555" s="79">
        <v>2</v>
      </c>
      <c r="J1555" s="79">
        <v>3</v>
      </c>
      <c r="K1555" s="79">
        <v>2</v>
      </c>
    </row>
    <row r="1556" spans="1:11" x14ac:dyDescent="0.15">
      <c r="A1556">
        <f t="shared" si="24"/>
        <v>25050</v>
      </c>
      <c r="B1556" s="79">
        <v>25</v>
      </c>
      <c r="C1556" s="79" t="s">
        <v>23</v>
      </c>
      <c r="H1556" s="79">
        <v>50</v>
      </c>
      <c r="I1556" s="79">
        <v>0</v>
      </c>
      <c r="J1556" s="79">
        <v>1</v>
      </c>
      <c r="K1556" s="79">
        <v>1</v>
      </c>
    </row>
    <row r="1557" spans="1:11" x14ac:dyDescent="0.15">
      <c r="A1557">
        <f t="shared" si="24"/>
        <v>25051</v>
      </c>
      <c r="B1557" s="79">
        <v>25</v>
      </c>
      <c r="C1557" s="79" t="s">
        <v>23</v>
      </c>
      <c r="H1557" s="79">
        <v>51</v>
      </c>
      <c r="I1557" s="79">
        <v>3</v>
      </c>
      <c r="J1557" s="79">
        <v>0</v>
      </c>
      <c r="K1557" s="79">
        <v>6</v>
      </c>
    </row>
    <row r="1558" spans="1:11" x14ac:dyDescent="0.15">
      <c r="A1558">
        <f t="shared" si="24"/>
        <v>25052</v>
      </c>
      <c r="B1558" s="79">
        <v>25</v>
      </c>
      <c r="C1558" s="79" t="s">
        <v>23</v>
      </c>
      <c r="H1558" s="79">
        <v>52</v>
      </c>
      <c r="I1558" s="79">
        <v>1</v>
      </c>
      <c r="J1558" s="79">
        <v>1</v>
      </c>
      <c r="K1558" s="79">
        <v>8</v>
      </c>
    </row>
    <row r="1559" spans="1:11" x14ac:dyDescent="0.15">
      <c r="A1559">
        <f t="shared" si="24"/>
        <v>25053</v>
      </c>
      <c r="B1559" s="79">
        <v>25</v>
      </c>
      <c r="C1559" s="79" t="s">
        <v>23</v>
      </c>
      <c r="H1559" s="79">
        <v>53</v>
      </c>
      <c r="I1559" s="79">
        <v>2</v>
      </c>
      <c r="J1559" s="79">
        <v>0</v>
      </c>
      <c r="K1559" s="79">
        <v>11</v>
      </c>
    </row>
    <row r="1560" spans="1:11" x14ac:dyDescent="0.15">
      <c r="A1560">
        <f t="shared" si="24"/>
        <v>25054</v>
      </c>
      <c r="B1560" s="79">
        <v>25</v>
      </c>
      <c r="C1560" s="79" t="s">
        <v>23</v>
      </c>
      <c r="H1560" s="79">
        <v>54</v>
      </c>
      <c r="I1560" s="79">
        <v>0</v>
      </c>
      <c r="J1560" s="79">
        <v>2</v>
      </c>
      <c r="K1560" s="79">
        <v>7</v>
      </c>
    </row>
    <row r="1561" spans="1:11" x14ac:dyDescent="0.15">
      <c r="A1561">
        <f t="shared" si="24"/>
        <v>25055</v>
      </c>
      <c r="B1561" s="79">
        <v>25</v>
      </c>
      <c r="C1561" s="79" t="s">
        <v>23</v>
      </c>
      <c r="H1561" s="79">
        <v>55</v>
      </c>
      <c r="I1561" s="79">
        <v>1</v>
      </c>
      <c r="J1561" s="79">
        <v>1</v>
      </c>
      <c r="K1561" s="79">
        <v>8</v>
      </c>
    </row>
    <row r="1562" spans="1:11" x14ac:dyDescent="0.15">
      <c r="A1562">
        <f t="shared" si="24"/>
        <v>25056</v>
      </c>
      <c r="B1562" s="79">
        <v>25</v>
      </c>
      <c r="C1562" s="79" t="s">
        <v>23</v>
      </c>
      <c r="H1562" s="79">
        <v>56</v>
      </c>
      <c r="I1562" s="79">
        <v>1</v>
      </c>
      <c r="J1562" s="79">
        <v>1</v>
      </c>
      <c r="K1562" s="79">
        <v>4</v>
      </c>
    </row>
    <row r="1563" spans="1:11" x14ac:dyDescent="0.15">
      <c r="A1563">
        <f t="shared" si="24"/>
        <v>25057</v>
      </c>
      <c r="B1563" s="79">
        <v>25</v>
      </c>
      <c r="C1563" s="79" t="s">
        <v>23</v>
      </c>
      <c r="H1563" s="79">
        <v>57</v>
      </c>
      <c r="I1563" s="79">
        <v>2</v>
      </c>
      <c r="J1563" s="79">
        <v>1</v>
      </c>
      <c r="K1563" s="79">
        <v>13</v>
      </c>
    </row>
    <row r="1564" spans="1:11" x14ac:dyDescent="0.15">
      <c r="A1564">
        <f t="shared" si="24"/>
        <v>25059</v>
      </c>
      <c r="B1564" s="79">
        <v>25</v>
      </c>
      <c r="C1564" s="79" t="s">
        <v>23</v>
      </c>
      <c r="H1564" s="79">
        <v>59</v>
      </c>
      <c r="I1564" s="79">
        <v>1</v>
      </c>
      <c r="J1564" s="79">
        <v>2</v>
      </c>
      <c r="K1564" s="79">
        <v>6</v>
      </c>
    </row>
    <row r="1565" spans="1:11" x14ac:dyDescent="0.15">
      <c r="A1565">
        <f t="shared" si="24"/>
        <v>25060</v>
      </c>
      <c r="B1565" s="79">
        <v>25</v>
      </c>
      <c r="C1565" s="79" t="s">
        <v>23</v>
      </c>
      <c r="H1565" s="79">
        <v>60</v>
      </c>
      <c r="I1565" s="79">
        <v>0</v>
      </c>
      <c r="J1565" s="79">
        <v>3</v>
      </c>
      <c r="K1565" s="79">
        <v>8</v>
      </c>
    </row>
    <row r="1566" spans="1:11" x14ac:dyDescent="0.15">
      <c r="A1566">
        <f t="shared" si="24"/>
        <v>25061</v>
      </c>
      <c r="B1566" s="79">
        <v>25</v>
      </c>
      <c r="C1566" s="79" t="s">
        <v>23</v>
      </c>
      <c r="H1566" s="79">
        <v>61</v>
      </c>
      <c r="I1566" s="79">
        <v>1</v>
      </c>
      <c r="J1566" s="79">
        <v>0</v>
      </c>
      <c r="K1566" s="79">
        <v>14</v>
      </c>
    </row>
    <row r="1567" spans="1:11" x14ac:dyDescent="0.15">
      <c r="A1567">
        <f t="shared" si="24"/>
        <v>25062</v>
      </c>
      <c r="B1567" s="79">
        <v>25</v>
      </c>
      <c r="C1567" s="79" t="s">
        <v>23</v>
      </c>
      <c r="H1567" s="79">
        <v>62</v>
      </c>
      <c r="I1567" s="79">
        <v>1</v>
      </c>
      <c r="J1567" s="79">
        <v>2</v>
      </c>
      <c r="K1567" s="79">
        <v>2</v>
      </c>
    </row>
    <row r="1568" spans="1:11" x14ac:dyDescent="0.15">
      <c r="A1568">
        <f t="shared" si="24"/>
        <v>25065</v>
      </c>
      <c r="B1568" s="79">
        <v>25</v>
      </c>
      <c r="C1568" s="79" t="s">
        <v>23</v>
      </c>
      <c r="H1568" s="79">
        <v>65</v>
      </c>
      <c r="I1568" s="79">
        <v>0</v>
      </c>
      <c r="J1568" s="79">
        <v>3</v>
      </c>
      <c r="K1568" s="79">
        <v>4</v>
      </c>
    </row>
    <row r="1569" spans="1:11" x14ac:dyDescent="0.15">
      <c r="A1569">
        <f t="shared" si="24"/>
        <v>25066</v>
      </c>
      <c r="B1569" s="79">
        <v>25</v>
      </c>
      <c r="C1569" s="79" t="s">
        <v>23</v>
      </c>
      <c r="H1569" s="79">
        <v>66</v>
      </c>
      <c r="I1569" s="79">
        <v>2</v>
      </c>
      <c r="J1569" s="79">
        <v>1</v>
      </c>
      <c r="K1569" s="79">
        <v>7</v>
      </c>
    </row>
    <row r="1570" spans="1:11" x14ac:dyDescent="0.15">
      <c r="A1570">
        <f t="shared" si="24"/>
        <v>25067</v>
      </c>
      <c r="B1570" s="79">
        <v>25</v>
      </c>
      <c r="C1570" s="79" t="s">
        <v>23</v>
      </c>
      <c r="H1570" s="79">
        <v>67</v>
      </c>
      <c r="I1570" s="79">
        <v>1</v>
      </c>
      <c r="J1570" s="79">
        <v>0</v>
      </c>
      <c r="K1570" s="79">
        <v>11</v>
      </c>
    </row>
    <row r="1571" spans="1:11" x14ac:dyDescent="0.15">
      <c r="A1571">
        <f t="shared" si="24"/>
        <v>25068</v>
      </c>
      <c r="B1571" s="79">
        <v>25</v>
      </c>
      <c r="C1571" s="79" t="s">
        <v>23</v>
      </c>
      <c r="H1571" s="79">
        <v>68</v>
      </c>
      <c r="I1571" s="79">
        <v>2</v>
      </c>
      <c r="J1571" s="79">
        <v>4</v>
      </c>
      <c r="K1571" s="79">
        <v>7</v>
      </c>
    </row>
    <row r="1572" spans="1:11" x14ac:dyDescent="0.15">
      <c r="A1572">
        <f t="shared" si="24"/>
        <v>25069</v>
      </c>
      <c r="B1572" s="79">
        <v>25</v>
      </c>
      <c r="C1572" s="79" t="s">
        <v>23</v>
      </c>
      <c r="H1572" s="79">
        <v>69</v>
      </c>
      <c r="I1572" s="79">
        <v>0</v>
      </c>
      <c r="J1572" s="79">
        <v>8</v>
      </c>
      <c r="K1572" s="79">
        <v>8</v>
      </c>
    </row>
    <row r="1573" spans="1:11" x14ac:dyDescent="0.15">
      <c r="A1573">
        <f t="shared" si="24"/>
        <v>25070</v>
      </c>
      <c r="B1573" s="79">
        <v>25</v>
      </c>
      <c r="C1573" s="79" t="s">
        <v>23</v>
      </c>
      <c r="H1573" s="79">
        <v>70</v>
      </c>
      <c r="I1573" s="79">
        <v>4</v>
      </c>
      <c r="J1573" s="79">
        <v>5</v>
      </c>
      <c r="K1573" s="79">
        <v>12</v>
      </c>
    </row>
    <row r="1574" spans="1:11" x14ac:dyDescent="0.15">
      <c r="A1574">
        <f t="shared" si="24"/>
        <v>25071</v>
      </c>
      <c r="B1574" s="79">
        <v>25</v>
      </c>
      <c r="C1574" s="79" t="s">
        <v>23</v>
      </c>
      <c r="H1574" s="79">
        <v>71</v>
      </c>
      <c r="I1574" s="79">
        <v>4</v>
      </c>
      <c r="J1574" s="79">
        <v>3</v>
      </c>
      <c r="K1574" s="79">
        <v>7</v>
      </c>
    </row>
    <row r="1575" spans="1:11" x14ac:dyDescent="0.15">
      <c r="A1575">
        <f t="shared" si="24"/>
        <v>25072</v>
      </c>
      <c r="B1575" s="79">
        <v>25</v>
      </c>
      <c r="C1575" s="79" t="s">
        <v>23</v>
      </c>
      <c r="H1575" s="79">
        <v>72</v>
      </c>
      <c r="I1575" s="79">
        <v>4</v>
      </c>
      <c r="J1575" s="79">
        <v>2</v>
      </c>
      <c r="K1575" s="79">
        <v>9</v>
      </c>
    </row>
    <row r="1576" spans="1:11" x14ac:dyDescent="0.15">
      <c r="A1576">
        <f t="shared" si="24"/>
        <v>25073</v>
      </c>
      <c r="B1576" s="79">
        <v>25</v>
      </c>
      <c r="C1576" s="79" t="s">
        <v>23</v>
      </c>
      <c r="H1576" s="79">
        <v>73</v>
      </c>
      <c r="I1576" s="79">
        <v>3</v>
      </c>
      <c r="J1576" s="79">
        <v>3</v>
      </c>
      <c r="K1576" s="79">
        <v>15</v>
      </c>
    </row>
    <row r="1577" spans="1:11" x14ac:dyDescent="0.15">
      <c r="A1577">
        <f t="shared" si="24"/>
        <v>25074</v>
      </c>
      <c r="B1577" s="79">
        <v>25</v>
      </c>
      <c r="C1577" s="79" t="s">
        <v>23</v>
      </c>
      <c r="H1577" s="79">
        <v>74</v>
      </c>
      <c r="I1577" s="79">
        <v>6</v>
      </c>
      <c r="J1577" s="79">
        <v>5</v>
      </c>
      <c r="K1577" s="79">
        <v>11</v>
      </c>
    </row>
    <row r="1578" spans="1:11" x14ac:dyDescent="0.15">
      <c r="A1578">
        <f t="shared" si="24"/>
        <v>25075</v>
      </c>
      <c r="B1578" s="79">
        <v>25</v>
      </c>
      <c r="C1578" s="79" t="s">
        <v>23</v>
      </c>
      <c r="H1578" s="79">
        <v>75</v>
      </c>
      <c r="I1578" s="79">
        <v>2</v>
      </c>
      <c r="J1578" s="79">
        <v>6</v>
      </c>
      <c r="K1578" s="79">
        <v>13</v>
      </c>
    </row>
    <row r="1579" spans="1:11" x14ac:dyDescent="0.15">
      <c r="A1579">
        <f t="shared" si="24"/>
        <v>25076</v>
      </c>
      <c r="B1579" s="79">
        <v>25</v>
      </c>
      <c r="C1579" s="79" t="s">
        <v>23</v>
      </c>
      <c r="H1579" s="79">
        <v>76</v>
      </c>
      <c r="I1579" s="79">
        <v>3</v>
      </c>
      <c r="J1579" s="79">
        <v>4</v>
      </c>
      <c r="K1579" s="79">
        <v>10</v>
      </c>
    </row>
    <row r="1580" spans="1:11" x14ac:dyDescent="0.15">
      <c r="A1580">
        <f t="shared" si="24"/>
        <v>25077</v>
      </c>
      <c r="B1580" s="79">
        <v>25</v>
      </c>
      <c r="C1580" s="79" t="s">
        <v>23</v>
      </c>
      <c r="H1580" s="79">
        <v>77</v>
      </c>
      <c r="I1580" s="79">
        <v>3</v>
      </c>
      <c r="J1580" s="79">
        <v>9</v>
      </c>
      <c r="K1580" s="79">
        <v>12</v>
      </c>
    </row>
    <row r="1581" spans="1:11" x14ac:dyDescent="0.15">
      <c r="A1581">
        <f t="shared" si="24"/>
        <v>25078</v>
      </c>
      <c r="B1581" s="79">
        <v>25</v>
      </c>
      <c r="C1581" s="79" t="s">
        <v>23</v>
      </c>
      <c r="H1581" s="79">
        <v>78</v>
      </c>
      <c r="I1581" s="79">
        <v>2</v>
      </c>
      <c r="J1581" s="79">
        <v>2</v>
      </c>
      <c r="K1581" s="79">
        <v>8</v>
      </c>
    </row>
    <row r="1582" spans="1:11" x14ac:dyDescent="0.15">
      <c r="A1582">
        <f t="shared" si="24"/>
        <v>25079</v>
      </c>
      <c r="B1582" s="79">
        <v>25</v>
      </c>
      <c r="C1582" s="79" t="s">
        <v>23</v>
      </c>
      <c r="H1582" s="79">
        <v>79</v>
      </c>
      <c r="I1582" s="79">
        <v>1</v>
      </c>
      <c r="J1582" s="79">
        <v>5</v>
      </c>
      <c r="K1582" s="79">
        <v>6</v>
      </c>
    </row>
    <row r="1583" spans="1:11" x14ac:dyDescent="0.15">
      <c r="A1583">
        <f t="shared" si="24"/>
        <v>25080</v>
      </c>
      <c r="B1583" s="79">
        <v>25</v>
      </c>
      <c r="C1583" s="79" t="s">
        <v>23</v>
      </c>
      <c r="H1583" s="79">
        <v>80</v>
      </c>
      <c r="I1583" s="79">
        <v>2</v>
      </c>
      <c r="J1583" s="79">
        <v>4</v>
      </c>
      <c r="K1583" s="79">
        <v>4</v>
      </c>
    </row>
    <row r="1584" spans="1:11" x14ac:dyDescent="0.15">
      <c r="A1584">
        <f t="shared" si="24"/>
        <v>25081</v>
      </c>
      <c r="B1584" s="79">
        <v>25</v>
      </c>
      <c r="C1584" s="79" t="s">
        <v>23</v>
      </c>
      <c r="H1584" s="79">
        <v>81</v>
      </c>
      <c r="I1584" s="79">
        <v>5</v>
      </c>
      <c r="J1584" s="79">
        <v>7</v>
      </c>
      <c r="K1584" s="79">
        <v>9</v>
      </c>
    </row>
    <row r="1585" spans="1:11" x14ac:dyDescent="0.15">
      <c r="A1585">
        <f t="shared" si="24"/>
        <v>25082</v>
      </c>
      <c r="B1585" s="79">
        <v>25</v>
      </c>
      <c r="C1585" s="79" t="s">
        <v>23</v>
      </c>
      <c r="H1585" s="79">
        <v>82</v>
      </c>
      <c r="I1585" s="79">
        <v>4</v>
      </c>
      <c r="J1585" s="79">
        <v>4</v>
      </c>
      <c r="K1585" s="79">
        <v>8</v>
      </c>
    </row>
    <row r="1586" spans="1:11" x14ac:dyDescent="0.15">
      <c r="A1586">
        <f t="shared" si="24"/>
        <v>25083</v>
      </c>
      <c r="B1586" s="79">
        <v>25</v>
      </c>
      <c r="C1586" s="79" t="s">
        <v>23</v>
      </c>
      <c r="H1586" s="79">
        <v>83</v>
      </c>
      <c r="I1586" s="79">
        <v>2</v>
      </c>
      <c r="J1586" s="79">
        <v>5</v>
      </c>
      <c r="K1586" s="79">
        <v>3</v>
      </c>
    </row>
    <row r="1587" spans="1:11" x14ac:dyDescent="0.15">
      <c r="A1587">
        <f t="shared" si="24"/>
        <v>25084</v>
      </c>
      <c r="B1587" s="79">
        <v>25</v>
      </c>
      <c r="C1587" s="79" t="s">
        <v>23</v>
      </c>
      <c r="H1587" s="79">
        <v>84</v>
      </c>
      <c r="I1587" s="79">
        <v>4</v>
      </c>
      <c r="J1587" s="79">
        <v>8</v>
      </c>
      <c r="K1587" s="79">
        <v>2</v>
      </c>
    </row>
    <row r="1588" spans="1:11" x14ac:dyDescent="0.15">
      <c r="A1588">
        <f t="shared" si="24"/>
        <v>25085</v>
      </c>
      <c r="B1588" s="79">
        <v>25</v>
      </c>
      <c r="C1588" s="79" t="s">
        <v>23</v>
      </c>
      <c r="H1588" s="79">
        <v>85</v>
      </c>
      <c r="I1588" s="79">
        <v>1</v>
      </c>
      <c r="J1588" s="79">
        <v>5</v>
      </c>
      <c r="K1588" s="79">
        <v>1</v>
      </c>
    </row>
    <row r="1589" spans="1:11" x14ac:dyDescent="0.15">
      <c r="A1589">
        <f t="shared" si="24"/>
        <v>25086</v>
      </c>
      <c r="B1589" s="79">
        <v>25</v>
      </c>
      <c r="C1589" s="79" t="s">
        <v>23</v>
      </c>
      <c r="H1589" s="79">
        <v>86</v>
      </c>
      <c r="I1589" s="79">
        <v>1</v>
      </c>
      <c r="J1589" s="79">
        <v>9</v>
      </c>
      <c r="K1589" s="79">
        <v>2</v>
      </c>
    </row>
    <row r="1590" spans="1:11" x14ac:dyDescent="0.15">
      <c r="A1590">
        <f t="shared" si="24"/>
        <v>25087</v>
      </c>
      <c r="B1590" s="79">
        <v>25</v>
      </c>
      <c r="C1590" s="79" t="s">
        <v>23</v>
      </c>
      <c r="H1590" s="79">
        <v>87</v>
      </c>
      <c r="I1590" s="79">
        <v>3</v>
      </c>
      <c r="J1590" s="79">
        <v>11</v>
      </c>
      <c r="K1590" s="79">
        <v>1</v>
      </c>
    </row>
    <row r="1591" spans="1:11" x14ac:dyDescent="0.15">
      <c r="A1591">
        <f t="shared" si="24"/>
        <v>25088</v>
      </c>
      <c r="B1591" s="79">
        <v>25</v>
      </c>
      <c r="C1591" s="79" t="s">
        <v>23</v>
      </c>
      <c r="H1591" s="79">
        <v>88</v>
      </c>
      <c r="I1591" s="79">
        <v>2</v>
      </c>
      <c r="J1591" s="79">
        <v>10</v>
      </c>
      <c r="K1591" s="79">
        <v>5</v>
      </c>
    </row>
    <row r="1592" spans="1:11" x14ac:dyDescent="0.15">
      <c r="A1592">
        <f t="shared" si="24"/>
        <v>25089</v>
      </c>
      <c r="B1592" s="79">
        <v>25</v>
      </c>
      <c r="C1592" s="79" t="s">
        <v>23</v>
      </c>
      <c r="H1592" s="79">
        <v>89</v>
      </c>
      <c r="I1592" s="79">
        <v>0</v>
      </c>
      <c r="J1592" s="79">
        <v>13</v>
      </c>
      <c r="K1592" s="79">
        <v>3</v>
      </c>
    </row>
    <row r="1593" spans="1:11" x14ac:dyDescent="0.15">
      <c r="A1593">
        <f t="shared" si="24"/>
        <v>25090</v>
      </c>
      <c r="B1593" s="79">
        <v>25</v>
      </c>
      <c r="C1593" s="79" t="s">
        <v>23</v>
      </c>
      <c r="H1593" s="79">
        <v>90</v>
      </c>
      <c r="I1593" s="79">
        <v>3</v>
      </c>
      <c r="J1593" s="79">
        <v>9</v>
      </c>
      <c r="K1593" s="79">
        <v>7</v>
      </c>
    </row>
    <row r="1594" spans="1:11" x14ac:dyDescent="0.15">
      <c r="A1594">
        <f t="shared" si="24"/>
        <v>25091</v>
      </c>
      <c r="B1594" s="79">
        <v>25</v>
      </c>
      <c r="C1594" s="79" t="s">
        <v>23</v>
      </c>
      <c r="H1594" s="79">
        <v>91</v>
      </c>
      <c r="I1594" s="79">
        <v>4</v>
      </c>
      <c r="J1594" s="79">
        <v>8</v>
      </c>
      <c r="K1594" s="79">
        <v>7</v>
      </c>
    </row>
    <row r="1595" spans="1:11" x14ac:dyDescent="0.15">
      <c r="A1595">
        <f t="shared" si="24"/>
        <v>25092</v>
      </c>
      <c r="B1595" s="79">
        <v>25</v>
      </c>
      <c r="C1595" s="79" t="s">
        <v>23</v>
      </c>
      <c r="H1595" s="79">
        <v>92</v>
      </c>
      <c r="I1595" s="79">
        <v>1</v>
      </c>
      <c r="J1595" s="79">
        <v>5</v>
      </c>
      <c r="K1595" s="79">
        <v>6</v>
      </c>
    </row>
    <row r="1596" spans="1:11" x14ac:dyDescent="0.15">
      <c r="A1596">
        <f t="shared" si="24"/>
        <v>25093</v>
      </c>
      <c r="B1596" s="79">
        <v>25</v>
      </c>
      <c r="C1596" s="79" t="s">
        <v>23</v>
      </c>
      <c r="H1596" s="79">
        <v>93</v>
      </c>
      <c r="I1596" s="79">
        <v>0</v>
      </c>
      <c r="J1596" s="79">
        <v>7</v>
      </c>
      <c r="K1596" s="79">
        <v>6</v>
      </c>
    </row>
    <row r="1597" spans="1:11" x14ac:dyDescent="0.15">
      <c r="A1597">
        <f t="shared" si="24"/>
        <v>25094</v>
      </c>
      <c r="B1597" s="79">
        <v>25</v>
      </c>
      <c r="C1597" s="79" t="s">
        <v>23</v>
      </c>
      <c r="H1597" s="79">
        <v>94</v>
      </c>
      <c r="I1597" s="79">
        <v>1</v>
      </c>
      <c r="J1597" s="79">
        <v>4</v>
      </c>
      <c r="K1597" s="79">
        <v>10</v>
      </c>
    </row>
    <row r="1598" spans="1:11" x14ac:dyDescent="0.15">
      <c r="A1598">
        <f t="shared" si="24"/>
        <v>25095</v>
      </c>
      <c r="B1598" s="79">
        <v>25</v>
      </c>
      <c r="C1598" s="79" t="s">
        <v>23</v>
      </c>
      <c r="H1598" s="79">
        <v>95</v>
      </c>
      <c r="I1598" s="79">
        <v>1</v>
      </c>
      <c r="J1598" s="79">
        <v>6</v>
      </c>
      <c r="K1598" s="79">
        <v>2</v>
      </c>
    </row>
    <row r="1599" spans="1:11" x14ac:dyDescent="0.15">
      <c r="A1599">
        <f t="shared" si="24"/>
        <v>25096</v>
      </c>
      <c r="B1599" s="79">
        <v>25</v>
      </c>
      <c r="C1599" s="79" t="s">
        <v>23</v>
      </c>
      <c r="H1599" s="79">
        <v>96</v>
      </c>
      <c r="I1599" s="79">
        <v>0</v>
      </c>
      <c r="J1599" s="79">
        <v>9</v>
      </c>
      <c r="K1599" s="79">
        <v>5</v>
      </c>
    </row>
    <row r="1600" spans="1:11" x14ac:dyDescent="0.15">
      <c r="A1600">
        <f t="shared" si="24"/>
        <v>25097</v>
      </c>
      <c r="B1600" s="79">
        <v>25</v>
      </c>
      <c r="C1600" s="79" t="s">
        <v>23</v>
      </c>
      <c r="H1600" s="79">
        <v>97</v>
      </c>
      <c r="I1600" s="79">
        <v>1</v>
      </c>
      <c r="J1600" s="79">
        <v>3</v>
      </c>
      <c r="K1600" s="79">
        <v>5</v>
      </c>
    </row>
    <row r="1601" spans="1:11" x14ac:dyDescent="0.15">
      <c r="A1601">
        <f t="shared" si="24"/>
        <v>25098</v>
      </c>
      <c r="B1601" s="79">
        <v>25</v>
      </c>
      <c r="C1601" s="79" t="s">
        <v>23</v>
      </c>
      <c r="H1601" s="79">
        <v>98</v>
      </c>
      <c r="I1601" s="79">
        <v>0</v>
      </c>
      <c r="J1601" s="79">
        <v>2</v>
      </c>
      <c r="K1601" s="79">
        <v>8</v>
      </c>
    </row>
    <row r="1602" spans="1:11" x14ac:dyDescent="0.15">
      <c r="A1602">
        <f t="shared" si="24"/>
        <v>25099</v>
      </c>
      <c r="B1602" s="79">
        <v>25</v>
      </c>
      <c r="C1602" s="79" t="s">
        <v>23</v>
      </c>
      <c r="H1602" s="79">
        <v>99</v>
      </c>
      <c r="I1602" s="79">
        <v>0</v>
      </c>
      <c r="J1602" s="79">
        <v>1</v>
      </c>
      <c r="K1602" s="79">
        <v>5</v>
      </c>
    </row>
    <row r="1603" spans="1:11" x14ac:dyDescent="0.15">
      <c r="A1603">
        <f t="shared" ref="A1603:A1666" si="25">$B1603*1000+$H1603</f>
        <v>25100</v>
      </c>
      <c r="B1603" s="79">
        <v>25</v>
      </c>
      <c r="C1603" s="79" t="s">
        <v>23</v>
      </c>
      <c r="H1603" s="79">
        <v>100</v>
      </c>
      <c r="I1603" s="79">
        <v>0</v>
      </c>
      <c r="J1603" s="79">
        <v>1</v>
      </c>
      <c r="K1603" s="79">
        <v>7</v>
      </c>
    </row>
    <row r="1604" spans="1:11" x14ac:dyDescent="0.15">
      <c r="A1604">
        <f t="shared" si="25"/>
        <v>25101</v>
      </c>
      <c r="B1604" s="79">
        <v>25</v>
      </c>
      <c r="C1604" s="79" t="s">
        <v>23</v>
      </c>
      <c r="H1604" s="79">
        <v>101</v>
      </c>
      <c r="I1604" s="79">
        <v>0</v>
      </c>
      <c r="J1604" s="79">
        <v>1</v>
      </c>
      <c r="K1604" s="79">
        <v>3</v>
      </c>
    </row>
    <row r="1605" spans="1:11" x14ac:dyDescent="0.15">
      <c r="A1605">
        <f t="shared" si="25"/>
        <v>26000</v>
      </c>
      <c r="B1605" s="79">
        <v>26</v>
      </c>
      <c r="C1605" s="79" t="s">
        <v>24</v>
      </c>
      <c r="H1605" s="79">
        <v>0</v>
      </c>
      <c r="I1605" s="79">
        <v>1</v>
      </c>
      <c r="J1605" s="79">
        <v>0</v>
      </c>
      <c r="K1605" s="79">
        <v>7</v>
      </c>
    </row>
    <row r="1606" spans="1:11" x14ac:dyDescent="0.15">
      <c r="A1606">
        <f t="shared" si="25"/>
        <v>26001</v>
      </c>
      <c r="B1606" s="79">
        <v>26</v>
      </c>
      <c r="C1606" s="79" t="s">
        <v>24</v>
      </c>
      <c r="H1606" s="79">
        <v>1</v>
      </c>
      <c r="I1606" s="79">
        <v>3</v>
      </c>
      <c r="J1606" s="79">
        <v>1</v>
      </c>
      <c r="K1606" s="79">
        <v>8</v>
      </c>
    </row>
    <row r="1607" spans="1:11" x14ac:dyDescent="0.15">
      <c r="A1607">
        <f t="shared" si="25"/>
        <v>26002</v>
      </c>
      <c r="B1607" s="79">
        <v>26</v>
      </c>
      <c r="C1607" s="79" t="s">
        <v>24</v>
      </c>
      <c r="H1607" s="79">
        <v>2</v>
      </c>
      <c r="I1607" s="79">
        <v>0</v>
      </c>
      <c r="J1607" s="79">
        <v>4</v>
      </c>
      <c r="K1607" s="79">
        <v>6</v>
      </c>
    </row>
    <row r="1608" spans="1:11" x14ac:dyDescent="0.15">
      <c r="A1608">
        <f t="shared" si="25"/>
        <v>26003</v>
      </c>
      <c r="B1608" s="79">
        <v>26</v>
      </c>
      <c r="C1608" s="79" t="s">
        <v>24</v>
      </c>
      <c r="H1608" s="79">
        <v>3</v>
      </c>
      <c r="I1608" s="79">
        <v>5</v>
      </c>
      <c r="J1608" s="79">
        <v>2</v>
      </c>
      <c r="K1608" s="79">
        <v>5</v>
      </c>
    </row>
    <row r="1609" spans="1:11" x14ac:dyDescent="0.15">
      <c r="A1609">
        <f t="shared" si="25"/>
        <v>26004</v>
      </c>
      <c r="B1609" s="79">
        <v>26</v>
      </c>
      <c r="C1609" s="79" t="s">
        <v>24</v>
      </c>
      <c r="H1609" s="79">
        <v>4</v>
      </c>
      <c r="I1609" s="79">
        <v>2</v>
      </c>
      <c r="J1609" s="79">
        <v>4</v>
      </c>
      <c r="K1609" s="79">
        <v>7</v>
      </c>
    </row>
    <row r="1610" spans="1:11" x14ac:dyDescent="0.15">
      <c r="A1610">
        <f t="shared" si="25"/>
        <v>26005</v>
      </c>
      <c r="B1610" s="79">
        <v>26</v>
      </c>
      <c r="C1610" s="79" t="s">
        <v>24</v>
      </c>
      <c r="H1610" s="79">
        <v>5</v>
      </c>
      <c r="I1610" s="79">
        <v>2</v>
      </c>
      <c r="J1610" s="79">
        <v>3</v>
      </c>
      <c r="K1610" s="79">
        <v>7</v>
      </c>
    </row>
    <row r="1611" spans="1:11" x14ac:dyDescent="0.15">
      <c r="A1611">
        <f t="shared" si="25"/>
        <v>26006</v>
      </c>
      <c r="B1611" s="79">
        <v>26</v>
      </c>
      <c r="C1611" s="79" t="s">
        <v>24</v>
      </c>
      <c r="H1611" s="79">
        <v>6</v>
      </c>
      <c r="I1611" s="79">
        <v>4</v>
      </c>
      <c r="J1611" s="79">
        <v>4</v>
      </c>
      <c r="K1611" s="79">
        <v>4</v>
      </c>
    </row>
    <row r="1612" spans="1:11" x14ac:dyDescent="0.15">
      <c r="A1612">
        <f t="shared" si="25"/>
        <v>26007</v>
      </c>
      <c r="B1612" s="79">
        <v>26</v>
      </c>
      <c r="C1612" s="79" t="s">
        <v>24</v>
      </c>
      <c r="H1612" s="79">
        <v>7</v>
      </c>
      <c r="I1612" s="79">
        <v>4</v>
      </c>
      <c r="J1612" s="79">
        <v>5</v>
      </c>
      <c r="K1612" s="79">
        <v>6</v>
      </c>
    </row>
    <row r="1613" spans="1:11" x14ac:dyDescent="0.15">
      <c r="A1613">
        <f t="shared" si="25"/>
        <v>26008</v>
      </c>
      <c r="B1613" s="79">
        <v>26</v>
      </c>
      <c r="C1613" s="79" t="s">
        <v>24</v>
      </c>
      <c r="H1613" s="79">
        <v>8</v>
      </c>
      <c r="I1613" s="79">
        <v>0</v>
      </c>
      <c r="J1613" s="79">
        <v>2</v>
      </c>
      <c r="K1613" s="79">
        <v>9</v>
      </c>
    </row>
    <row r="1614" spans="1:11" x14ac:dyDescent="0.15">
      <c r="A1614">
        <f t="shared" si="25"/>
        <v>26009</v>
      </c>
      <c r="B1614" s="79">
        <v>26</v>
      </c>
      <c r="C1614" s="79" t="s">
        <v>24</v>
      </c>
      <c r="H1614" s="79">
        <v>9</v>
      </c>
      <c r="I1614" s="79">
        <v>2</v>
      </c>
      <c r="J1614" s="79">
        <v>2</v>
      </c>
      <c r="K1614" s="79">
        <v>3</v>
      </c>
    </row>
    <row r="1615" spans="1:11" x14ac:dyDescent="0.15">
      <c r="A1615">
        <f t="shared" si="25"/>
        <v>26010</v>
      </c>
      <c r="B1615" s="79">
        <v>26</v>
      </c>
      <c r="C1615" s="79" t="s">
        <v>24</v>
      </c>
      <c r="H1615" s="79">
        <v>10</v>
      </c>
      <c r="I1615" s="79">
        <v>3</v>
      </c>
      <c r="J1615" s="79">
        <v>3</v>
      </c>
      <c r="K1615" s="79">
        <v>5</v>
      </c>
    </row>
    <row r="1616" spans="1:11" x14ac:dyDescent="0.15">
      <c r="A1616">
        <f t="shared" si="25"/>
        <v>26011</v>
      </c>
      <c r="B1616" s="79">
        <v>26</v>
      </c>
      <c r="C1616" s="79" t="s">
        <v>24</v>
      </c>
      <c r="H1616" s="79">
        <v>11</v>
      </c>
      <c r="I1616" s="79">
        <v>5</v>
      </c>
      <c r="J1616" s="79">
        <v>3</v>
      </c>
      <c r="K1616" s="79">
        <v>3</v>
      </c>
    </row>
    <row r="1617" spans="1:11" x14ac:dyDescent="0.15">
      <c r="A1617">
        <f t="shared" si="25"/>
        <v>26012</v>
      </c>
      <c r="B1617" s="79">
        <v>26</v>
      </c>
      <c r="C1617" s="79" t="s">
        <v>24</v>
      </c>
      <c r="H1617" s="79">
        <v>12</v>
      </c>
      <c r="I1617" s="79">
        <v>4</v>
      </c>
      <c r="J1617" s="79">
        <v>1</v>
      </c>
      <c r="K1617" s="79">
        <v>6</v>
      </c>
    </row>
    <row r="1618" spans="1:11" x14ac:dyDescent="0.15">
      <c r="A1618">
        <f t="shared" si="25"/>
        <v>26013</v>
      </c>
      <c r="B1618" s="79">
        <v>26</v>
      </c>
      <c r="C1618" s="79" t="s">
        <v>24</v>
      </c>
      <c r="H1618" s="79">
        <v>13</v>
      </c>
      <c r="I1618" s="79">
        <v>3</v>
      </c>
      <c r="J1618" s="79">
        <v>3</v>
      </c>
      <c r="K1618" s="79">
        <v>6</v>
      </c>
    </row>
    <row r="1619" spans="1:11" x14ac:dyDescent="0.15">
      <c r="A1619">
        <f t="shared" si="25"/>
        <v>26014</v>
      </c>
      <c r="B1619" s="79">
        <v>26</v>
      </c>
      <c r="C1619" s="79" t="s">
        <v>24</v>
      </c>
      <c r="H1619" s="79">
        <v>14</v>
      </c>
      <c r="I1619" s="79">
        <v>0</v>
      </c>
      <c r="J1619" s="79">
        <v>4</v>
      </c>
      <c r="K1619" s="79">
        <v>5</v>
      </c>
    </row>
    <row r="1620" spans="1:11" x14ac:dyDescent="0.15">
      <c r="A1620">
        <f t="shared" si="25"/>
        <v>26015</v>
      </c>
      <c r="B1620" s="79">
        <v>26</v>
      </c>
      <c r="C1620" s="79" t="s">
        <v>24</v>
      </c>
      <c r="H1620" s="79">
        <v>15</v>
      </c>
      <c r="I1620" s="79">
        <v>6</v>
      </c>
      <c r="J1620" s="79">
        <v>1</v>
      </c>
      <c r="K1620" s="79">
        <v>11</v>
      </c>
    </row>
    <row r="1621" spans="1:11" x14ac:dyDescent="0.15">
      <c r="A1621">
        <f t="shared" si="25"/>
        <v>26016</v>
      </c>
      <c r="B1621" s="79">
        <v>26</v>
      </c>
      <c r="C1621" s="79" t="s">
        <v>24</v>
      </c>
      <c r="H1621" s="79">
        <v>16</v>
      </c>
      <c r="I1621" s="79">
        <v>4</v>
      </c>
      <c r="J1621" s="79">
        <v>4</v>
      </c>
      <c r="K1621" s="79">
        <v>6</v>
      </c>
    </row>
    <row r="1622" spans="1:11" x14ac:dyDescent="0.15">
      <c r="A1622">
        <f t="shared" si="25"/>
        <v>26017</v>
      </c>
      <c r="B1622" s="79">
        <v>26</v>
      </c>
      <c r="C1622" s="79" t="s">
        <v>24</v>
      </c>
      <c r="H1622" s="79">
        <v>17</v>
      </c>
      <c r="I1622" s="79">
        <v>4</v>
      </c>
      <c r="J1622" s="79">
        <v>2</v>
      </c>
      <c r="K1622" s="79">
        <v>4</v>
      </c>
    </row>
    <row r="1623" spans="1:11" x14ac:dyDescent="0.15">
      <c r="A1623">
        <f t="shared" si="25"/>
        <v>26018</v>
      </c>
      <c r="B1623" s="79">
        <v>26</v>
      </c>
      <c r="C1623" s="79" t="s">
        <v>24</v>
      </c>
      <c r="H1623" s="79">
        <v>18</v>
      </c>
      <c r="I1623" s="79">
        <v>4</v>
      </c>
      <c r="J1623" s="79">
        <v>1</v>
      </c>
      <c r="K1623" s="79">
        <v>10</v>
      </c>
    </row>
    <row r="1624" spans="1:11" x14ac:dyDescent="0.15">
      <c r="A1624">
        <f t="shared" si="25"/>
        <v>26019</v>
      </c>
      <c r="B1624" s="79">
        <v>26</v>
      </c>
      <c r="C1624" s="79" t="s">
        <v>24</v>
      </c>
      <c r="H1624" s="79">
        <v>19</v>
      </c>
      <c r="I1624" s="79">
        <v>1</v>
      </c>
      <c r="J1624" s="79">
        <v>5</v>
      </c>
      <c r="K1624" s="79">
        <v>7</v>
      </c>
    </row>
    <row r="1625" spans="1:11" x14ac:dyDescent="0.15">
      <c r="A1625">
        <f t="shared" si="25"/>
        <v>26020</v>
      </c>
      <c r="B1625" s="79">
        <v>26</v>
      </c>
      <c r="C1625" s="79" t="s">
        <v>24</v>
      </c>
      <c r="H1625" s="79">
        <v>20</v>
      </c>
      <c r="I1625" s="79">
        <v>5</v>
      </c>
      <c r="J1625" s="79">
        <v>2</v>
      </c>
      <c r="K1625" s="79">
        <v>7</v>
      </c>
    </row>
    <row r="1626" spans="1:11" x14ac:dyDescent="0.15">
      <c r="A1626">
        <f t="shared" si="25"/>
        <v>26021</v>
      </c>
      <c r="B1626" s="79">
        <v>26</v>
      </c>
      <c r="C1626" s="79" t="s">
        <v>24</v>
      </c>
      <c r="H1626" s="79">
        <v>21</v>
      </c>
      <c r="I1626" s="79">
        <v>5</v>
      </c>
      <c r="J1626" s="79">
        <v>0</v>
      </c>
      <c r="K1626" s="79">
        <v>9</v>
      </c>
    </row>
    <row r="1627" spans="1:11" x14ac:dyDescent="0.15">
      <c r="A1627">
        <f t="shared" si="25"/>
        <v>26022</v>
      </c>
      <c r="B1627" s="79">
        <v>26</v>
      </c>
      <c r="C1627" s="79" t="s">
        <v>24</v>
      </c>
      <c r="H1627" s="79">
        <v>22</v>
      </c>
      <c r="I1627" s="79">
        <v>3</v>
      </c>
      <c r="J1627" s="79">
        <v>3</v>
      </c>
      <c r="K1627" s="79">
        <v>14</v>
      </c>
    </row>
    <row r="1628" spans="1:11" x14ac:dyDescent="0.15">
      <c r="A1628">
        <f t="shared" si="25"/>
        <v>26023</v>
      </c>
      <c r="B1628" s="79">
        <v>26</v>
      </c>
      <c r="C1628" s="79" t="s">
        <v>24</v>
      </c>
      <c r="H1628" s="79">
        <v>23</v>
      </c>
      <c r="I1628" s="79">
        <v>4</v>
      </c>
      <c r="J1628" s="79">
        <v>4</v>
      </c>
      <c r="K1628" s="79">
        <v>11</v>
      </c>
    </row>
    <row r="1629" spans="1:11" x14ac:dyDescent="0.15">
      <c r="A1629">
        <f t="shared" si="25"/>
        <v>26024</v>
      </c>
      <c r="B1629" s="79">
        <v>26</v>
      </c>
      <c r="C1629" s="79" t="s">
        <v>24</v>
      </c>
      <c r="H1629" s="79">
        <v>24</v>
      </c>
      <c r="I1629" s="79">
        <v>1</v>
      </c>
      <c r="J1629" s="79">
        <v>2</v>
      </c>
      <c r="K1629" s="79">
        <v>11</v>
      </c>
    </row>
    <row r="1630" spans="1:11" x14ac:dyDescent="0.15">
      <c r="A1630">
        <f t="shared" si="25"/>
        <v>26025</v>
      </c>
      <c r="B1630" s="79">
        <v>26</v>
      </c>
      <c r="C1630" s="79" t="s">
        <v>24</v>
      </c>
      <c r="H1630" s="79">
        <v>25</v>
      </c>
      <c r="I1630" s="79">
        <v>3</v>
      </c>
      <c r="J1630" s="79">
        <v>3</v>
      </c>
      <c r="K1630" s="79">
        <v>10</v>
      </c>
    </row>
    <row r="1631" spans="1:11" x14ac:dyDescent="0.15">
      <c r="A1631">
        <f t="shared" si="25"/>
        <v>26027</v>
      </c>
      <c r="B1631" s="79">
        <v>26</v>
      </c>
      <c r="C1631" s="79" t="s">
        <v>24</v>
      </c>
      <c r="H1631" s="79">
        <v>27</v>
      </c>
      <c r="I1631" s="79">
        <v>1</v>
      </c>
      <c r="J1631" s="79">
        <v>2</v>
      </c>
      <c r="K1631" s="79">
        <v>10</v>
      </c>
    </row>
    <row r="1632" spans="1:11" x14ac:dyDescent="0.15">
      <c r="A1632">
        <f t="shared" si="25"/>
        <v>26028</v>
      </c>
      <c r="B1632" s="79">
        <v>26</v>
      </c>
      <c r="C1632" s="79" t="s">
        <v>24</v>
      </c>
      <c r="H1632" s="79">
        <v>28</v>
      </c>
      <c r="I1632" s="79">
        <v>3</v>
      </c>
      <c r="J1632" s="79">
        <v>3</v>
      </c>
      <c r="K1632" s="79">
        <v>15</v>
      </c>
    </row>
    <row r="1633" spans="1:11" x14ac:dyDescent="0.15">
      <c r="A1633">
        <f t="shared" si="25"/>
        <v>26029</v>
      </c>
      <c r="B1633" s="79">
        <v>26</v>
      </c>
      <c r="C1633" s="79" t="s">
        <v>24</v>
      </c>
      <c r="H1633" s="79">
        <v>29</v>
      </c>
      <c r="I1633" s="79">
        <v>3</v>
      </c>
      <c r="J1633" s="79">
        <v>3</v>
      </c>
      <c r="K1633" s="79">
        <v>9</v>
      </c>
    </row>
    <row r="1634" spans="1:11" x14ac:dyDescent="0.15">
      <c r="A1634">
        <f t="shared" si="25"/>
        <v>26030</v>
      </c>
      <c r="B1634" s="79">
        <v>26</v>
      </c>
      <c r="C1634" s="79" t="s">
        <v>24</v>
      </c>
      <c r="H1634" s="79">
        <v>30</v>
      </c>
      <c r="I1634" s="79">
        <v>1</v>
      </c>
      <c r="J1634" s="79">
        <v>3</v>
      </c>
      <c r="K1634" s="79">
        <v>14</v>
      </c>
    </row>
    <row r="1635" spans="1:11" x14ac:dyDescent="0.15">
      <c r="A1635">
        <f t="shared" si="25"/>
        <v>26031</v>
      </c>
      <c r="B1635" s="79">
        <v>26</v>
      </c>
      <c r="C1635" s="79" t="s">
        <v>24</v>
      </c>
      <c r="H1635" s="79">
        <v>31</v>
      </c>
      <c r="I1635" s="79">
        <v>5</v>
      </c>
      <c r="J1635" s="79">
        <v>7</v>
      </c>
      <c r="K1635" s="79">
        <v>15</v>
      </c>
    </row>
    <row r="1636" spans="1:11" x14ac:dyDescent="0.15">
      <c r="A1636">
        <f t="shared" si="25"/>
        <v>26032</v>
      </c>
      <c r="B1636" s="79">
        <v>26</v>
      </c>
      <c r="C1636" s="79" t="s">
        <v>24</v>
      </c>
      <c r="H1636" s="79">
        <v>32</v>
      </c>
      <c r="I1636" s="79">
        <v>1</v>
      </c>
      <c r="J1636" s="79">
        <v>5</v>
      </c>
      <c r="K1636" s="79">
        <v>15</v>
      </c>
    </row>
    <row r="1637" spans="1:11" x14ac:dyDescent="0.15">
      <c r="A1637">
        <f t="shared" si="25"/>
        <v>26033</v>
      </c>
      <c r="B1637" s="79">
        <v>26</v>
      </c>
      <c r="C1637" s="79" t="s">
        <v>24</v>
      </c>
      <c r="H1637" s="79">
        <v>33</v>
      </c>
      <c r="I1637" s="79">
        <v>4</v>
      </c>
      <c r="J1637" s="79">
        <v>0</v>
      </c>
      <c r="K1637" s="79">
        <v>14</v>
      </c>
    </row>
    <row r="1638" spans="1:11" x14ac:dyDescent="0.15">
      <c r="A1638">
        <f t="shared" si="25"/>
        <v>26034</v>
      </c>
      <c r="B1638" s="79">
        <v>26</v>
      </c>
      <c r="C1638" s="79" t="s">
        <v>24</v>
      </c>
      <c r="H1638" s="79">
        <v>34</v>
      </c>
      <c r="I1638" s="79">
        <v>3</v>
      </c>
      <c r="J1638" s="79">
        <v>5</v>
      </c>
      <c r="K1638" s="79">
        <v>16</v>
      </c>
    </row>
    <row r="1639" spans="1:11" x14ac:dyDescent="0.15">
      <c r="A1639">
        <f t="shared" si="25"/>
        <v>26035</v>
      </c>
      <c r="B1639" s="79">
        <v>26</v>
      </c>
      <c r="C1639" s="79" t="s">
        <v>24</v>
      </c>
      <c r="H1639" s="79">
        <v>35</v>
      </c>
      <c r="I1639" s="79">
        <v>2</v>
      </c>
      <c r="J1639" s="79">
        <v>5</v>
      </c>
      <c r="K1639" s="79">
        <v>6</v>
      </c>
    </row>
    <row r="1640" spans="1:11" x14ac:dyDescent="0.15">
      <c r="A1640">
        <f t="shared" si="25"/>
        <v>26036</v>
      </c>
      <c r="B1640" s="79">
        <v>26</v>
      </c>
      <c r="C1640" s="79" t="s">
        <v>24</v>
      </c>
      <c r="H1640" s="79">
        <v>36</v>
      </c>
      <c r="I1640" s="79">
        <v>2</v>
      </c>
      <c r="J1640" s="79">
        <v>5</v>
      </c>
      <c r="K1640" s="79">
        <v>11</v>
      </c>
    </row>
    <row r="1641" spans="1:11" x14ac:dyDescent="0.15">
      <c r="A1641">
        <f t="shared" si="25"/>
        <v>26037</v>
      </c>
      <c r="B1641" s="79">
        <v>26</v>
      </c>
      <c r="C1641" s="79" t="s">
        <v>24</v>
      </c>
      <c r="H1641" s="79">
        <v>37</v>
      </c>
      <c r="I1641" s="79">
        <v>6</v>
      </c>
      <c r="J1641" s="79">
        <v>3</v>
      </c>
      <c r="K1641" s="79">
        <v>8</v>
      </c>
    </row>
    <row r="1642" spans="1:11" x14ac:dyDescent="0.15">
      <c r="A1642">
        <f t="shared" si="25"/>
        <v>26038</v>
      </c>
      <c r="B1642" s="79">
        <v>26</v>
      </c>
      <c r="C1642" s="79" t="s">
        <v>24</v>
      </c>
      <c r="H1642" s="79">
        <v>38</v>
      </c>
      <c r="I1642" s="79">
        <v>5</v>
      </c>
      <c r="J1642" s="79">
        <v>7</v>
      </c>
      <c r="K1642" s="79">
        <v>7</v>
      </c>
    </row>
    <row r="1643" spans="1:11" x14ac:dyDescent="0.15">
      <c r="A1643">
        <f t="shared" si="25"/>
        <v>26039</v>
      </c>
      <c r="B1643" s="79">
        <v>26</v>
      </c>
      <c r="C1643" s="79" t="s">
        <v>24</v>
      </c>
      <c r="H1643" s="79">
        <v>39</v>
      </c>
      <c r="I1643" s="79">
        <v>10</v>
      </c>
      <c r="J1643" s="79">
        <v>2</v>
      </c>
      <c r="K1643" s="79">
        <v>8</v>
      </c>
    </row>
    <row r="1644" spans="1:11" x14ac:dyDescent="0.15">
      <c r="A1644">
        <f t="shared" si="25"/>
        <v>26040</v>
      </c>
      <c r="B1644" s="79">
        <v>26</v>
      </c>
      <c r="C1644" s="79" t="s">
        <v>24</v>
      </c>
      <c r="H1644" s="79">
        <v>40</v>
      </c>
      <c r="I1644" s="79">
        <v>7</v>
      </c>
      <c r="J1644" s="79">
        <v>4</v>
      </c>
      <c r="K1644" s="79">
        <v>13</v>
      </c>
    </row>
    <row r="1645" spans="1:11" x14ac:dyDescent="0.15">
      <c r="A1645">
        <f t="shared" si="25"/>
        <v>26041</v>
      </c>
      <c r="B1645" s="79">
        <v>26</v>
      </c>
      <c r="C1645" s="79" t="s">
        <v>24</v>
      </c>
      <c r="H1645" s="79">
        <v>41</v>
      </c>
      <c r="I1645" s="79">
        <v>5</v>
      </c>
      <c r="J1645" s="79">
        <v>5</v>
      </c>
      <c r="K1645" s="79">
        <v>9</v>
      </c>
    </row>
    <row r="1646" spans="1:11" x14ac:dyDescent="0.15">
      <c r="A1646">
        <f t="shared" si="25"/>
        <v>26042</v>
      </c>
      <c r="B1646" s="79">
        <v>26</v>
      </c>
      <c r="C1646" s="79" t="s">
        <v>24</v>
      </c>
      <c r="H1646" s="79">
        <v>42</v>
      </c>
      <c r="I1646" s="79">
        <v>5</v>
      </c>
      <c r="J1646" s="79">
        <v>5</v>
      </c>
      <c r="K1646" s="79">
        <v>9</v>
      </c>
    </row>
    <row r="1647" spans="1:11" x14ac:dyDescent="0.15">
      <c r="A1647">
        <f t="shared" si="25"/>
        <v>26043</v>
      </c>
      <c r="B1647" s="79">
        <v>26</v>
      </c>
      <c r="C1647" s="79" t="s">
        <v>24</v>
      </c>
      <c r="H1647" s="79">
        <v>43</v>
      </c>
      <c r="I1647" s="79">
        <v>7</v>
      </c>
      <c r="J1647" s="79">
        <v>9</v>
      </c>
      <c r="K1647" s="79">
        <v>10</v>
      </c>
    </row>
    <row r="1648" spans="1:11" x14ac:dyDescent="0.15">
      <c r="A1648">
        <f t="shared" si="25"/>
        <v>26044</v>
      </c>
      <c r="B1648" s="79">
        <v>26</v>
      </c>
      <c r="C1648" s="79" t="s">
        <v>24</v>
      </c>
      <c r="H1648" s="79">
        <v>44</v>
      </c>
      <c r="I1648" s="79">
        <v>4</v>
      </c>
      <c r="J1648" s="79">
        <v>4</v>
      </c>
      <c r="K1648" s="79">
        <v>12</v>
      </c>
    </row>
    <row r="1649" spans="1:11" x14ac:dyDescent="0.15">
      <c r="A1649">
        <f t="shared" si="25"/>
        <v>26045</v>
      </c>
      <c r="B1649" s="79">
        <v>26</v>
      </c>
      <c r="C1649" s="79" t="s">
        <v>24</v>
      </c>
      <c r="H1649" s="79">
        <v>45</v>
      </c>
      <c r="I1649" s="79">
        <v>5</v>
      </c>
      <c r="J1649" s="79">
        <v>9</v>
      </c>
      <c r="K1649" s="79">
        <v>4</v>
      </c>
    </row>
    <row r="1650" spans="1:11" x14ac:dyDescent="0.15">
      <c r="A1650">
        <f t="shared" si="25"/>
        <v>26046</v>
      </c>
      <c r="B1650" s="79">
        <v>26</v>
      </c>
      <c r="C1650" s="79" t="s">
        <v>24</v>
      </c>
      <c r="H1650" s="79">
        <v>46</v>
      </c>
      <c r="I1650" s="79">
        <v>7</v>
      </c>
      <c r="J1650" s="79">
        <v>7</v>
      </c>
      <c r="K1650" s="79">
        <v>12</v>
      </c>
    </row>
    <row r="1651" spans="1:11" x14ac:dyDescent="0.15">
      <c r="A1651">
        <f t="shared" si="25"/>
        <v>26047</v>
      </c>
      <c r="B1651" s="79">
        <v>26</v>
      </c>
      <c r="C1651" s="79" t="s">
        <v>24</v>
      </c>
      <c r="H1651" s="79">
        <v>47</v>
      </c>
      <c r="I1651" s="79">
        <v>3</v>
      </c>
      <c r="J1651" s="79">
        <v>14</v>
      </c>
      <c r="K1651" s="79">
        <v>9</v>
      </c>
    </row>
    <row r="1652" spans="1:11" x14ac:dyDescent="0.15">
      <c r="A1652">
        <f t="shared" si="25"/>
        <v>26048</v>
      </c>
      <c r="B1652" s="79">
        <v>26</v>
      </c>
      <c r="C1652" s="79" t="s">
        <v>24</v>
      </c>
      <c r="H1652" s="79">
        <v>48</v>
      </c>
      <c r="I1652" s="79">
        <v>7</v>
      </c>
      <c r="J1652" s="79">
        <v>6</v>
      </c>
      <c r="K1652" s="79">
        <v>13</v>
      </c>
    </row>
    <row r="1653" spans="1:11" x14ac:dyDescent="0.15">
      <c r="A1653">
        <f t="shared" si="25"/>
        <v>26049</v>
      </c>
      <c r="B1653" s="79">
        <v>26</v>
      </c>
      <c r="C1653" s="79" t="s">
        <v>24</v>
      </c>
      <c r="H1653" s="79">
        <v>49</v>
      </c>
      <c r="I1653" s="79">
        <v>7</v>
      </c>
      <c r="J1653" s="79">
        <v>7</v>
      </c>
      <c r="K1653" s="79">
        <v>12</v>
      </c>
    </row>
    <row r="1654" spans="1:11" x14ac:dyDescent="0.15">
      <c r="A1654">
        <f t="shared" si="25"/>
        <v>26050</v>
      </c>
      <c r="B1654" s="79">
        <v>26</v>
      </c>
      <c r="C1654" s="79" t="s">
        <v>24</v>
      </c>
      <c r="H1654" s="79">
        <v>50</v>
      </c>
      <c r="I1654" s="79">
        <v>6</v>
      </c>
      <c r="J1654" s="79">
        <v>3</v>
      </c>
      <c r="K1654" s="79">
        <v>11</v>
      </c>
    </row>
    <row r="1655" spans="1:11" x14ac:dyDescent="0.15">
      <c r="A1655">
        <f t="shared" si="25"/>
        <v>26051</v>
      </c>
      <c r="B1655" s="79">
        <v>26</v>
      </c>
      <c r="C1655" s="79" t="s">
        <v>24</v>
      </c>
      <c r="H1655" s="79">
        <v>51</v>
      </c>
      <c r="I1655" s="79">
        <v>6</v>
      </c>
      <c r="J1655" s="79">
        <v>4</v>
      </c>
      <c r="K1655" s="79">
        <v>22</v>
      </c>
    </row>
    <row r="1656" spans="1:11" x14ac:dyDescent="0.15">
      <c r="A1656">
        <f t="shared" si="25"/>
        <v>26052</v>
      </c>
      <c r="B1656" s="79">
        <v>26</v>
      </c>
      <c r="C1656" s="79" t="s">
        <v>24</v>
      </c>
      <c r="H1656" s="79">
        <v>52</v>
      </c>
      <c r="I1656" s="79">
        <v>3</v>
      </c>
      <c r="J1656" s="79">
        <v>6</v>
      </c>
      <c r="K1656" s="79">
        <v>25</v>
      </c>
    </row>
    <row r="1657" spans="1:11" x14ac:dyDescent="0.15">
      <c r="A1657">
        <f t="shared" si="25"/>
        <v>26053</v>
      </c>
      <c r="B1657" s="79">
        <v>26</v>
      </c>
      <c r="C1657" s="79" t="s">
        <v>24</v>
      </c>
      <c r="H1657" s="79">
        <v>53</v>
      </c>
      <c r="I1657" s="79">
        <v>4</v>
      </c>
      <c r="J1657" s="79">
        <v>3</v>
      </c>
      <c r="K1657" s="79">
        <v>23</v>
      </c>
    </row>
    <row r="1658" spans="1:11" x14ac:dyDescent="0.15">
      <c r="A1658">
        <f t="shared" si="25"/>
        <v>26054</v>
      </c>
      <c r="B1658" s="79">
        <v>26</v>
      </c>
      <c r="C1658" s="79" t="s">
        <v>24</v>
      </c>
      <c r="H1658" s="79">
        <v>54</v>
      </c>
      <c r="I1658" s="79">
        <v>4</v>
      </c>
      <c r="J1658" s="79">
        <v>3</v>
      </c>
      <c r="K1658" s="79">
        <v>35</v>
      </c>
    </row>
    <row r="1659" spans="1:11" x14ac:dyDescent="0.15">
      <c r="A1659">
        <f t="shared" si="25"/>
        <v>26055</v>
      </c>
      <c r="B1659" s="79">
        <v>26</v>
      </c>
      <c r="C1659" s="79" t="s">
        <v>24</v>
      </c>
      <c r="H1659" s="79">
        <v>55</v>
      </c>
      <c r="I1659" s="79">
        <v>7</v>
      </c>
      <c r="J1659" s="79">
        <v>2</v>
      </c>
      <c r="K1659" s="79">
        <v>48</v>
      </c>
    </row>
    <row r="1660" spans="1:11" x14ac:dyDescent="0.15">
      <c r="A1660">
        <f t="shared" si="25"/>
        <v>26056</v>
      </c>
      <c r="B1660" s="79">
        <v>26</v>
      </c>
      <c r="C1660" s="79" t="s">
        <v>24</v>
      </c>
      <c r="H1660" s="79">
        <v>56</v>
      </c>
      <c r="I1660" s="79">
        <v>5</v>
      </c>
      <c r="J1660" s="79">
        <v>8</v>
      </c>
      <c r="K1660" s="79">
        <v>47</v>
      </c>
    </row>
    <row r="1661" spans="1:11" x14ac:dyDescent="0.15">
      <c r="A1661">
        <f t="shared" si="25"/>
        <v>26057</v>
      </c>
      <c r="B1661" s="79">
        <v>26</v>
      </c>
      <c r="C1661" s="79" t="s">
        <v>24</v>
      </c>
      <c r="H1661" s="79">
        <v>57</v>
      </c>
      <c r="I1661" s="79">
        <v>4</v>
      </c>
      <c r="J1661" s="79">
        <v>6</v>
      </c>
      <c r="K1661" s="79">
        <v>27</v>
      </c>
    </row>
    <row r="1662" spans="1:11" x14ac:dyDescent="0.15">
      <c r="A1662">
        <f t="shared" si="25"/>
        <v>26058</v>
      </c>
      <c r="B1662" s="79">
        <v>26</v>
      </c>
      <c r="C1662" s="79" t="s">
        <v>24</v>
      </c>
      <c r="H1662" s="79">
        <v>58</v>
      </c>
      <c r="I1662" s="79">
        <v>4</v>
      </c>
      <c r="J1662" s="79">
        <v>6</v>
      </c>
      <c r="K1662" s="79">
        <v>32</v>
      </c>
    </row>
    <row r="1663" spans="1:11" x14ac:dyDescent="0.15">
      <c r="A1663">
        <f t="shared" si="25"/>
        <v>26059</v>
      </c>
      <c r="B1663" s="79">
        <v>26</v>
      </c>
      <c r="C1663" s="79" t="s">
        <v>24</v>
      </c>
      <c r="H1663" s="79">
        <v>59</v>
      </c>
      <c r="I1663" s="79">
        <v>5</v>
      </c>
      <c r="J1663" s="79">
        <v>5</v>
      </c>
      <c r="K1663" s="79">
        <v>37</v>
      </c>
    </row>
    <row r="1664" spans="1:11" x14ac:dyDescent="0.15">
      <c r="A1664">
        <f t="shared" si="25"/>
        <v>26060</v>
      </c>
      <c r="B1664" s="79">
        <v>26</v>
      </c>
      <c r="C1664" s="79" t="s">
        <v>24</v>
      </c>
      <c r="H1664" s="79">
        <v>60</v>
      </c>
      <c r="I1664" s="79">
        <v>1</v>
      </c>
      <c r="J1664" s="79">
        <v>5</v>
      </c>
      <c r="K1664" s="79">
        <v>28</v>
      </c>
    </row>
    <row r="1665" spans="1:11" x14ac:dyDescent="0.15">
      <c r="A1665">
        <f t="shared" si="25"/>
        <v>26061</v>
      </c>
      <c r="B1665" s="79">
        <v>26</v>
      </c>
      <c r="C1665" s="79" t="s">
        <v>24</v>
      </c>
      <c r="H1665" s="79">
        <v>61</v>
      </c>
      <c r="I1665" s="79">
        <v>5</v>
      </c>
      <c r="J1665" s="79">
        <v>7</v>
      </c>
      <c r="K1665" s="79">
        <v>35</v>
      </c>
    </row>
    <row r="1666" spans="1:11" x14ac:dyDescent="0.15">
      <c r="A1666">
        <f t="shared" si="25"/>
        <v>26062</v>
      </c>
      <c r="B1666" s="79">
        <v>26</v>
      </c>
      <c r="C1666" s="79" t="s">
        <v>24</v>
      </c>
      <c r="H1666" s="79">
        <v>62</v>
      </c>
      <c r="I1666" s="79">
        <v>5</v>
      </c>
      <c r="J1666" s="79">
        <v>4</v>
      </c>
      <c r="K1666" s="79">
        <v>24</v>
      </c>
    </row>
    <row r="1667" spans="1:11" x14ac:dyDescent="0.15">
      <c r="A1667">
        <f t="shared" ref="A1667:A1730" si="26">$B1667*1000+$H1667</f>
        <v>26063</v>
      </c>
      <c r="B1667" s="79">
        <v>26</v>
      </c>
      <c r="C1667" s="79" t="s">
        <v>24</v>
      </c>
      <c r="H1667" s="79">
        <v>63</v>
      </c>
      <c r="I1667" s="79">
        <v>6</v>
      </c>
      <c r="J1667" s="79">
        <v>6</v>
      </c>
      <c r="K1667" s="79">
        <v>30</v>
      </c>
    </row>
    <row r="1668" spans="1:11" x14ac:dyDescent="0.15">
      <c r="A1668">
        <f t="shared" si="26"/>
        <v>26064</v>
      </c>
      <c r="B1668" s="79">
        <v>26</v>
      </c>
      <c r="C1668" s="79" t="s">
        <v>24</v>
      </c>
      <c r="H1668" s="79">
        <v>64</v>
      </c>
      <c r="I1668" s="79">
        <v>1</v>
      </c>
      <c r="J1668" s="79">
        <v>11</v>
      </c>
      <c r="K1668" s="79">
        <v>18</v>
      </c>
    </row>
    <row r="1669" spans="1:11" x14ac:dyDescent="0.15">
      <c r="A1669">
        <f t="shared" si="26"/>
        <v>26065</v>
      </c>
      <c r="B1669" s="79">
        <v>26</v>
      </c>
      <c r="C1669" s="79" t="s">
        <v>24</v>
      </c>
      <c r="H1669" s="79">
        <v>65</v>
      </c>
      <c r="I1669" s="79">
        <v>4</v>
      </c>
      <c r="J1669" s="79">
        <v>7</v>
      </c>
      <c r="K1669" s="79">
        <v>15</v>
      </c>
    </row>
    <row r="1670" spans="1:11" x14ac:dyDescent="0.15">
      <c r="A1670">
        <f t="shared" si="26"/>
        <v>26066</v>
      </c>
      <c r="B1670" s="79">
        <v>26</v>
      </c>
      <c r="C1670" s="79" t="s">
        <v>24</v>
      </c>
      <c r="H1670" s="79">
        <v>66</v>
      </c>
      <c r="I1670" s="79">
        <v>6</v>
      </c>
      <c r="J1670" s="79">
        <v>14</v>
      </c>
      <c r="K1670" s="79">
        <v>14</v>
      </c>
    </row>
    <row r="1671" spans="1:11" x14ac:dyDescent="0.15">
      <c r="A1671">
        <f t="shared" si="26"/>
        <v>26067</v>
      </c>
      <c r="B1671" s="79">
        <v>26</v>
      </c>
      <c r="C1671" s="79" t="s">
        <v>24</v>
      </c>
      <c r="H1671" s="79">
        <v>67</v>
      </c>
      <c r="I1671" s="79">
        <v>8</v>
      </c>
      <c r="J1671" s="79">
        <v>14</v>
      </c>
      <c r="K1671" s="79">
        <v>10</v>
      </c>
    </row>
    <row r="1672" spans="1:11" x14ac:dyDescent="0.15">
      <c r="A1672">
        <f t="shared" si="26"/>
        <v>26068</v>
      </c>
      <c r="B1672" s="79">
        <v>26</v>
      </c>
      <c r="C1672" s="79" t="s">
        <v>24</v>
      </c>
      <c r="H1672" s="79">
        <v>68</v>
      </c>
      <c r="I1672" s="79">
        <v>9</v>
      </c>
      <c r="J1672" s="79">
        <v>17</v>
      </c>
      <c r="K1672" s="79">
        <v>13</v>
      </c>
    </row>
    <row r="1673" spans="1:11" x14ac:dyDescent="0.15">
      <c r="A1673">
        <f t="shared" si="26"/>
        <v>26069</v>
      </c>
      <c r="B1673" s="79">
        <v>26</v>
      </c>
      <c r="C1673" s="79" t="s">
        <v>24</v>
      </c>
      <c r="H1673" s="79">
        <v>69</v>
      </c>
      <c r="I1673" s="79">
        <v>16</v>
      </c>
      <c r="J1673" s="79">
        <v>20</v>
      </c>
      <c r="K1673" s="79">
        <v>10</v>
      </c>
    </row>
    <row r="1674" spans="1:11" x14ac:dyDescent="0.15">
      <c r="A1674">
        <f t="shared" si="26"/>
        <v>26070</v>
      </c>
      <c r="B1674" s="79">
        <v>26</v>
      </c>
      <c r="C1674" s="79" t="s">
        <v>24</v>
      </c>
      <c r="H1674" s="79">
        <v>70</v>
      </c>
      <c r="I1674" s="79">
        <v>17</v>
      </c>
      <c r="J1674" s="79">
        <v>27</v>
      </c>
      <c r="K1674" s="79">
        <v>12</v>
      </c>
    </row>
    <row r="1675" spans="1:11" x14ac:dyDescent="0.15">
      <c r="A1675">
        <f t="shared" si="26"/>
        <v>26071</v>
      </c>
      <c r="B1675" s="79">
        <v>26</v>
      </c>
      <c r="C1675" s="79" t="s">
        <v>24</v>
      </c>
      <c r="H1675" s="79">
        <v>71</v>
      </c>
      <c r="I1675" s="79">
        <v>25</v>
      </c>
      <c r="J1675" s="79">
        <v>25</v>
      </c>
      <c r="K1675" s="79">
        <v>7</v>
      </c>
    </row>
    <row r="1676" spans="1:11" x14ac:dyDescent="0.15">
      <c r="A1676">
        <f t="shared" si="26"/>
        <v>26072</v>
      </c>
      <c r="B1676" s="79">
        <v>26</v>
      </c>
      <c r="C1676" s="79" t="s">
        <v>24</v>
      </c>
      <c r="H1676" s="79">
        <v>72</v>
      </c>
      <c r="I1676" s="79">
        <v>11</v>
      </c>
      <c r="J1676" s="79">
        <v>12</v>
      </c>
      <c r="K1676" s="79">
        <v>9</v>
      </c>
    </row>
    <row r="1677" spans="1:11" x14ac:dyDescent="0.15">
      <c r="A1677">
        <f t="shared" si="26"/>
        <v>26073</v>
      </c>
      <c r="B1677" s="79">
        <v>26</v>
      </c>
      <c r="C1677" s="79" t="s">
        <v>24</v>
      </c>
      <c r="H1677" s="79">
        <v>73</v>
      </c>
      <c r="I1677" s="79">
        <v>15</v>
      </c>
      <c r="J1677" s="79">
        <v>19</v>
      </c>
      <c r="K1677" s="79">
        <v>5</v>
      </c>
    </row>
    <row r="1678" spans="1:11" x14ac:dyDescent="0.15">
      <c r="A1678">
        <f t="shared" si="26"/>
        <v>26074</v>
      </c>
      <c r="B1678" s="79">
        <v>26</v>
      </c>
      <c r="C1678" s="79" t="s">
        <v>24</v>
      </c>
      <c r="H1678" s="79">
        <v>74</v>
      </c>
      <c r="I1678" s="79">
        <v>22</v>
      </c>
      <c r="J1678" s="79">
        <v>17</v>
      </c>
      <c r="K1678" s="79">
        <v>9</v>
      </c>
    </row>
    <row r="1679" spans="1:11" x14ac:dyDescent="0.15">
      <c r="A1679">
        <f t="shared" si="26"/>
        <v>26075</v>
      </c>
      <c r="B1679" s="79">
        <v>26</v>
      </c>
      <c r="C1679" s="79" t="s">
        <v>24</v>
      </c>
      <c r="H1679" s="79">
        <v>75</v>
      </c>
      <c r="I1679" s="79">
        <v>9</v>
      </c>
      <c r="J1679" s="79">
        <v>17</v>
      </c>
      <c r="K1679" s="79">
        <v>8</v>
      </c>
    </row>
    <row r="1680" spans="1:11" x14ac:dyDescent="0.15">
      <c r="A1680">
        <f t="shared" si="26"/>
        <v>26076</v>
      </c>
      <c r="B1680" s="79">
        <v>26</v>
      </c>
      <c r="C1680" s="79" t="s">
        <v>24</v>
      </c>
      <c r="H1680" s="79">
        <v>76</v>
      </c>
      <c r="I1680" s="79">
        <v>19</v>
      </c>
      <c r="J1680" s="79">
        <v>18</v>
      </c>
      <c r="K1680" s="79">
        <v>7</v>
      </c>
    </row>
    <row r="1681" spans="1:11" x14ac:dyDescent="0.15">
      <c r="A1681">
        <f t="shared" si="26"/>
        <v>26077</v>
      </c>
      <c r="B1681" s="79">
        <v>26</v>
      </c>
      <c r="C1681" s="79" t="s">
        <v>24</v>
      </c>
      <c r="H1681" s="79">
        <v>77</v>
      </c>
      <c r="I1681" s="79">
        <v>14</v>
      </c>
      <c r="J1681" s="79">
        <v>10</v>
      </c>
      <c r="K1681" s="79">
        <v>3</v>
      </c>
    </row>
    <row r="1682" spans="1:11" x14ac:dyDescent="0.15">
      <c r="A1682">
        <f t="shared" si="26"/>
        <v>26078</v>
      </c>
      <c r="B1682" s="79">
        <v>26</v>
      </c>
      <c r="C1682" s="79" t="s">
        <v>24</v>
      </c>
      <c r="H1682" s="79">
        <v>78</v>
      </c>
      <c r="I1682" s="79">
        <v>17</v>
      </c>
      <c r="J1682" s="79">
        <v>11</v>
      </c>
      <c r="K1682" s="79">
        <v>1</v>
      </c>
    </row>
    <row r="1683" spans="1:11" x14ac:dyDescent="0.15">
      <c r="A1683">
        <f t="shared" si="26"/>
        <v>26079</v>
      </c>
      <c r="B1683" s="79">
        <v>26</v>
      </c>
      <c r="C1683" s="79" t="s">
        <v>24</v>
      </c>
      <c r="H1683" s="79">
        <v>79</v>
      </c>
      <c r="I1683" s="79">
        <v>12</v>
      </c>
      <c r="J1683" s="79">
        <v>7</v>
      </c>
      <c r="K1683" s="79">
        <v>2</v>
      </c>
    </row>
    <row r="1684" spans="1:11" x14ac:dyDescent="0.15">
      <c r="A1684">
        <f t="shared" si="26"/>
        <v>26080</v>
      </c>
      <c r="B1684" s="79">
        <v>26</v>
      </c>
      <c r="C1684" s="79" t="s">
        <v>24</v>
      </c>
      <c r="H1684" s="79">
        <v>80</v>
      </c>
      <c r="I1684" s="79">
        <v>9</v>
      </c>
      <c r="J1684" s="79">
        <v>7</v>
      </c>
      <c r="K1684" s="79">
        <v>5</v>
      </c>
    </row>
    <row r="1685" spans="1:11" x14ac:dyDescent="0.15">
      <c r="A1685">
        <f t="shared" si="26"/>
        <v>26081</v>
      </c>
      <c r="B1685" s="79">
        <v>26</v>
      </c>
      <c r="C1685" s="79" t="s">
        <v>24</v>
      </c>
      <c r="H1685" s="79">
        <v>81</v>
      </c>
      <c r="I1685" s="79">
        <v>8</v>
      </c>
      <c r="J1685" s="79">
        <v>6</v>
      </c>
      <c r="K1685" s="79">
        <v>1</v>
      </c>
    </row>
    <row r="1686" spans="1:11" x14ac:dyDescent="0.15">
      <c r="A1686">
        <f t="shared" si="26"/>
        <v>26082</v>
      </c>
      <c r="B1686" s="79">
        <v>26</v>
      </c>
      <c r="C1686" s="79" t="s">
        <v>24</v>
      </c>
      <c r="H1686" s="79">
        <v>82</v>
      </c>
      <c r="I1686" s="79">
        <v>5</v>
      </c>
      <c r="J1686" s="79">
        <v>4</v>
      </c>
      <c r="K1686" s="79">
        <v>1</v>
      </c>
    </row>
    <row r="1687" spans="1:11" x14ac:dyDescent="0.15">
      <c r="A1687">
        <f t="shared" si="26"/>
        <v>26083</v>
      </c>
      <c r="B1687" s="79">
        <v>26</v>
      </c>
      <c r="C1687" s="79" t="s">
        <v>24</v>
      </c>
      <c r="H1687" s="79">
        <v>83</v>
      </c>
      <c r="I1687" s="79">
        <v>9</v>
      </c>
      <c r="J1687" s="79">
        <v>4</v>
      </c>
      <c r="K1687" s="79">
        <v>1</v>
      </c>
    </row>
    <row r="1688" spans="1:11" x14ac:dyDescent="0.15">
      <c r="A1688">
        <f t="shared" si="26"/>
        <v>26084</v>
      </c>
      <c r="B1688" s="79">
        <v>26</v>
      </c>
      <c r="C1688" s="79" t="s">
        <v>24</v>
      </c>
      <c r="H1688" s="79">
        <v>84</v>
      </c>
      <c r="I1688" s="79">
        <v>3</v>
      </c>
      <c r="J1688" s="79">
        <v>7</v>
      </c>
      <c r="K1688" s="79">
        <v>2</v>
      </c>
    </row>
    <row r="1689" spans="1:11" x14ac:dyDescent="0.15">
      <c r="A1689">
        <f t="shared" si="26"/>
        <v>26085</v>
      </c>
      <c r="B1689" s="79">
        <v>26</v>
      </c>
      <c r="C1689" s="79" t="s">
        <v>24</v>
      </c>
      <c r="H1689" s="79">
        <v>85</v>
      </c>
      <c r="I1689" s="79">
        <v>7</v>
      </c>
      <c r="J1689" s="79">
        <v>5</v>
      </c>
      <c r="K1689" s="79">
        <v>4</v>
      </c>
    </row>
    <row r="1690" spans="1:11" x14ac:dyDescent="0.15">
      <c r="A1690">
        <f t="shared" si="26"/>
        <v>26086</v>
      </c>
      <c r="B1690" s="79">
        <v>26</v>
      </c>
      <c r="C1690" s="79" t="s">
        <v>24</v>
      </c>
      <c r="H1690" s="79">
        <v>86</v>
      </c>
      <c r="I1690" s="79">
        <v>3</v>
      </c>
      <c r="J1690" s="79">
        <v>3</v>
      </c>
      <c r="K1690" s="79">
        <v>1</v>
      </c>
    </row>
    <row r="1691" spans="1:11" x14ac:dyDescent="0.15">
      <c r="A1691">
        <f t="shared" si="26"/>
        <v>26087</v>
      </c>
      <c r="B1691" s="79">
        <v>26</v>
      </c>
      <c r="C1691" s="79" t="s">
        <v>24</v>
      </c>
      <c r="H1691" s="79">
        <v>87</v>
      </c>
      <c r="I1691" s="79">
        <v>4</v>
      </c>
      <c r="J1691" s="79">
        <v>5</v>
      </c>
      <c r="K1691" s="79">
        <v>3</v>
      </c>
    </row>
    <row r="1692" spans="1:11" x14ac:dyDescent="0.15">
      <c r="A1692">
        <f t="shared" si="26"/>
        <v>26088</v>
      </c>
      <c r="B1692" s="79">
        <v>26</v>
      </c>
      <c r="C1692" s="79" t="s">
        <v>24</v>
      </c>
      <c r="H1692" s="79">
        <v>88</v>
      </c>
      <c r="I1692" s="79">
        <v>2</v>
      </c>
      <c r="J1692" s="79">
        <v>3</v>
      </c>
      <c r="K1692" s="79">
        <v>3</v>
      </c>
    </row>
    <row r="1693" spans="1:11" x14ac:dyDescent="0.15">
      <c r="A1693">
        <f t="shared" si="26"/>
        <v>26089</v>
      </c>
      <c r="B1693" s="79">
        <v>26</v>
      </c>
      <c r="C1693" s="79" t="s">
        <v>24</v>
      </c>
      <c r="H1693" s="79">
        <v>89</v>
      </c>
      <c r="I1693" s="79">
        <v>3</v>
      </c>
      <c r="J1693" s="79">
        <v>7</v>
      </c>
      <c r="K1693" s="79">
        <v>1</v>
      </c>
    </row>
    <row r="1694" spans="1:11" x14ac:dyDescent="0.15">
      <c r="A1694">
        <f t="shared" si="26"/>
        <v>26090</v>
      </c>
      <c r="B1694" s="79">
        <v>26</v>
      </c>
      <c r="C1694" s="79" t="s">
        <v>24</v>
      </c>
      <c r="H1694" s="79">
        <v>90</v>
      </c>
      <c r="I1694" s="79">
        <v>1</v>
      </c>
      <c r="J1694" s="79">
        <v>4</v>
      </c>
      <c r="K1694" s="79">
        <v>3</v>
      </c>
    </row>
    <row r="1695" spans="1:11" x14ac:dyDescent="0.15">
      <c r="A1695">
        <f t="shared" si="26"/>
        <v>26091</v>
      </c>
      <c r="B1695" s="79">
        <v>26</v>
      </c>
      <c r="C1695" s="79" t="s">
        <v>24</v>
      </c>
      <c r="H1695" s="79">
        <v>91</v>
      </c>
      <c r="I1695" s="79">
        <v>2</v>
      </c>
      <c r="J1695" s="79">
        <v>7</v>
      </c>
      <c r="K1695" s="79">
        <v>2</v>
      </c>
    </row>
    <row r="1696" spans="1:11" x14ac:dyDescent="0.15">
      <c r="A1696">
        <f t="shared" si="26"/>
        <v>26092</v>
      </c>
      <c r="B1696" s="79">
        <v>26</v>
      </c>
      <c r="C1696" s="79" t="s">
        <v>24</v>
      </c>
      <c r="H1696" s="79">
        <v>92</v>
      </c>
      <c r="I1696" s="79">
        <v>1</v>
      </c>
      <c r="J1696" s="79">
        <v>3</v>
      </c>
      <c r="K1696" s="79">
        <v>3</v>
      </c>
    </row>
    <row r="1697" spans="1:11" x14ac:dyDescent="0.15">
      <c r="A1697">
        <f t="shared" si="26"/>
        <v>26093</v>
      </c>
      <c r="B1697" s="79">
        <v>26</v>
      </c>
      <c r="C1697" s="79" t="s">
        <v>24</v>
      </c>
      <c r="H1697" s="79">
        <v>93</v>
      </c>
      <c r="I1697" s="79">
        <v>0</v>
      </c>
      <c r="J1697" s="79">
        <v>1</v>
      </c>
      <c r="K1697" s="79">
        <v>6</v>
      </c>
    </row>
    <row r="1698" spans="1:11" x14ac:dyDescent="0.15">
      <c r="A1698">
        <f t="shared" si="26"/>
        <v>26094</v>
      </c>
      <c r="B1698" s="79">
        <v>26</v>
      </c>
      <c r="C1698" s="79" t="s">
        <v>24</v>
      </c>
      <c r="H1698" s="79">
        <v>94</v>
      </c>
      <c r="I1698" s="79">
        <v>0</v>
      </c>
      <c r="J1698" s="79">
        <v>1</v>
      </c>
      <c r="K1698" s="79">
        <v>5</v>
      </c>
    </row>
    <row r="1699" spans="1:11" x14ac:dyDescent="0.15">
      <c r="A1699">
        <f t="shared" si="26"/>
        <v>26095</v>
      </c>
      <c r="B1699" s="79">
        <v>26</v>
      </c>
      <c r="C1699" s="79" t="s">
        <v>24</v>
      </c>
      <c r="H1699" s="79">
        <v>95</v>
      </c>
      <c r="I1699" s="79">
        <v>1</v>
      </c>
      <c r="J1699" s="79">
        <v>3</v>
      </c>
      <c r="K1699" s="79">
        <v>4</v>
      </c>
    </row>
    <row r="1700" spans="1:11" x14ac:dyDescent="0.15">
      <c r="A1700">
        <f t="shared" si="26"/>
        <v>26096</v>
      </c>
      <c r="B1700" s="79">
        <v>26</v>
      </c>
      <c r="C1700" s="79" t="s">
        <v>24</v>
      </c>
      <c r="H1700" s="79">
        <v>96</v>
      </c>
      <c r="I1700" s="79">
        <v>0</v>
      </c>
      <c r="J1700" s="79">
        <v>3</v>
      </c>
      <c r="K1700" s="79">
        <v>4</v>
      </c>
    </row>
    <row r="1701" spans="1:11" x14ac:dyDescent="0.15">
      <c r="A1701">
        <f t="shared" si="26"/>
        <v>27000</v>
      </c>
      <c r="B1701" s="79">
        <v>27</v>
      </c>
      <c r="C1701" s="79" t="s">
        <v>25</v>
      </c>
      <c r="H1701" s="79">
        <v>0</v>
      </c>
      <c r="I1701" s="79">
        <v>1</v>
      </c>
      <c r="J1701" s="79">
        <v>0</v>
      </c>
      <c r="K1701" s="79">
        <v>2</v>
      </c>
    </row>
    <row r="1702" spans="1:11" x14ac:dyDescent="0.15">
      <c r="A1702">
        <f t="shared" si="26"/>
        <v>27001</v>
      </c>
      <c r="B1702" s="79">
        <v>27</v>
      </c>
      <c r="C1702" s="79" t="s">
        <v>25</v>
      </c>
      <c r="H1702" s="79">
        <v>1</v>
      </c>
      <c r="I1702" s="79">
        <v>2</v>
      </c>
      <c r="J1702" s="79">
        <v>0</v>
      </c>
      <c r="K1702" s="79">
        <v>3</v>
      </c>
    </row>
    <row r="1703" spans="1:11" x14ac:dyDescent="0.15">
      <c r="A1703">
        <f t="shared" si="26"/>
        <v>27003</v>
      </c>
      <c r="B1703" s="79">
        <v>27</v>
      </c>
      <c r="C1703" s="79" t="s">
        <v>25</v>
      </c>
      <c r="H1703" s="79">
        <v>3</v>
      </c>
      <c r="I1703" s="79">
        <v>0</v>
      </c>
      <c r="J1703" s="79">
        <v>4</v>
      </c>
      <c r="K1703" s="79">
        <v>5</v>
      </c>
    </row>
    <row r="1704" spans="1:11" x14ac:dyDescent="0.15">
      <c r="A1704">
        <f t="shared" si="26"/>
        <v>27005</v>
      </c>
      <c r="B1704" s="79">
        <v>27</v>
      </c>
      <c r="C1704" s="79" t="s">
        <v>25</v>
      </c>
      <c r="H1704" s="79">
        <v>5</v>
      </c>
      <c r="I1704" s="79">
        <v>1</v>
      </c>
      <c r="J1704" s="79">
        <v>3</v>
      </c>
      <c r="K1704" s="79">
        <v>2</v>
      </c>
    </row>
    <row r="1705" spans="1:11" x14ac:dyDescent="0.15">
      <c r="A1705">
        <f t="shared" si="26"/>
        <v>27006</v>
      </c>
      <c r="B1705" s="79">
        <v>27</v>
      </c>
      <c r="C1705" s="79" t="s">
        <v>25</v>
      </c>
      <c r="H1705" s="79">
        <v>6</v>
      </c>
      <c r="I1705" s="79">
        <v>1</v>
      </c>
      <c r="J1705" s="79">
        <v>1</v>
      </c>
      <c r="K1705" s="79">
        <v>4</v>
      </c>
    </row>
    <row r="1706" spans="1:11" x14ac:dyDescent="0.15">
      <c r="A1706">
        <f t="shared" si="26"/>
        <v>27007</v>
      </c>
      <c r="B1706" s="79">
        <v>27</v>
      </c>
      <c r="C1706" s="79" t="s">
        <v>25</v>
      </c>
      <c r="H1706" s="79">
        <v>7</v>
      </c>
      <c r="I1706" s="79">
        <v>1</v>
      </c>
      <c r="J1706" s="79">
        <v>1</v>
      </c>
      <c r="K1706" s="79">
        <v>7</v>
      </c>
    </row>
    <row r="1707" spans="1:11" x14ac:dyDescent="0.15">
      <c r="A1707">
        <f t="shared" si="26"/>
        <v>27008</v>
      </c>
      <c r="B1707" s="79">
        <v>27</v>
      </c>
      <c r="C1707" s="79" t="s">
        <v>25</v>
      </c>
      <c r="H1707" s="79">
        <v>8</v>
      </c>
      <c r="I1707" s="79">
        <v>0</v>
      </c>
      <c r="J1707" s="79">
        <v>2</v>
      </c>
      <c r="K1707" s="79">
        <v>6</v>
      </c>
    </row>
    <row r="1708" spans="1:11" x14ac:dyDescent="0.15">
      <c r="A1708">
        <f t="shared" si="26"/>
        <v>27009</v>
      </c>
      <c r="B1708" s="79">
        <v>27</v>
      </c>
      <c r="C1708" s="79" t="s">
        <v>25</v>
      </c>
      <c r="H1708" s="79">
        <v>9</v>
      </c>
      <c r="I1708" s="79">
        <v>2</v>
      </c>
      <c r="J1708" s="79">
        <v>1</v>
      </c>
      <c r="K1708" s="79">
        <v>5</v>
      </c>
    </row>
    <row r="1709" spans="1:11" x14ac:dyDescent="0.15">
      <c r="A1709">
        <f t="shared" si="26"/>
        <v>27010</v>
      </c>
      <c r="B1709" s="79">
        <v>27</v>
      </c>
      <c r="C1709" s="79" t="s">
        <v>25</v>
      </c>
      <c r="H1709" s="79">
        <v>10</v>
      </c>
      <c r="I1709" s="79">
        <v>1</v>
      </c>
      <c r="J1709" s="79">
        <v>1</v>
      </c>
      <c r="K1709" s="79">
        <v>3</v>
      </c>
    </row>
    <row r="1710" spans="1:11" x14ac:dyDescent="0.15">
      <c r="A1710">
        <f t="shared" si="26"/>
        <v>27011</v>
      </c>
      <c r="B1710" s="79">
        <v>27</v>
      </c>
      <c r="C1710" s="79" t="s">
        <v>25</v>
      </c>
      <c r="H1710" s="79">
        <v>11</v>
      </c>
      <c r="I1710" s="79">
        <v>6</v>
      </c>
      <c r="J1710" s="79">
        <v>0</v>
      </c>
      <c r="K1710" s="79">
        <v>2</v>
      </c>
    </row>
    <row r="1711" spans="1:11" x14ac:dyDescent="0.15">
      <c r="A1711">
        <f t="shared" si="26"/>
        <v>27012</v>
      </c>
      <c r="B1711" s="79">
        <v>27</v>
      </c>
      <c r="C1711" s="79" t="s">
        <v>25</v>
      </c>
      <c r="H1711" s="79">
        <v>12</v>
      </c>
      <c r="I1711" s="79">
        <v>3</v>
      </c>
      <c r="J1711" s="79">
        <v>3</v>
      </c>
      <c r="K1711" s="79">
        <v>4</v>
      </c>
    </row>
    <row r="1712" spans="1:11" x14ac:dyDescent="0.15">
      <c r="A1712">
        <f t="shared" si="26"/>
        <v>27013</v>
      </c>
      <c r="B1712" s="79">
        <v>27</v>
      </c>
      <c r="C1712" s="79" t="s">
        <v>25</v>
      </c>
      <c r="H1712" s="79">
        <v>13</v>
      </c>
      <c r="I1712" s="79">
        <v>1</v>
      </c>
      <c r="J1712" s="79">
        <v>3</v>
      </c>
      <c r="K1712" s="79">
        <v>4</v>
      </c>
    </row>
    <row r="1713" spans="1:11" x14ac:dyDescent="0.15">
      <c r="A1713">
        <f t="shared" si="26"/>
        <v>27014</v>
      </c>
      <c r="B1713" s="79">
        <v>27</v>
      </c>
      <c r="C1713" s="79" t="s">
        <v>25</v>
      </c>
      <c r="H1713" s="79">
        <v>14</v>
      </c>
      <c r="I1713" s="79">
        <v>1</v>
      </c>
      <c r="J1713" s="79">
        <v>3</v>
      </c>
      <c r="K1713" s="79">
        <v>1</v>
      </c>
    </row>
    <row r="1714" spans="1:11" x14ac:dyDescent="0.15">
      <c r="A1714">
        <f t="shared" si="26"/>
        <v>27015</v>
      </c>
      <c r="B1714" s="79">
        <v>27</v>
      </c>
      <c r="C1714" s="79" t="s">
        <v>25</v>
      </c>
      <c r="H1714" s="79">
        <v>15</v>
      </c>
      <c r="I1714" s="79">
        <v>0</v>
      </c>
      <c r="J1714" s="79">
        <v>2</v>
      </c>
      <c r="K1714" s="79">
        <v>3</v>
      </c>
    </row>
    <row r="1715" spans="1:11" x14ac:dyDescent="0.15">
      <c r="A1715">
        <f t="shared" si="26"/>
        <v>27016</v>
      </c>
      <c r="B1715" s="79">
        <v>27</v>
      </c>
      <c r="C1715" s="79" t="s">
        <v>25</v>
      </c>
      <c r="H1715" s="79">
        <v>16</v>
      </c>
      <c r="I1715" s="79">
        <v>0</v>
      </c>
      <c r="J1715" s="79">
        <v>3</v>
      </c>
      <c r="K1715" s="79">
        <v>4</v>
      </c>
    </row>
    <row r="1716" spans="1:11" x14ac:dyDescent="0.15">
      <c r="A1716">
        <f t="shared" si="26"/>
        <v>27017</v>
      </c>
      <c r="B1716" s="79">
        <v>27</v>
      </c>
      <c r="C1716" s="79" t="s">
        <v>25</v>
      </c>
      <c r="H1716" s="79">
        <v>17</v>
      </c>
      <c r="I1716" s="79">
        <v>2</v>
      </c>
      <c r="J1716" s="79">
        <v>3</v>
      </c>
      <c r="K1716" s="79">
        <v>8</v>
      </c>
    </row>
    <row r="1717" spans="1:11" x14ac:dyDescent="0.15">
      <c r="A1717">
        <f t="shared" si="26"/>
        <v>27018</v>
      </c>
      <c r="B1717" s="79">
        <v>27</v>
      </c>
      <c r="C1717" s="79" t="s">
        <v>25</v>
      </c>
      <c r="H1717" s="79">
        <v>18</v>
      </c>
      <c r="I1717" s="79">
        <v>1</v>
      </c>
      <c r="J1717" s="79">
        <v>0</v>
      </c>
      <c r="K1717" s="79">
        <v>8</v>
      </c>
    </row>
    <row r="1718" spans="1:11" x14ac:dyDescent="0.15">
      <c r="A1718">
        <f t="shared" si="26"/>
        <v>27019</v>
      </c>
      <c r="B1718" s="79">
        <v>27</v>
      </c>
      <c r="C1718" s="79" t="s">
        <v>25</v>
      </c>
      <c r="H1718" s="79">
        <v>19</v>
      </c>
      <c r="I1718" s="79">
        <v>2</v>
      </c>
      <c r="J1718" s="79">
        <v>3</v>
      </c>
      <c r="K1718" s="79">
        <v>3</v>
      </c>
    </row>
    <row r="1719" spans="1:11" x14ac:dyDescent="0.15">
      <c r="A1719">
        <f t="shared" si="26"/>
        <v>27020</v>
      </c>
      <c r="B1719" s="79">
        <v>27</v>
      </c>
      <c r="C1719" s="79" t="s">
        <v>25</v>
      </c>
      <c r="H1719" s="79">
        <v>20</v>
      </c>
      <c r="I1719" s="79">
        <v>3</v>
      </c>
      <c r="J1719" s="79">
        <v>3</v>
      </c>
      <c r="K1719" s="79">
        <v>6</v>
      </c>
    </row>
    <row r="1720" spans="1:11" x14ac:dyDescent="0.15">
      <c r="A1720">
        <f t="shared" si="26"/>
        <v>27021</v>
      </c>
      <c r="B1720" s="79">
        <v>27</v>
      </c>
      <c r="C1720" s="79" t="s">
        <v>25</v>
      </c>
      <c r="H1720" s="79">
        <v>21</v>
      </c>
      <c r="I1720" s="79">
        <v>3</v>
      </c>
      <c r="J1720" s="79">
        <v>2</v>
      </c>
      <c r="K1720" s="79">
        <v>6</v>
      </c>
    </row>
    <row r="1721" spans="1:11" x14ac:dyDescent="0.15">
      <c r="A1721">
        <f t="shared" si="26"/>
        <v>27022</v>
      </c>
      <c r="B1721" s="79">
        <v>27</v>
      </c>
      <c r="C1721" s="79" t="s">
        <v>25</v>
      </c>
      <c r="H1721" s="79">
        <v>22</v>
      </c>
      <c r="I1721" s="79">
        <v>2</v>
      </c>
      <c r="J1721" s="79">
        <v>2</v>
      </c>
      <c r="K1721" s="79">
        <v>7</v>
      </c>
    </row>
    <row r="1722" spans="1:11" x14ac:dyDescent="0.15">
      <c r="A1722">
        <f t="shared" si="26"/>
        <v>27023</v>
      </c>
      <c r="B1722" s="79">
        <v>27</v>
      </c>
      <c r="C1722" s="79" t="s">
        <v>25</v>
      </c>
      <c r="H1722" s="79">
        <v>23</v>
      </c>
      <c r="I1722" s="79">
        <v>1</v>
      </c>
      <c r="J1722" s="79">
        <v>1</v>
      </c>
      <c r="K1722" s="79">
        <v>1</v>
      </c>
    </row>
    <row r="1723" spans="1:11" x14ac:dyDescent="0.15">
      <c r="A1723">
        <f t="shared" si="26"/>
        <v>27024</v>
      </c>
      <c r="B1723" s="79">
        <v>27</v>
      </c>
      <c r="C1723" s="79" t="s">
        <v>25</v>
      </c>
      <c r="H1723" s="79">
        <v>24</v>
      </c>
      <c r="I1723" s="79">
        <v>2</v>
      </c>
      <c r="J1723" s="79">
        <v>1</v>
      </c>
      <c r="K1723" s="79">
        <v>7</v>
      </c>
    </row>
    <row r="1724" spans="1:11" x14ac:dyDescent="0.15">
      <c r="A1724">
        <f t="shared" si="26"/>
        <v>27025</v>
      </c>
      <c r="B1724" s="79">
        <v>27</v>
      </c>
      <c r="C1724" s="79" t="s">
        <v>25</v>
      </c>
      <c r="H1724" s="79">
        <v>25</v>
      </c>
      <c r="I1724" s="79">
        <v>3</v>
      </c>
      <c r="J1724" s="79">
        <v>1</v>
      </c>
      <c r="K1724" s="79">
        <v>3</v>
      </c>
    </row>
    <row r="1725" spans="1:11" x14ac:dyDescent="0.15">
      <c r="A1725">
        <f t="shared" si="26"/>
        <v>27026</v>
      </c>
      <c r="B1725" s="79">
        <v>27</v>
      </c>
      <c r="C1725" s="79" t="s">
        <v>25</v>
      </c>
      <c r="H1725" s="79">
        <v>26</v>
      </c>
      <c r="I1725" s="79">
        <v>3</v>
      </c>
      <c r="J1725" s="79">
        <v>1</v>
      </c>
      <c r="K1725" s="79">
        <v>6</v>
      </c>
    </row>
    <row r="1726" spans="1:11" x14ac:dyDescent="0.15">
      <c r="A1726">
        <f t="shared" si="26"/>
        <v>27027</v>
      </c>
      <c r="B1726" s="79">
        <v>27</v>
      </c>
      <c r="C1726" s="79" t="s">
        <v>25</v>
      </c>
      <c r="H1726" s="79">
        <v>27</v>
      </c>
      <c r="I1726" s="79">
        <v>1</v>
      </c>
      <c r="J1726" s="79">
        <v>0</v>
      </c>
      <c r="K1726" s="79">
        <v>3</v>
      </c>
    </row>
    <row r="1727" spans="1:11" x14ac:dyDescent="0.15">
      <c r="A1727">
        <f t="shared" si="26"/>
        <v>27028</v>
      </c>
      <c r="B1727" s="79">
        <v>27</v>
      </c>
      <c r="C1727" s="79" t="s">
        <v>25</v>
      </c>
      <c r="H1727" s="79">
        <v>28</v>
      </c>
      <c r="I1727" s="79">
        <v>1</v>
      </c>
      <c r="J1727" s="79">
        <v>2</v>
      </c>
      <c r="K1727" s="79">
        <v>9</v>
      </c>
    </row>
    <row r="1728" spans="1:11" x14ac:dyDescent="0.15">
      <c r="A1728">
        <f t="shared" si="26"/>
        <v>27029</v>
      </c>
      <c r="B1728" s="79">
        <v>27</v>
      </c>
      <c r="C1728" s="79" t="s">
        <v>25</v>
      </c>
      <c r="H1728" s="79">
        <v>29</v>
      </c>
      <c r="I1728" s="79">
        <v>1</v>
      </c>
      <c r="J1728" s="79">
        <v>2</v>
      </c>
      <c r="K1728" s="79">
        <v>6</v>
      </c>
    </row>
    <row r="1729" spans="1:11" x14ac:dyDescent="0.15">
      <c r="A1729">
        <f t="shared" si="26"/>
        <v>27030</v>
      </c>
      <c r="B1729" s="79">
        <v>27</v>
      </c>
      <c r="C1729" s="79" t="s">
        <v>25</v>
      </c>
      <c r="H1729" s="79">
        <v>30</v>
      </c>
      <c r="I1729" s="79">
        <v>2</v>
      </c>
      <c r="J1729" s="79">
        <v>7</v>
      </c>
      <c r="K1729" s="79">
        <v>1</v>
      </c>
    </row>
    <row r="1730" spans="1:11" x14ac:dyDescent="0.15">
      <c r="A1730">
        <f t="shared" si="26"/>
        <v>27031</v>
      </c>
      <c r="B1730" s="79">
        <v>27</v>
      </c>
      <c r="C1730" s="79" t="s">
        <v>25</v>
      </c>
      <c r="H1730" s="79">
        <v>31</v>
      </c>
      <c r="I1730" s="79">
        <v>3</v>
      </c>
      <c r="J1730" s="79">
        <v>3</v>
      </c>
      <c r="K1730" s="79">
        <v>5</v>
      </c>
    </row>
    <row r="1731" spans="1:11" x14ac:dyDescent="0.15">
      <c r="A1731">
        <f t="shared" ref="A1731:A1794" si="27">$B1731*1000+$H1731</f>
        <v>27032</v>
      </c>
      <c r="B1731" s="79">
        <v>27</v>
      </c>
      <c r="C1731" s="79" t="s">
        <v>25</v>
      </c>
      <c r="H1731" s="79">
        <v>32</v>
      </c>
      <c r="I1731" s="79">
        <v>1</v>
      </c>
      <c r="J1731" s="79">
        <v>4</v>
      </c>
      <c r="K1731" s="79">
        <v>11</v>
      </c>
    </row>
    <row r="1732" spans="1:11" x14ac:dyDescent="0.15">
      <c r="A1732">
        <f t="shared" si="27"/>
        <v>27033</v>
      </c>
      <c r="B1732" s="79">
        <v>27</v>
      </c>
      <c r="C1732" s="79" t="s">
        <v>25</v>
      </c>
      <c r="H1732" s="79">
        <v>33</v>
      </c>
      <c r="I1732" s="79">
        <v>2</v>
      </c>
      <c r="J1732" s="79">
        <v>4</v>
      </c>
      <c r="K1732" s="79">
        <v>4</v>
      </c>
    </row>
    <row r="1733" spans="1:11" x14ac:dyDescent="0.15">
      <c r="A1733">
        <f t="shared" si="27"/>
        <v>27034</v>
      </c>
      <c r="B1733" s="79">
        <v>27</v>
      </c>
      <c r="C1733" s="79" t="s">
        <v>25</v>
      </c>
      <c r="H1733" s="79">
        <v>34</v>
      </c>
      <c r="I1733" s="79">
        <v>2</v>
      </c>
      <c r="J1733" s="79">
        <v>4</v>
      </c>
      <c r="K1733" s="79">
        <v>12</v>
      </c>
    </row>
    <row r="1734" spans="1:11" x14ac:dyDescent="0.15">
      <c r="A1734">
        <f t="shared" si="27"/>
        <v>27035</v>
      </c>
      <c r="B1734" s="79">
        <v>27</v>
      </c>
      <c r="C1734" s="79" t="s">
        <v>25</v>
      </c>
      <c r="H1734" s="79">
        <v>35</v>
      </c>
      <c r="I1734" s="79">
        <v>5</v>
      </c>
      <c r="J1734" s="79">
        <v>1</v>
      </c>
      <c r="K1734" s="79">
        <v>6</v>
      </c>
    </row>
    <row r="1735" spans="1:11" x14ac:dyDescent="0.15">
      <c r="A1735">
        <f t="shared" si="27"/>
        <v>27036</v>
      </c>
      <c r="B1735" s="79">
        <v>27</v>
      </c>
      <c r="C1735" s="79" t="s">
        <v>25</v>
      </c>
      <c r="H1735" s="79">
        <v>36</v>
      </c>
      <c r="I1735" s="79">
        <v>0</v>
      </c>
      <c r="J1735" s="79">
        <v>1</v>
      </c>
      <c r="K1735" s="79">
        <v>11</v>
      </c>
    </row>
    <row r="1736" spans="1:11" x14ac:dyDescent="0.15">
      <c r="A1736">
        <f t="shared" si="27"/>
        <v>27037</v>
      </c>
      <c r="B1736" s="79">
        <v>27</v>
      </c>
      <c r="C1736" s="79" t="s">
        <v>25</v>
      </c>
      <c r="H1736" s="79">
        <v>37</v>
      </c>
      <c r="I1736" s="79">
        <v>3</v>
      </c>
      <c r="J1736" s="79">
        <v>4</v>
      </c>
      <c r="K1736" s="79">
        <v>6</v>
      </c>
    </row>
    <row r="1737" spans="1:11" x14ac:dyDescent="0.15">
      <c r="A1737">
        <f t="shared" si="27"/>
        <v>27038</v>
      </c>
      <c r="B1737" s="79">
        <v>27</v>
      </c>
      <c r="C1737" s="79" t="s">
        <v>25</v>
      </c>
      <c r="H1737" s="79">
        <v>38</v>
      </c>
      <c r="I1737" s="79">
        <v>0</v>
      </c>
      <c r="J1737" s="79">
        <v>3</v>
      </c>
      <c r="K1737" s="79">
        <v>6</v>
      </c>
    </row>
    <row r="1738" spans="1:11" x14ac:dyDescent="0.15">
      <c r="A1738">
        <f t="shared" si="27"/>
        <v>27039</v>
      </c>
      <c r="B1738" s="79">
        <v>27</v>
      </c>
      <c r="C1738" s="79" t="s">
        <v>25</v>
      </c>
      <c r="H1738" s="79">
        <v>39</v>
      </c>
      <c r="I1738" s="79">
        <v>2</v>
      </c>
      <c r="J1738" s="79">
        <v>4</v>
      </c>
      <c r="K1738" s="79">
        <v>4</v>
      </c>
    </row>
    <row r="1739" spans="1:11" x14ac:dyDescent="0.15">
      <c r="A1739">
        <f t="shared" si="27"/>
        <v>27040</v>
      </c>
      <c r="B1739" s="79">
        <v>27</v>
      </c>
      <c r="C1739" s="79" t="s">
        <v>25</v>
      </c>
      <c r="H1739" s="79">
        <v>40</v>
      </c>
      <c r="I1739" s="79">
        <v>1</v>
      </c>
      <c r="J1739" s="79">
        <v>1</v>
      </c>
      <c r="K1739" s="79">
        <v>6</v>
      </c>
    </row>
    <row r="1740" spans="1:11" x14ac:dyDescent="0.15">
      <c r="A1740">
        <f t="shared" si="27"/>
        <v>27041</v>
      </c>
      <c r="B1740" s="79">
        <v>27</v>
      </c>
      <c r="C1740" s="79" t="s">
        <v>25</v>
      </c>
      <c r="H1740" s="79">
        <v>41</v>
      </c>
      <c r="I1740" s="79">
        <v>3</v>
      </c>
      <c r="J1740" s="79">
        <v>6</v>
      </c>
      <c r="K1740" s="79">
        <v>6</v>
      </c>
    </row>
    <row r="1741" spans="1:11" x14ac:dyDescent="0.15">
      <c r="A1741">
        <f t="shared" si="27"/>
        <v>27042</v>
      </c>
      <c r="B1741" s="79">
        <v>27</v>
      </c>
      <c r="C1741" s="79" t="s">
        <v>25</v>
      </c>
      <c r="H1741" s="79">
        <v>42</v>
      </c>
      <c r="I1741" s="79">
        <v>3</v>
      </c>
      <c r="J1741" s="79">
        <v>2</v>
      </c>
      <c r="K1741" s="79">
        <v>3</v>
      </c>
    </row>
    <row r="1742" spans="1:11" x14ac:dyDescent="0.15">
      <c r="A1742">
        <f t="shared" si="27"/>
        <v>27043</v>
      </c>
      <c r="B1742" s="79">
        <v>27</v>
      </c>
      <c r="C1742" s="79" t="s">
        <v>25</v>
      </c>
      <c r="H1742" s="79">
        <v>43</v>
      </c>
      <c r="I1742" s="79">
        <v>1</v>
      </c>
      <c r="J1742" s="79">
        <v>2</v>
      </c>
      <c r="K1742" s="79">
        <v>8</v>
      </c>
    </row>
    <row r="1743" spans="1:11" x14ac:dyDescent="0.15">
      <c r="A1743">
        <f t="shared" si="27"/>
        <v>27044</v>
      </c>
      <c r="B1743" s="79">
        <v>27</v>
      </c>
      <c r="C1743" s="79" t="s">
        <v>25</v>
      </c>
      <c r="H1743" s="79">
        <v>44</v>
      </c>
      <c r="I1743" s="79">
        <v>2</v>
      </c>
      <c r="J1743" s="79">
        <v>2</v>
      </c>
      <c r="K1743" s="79">
        <v>5</v>
      </c>
    </row>
    <row r="1744" spans="1:11" x14ac:dyDescent="0.15">
      <c r="A1744">
        <f t="shared" si="27"/>
        <v>27045</v>
      </c>
      <c r="B1744" s="79">
        <v>27</v>
      </c>
      <c r="C1744" s="79" t="s">
        <v>25</v>
      </c>
      <c r="H1744" s="79">
        <v>45</v>
      </c>
      <c r="I1744" s="79">
        <v>7</v>
      </c>
      <c r="J1744" s="79">
        <v>4</v>
      </c>
      <c r="K1744" s="79">
        <v>6</v>
      </c>
    </row>
    <row r="1745" spans="1:11" x14ac:dyDescent="0.15">
      <c r="A1745">
        <f t="shared" si="27"/>
        <v>27046</v>
      </c>
      <c r="B1745" s="79">
        <v>27</v>
      </c>
      <c r="C1745" s="79" t="s">
        <v>25</v>
      </c>
      <c r="H1745" s="79">
        <v>46</v>
      </c>
      <c r="I1745" s="79">
        <v>3</v>
      </c>
      <c r="J1745" s="79">
        <v>2</v>
      </c>
      <c r="K1745" s="79">
        <v>12</v>
      </c>
    </row>
    <row r="1746" spans="1:11" x14ac:dyDescent="0.15">
      <c r="A1746">
        <f t="shared" si="27"/>
        <v>27047</v>
      </c>
      <c r="B1746" s="79">
        <v>27</v>
      </c>
      <c r="C1746" s="79" t="s">
        <v>25</v>
      </c>
      <c r="H1746" s="79">
        <v>47</v>
      </c>
      <c r="I1746" s="79">
        <v>7</v>
      </c>
      <c r="J1746" s="79">
        <v>4</v>
      </c>
      <c r="K1746" s="79">
        <v>11</v>
      </c>
    </row>
    <row r="1747" spans="1:11" x14ac:dyDescent="0.15">
      <c r="A1747">
        <f t="shared" si="27"/>
        <v>27048</v>
      </c>
      <c r="B1747" s="79">
        <v>27</v>
      </c>
      <c r="C1747" s="79" t="s">
        <v>25</v>
      </c>
      <c r="H1747" s="79">
        <v>48</v>
      </c>
      <c r="I1747" s="79">
        <v>3</v>
      </c>
      <c r="J1747" s="79">
        <v>1</v>
      </c>
      <c r="K1747" s="79">
        <v>11</v>
      </c>
    </row>
    <row r="1748" spans="1:11" x14ac:dyDescent="0.15">
      <c r="A1748">
        <f t="shared" si="27"/>
        <v>27049</v>
      </c>
      <c r="B1748" s="79">
        <v>27</v>
      </c>
      <c r="C1748" s="79" t="s">
        <v>25</v>
      </c>
      <c r="H1748" s="79">
        <v>49</v>
      </c>
      <c r="I1748" s="79">
        <v>6</v>
      </c>
      <c r="J1748" s="79">
        <v>6</v>
      </c>
      <c r="K1748" s="79">
        <v>9</v>
      </c>
    </row>
    <row r="1749" spans="1:11" x14ac:dyDescent="0.15">
      <c r="A1749">
        <f t="shared" si="27"/>
        <v>27050</v>
      </c>
      <c r="B1749" s="79">
        <v>27</v>
      </c>
      <c r="C1749" s="79" t="s">
        <v>25</v>
      </c>
      <c r="H1749" s="79">
        <v>50</v>
      </c>
      <c r="I1749" s="79">
        <v>1</v>
      </c>
      <c r="J1749" s="79">
        <v>6</v>
      </c>
      <c r="K1749" s="79">
        <v>13</v>
      </c>
    </row>
    <row r="1750" spans="1:11" x14ac:dyDescent="0.15">
      <c r="A1750">
        <f t="shared" si="27"/>
        <v>27051</v>
      </c>
      <c r="B1750" s="79">
        <v>27</v>
      </c>
      <c r="C1750" s="79" t="s">
        <v>25</v>
      </c>
      <c r="H1750" s="79">
        <v>51</v>
      </c>
      <c r="I1750" s="79">
        <v>3</v>
      </c>
      <c r="J1750" s="79">
        <v>3</v>
      </c>
      <c r="K1750" s="79">
        <v>22</v>
      </c>
    </row>
    <row r="1751" spans="1:11" x14ac:dyDescent="0.15">
      <c r="A1751">
        <f t="shared" si="27"/>
        <v>27052</v>
      </c>
      <c r="B1751" s="79">
        <v>27</v>
      </c>
      <c r="C1751" s="79" t="s">
        <v>25</v>
      </c>
      <c r="H1751" s="79">
        <v>52</v>
      </c>
      <c r="I1751" s="79">
        <v>3</v>
      </c>
      <c r="J1751" s="79">
        <v>1</v>
      </c>
      <c r="K1751" s="79">
        <v>16</v>
      </c>
    </row>
    <row r="1752" spans="1:11" x14ac:dyDescent="0.15">
      <c r="A1752">
        <f t="shared" si="27"/>
        <v>27053</v>
      </c>
      <c r="B1752" s="79">
        <v>27</v>
      </c>
      <c r="C1752" s="79" t="s">
        <v>25</v>
      </c>
      <c r="H1752" s="79">
        <v>53</v>
      </c>
      <c r="I1752" s="79">
        <v>4</v>
      </c>
      <c r="J1752" s="79">
        <v>2</v>
      </c>
      <c r="K1752" s="79">
        <v>19</v>
      </c>
    </row>
    <row r="1753" spans="1:11" x14ac:dyDescent="0.15">
      <c r="A1753">
        <f t="shared" si="27"/>
        <v>27054</v>
      </c>
      <c r="B1753" s="79">
        <v>27</v>
      </c>
      <c r="C1753" s="79" t="s">
        <v>25</v>
      </c>
      <c r="H1753" s="79">
        <v>54</v>
      </c>
      <c r="I1753" s="79">
        <v>2</v>
      </c>
      <c r="J1753" s="79">
        <v>3</v>
      </c>
      <c r="K1753" s="79">
        <v>18</v>
      </c>
    </row>
    <row r="1754" spans="1:11" x14ac:dyDescent="0.15">
      <c r="A1754">
        <f t="shared" si="27"/>
        <v>27055</v>
      </c>
      <c r="B1754" s="79">
        <v>27</v>
      </c>
      <c r="C1754" s="79" t="s">
        <v>25</v>
      </c>
      <c r="H1754" s="79">
        <v>55</v>
      </c>
      <c r="I1754" s="79">
        <v>0</v>
      </c>
      <c r="J1754" s="79">
        <v>4</v>
      </c>
      <c r="K1754" s="79">
        <v>11</v>
      </c>
    </row>
    <row r="1755" spans="1:11" x14ac:dyDescent="0.15">
      <c r="A1755">
        <f t="shared" si="27"/>
        <v>27056</v>
      </c>
      <c r="B1755" s="79">
        <v>27</v>
      </c>
      <c r="C1755" s="79" t="s">
        <v>25</v>
      </c>
      <c r="H1755" s="79">
        <v>56</v>
      </c>
      <c r="I1755" s="79">
        <v>3</v>
      </c>
      <c r="J1755" s="79">
        <v>3</v>
      </c>
      <c r="K1755" s="79">
        <v>22</v>
      </c>
    </row>
    <row r="1756" spans="1:11" x14ac:dyDescent="0.15">
      <c r="A1756">
        <f t="shared" si="27"/>
        <v>27057</v>
      </c>
      <c r="B1756" s="79">
        <v>27</v>
      </c>
      <c r="C1756" s="79" t="s">
        <v>25</v>
      </c>
      <c r="H1756" s="79">
        <v>57</v>
      </c>
      <c r="I1756" s="79">
        <v>2</v>
      </c>
      <c r="J1756" s="79">
        <v>3</v>
      </c>
      <c r="K1756" s="79">
        <v>16</v>
      </c>
    </row>
    <row r="1757" spans="1:11" x14ac:dyDescent="0.15">
      <c r="A1757">
        <f t="shared" si="27"/>
        <v>27058</v>
      </c>
      <c r="B1757" s="79">
        <v>27</v>
      </c>
      <c r="C1757" s="79" t="s">
        <v>25</v>
      </c>
      <c r="H1757" s="79">
        <v>58</v>
      </c>
      <c r="I1757" s="79">
        <v>3</v>
      </c>
      <c r="J1757" s="79">
        <v>4</v>
      </c>
      <c r="K1757" s="79">
        <v>24</v>
      </c>
    </row>
    <row r="1758" spans="1:11" x14ac:dyDescent="0.15">
      <c r="A1758">
        <f t="shared" si="27"/>
        <v>27059</v>
      </c>
      <c r="B1758" s="79">
        <v>27</v>
      </c>
      <c r="C1758" s="79" t="s">
        <v>25</v>
      </c>
      <c r="H1758" s="79">
        <v>59</v>
      </c>
      <c r="I1758" s="79">
        <v>8</v>
      </c>
      <c r="J1758" s="79">
        <v>5</v>
      </c>
      <c r="K1758" s="79">
        <v>12</v>
      </c>
    </row>
    <row r="1759" spans="1:11" x14ac:dyDescent="0.15">
      <c r="A1759">
        <f t="shared" si="27"/>
        <v>27060</v>
      </c>
      <c r="B1759" s="79">
        <v>27</v>
      </c>
      <c r="C1759" s="79" t="s">
        <v>25</v>
      </c>
      <c r="H1759" s="79">
        <v>60</v>
      </c>
      <c r="I1759" s="79">
        <v>2</v>
      </c>
      <c r="J1759" s="79">
        <v>8</v>
      </c>
      <c r="K1759" s="79">
        <v>20</v>
      </c>
    </row>
    <row r="1760" spans="1:11" x14ac:dyDescent="0.15">
      <c r="A1760">
        <f t="shared" si="27"/>
        <v>27061</v>
      </c>
      <c r="B1760" s="79">
        <v>27</v>
      </c>
      <c r="C1760" s="79" t="s">
        <v>25</v>
      </c>
      <c r="H1760" s="79">
        <v>61</v>
      </c>
      <c r="I1760" s="79">
        <v>5</v>
      </c>
      <c r="J1760" s="79">
        <v>5</v>
      </c>
      <c r="K1760" s="79">
        <v>25</v>
      </c>
    </row>
    <row r="1761" spans="1:11" x14ac:dyDescent="0.15">
      <c r="A1761">
        <f t="shared" si="27"/>
        <v>27062</v>
      </c>
      <c r="B1761" s="79">
        <v>27</v>
      </c>
      <c r="C1761" s="79" t="s">
        <v>25</v>
      </c>
      <c r="H1761" s="79">
        <v>62</v>
      </c>
      <c r="I1761" s="79">
        <v>5</v>
      </c>
      <c r="J1761" s="79">
        <v>6</v>
      </c>
      <c r="K1761" s="79">
        <v>21</v>
      </c>
    </row>
    <row r="1762" spans="1:11" x14ac:dyDescent="0.15">
      <c r="A1762">
        <f t="shared" si="27"/>
        <v>27063</v>
      </c>
      <c r="B1762" s="79">
        <v>27</v>
      </c>
      <c r="C1762" s="79" t="s">
        <v>25</v>
      </c>
      <c r="H1762" s="79">
        <v>63</v>
      </c>
      <c r="I1762" s="79">
        <v>4</v>
      </c>
      <c r="J1762" s="79">
        <v>7</v>
      </c>
      <c r="K1762" s="79">
        <v>13</v>
      </c>
    </row>
    <row r="1763" spans="1:11" x14ac:dyDescent="0.15">
      <c r="A1763">
        <f t="shared" si="27"/>
        <v>27064</v>
      </c>
      <c r="B1763" s="79">
        <v>27</v>
      </c>
      <c r="C1763" s="79" t="s">
        <v>25</v>
      </c>
      <c r="H1763" s="79">
        <v>64</v>
      </c>
      <c r="I1763" s="79">
        <v>10</v>
      </c>
      <c r="J1763" s="79">
        <v>14</v>
      </c>
      <c r="K1763" s="79">
        <v>14</v>
      </c>
    </row>
    <row r="1764" spans="1:11" x14ac:dyDescent="0.15">
      <c r="A1764">
        <f t="shared" si="27"/>
        <v>27065</v>
      </c>
      <c r="B1764" s="79">
        <v>27</v>
      </c>
      <c r="C1764" s="79" t="s">
        <v>25</v>
      </c>
      <c r="H1764" s="79">
        <v>65</v>
      </c>
      <c r="I1764" s="79">
        <v>6</v>
      </c>
      <c r="J1764" s="79">
        <v>8</v>
      </c>
      <c r="K1764" s="79">
        <v>11</v>
      </c>
    </row>
    <row r="1765" spans="1:11" x14ac:dyDescent="0.15">
      <c r="A1765">
        <f t="shared" si="27"/>
        <v>27066</v>
      </c>
      <c r="B1765" s="79">
        <v>27</v>
      </c>
      <c r="C1765" s="79" t="s">
        <v>25</v>
      </c>
      <c r="H1765" s="79">
        <v>66</v>
      </c>
      <c r="I1765" s="79">
        <v>11</v>
      </c>
      <c r="J1765" s="79">
        <v>8</v>
      </c>
      <c r="K1765" s="79">
        <v>5</v>
      </c>
    </row>
    <row r="1766" spans="1:11" x14ac:dyDescent="0.15">
      <c r="A1766">
        <f t="shared" si="27"/>
        <v>27067</v>
      </c>
      <c r="B1766" s="79">
        <v>27</v>
      </c>
      <c r="C1766" s="79" t="s">
        <v>25</v>
      </c>
      <c r="H1766" s="79">
        <v>67</v>
      </c>
      <c r="I1766" s="79">
        <v>8</v>
      </c>
      <c r="J1766" s="79">
        <v>11</v>
      </c>
      <c r="K1766" s="79">
        <v>5</v>
      </c>
    </row>
    <row r="1767" spans="1:11" x14ac:dyDescent="0.15">
      <c r="A1767">
        <f t="shared" si="27"/>
        <v>27068</v>
      </c>
      <c r="B1767" s="79">
        <v>27</v>
      </c>
      <c r="C1767" s="79" t="s">
        <v>25</v>
      </c>
      <c r="H1767" s="79">
        <v>68</v>
      </c>
      <c r="I1767" s="79">
        <v>5</v>
      </c>
      <c r="J1767" s="79">
        <v>7</v>
      </c>
      <c r="K1767" s="79">
        <v>7</v>
      </c>
    </row>
    <row r="1768" spans="1:11" x14ac:dyDescent="0.15">
      <c r="A1768">
        <f t="shared" si="27"/>
        <v>27069</v>
      </c>
      <c r="B1768" s="79">
        <v>27</v>
      </c>
      <c r="C1768" s="79" t="s">
        <v>25</v>
      </c>
      <c r="H1768" s="79">
        <v>69</v>
      </c>
      <c r="I1768" s="79">
        <v>8</v>
      </c>
      <c r="J1768" s="79">
        <v>9</v>
      </c>
      <c r="K1768" s="79">
        <v>10</v>
      </c>
    </row>
    <row r="1769" spans="1:11" x14ac:dyDescent="0.15">
      <c r="A1769">
        <f t="shared" si="27"/>
        <v>27070</v>
      </c>
      <c r="B1769" s="79">
        <v>27</v>
      </c>
      <c r="C1769" s="79" t="s">
        <v>25</v>
      </c>
      <c r="H1769" s="79">
        <v>70</v>
      </c>
      <c r="I1769" s="79">
        <v>8</v>
      </c>
      <c r="J1769" s="79">
        <v>12</v>
      </c>
      <c r="K1769" s="79">
        <v>7</v>
      </c>
    </row>
    <row r="1770" spans="1:11" x14ac:dyDescent="0.15">
      <c r="A1770">
        <f t="shared" si="27"/>
        <v>27071</v>
      </c>
      <c r="B1770" s="79">
        <v>27</v>
      </c>
      <c r="C1770" s="79" t="s">
        <v>25</v>
      </c>
      <c r="H1770" s="79">
        <v>71</v>
      </c>
      <c r="I1770" s="79">
        <v>12</v>
      </c>
      <c r="J1770" s="79">
        <v>12</v>
      </c>
      <c r="K1770" s="79">
        <v>3</v>
      </c>
    </row>
    <row r="1771" spans="1:11" x14ac:dyDescent="0.15">
      <c r="A1771">
        <f t="shared" si="27"/>
        <v>27072</v>
      </c>
      <c r="B1771" s="79">
        <v>27</v>
      </c>
      <c r="C1771" s="79" t="s">
        <v>25</v>
      </c>
      <c r="H1771" s="79">
        <v>72</v>
      </c>
      <c r="I1771" s="79">
        <v>5</v>
      </c>
      <c r="J1771" s="79">
        <v>6</v>
      </c>
      <c r="K1771" s="79">
        <v>5</v>
      </c>
    </row>
    <row r="1772" spans="1:11" x14ac:dyDescent="0.15">
      <c r="A1772">
        <f t="shared" si="27"/>
        <v>27073</v>
      </c>
      <c r="B1772" s="79">
        <v>27</v>
      </c>
      <c r="C1772" s="79" t="s">
        <v>25</v>
      </c>
      <c r="H1772" s="79">
        <v>73</v>
      </c>
      <c r="I1772" s="79">
        <v>7</v>
      </c>
      <c r="J1772" s="79">
        <v>13</v>
      </c>
      <c r="K1772" s="79">
        <v>4</v>
      </c>
    </row>
    <row r="1773" spans="1:11" x14ac:dyDescent="0.15">
      <c r="A1773">
        <f t="shared" si="27"/>
        <v>27074</v>
      </c>
      <c r="B1773" s="79">
        <v>27</v>
      </c>
      <c r="C1773" s="79" t="s">
        <v>25</v>
      </c>
      <c r="H1773" s="79">
        <v>74</v>
      </c>
      <c r="I1773" s="79">
        <v>12</v>
      </c>
      <c r="J1773" s="79">
        <v>11</v>
      </c>
      <c r="K1773" s="79">
        <v>3</v>
      </c>
    </row>
    <row r="1774" spans="1:11" x14ac:dyDescent="0.15">
      <c r="A1774">
        <f t="shared" si="27"/>
        <v>27075</v>
      </c>
      <c r="B1774" s="79">
        <v>27</v>
      </c>
      <c r="C1774" s="79" t="s">
        <v>25</v>
      </c>
      <c r="H1774" s="79">
        <v>75</v>
      </c>
      <c r="I1774" s="79">
        <v>14</v>
      </c>
      <c r="J1774" s="79">
        <v>9</v>
      </c>
      <c r="K1774" s="79">
        <v>2</v>
      </c>
    </row>
    <row r="1775" spans="1:11" x14ac:dyDescent="0.15">
      <c r="A1775">
        <f t="shared" si="27"/>
        <v>27076</v>
      </c>
      <c r="B1775" s="79">
        <v>27</v>
      </c>
      <c r="C1775" s="79" t="s">
        <v>25</v>
      </c>
      <c r="H1775" s="79">
        <v>76</v>
      </c>
      <c r="I1775" s="79">
        <v>11</v>
      </c>
      <c r="J1775" s="79">
        <v>4</v>
      </c>
      <c r="K1775" s="79">
        <v>2</v>
      </c>
    </row>
    <row r="1776" spans="1:11" x14ac:dyDescent="0.15">
      <c r="A1776">
        <f t="shared" si="27"/>
        <v>27077</v>
      </c>
      <c r="B1776" s="79">
        <v>27</v>
      </c>
      <c r="C1776" s="79" t="s">
        <v>25</v>
      </c>
      <c r="H1776" s="79">
        <v>77</v>
      </c>
      <c r="I1776" s="79">
        <v>7</v>
      </c>
      <c r="J1776" s="79">
        <v>7</v>
      </c>
      <c r="K1776" s="79">
        <v>3</v>
      </c>
    </row>
    <row r="1777" spans="1:11" x14ac:dyDescent="0.15">
      <c r="A1777">
        <f t="shared" si="27"/>
        <v>27078</v>
      </c>
      <c r="B1777" s="79">
        <v>27</v>
      </c>
      <c r="C1777" s="79" t="s">
        <v>25</v>
      </c>
      <c r="H1777" s="79">
        <v>78</v>
      </c>
      <c r="I1777" s="79">
        <v>5</v>
      </c>
      <c r="J1777" s="79">
        <v>5</v>
      </c>
      <c r="K1777" s="79">
        <v>4</v>
      </c>
    </row>
    <row r="1778" spans="1:11" x14ac:dyDescent="0.15">
      <c r="A1778">
        <f t="shared" si="27"/>
        <v>27079</v>
      </c>
      <c r="B1778" s="79">
        <v>27</v>
      </c>
      <c r="C1778" s="79" t="s">
        <v>25</v>
      </c>
      <c r="H1778" s="79">
        <v>79</v>
      </c>
      <c r="I1778" s="79">
        <v>3</v>
      </c>
      <c r="J1778" s="79">
        <v>4</v>
      </c>
      <c r="K1778" s="79">
        <v>1</v>
      </c>
    </row>
    <row r="1779" spans="1:11" x14ac:dyDescent="0.15">
      <c r="A1779">
        <f t="shared" si="27"/>
        <v>27080</v>
      </c>
      <c r="B1779" s="79">
        <v>27</v>
      </c>
      <c r="C1779" s="79" t="s">
        <v>25</v>
      </c>
      <c r="H1779" s="79">
        <v>80</v>
      </c>
      <c r="I1779" s="79">
        <v>1</v>
      </c>
      <c r="J1779" s="79">
        <v>3</v>
      </c>
      <c r="K1779" s="79">
        <v>2</v>
      </c>
    </row>
    <row r="1780" spans="1:11" x14ac:dyDescent="0.15">
      <c r="A1780">
        <f t="shared" si="27"/>
        <v>27081</v>
      </c>
      <c r="B1780" s="79">
        <v>27</v>
      </c>
      <c r="C1780" s="79" t="s">
        <v>25</v>
      </c>
      <c r="H1780" s="79">
        <v>81</v>
      </c>
      <c r="I1780" s="79">
        <v>4</v>
      </c>
      <c r="J1780" s="79">
        <v>4</v>
      </c>
      <c r="K1780" s="79">
        <v>1</v>
      </c>
    </row>
    <row r="1781" spans="1:11" x14ac:dyDescent="0.15">
      <c r="A1781">
        <f t="shared" si="27"/>
        <v>27082</v>
      </c>
      <c r="B1781" s="79">
        <v>27</v>
      </c>
      <c r="C1781" s="79" t="s">
        <v>25</v>
      </c>
      <c r="H1781" s="79">
        <v>82</v>
      </c>
      <c r="I1781" s="79">
        <v>3</v>
      </c>
      <c r="J1781" s="79">
        <v>6</v>
      </c>
      <c r="K1781" s="79">
        <v>3</v>
      </c>
    </row>
    <row r="1782" spans="1:11" x14ac:dyDescent="0.15">
      <c r="A1782">
        <f t="shared" si="27"/>
        <v>27083</v>
      </c>
      <c r="B1782" s="79">
        <v>27</v>
      </c>
      <c r="C1782" s="79" t="s">
        <v>25</v>
      </c>
      <c r="H1782" s="79">
        <v>83</v>
      </c>
      <c r="I1782" s="79">
        <v>5</v>
      </c>
      <c r="J1782" s="79">
        <v>3</v>
      </c>
      <c r="K1782" s="79">
        <v>3</v>
      </c>
    </row>
    <row r="1783" spans="1:11" x14ac:dyDescent="0.15">
      <c r="A1783">
        <f t="shared" si="27"/>
        <v>27084</v>
      </c>
      <c r="B1783" s="79">
        <v>27</v>
      </c>
      <c r="C1783" s="79" t="s">
        <v>25</v>
      </c>
      <c r="H1783" s="79">
        <v>84</v>
      </c>
      <c r="I1783" s="79">
        <v>2</v>
      </c>
      <c r="J1783" s="79">
        <v>1</v>
      </c>
      <c r="K1783" s="79">
        <v>4</v>
      </c>
    </row>
    <row r="1784" spans="1:11" x14ac:dyDescent="0.15">
      <c r="A1784">
        <f t="shared" si="27"/>
        <v>27085</v>
      </c>
      <c r="B1784" s="79">
        <v>27</v>
      </c>
      <c r="C1784" s="79" t="s">
        <v>25</v>
      </c>
      <c r="H1784" s="79">
        <v>85</v>
      </c>
      <c r="I1784" s="79">
        <v>1</v>
      </c>
      <c r="J1784" s="79">
        <v>3</v>
      </c>
      <c r="K1784" s="79">
        <v>1</v>
      </c>
    </row>
    <row r="1785" spans="1:11" x14ac:dyDescent="0.15">
      <c r="A1785">
        <f t="shared" si="27"/>
        <v>27086</v>
      </c>
      <c r="B1785" s="79">
        <v>27</v>
      </c>
      <c r="C1785" s="79" t="s">
        <v>25</v>
      </c>
      <c r="H1785" s="79">
        <v>86</v>
      </c>
      <c r="I1785" s="79">
        <v>0</v>
      </c>
      <c r="J1785" s="79">
        <v>4</v>
      </c>
      <c r="K1785" s="79">
        <v>1</v>
      </c>
    </row>
    <row r="1786" spans="1:11" x14ac:dyDescent="0.15">
      <c r="A1786">
        <f t="shared" si="27"/>
        <v>27087</v>
      </c>
      <c r="B1786" s="79">
        <v>27</v>
      </c>
      <c r="C1786" s="79" t="s">
        <v>25</v>
      </c>
      <c r="H1786" s="79">
        <v>87</v>
      </c>
      <c r="I1786" s="79">
        <v>2</v>
      </c>
      <c r="J1786" s="79">
        <v>2</v>
      </c>
      <c r="K1786" s="79">
        <v>1</v>
      </c>
    </row>
    <row r="1787" spans="1:11" x14ac:dyDescent="0.15">
      <c r="A1787">
        <f t="shared" si="27"/>
        <v>27088</v>
      </c>
      <c r="B1787" s="79">
        <v>27</v>
      </c>
      <c r="C1787" s="79" t="s">
        <v>25</v>
      </c>
      <c r="H1787" s="79">
        <v>88</v>
      </c>
      <c r="I1787" s="79">
        <v>0</v>
      </c>
      <c r="J1787" s="79">
        <v>2</v>
      </c>
      <c r="K1787" s="79">
        <v>5</v>
      </c>
    </row>
    <row r="1788" spans="1:11" x14ac:dyDescent="0.15">
      <c r="A1788">
        <f t="shared" si="27"/>
        <v>27089</v>
      </c>
      <c r="B1788" s="79">
        <v>27</v>
      </c>
      <c r="C1788" s="79" t="s">
        <v>25</v>
      </c>
      <c r="H1788" s="79">
        <v>89</v>
      </c>
      <c r="I1788" s="79">
        <v>0</v>
      </c>
      <c r="J1788" s="79">
        <v>2</v>
      </c>
      <c r="K1788" s="79">
        <v>2</v>
      </c>
    </row>
    <row r="1789" spans="1:11" x14ac:dyDescent="0.15">
      <c r="A1789">
        <f t="shared" si="27"/>
        <v>27090</v>
      </c>
      <c r="B1789" s="79">
        <v>27</v>
      </c>
      <c r="C1789" s="79" t="s">
        <v>25</v>
      </c>
      <c r="H1789" s="79">
        <v>90</v>
      </c>
      <c r="I1789" s="79">
        <v>0</v>
      </c>
      <c r="J1789" s="79">
        <v>3</v>
      </c>
      <c r="K1789" s="79">
        <v>2</v>
      </c>
    </row>
    <row r="1790" spans="1:11" x14ac:dyDescent="0.15">
      <c r="A1790">
        <f t="shared" si="27"/>
        <v>27091</v>
      </c>
      <c r="B1790" s="79">
        <v>27</v>
      </c>
      <c r="C1790" s="79" t="s">
        <v>25</v>
      </c>
      <c r="H1790" s="79">
        <v>91</v>
      </c>
      <c r="I1790" s="79">
        <v>1</v>
      </c>
      <c r="J1790" s="79">
        <v>3</v>
      </c>
      <c r="K1790" s="79">
        <v>6</v>
      </c>
    </row>
    <row r="1791" spans="1:11" x14ac:dyDescent="0.15">
      <c r="A1791">
        <f t="shared" si="27"/>
        <v>27094</v>
      </c>
      <c r="B1791" s="79">
        <v>27</v>
      </c>
      <c r="C1791" s="79" t="s">
        <v>25</v>
      </c>
      <c r="H1791" s="79">
        <v>94</v>
      </c>
      <c r="I1791" s="79">
        <v>0</v>
      </c>
      <c r="J1791" s="79">
        <v>1</v>
      </c>
      <c r="K1791" s="79">
        <v>5</v>
      </c>
    </row>
    <row r="1792" spans="1:11" x14ac:dyDescent="0.15">
      <c r="A1792">
        <f t="shared" si="27"/>
        <v>27095</v>
      </c>
      <c r="B1792" s="79">
        <v>27</v>
      </c>
      <c r="C1792" s="79" t="s">
        <v>25</v>
      </c>
      <c r="H1792" s="79">
        <v>95</v>
      </c>
      <c r="I1792" s="79">
        <v>0</v>
      </c>
      <c r="J1792" s="79">
        <v>1</v>
      </c>
      <c r="K1792" s="79">
        <v>2</v>
      </c>
    </row>
    <row r="1793" spans="1:11" x14ac:dyDescent="0.15">
      <c r="A1793">
        <f t="shared" si="27"/>
        <v>27096</v>
      </c>
      <c r="B1793" s="79">
        <v>27</v>
      </c>
      <c r="C1793" s="79" t="s">
        <v>25</v>
      </c>
      <c r="H1793" s="79">
        <v>96</v>
      </c>
      <c r="I1793" s="79">
        <v>0</v>
      </c>
      <c r="J1793" s="79">
        <v>2</v>
      </c>
      <c r="K1793" s="79">
        <v>5</v>
      </c>
    </row>
    <row r="1794" spans="1:11" x14ac:dyDescent="0.15">
      <c r="A1794">
        <f t="shared" si="27"/>
        <v>28000</v>
      </c>
      <c r="B1794" s="79">
        <v>28</v>
      </c>
      <c r="C1794" s="79" t="s">
        <v>26</v>
      </c>
      <c r="H1794" s="79">
        <v>0</v>
      </c>
      <c r="I1794" s="79">
        <v>1</v>
      </c>
      <c r="J1794" s="79">
        <v>2</v>
      </c>
      <c r="K1794" s="79">
        <v>5</v>
      </c>
    </row>
    <row r="1795" spans="1:11" x14ac:dyDescent="0.15">
      <c r="A1795">
        <f t="shared" ref="A1795:A1858" si="28">$B1795*1000+$H1795</f>
        <v>28001</v>
      </c>
      <c r="B1795" s="79">
        <v>28</v>
      </c>
      <c r="C1795" s="79" t="s">
        <v>26</v>
      </c>
      <c r="H1795" s="79">
        <v>1</v>
      </c>
      <c r="I1795" s="79">
        <v>1</v>
      </c>
      <c r="J1795" s="79">
        <v>2</v>
      </c>
      <c r="K1795" s="79">
        <v>4</v>
      </c>
    </row>
    <row r="1796" spans="1:11" x14ac:dyDescent="0.15">
      <c r="A1796">
        <f t="shared" si="28"/>
        <v>28002</v>
      </c>
      <c r="B1796" s="79">
        <v>28</v>
      </c>
      <c r="C1796" s="79" t="s">
        <v>26</v>
      </c>
      <c r="H1796" s="79">
        <v>2</v>
      </c>
      <c r="I1796" s="79">
        <v>0</v>
      </c>
      <c r="J1796" s="79">
        <v>4</v>
      </c>
      <c r="K1796" s="79">
        <v>7</v>
      </c>
    </row>
    <row r="1797" spans="1:11" x14ac:dyDescent="0.15">
      <c r="A1797">
        <f t="shared" si="28"/>
        <v>28003</v>
      </c>
      <c r="B1797" s="79">
        <v>28</v>
      </c>
      <c r="C1797" s="79" t="s">
        <v>26</v>
      </c>
      <c r="H1797" s="79">
        <v>3</v>
      </c>
      <c r="I1797" s="79">
        <v>0</v>
      </c>
      <c r="J1797" s="79">
        <v>1</v>
      </c>
      <c r="K1797" s="79">
        <v>2</v>
      </c>
    </row>
    <row r="1798" spans="1:11" x14ac:dyDescent="0.15">
      <c r="A1798">
        <f t="shared" si="28"/>
        <v>28005</v>
      </c>
      <c r="B1798" s="79">
        <v>28</v>
      </c>
      <c r="C1798" s="79" t="s">
        <v>26</v>
      </c>
      <c r="H1798" s="79">
        <v>5</v>
      </c>
      <c r="I1798" s="79">
        <v>1</v>
      </c>
      <c r="J1798" s="79">
        <v>1</v>
      </c>
      <c r="K1798" s="79">
        <v>5</v>
      </c>
    </row>
    <row r="1799" spans="1:11" x14ac:dyDescent="0.15">
      <c r="A1799">
        <f t="shared" si="28"/>
        <v>28006</v>
      </c>
      <c r="B1799" s="79">
        <v>28</v>
      </c>
      <c r="C1799" s="79" t="s">
        <v>26</v>
      </c>
      <c r="H1799" s="79">
        <v>6</v>
      </c>
      <c r="I1799" s="79">
        <v>2</v>
      </c>
      <c r="J1799" s="79">
        <v>3</v>
      </c>
      <c r="K1799" s="79">
        <v>1</v>
      </c>
    </row>
    <row r="1800" spans="1:11" x14ac:dyDescent="0.15">
      <c r="A1800">
        <f t="shared" si="28"/>
        <v>28007</v>
      </c>
      <c r="B1800" s="79">
        <v>28</v>
      </c>
      <c r="C1800" s="79" t="s">
        <v>26</v>
      </c>
      <c r="H1800" s="79">
        <v>7</v>
      </c>
      <c r="I1800" s="79">
        <v>1</v>
      </c>
      <c r="J1800" s="79">
        <v>1</v>
      </c>
      <c r="K1800" s="79">
        <v>5</v>
      </c>
    </row>
    <row r="1801" spans="1:11" x14ac:dyDescent="0.15">
      <c r="A1801">
        <f t="shared" si="28"/>
        <v>28008</v>
      </c>
      <c r="B1801" s="79">
        <v>28</v>
      </c>
      <c r="C1801" s="79" t="s">
        <v>26</v>
      </c>
      <c r="H1801" s="79">
        <v>8</v>
      </c>
      <c r="I1801" s="79">
        <v>2</v>
      </c>
      <c r="J1801" s="79">
        <v>0</v>
      </c>
      <c r="K1801" s="79">
        <v>2</v>
      </c>
    </row>
    <row r="1802" spans="1:11" x14ac:dyDescent="0.15">
      <c r="A1802">
        <f t="shared" si="28"/>
        <v>28009</v>
      </c>
      <c r="B1802" s="79">
        <v>28</v>
      </c>
      <c r="C1802" s="79" t="s">
        <v>26</v>
      </c>
      <c r="H1802" s="79">
        <v>9</v>
      </c>
      <c r="I1802" s="79">
        <v>2</v>
      </c>
      <c r="J1802" s="79">
        <v>4</v>
      </c>
      <c r="K1802" s="79">
        <v>4</v>
      </c>
    </row>
    <row r="1803" spans="1:11" x14ac:dyDescent="0.15">
      <c r="A1803">
        <f t="shared" si="28"/>
        <v>28010</v>
      </c>
      <c r="B1803" s="79">
        <v>28</v>
      </c>
      <c r="C1803" s="79" t="s">
        <v>26</v>
      </c>
      <c r="H1803" s="79">
        <v>10</v>
      </c>
      <c r="I1803" s="79">
        <v>4</v>
      </c>
      <c r="J1803" s="79">
        <v>1</v>
      </c>
      <c r="K1803" s="79">
        <v>5</v>
      </c>
    </row>
    <row r="1804" spans="1:11" x14ac:dyDescent="0.15">
      <c r="A1804">
        <f t="shared" si="28"/>
        <v>28011</v>
      </c>
      <c r="B1804" s="79">
        <v>28</v>
      </c>
      <c r="C1804" s="79" t="s">
        <v>26</v>
      </c>
      <c r="H1804" s="79">
        <v>11</v>
      </c>
      <c r="I1804" s="79">
        <v>1</v>
      </c>
      <c r="J1804" s="79">
        <v>0</v>
      </c>
      <c r="K1804" s="79">
        <v>1</v>
      </c>
    </row>
    <row r="1805" spans="1:11" x14ac:dyDescent="0.15">
      <c r="A1805">
        <f t="shared" si="28"/>
        <v>28012</v>
      </c>
      <c r="B1805" s="79">
        <v>28</v>
      </c>
      <c r="C1805" s="79" t="s">
        <v>26</v>
      </c>
      <c r="H1805" s="79">
        <v>12</v>
      </c>
      <c r="I1805" s="79">
        <v>4</v>
      </c>
      <c r="J1805" s="79">
        <v>2</v>
      </c>
      <c r="K1805" s="79">
        <v>1</v>
      </c>
    </row>
    <row r="1806" spans="1:11" x14ac:dyDescent="0.15">
      <c r="A1806">
        <f t="shared" si="28"/>
        <v>28013</v>
      </c>
      <c r="B1806" s="79">
        <v>28</v>
      </c>
      <c r="C1806" s="79" t="s">
        <v>26</v>
      </c>
      <c r="H1806" s="79">
        <v>13</v>
      </c>
      <c r="I1806" s="79">
        <v>0</v>
      </c>
      <c r="J1806" s="79">
        <v>3</v>
      </c>
      <c r="K1806" s="79">
        <v>1</v>
      </c>
    </row>
    <row r="1807" spans="1:11" x14ac:dyDescent="0.15">
      <c r="A1807">
        <f t="shared" si="28"/>
        <v>28014</v>
      </c>
      <c r="B1807" s="79">
        <v>28</v>
      </c>
      <c r="C1807" s="79" t="s">
        <v>26</v>
      </c>
      <c r="H1807" s="79">
        <v>14</v>
      </c>
      <c r="I1807" s="79">
        <v>5</v>
      </c>
      <c r="J1807" s="79">
        <v>1</v>
      </c>
      <c r="K1807" s="79">
        <v>3</v>
      </c>
    </row>
    <row r="1808" spans="1:11" x14ac:dyDescent="0.15">
      <c r="A1808">
        <f t="shared" si="28"/>
        <v>28015</v>
      </c>
      <c r="B1808" s="79">
        <v>28</v>
      </c>
      <c r="C1808" s="79" t="s">
        <v>26</v>
      </c>
      <c r="H1808" s="79">
        <v>15</v>
      </c>
      <c r="I1808" s="79">
        <v>1</v>
      </c>
      <c r="J1808" s="79">
        <v>0</v>
      </c>
      <c r="K1808" s="79">
        <v>2</v>
      </c>
    </row>
    <row r="1809" spans="1:11" x14ac:dyDescent="0.15">
      <c r="A1809">
        <f t="shared" si="28"/>
        <v>28016</v>
      </c>
      <c r="B1809" s="79">
        <v>28</v>
      </c>
      <c r="C1809" s="79" t="s">
        <v>26</v>
      </c>
      <c r="H1809" s="79">
        <v>16</v>
      </c>
      <c r="I1809" s="79">
        <v>4</v>
      </c>
      <c r="J1809" s="79">
        <v>3</v>
      </c>
      <c r="K1809" s="79">
        <v>1</v>
      </c>
    </row>
    <row r="1810" spans="1:11" x14ac:dyDescent="0.15">
      <c r="A1810">
        <f t="shared" si="28"/>
        <v>28017</v>
      </c>
      <c r="B1810" s="79">
        <v>28</v>
      </c>
      <c r="C1810" s="79" t="s">
        <v>26</v>
      </c>
      <c r="H1810" s="79">
        <v>17</v>
      </c>
      <c r="I1810" s="79">
        <v>1</v>
      </c>
      <c r="J1810" s="79">
        <v>1</v>
      </c>
      <c r="K1810" s="79">
        <v>3</v>
      </c>
    </row>
    <row r="1811" spans="1:11" x14ac:dyDescent="0.15">
      <c r="A1811">
        <f t="shared" si="28"/>
        <v>28018</v>
      </c>
      <c r="B1811" s="79">
        <v>28</v>
      </c>
      <c r="C1811" s="79" t="s">
        <v>26</v>
      </c>
      <c r="H1811" s="79">
        <v>18</v>
      </c>
      <c r="I1811" s="79">
        <v>5</v>
      </c>
      <c r="J1811" s="79">
        <v>0</v>
      </c>
      <c r="K1811" s="79">
        <v>7</v>
      </c>
    </row>
    <row r="1812" spans="1:11" x14ac:dyDescent="0.15">
      <c r="A1812">
        <f t="shared" si="28"/>
        <v>28019</v>
      </c>
      <c r="B1812" s="79">
        <v>28</v>
      </c>
      <c r="C1812" s="79" t="s">
        <v>26</v>
      </c>
      <c r="H1812" s="79">
        <v>19</v>
      </c>
      <c r="I1812" s="79">
        <v>1</v>
      </c>
      <c r="J1812" s="79">
        <v>0</v>
      </c>
      <c r="K1812" s="79">
        <v>5</v>
      </c>
    </row>
    <row r="1813" spans="1:11" x14ac:dyDescent="0.15">
      <c r="A1813">
        <f t="shared" si="28"/>
        <v>28020</v>
      </c>
      <c r="B1813" s="79">
        <v>28</v>
      </c>
      <c r="C1813" s="79" t="s">
        <v>26</v>
      </c>
      <c r="H1813" s="79">
        <v>20</v>
      </c>
      <c r="I1813" s="79">
        <v>3</v>
      </c>
      <c r="J1813" s="79">
        <v>2</v>
      </c>
      <c r="K1813" s="79">
        <v>4</v>
      </c>
    </row>
    <row r="1814" spans="1:11" x14ac:dyDescent="0.15">
      <c r="A1814">
        <f t="shared" si="28"/>
        <v>28021</v>
      </c>
      <c r="B1814" s="79">
        <v>28</v>
      </c>
      <c r="C1814" s="79" t="s">
        <v>26</v>
      </c>
      <c r="H1814" s="79">
        <v>21</v>
      </c>
      <c r="I1814" s="79">
        <v>1</v>
      </c>
      <c r="J1814" s="79">
        <v>1</v>
      </c>
      <c r="K1814" s="79">
        <v>4</v>
      </c>
    </row>
    <row r="1815" spans="1:11" x14ac:dyDescent="0.15">
      <c r="A1815">
        <f t="shared" si="28"/>
        <v>28022</v>
      </c>
      <c r="B1815" s="79">
        <v>28</v>
      </c>
      <c r="C1815" s="79" t="s">
        <v>26</v>
      </c>
      <c r="H1815" s="79">
        <v>22</v>
      </c>
      <c r="I1815" s="79">
        <v>1</v>
      </c>
      <c r="J1815" s="79">
        <v>3</v>
      </c>
      <c r="K1815" s="79">
        <v>6</v>
      </c>
    </row>
    <row r="1816" spans="1:11" x14ac:dyDescent="0.15">
      <c r="A1816">
        <f t="shared" si="28"/>
        <v>28023</v>
      </c>
      <c r="B1816" s="79">
        <v>28</v>
      </c>
      <c r="C1816" s="79" t="s">
        <v>26</v>
      </c>
      <c r="H1816" s="79">
        <v>23</v>
      </c>
      <c r="I1816" s="79">
        <v>2</v>
      </c>
      <c r="J1816" s="79">
        <v>3</v>
      </c>
      <c r="K1816" s="79">
        <v>9</v>
      </c>
    </row>
    <row r="1817" spans="1:11" x14ac:dyDescent="0.15">
      <c r="A1817">
        <f t="shared" si="28"/>
        <v>28024</v>
      </c>
      <c r="B1817" s="79">
        <v>28</v>
      </c>
      <c r="C1817" s="79" t="s">
        <v>26</v>
      </c>
      <c r="H1817" s="79">
        <v>24</v>
      </c>
      <c r="I1817" s="79">
        <v>1</v>
      </c>
      <c r="J1817" s="79">
        <v>0</v>
      </c>
      <c r="K1817" s="79">
        <v>7</v>
      </c>
    </row>
    <row r="1818" spans="1:11" x14ac:dyDescent="0.15">
      <c r="A1818">
        <f t="shared" si="28"/>
        <v>28025</v>
      </c>
      <c r="B1818" s="79">
        <v>28</v>
      </c>
      <c r="C1818" s="79" t="s">
        <v>26</v>
      </c>
      <c r="H1818" s="79">
        <v>25</v>
      </c>
      <c r="I1818" s="79">
        <v>1</v>
      </c>
      <c r="J1818" s="79">
        <v>0</v>
      </c>
      <c r="K1818" s="79">
        <v>5</v>
      </c>
    </row>
    <row r="1819" spans="1:11" x14ac:dyDescent="0.15">
      <c r="A1819">
        <f t="shared" si="28"/>
        <v>28026</v>
      </c>
      <c r="B1819" s="79">
        <v>28</v>
      </c>
      <c r="C1819" s="79" t="s">
        <v>26</v>
      </c>
      <c r="H1819" s="79">
        <v>26</v>
      </c>
      <c r="I1819" s="79">
        <v>0</v>
      </c>
      <c r="J1819" s="79">
        <v>1</v>
      </c>
      <c r="K1819" s="79">
        <v>6</v>
      </c>
    </row>
    <row r="1820" spans="1:11" x14ac:dyDescent="0.15">
      <c r="A1820">
        <f t="shared" si="28"/>
        <v>28027</v>
      </c>
      <c r="B1820" s="79">
        <v>28</v>
      </c>
      <c r="C1820" s="79" t="s">
        <v>26</v>
      </c>
      <c r="H1820" s="79">
        <v>27</v>
      </c>
      <c r="I1820" s="79">
        <v>2</v>
      </c>
      <c r="J1820" s="79">
        <v>0</v>
      </c>
      <c r="K1820" s="79">
        <v>3</v>
      </c>
    </row>
    <row r="1821" spans="1:11" x14ac:dyDescent="0.15">
      <c r="A1821">
        <f t="shared" si="28"/>
        <v>28028</v>
      </c>
      <c r="B1821" s="79">
        <v>28</v>
      </c>
      <c r="C1821" s="79" t="s">
        <v>26</v>
      </c>
      <c r="H1821" s="79">
        <v>28</v>
      </c>
      <c r="I1821" s="79">
        <v>2</v>
      </c>
      <c r="J1821" s="79">
        <v>1</v>
      </c>
      <c r="K1821" s="79">
        <v>4</v>
      </c>
    </row>
    <row r="1822" spans="1:11" x14ac:dyDescent="0.15">
      <c r="A1822">
        <f t="shared" si="28"/>
        <v>28029</v>
      </c>
      <c r="B1822" s="79">
        <v>28</v>
      </c>
      <c r="C1822" s="79" t="s">
        <v>26</v>
      </c>
      <c r="H1822" s="79">
        <v>29</v>
      </c>
      <c r="I1822" s="79">
        <v>1</v>
      </c>
      <c r="J1822" s="79">
        <v>0</v>
      </c>
      <c r="K1822" s="79">
        <v>7</v>
      </c>
    </row>
    <row r="1823" spans="1:11" x14ac:dyDescent="0.15">
      <c r="A1823">
        <f t="shared" si="28"/>
        <v>28030</v>
      </c>
      <c r="B1823" s="79">
        <v>28</v>
      </c>
      <c r="C1823" s="79" t="s">
        <v>26</v>
      </c>
      <c r="H1823" s="79">
        <v>30</v>
      </c>
      <c r="I1823" s="79">
        <v>1</v>
      </c>
      <c r="J1823" s="79">
        <v>1</v>
      </c>
      <c r="K1823" s="79">
        <v>8</v>
      </c>
    </row>
    <row r="1824" spans="1:11" x14ac:dyDescent="0.15">
      <c r="A1824">
        <f t="shared" si="28"/>
        <v>28031</v>
      </c>
      <c r="B1824" s="79">
        <v>28</v>
      </c>
      <c r="C1824" s="79" t="s">
        <v>26</v>
      </c>
      <c r="H1824" s="79">
        <v>31</v>
      </c>
      <c r="I1824" s="79">
        <v>1</v>
      </c>
      <c r="J1824" s="79">
        <v>6</v>
      </c>
      <c r="K1824" s="79">
        <v>4</v>
      </c>
    </row>
    <row r="1825" spans="1:11" x14ac:dyDescent="0.15">
      <c r="A1825">
        <f t="shared" si="28"/>
        <v>28032</v>
      </c>
      <c r="B1825" s="79">
        <v>28</v>
      </c>
      <c r="C1825" s="79" t="s">
        <v>26</v>
      </c>
      <c r="H1825" s="79">
        <v>32</v>
      </c>
      <c r="I1825" s="79">
        <v>4</v>
      </c>
      <c r="J1825" s="79">
        <v>2</v>
      </c>
      <c r="K1825" s="79">
        <v>14</v>
      </c>
    </row>
    <row r="1826" spans="1:11" x14ac:dyDescent="0.15">
      <c r="A1826">
        <f t="shared" si="28"/>
        <v>28033</v>
      </c>
      <c r="B1826" s="79">
        <v>28</v>
      </c>
      <c r="C1826" s="79" t="s">
        <v>26</v>
      </c>
      <c r="H1826" s="79">
        <v>33</v>
      </c>
      <c r="I1826" s="79">
        <v>2</v>
      </c>
      <c r="J1826" s="79">
        <v>2</v>
      </c>
      <c r="K1826" s="79">
        <v>6</v>
      </c>
    </row>
    <row r="1827" spans="1:11" x14ac:dyDescent="0.15">
      <c r="A1827">
        <f t="shared" si="28"/>
        <v>28034</v>
      </c>
      <c r="B1827" s="79">
        <v>28</v>
      </c>
      <c r="C1827" s="79" t="s">
        <v>26</v>
      </c>
      <c r="H1827" s="79">
        <v>34</v>
      </c>
      <c r="I1827" s="79">
        <v>3</v>
      </c>
      <c r="J1827" s="79">
        <v>1</v>
      </c>
      <c r="K1827" s="79">
        <v>2</v>
      </c>
    </row>
    <row r="1828" spans="1:11" x14ac:dyDescent="0.15">
      <c r="A1828">
        <f t="shared" si="28"/>
        <v>28035</v>
      </c>
      <c r="B1828" s="79">
        <v>28</v>
      </c>
      <c r="C1828" s="79" t="s">
        <v>26</v>
      </c>
      <c r="H1828" s="79">
        <v>35</v>
      </c>
      <c r="I1828" s="79">
        <v>3</v>
      </c>
      <c r="J1828" s="79">
        <v>2</v>
      </c>
      <c r="K1828" s="79">
        <v>3</v>
      </c>
    </row>
    <row r="1829" spans="1:11" x14ac:dyDescent="0.15">
      <c r="A1829">
        <f t="shared" si="28"/>
        <v>28036</v>
      </c>
      <c r="B1829" s="79">
        <v>28</v>
      </c>
      <c r="C1829" s="79" t="s">
        <v>26</v>
      </c>
      <c r="H1829" s="79">
        <v>36</v>
      </c>
      <c r="I1829" s="79">
        <v>2</v>
      </c>
      <c r="J1829" s="79">
        <v>6</v>
      </c>
      <c r="K1829" s="79">
        <v>7</v>
      </c>
    </row>
    <row r="1830" spans="1:11" x14ac:dyDescent="0.15">
      <c r="A1830">
        <f t="shared" si="28"/>
        <v>28037</v>
      </c>
      <c r="B1830" s="79">
        <v>28</v>
      </c>
      <c r="C1830" s="79" t="s">
        <v>26</v>
      </c>
      <c r="H1830" s="79">
        <v>37</v>
      </c>
      <c r="I1830" s="79">
        <v>2</v>
      </c>
      <c r="J1830" s="79">
        <v>7</v>
      </c>
      <c r="K1830" s="79">
        <v>9</v>
      </c>
    </row>
    <row r="1831" spans="1:11" x14ac:dyDescent="0.15">
      <c r="A1831">
        <f t="shared" si="28"/>
        <v>28038</v>
      </c>
      <c r="B1831" s="79">
        <v>28</v>
      </c>
      <c r="C1831" s="79" t="s">
        <v>26</v>
      </c>
      <c r="H1831" s="79">
        <v>38</v>
      </c>
      <c r="I1831" s="79">
        <v>2</v>
      </c>
      <c r="J1831" s="79">
        <v>3</v>
      </c>
      <c r="K1831" s="79">
        <v>2</v>
      </c>
    </row>
    <row r="1832" spans="1:11" x14ac:dyDescent="0.15">
      <c r="A1832">
        <f t="shared" si="28"/>
        <v>28039</v>
      </c>
      <c r="B1832" s="79">
        <v>28</v>
      </c>
      <c r="C1832" s="79" t="s">
        <v>26</v>
      </c>
      <c r="H1832" s="79">
        <v>39</v>
      </c>
      <c r="I1832" s="79">
        <v>2</v>
      </c>
      <c r="J1832" s="79">
        <v>4</v>
      </c>
      <c r="K1832" s="79">
        <v>5</v>
      </c>
    </row>
    <row r="1833" spans="1:11" x14ac:dyDescent="0.15">
      <c r="A1833">
        <f t="shared" si="28"/>
        <v>28040</v>
      </c>
      <c r="B1833" s="79">
        <v>28</v>
      </c>
      <c r="C1833" s="79" t="s">
        <v>26</v>
      </c>
      <c r="H1833" s="79">
        <v>40</v>
      </c>
      <c r="I1833" s="79">
        <v>2</v>
      </c>
      <c r="J1833" s="79">
        <v>1</v>
      </c>
      <c r="K1833" s="79">
        <v>7</v>
      </c>
    </row>
    <row r="1834" spans="1:11" x14ac:dyDescent="0.15">
      <c r="A1834">
        <f t="shared" si="28"/>
        <v>28041</v>
      </c>
      <c r="B1834" s="79">
        <v>28</v>
      </c>
      <c r="C1834" s="79" t="s">
        <v>26</v>
      </c>
      <c r="H1834" s="79">
        <v>41</v>
      </c>
      <c r="I1834" s="79">
        <v>2</v>
      </c>
      <c r="J1834" s="79">
        <v>2</v>
      </c>
      <c r="K1834" s="79">
        <v>6</v>
      </c>
    </row>
    <row r="1835" spans="1:11" x14ac:dyDescent="0.15">
      <c r="A1835">
        <f t="shared" si="28"/>
        <v>28042</v>
      </c>
      <c r="B1835" s="79">
        <v>28</v>
      </c>
      <c r="C1835" s="79" t="s">
        <v>26</v>
      </c>
      <c r="H1835" s="79">
        <v>42</v>
      </c>
      <c r="I1835" s="79">
        <v>3</v>
      </c>
      <c r="J1835" s="79">
        <v>4</v>
      </c>
      <c r="K1835" s="79">
        <v>2</v>
      </c>
    </row>
    <row r="1836" spans="1:11" x14ac:dyDescent="0.15">
      <c r="A1836">
        <f t="shared" si="28"/>
        <v>28043</v>
      </c>
      <c r="B1836" s="79">
        <v>28</v>
      </c>
      <c r="C1836" s="79" t="s">
        <v>26</v>
      </c>
      <c r="H1836" s="79">
        <v>43</v>
      </c>
      <c r="I1836" s="79">
        <v>2</v>
      </c>
      <c r="J1836" s="79">
        <v>4</v>
      </c>
      <c r="K1836" s="79">
        <v>9</v>
      </c>
    </row>
    <row r="1837" spans="1:11" x14ac:dyDescent="0.15">
      <c r="A1837">
        <f t="shared" si="28"/>
        <v>28044</v>
      </c>
      <c r="B1837" s="79">
        <v>28</v>
      </c>
      <c r="C1837" s="79" t="s">
        <v>26</v>
      </c>
      <c r="H1837" s="79">
        <v>44</v>
      </c>
      <c r="I1837" s="79">
        <v>4</v>
      </c>
      <c r="J1837" s="79">
        <v>2</v>
      </c>
      <c r="K1837" s="79">
        <v>5</v>
      </c>
    </row>
    <row r="1838" spans="1:11" x14ac:dyDescent="0.15">
      <c r="A1838">
        <f t="shared" si="28"/>
        <v>28045</v>
      </c>
      <c r="B1838" s="79">
        <v>28</v>
      </c>
      <c r="C1838" s="79" t="s">
        <v>26</v>
      </c>
      <c r="H1838" s="79">
        <v>45</v>
      </c>
      <c r="I1838" s="79">
        <v>4</v>
      </c>
      <c r="J1838" s="79">
        <v>9</v>
      </c>
      <c r="K1838" s="79">
        <v>12</v>
      </c>
    </row>
    <row r="1839" spans="1:11" x14ac:dyDescent="0.15">
      <c r="A1839">
        <f t="shared" si="28"/>
        <v>28046</v>
      </c>
      <c r="B1839" s="79">
        <v>28</v>
      </c>
      <c r="C1839" s="79" t="s">
        <v>26</v>
      </c>
      <c r="H1839" s="79">
        <v>46</v>
      </c>
      <c r="I1839" s="79">
        <v>4</v>
      </c>
      <c r="J1839" s="79">
        <v>4</v>
      </c>
      <c r="K1839" s="79">
        <v>6</v>
      </c>
    </row>
    <row r="1840" spans="1:11" x14ac:dyDescent="0.15">
      <c r="A1840">
        <f t="shared" si="28"/>
        <v>28047</v>
      </c>
      <c r="B1840" s="79">
        <v>28</v>
      </c>
      <c r="C1840" s="79" t="s">
        <v>26</v>
      </c>
      <c r="H1840" s="79">
        <v>47</v>
      </c>
      <c r="I1840" s="79">
        <v>2</v>
      </c>
      <c r="J1840" s="79">
        <v>1</v>
      </c>
      <c r="K1840" s="79">
        <v>11</v>
      </c>
    </row>
    <row r="1841" spans="1:11" x14ac:dyDescent="0.15">
      <c r="A1841">
        <f t="shared" si="28"/>
        <v>28048</v>
      </c>
      <c r="B1841" s="79">
        <v>28</v>
      </c>
      <c r="C1841" s="79" t="s">
        <v>26</v>
      </c>
      <c r="H1841" s="79">
        <v>48</v>
      </c>
      <c r="I1841" s="79">
        <v>1</v>
      </c>
      <c r="J1841" s="79">
        <v>2</v>
      </c>
      <c r="K1841" s="79">
        <v>13</v>
      </c>
    </row>
    <row r="1842" spans="1:11" x14ac:dyDescent="0.15">
      <c r="A1842">
        <f t="shared" si="28"/>
        <v>28049</v>
      </c>
      <c r="B1842" s="79">
        <v>28</v>
      </c>
      <c r="C1842" s="79" t="s">
        <v>26</v>
      </c>
      <c r="H1842" s="79">
        <v>49</v>
      </c>
      <c r="I1842" s="79">
        <v>4</v>
      </c>
      <c r="J1842" s="79">
        <v>3</v>
      </c>
      <c r="K1842" s="79">
        <v>15</v>
      </c>
    </row>
    <row r="1843" spans="1:11" x14ac:dyDescent="0.15">
      <c r="A1843">
        <f t="shared" si="28"/>
        <v>28050</v>
      </c>
      <c r="B1843" s="79">
        <v>28</v>
      </c>
      <c r="C1843" s="79" t="s">
        <v>26</v>
      </c>
      <c r="H1843" s="79">
        <v>50</v>
      </c>
      <c r="I1843" s="79">
        <v>5</v>
      </c>
      <c r="J1843" s="79">
        <v>4</v>
      </c>
      <c r="K1843" s="79">
        <v>15</v>
      </c>
    </row>
    <row r="1844" spans="1:11" x14ac:dyDescent="0.15">
      <c r="A1844">
        <f t="shared" si="28"/>
        <v>28051</v>
      </c>
      <c r="B1844" s="79">
        <v>28</v>
      </c>
      <c r="C1844" s="79" t="s">
        <v>26</v>
      </c>
      <c r="H1844" s="79">
        <v>51</v>
      </c>
      <c r="I1844" s="79">
        <v>0</v>
      </c>
      <c r="J1844" s="79">
        <v>2</v>
      </c>
      <c r="K1844" s="79">
        <v>14</v>
      </c>
    </row>
    <row r="1845" spans="1:11" x14ac:dyDescent="0.15">
      <c r="A1845">
        <f t="shared" si="28"/>
        <v>28052</v>
      </c>
      <c r="B1845" s="79">
        <v>28</v>
      </c>
      <c r="C1845" s="79" t="s">
        <v>26</v>
      </c>
      <c r="H1845" s="79">
        <v>52</v>
      </c>
      <c r="I1845" s="79">
        <v>3</v>
      </c>
      <c r="J1845" s="79">
        <v>1</v>
      </c>
      <c r="K1845" s="79">
        <v>20</v>
      </c>
    </row>
    <row r="1846" spans="1:11" x14ac:dyDescent="0.15">
      <c r="A1846">
        <f t="shared" si="28"/>
        <v>28053</v>
      </c>
      <c r="B1846" s="79">
        <v>28</v>
      </c>
      <c r="C1846" s="79" t="s">
        <v>26</v>
      </c>
      <c r="H1846" s="79">
        <v>53</v>
      </c>
      <c r="I1846" s="79">
        <v>3</v>
      </c>
      <c r="J1846" s="79">
        <v>4</v>
      </c>
      <c r="K1846" s="79">
        <v>21</v>
      </c>
    </row>
    <row r="1847" spans="1:11" x14ac:dyDescent="0.15">
      <c r="A1847">
        <f t="shared" si="28"/>
        <v>28054</v>
      </c>
      <c r="B1847" s="79">
        <v>28</v>
      </c>
      <c r="C1847" s="79" t="s">
        <v>26</v>
      </c>
      <c r="H1847" s="79">
        <v>54</v>
      </c>
      <c r="I1847" s="79">
        <v>3</v>
      </c>
      <c r="J1847" s="79">
        <v>4</v>
      </c>
      <c r="K1847" s="79">
        <v>9</v>
      </c>
    </row>
    <row r="1848" spans="1:11" x14ac:dyDescent="0.15">
      <c r="A1848">
        <f t="shared" si="28"/>
        <v>28055</v>
      </c>
      <c r="B1848" s="79">
        <v>28</v>
      </c>
      <c r="C1848" s="79" t="s">
        <v>26</v>
      </c>
      <c r="H1848" s="79">
        <v>55</v>
      </c>
      <c r="I1848" s="79">
        <v>1</v>
      </c>
      <c r="J1848" s="79">
        <v>1</v>
      </c>
      <c r="K1848" s="79">
        <v>41</v>
      </c>
    </row>
    <row r="1849" spans="1:11" x14ac:dyDescent="0.15">
      <c r="A1849">
        <f t="shared" si="28"/>
        <v>28056</v>
      </c>
      <c r="B1849" s="79">
        <v>28</v>
      </c>
      <c r="C1849" s="79" t="s">
        <v>26</v>
      </c>
      <c r="H1849" s="79">
        <v>56</v>
      </c>
      <c r="I1849" s="79">
        <v>4</v>
      </c>
      <c r="J1849" s="79">
        <v>4</v>
      </c>
      <c r="K1849" s="79">
        <v>15</v>
      </c>
    </row>
    <row r="1850" spans="1:11" x14ac:dyDescent="0.15">
      <c r="A1850">
        <f t="shared" si="28"/>
        <v>28057</v>
      </c>
      <c r="B1850" s="79">
        <v>28</v>
      </c>
      <c r="C1850" s="79" t="s">
        <v>26</v>
      </c>
      <c r="H1850" s="79">
        <v>57</v>
      </c>
      <c r="I1850" s="79">
        <v>2</v>
      </c>
      <c r="J1850" s="79">
        <v>4</v>
      </c>
      <c r="K1850" s="79">
        <v>29</v>
      </c>
    </row>
    <row r="1851" spans="1:11" x14ac:dyDescent="0.15">
      <c r="A1851">
        <f t="shared" si="28"/>
        <v>28058</v>
      </c>
      <c r="B1851" s="79">
        <v>28</v>
      </c>
      <c r="C1851" s="79" t="s">
        <v>26</v>
      </c>
      <c r="H1851" s="79">
        <v>58</v>
      </c>
      <c r="I1851" s="79">
        <v>4</v>
      </c>
      <c r="J1851" s="79">
        <v>5</v>
      </c>
      <c r="K1851" s="79">
        <v>30</v>
      </c>
    </row>
    <row r="1852" spans="1:11" x14ac:dyDescent="0.15">
      <c r="A1852">
        <f t="shared" si="28"/>
        <v>28059</v>
      </c>
      <c r="B1852" s="79">
        <v>28</v>
      </c>
      <c r="C1852" s="79" t="s">
        <v>26</v>
      </c>
      <c r="H1852" s="79">
        <v>59</v>
      </c>
      <c r="I1852" s="79">
        <v>2</v>
      </c>
      <c r="J1852" s="79">
        <v>7</v>
      </c>
      <c r="K1852" s="79">
        <v>17</v>
      </c>
    </row>
    <row r="1853" spans="1:11" x14ac:dyDescent="0.15">
      <c r="A1853">
        <f t="shared" si="28"/>
        <v>28060</v>
      </c>
      <c r="B1853" s="79">
        <v>28</v>
      </c>
      <c r="C1853" s="79" t="s">
        <v>26</v>
      </c>
      <c r="H1853" s="79">
        <v>60</v>
      </c>
      <c r="I1853" s="79">
        <v>4</v>
      </c>
      <c r="J1853" s="79">
        <v>5</v>
      </c>
      <c r="K1853" s="79">
        <v>25</v>
      </c>
    </row>
    <row r="1854" spans="1:11" x14ac:dyDescent="0.15">
      <c r="A1854">
        <f t="shared" si="28"/>
        <v>28061</v>
      </c>
      <c r="B1854" s="79">
        <v>28</v>
      </c>
      <c r="C1854" s="79" t="s">
        <v>26</v>
      </c>
      <c r="H1854" s="79">
        <v>61</v>
      </c>
      <c r="I1854" s="79">
        <v>4</v>
      </c>
      <c r="J1854" s="79">
        <v>10</v>
      </c>
      <c r="K1854" s="79">
        <v>20</v>
      </c>
    </row>
    <row r="1855" spans="1:11" x14ac:dyDescent="0.15">
      <c r="A1855">
        <f t="shared" si="28"/>
        <v>28062</v>
      </c>
      <c r="B1855" s="79">
        <v>28</v>
      </c>
      <c r="C1855" s="79" t="s">
        <v>26</v>
      </c>
      <c r="H1855" s="79">
        <v>62</v>
      </c>
      <c r="I1855" s="79">
        <v>7</v>
      </c>
      <c r="J1855" s="79">
        <v>8</v>
      </c>
      <c r="K1855" s="79">
        <v>8</v>
      </c>
    </row>
    <row r="1856" spans="1:11" x14ac:dyDescent="0.15">
      <c r="A1856">
        <f t="shared" si="28"/>
        <v>28063</v>
      </c>
      <c r="B1856" s="79">
        <v>28</v>
      </c>
      <c r="C1856" s="79" t="s">
        <v>26</v>
      </c>
      <c r="H1856" s="79">
        <v>63</v>
      </c>
      <c r="I1856" s="79">
        <v>7</v>
      </c>
      <c r="J1856" s="79">
        <v>6</v>
      </c>
      <c r="K1856" s="79">
        <v>14</v>
      </c>
    </row>
    <row r="1857" spans="1:11" x14ac:dyDescent="0.15">
      <c r="A1857">
        <f t="shared" si="28"/>
        <v>28064</v>
      </c>
      <c r="B1857" s="79">
        <v>28</v>
      </c>
      <c r="C1857" s="79" t="s">
        <v>26</v>
      </c>
      <c r="H1857" s="79">
        <v>64</v>
      </c>
      <c r="I1857" s="79">
        <v>5</v>
      </c>
      <c r="J1857" s="79">
        <v>10</v>
      </c>
      <c r="K1857" s="79">
        <v>13</v>
      </c>
    </row>
    <row r="1858" spans="1:11" x14ac:dyDescent="0.15">
      <c r="A1858">
        <f t="shared" si="28"/>
        <v>28065</v>
      </c>
      <c r="B1858" s="79">
        <v>28</v>
      </c>
      <c r="C1858" s="79" t="s">
        <v>26</v>
      </c>
      <c r="H1858" s="79">
        <v>65</v>
      </c>
      <c r="I1858" s="79">
        <v>9</v>
      </c>
      <c r="J1858" s="79">
        <v>13</v>
      </c>
      <c r="K1858" s="79">
        <v>9</v>
      </c>
    </row>
    <row r="1859" spans="1:11" x14ac:dyDescent="0.15">
      <c r="A1859">
        <f t="shared" ref="A1859:A1922" si="29">$B1859*1000+$H1859</f>
        <v>28066</v>
      </c>
      <c r="B1859" s="79">
        <v>28</v>
      </c>
      <c r="C1859" s="79" t="s">
        <v>26</v>
      </c>
      <c r="H1859" s="79">
        <v>66</v>
      </c>
      <c r="I1859" s="79">
        <v>8</v>
      </c>
      <c r="J1859" s="79">
        <v>9</v>
      </c>
      <c r="K1859" s="79">
        <v>6</v>
      </c>
    </row>
    <row r="1860" spans="1:11" x14ac:dyDescent="0.15">
      <c r="A1860">
        <f t="shared" si="29"/>
        <v>28067</v>
      </c>
      <c r="B1860" s="79">
        <v>28</v>
      </c>
      <c r="C1860" s="79" t="s">
        <v>26</v>
      </c>
      <c r="H1860" s="79">
        <v>67</v>
      </c>
      <c r="I1860" s="79">
        <v>6</v>
      </c>
      <c r="J1860" s="79">
        <v>7</v>
      </c>
      <c r="K1860" s="79">
        <v>6</v>
      </c>
    </row>
    <row r="1861" spans="1:11" x14ac:dyDescent="0.15">
      <c r="A1861">
        <f t="shared" si="29"/>
        <v>28068</v>
      </c>
      <c r="B1861" s="79">
        <v>28</v>
      </c>
      <c r="C1861" s="79" t="s">
        <v>26</v>
      </c>
      <c r="H1861" s="79">
        <v>68</v>
      </c>
      <c r="I1861" s="79">
        <v>15</v>
      </c>
      <c r="J1861" s="79">
        <v>21</v>
      </c>
      <c r="K1861" s="79">
        <v>6</v>
      </c>
    </row>
    <row r="1862" spans="1:11" x14ac:dyDescent="0.15">
      <c r="A1862">
        <f t="shared" si="29"/>
        <v>28069</v>
      </c>
      <c r="B1862" s="79">
        <v>28</v>
      </c>
      <c r="C1862" s="79" t="s">
        <v>26</v>
      </c>
      <c r="H1862" s="79">
        <v>69</v>
      </c>
      <c r="I1862" s="79">
        <v>8</v>
      </c>
      <c r="J1862" s="79">
        <v>10</v>
      </c>
      <c r="K1862" s="79">
        <v>9</v>
      </c>
    </row>
    <row r="1863" spans="1:11" x14ac:dyDescent="0.15">
      <c r="A1863">
        <f t="shared" si="29"/>
        <v>28070</v>
      </c>
      <c r="B1863" s="79">
        <v>28</v>
      </c>
      <c r="C1863" s="79" t="s">
        <v>26</v>
      </c>
      <c r="H1863" s="79">
        <v>70</v>
      </c>
      <c r="I1863" s="79">
        <v>14</v>
      </c>
      <c r="J1863" s="79">
        <v>15</v>
      </c>
      <c r="K1863" s="79">
        <v>6</v>
      </c>
    </row>
    <row r="1864" spans="1:11" x14ac:dyDescent="0.15">
      <c r="A1864">
        <f t="shared" si="29"/>
        <v>28071</v>
      </c>
      <c r="B1864" s="79">
        <v>28</v>
      </c>
      <c r="C1864" s="79" t="s">
        <v>26</v>
      </c>
      <c r="H1864" s="79">
        <v>71</v>
      </c>
      <c r="I1864" s="79">
        <v>13</v>
      </c>
      <c r="J1864" s="79">
        <v>17</v>
      </c>
      <c r="K1864" s="79">
        <v>5</v>
      </c>
    </row>
    <row r="1865" spans="1:11" x14ac:dyDescent="0.15">
      <c r="A1865">
        <f t="shared" si="29"/>
        <v>28072</v>
      </c>
      <c r="B1865" s="79">
        <v>28</v>
      </c>
      <c r="C1865" s="79" t="s">
        <v>26</v>
      </c>
      <c r="H1865" s="79">
        <v>72</v>
      </c>
      <c r="I1865" s="79">
        <v>11</v>
      </c>
      <c r="J1865" s="79">
        <v>8</v>
      </c>
      <c r="K1865" s="79">
        <v>2</v>
      </c>
    </row>
    <row r="1866" spans="1:11" x14ac:dyDescent="0.15">
      <c r="A1866">
        <f t="shared" si="29"/>
        <v>28073</v>
      </c>
      <c r="B1866" s="79">
        <v>28</v>
      </c>
      <c r="C1866" s="79" t="s">
        <v>26</v>
      </c>
      <c r="H1866" s="79">
        <v>73</v>
      </c>
      <c r="I1866" s="79">
        <v>11</v>
      </c>
      <c r="J1866" s="79">
        <v>12</v>
      </c>
      <c r="K1866" s="79">
        <v>2</v>
      </c>
    </row>
    <row r="1867" spans="1:11" x14ac:dyDescent="0.15">
      <c r="A1867">
        <f t="shared" si="29"/>
        <v>28074</v>
      </c>
      <c r="B1867" s="79">
        <v>28</v>
      </c>
      <c r="C1867" s="79" t="s">
        <v>26</v>
      </c>
      <c r="H1867" s="79">
        <v>74</v>
      </c>
      <c r="I1867" s="79">
        <v>12</v>
      </c>
      <c r="J1867" s="79">
        <v>8</v>
      </c>
      <c r="K1867" s="79">
        <v>3</v>
      </c>
    </row>
    <row r="1868" spans="1:11" x14ac:dyDescent="0.15">
      <c r="A1868">
        <f t="shared" si="29"/>
        <v>28075</v>
      </c>
      <c r="B1868" s="79">
        <v>28</v>
      </c>
      <c r="C1868" s="79" t="s">
        <v>26</v>
      </c>
      <c r="H1868" s="79">
        <v>75</v>
      </c>
      <c r="I1868" s="79">
        <v>6</v>
      </c>
      <c r="J1868" s="79">
        <v>4</v>
      </c>
      <c r="K1868" s="79">
        <v>3</v>
      </c>
    </row>
    <row r="1869" spans="1:11" x14ac:dyDescent="0.15">
      <c r="A1869">
        <f t="shared" si="29"/>
        <v>28076</v>
      </c>
      <c r="B1869" s="79">
        <v>28</v>
      </c>
      <c r="C1869" s="79" t="s">
        <v>26</v>
      </c>
      <c r="H1869" s="79">
        <v>76</v>
      </c>
      <c r="I1869" s="79">
        <v>10</v>
      </c>
      <c r="J1869" s="79">
        <v>4</v>
      </c>
      <c r="K1869" s="79">
        <v>3</v>
      </c>
    </row>
    <row r="1870" spans="1:11" x14ac:dyDescent="0.15">
      <c r="A1870">
        <f t="shared" si="29"/>
        <v>28077</v>
      </c>
      <c r="B1870" s="79">
        <v>28</v>
      </c>
      <c r="C1870" s="79" t="s">
        <v>26</v>
      </c>
      <c r="H1870" s="79">
        <v>77</v>
      </c>
      <c r="I1870" s="79">
        <v>6</v>
      </c>
      <c r="J1870" s="79">
        <v>8</v>
      </c>
      <c r="K1870" s="79">
        <v>1</v>
      </c>
    </row>
    <row r="1871" spans="1:11" x14ac:dyDescent="0.15">
      <c r="A1871">
        <f t="shared" si="29"/>
        <v>28078</v>
      </c>
      <c r="B1871" s="79">
        <v>28</v>
      </c>
      <c r="C1871" s="79" t="s">
        <v>26</v>
      </c>
      <c r="H1871" s="79">
        <v>78</v>
      </c>
      <c r="I1871" s="79">
        <v>3</v>
      </c>
      <c r="J1871" s="79">
        <v>6</v>
      </c>
      <c r="K1871" s="79">
        <v>2</v>
      </c>
    </row>
    <row r="1872" spans="1:11" x14ac:dyDescent="0.15">
      <c r="A1872">
        <f t="shared" si="29"/>
        <v>28079</v>
      </c>
      <c r="B1872" s="79">
        <v>28</v>
      </c>
      <c r="C1872" s="79" t="s">
        <v>26</v>
      </c>
      <c r="H1872" s="79">
        <v>79</v>
      </c>
      <c r="I1872" s="79">
        <v>2</v>
      </c>
      <c r="J1872" s="79">
        <v>1</v>
      </c>
      <c r="K1872" s="79">
        <v>1</v>
      </c>
    </row>
    <row r="1873" spans="1:11" x14ac:dyDescent="0.15">
      <c r="A1873">
        <f t="shared" si="29"/>
        <v>28080</v>
      </c>
      <c r="B1873" s="79">
        <v>28</v>
      </c>
      <c r="C1873" s="79" t="s">
        <v>26</v>
      </c>
      <c r="H1873" s="79">
        <v>80</v>
      </c>
      <c r="I1873" s="79">
        <v>3</v>
      </c>
      <c r="J1873" s="79">
        <v>6</v>
      </c>
      <c r="K1873" s="79">
        <v>1</v>
      </c>
    </row>
    <row r="1874" spans="1:11" x14ac:dyDescent="0.15">
      <c r="A1874">
        <f t="shared" si="29"/>
        <v>28081</v>
      </c>
      <c r="B1874" s="79">
        <v>28</v>
      </c>
      <c r="C1874" s="79" t="s">
        <v>26</v>
      </c>
      <c r="H1874" s="79">
        <v>81</v>
      </c>
      <c r="I1874" s="79">
        <v>3</v>
      </c>
      <c r="J1874" s="79">
        <v>3</v>
      </c>
      <c r="K1874" s="79">
        <v>2</v>
      </c>
    </row>
    <row r="1875" spans="1:11" x14ac:dyDescent="0.15">
      <c r="A1875">
        <f t="shared" si="29"/>
        <v>28082</v>
      </c>
      <c r="B1875" s="79">
        <v>28</v>
      </c>
      <c r="C1875" s="79" t="s">
        <v>26</v>
      </c>
      <c r="H1875" s="79">
        <v>82</v>
      </c>
      <c r="I1875" s="79">
        <v>7</v>
      </c>
      <c r="J1875" s="79">
        <v>2</v>
      </c>
      <c r="K1875" s="79">
        <v>2</v>
      </c>
    </row>
    <row r="1876" spans="1:11" x14ac:dyDescent="0.15">
      <c r="A1876">
        <f t="shared" si="29"/>
        <v>28083</v>
      </c>
      <c r="B1876" s="79">
        <v>28</v>
      </c>
      <c r="C1876" s="79" t="s">
        <v>26</v>
      </c>
      <c r="H1876" s="79">
        <v>83</v>
      </c>
      <c r="I1876" s="79">
        <v>2</v>
      </c>
      <c r="J1876" s="79">
        <v>3</v>
      </c>
      <c r="K1876" s="79">
        <v>1</v>
      </c>
    </row>
    <row r="1877" spans="1:11" x14ac:dyDescent="0.15">
      <c r="A1877">
        <f t="shared" si="29"/>
        <v>28084</v>
      </c>
      <c r="B1877" s="79">
        <v>28</v>
      </c>
      <c r="C1877" s="79" t="s">
        <v>26</v>
      </c>
      <c r="H1877" s="79">
        <v>84</v>
      </c>
      <c r="I1877" s="79">
        <v>5</v>
      </c>
      <c r="J1877" s="79">
        <v>1</v>
      </c>
      <c r="K1877" s="79">
        <v>2</v>
      </c>
    </row>
    <row r="1878" spans="1:11" x14ac:dyDescent="0.15">
      <c r="A1878">
        <f t="shared" si="29"/>
        <v>28085</v>
      </c>
      <c r="B1878" s="79">
        <v>28</v>
      </c>
      <c r="C1878" s="79" t="s">
        <v>26</v>
      </c>
      <c r="H1878" s="79">
        <v>85</v>
      </c>
      <c r="I1878" s="79">
        <v>0</v>
      </c>
      <c r="J1878" s="79">
        <v>2</v>
      </c>
      <c r="K1878" s="79">
        <v>4</v>
      </c>
    </row>
    <row r="1879" spans="1:11" x14ac:dyDescent="0.15">
      <c r="A1879">
        <f t="shared" si="29"/>
        <v>28086</v>
      </c>
      <c r="B1879" s="79">
        <v>28</v>
      </c>
      <c r="C1879" s="79" t="s">
        <v>26</v>
      </c>
      <c r="H1879" s="79">
        <v>86</v>
      </c>
      <c r="I1879" s="79">
        <v>1</v>
      </c>
      <c r="J1879" s="79">
        <v>0</v>
      </c>
      <c r="K1879" s="79">
        <v>3</v>
      </c>
    </row>
    <row r="1880" spans="1:11" x14ac:dyDescent="0.15">
      <c r="A1880">
        <f t="shared" si="29"/>
        <v>28087</v>
      </c>
      <c r="B1880" s="79">
        <v>28</v>
      </c>
      <c r="C1880" s="79" t="s">
        <v>26</v>
      </c>
      <c r="H1880" s="79">
        <v>87</v>
      </c>
      <c r="I1880" s="79">
        <v>2</v>
      </c>
      <c r="J1880" s="79">
        <v>2</v>
      </c>
      <c r="K1880" s="79">
        <v>1</v>
      </c>
    </row>
    <row r="1881" spans="1:11" x14ac:dyDescent="0.15">
      <c r="A1881">
        <f t="shared" si="29"/>
        <v>28088</v>
      </c>
      <c r="B1881" s="79">
        <v>28</v>
      </c>
      <c r="C1881" s="79" t="s">
        <v>26</v>
      </c>
      <c r="H1881" s="79">
        <v>88</v>
      </c>
      <c r="I1881" s="79">
        <v>1</v>
      </c>
      <c r="J1881" s="79">
        <v>2</v>
      </c>
      <c r="K1881" s="79">
        <v>3</v>
      </c>
    </row>
    <row r="1882" spans="1:11" x14ac:dyDescent="0.15">
      <c r="A1882">
        <f t="shared" si="29"/>
        <v>28089</v>
      </c>
      <c r="B1882" s="79">
        <v>28</v>
      </c>
      <c r="C1882" s="79" t="s">
        <v>26</v>
      </c>
      <c r="H1882" s="79">
        <v>89</v>
      </c>
      <c r="I1882" s="79">
        <v>1</v>
      </c>
      <c r="J1882" s="79">
        <v>2</v>
      </c>
      <c r="K1882" s="79">
        <v>2</v>
      </c>
    </row>
    <row r="1883" spans="1:11" x14ac:dyDescent="0.15">
      <c r="A1883">
        <f t="shared" si="29"/>
        <v>28090</v>
      </c>
      <c r="B1883" s="79">
        <v>28</v>
      </c>
      <c r="C1883" s="79" t="s">
        <v>26</v>
      </c>
      <c r="H1883" s="79">
        <v>90</v>
      </c>
      <c r="I1883" s="79">
        <v>0</v>
      </c>
      <c r="J1883" s="79">
        <v>1</v>
      </c>
      <c r="K1883" s="79">
        <v>4</v>
      </c>
    </row>
    <row r="1884" spans="1:11" x14ac:dyDescent="0.15">
      <c r="A1884">
        <f t="shared" si="29"/>
        <v>28091</v>
      </c>
      <c r="B1884" s="79">
        <v>28</v>
      </c>
      <c r="C1884" s="79" t="s">
        <v>26</v>
      </c>
      <c r="H1884" s="79">
        <v>91</v>
      </c>
      <c r="I1884" s="79">
        <v>0</v>
      </c>
      <c r="J1884" s="79">
        <v>2</v>
      </c>
      <c r="K1884" s="79">
        <v>3</v>
      </c>
    </row>
    <row r="1885" spans="1:11" x14ac:dyDescent="0.15">
      <c r="A1885">
        <f t="shared" si="29"/>
        <v>28093</v>
      </c>
      <c r="B1885" s="79">
        <v>28</v>
      </c>
      <c r="C1885" s="79" t="s">
        <v>26</v>
      </c>
      <c r="H1885" s="79">
        <v>93</v>
      </c>
      <c r="I1885" s="79">
        <v>1</v>
      </c>
      <c r="J1885" s="79">
        <v>0</v>
      </c>
      <c r="K1885" s="79">
        <v>4</v>
      </c>
    </row>
    <row r="1886" spans="1:11" x14ac:dyDescent="0.15">
      <c r="A1886">
        <f t="shared" si="29"/>
        <v>28095</v>
      </c>
      <c r="B1886" s="79">
        <v>28</v>
      </c>
      <c r="C1886" s="79" t="s">
        <v>26</v>
      </c>
      <c r="H1886" s="79">
        <v>95</v>
      </c>
      <c r="I1886" s="79">
        <v>0</v>
      </c>
      <c r="J1886" s="79">
        <v>1</v>
      </c>
      <c r="K1886" s="79">
        <v>7</v>
      </c>
    </row>
    <row r="1887" spans="1:11" x14ac:dyDescent="0.15">
      <c r="A1887">
        <f t="shared" si="29"/>
        <v>28096</v>
      </c>
      <c r="B1887" s="79">
        <v>28</v>
      </c>
      <c r="C1887" s="79" t="s">
        <v>26</v>
      </c>
      <c r="H1887" s="79">
        <v>96</v>
      </c>
      <c r="I1887" s="79">
        <v>0</v>
      </c>
      <c r="J1887" s="79">
        <v>2</v>
      </c>
      <c r="K1887" s="79">
        <v>4</v>
      </c>
    </row>
    <row r="1888" spans="1:11" x14ac:dyDescent="0.15">
      <c r="A1888">
        <f t="shared" si="29"/>
        <v>28098</v>
      </c>
      <c r="B1888" s="79">
        <v>28</v>
      </c>
      <c r="C1888" s="79" t="s">
        <v>26</v>
      </c>
      <c r="H1888" s="79">
        <v>98</v>
      </c>
      <c r="I1888" s="79">
        <v>0</v>
      </c>
      <c r="J1888" s="79">
        <v>1</v>
      </c>
      <c r="K1888" s="79">
        <v>3</v>
      </c>
    </row>
    <row r="1889" spans="1:11" x14ac:dyDescent="0.15">
      <c r="A1889">
        <f t="shared" si="29"/>
        <v>28099</v>
      </c>
      <c r="B1889" s="79">
        <v>28</v>
      </c>
      <c r="C1889" s="79" t="s">
        <v>26</v>
      </c>
      <c r="H1889" s="79">
        <v>99</v>
      </c>
      <c r="I1889" s="79">
        <v>0</v>
      </c>
      <c r="J1889" s="79">
        <v>1</v>
      </c>
      <c r="K1889" s="79">
        <v>9</v>
      </c>
    </row>
    <row r="1890" spans="1:11" x14ac:dyDescent="0.15">
      <c r="A1890">
        <f t="shared" si="29"/>
        <v>29000</v>
      </c>
      <c r="B1890" s="79">
        <v>29</v>
      </c>
      <c r="C1890" s="79" t="s">
        <v>27</v>
      </c>
      <c r="H1890" s="79">
        <v>0</v>
      </c>
      <c r="I1890" s="79">
        <v>1</v>
      </c>
      <c r="J1890" s="79">
        <v>1</v>
      </c>
      <c r="K1890" s="79">
        <v>5</v>
      </c>
    </row>
    <row r="1891" spans="1:11" x14ac:dyDescent="0.15">
      <c r="A1891">
        <f t="shared" si="29"/>
        <v>29002</v>
      </c>
      <c r="B1891" s="79">
        <v>29</v>
      </c>
      <c r="C1891" s="79" t="s">
        <v>27</v>
      </c>
      <c r="H1891" s="79">
        <v>2</v>
      </c>
      <c r="I1891" s="79">
        <v>2</v>
      </c>
      <c r="J1891" s="79">
        <v>1</v>
      </c>
      <c r="K1891" s="79">
        <v>9</v>
      </c>
    </row>
    <row r="1892" spans="1:11" x14ac:dyDescent="0.15">
      <c r="A1892">
        <f t="shared" si="29"/>
        <v>29003</v>
      </c>
      <c r="B1892" s="79">
        <v>29</v>
      </c>
      <c r="C1892" s="79" t="s">
        <v>27</v>
      </c>
      <c r="H1892" s="79">
        <v>3</v>
      </c>
      <c r="I1892" s="79">
        <v>2</v>
      </c>
      <c r="J1892" s="79">
        <v>2</v>
      </c>
      <c r="K1892" s="79">
        <v>5</v>
      </c>
    </row>
    <row r="1893" spans="1:11" x14ac:dyDescent="0.15">
      <c r="A1893">
        <f t="shared" si="29"/>
        <v>29004</v>
      </c>
      <c r="B1893" s="79">
        <v>29</v>
      </c>
      <c r="C1893" s="79" t="s">
        <v>27</v>
      </c>
      <c r="H1893" s="79">
        <v>4</v>
      </c>
      <c r="I1893" s="79">
        <v>1</v>
      </c>
      <c r="J1893" s="79">
        <v>0</v>
      </c>
      <c r="K1893" s="79">
        <v>10</v>
      </c>
    </row>
    <row r="1894" spans="1:11" x14ac:dyDescent="0.15">
      <c r="A1894">
        <f t="shared" si="29"/>
        <v>29005</v>
      </c>
      <c r="B1894" s="79">
        <v>29</v>
      </c>
      <c r="C1894" s="79" t="s">
        <v>27</v>
      </c>
      <c r="H1894" s="79">
        <v>5</v>
      </c>
      <c r="I1894" s="79">
        <v>2</v>
      </c>
      <c r="J1894" s="79">
        <v>1</v>
      </c>
      <c r="K1894" s="79">
        <v>9</v>
      </c>
    </row>
    <row r="1895" spans="1:11" x14ac:dyDescent="0.15">
      <c r="A1895">
        <f t="shared" si="29"/>
        <v>29006</v>
      </c>
      <c r="B1895" s="79">
        <v>29</v>
      </c>
      <c r="C1895" s="79" t="s">
        <v>27</v>
      </c>
      <c r="H1895" s="79">
        <v>6</v>
      </c>
      <c r="I1895" s="79">
        <v>1</v>
      </c>
      <c r="J1895" s="79">
        <v>1</v>
      </c>
      <c r="K1895" s="79">
        <v>8</v>
      </c>
    </row>
    <row r="1896" spans="1:11" x14ac:dyDescent="0.15">
      <c r="A1896">
        <f t="shared" si="29"/>
        <v>29007</v>
      </c>
      <c r="B1896" s="79">
        <v>29</v>
      </c>
      <c r="C1896" s="79" t="s">
        <v>27</v>
      </c>
      <c r="H1896" s="79">
        <v>7</v>
      </c>
      <c r="I1896" s="79">
        <v>3</v>
      </c>
      <c r="J1896" s="79">
        <v>1</v>
      </c>
      <c r="K1896" s="79">
        <v>6</v>
      </c>
    </row>
    <row r="1897" spans="1:11" x14ac:dyDescent="0.15">
      <c r="A1897">
        <f t="shared" si="29"/>
        <v>29008</v>
      </c>
      <c r="B1897" s="79">
        <v>29</v>
      </c>
      <c r="C1897" s="79" t="s">
        <v>27</v>
      </c>
      <c r="H1897" s="79">
        <v>8</v>
      </c>
      <c r="I1897" s="79">
        <v>2</v>
      </c>
      <c r="J1897" s="79">
        <v>1</v>
      </c>
      <c r="K1897" s="79">
        <v>11</v>
      </c>
    </row>
    <row r="1898" spans="1:11" x14ac:dyDescent="0.15">
      <c r="A1898">
        <f t="shared" si="29"/>
        <v>29009</v>
      </c>
      <c r="B1898" s="79">
        <v>29</v>
      </c>
      <c r="C1898" s="79" t="s">
        <v>27</v>
      </c>
      <c r="H1898" s="79">
        <v>9</v>
      </c>
      <c r="I1898" s="79">
        <v>1</v>
      </c>
      <c r="J1898" s="79">
        <v>2</v>
      </c>
      <c r="K1898" s="79">
        <v>10</v>
      </c>
    </row>
    <row r="1899" spans="1:11" x14ac:dyDescent="0.15">
      <c r="A1899">
        <f t="shared" si="29"/>
        <v>29010</v>
      </c>
      <c r="B1899" s="79">
        <v>29</v>
      </c>
      <c r="C1899" s="79" t="s">
        <v>27</v>
      </c>
      <c r="H1899" s="79">
        <v>10</v>
      </c>
      <c r="I1899" s="79">
        <v>4</v>
      </c>
      <c r="J1899" s="79">
        <v>3</v>
      </c>
      <c r="K1899" s="79">
        <v>4</v>
      </c>
    </row>
    <row r="1900" spans="1:11" x14ac:dyDescent="0.15">
      <c r="A1900">
        <f t="shared" si="29"/>
        <v>29011</v>
      </c>
      <c r="B1900" s="79">
        <v>29</v>
      </c>
      <c r="C1900" s="79" t="s">
        <v>27</v>
      </c>
      <c r="H1900" s="79">
        <v>11</v>
      </c>
      <c r="I1900" s="79">
        <v>1</v>
      </c>
      <c r="J1900" s="79">
        <v>3</v>
      </c>
      <c r="K1900" s="79">
        <v>5</v>
      </c>
    </row>
    <row r="1901" spans="1:11" x14ac:dyDescent="0.15">
      <c r="A1901">
        <f t="shared" si="29"/>
        <v>29012</v>
      </c>
      <c r="B1901" s="79">
        <v>29</v>
      </c>
      <c r="C1901" s="79" t="s">
        <v>27</v>
      </c>
      <c r="H1901" s="79">
        <v>12</v>
      </c>
      <c r="I1901" s="79">
        <v>2</v>
      </c>
      <c r="J1901" s="79">
        <v>2</v>
      </c>
      <c r="K1901" s="79">
        <v>9</v>
      </c>
    </row>
    <row r="1902" spans="1:11" x14ac:dyDescent="0.15">
      <c r="A1902">
        <f t="shared" si="29"/>
        <v>29013</v>
      </c>
      <c r="B1902" s="79">
        <v>29</v>
      </c>
      <c r="C1902" s="79" t="s">
        <v>27</v>
      </c>
      <c r="H1902" s="79">
        <v>13</v>
      </c>
      <c r="I1902" s="79">
        <v>7</v>
      </c>
      <c r="J1902" s="79">
        <v>2</v>
      </c>
      <c r="K1902" s="79">
        <v>11</v>
      </c>
    </row>
    <row r="1903" spans="1:11" x14ac:dyDescent="0.15">
      <c r="A1903">
        <f t="shared" si="29"/>
        <v>29014</v>
      </c>
      <c r="B1903" s="79">
        <v>29</v>
      </c>
      <c r="C1903" s="79" t="s">
        <v>27</v>
      </c>
      <c r="H1903" s="79">
        <v>14</v>
      </c>
      <c r="I1903" s="79">
        <v>0</v>
      </c>
      <c r="J1903" s="79">
        <v>5</v>
      </c>
      <c r="K1903" s="79">
        <v>4</v>
      </c>
    </row>
    <row r="1904" spans="1:11" x14ac:dyDescent="0.15">
      <c r="A1904">
        <f t="shared" si="29"/>
        <v>29015</v>
      </c>
      <c r="B1904" s="79">
        <v>29</v>
      </c>
      <c r="C1904" s="79" t="s">
        <v>27</v>
      </c>
      <c r="H1904" s="79">
        <v>15</v>
      </c>
      <c r="I1904" s="79">
        <v>4</v>
      </c>
      <c r="J1904" s="79">
        <v>4</v>
      </c>
      <c r="K1904" s="79">
        <v>6</v>
      </c>
    </row>
    <row r="1905" spans="1:11" x14ac:dyDescent="0.15">
      <c r="A1905">
        <f t="shared" si="29"/>
        <v>29016</v>
      </c>
      <c r="B1905" s="79">
        <v>29</v>
      </c>
      <c r="C1905" s="79" t="s">
        <v>27</v>
      </c>
      <c r="H1905" s="79">
        <v>16</v>
      </c>
      <c r="I1905" s="79">
        <v>1</v>
      </c>
      <c r="J1905" s="79">
        <v>5</v>
      </c>
      <c r="K1905" s="79">
        <v>4</v>
      </c>
    </row>
    <row r="1906" spans="1:11" x14ac:dyDescent="0.15">
      <c r="A1906">
        <f t="shared" si="29"/>
        <v>29017</v>
      </c>
      <c r="B1906" s="79">
        <v>29</v>
      </c>
      <c r="C1906" s="79" t="s">
        <v>27</v>
      </c>
      <c r="H1906" s="79">
        <v>17</v>
      </c>
      <c r="I1906" s="79">
        <v>6</v>
      </c>
      <c r="J1906" s="79">
        <v>3</v>
      </c>
      <c r="K1906" s="79">
        <v>9</v>
      </c>
    </row>
    <row r="1907" spans="1:11" x14ac:dyDescent="0.15">
      <c r="A1907">
        <f t="shared" si="29"/>
        <v>29018</v>
      </c>
      <c r="B1907" s="79">
        <v>29</v>
      </c>
      <c r="C1907" s="79" t="s">
        <v>27</v>
      </c>
      <c r="H1907" s="79">
        <v>18</v>
      </c>
      <c r="I1907" s="79">
        <v>4</v>
      </c>
      <c r="J1907" s="79">
        <v>3</v>
      </c>
      <c r="K1907" s="79">
        <v>6</v>
      </c>
    </row>
    <row r="1908" spans="1:11" x14ac:dyDescent="0.15">
      <c r="A1908">
        <f t="shared" si="29"/>
        <v>29019</v>
      </c>
      <c r="B1908" s="79">
        <v>29</v>
      </c>
      <c r="C1908" s="79" t="s">
        <v>27</v>
      </c>
      <c r="H1908" s="79">
        <v>19</v>
      </c>
      <c r="I1908" s="79">
        <v>5</v>
      </c>
      <c r="J1908" s="79">
        <v>6</v>
      </c>
      <c r="K1908" s="79">
        <v>11</v>
      </c>
    </row>
    <row r="1909" spans="1:11" x14ac:dyDescent="0.15">
      <c r="A1909">
        <f t="shared" si="29"/>
        <v>29020</v>
      </c>
      <c r="B1909" s="79">
        <v>29</v>
      </c>
      <c r="C1909" s="79" t="s">
        <v>27</v>
      </c>
      <c r="H1909" s="79">
        <v>20</v>
      </c>
      <c r="I1909" s="79">
        <v>2</v>
      </c>
      <c r="J1909" s="79">
        <v>4</v>
      </c>
      <c r="K1909" s="79">
        <v>10</v>
      </c>
    </row>
    <row r="1910" spans="1:11" x14ac:dyDescent="0.15">
      <c r="A1910">
        <f t="shared" si="29"/>
        <v>29021</v>
      </c>
      <c r="B1910" s="79">
        <v>29</v>
      </c>
      <c r="C1910" s="79" t="s">
        <v>27</v>
      </c>
      <c r="H1910" s="79">
        <v>21</v>
      </c>
      <c r="I1910" s="79">
        <v>7</v>
      </c>
      <c r="J1910" s="79">
        <v>4</v>
      </c>
      <c r="K1910" s="79">
        <v>8</v>
      </c>
    </row>
    <row r="1911" spans="1:11" x14ac:dyDescent="0.15">
      <c r="A1911">
        <f t="shared" si="29"/>
        <v>29022</v>
      </c>
      <c r="B1911" s="79">
        <v>29</v>
      </c>
      <c r="C1911" s="79" t="s">
        <v>27</v>
      </c>
      <c r="H1911" s="79">
        <v>22</v>
      </c>
      <c r="I1911" s="79">
        <v>4</v>
      </c>
      <c r="J1911" s="79">
        <v>4</v>
      </c>
      <c r="K1911" s="79">
        <v>13</v>
      </c>
    </row>
    <row r="1912" spans="1:11" x14ac:dyDescent="0.15">
      <c r="A1912">
        <f t="shared" si="29"/>
        <v>29023</v>
      </c>
      <c r="B1912" s="79">
        <v>29</v>
      </c>
      <c r="C1912" s="79" t="s">
        <v>27</v>
      </c>
      <c r="H1912" s="79">
        <v>23</v>
      </c>
      <c r="I1912" s="79">
        <v>3</v>
      </c>
      <c r="J1912" s="79">
        <v>3</v>
      </c>
      <c r="K1912" s="79">
        <v>6</v>
      </c>
    </row>
    <row r="1913" spans="1:11" x14ac:dyDescent="0.15">
      <c r="A1913">
        <f t="shared" si="29"/>
        <v>29024</v>
      </c>
      <c r="B1913" s="79">
        <v>29</v>
      </c>
      <c r="C1913" s="79" t="s">
        <v>27</v>
      </c>
      <c r="H1913" s="79">
        <v>24</v>
      </c>
      <c r="I1913" s="79">
        <v>4</v>
      </c>
      <c r="J1913" s="79">
        <v>1</v>
      </c>
      <c r="K1913" s="79">
        <v>4</v>
      </c>
    </row>
    <row r="1914" spans="1:11" x14ac:dyDescent="0.15">
      <c r="A1914">
        <f t="shared" si="29"/>
        <v>29025</v>
      </c>
      <c r="B1914" s="79">
        <v>29</v>
      </c>
      <c r="C1914" s="79" t="s">
        <v>27</v>
      </c>
      <c r="H1914" s="79">
        <v>25</v>
      </c>
      <c r="I1914" s="79">
        <v>2</v>
      </c>
      <c r="J1914" s="79">
        <v>7</v>
      </c>
      <c r="K1914" s="79">
        <v>7</v>
      </c>
    </row>
    <row r="1915" spans="1:11" x14ac:dyDescent="0.15">
      <c r="A1915">
        <f t="shared" si="29"/>
        <v>29026</v>
      </c>
      <c r="B1915" s="79">
        <v>29</v>
      </c>
      <c r="C1915" s="79" t="s">
        <v>27</v>
      </c>
      <c r="H1915" s="79">
        <v>26</v>
      </c>
      <c r="I1915" s="79">
        <v>3</v>
      </c>
      <c r="J1915" s="79">
        <v>7</v>
      </c>
      <c r="K1915" s="79">
        <v>11</v>
      </c>
    </row>
    <row r="1916" spans="1:11" x14ac:dyDescent="0.15">
      <c r="A1916">
        <f t="shared" si="29"/>
        <v>29027</v>
      </c>
      <c r="B1916" s="79">
        <v>29</v>
      </c>
      <c r="C1916" s="79" t="s">
        <v>27</v>
      </c>
      <c r="H1916" s="79">
        <v>27</v>
      </c>
      <c r="I1916" s="79">
        <v>4</v>
      </c>
      <c r="J1916" s="79">
        <v>1</v>
      </c>
      <c r="K1916" s="79">
        <v>6</v>
      </c>
    </row>
    <row r="1917" spans="1:11" x14ac:dyDescent="0.15">
      <c r="A1917">
        <f t="shared" si="29"/>
        <v>29028</v>
      </c>
      <c r="B1917" s="79">
        <v>29</v>
      </c>
      <c r="C1917" s="79" t="s">
        <v>27</v>
      </c>
      <c r="H1917" s="79">
        <v>28</v>
      </c>
      <c r="I1917" s="79">
        <v>5</v>
      </c>
      <c r="J1917" s="79">
        <v>1</v>
      </c>
      <c r="K1917" s="79">
        <v>10</v>
      </c>
    </row>
    <row r="1918" spans="1:11" x14ac:dyDescent="0.15">
      <c r="A1918">
        <f t="shared" si="29"/>
        <v>29029</v>
      </c>
      <c r="B1918" s="79">
        <v>29</v>
      </c>
      <c r="C1918" s="79" t="s">
        <v>27</v>
      </c>
      <c r="H1918" s="79">
        <v>29</v>
      </c>
      <c r="I1918" s="79">
        <v>1</v>
      </c>
      <c r="J1918" s="79">
        <v>3</v>
      </c>
      <c r="K1918" s="79">
        <v>10</v>
      </c>
    </row>
    <row r="1919" spans="1:11" x14ac:dyDescent="0.15">
      <c r="A1919">
        <f t="shared" si="29"/>
        <v>29030</v>
      </c>
      <c r="B1919" s="79">
        <v>29</v>
      </c>
      <c r="C1919" s="79" t="s">
        <v>27</v>
      </c>
      <c r="H1919" s="79">
        <v>30</v>
      </c>
      <c r="I1919" s="79">
        <v>3</v>
      </c>
      <c r="J1919" s="79">
        <v>4</v>
      </c>
      <c r="K1919" s="79">
        <v>13</v>
      </c>
    </row>
    <row r="1920" spans="1:11" x14ac:dyDescent="0.15">
      <c r="A1920">
        <f t="shared" si="29"/>
        <v>29031</v>
      </c>
      <c r="B1920" s="79">
        <v>29</v>
      </c>
      <c r="C1920" s="79" t="s">
        <v>27</v>
      </c>
      <c r="H1920" s="79">
        <v>31</v>
      </c>
      <c r="I1920" s="79">
        <v>2</v>
      </c>
      <c r="J1920" s="79">
        <v>6</v>
      </c>
      <c r="K1920" s="79">
        <v>6</v>
      </c>
    </row>
    <row r="1921" spans="1:11" x14ac:dyDescent="0.15">
      <c r="A1921">
        <f t="shared" si="29"/>
        <v>29032</v>
      </c>
      <c r="B1921" s="79">
        <v>29</v>
      </c>
      <c r="C1921" s="79" t="s">
        <v>27</v>
      </c>
      <c r="H1921" s="79">
        <v>32</v>
      </c>
      <c r="I1921" s="79">
        <v>5</v>
      </c>
      <c r="J1921" s="79">
        <v>6</v>
      </c>
      <c r="K1921" s="79">
        <v>11</v>
      </c>
    </row>
    <row r="1922" spans="1:11" x14ac:dyDescent="0.15">
      <c r="A1922">
        <f t="shared" si="29"/>
        <v>29033</v>
      </c>
      <c r="B1922" s="79">
        <v>29</v>
      </c>
      <c r="C1922" s="79" t="s">
        <v>27</v>
      </c>
      <c r="H1922" s="79">
        <v>33</v>
      </c>
      <c r="I1922" s="79">
        <v>5</v>
      </c>
      <c r="J1922" s="79">
        <v>4</v>
      </c>
      <c r="K1922" s="79">
        <v>9</v>
      </c>
    </row>
    <row r="1923" spans="1:11" x14ac:dyDescent="0.15">
      <c r="A1923">
        <f t="shared" ref="A1923:A1986" si="30">$B1923*1000+$H1923</f>
        <v>29034</v>
      </c>
      <c r="B1923" s="79">
        <v>29</v>
      </c>
      <c r="C1923" s="79" t="s">
        <v>27</v>
      </c>
      <c r="H1923" s="79">
        <v>34</v>
      </c>
      <c r="I1923" s="79">
        <v>4</v>
      </c>
      <c r="J1923" s="79">
        <v>5</v>
      </c>
      <c r="K1923" s="79">
        <v>13</v>
      </c>
    </row>
    <row r="1924" spans="1:11" x14ac:dyDescent="0.15">
      <c r="A1924">
        <f t="shared" si="30"/>
        <v>29035</v>
      </c>
      <c r="B1924" s="79">
        <v>29</v>
      </c>
      <c r="C1924" s="79" t="s">
        <v>27</v>
      </c>
      <c r="H1924" s="79">
        <v>35</v>
      </c>
      <c r="I1924" s="79">
        <v>8</v>
      </c>
      <c r="J1924" s="79">
        <v>5</v>
      </c>
      <c r="K1924" s="79">
        <v>11</v>
      </c>
    </row>
    <row r="1925" spans="1:11" x14ac:dyDescent="0.15">
      <c r="A1925">
        <f t="shared" si="30"/>
        <v>29036</v>
      </c>
      <c r="B1925" s="79">
        <v>29</v>
      </c>
      <c r="C1925" s="79" t="s">
        <v>27</v>
      </c>
      <c r="H1925" s="79">
        <v>36</v>
      </c>
      <c r="I1925" s="79">
        <v>2</v>
      </c>
      <c r="J1925" s="79">
        <v>4</v>
      </c>
      <c r="K1925" s="79">
        <v>11</v>
      </c>
    </row>
    <row r="1926" spans="1:11" x14ac:dyDescent="0.15">
      <c r="A1926">
        <f t="shared" si="30"/>
        <v>29037</v>
      </c>
      <c r="B1926" s="79">
        <v>29</v>
      </c>
      <c r="C1926" s="79" t="s">
        <v>27</v>
      </c>
      <c r="H1926" s="79">
        <v>37</v>
      </c>
      <c r="I1926" s="79">
        <v>1</v>
      </c>
      <c r="J1926" s="79">
        <v>2</v>
      </c>
      <c r="K1926" s="79">
        <v>14</v>
      </c>
    </row>
    <row r="1927" spans="1:11" x14ac:dyDescent="0.15">
      <c r="A1927">
        <f t="shared" si="30"/>
        <v>29038</v>
      </c>
      <c r="B1927" s="79">
        <v>29</v>
      </c>
      <c r="C1927" s="79" t="s">
        <v>27</v>
      </c>
      <c r="H1927" s="79">
        <v>38</v>
      </c>
      <c r="I1927" s="79">
        <v>3</v>
      </c>
      <c r="J1927" s="79">
        <v>5</v>
      </c>
      <c r="K1927" s="79">
        <v>8</v>
      </c>
    </row>
    <row r="1928" spans="1:11" x14ac:dyDescent="0.15">
      <c r="A1928">
        <f t="shared" si="30"/>
        <v>29039</v>
      </c>
      <c r="B1928" s="79">
        <v>29</v>
      </c>
      <c r="C1928" s="79" t="s">
        <v>27</v>
      </c>
      <c r="H1928" s="79">
        <v>39</v>
      </c>
      <c r="I1928" s="79">
        <v>5</v>
      </c>
      <c r="J1928" s="79">
        <v>5</v>
      </c>
      <c r="K1928" s="79">
        <v>12</v>
      </c>
    </row>
    <row r="1929" spans="1:11" x14ac:dyDescent="0.15">
      <c r="A1929">
        <f t="shared" si="30"/>
        <v>29040</v>
      </c>
      <c r="B1929" s="79">
        <v>29</v>
      </c>
      <c r="C1929" s="79" t="s">
        <v>27</v>
      </c>
      <c r="H1929" s="79">
        <v>40</v>
      </c>
      <c r="I1929" s="79">
        <v>3</v>
      </c>
      <c r="J1929" s="79">
        <v>3</v>
      </c>
      <c r="K1929" s="79">
        <v>8</v>
      </c>
    </row>
    <row r="1930" spans="1:11" x14ac:dyDescent="0.15">
      <c r="A1930">
        <f t="shared" si="30"/>
        <v>29041</v>
      </c>
      <c r="B1930" s="79">
        <v>29</v>
      </c>
      <c r="C1930" s="79" t="s">
        <v>27</v>
      </c>
      <c r="H1930" s="79">
        <v>41</v>
      </c>
      <c r="I1930" s="79">
        <v>5</v>
      </c>
      <c r="J1930" s="79">
        <v>5</v>
      </c>
      <c r="K1930" s="79">
        <v>11</v>
      </c>
    </row>
    <row r="1931" spans="1:11" x14ac:dyDescent="0.15">
      <c r="A1931">
        <f t="shared" si="30"/>
        <v>29042</v>
      </c>
      <c r="B1931" s="79">
        <v>29</v>
      </c>
      <c r="C1931" s="79" t="s">
        <v>27</v>
      </c>
      <c r="H1931" s="79">
        <v>42</v>
      </c>
      <c r="I1931" s="79">
        <v>8</v>
      </c>
      <c r="J1931" s="79">
        <v>3</v>
      </c>
      <c r="K1931" s="79">
        <v>7</v>
      </c>
    </row>
    <row r="1932" spans="1:11" x14ac:dyDescent="0.15">
      <c r="A1932">
        <f t="shared" si="30"/>
        <v>29043</v>
      </c>
      <c r="B1932" s="79">
        <v>29</v>
      </c>
      <c r="C1932" s="79" t="s">
        <v>27</v>
      </c>
      <c r="H1932" s="79">
        <v>43</v>
      </c>
      <c r="I1932" s="79">
        <v>4</v>
      </c>
      <c r="J1932" s="79">
        <v>9</v>
      </c>
      <c r="K1932" s="79">
        <v>11</v>
      </c>
    </row>
    <row r="1933" spans="1:11" x14ac:dyDescent="0.15">
      <c r="A1933">
        <f t="shared" si="30"/>
        <v>29044</v>
      </c>
      <c r="B1933" s="79">
        <v>29</v>
      </c>
      <c r="C1933" s="79" t="s">
        <v>27</v>
      </c>
      <c r="H1933" s="79">
        <v>44</v>
      </c>
      <c r="I1933" s="79">
        <v>4</v>
      </c>
      <c r="J1933" s="79">
        <v>2</v>
      </c>
      <c r="K1933" s="79">
        <v>17</v>
      </c>
    </row>
    <row r="1934" spans="1:11" x14ac:dyDescent="0.15">
      <c r="A1934">
        <f t="shared" si="30"/>
        <v>29045</v>
      </c>
      <c r="B1934" s="79">
        <v>29</v>
      </c>
      <c r="C1934" s="79" t="s">
        <v>27</v>
      </c>
      <c r="H1934" s="79">
        <v>45</v>
      </c>
      <c r="I1934" s="79">
        <v>2</v>
      </c>
      <c r="J1934" s="79">
        <v>9</v>
      </c>
      <c r="K1934" s="79">
        <v>20</v>
      </c>
    </row>
    <row r="1935" spans="1:11" x14ac:dyDescent="0.15">
      <c r="A1935">
        <f t="shared" si="30"/>
        <v>29046</v>
      </c>
      <c r="B1935" s="79">
        <v>29</v>
      </c>
      <c r="C1935" s="79" t="s">
        <v>27</v>
      </c>
      <c r="H1935" s="79">
        <v>46</v>
      </c>
      <c r="I1935" s="79">
        <v>3</v>
      </c>
      <c r="J1935" s="79">
        <v>6</v>
      </c>
      <c r="K1935" s="79">
        <v>23</v>
      </c>
    </row>
    <row r="1936" spans="1:11" x14ac:dyDescent="0.15">
      <c r="A1936">
        <f t="shared" si="30"/>
        <v>29047</v>
      </c>
      <c r="B1936" s="79">
        <v>29</v>
      </c>
      <c r="C1936" s="79" t="s">
        <v>27</v>
      </c>
      <c r="H1936" s="79">
        <v>47</v>
      </c>
      <c r="I1936" s="79">
        <v>6</v>
      </c>
      <c r="J1936" s="79">
        <v>7</v>
      </c>
      <c r="K1936" s="79">
        <v>11</v>
      </c>
    </row>
    <row r="1937" spans="1:11" x14ac:dyDescent="0.15">
      <c r="A1937">
        <f t="shared" si="30"/>
        <v>29048</v>
      </c>
      <c r="B1937" s="79">
        <v>29</v>
      </c>
      <c r="C1937" s="79" t="s">
        <v>27</v>
      </c>
      <c r="H1937" s="79">
        <v>48</v>
      </c>
      <c r="I1937" s="79">
        <v>4</v>
      </c>
      <c r="J1937" s="79">
        <v>5</v>
      </c>
      <c r="K1937" s="79">
        <v>24</v>
      </c>
    </row>
    <row r="1938" spans="1:11" x14ac:dyDescent="0.15">
      <c r="A1938">
        <f t="shared" si="30"/>
        <v>29049</v>
      </c>
      <c r="B1938" s="79">
        <v>29</v>
      </c>
      <c r="C1938" s="79" t="s">
        <v>27</v>
      </c>
      <c r="H1938" s="79">
        <v>49</v>
      </c>
      <c r="I1938" s="79">
        <v>9</v>
      </c>
      <c r="J1938" s="79">
        <v>4</v>
      </c>
      <c r="K1938" s="79">
        <v>27</v>
      </c>
    </row>
    <row r="1939" spans="1:11" x14ac:dyDescent="0.15">
      <c r="A1939">
        <f t="shared" si="30"/>
        <v>29050</v>
      </c>
      <c r="B1939" s="79">
        <v>29</v>
      </c>
      <c r="C1939" s="79" t="s">
        <v>27</v>
      </c>
      <c r="H1939" s="79">
        <v>50</v>
      </c>
      <c r="I1939" s="79">
        <v>5</v>
      </c>
      <c r="J1939" s="79">
        <v>7</v>
      </c>
      <c r="K1939" s="79">
        <v>26</v>
      </c>
    </row>
    <row r="1940" spans="1:11" x14ac:dyDescent="0.15">
      <c r="A1940">
        <f t="shared" si="30"/>
        <v>29051</v>
      </c>
      <c r="B1940" s="79">
        <v>29</v>
      </c>
      <c r="C1940" s="79" t="s">
        <v>27</v>
      </c>
      <c r="H1940" s="79">
        <v>51</v>
      </c>
      <c r="I1940" s="79">
        <v>6</v>
      </c>
      <c r="J1940" s="79">
        <v>4</v>
      </c>
      <c r="K1940" s="79">
        <v>44</v>
      </c>
    </row>
    <row r="1941" spans="1:11" x14ac:dyDescent="0.15">
      <c r="A1941">
        <f t="shared" si="30"/>
        <v>29052</v>
      </c>
      <c r="B1941" s="79">
        <v>29</v>
      </c>
      <c r="C1941" s="79" t="s">
        <v>27</v>
      </c>
      <c r="H1941" s="79">
        <v>52</v>
      </c>
      <c r="I1941" s="79">
        <v>5</v>
      </c>
      <c r="J1941" s="79">
        <v>6</v>
      </c>
      <c r="K1941" s="79">
        <v>32</v>
      </c>
    </row>
    <row r="1942" spans="1:11" x14ac:dyDescent="0.15">
      <c r="A1942">
        <f t="shared" si="30"/>
        <v>29053</v>
      </c>
      <c r="B1942" s="79">
        <v>29</v>
      </c>
      <c r="C1942" s="79" t="s">
        <v>27</v>
      </c>
      <c r="H1942" s="79">
        <v>53</v>
      </c>
      <c r="I1942" s="79">
        <v>1</v>
      </c>
      <c r="J1942" s="79">
        <v>7</v>
      </c>
      <c r="K1942" s="79">
        <v>35</v>
      </c>
    </row>
    <row r="1943" spans="1:11" x14ac:dyDescent="0.15">
      <c r="A1943">
        <f t="shared" si="30"/>
        <v>29054</v>
      </c>
      <c r="B1943" s="79">
        <v>29</v>
      </c>
      <c r="C1943" s="79" t="s">
        <v>27</v>
      </c>
      <c r="H1943" s="79">
        <v>54</v>
      </c>
      <c r="I1943" s="79">
        <v>3</v>
      </c>
      <c r="J1943" s="79">
        <v>9</v>
      </c>
      <c r="K1943" s="79">
        <v>28</v>
      </c>
    </row>
    <row r="1944" spans="1:11" x14ac:dyDescent="0.15">
      <c r="A1944">
        <f t="shared" si="30"/>
        <v>29055</v>
      </c>
      <c r="B1944" s="79">
        <v>29</v>
      </c>
      <c r="C1944" s="79" t="s">
        <v>27</v>
      </c>
      <c r="H1944" s="79">
        <v>55</v>
      </c>
      <c r="I1944" s="79">
        <v>4</v>
      </c>
      <c r="J1944" s="79">
        <v>3</v>
      </c>
      <c r="K1944" s="79">
        <v>31</v>
      </c>
    </row>
    <row r="1945" spans="1:11" x14ac:dyDescent="0.15">
      <c r="A1945">
        <f t="shared" si="30"/>
        <v>29056</v>
      </c>
      <c r="B1945" s="79">
        <v>29</v>
      </c>
      <c r="C1945" s="79" t="s">
        <v>27</v>
      </c>
      <c r="H1945" s="79">
        <v>56</v>
      </c>
      <c r="I1945" s="79">
        <v>4</v>
      </c>
      <c r="J1945" s="79">
        <v>4</v>
      </c>
      <c r="K1945" s="79">
        <v>36</v>
      </c>
    </row>
    <row r="1946" spans="1:11" x14ac:dyDescent="0.15">
      <c r="A1946">
        <f t="shared" si="30"/>
        <v>29057</v>
      </c>
      <c r="B1946" s="79">
        <v>29</v>
      </c>
      <c r="C1946" s="79" t="s">
        <v>27</v>
      </c>
      <c r="H1946" s="79">
        <v>57</v>
      </c>
      <c r="I1946" s="79">
        <v>5</v>
      </c>
      <c r="J1946" s="79">
        <v>13</v>
      </c>
      <c r="K1946" s="79">
        <v>35</v>
      </c>
    </row>
    <row r="1947" spans="1:11" x14ac:dyDescent="0.15">
      <c r="A1947">
        <f t="shared" si="30"/>
        <v>29058</v>
      </c>
      <c r="B1947" s="79">
        <v>29</v>
      </c>
      <c r="C1947" s="79" t="s">
        <v>27</v>
      </c>
      <c r="H1947" s="79">
        <v>58</v>
      </c>
      <c r="I1947" s="79">
        <v>12</v>
      </c>
      <c r="J1947" s="79">
        <v>8</v>
      </c>
      <c r="K1947" s="79">
        <v>24</v>
      </c>
    </row>
    <row r="1948" spans="1:11" x14ac:dyDescent="0.15">
      <c r="A1948">
        <f t="shared" si="30"/>
        <v>29059</v>
      </c>
      <c r="B1948" s="79">
        <v>29</v>
      </c>
      <c r="C1948" s="79" t="s">
        <v>27</v>
      </c>
      <c r="H1948" s="79">
        <v>59</v>
      </c>
      <c r="I1948" s="79">
        <v>9</v>
      </c>
      <c r="J1948" s="79">
        <v>11</v>
      </c>
      <c r="K1948" s="79">
        <v>14</v>
      </c>
    </row>
    <row r="1949" spans="1:11" x14ac:dyDescent="0.15">
      <c r="A1949">
        <f t="shared" si="30"/>
        <v>29060</v>
      </c>
      <c r="B1949" s="79">
        <v>29</v>
      </c>
      <c r="C1949" s="79" t="s">
        <v>27</v>
      </c>
      <c r="H1949" s="79">
        <v>60</v>
      </c>
      <c r="I1949" s="79">
        <v>6</v>
      </c>
      <c r="J1949" s="79">
        <v>8</v>
      </c>
      <c r="K1949" s="79">
        <v>23</v>
      </c>
    </row>
    <row r="1950" spans="1:11" x14ac:dyDescent="0.15">
      <c r="A1950">
        <f t="shared" si="30"/>
        <v>29061</v>
      </c>
      <c r="B1950" s="79">
        <v>29</v>
      </c>
      <c r="C1950" s="79" t="s">
        <v>27</v>
      </c>
      <c r="H1950" s="79">
        <v>61</v>
      </c>
      <c r="I1950" s="79">
        <v>6</v>
      </c>
      <c r="J1950" s="79">
        <v>17</v>
      </c>
      <c r="K1950" s="79">
        <v>12</v>
      </c>
    </row>
    <row r="1951" spans="1:11" x14ac:dyDescent="0.15">
      <c r="A1951">
        <f t="shared" si="30"/>
        <v>29062</v>
      </c>
      <c r="B1951" s="79">
        <v>29</v>
      </c>
      <c r="C1951" s="79" t="s">
        <v>27</v>
      </c>
      <c r="H1951" s="79">
        <v>62</v>
      </c>
      <c r="I1951" s="79">
        <v>9</v>
      </c>
      <c r="J1951" s="79">
        <v>21</v>
      </c>
      <c r="K1951" s="79">
        <v>16</v>
      </c>
    </row>
    <row r="1952" spans="1:11" x14ac:dyDescent="0.15">
      <c r="A1952">
        <f t="shared" si="30"/>
        <v>29063</v>
      </c>
      <c r="B1952" s="79">
        <v>29</v>
      </c>
      <c r="C1952" s="79" t="s">
        <v>27</v>
      </c>
      <c r="H1952" s="79">
        <v>63</v>
      </c>
      <c r="I1952" s="79">
        <v>14</v>
      </c>
      <c r="J1952" s="79">
        <v>11</v>
      </c>
      <c r="K1952" s="79">
        <v>24</v>
      </c>
    </row>
    <row r="1953" spans="1:11" x14ac:dyDescent="0.15">
      <c r="A1953">
        <f t="shared" si="30"/>
        <v>29064</v>
      </c>
      <c r="B1953" s="79">
        <v>29</v>
      </c>
      <c r="C1953" s="79" t="s">
        <v>27</v>
      </c>
      <c r="H1953" s="79">
        <v>64</v>
      </c>
      <c r="I1953" s="79">
        <v>21</v>
      </c>
      <c r="J1953" s="79">
        <v>21</v>
      </c>
      <c r="K1953" s="79">
        <v>16</v>
      </c>
    </row>
    <row r="1954" spans="1:11" x14ac:dyDescent="0.15">
      <c r="A1954">
        <f t="shared" si="30"/>
        <v>29065</v>
      </c>
      <c r="B1954" s="79">
        <v>29</v>
      </c>
      <c r="C1954" s="79" t="s">
        <v>27</v>
      </c>
      <c r="H1954" s="79">
        <v>65</v>
      </c>
      <c r="I1954" s="79">
        <v>13</v>
      </c>
      <c r="J1954" s="79">
        <v>17</v>
      </c>
      <c r="K1954" s="79">
        <v>12</v>
      </c>
    </row>
    <row r="1955" spans="1:11" x14ac:dyDescent="0.15">
      <c r="A1955">
        <f t="shared" si="30"/>
        <v>29066</v>
      </c>
      <c r="B1955" s="79">
        <v>29</v>
      </c>
      <c r="C1955" s="79" t="s">
        <v>27</v>
      </c>
      <c r="H1955" s="79">
        <v>66</v>
      </c>
      <c r="I1955" s="79">
        <v>16</v>
      </c>
      <c r="J1955" s="79">
        <v>23</v>
      </c>
      <c r="K1955" s="79">
        <v>7</v>
      </c>
    </row>
    <row r="1956" spans="1:11" x14ac:dyDescent="0.15">
      <c r="A1956">
        <f t="shared" si="30"/>
        <v>29067</v>
      </c>
      <c r="B1956" s="79">
        <v>29</v>
      </c>
      <c r="C1956" s="79" t="s">
        <v>27</v>
      </c>
      <c r="H1956" s="79">
        <v>67</v>
      </c>
      <c r="I1956" s="79">
        <v>16</v>
      </c>
      <c r="J1956" s="79">
        <v>12</v>
      </c>
      <c r="K1956" s="79">
        <v>11</v>
      </c>
    </row>
    <row r="1957" spans="1:11" x14ac:dyDescent="0.15">
      <c r="A1957">
        <f t="shared" si="30"/>
        <v>29068</v>
      </c>
      <c r="B1957" s="79">
        <v>29</v>
      </c>
      <c r="C1957" s="79" t="s">
        <v>27</v>
      </c>
      <c r="H1957" s="79">
        <v>68</v>
      </c>
      <c r="I1957" s="79">
        <v>17</v>
      </c>
      <c r="J1957" s="79">
        <v>10</v>
      </c>
      <c r="K1957" s="79">
        <v>9</v>
      </c>
    </row>
    <row r="1958" spans="1:11" x14ac:dyDescent="0.15">
      <c r="A1958">
        <f t="shared" si="30"/>
        <v>29069</v>
      </c>
      <c r="B1958" s="79">
        <v>29</v>
      </c>
      <c r="C1958" s="79" t="s">
        <v>27</v>
      </c>
      <c r="H1958" s="79">
        <v>69</v>
      </c>
      <c r="I1958" s="79">
        <v>19</v>
      </c>
      <c r="J1958" s="79">
        <v>16</v>
      </c>
      <c r="K1958" s="79">
        <v>10</v>
      </c>
    </row>
    <row r="1959" spans="1:11" x14ac:dyDescent="0.15">
      <c r="A1959">
        <f t="shared" si="30"/>
        <v>29070</v>
      </c>
      <c r="B1959" s="79">
        <v>29</v>
      </c>
      <c r="C1959" s="79" t="s">
        <v>27</v>
      </c>
      <c r="H1959" s="79">
        <v>70</v>
      </c>
      <c r="I1959" s="79">
        <v>19</v>
      </c>
      <c r="J1959" s="79">
        <v>19</v>
      </c>
      <c r="K1959" s="79">
        <v>7</v>
      </c>
    </row>
    <row r="1960" spans="1:11" x14ac:dyDescent="0.15">
      <c r="A1960">
        <f t="shared" si="30"/>
        <v>29071</v>
      </c>
      <c r="B1960" s="79">
        <v>29</v>
      </c>
      <c r="C1960" s="79" t="s">
        <v>27</v>
      </c>
      <c r="H1960" s="79">
        <v>71</v>
      </c>
      <c r="I1960" s="79">
        <v>12</v>
      </c>
      <c r="J1960" s="79">
        <v>13</v>
      </c>
      <c r="K1960" s="79">
        <v>3</v>
      </c>
    </row>
    <row r="1961" spans="1:11" x14ac:dyDescent="0.15">
      <c r="A1961">
        <f t="shared" si="30"/>
        <v>29072</v>
      </c>
      <c r="B1961" s="79">
        <v>29</v>
      </c>
      <c r="C1961" s="79" t="s">
        <v>27</v>
      </c>
      <c r="H1961" s="79">
        <v>72</v>
      </c>
      <c r="I1961" s="79">
        <v>11</v>
      </c>
      <c r="J1961" s="79">
        <v>2</v>
      </c>
      <c r="K1961" s="79">
        <v>3</v>
      </c>
    </row>
    <row r="1962" spans="1:11" x14ac:dyDescent="0.15">
      <c r="A1962">
        <f t="shared" si="30"/>
        <v>29073</v>
      </c>
      <c r="B1962" s="79">
        <v>29</v>
      </c>
      <c r="C1962" s="79" t="s">
        <v>27</v>
      </c>
      <c r="H1962" s="79">
        <v>73</v>
      </c>
      <c r="I1962" s="79">
        <v>15</v>
      </c>
      <c r="J1962" s="79">
        <v>8</v>
      </c>
      <c r="K1962" s="79">
        <v>4</v>
      </c>
    </row>
    <row r="1963" spans="1:11" x14ac:dyDescent="0.15">
      <c r="A1963">
        <f t="shared" si="30"/>
        <v>29074</v>
      </c>
      <c r="B1963" s="79">
        <v>29</v>
      </c>
      <c r="C1963" s="79" t="s">
        <v>27</v>
      </c>
      <c r="H1963" s="79">
        <v>74</v>
      </c>
      <c r="I1963" s="79">
        <v>7</v>
      </c>
      <c r="J1963" s="79">
        <v>6</v>
      </c>
      <c r="K1963" s="79">
        <v>1</v>
      </c>
    </row>
    <row r="1964" spans="1:11" x14ac:dyDescent="0.15">
      <c r="A1964">
        <f t="shared" si="30"/>
        <v>29075</v>
      </c>
      <c r="B1964" s="79">
        <v>29</v>
      </c>
      <c r="C1964" s="79" t="s">
        <v>27</v>
      </c>
      <c r="H1964" s="79">
        <v>75</v>
      </c>
      <c r="I1964" s="79">
        <v>10</v>
      </c>
      <c r="J1964" s="79">
        <v>7</v>
      </c>
      <c r="K1964" s="79">
        <v>3</v>
      </c>
    </row>
    <row r="1965" spans="1:11" x14ac:dyDescent="0.15">
      <c r="A1965">
        <f t="shared" si="30"/>
        <v>29076</v>
      </c>
      <c r="B1965" s="79">
        <v>29</v>
      </c>
      <c r="C1965" s="79" t="s">
        <v>27</v>
      </c>
      <c r="H1965" s="79">
        <v>76</v>
      </c>
      <c r="I1965" s="79">
        <v>14</v>
      </c>
      <c r="J1965" s="79">
        <v>11</v>
      </c>
      <c r="K1965" s="79">
        <v>4</v>
      </c>
    </row>
    <row r="1966" spans="1:11" x14ac:dyDescent="0.15">
      <c r="A1966">
        <f t="shared" si="30"/>
        <v>29077</v>
      </c>
      <c r="B1966" s="79">
        <v>29</v>
      </c>
      <c r="C1966" s="79" t="s">
        <v>27</v>
      </c>
      <c r="H1966" s="79">
        <v>77</v>
      </c>
      <c r="I1966" s="79">
        <v>7</v>
      </c>
      <c r="J1966" s="79">
        <v>8</v>
      </c>
      <c r="K1966" s="79">
        <v>3</v>
      </c>
    </row>
    <row r="1967" spans="1:11" x14ac:dyDescent="0.15">
      <c r="A1967">
        <f t="shared" si="30"/>
        <v>29078</v>
      </c>
      <c r="B1967" s="79">
        <v>29</v>
      </c>
      <c r="C1967" s="79" t="s">
        <v>27</v>
      </c>
      <c r="H1967" s="79">
        <v>78</v>
      </c>
      <c r="I1967" s="79">
        <v>3</v>
      </c>
      <c r="J1967" s="79">
        <v>10</v>
      </c>
      <c r="K1967" s="79">
        <v>2</v>
      </c>
    </row>
    <row r="1968" spans="1:11" x14ac:dyDescent="0.15">
      <c r="A1968">
        <f t="shared" si="30"/>
        <v>29079</v>
      </c>
      <c r="B1968" s="79">
        <v>29</v>
      </c>
      <c r="C1968" s="79" t="s">
        <v>27</v>
      </c>
      <c r="H1968" s="79">
        <v>79</v>
      </c>
      <c r="I1968" s="79">
        <v>5</v>
      </c>
      <c r="J1968" s="79">
        <v>4</v>
      </c>
      <c r="K1968" s="79">
        <v>4</v>
      </c>
    </row>
    <row r="1969" spans="1:11" x14ac:dyDescent="0.15">
      <c r="A1969">
        <f t="shared" si="30"/>
        <v>29080</v>
      </c>
      <c r="B1969" s="79">
        <v>29</v>
      </c>
      <c r="C1969" s="79" t="s">
        <v>27</v>
      </c>
      <c r="H1969" s="79">
        <v>80</v>
      </c>
      <c r="I1969" s="79">
        <v>8</v>
      </c>
      <c r="J1969" s="79">
        <v>3</v>
      </c>
      <c r="K1969" s="79">
        <v>2</v>
      </c>
    </row>
    <row r="1970" spans="1:11" x14ac:dyDescent="0.15">
      <c r="A1970">
        <f t="shared" si="30"/>
        <v>29081</v>
      </c>
      <c r="B1970" s="79">
        <v>29</v>
      </c>
      <c r="C1970" s="79" t="s">
        <v>27</v>
      </c>
      <c r="H1970" s="79">
        <v>81</v>
      </c>
      <c r="I1970" s="79">
        <v>3</v>
      </c>
      <c r="J1970" s="79">
        <v>7</v>
      </c>
      <c r="K1970" s="79">
        <v>2</v>
      </c>
    </row>
    <row r="1971" spans="1:11" x14ac:dyDescent="0.15">
      <c r="A1971">
        <f t="shared" si="30"/>
        <v>29082</v>
      </c>
      <c r="B1971" s="79">
        <v>29</v>
      </c>
      <c r="C1971" s="79" t="s">
        <v>27</v>
      </c>
      <c r="H1971" s="79">
        <v>82</v>
      </c>
      <c r="I1971" s="79">
        <v>5</v>
      </c>
      <c r="J1971" s="79">
        <v>3</v>
      </c>
      <c r="K1971" s="79">
        <v>1</v>
      </c>
    </row>
    <row r="1972" spans="1:11" x14ac:dyDescent="0.15">
      <c r="A1972">
        <f t="shared" si="30"/>
        <v>29083</v>
      </c>
      <c r="B1972" s="79">
        <v>29</v>
      </c>
      <c r="C1972" s="79" t="s">
        <v>27</v>
      </c>
      <c r="H1972" s="79">
        <v>83</v>
      </c>
      <c r="I1972" s="79">
        <v>2</v>
      </c>
      <c r="J1972" s="79">
        <v>6</v>
      </c>
      <c r="K1972" s="79">
        <v>1</v>
      </c>
    </row>
    <row r="1973" spans="1:11" x14ac:dyDescent="0.15">
      <c r="A1973">
        <f t="shared" si="30"/>
        <v>29084</v>
      </c>
      <c r="B1973" s="79">
        <v>29</v>
      </c>
      <c r="C1973" s="79" t="s">
        <v>27</v>
      </c>
      <c r="H1973" s="79">
        <v>84</v>
      </c>
      <c r="I1973" s="79">
        <v>3</v>
      </c>
      <c r="J1973" s="79">
        <v>1</v>
      </c>
      <c r="K1973" s="79">
        <v>1</v>
      </c>
    </row>
    <row r="1974" spans="1:11" x14ac:dyDescent="0.15">
      <c r="A1974">
        <f t="shared" si="30"/>
        <v>29085</v>
      </c>
      <c r="B1974" s="79">
        <v>29</v>
      </c>
      <c r="C1974" s="79" t="s">
        <v>27</v>
      </c>
      <c r="H1974" s="79">
        <v>85</v>
      </c>
      <c r="I1974" s="79">
        <v>1</v>
      </c>
      <c r="J1974" s="79">
        <v>2</v>
      </c>
      <c r="K1974" s="79">
        <v>1</v>
      </c>
    </row>
    <row r="1975" spans="1:11" x14ac:dyDescent="0.15">
      <c r="A1975">
        <f t="shared" si="30"/>
        <v>29086</v>
      </c>
      <c r="B1975" s="79">
        <v>29</v>
      </c>
      <c r="C1975" s="79" t="s">
        <v>27</v>
      </c>
      <c r="H1975" s="79">
        <v>86</v>
      </c>
      <c r="I1975" s="79">
        <v>1</v>
      </c>
      <c r="J1975" s="79">
        <v>2</v>
      </c>
      <c r="K1975" s="79">
        <v>20</v>
      </c>
    </row>
    <row r="1976" spans="1:11" x14ac:dyDescent="0.15">
      <c r="A1976">
        <f t="shared" si="30"/>
        <v>29087</v>
      </c>
      <c r="B1976" s="79">
        <v>29</v>
      </c>
      <c r="C1976" s="79" t="s">
        <v>27</v>
      </c>
      <c r="H1976" s="79">
        <v>87</v>
      </c>
      <c r="I1976" s="79">
        <v>1</v>
      </c>
      <c r="J1976" s="79">
        <v>1</v>
      </c>
      <c r="K1976" s="79">
        <v>18</v>
      </c>
    </row>
    <row r="1977" spans="1:11" x14ac:dyDescent="0.15">
      <c r="A1977">
        <f t="shared" si="30"/>
        <v>29088</v>
      </c>
      <c r="B1977" s="79">
        <v>29</v>
      </c>
      <c r="C1977" s="79" t="s">
        <v>27</v>
      </c>
      <c r="H1977" s="79">
        <v>88</v>
      </c>
      <c r="I1977" s="79">
        <v>0</v>
      </c>
      <c r="J1977" s="79">
        <v>3</v>
      </c>
      <c r="K1977" s="79">
        <v>27</v>
      </c>
    </row>
    <row r="1978" spans="1:11" x14ac:dyDescent="0.15">
      <c r="A1978">
        <f t="shared" si="30"/>
        <v>29089</v>
      </c>
      <c r="B1978" s="79">
        <v>29</v>
      </c>
      <c r="C1978" s="79" t="s">
        <v>27</v>
      </c>
      <c r="H1978" s="79">
        <v>89</v>
      </c>
      <c r="I1978" s="79">
        <v>0</v>
      </c>
      <c r="J1978" s="79">
        <v>3</v>
      </c>
      <c r="K1978" s="79">
        <v>18</v>
      </c>
    </row>
    <row r="1979" spans="1:11" x14ac:dyDescent="0.15">
      <c r="A1979">
        <f t="shared" si="30"/>
        <v>29090</v>
      </c>
      <c r="B1979" s="79">
        <v>29</v>
      </c>
      <c r="C1979" s="79" t="s">
        <v>27</v>
      </c>
      <c r="H1979" s="79">
        <v>90</v>
      </c>
      <c r="I1979" s="79">
        <v>0</v>
      </c>
      <c r="J1979" s="79">
        <v>2</v>
      </c>
      <c r="K1979" s="79">
        <v>26</v>
      </c>
    </row>
    <row r="1980" spans="1:11" x14ac:dyDescent="0.15">
      <c r="A1980">
        <f t="shared" si="30"/>
        <v>29091</v>
      </c>
      <c r="B1980" s="79">
        <v>29</v>
      </c>
      <c r="C1980" s="79" t="s">
        <v>27</v>
      </c>
      <c r="H1980" s="79">
        <v>91</v>
      </c>
      <c r="I1980" s="79">
        <v>0</v>
      </c>
      <c r="J1980" s="79">
        <v>3</v>
      </c>
      <c r="K1980" s="79">
        <v>22</v>
      </c>
    </row>
    <row r="1981" spans="1:11" x14ac:dyDescent="0.15">
      <c r="A1981">
        <f t="shared" si="30"/>
        <v>29092</v>
      </c>
      <c r="B1981" s="79">
        <v>29</v>
      </c>
      <c r="C1981" s="79" t="s">
        <v>27</v>
      </c>
      <c r="H1981" s="79">
        <v>92</v>
      </c>
      <c r="I1981" s="79">
        <v>0</v>
      </c>
      <c r="J1981" s="79">
        <v>3</v>
      </c>
      <c r="K1981" s="79">
        <v>25</v>
      </c>
    </row>
    <row r="1982" spans="1:11" x14ac:dyDescent="0.15">
      <c r="A1982">
        <f t="shared" si="30"/>
        <v>29093</v>
      </c>
      <c r="B1982" s="79">
        <v>29</v>
      </c>
      <c r="C1982" s="79" t="s">
        <v>27</v>
      </c>
      <c r="H1982" s="79">
        <v>93</v>
      </c>
      <c r="I1982" s="79">
        <v>1</v>
      </c>
      <c r="J1982" s="79">
        <v>2</v>
      </c>
      <c r="K1982" s="79">
        <v>17</v>
      </c>
    </row>
    <row r="1983" spans="1:11" x14ac:dyDescent="0.15">
      <c r="A1983">
        <f t="shared" si="30"/>
        <v>29094</v>
      </c>
      <c r="B1983" s="79">
        <v>29</v>
      </c>
      <c r="C1983" s="79" t="s">
        <v>27</v>
      </c>
      <c r="H1983" s="79">
        <v>94</v>
      </c>
      <c r="I1983" s="79">
        <v>1</v>
      </c>
      <c r="J1983" s="79">
        <v>1</v>
      </c>
      <c r="K1983" s="79">
        <v>19</v>
      </c>
    </row>
    <row r="1984" spans="1:11" x14ac:dyDescent="0.15">
      <c r="A1984">
        <f t="shared" si="30"/>
        <v>29096</v>
      </c>
      <c r="B1984" s="79">
        <v>29</v>
      </c>
      <c r="C1984" s="79" t="s">
        <v>27</v>
      </c>
      <c r="H1984" s="79">
        <v>96</v>
      </c>
      <c r="I1984" s="79">
        <v>0</v>
      </c>
      <c r="J1984" s="79">
        <v>1</v>
      </c>
      <c r="K1984" s="79">
        <v>25</v>
      </c>
    </row>
    <row r="1985" spans="1:11" x14ac:dyDescent="0.15">
      <c r="A1985">
        <f t="shared" si="30"/>
        <v>29097</v>
      </c>
      <c r="B1985" s="79">
        <v>29</v>
      </c>
      <c r="C1985" s="79" t="s">
        <v>27</v>
      </c>
      <c r="H1985" s="79">
        <v>97</v>
      </c>
      <c r="I1985" s="79">
        <v>0</v>
      </c>
      <c r="J1985" s="79">
        <v>1</v>
      </c>
      <c r="K1985" s="79">
        <v>22</v>
      </c>
    </row>
    <row r="1986" spans="1:11" x14ac:dyDescent="0.15">
      <c r="A1986">
        <f t="shared" si="30"/>
        <v>29101</v>
      </c>
      <c r="B1986" s="79">
        <v>29</v>
      </c>
      <c r="C1986" s="79" t="s">
        <v>27</v>
      </c>
      <c r="H1986" s="79">
        <v>101</v>
      </c>
      <c r="I1986" s="79">
        <v>0</v>
      </c>
      <c r="J1986" s="79">
        <v>1</v>
      </c>
      <c r="K1986" s="79">
        <v>14</v>
      </c>
    </row>
    <row r="1987" spans="1:11" x14ac:dyDescent="0.15">
      <c r="A1987">
        <f t="shared" ref="A1987:A2050" si="31">$B1987*1000+$H1987</f>
        <v>29102</v>
      </c>
      <c r="B1987" s="79">
        <v>29</v>
      </c>
      <c r="C1987" s="79" t="s">
        <v>27</v>
      </c>
      <c r="H1987" s="79">
        <v>102</v>
      </c>
      <c r="I1987" s="79">
        <v>0</v>
      </c>
      <c r="J1987" s="79">
        <v>1</v>
      </c>
      <c r="K1987" s="79">
        <v>15</v>
      </c>
    </row>
    <row r="1988" spans="1:11" x14ac:dyDescent="0.15">
      <c r="A1988">
        <f t="shared" si="31"/>
        <v>30000</v>
      </c>
      <c r="B1988" s="79">
        <v>30</v>
      </c>
      <c r="C1988" s="79" t="s">
        <v>28</v>
      </c>
      <c r="H1988" s="79">
        <v>0</v>
      </c>
      <c r="I1988" s="79">
        <v>9</v>
      </c>
      <c r="J1988" s="79">
        <v>11</v>
      </c>
      <c r="K1988" s="79">
        <v>20</v>
      </c>
    </row>
    <row r="1989" spans="1:11" x14ac:dyDescent="0.15">
      <c r="A1989">
        <f t="shared" si="31"/>
        <v>30001</v>
      </c>
      <c r="B1989" s="79">
        <v>30</v>
      </c>
      <c r="C1989" s="79" t="s">
        <v>28</v>
      </c>
      <c r="H1989" s="79">
        <v>1</v>
      </c>
      <c r="I1989" s="79">
        <v>5</v>
      </c>
      <c r="J1989" s="79">
        <v>10</v>
      </c>
      <c r="K1989" s="79">
        <v>14</v>
      </c>
    </row>
    <row r="1990" spans="1:11" x14ac:dyDescent="0.15">
      <c r="A1990">
        <f t="shared" si="31"/>
        <v>30002</v>
      </c>
      <c r="B1990" s="79">
        <v>30</v>
      </c>
      <c r="C1990" s="79" t="s">
        <v>28</v>
      </c>
      <c r="H1990" s="79">
        <v>2</v>
      </c>
      <c r="I1990" s="79">
        <v>19</v>
      </c>
      <c r="J1990" s="79">
        <v>11</v>
      </c>
      <c r="K1990" s="79">
        <v>13</v>
      </c>
    </row>
    <row r="1991" spans="1:11" x14ac:dyDescent="0.15">
      <c r="A1991">
        <f t="shared" si="31"/>
        <v>30003</v>
      </c>
      <c r="B1991" s="79">
        <v>30</v>
      </c>
      <c r="C1991" s="79" t="s">
        <v>28</v>
      </c>
      <c r="H1991" s="79">
        <v>3</v>
      </c>
      <c r="I1991" s="79">
        <v>11</v>
      </c>
      <c r="J1991" s="79">
        <v>7</v>
      </c>
      <c r="K1991" s="79">
        <v>13</v>
      </c>
    </row>
    <row r="1992" spans="1:11" x14ac:dyDescent="0.15">
      <c r="A1992">
        <f t="shared" si="31"/>
        <v>30004</v>
      </c>
      <c r="B1992" s="79">
        <v>30</v>
      </c>
      <c r="C1992" s="79" t="s">
        <v>28</v>
      </c>
      <c r="H1992" s="79">
        <v>4</v>
      </c>
      <c r="I1992" s="79">
        <v>8</v>
      </c>
      <c r="J1992" s="79">
        <v>16</v>
      </c>
      <c r="K1992" s="79">
        <v>15</v>
      </c>
    </row>
    <row r="1993" spans="1:11" x14ac:dyDescent="0.15">
      <c r="A1993">
        <f t="shared" si="31"/>
        <v>30005</v>
      </c>
      <c r="B1993" s="79">
        <v>30</v>
      </c>
      <c r="C1993" s="79" t="s">
        <v>28</v>
      </c>
      <c r="H1993" s="79">
        <v>5</v>
      </c>
      <c r="I1993" s="79">
        <v>12</v>
      </c>
      <c r="J1993" s="79">
        <v>12</v>
      </c>
      <c r="K1993" s="79">
        <v>14</v>
      </c>
    </row>
    <row r="1994" spans="1:11" x14ac:dyDescent="0.15">
      <c r="A1994">
        <f t="shared" si="31"/>
        <v>30006</v>
      </c>
      <c r="B1994" s="79">
        <v>30</v>
      </c>
      <c r="C1994" s="79" t="s">
        <v>28</v>
      </c>
      <c r="H1994" s="79">
        <v>6</v>
      </c>
      <c r="I1994" s="79">
        <v>14</v>
      </c>
      <c r="J1994" s="79">
        <v>9</v>
      </c>
      <c r="K1994" s="79">
        <v>12</v>
      </c>
    </row>
    <row r="1995" spans="1:11" x14ac:dyDescent="0.15">
      <c r="A1995">
        <f t="shared" si="31"/>
        <v>30007</v>
      </c>
      <c r="B1995" s="79">
        <v>30</v>
      </c>
      <c r="C1995" s="79" t="s">
        <v>28</v>
      </c>
      <c r="H1995" s="79">
        <v>7</v>
      </c>
      <c r="I1995" s="79">
        <v>8</v>
      </c>
      <c r="J1995" s="79">
        <v>12</v>
      </c>
      <c r="K1995" s="79">
        <v>13</v>
      </c>
    </row>
    <row r="1996" spans="1:11" x14ac:dyDescent="0.15">
      <c r="A1996">
        <f t="shared" si="31"/>
        <v>30008</v>
      </c>
      <c r="B1996" s="79">
        <v>30</v>
      </c>
      <c r="C1996" s="79" t="s">
        <v>28</v>
      </c>
      <c r="H1996" s="79">
        <v>8</v>
      </c>
      <c r="I1996" s="79">
        <v>5</v>
      </c>
      <c r="J1996" s="79">
        <v>13</v>
      </c>
      <c r="K1996" s="79">
        <v>17</v>
      </c>
    </row>
    <row r="1997" spans="1:11" x14ac:dyDescent="0.15">
      <c r="A1997">
        <f t="shared" si="31"/>
        <v>30009</v>
      </c>
      <c r="B1997" s="79">
        <v>30</v>
      </c>
      <c r="C1997" s="79" t="s">
        <v>28</v>
      </c>
      <c r="H1997" s="79">
        <v>9</v>
      </c>
      <c r="I1997" s="79">
        <v>16</v>
      </c>
      <c r="J1997" s="79">
        <v>11</v>
      </c>
      <c r="K1997" s="79">
        <v>9</v>
      </c>
    </row>
    <row r="1998" spans="1:11" x14ac:dyDescent="0.15">
      <c r="A1998">
        <f t="shared" si="31"/>
        <v>30010</v>
      </c>
      <c r="B1998" s="79">
        <v>30</v>
      </c>
      <c r="C1998" s="79" t="s">
        <v>28</v>
      </c>
      <c r="H1998" s="79">
        <v>10</v>
      </c>
      <c r="I1998" s="79">
        <v>11</v>
      </c>
      <c r="J1998" s="79">
        <v>10</v>
      </c>
      <c r="K1998" s="79">
        <v>19</v>
      </c>
    </row>
    <row r="1999" spans="1:11" x14ac:dyDescent="0.15">
      <c r="A1999">
        <f t="shared" si="31"/>
        <v>30011</v>
      </c>
      <c r="B1999" s="79">
        <v>30</v>
      </c>
      <c r="C1999" s="79" t="s">
        <v>28</v>
      </c>
      <c r="H1999" s="79">
        <v>11</v>
      </c>
      <c r="I1999" s="79">
        <v>7</v>
      </c>
      <c r="J1999" s="79">
        <v>6</v>
      </c>
      <c r="K1999" s="79">
        <v>9</v>
      </c>
    </row>
    <row r="2000" spans="1:11" x14ac:dyDescent="0.15">
      <c r="A2000">
        <f t="shared" si="31"/>
        <v>30012</v>
      </c>
      <c r="B2000" s="79">
        <v>30</v>
      </c>
      <c r="C2000" s="79" t="s">
        <v>28</v>
      </c>
      <c r="H2000" s="79">
        <v>12</v>
      </c>
      <c r="I2000" s="79">
        <v>9</v>
      </c>
      <c r="J2000" s="79">
        <v>5</v>
      </c>
      <c r="K2000" s="79">
        <v>18</v>
      </c>
    </row>
    <row r="2001" spans="1:11" x14ac:dyDescent="0.15">
      <c r="A2001">
        <f t="shared" si="31"/>
        <v>30013</v>
      </c>
      <c r="B2001" s="79">
        <v>30</v>
      </c>
      <c r="C2001" s="79" t="s">
        <v>28</v>
      </c>
      <c r="H2001" s="79">
        <v>13</v>
      </c>
      <c r="I2001" s="79">
        <v>10</v>
      </c>
      <c r="J2001" s="79">
        <v>12</v>
      </c>
      <c r="K2001" s="79">
        <v>15</v>
      </c>
    </row>
    <row r="2002" spans="1:11" x14ac:dyDescent="0.15">
      <c r="A2002">
        <f t="shared" si="31"/>
        <v>30014</v>
      </c>
      <c r="B2002" s="79">
        <v>30</v>
      </c>
      <c r="C2002" s="79" t="s">
        <v>28</v>
      </c>
      <c r="H2002" s="79">
        <v>14</v>
      </c>
      <c r="I2002" s="79">
        <v>8</v>
      </c>
      <c r="J2002" s="79">
        <v>7</v>
      </c>
      <c r="K2002" s="79">
        <v>9</v>
      </c>
    </row>
    <row r="2003" spans="1:11" x14ac:dyDescent="0.15">
      <c r="A2003">
        <f t="shared" si="31"/>
        <v>30015</v>
      </c>
      <c r="B2003" s="79">
        <v>30</v>
      </c>
      <c r="C2003" s="79" t="s">
        <v>28</v>
      </c>
      <c r="H2003" s="79">
        <v>15</v>
      </c>
      <c r="I2003" s="79">
        <v>7</v>
      </c>
      <c r="J2003" s="79">
        <v>5</v>
      </c>
      <c r="K2003" s="79">
        <v>16</v>
      </c>
    </row>
    <row r="2004" spans="1:11" x14ac:dyDescent="0.15">
      <c r="A2004">
        <f t="shared" si="31"/>
        <v>30016</v>
      </c>
      <c r="B2004" s="79">
        <v>30</v>
      </c>
      <c r="C2004" s="79" t="s">
        <v>28</v>
      </c>
      <c r="H2004" s="79">
        <v>16</v>
      </c>
      <c r="I2004" s="79">
        <v>9</v>
      </c>
      <c r="J2004" s="79">
        <v>4</v>
      </c>
      <c r="K2004" s="79">
        <v>17</v>
      </c>
    </row>
    <row r="2005" spans="1:11" x14ac:dyDescent="0.15">
      <c r="A2005">
        <f t="shared" si="31"/>
        <v>30017</v>
      </c>
      <c r="B2005" s="79">
        <v>30</v>
      </c>
      <c r="C2005" s="79" t="s">
        <v>28</v>
      </c>
      <c r="H2005" s="79">
        <v>17</v>
      </c>
      <c r="I2005" s="79">
        <v>10</v>
      </c>
      <c r="J2005" s="79">
        <v>4</v>
      </c>
      <c r="K2005" s="79">
        <v>20</v>
      </c>
    </row>
    <row r="2006" spans="1:11" x14ac:dyDescent="0.15">
      <c r="A2006">
        <f t="shared" si="31"/>
        <v>30018</v>
      </c>
      <c r="B2006" s="79">
        <v>30</v>
      </c>
      <c r="C2006" s="79" t="s">
        <v>28</v>
      </c>
      <c r="H2006" s="79">
        <v>18</v>
      </c>
      <c r="I2006" s="79">
        <v>6</v>
      </c>
      <c r="J2006" s="79">
        <v>7</v>
      </c>
      <c r="K2006" s="79">
        <v>26</v>
      </c>
    </row>
    <row r="2007" spans="1:11" x14ac:dyDescent="0.15">
      <c r="A2007">
        <f t="shared" si="31"/>
        <v>30019</v>
      </c>
      <c r="B2007" s="79">
        <v>30</v>
      </c>
      <c r="C2007" s="79" t="s">
        <v>28</v>
      </c>
      <c r="H2007" s="79">
        <v>19</v>
      </c>
      <c r="I2007" s="79">
        <v>7</v>
      </c>
      <c r="J2007" s="79">
        <v>7</v>
      </c>
      <c r="K2007" s="79">
        <v>27</v>
      </c>
    </row>
    <row r="2008" spans="1:11" x14ac:dyDescent="0.15">
      <c r="A2008">
        <f t="shared" si="31"/>
        <v>30020</v>
      </c>
      <c r="B2008" s="79">
        <v>30</v>
      </c>
      <c r="C2008" s="79" t="s">
        <v>28</v>
      </c>
      <c r="H2008" s="79">
        <v>20</v>
      </c>
      <c r="I2008" s="79">
        <v>5</v>
      </c>
      <c r="J2008" s="79">
        <v>6</v>
      </c>
      <c r="K2008" s="79">
        <v>27</v>
      </c>
    </row>
    <row r="2009" spans="1:11" x14ac:dyDescent="0.15">
      <c r="A2009">
        <f t="shared" si="31"/>
        <v>30021</v>
      </c>
      <c r="B2009" s="79">
        <v>30</v>
      </c>
      <c r="C2009" s="79" t="s">
        <v>28</v>
      </c>
      <c r="H2009" s="79">
        <v>21</v>
      </c>
      <c r="I2009" s="79">
        <v>9</v>
      </c>
      <c r="J2009" s="79">
        <v>8</v>
      </c>
      <c r="K2009" s="79">
        <v>32</v>
      </c>
    </row>
    <row r="2010" spans="1:11" x14ac:dyDescent="0.15">
      <c r="A2010">
        <f t="shared" si="31"/>
        <v>30022</v>
      </c>
      <c r="B2010" s="79">
        <v>30</v>
      </c>
      <c r="C2010" s="79" t="s">
        <v>28</v>
      </c>
      <c r="H2010" s="79">
        <v>22</v>
      </c>
      <c r="I2010" s="79">
        <v>6</v>
      </c>
      <c r="J2010" s="79">
        <v>3</v>
      </c>
      <c r="K2010" s="79">
        <v>32</v>
      </c>
    </row>
    <row r="2011" spans="1:11" x14ac:dyDescent="0.15">
      <c r="A2011">
        <f t="shared" si="31"/>
        <v>30023</v>
      </c>
      <c r="B2011" s="79">
        <v>30</v>
      </c>
      <c r="C2011" s="79" t="s">
        <v>28</v>
      </c>
      <c r="H2011" s="79">
        <v>23</v>
      </c>
      <c r="I2011" s="79">
        <v>7</v>
      </c>
      <c r="J2011" s="79">
        <v>9</v>
      </c>
      <c r="K2011" s="79">
        <v>25</v>
      </c>
    </row>
    <row r="2012" spans="1:11" x14ac:dyDescent="0.15">
      <c r="A2012">
        <f t="shared" si="31"/>
        <v>30024</v>
      </c>
      <c r="B2012" s="79">
        <v>30</v>
      </c>
      <c r="C2012" s="79" t="s">
        <v>28</v>
      </c>
      <c r="H2012" s="79">
        <v>24</v>
      </c>
      <c r="I2012" s="79">
        <v>6</v>
      </c>
      <c r="J2012" s="79">
        <v>4</v>
      </c>
      <c r="K2012" s="79">
        <v>27</v>
      </c>
    </row>
    <row r="2013" spans="1:11" x14ac:dyDescent="0.15">
      <c r="A2013">
        <f t="shared" si="31"/>
        <v>30025</v>
      </c>
      <c r="B2013" s="79">
        <v>30</v>
      </c>
      <c r="C2013" s="79" t="s">
        <v>28</v>
      </c>
      <c r="H2013" s="79">
        <v>25</v>
      </c>
      <c r="I2013" s="79">
        <v>8</v>
      </c>
      <c r="J2013" s="79">
        <v>8</v>
      </c>
      <c r="K2013" s="79">
        <v>25</v>
      </c>
    </row>
    <row r="2014" spans="1:11" x14ac:dyDescent="0.15">
      <c r="A2014">
        <f t="shared" si="31"/>
        <v>30026</v>
      </c>
      <c r="B2014" s="79">
        <v>30</v>
      </c>
      <c r="C2014" s="79" t="s">
        <v>28</v>
      </c>
      <c r="H2014" s="79">
        <v>26</v>
      </c>
      <c r="I2014" s="79">
        <v>9</v>
      </c>
      <c r="J2014" s="79">
        <v>7</v>
      </c>
      <c r="K2014" s="79">
        <v>25</v>
      </c>
    </row>
    <row r="2015" spans="1:11" x14ac:dyDescent="0.15">
      <c r="A2015">
        <f t="shared" si="31"/>
        <v>30027</v>
      </c>
      <c r="B2015" s="79">
        <v>30</v>
      </c>
      <c r="C2015" s="79" t="s">
        <v>28</v>
      </c>
      <c r="H2015" s="79">
        <v>27</v>
      </c>
      <c r="I2015" s="79">
        <v>1</v>
      </c>
      <c r="J2015" s="79">
        <v>7</v>
      </c>
      <c r="K2015" s="79">
        <v>29</v>
      </c>
    </row>
    <row r="2016" spans="1:11" x14ac:dyDescent="0.15">
      <c r="A2016">
        <f t="shared" si="31"/>
        <v>30028</v>
      </c>
      <c r="B2016" s="79">
        <v>30</v>
      </c>
      <c r="C2016" s="79" t="s">
        <v>28</v>
      </c>
      <c r="H2016" s="79">
        <v>28</v>
      </c>
      <c r="I2016" s="79">
        <v>4</v>
      </c>
      <c r="J2016" s="79">
        <v>13</v>
      </c>
      <c r="K2016" s="79">
        <v>18</v>
      </c>
    </row>
    <row r="2017" spans="1:11" x14ac:dyDescent="0.15">
      <c r="A2017">
        <f t="shared" si="31"/>
        <v>30029</v>
      </c>
      <c r="B2017" s="79">
        <v>30</v>
      </c>
      <c r="C2017" s="79" t="s">
        <v>28</v>
      </c>
      <c r="H2017" s="79">
        <v>29</v>
      </c>
      <c r="I2017" s="79">
        <v>8</v>
      </c>
      <c r="J2017" s="79">
        <v>5</v>
      </c>
      <c r="K2017" s="79">
        <v>17</v>
      </c>
    </row>
    <row r="2018" spans="1:11" x14ac:dyDescent="0.15">
      <c r="A2018">
        <f t="shared" si="31"/>
        <v>30030</v>
      </c>
      <c r="B2018" s="79">
        <v>30</v>
      </c>
      <c r="C2018" s="79" t="s">
        <v>28</v>
      </c>
      <c r="H2018" s="79">
        <v>30</v>
      </c>
      <c r="I2018" s="79">
        <v>12</v>
      </c>
      <c r="J2018" s="79">
        <v>11</v>
      </c>
      <c r="K2018" s="79">
        <v>24</v>
      </c>
    </row>
    <row r="2019" spans="1:11" x14ac:dyDescent="0.15">
      <c r="A2019">
        <f t="shared" si="31"/>
        <v>30031</v>
      </c>
      <c r="B2019" s="79">
        <v>30</v>
      </c>
      <c r="C2019" s="79" t="s">
        <v>28</v>
      </c>
      <c r="H2019" s="79">
        <v>31</v>
      </c>
      <c r="I2019" s="79">
        <v>10</v>
      </c>
      <c r="J2019" s="79">
        <v>14</v>
      </c>
      <c r="K2019" s="79">
        <v>20</v>
      </c>
    </row>
    <row r="2020" spans="1:11" x14ac:dyDescent="0.15">
      <c r="A2020">
        <f t="shared" si="31"/>
        <v>30032</v>
      </c>
      <c r="B2020" s="79">
        <v>30</v>
      </c>
      <c r="C2020" s="79" t="s">
        <v>28</v>
      </c>
      <c r="H2020" s="79">
        <v>32</v>
      </c>
      <c r="I2020" s="79">
        <v>16</v>
      </c>
      <c r="J2020" s="79">
        <v>14</v>
      </c>
      <c r="K2020" s="79">
        <v>19</v>
      </c>
    </row>
    <row r="2021" spans="1:11" x14ac:dyDescent="0.15">
      <c r="A2021">
        <f t="shared" si="31"/>
        <v>30033</v>
      </c>
      <c r="B2021" s="79">
        <v>30</v>
      </c>
      <c r="C2021" s="79" t="s">
        <v>28</v>
      </c>
      <c r="H2021" s="79">
        <v>33</v>
      </c>
      <c r="I2021" s="79">
        <v>10</v>
      </c>
      <c r="J2021" s="79">
        <v>11</v>
      </c>
      <c r="K2021" s="79">
        <v>18</v>
      </c>
    </row>
    <row r="2022" spans="1:11" x14ac:dyDescent="0.15">
      <c r="A2022">
        <f t="shared" si="31"/>
        <v>30034</v>
      </c>
      <c r="B2022" s="79">
        <v>30</v>
      </c>
      <c r="C2022" s="79" t="s">
        <v>28</v>
      </c>
      <c r="H2022" s="79">
        <v>34</v>
      </c>
      <c r="I2022" s="79">
        <v>20</v>
      </c>
      <c r="J2022" s="79">
        <v>16</v>
      </c>
      <c r="K2022" s="79">
        <v>17</v>
      </c>
    </row>
    <row r="2023" spans="1:11" x14ac:dyDescent="0.15">
      <c r="A2023">
        <f t="shared" si="31"/>
        <v>30035</v>
      </c>
      <c r="B2023" s="79">
        <v>30</v>
      </c>
      <c r="C2023" s="79" t="s">
        <v>28</v>
      </c>
      <c r="H2023" s="79">
        <v>35</v>
      </c>
      <c r="I2023" s="79">
        <v>17</v>
      </c>
      <c r="J2023" s="79">
        <v>14</v>
      </c>
      <c r="K2023" s="79">
        <v>23</v>
      </c>
    </row>
    <row r="2024" spans="1:11" x14ac:dyDescent="0.15">
      <c r="A2024">
        <f t="shared" si="31"/>
        <v>30036</v>
      </c>
      <c r="B2024" s="79">
        <v>30</v>
      </c>
      <c r="C2024" s="79" t="s">
        <v>28</v>
      </c>
      <c r="H2024" s="79">
        <v>36</v>
      </c>
      <c r="I2024" s="79">
        <v>11</v>
      </c>
      <c r="J2024" s="79">
        <v>16</v>
      </c>
      <c r="K2024" s="79">
        <v>14</v>
      </c>
    </row>
    <row r="2025" spans="1:11" x14ac:dyDescent="0.15">
      <c r="A2025">
        <f t="shared" si="31"/>
        <v>30037</v>
      </c>
      <c r="B2025" s="79">
        <v>30</v>
      </c>
      <c r="C2025" s="79" t="s">
        <v>28</v>
      </c>
      <c r="H2025" s="79">
        <v>37</v>
      </c>
      <c r="I2025" s="79">
        <v>10</v>
      </c>
      <c r="J2025" s="79">
        <v>11</v>
      </c>
      <c r="K2025" s="79">
        <v>20</v>
      </c>
    </row>
    <row r="2026" spans="1:11" x14ac:dyDescent="0.15">
      <c r="A2026">
        <f t="shared" si="31"/>
        <v>30038</v>
      </c>
      <c r="B2026" s="79">
        <v>30</v>
      </c>
      <c r="C2026" s="79" t="s">
        <v>28</v>
      </c>
      <c r="H2026" s="79">
        <v>38</v>
      </c>
      <c r="I2026" s="79">
        <v>12</v>
      </c>
      <c r="J2026" s="79">
        <v>16</v>
      </c>
      <c r="K2026" s="79">
        <v>17</v>
      </c>
    </row>
    <row r="2027" spans="1:11" x14ac:dyDescent="0.15">
      <c r="A2027">
        <f t="shared" si="31"/>
        <v>30039</v>
      </c>
      <c r="B2027" s="79">
        <v>30</v>
      </c>
      <c r="C2027" s="79" t="s">
        <v>28</v>
      </c>
      <c r="H2027" s="79">
        <v>39</v>
      </c>
      <c r="I2027" s="79">
        <v>14</v>
      </c>
      <c r="J2027" s="79">
        <v>14</v>
      </c>
      <c r="K2027" s="79">
        <v>12</v>
      </c>
    </row>
    <row r="2028" spans="1:11" x14ac:dyDescent="0.15">
      <c r="A2028">
        <f t="shared" si="31"/>
        <v>30040</v>
      </c>
      <c r="B2028" s="79">
        <v>30</v>
      </c>
      <c r="C2028" s="79" t="s">
        <v>28</v>
      </c>
      <c r="H2028" s="79">
        <v>40</v>
      </c>
      <c r="I2028" s="79">
        <v>13</v>
      </c>
      <c r="J2028" s="79">
        <v>13</v>
      </c>
      <c r="K2028" s="79">
        <v>24</v>
      </c>
    </row>
    <row r="2029" spans="1:11" x14ac:dyDescent="0.15">
      <c r="A2029">
        <f t="shared" si="31"/>
        <v>30041</v>
      </c>
      <c r="B2029" s="79">
        <v>30</v>
      </c>
      <c r="C2029" s="79" t="s">
        <v>28</v>
      </c>
      <c r="H2029" s="79">
        <v>41</v>
      </c>
      <c r="I2029" s="79">
        <v>8</v>
      </c>
      <c r="J2029" s="79">
        <v>13</v>
      </c>
      <c r="K2029" s="79">
        <v>15</v>
      </c>
    </row>
    <row r="2030" spans="1:11" x14ac:dyDescent="0.15">
      <c r="A2030">
        <f t="shared" si="31"/>
        <v>30042</v>
      </c>
      <c r="B2030" s="79">
        <v>30</v>
      </c>
      <c r="C2030" s="79" t="s">
        <v>28</v>
      </c>
      <c r="H2030" s="79">
        <v>42</v>
      </c>
      <c r="I2030" s="79">
        <v>11</v>
      </c>
      <c r="J2030" s="79">
        <v>8</v>
      </c>
      <c r="K2030" s="79">
        <v>27</v>
      </c>
    </row>
    <row r="2031" spans="1:11" x14ac:dyDescent="0.15">
      <c r="A2031">
        <f t="shared" si="31"/>
        <v>30043</v>
      </c>
      <c r="B2031" s="79">
        <v>30</v>
      </c>
      <c r="C2031" s="79" t="s">
        <v>28</v>
      </c>
      <c r="H2031" s="79">
        <v>43</v>
      </c>
      <c r="I2031" s="79">
        <v>14</v>
      </c>
      <c r="J2031" s="79">
        <v>10</v>
      </c>
      <c r="K2031" s="79">
        <v>19</v>
      </c>
    </row>
    <row r="2032" spans="1:11" x14ac:dyDescent="0.15">
      <c r="A2032">
        <f t="shared" si="31"/>
        <v>30044</v>
      </c>
      <c r="B2032" s="79">
        <v>30</v>
      </c>
      <c r="C2032" s="79" t="s">
        <v>28</v>
      </c>
      <c r="H2032" s="79">
        <v>44</v>
      </c>
      <c r="I2032" s="79">
        <v>9</v>
      </c>
      <c r="J2032" s="79">
        <v>11</v>
      </c>
      <c r="K2032" s="79">
        <v>20</v>
      </c>
    </row>
    <row r="2033" spans="1:11" x14ac:dyDescent="0.15">
      <c r="A2033">
        <f t="shared" si="31"/>
        <v>30045</v>
      </c>
      <c r="B2033" s="79">
        <v>30</v>
      </c>
      <c r="C2033" s="79" t="s">
        <v>28</v>
      </c>
      <c r="H2033" s="79">
        <v>45</v>
      </c>
      <c r="I2033" s="79">
        <v>7</v>
      </c>
      <c r="J2033" s="79">
        <v>12</v>
      </c>
      <c r="K2033" s="79">
        <v>26</v>
      </c>
    </row>
    <row r="2034" spans="1:11" x14ac:dyDescent="0.15">
      <c r="A2034">
        <f t="shared" si="31"/>
        <v>30046</v>
      </c>
      <c r="B2034" s="79">
        <v>30</v>
      </c>
      <c r="C2034" s="79" t="s">
        <v>28</v>
      </c>
      <c r="H2034" s="79">
        <v>46</v>
      </c>
      <c r="I2034" s="79">
        <v>8</v>
      </c>
      <c r="J2034" s="79">
        <v>10</v>
      </c>
      <c r="K2034" s="79">
        <v>30</v>
      </c>
    </row>
    <row r="2035" spans="1:11" x14ac:dyDescent="0.15">
      <c r="A2035">
        <f t="shared" si="31"/>
        <v>30047</v>
      </c>
      <c r="B2035" s="79">
        <v>30</v>
      </c>
      <c r="C2035" s="79" t="s">
        <v>28</v>
      </c>
      <c r="H2035" s="79">
        <v>47</v>
      </c>
      <c r="I2035" s="79">
        <v>9</v>
      </c>
      <c r="J2035" s="79">
        <v>6</v>
      </c>
      <c r="K2035" s="79">
        <v>27</v>
      </c>
    </row>
    <row r="2036" spans="1:11" x14ac:dyDescent="0.15">
      <c r="A2036">
        <f t="shared" si="31"/>
        <v>30048</v>
      </c>
      <c r="B2036" s="79">
        <v>30</v>
      </c>
      <c r="C2036" s="79" t="s">
        <v>28</v>
      </c>
      <c r="H2036" s="79">
        <v>48</v>
      </c>
      <c r="I2036" s="79">
        <v>12</v>
      </c>
      <c r="J2036" s="79">
        <v>11</v>
      </c>
      <c r="K2036" s="79">
        <v>26</v>
      </c>
    </row>
    <row r="2037" spans="1:11" x14ac:dyDescent="0.15">
      <c r="A2037">
        <f t="shared" si="31"/>
        <v>30049</v>
      </c>
      <c r="B2037" s="79">
        <v>30</v>
      </c>
      <c r="C2037" s="79" t="s">
        <v>28</v>
      </c>
      <c r="H2037" s="79">
        <v>49</v>
      </c>
      <c r="I2037" s="79">
        <v>4</v>
      </c>
      <c r="J2037" s="79">
        <v>10</v>
      </c>
      <c r="K2037" s="79">
        <v>35</v>
      </c>
    </row>
    <row r="2038" spans="1:11" x14ac:dyDescent="0.15">
      <c r="A2038">
        <f t="shared" si="31"/>
        <v>30050</v>
      </c>
      <c r="B2038" s="79">
        <v>30</v>
      </c>
      <c r="C2038" s="79" t="s">
        <v>28</v>
      </c>
      <c r="H2038" s="79">
        <v>50</v>
      </c>
      <c r="I2038" s="79">
        <v>10</v>
      </c>
      <c r="J2038" s="79">
        <v>11</v>
      </c>
      <c r="K2038" s="79">
        <v>40</v>
      </c>
    </row>
    <row r="2039" spans="1:11" x14ac:dyDescent="0.15">
      <c r="A2039">
        <f t="shared" si="31"/>
        <v>30051</v>
      </c>
      <c r="B2039" s="79">
        <v>30</v>
      </c>
      <c r="C2039" s="79" t="s">
        <v>28</v>
      </c>
      <c r="H2039" s="79">
        <v>51</v>
      </c>
      <c r="I2039" s="79">
        <v>7</v>
      </c>
      <c r="J2039" s="79">
        <v>10</v>
      </c>
      <c r="K2039" s="79">
        <v>31</v>
      </c>
    </row>
    <row r="2040" spans="1:11" x14ac:dyDescent="0.15">
      <c r="A2040">
        <f t="shared" si="31"/>
        <v>30052</v>
      </c>
      <c r="B2040" s="79">
        <v>30</v>
      </c>
      <c r="C2040" s="79" t="s">
        <v>28</v>
      </c>
      <c r="H2040" s="79">
        <v>52</v>
      </c>
      <c r="I2040" s="79">
        <v>6</v>
      </c>
      <c r="J2040" s="79">
        <v>4</v>
      </c>
      <c r="K2040" s="79">
        <v>40</v>
      </c>
    </row>
    <row r="2041" spans="1:11" x14ac:dyDescent="0.15">
      <c r="A2041">
        <f t="shared" si="31"/>
        <v>30053</v>
      </c>
      <c r="B2041" s="79">
        <v>30</v>
      </c>
      <c r="C2041" s="79" t="s">
        <v>28</v>
      </c>
      <c r="H2041" s="79">
        <v>53</v>
      </c>
      <c r="I2041" s="79">
        <v>12</v>
      </c>
      <c r="J2041" s="79">
        <v>11</v>
      </c>
      <c r="K2041" s="79">
        <v>39</v>
      </c>
    </row>
    <row r="2042" spans="1:11" x14ac:dyDescent="0.15">
      <c r="A2042">
        <f t="shared" si="31"/>
        <v>30054</v>
      </c>
      <c r="B2042" s="79">
        <v>30</v>
      </c>
      <c r="C2042" s="79" t="s">
        <v>28</v>
      </c>
      <c r="H2042" s="79">
        <v>54</v>
      </c>
      <c r="I2042" s="79">
        <v>6</v>
      </c>
      <c r="J2042" s="79">
        <v>11</v>
      </c>
      <c r="K2042" s="79">
        <v>47</v>
      </c>
    </row>
    <row r="2043" spans="1:11" x14ac:dyDescent="0.15">
      <c r="A2043">
        <f t="shared" si="31"/>
        <v>30055</v>
      </c>
      <c r="B2043" s="79">
        <v>30</v>
      </c>
      <c r="C2043" s="79" t="s">
        <v>28</v>
      </c>
      <c r="H2043" s="79">
        <v>55</v>
      </c>
      <c r="I2043" s="79">
        <v>13</v>
      </c>
      <c r="J2043" s="79">
        <v>14</v>
      </c>
      <c r="K2043" s="79">
        <v>55</v>
      </c>
    </row>
    <row r="2044" spans="1:11" x14ac:dyDescent="0.15">
      <c r="A2044">
        <f t="shared" si="31"/>
        <v>30056</v>
      </c>
      <c r="B2044" s="79">
        <v>30</v>
      </c>
      <c r="C2044" s="79" t="s">
        <v>28</v>
      </c>
      <c r="H2044" s="79">
        <v>56</v>
      </c>
      <c r="I2044" s="79">
        <v>9</v>
      </c>
      <c r="J2044" s="79">
        <v>9</v>
      </c>
      <c r="K2044" s="79">
        <v>33</v>
      </c>
    </row>
    <row r="2045" spans="1:11" x14ac:dyDescent="0.15">
      <c r="A2045">
        <f t="shared" si="31"/>
        <v>30057</v>
      </c>
      <c r="B2045" s="79">
        <v>30</v>
      </c>
      <c r="C2045" s="79" t="s">
        <v>28</v>
      </c>
      <c r="H2045" s="79">
        <v>57</v>
      </c>
      <c r="I2045" s="79">
        <v>6</v>
      </c>
      <c r="J2045" s="79">
        <v>14</v>
      </c>
      <c r="K2045" s="79">
        <v>27</v>
      </c>
    </row>
    <row r="2046" spans="1:11" x14ac:dyDescent="0.15">
      <c r="A2046">
        <f t="shared" si="31"/>
        <v>30058</v>
      </c>
      <c r="B2046" s="79">
        <v>30</v>
      </c>
      <c r="C2046" s="79" t="s">
        <v>28</v>
      </c>
      <c r="H2046" s="79">
        <v>58</v>
      </c>
      <c r="I2046" s="79">
        <v>13</v>
      </c>
      <c r="J2046" s="79">
        <v>13</v>
      </c>
      <c r="K2046" s="79">
        <v>16</v>
      </c>
    </row>
    <row r="2047" spans="1:11" x14ac:dyDescent="0.15">
      <c r="A2047">
        <f t="shared" si="31"/>
        <v>30059</v>
      </c>
      <c r="B2047" s="79">
        <v>30</v>
      </c>
      <c r="C2047" s="79" t="s">
        <v>28</v>
      </c>
      <c r="H2047" s="79">
        <v>59</v>
      </c>
      <c r="I2047" s="79">
        <v>7</v>
      </c>
      <c r="J2047" s="79">
        <v>22</v>
      </c>
      <c r="K2047" s="79">
        <v>16</v>
      </c>
    </row>
    <row r="2048" spans="1:11" x14ac:dyDescent="0.15">
      <c r="A2048">
        <f t="shared" si="31"/>
        <v>30060</v>
      </c>
      <c r="B2048" s="79">
        <v>30</v>
      </c>
      <c r="C2048" s="79" t="s">
        <v>28</v>
      </c>
      <c r="H2048" s="79">
        <v>60</v>
      </c>
      <c r="I2048" s="79">
        <v>12</v>
      </c>
      <c r="J2048" s="79">
        <v>12</v>
      </c>
      <c r="K2048" s="79">
        <v>19</v>
      </c>
    </row>
    <row r="2049" spans="1:11" x14ac:dyDescent="0.15">
      <c r="A2049">
        <f t="shared" si="31"/>
        <v>30061</v>
      </c>
      <c r="B2049" s="79">
        <v>30</v>
      </c>
      <c r="C2049" s="79" t="s">
        <v>28</v>
      </c>
      <c r="H2049" s="79">
        <v>61</v>
      </c>
      <c r="I2049" s="79">
        <v>9</v>
      </c>
      <c r="J2049" s="79">
        <v>19</v>
      </c>
      <c r="K2049" s="79">
        <v>19</v>
      </c>
    </row>
    <row r="2050" spans="1:11" x14ac:dyDescent="0.15">
      <c r="A2050">
        <f t="shared" si="31"/>
        <v>30062</v>
      </c>
      <c r="B2050" s="79">
        <v>30</v>
      </c>
      <c r="C2050" s="79" t="s">
        <v>28</v>
      </c>
      <c r="H2050" s="79">
        <v>62</v>
      </c>
      <c r="I2050" s="79">
        <v>13</v>
      </c>
      <c r="J2050" s="79">
        <v>23</v>
      </c>
      <c r="K2050" s="79">
        <v>26</v>
      </c>
    </row>
    <row r="2051" spans="1:11" x14ac:dyDescent="0.15">
      <c r="A2051">
        <f t="shared" ref="A2051:A2114" si="32">$B2051*1000+$H2051</f>
        <v>30063</v>
      </c>
      <c r="B2051" s="79">
        <v>30</v>
      </c>
      <c r="C2051" s="79" t="s">
        <v>28</v>
      </c>
      <c r="H2051" s="79">
        <v>63</v>
      </c>
      <c r="I2051" s="79">
        <v>14</v>
      </c>
      <c r="J2051" s="79">
        <v>26</v>
      </c>
      <c r="K2051" s="79">
        <v>11</v>
      </c>
    </row>
    <row r="2052" spans="1:11" x14ac:dyDescent="0.15">
      <c r="A2052">
        <f t="shared" si="32"/>
        <v>30064</v>
      </c>
      <c r="B2052" s="79">
        <v>30</v>
      </c>
      <c r="C2052" s="79" t="s">
        <v>28</v>
      </c>
      <c r="H2052" s="79">
        <v>64</v>
      </c>
      <c r="I2052" s="79">
        <v>14</v>
      </c>
      <c r="J2052" s="79">
        <v>14</v>
      </c>
      <c r="K2052" s="79">
        <v>12</v>
      </c>
    </row>
    <row r="2053" spans="1:11" x14ac:dyDescent="0.15">
      <c r="A2053">
        <f t="shared" si="32"/>
        <v>30065</v>
      </c>
      <c r="B2053" s="79">
        <v>30</v>
      </c>
      <c r="C2053" s="79" t="s">
        <v>28</v>
      </c>
      <c r="H2053" s="79">
        <v>65</v>
      </c>
      <c r="I2053" s="79">
        <v>26</v>
      </c>
      <c r="J2053" s="79">
        <v>16</v>
      </c>
      <c r="K2053" s="79">
        <v>10</v>
      </c>
    </row>
    <row r="2054" spans="1:11" x14ac:dyDescent="0.15">
      <c r="A2054">
        <f t="shared" si="32"/>
        <v>30066</v>
      </c>
      <c r="B2054" s="79">
        <v>30</v>
      </c>
      <c r="C2054" s="79" t="s">
        <v>28</v>
      </c>
      <c r="H2054" s="79">
        <v>66</v>
      </c>
      <c r="I2054" s="79">
        <v>22</v>
      </c>
      <c r="J2054" s="79">
        <v>20</v>
      </c>
      <c r="K2054" s="79">
        <v>12</v>
      </c>
    </row>
    <row r="2055" spans="1:11" x14ac:dyDescent="0.15">
      <c r="A2055">
        <f t="shared" si="32"/>
        <v>30067</v>
      </c>
      <c r="B2055" s="79">
        <v>30</v>
      </c>
      <c r="C2055" s="79" t="s">
        <v>28</v>
      </c>
      <c r="H2055" s="79">
        <v>67</v>
      </c>
      <c r="I2055" s="79">
        <v>24</v>
      </c>
      <c r="J2055" s="79">
        <v>19</v>
      </c>
      <c r="K2055" s="79">
        <v>7</v>
      </c>
    </row>
    <row r="2056" spans="1:11" x14ac:dyDescent="0.15">
      <c r="A2056">
        <f t="shared" si="32"/>
        <v>30068</v>
      </c>
      <c r="B2056" s="79">
        <v>30</v>
      </c>
      <c r="C2056" s="79" t="s">
        <v>28</v>
      </c>
      <c r="H2056" s="79">
        <v>68</v>
      </c>
      <c r="I2056" s="79">
        <v>36</v>
      </c>
      <c r="J2056" s="79">
        <v>23</v>
      </c>
      <c r="K2056" s="79">
        <v>12</v>
      </c>
    </row>
    <row r="2057" spans="1:11" x14ac:dyDescent="0.15">
      <c r="A2057">
        <f t="shared" si="32"/>
        <v>30069</v>
      </c>
      <c r="B2057" s="79">
        <v>30</v>
      </c>
      <c r="C2057" s="79" t="s">
        <v>28</v>
      </c>
      <c r="H2057" s="79">
        <v>69</v>
      </c>
      <c r="I2057" s="79">
        <v>16</v>
      </c>
      <c r="J2057" s="79">
        <v>18</v>
      </c>
      <c r="K2057" s="79">
        <v>12</v>
      </c>
    </row>
    <row r="2058" spans="1:11" x14ac:dyDescent="0.15">
      <c r="A2058">
        <f t="shared" si="32"/>
        <v>30070</v>
      </c>
      <c r="B2058" s="79">
        <v>30</v>
      </c>
      <c r="C2058" s="79" t="s">
        <v>28</v>
      </c>
      <c r="H2058" s="79">
        <v>70</v>
      </c>
      <c r="I2058" s="79">
        <v>10</v>
      </c>
      <c r="J2058" s="79">
        <v>13</v>
      </c>
      <c r="K2058" s="79">
        <v>5</v>
      </c>
    </row>
    <row r="2059" spans="1:11" x14ac:dyDescent="0.15">
      <c r="A2059">
        <f t="shared" si="32"/>
        <v>30071</v>
      </c>
      <c r="B2059" s="79">
        <v>30</v>
      </c>
      <c r="C2059" s="79" t="s">
        <v>28</v>
      </c>
      <c r="H2059" s="79">
        <v>71</v>
      </c>
      <c r="I2059" s="79">
        <v>10</v>
      </c>
      <c r="J2059" s="79">
        <v>10</v>
      </c>
      <c r="K2059" s="79">
        <v>5</v>
      </c>
    </row>
    <row r="2060" spans="1:11" x14ac:dyDescent="0.15">
      <c r="A2060">
        <f t="shared" si="32"/>
        <v>30072</v>
      </c>
      <c r="B2060" s="79">
        <v>30</v>
      </c>
      <c r="C2060" s="79" t="s">
        <v>28</v>
      </c>
      <c r="H2060" s="79">
        <v>72</v>
      </c>
      <c r="I2060" s="79">
        <v>8</v>
      </c>
      <c r="J2060" s="79">
        <v>7</v>
      </c>
      <c r="K2060" s="79">
        <v>8</v>
      </c>
    </row>
    <row r="2061" spans="1:11" x14ac:dyDescent="0.15">
      <c r="A2061">
        <f t="shared" si="32"/>
        <v>30073</v>
      </c>
      <c r="B2061" s="79">
        <v>30</v>
      </c>
      <c r="C2061" s="79" t="s">
        <v>28</v>
      </c>
      <c r="H2061" s="79">
        <v>73</v>
      </c>
      <c r="I2061" s="79">
        <v>11</v>
      </c>
      <c r="J2061" s="79">
        <v>9</v>
      </c>
      <c r="K2061" s="79">
        <v>9</v>
      </c>
    </row>
    <row r="2062" spans="1:11" x14ac:dyDescent="0.15">
      <c r="A2062">
        <f t="shared" si="32"/>
        <v>30074</v>
      </c>
      <c r="B2062" s="79">
        <v>30</v>
      </c>
      <c r="C2062" s="79" t="s">
        <v>28</v>
      </c>
      <c r="H2062" s="79">
        <v>74</v>
      </c>
      <c r="I2062" s="79">
        <v>7</v>
      </c>
      <c r="J2062" s="79">
        <v>8</v>
      </c>
      <c r="K2062" s="79">
        <v>7</v>
      </c>
    </row>
    <row r="2063" spans="1:11" x14ac:dyDescent="0.15">
      <c r="A2063">
        <f t="shared" si="32"/>
        <v>30075</v>
      </c>
      <c r="B2063" s="79">
        <v>30</v>
      </c>
      <c r="C2063" s="79" t="s">
        <v>28</v>
      </c>
      <c r="H2063" s="79">
        <v>75</v>
      </c>
      <c r="I2063" s="79">
        <v>19</v>
      </c>
      <c r="J2063" s="79">
        <v>10</v>
      </c>
      <c r="K2063" s="79">
        <v>9</v>
      </c>
    </row>
    <row r="2064" spans="1:11" x14ac:dyDescent="0.15">
      <c r="A2064">
        <f t="shared" si="32"/>
        <v>30076</v>
      </c>
      <c r="B2064" s="79">
        <v>30</v>
      </c>
      <c r="C2064" s="79" t="s">
        <v>28</v>
      </c>
      <c r="H2064" s="79">
        <v>76</v>
      </c>
      <c r="I2064" s="79">
        <v>5</v>
      </c>
      <c r="J2064" s="79">
        <v>7</v>
      </c>
      <c r="K2064" s="79">
        <v>5</v>
      </c>
    </row>
    <row r="2065" spans="1:11" x14ac:dyDescent="0.15">
      <c r="A2065">
        <f t="shared" si="32"/>
        <v>30077</v>
      </c>
      <c r="B2065" s="79">
        <v>30</v>
      </c>
      <c r="C2065" s="79" t="s">
        <v>28</v>
      </c>
      <c r="H2065" s="79">
        <v>77</v>
      </c>
      <c r="I2065" s="79">
        <v>9</v>
      </c>
      <c r="J2065" s="79">
        <v>3</v>
      </c>
      <c r="K2065" s="79">
        <v>5</v>
      </c>
    </row>
    <row r="2066" spans="1:11" x14ac:dyDescent="0.15">
      <c r="A2066">
        <f t="shared" si="32"/>
        <v>30078</v>
      </c>
      <c r="B2066" s="79">
        <v>30</v>
      </c>
      <c r="C2066" s="79" t="s">
        <v>28</v>
      </c>
      <c r="H2066" s="79">
        <v>78</v>
      </c>
      <c r="I2066" s="79">
        <v>1</v>
      </c>
      <c r="J2066" s="79">
        <v>9</v>
      </c>
      <c r="K2066" s="79">
        <v>4</v>
      </c>
    </row>
    <row r="2067" spans="1:11" x14ac:dyDescent="0.15">
      <c r="A2067">
        <f t="shared" si="32"/>
        <v>30079</v>
      </c>
      <c r="B2067" s="79">
        <v>30</v>
      </c>
      <c r="C2067" s="79" t="s">
        <v>28</v>
      </c>
      <c r="H2067" s="79">
        <v>79</v>
      </c>
      <c r="I2067" s="79">
        <v>4</v>
      </c>
      <c r="J2067" s="79">
        <v>7</v>
      </c>
      <c r="K2067" s="79">
        <v>6</v>
      </c>
    </row>
    <row r="2068" spans="1:11" x14ac:dyDescent="0.15">
      <c r="A2068">
        <f t="shared" si="32"/>
        <v>30080</v>
      </c>
      <c r="B2068" s="79">
        <v>30</v>
      </c>
      <c r="C2068" s="79" t="s">
        <v>28</v>
      </c>
      <c r="H2068" s="79">
        <v>80</v>
      </c>
      <c r="I2068" s="79">
        <v>3</v>
      </c>
      <c r="J2068" s="79">
        <v>5</v>
      </c>
      <c r="K2068" s="79">
        <v>5</v>
      </c>
    </row>
    <row r="2069" spans="1:11" x14ac:dyDescent="0.15">
      <c r="A2069">
        <f t="shared" si="32"/>
        <v>30081</v>
      </c>
      <c r="B2069" s="79">
        <v>30</v>
      </c>
      <c r="C2069" s="79" t="s">
        <v>28</v>
      </c>
      <c r="H2069" s="79">
        <v>81</v>
      </c>
      <c r="I2069" s="79">
        <v>4</v>
      </c>
      <c r="J2069" s="79">
        <v>8</v>
      </c>
      <c r="K2069" s="79">
        <v>5</v>
      </c>
    </row>
    <row r="2070" spans="1:11" x14ac:dyDescent="0.15">
      <c r="A2070">
        <f t="shared" si="32"/>
        <v>30082</v>
      </c>
      <c r="B2070" s="79">
        <v>30</v>
      </c>
      <c r="C2070" s="79" t="s">
        <v>28</v>
      </c>
      <c r="H2070" s="79">
        <v>82</v>
      </c>
      <c r="I2070" s="79">
        <v>7</v>
      </c>
      <c r="J2070" s="79">
        <v>5</v>
      </c>
      <c r="K2070" s="79">
        <v>1</v>
      </c>
    </row>
    <row r="2071" spans="1:11" x14ac:dyDescent="0.15">
      <c r="A2071">
        <f t="shared" si="32"/>
        <v>30083</v>
      </c>
      <c r="B2071" s="79">
        <v>30</v>
      </c>
      <c r="C2071" s="79" t="s">
        <v>28</v>
      </c>
      <c r="H2071" s="79">
        <v>83</v>
      </c>
      <c r="I2071" s="79">
        <v>0</v>
      </c>
      <c r="J2071" s="79">
        <v>5</v>
      </c>
      <c r="K2071" s="79">
        <v>1</v>
      </c>
    </row>
    <row r="2072" spans="1:11" x14ac:dyDescent="0.15">
      <c r="A2072">
        <f t="shared" si="32"/>
        <v>30084</v>
      </c>
      <c r="B2072" s="79">
        <v>30</v>
      </c>
      <c r="C2072" s="79" t="s">
        <v>28</v>
      </c>
      <c r="H2072" s="79">
        <v>84</v>
      </c>
      <c r="I2072" s="79">
        <v>4</v>
      </c>
      <c r="J2072" s="79">
        <v>0</v>
      </c>
      <c r="K2072" s="79">
        <v>19</v>
      </c>
    </row>
    <row r="2073" spans="1:11" x14ac:dyDescent="0.15">
      <c r="A2073">
        <f t="shared" si="32"/>
        <v>30085</v>
      </c>
      <c r="B2073" s="79">
        <v>30</v>
      </c>
      <c r="C2073" s="79" t="s">
        <v>28</v>
      </c>
      <c r="H2073" s="79">
        <v>85</v>
      </c>
      <c r="I2073" s="79">
        <v>4</v>
      </c>
      <c r="J2073" s="79">
        <v>3</v>
      </c>
      <c r="K2073" s="79">
        <v>17</v>
      </c>
    </row>
    <row r="2074" spans="1:11" x14ac:dyDescent="0.15">
      <c r="A2074">
        <f t="shared" si="32"/>
        <v>30086</v>
      </c>
      <c r="B2074" s="79">
        <v>30</v>
      </c>
      <c r="C2074" s="79" t="s">
        <v>28</v>
      </c>
      <c r="H2074" s="79">
        <v>86</v>
      </c>
      <c r="I2074" s="79">
        <v>1</v>
      </c>
      <c r="J2074" s="79">
        <v>10</v>
      </c>
      <c r="K2074" s="79">
        <v>17</v>
      </c>
    </row>
    <row r="2075" spans="1:11" x14ac:dyDescent="0.15">
      <c r="A2075">
        <f t="shared" si="32"/>
        <v>30087</v>
      </c>
      <c r="B2075" s="79">
        <v>30</v>
      </c>
      <c r="C2075" s="79" t="s">
        <v>28</v>
      </c>
      <c r="H2075" s="79">
        <v>87</v>
      </c>
      <c r="I2075" s="79">
        <v>3</v>
      </c>
      <c r="J2075" s="79">
        <v>2</v>
      </c>
      <c r="K2075" s="79">
        <v>22</v>
      </c>
    </row>
    <row r="2076" spans="1:11" x14ac:dyDescent="0.15">
      <c r="A2076">
        <f t="shared" si="32"/>
        <v>30088</v>
      </c>
      <c r="B2076" s="79">
        <v>30</v>
      </c>
      <c r="C2076" s="79" t="s">
        <v>28</v>
      </c>
      <c r="H2076" s="79">
        <v>88</v>
      </c>
      <c r="I2076" s="79">
        <v>1</v>
      </c>
      <c r="J2076" s="79">
        <v>9</v>
      </c>
      <c r="K2076" s="79">
        <v>17</v>
      </c>
    </row>
    <row r="2077" spans="1:11" x14ac:dyDescent="0.15">
      <c r="A2077">
        <f t="shared" si="32"/>
        <v>30089</v>
      </c>
      <c r="B2077" s="79">
        <v>30</v>
      </c>
      <c r="C2077" s="79" t="s">
        <v>28</v>
      </c>
      <c r="H2077" s="79">
        <v>89</v>
      </c>
      <c r="I2077" s="79">
        <v>1</v>
      </c>
      <c r="J2077" s="79">
        <v>3</v>
      </c>
      <c r="K2077" s="79">
        <v>18</v>
      </c>
    </row>
    <row r="2078" spans="1:11" x14ac:dyDescent="0.15">
      <c r="A2078">
        <f t="shared" si="32"/>
        <v>30090</v>
      </c>
      <c r="B2078" s="79">
        <v>30</v>
      </c>
      <c r="C2078" s="79" t="s">
        <v>28</v>
      </c>
      <c r="H2078" s="79">
        <v>90</v>
      </c>
      <c r="I2078" s="79">
        <v>3</v>
      </c>
      <c r="J2078" s="79">
        <v>2</v>
      </c>
      <c r="K2078" s="79">
        <v>13</v>
      </c>
    </row>
    <row r="2079" spans="1:11" x14ac:dyDescent="0.15">
      <c r="A2079">
        <f t="shared" si="32"/>
        <v>30091</v>
      </c>
      <c r="B2079" s="79">
        <v>30</v>
      </c>
      <c r="C2079" s="79" t="s">
        <v>28</v>
      </c>
      <c r="H2079" s="79">
        <v>91</v>
      </c>
      <c r="I2079" s="79">
        <v>2</v>
      </c>
      <c r="J2079" s="79">
        <v>4</v>
      </c>
      <c r="K2079" s="79">
        <v>28</v>
      </c>
    </row>
    <row r="2080" spans="1:11" x14ac:dyDescent="0.15">
      <c r="A2080">
        <f t="shared" si="32"/>
        <v>30092</v>
      </c>
      <c r="B2080" s="79">
        <v>30</v>
      </c>
      <c r="C2080" s="79" t="s">
        <v>28</v>
      </c>
      <c r="H2080" s="79">
        <v>92</v>
      </c>
      <c r="I2080" s="79">
        <v>0</v>
      </c>
      <c r="J2080" s="79">
        <v>4</v>
      </c>
      <c r="K2080" s="79">
        <v>17</v>
      </c>
    </row>
    <row r="2081" spans="1:11" x14ac:dyDescent="0.15">
      <c r="A2081">
        <f t="shared" si="32"/>
        <v>30093</v>
      </c>
      <c r="B2081" s="79">
        <v>30</v>
      </c>
      <c r="C2081" s="79" t="s">
        <v>28</v>
      </c>
      <c r="H2081" s="79">
        <v>93</v>
      </c>
      <c r="I2081" s="79">
        <v>1</v>
      </c>
      <c r="J2081" s="79">
        <v>1</v>
      </c>
      <c r="K2081" s="79">
        <v>22</v>
      </c>
    </row>
    <row r="2082" spans="1:11" x14ac:dyDescent="0.15">
      <c r="A2082">
        <f t="shared" si="32"/>
        <v>30094</v>
      </c>
      <c r="B2082" s="79">
        <v>30</v>
      </c>
      <c r="C2082" s="79" t="s">
        <v>28</v>
      </c>
      <c r="H2082" s="79">
        <v>94</v>
      </c>
      <c r="I2082" s="79">
        <v>0</v>
      </c>
      <c r="J2082" s="79">
        <v>4</v>
      </c>
      <c r="K2082" s="79">
        <v>16</v>
      </c>
    </row>
    <row r="2083" spans="1:11" x14ac:dyDescent="0.15">
      <c r="A2083">
        <f t="shared" si="32"/>
        <v>30095</v>
      </c>
      <c r="B2083" s="79">
        <v>30</v>
      </c>
      <c r="C2083" s="79" t="s">
        <v>28</v>
      </c>
      <c r="H2083" s="79">
        <v>95</v>
      </c>
      <c r="I2083" s="79">
        <v>0</v>
      </c>
      <c r="J2083" s="79">
        <v>1</v>
      </c>
      <c r="K2083" s="79">
        <v>13</v>
      </c>
    </row>
    <row r="2084" spans="1:11" x14ac:dyDescent="0.15">
      <c r="A2084">
        <f t="shared" si="32"/>
        <v>30096</v>
      </c>
      <c r="B2084" s="79">
        <v>30</v>
      </c>
      <c r="C2084" s="79" t="s">
        <v>28</v>
      </c>
      <c r="H2084" s="79">
        <v>96</v>
      </c>
      <c r="I2084" s="79">
        <v>0</v>
      </c>
      <c r="J2084" s="79">
        <v>3</v>
      </c>
      <c r="K2084" s="79">
        <v>16</v>
      </c>
    </row>
    <row r="2085" spans="1:11" x14ac:dyDescent="0.15">
      <c r="A2085">
        <f t="shared" si="32"/>
        <v>30097</v>
      </c>
      <c r="B2085" s="79">
        <v>30</v>
      </c>
      <c r="C2085" s="79" t="s">
        <v>28</v>
      </c>
      <c r="H2085" s="79">
        <v>97</v>
      </c>
      <c r="I2085" s="79">
        <v>0</v>
      </c>
      <c r="J2085" s="79">
        <v>3</v>
      </c>
      <c r="K2085" s="79">
        <v>15</v>
      </c>
    </row>
    <row r="2086" spans="1:11" x14ac:dyDescent="0.15">
      <c r="A2086">
        <f t="shared" si="32"/>
        <v>30098</v>
      </c>
      <c r="B2086" s="79">
        <v>30</v>
      </c>
      <c r="C2086" s="79" t="s">
        <v>28</v>
      </c>
      <c r="H2086" s="79">
        <v>98</v>
      </c>
      <c r="I2086" s="79">
        <v>0</v>
      </c>
      <c r="J2086" s="79">
        <v>1</v>
      </c>
      <c r="K2086" s="79">
        <v>14</v>
      </c>
    </row>
    <row r="2087" spans="1:11" x14ac:dyDescent="0.15">
      <c r="A2087">
        <f t="shared" si="32"/>
        <v>31000</v>
      </c>
      <c r="B2087" s="79">
        <v>31</v>
      </c>
      <c r="C2087" s="79" t="s">
        <v>29</v>
      </c>
      <c r="H2087" s="79">
        <v>0</v>
      </c>
      <c r="I2087" s="79">
        <v>12</v>
      </c>
      <c r="J2087" s="79">
        <v>8</v>
      </c>
      <c r="K2087" s="79">
        <v>18</v>
      </c>
    </row>
    <row r="2088" spans="1:11" x14ac:dyDescent="0.15">
      <c r="A2088">
        <f t="shared" si="32"/>
        <v>31001</v>
      </c>
      <c r="B2088" s="79">
        <v>31</v>
      </c>
      <c r="C2088" s="79" t="s">
        <v>29</v>
      </c>
      <c r="H2088" s="79">
        <v>1</v>
      </c>
      <c r="I2088" s="79">
        <v>6</v>
      </c>
      <c r="J2088" s="79">
        <v>11</v>
      </c>
      <c r="K2088" s="79">
        <v>23</v>
      </c>
    </row>
    <row r="2089" spans="1:11" x14ac:dyDescent="0.15">
      <c r="A2089">
        <f t="shared" si="32"/>
        <v>31002</v>
      </c>
      <c r="B2089" s="79">
        <v>31</v>
      </c>
      <c r="C2089" s="79" t="s">
        <v>29</v>
      </c>
      <c r="H2089" s="79">
        <v>2</v>
      </c>
      <c r="I2089" s="79">
        <v>6</v>
      </c>
      <c r="J2089" s="79">
        <v>9</v>
      </c>
      <c r="K2089" s="79">
        <v>8</v>
      </c>
    </row>
    <row r="2090" spans="1:11" x14ac:dyDescent="0.15">
      <c r="A2090">
        <f t="shared" si="32"/>
        <v>31003</v>
      </c>
      <c r="B2090" s="79">
        <v>31</v>
      </c>
      <c r="C2090" s="79" t="s">
        <v>29</v>
      </c>
      <c r="H2090" s="79">
        <v>3</v>
      </c>
      <c r="I2090" s="79">
        <v>13</v>
      </c>
      <c r="J2090" s="79">
        <v>13</v>
      </c>
      <c r="K2090" s="79">
        <v>17</v>
      </c>
    </row>
    <row r="2091" spans="1:11" x14ac:dyDescent="0.15">
      <c r="A2091">
        <f t="shared" si="32"/>
        <v>31004</v>
      </c>
      <c r="B2091" s="79">
        <v>31</v>
      </c>
      <c r="C2091" s="79" t="s">
        <v>29</v>
      </c>
      <c r="H2091" s="79">
        <v>4</v>
      </c>
      <c r="I2091" s="79">
        <v>10</v>
      </c>
      <c r="J2091" s="79">
        <v>9</v>
      </c>
      <c r="K2091" s="79">
        <v>10</v>
      </c>
    </row>
    <row r="2092" spans="1:11" x14ac:dyDescent="0.15">
      <c r="A2092">
        <f t="shared" si="32"/>
        <v>31005</v>
      </c>
      <c r="B2092" s="79">
        <v>31</v>
      </c>
      <c r="C2092" s="79" t="s">
        <v>29</v>
      </c>
      <c r="H2092" s="79">
        <v>5</v>
      </c>
      <c r="I2092" s="79">
        <v>8</v>
      </c>
      <c r="J2092" s="79">
        <v>10</v>
      </c>
      <c r="K2092" s="79">
        <v>11</v>
      </c>
    </row>
    <row r="2093" spans="1:11" x14ac:dyDescent="0.15">
      <c r="A2093">
        <f t="shared" si="32"/>
        <v>31006</v>
      </c>
      <c r="B2093" s="79">
        <v>31</v>
      </c>
      <c r="C2093" s="79" t="s">
        <v>29</v>
      </c>
      <c r="H2093" s="79">
        <v>6</v>
      </c>
      <c r="I2093" s="79">
        <v>10</v>
      </c>
      <c r="J2093" s="79">
        <v>5</v>
      </c>
      <c r="K2093" s="79">
        <v>19</v>
      </c>
    </row>
    <row r="2094" spans="1:11" x14ac:dyDescent="0.15">
      <c r="A2094">
        <f t="shared" si="32"/>
        <v>31007</v>
      </c>
      <c r="B2094" s="79">
        <v>31</v>
      </c>
      <c r="C2094" s="79" t="s">
        <v>29</v>
      </c>
      <c r="H2094" s="79">
        <v>7</v>
      </c>
      <c r="I2094" s="79">
        <v>11</v>
      </c>
      <c r="J2094" s="79">
        <v>16</v>
      </c>
      <c r="K2094" s="79">
        <v>14</v>
      </c>
    </row>
    <row r="2095" spans="1:11" x14ac:dyDescent="0.15">
      <c r="A2095">
        <f t="shared" si="32"/>
        <v>31008</v>
      </c>
      <c r="B2095" s="79">
        <v>31</v>
      </c>
      <c r="C2095" s="79" t="s">
        <v>29</v>
      </c>
      <c r="H2095" s="79">
        <v>8</v>
      </c>
      <c r="I2095" s="79">
        <v>12</v>
      </c>
      <c r="J2095" s="79">
        <v>6</v>
      </c>
      <c r="K2095" s="79">
        <v>13</v>
      </c>
    </row>
    <row r="2096" spans="1:11" x14ac:dyDescent="0.15">
      <c r="A2096">
        <f t="shared" si="32"/>
        <v>31009</v>
      </c>
      <c r="B2096" s="79">
        <v>31</v>
      </c>
      <c r="C2096" s="79" t="s">
        <v>29</v>
      </c>
      <c r="H2096" s="79">
        <v>9</v>
      </c>
      <c r="I2096" s="79">
        <v>13</v>
      </c>
      <c r="J2096" s="79">
        <v>9</v>
      </c>
      <c r="K2096" s="79">
        <v>16</v>
      </c>
    </row>
    <row r="2097" spans="1:11" x14ac:dyDescent="0.15">
      <c r="A2097">
        <f t="shared" si="32"/>
        <v>31010</v>
      </c>
      <c r="B2097" s="79">
        <v>31</v>
      </c>
      <c r="C2097" s="79" t="s">
        <v>29</v>
      </c>
      <c r="H2097" s="79">
        <v>10</v>
      </c>
      <c r="I2097" s="79">
        <v>9</v>
      </c>
      <c r="J2097" s="79">
        <v>8</v>
      </c>
      <c r="K2097" s="79">
        <v>15</v>
      </c>
    </row>
    <row r="2098" spans="1:11" x14ac:dyDescent="0.15">
      <c r="A2098">
        <f t="shared" si="32"/>
        <v>31011</v>
      </c>
      <c r="B2098" s="79">
        <v>31</v>
      </c>
      <c r="C2098" s="79" t="s">
        <v>29</v>
      </c>
      <c r="H2098" s="79">
        <v>11</v>
      </c>
      <c r="I2098" s="79">
        <v>9</v>
      </c>
      <c r="J2098" s="79">
        <v>6</v>
      </c>
      <c r="K2098" s="79">
        <v>14</v>
      </c>
    </row>
    <row r="2099" spans="1:11" x14ac:dyDescent="0.15">
      <c r="A2099">
        <f t="shared" si="32"/>
        <v>31012</v>
      </c>
      <c r="B2099" s="79">
        <v>31</v>
      </c>
      <c r="C2099" s="79" t="s">
        <v>29</v>
      </c>
      <c r="H2099" s="79">
        <v>12</v>
      </c>
      <c r="I2099" s="79">
        <v>6</v>
      </c>
      <c r="J2099" s="79">
        <v>9</v>
      </c>
      <c r="K2099" s="79">
        <v>19</v>
      </c>
    </row>
    <row r="2100" spans="1:11" x14ac:dyDescent="0.15">
      <c r="A2100">
        <f t="shared" si="32"/>
        <v>31013</v>
      </c>
      <c r="B2100" s="79">
        <v>31</v>
      </c>
      <c r="C2100" s="79" t="s">
        <v>29</v>
      </c>
      <c r="H2100" s="79">
        <v>13</v>
      </c>
      <c r="I2100" s="79">
        <v>10</v>
      </c>
      <c r="J2100" s="79">
        <v>5</v>
      </c>
      <c r="K2100" s="79">
        <v>12</v>
      </c>
    </row>
    <row r="2101" spans="1:11" x14ac:dyDescent="0.15">
      <c r="A2101">
        <f t="shared" si="32"/>
        <v>31014</v>
      </c>
      <c r="B2101" s="79">
        <v>31</v>
      </c>
      <c r="C2101" s="79" t="s">
        <v>29</v>
      </c>
      <c r="H2101" s="79">
        <v>14</v>
      </c>
      <c r="I2101" s="79">
        <v>4</v>
      </c>
      <c r="J2101" s="79">
        <v>11</v>
      </c>
      <c r="K2101" s="79">
        <v>18</v>
      </c>
    </row>
    <row r="2102" spans="1:11" x14ac:dyDescent="0.15">
      <c r="A2102">
        <f t="shared" si="32"/>
        <v>31015</v>
      </c>
      <c r="B2102" s="79">
        <v>31</v>
      </c>
      <c r="C2102" s="79" t="s">
        <v>29</v>
      </c>
      <c r="H2102" s="79">
        <v>15</v>
      </c>
      <c r="I2102" s="79">
        <v>16</v>
      </c>
      <c r="J2102" s="79">
        <v>4</v>
      </c>
      <c r="K2102" s="79">
        <v>22</v>
      </c>
    </row>
    <row r="2103" spans="1:11" x14ac:dyDescent="0.15">
      <c r="A2103">
        <f t="shared" si="32"/>
        <v>31016</v>
      </c>
      <c r="B2103" s="79">
        <v>31</v>
      </c>
      <c r="C2103" s="79" t="s">
        <v>29</v>
      </c>
      <c r="H2103" s="79">
        <v>16</v>
      </c>
      <c r="I2103" s="79">
        <v>10</v>
      </c>
      <c r="J2103" s="79">
        <v>11</v>
      </c>
      <c r="K2103" s="79">
        <v>23</v>
      </c>
    </row>
    <row r="2104" spans="1:11" x14ac:dyDescent="0.15">
      <c r="A2104">
        <f t="shared" si="32"/>
        <v>31017</v>
      </c>
      <c r="B2104" s="79">
        <v>31</v>
      </c>
      <c r="C2104" s="79" t="s">
        <v>29</v>
      </c>
      <c r="H2104" s="79">
        <v>17</v>
      </c>
      <c r="I2104" s="79">
        <v>6</v>
      </c>
      <c r="J2104" s="79">
        <v>3</v>
      </c>
      <c r="K2104" s="79">
        <v>26</v>
      </c>
    </row>
    <row r="2105" spans="1:11" x14ac:dyDescent="0.15">
      <c r="A2105">
        <f t="shared" si="32"/>
        <v>31018</v>
      </c>
      <c r="B2105" s="79">
        <v>31</v>
      </c>
      <c r="C2105" s="79" t="s">
        <v>29</v>
      </c>
      <c r="H2105" s="79">
        <v>18</v>
      </c>
      <c r="I2105" s="79">
        <v>14</v>
      </c>
      <c r="J2105" s="79">
        <v>2</v>
      </c>
      <c r="K2105" s="79">
        <v>28</v>
      </c>
    </row>
    <row r="2106" spans="1:11" x14ac:dyDescent="0.15">
      <c r="A2106">
        <f t="shared" si="32"/>
        <v>31019</v>
      </c>
      <c r="B2106" s="79">
        <v>31</v>
      </c>
      <c r="C2106" s="79" t="s">
        <v>29</v>
      </c>
      <c r="H2106" s="79">
        <v>19</v>
      </c>
      <c r="I2106" s="79">
        <v>3</v>
      </c>
      <c r="J2106" s="79">
        <v>9</v>
      </c>
      <c r="K2106" s="79">
        <v>19</v>
      </c>
    </row>
    <row r="2107" spans="1:11" x14ac:dyDescent="0.15">
      <c r="A2107">
        <f t="shared" si="32"/>
        <v>31020</v>
      </c>
      <c r="B2107" s="79">
        <v>31</v>
      </c>
      <c r="C2107" s="79" t="s">
        <v>29</v>
      </c>
      <c r="H2107" s="79">
        <v>20</v>
      </c>
      <c r="I2107" s="79">
        <v>4</v>
      </c>
      <c r="J2107" s="79">
        <v>5</v>
      </c>
      <c r="K2107" s="79">
        <v>30</v>
      </c>
    </row>
    <row r="2108" spans="1:11" x14ac:dyDescent="0.15">
      <c r="A2108">
        <f t="shared" si="32"/>
        <v>31021</v>
      </c>
      <c r="B2108" s="79">
        <v>31</v>
      </c>
      <c r="C2108" s="79" t="s">
        <v>29</v>
      </c>
      <c r="H2108" s="79">
        <v>21</v>
      </c>
      <c r="I2108" s="79">
        <v>6</v>
      </c>
      <c r="J2108" s="79">
        <v>15</v>
      </c>
      <c r="K2108" s="79">
        <v>26</v>
      </c>
    </row>
    <row r="2109" spans="1:11" x14ac:dyDescent="0.15">
      <c r="A2109">
        <f t="shared" si="32"/>
        <v>31022</v>
      </c>
      <c r="B2109" s="79">
        <v>31</v>
      </c>
      <c r="C2109" s="79" t="s">
        <v>29</v>
      </c>
      <c r="H2109" s="79">
        <v>22</v>
      </c>
      <c r="I2109" s="79">
        <v>6</v>
      </c>
      <c r="J2109" s="79">
        <v>8</v>
      </c>
      <c r="K2109" s="79">
        <v>18</v>
      </c>
    </row>
    <row r="2110" spans="1:11" x14ac:dyDescent="0.15">
      <c r="A2110">
        <f t="shared" si="32"/>
        <v>31023</v>
      </c>
      <c r="B2110" s="79">
        <v>31</v>
      </c>
      <c r="C2110" s="79" t="s">
        <v>29</v>
      </c>
      <c r="H2110" s="79">
        <v>23</v>
      </c>
      <c r="I2110" s="79">
        <v>6</v>
      </c>
      <c r="J2110" s="79">
        <v>8</v>
      </c>
      <c r="K2110" s="79">
        <v>29</v>
      </c>
    </row>
    <row r="2111" spans="1:11" x14ac:dyDescent="0.15">
      <c r="A2111">
        <f t="shared" si="32"/>
        <v>31024</v>
      </c>
      <c r="B2111" s="79">
        <v>31</v>
      </c>
      <c r="C2111" s="79" t="s">
        <v>29</v>
      </c>
      <c r="H2111" s="79">
        <v>24</v>
      </c>
      <c r="I2111" s="79">
        <v>8</v>
      </c>
      <c r="J2111" s="79">
        <v>8</v>
      </c>
      <c r="K2111" s="79">
        <v>26</v>
      </c>
    </row>
    <row r="2112" spans="1:11" x14ac:dyDescent="0.15">
      <c r="A2112">
        <f t="shared" si="32"/>
        <v>31025</v>
      </c>
      <c r="B2112" s="79">
        <v>31</v>
      </c>
      <c r="C2112" s="79" t="s">
        <v>29</v>
      </c>
      <c r="H2112" s="79">
        <v>25</v>
      </c>
      <c r="I2112" s="79">
        <v>8</v>
      </c>
      <c r="J2112" s="79">
        <v>7</v>
      </c>
      <c r="K2112" s="79">
        <v>17</v>
      </c>
    </row>
    <row r="2113" spans="1:11" x14ac:dyDescent="0.15">
      <c r="A2113">
        <f t="shared" si="32"/>
        <v>31026</v>
      </c>
      <c r="B2113" s="79">
        <v>31</v>
      </c>
      <c r="C2113" s="79" t="s">
        <v>29</v>
      </c>
      <c r="H2113" s="79">
        <v>26</v>
      </c>
      <c r="I2113" s="79">
        <v>5</v>
      </c>
      <c r="J2113" s="79">
        <v>8</v>
      </c>
      <c r="K2113" s="79">
        <v>17</v>
      </c>
    </row>
    <row r="2114" spans="1:11" x14ac:dyDescent="0.15">
      <c r="A2114">
        <f t="shared" si="32"/>
        <v>31027</v>
      </c>
      <c r="B2114" s="79">
        <v>31</v>
      </c>
      <c r="C2114" s="79" t="s">
        <v>29</v>
      </c>
      <c r="H2114" s="79">
        <v>27</v>
      </c>
      <c r="I2114" s="79">
        <v>8</v>
      </c>
      <c r="J2114" s="79">
        <v>11</v>
      </c>
      <c r="K2114" s="79">
        <v>20</v>
      </c>
    </row>
    <row r="2115" spans="1:11" x14ac:dyDescent="0.15">
      <c r="A2115">
        <f t="shared" ref="A2115:A2178" si="33">$B2115*1000+$H2115</f>
        <v>31028</v>
      </c>
      <c r="B2115" s="79">
        <v>31</v>
      </c>
      <c r="C2115" s="79" t="s">
        <v>29</v>
      </c>
      <c r="H2115" s="79">
        <v>28</v>
      </c>
      <c r="I2115" s="79">
        <v>4</v>
      </c>
      <c r="J2115" s="79">
        <v>7</v>
      </c>
      <c r="K2115" s="79">
        <v>21</v>
      </c>
    </row>
    <row r="2116" spans="1:11" x14ac:dyDescent="0.15">
      <c r="A2116">
        <f t="shared" si="33"/>
        <v>31029</v>
      </c>
      <c r="B2116" s="79">
        <v>31</v>
      </c>
      <c r="C2116" s="79" t="s">
        <v>29</v>
      </c>
      <c r="H2116" s="79">
        <v>29</v>
      </c>
      <c r="I2116" s="79">
        <v>8</v>
      </c>
      <c r="J2116" s="79">
        <v>11</v>
      </c>
      <c r="K2116" s="79">
        <v>24</v>
      </c>
    </row>
    <row r="2117" spans="1:11" x14ac:dyDescent="0.15">
      <c r="A2117">
        <f t="shared" si="33"/>
        <v>31030</v>
      </c>
      <c r="B2117" s="79">
        <v>31</v>
      </c>
      <c r="C2117" s="79" t="s">
        <v>29</v>
      </c>
      <c r="H2117" s="79">
        <v>30</v>
      </c>
      <c r="I2117" s="79">
        <v>10</v>
      </c>
      <c r="J2117" s="79">
        <v>13</v>
      </c>
      <c r="K2117" s="79">
        <v>15</v>
      </c>
    </row>
    <row r="2118" spans="1:11" x14ac:dyDescent="0.15">
      <c r="A2118">
        <f t="shared" si="33"/>
        <v>31031</v>
      </c>
      <c r="B2118" s="79">
        <v>31</v>
      </c>
      <c r="C2118" s="79" t="s">
        <v>29</v>
      </c>
      <c r="H2118" s="79">
        <v>31</v>
      </c>
      <c r="I2118" s="79">
        <v>9</v>
      </c>
      <c r="J2118" s="79">
        <v>15</v>
      </c>
      <c r="K2118" s="79">
        <v>9</v>
      </c>
    </row>
    <row r="2119" spans="1:11" x14ac:dyDescent="0.15">
      <c r="A2119">
        <f t="shared" si="33"/>
        <v>31032</v>
      </c>
      <c r="B2119" s="79">
        <v>31</v>
      </c>
      <c r="C2119" s="79" t="s">
        <v>29</v>
      </c>
      <c r="H2119" s="79">
        <v>32</v>
      </c>
      <c r="I2119" s="79">
        <v>16</v>
      </c>
      <c r="J2119" s="79">
        <v>11</v>
      </c>
      <c r="K2119" s="79">
        <v>15</v>
      </c>
    </row>
    <row r="2120" spans="1:11" x14ac:dyDescent="0.15">
      <c r="A2120">
        <f t="shared" si="33"/>
        <v>31033</v>
      </c>
      <c r="B2120" s="79">
        <v>31</v>
      </c>
      <c r="C2120" s="79" t="s">
        <v>29</v>
      </c>
      <c r="H2120" s="79">
        <v>33</v>
      </c>
      <c r="I2120" s="79">
        <v>15</v>
      </c>
      <c r="J2120" s="79">
        <v>14</v>
      </c>
      <c r="K2120" s="79">
        <v>25</v>
      </c>
    </row>
    <row r="2121" spans="1:11" x14ac:dyDescent="0.15">
      <c r="A2121">
        <f t="shared" si="33"/>
        <v>31034</v>
      </c>
      <c r="B2121" s="79">
        <v>31</v>
      </c>
      <c r="C2121" s="79" t="s">
        <v>29</v>
      </c>
      <c r="H2121" s="79">
        <v>34</v>
      </c>
      <c r="I2121" s="79">
        <v>13</v>
      </c>
      <c r="J2121" s="79">
        <v>6</v>
      </c>
      <c r="K2121" s="79">
        <v>19</v>
      </c>
    </row>
    <row r="2122" spans="1:11" x14ac:dyDescent="0.15">
      <c r="A2122">
        <f t="shared" si="33"/>
        <v>31035</v>
      </c>
      <c r="B2122" s="79">
        <v>31</v>
      </c>
      <c r="C2122" s="79" t="s">
        <v>29</v>
      </c>
      <c r="H2122" s="79">
        <v>35</v>
      </c>
      <c r="I2122" s="79">
        <v>16</v>
      </c>
      <c r="J2122" s="79">
        <v>14</v>
      </c>
      <c r="K2122" s="79">
        <v>19</v>
      </c>
    </row>
    <row r="2123" spans="1:11" x14ac:dyDescent="0.15">
      <c r="A2123">
        <f t="shared" si="33"/>
        <v>31036</v>
      </c>
      <c r="B2123" s="79">
        <v>31</v>
      </c>
      <c r="C2123" s="79" t="s">
        <v>29</v>
      </c>
      <c r="H2123" s="79">
        <v>36</v>
      </c>
      <c r="I2123" s="79">
        <v>13</v>
      </c>
      <c r="J2123" s="79">
        <v>15</v>
      </c>
      <c r="K2123" s="79">
        <v>9</v>
      </c>
    </row>
    <row r="2124" spans="1:11" x14ac:dyDescent="0.15">
      <c r="A2124">
        <f t="shared" si="33"/>
        <v>31037</v>
      </c>
      <c r="B2124" s="79">
        <v>31</v>
      </c>
      <c r="C2124" s="79" t="s">
        <v>29</v>
      </c>
      <c r="H2124" s="79">
        <v>37</v>
      </c>
      <c r="I2124" s="79">
        <v>6</v>
      </c>
      <c r="J2124" s="79">
        <v>8</v>
      </c>
      <c r="K2124" s="79">
        <v>19</v>
      </c>
    </row>
    <row r="2125" spans="1:11" x14ac:dyDescent="0.15">
      <c r="A2125">
        <f t="shared" si="33"/>
        <v>31038</v>
      </c>
      <c r="B2125" s="79">
        <v>31</v>
      </c>
      <c r="C2125" s="79" t="s">
        <v>29</v>
      </c>
      <c r="H2125" s="79">
        <v>38</v>
      </c>
      <c r="I2125" s="79">
        <v>15</v>
      </c>
      <c r="J2125" s="79">
        <v>16</v>
      </c>
      <c r="K2125" s="79">
        <v>11</v>
      </c>
    </row>
    <row r="2126" spans="1:11" x14ac:dyDescent="0.15">
      <c r="A2126">
        <f t="shared" si="33"/>
        <v>31039</v>
      </c>
      <c r="B2126" s="79">
        <v>31</v>
      </c>
      <c r="C2126" s="79" t="s">
        <v>29</v>
      </c>
      <c r="H2126" s="79">
        <v>39</v>
      </c>
      <c r="I2126" s="79">
        <v>12</v>
      </c>
      <c r="J2126" s="79">
        <v>17</v>
      </c>
      <c r="K2126" s="79">
        <v>22</v>
      </c>
    </row>
    <row r="2127" spans="1:11" x14ac:dyDescent="0.15">
      <c r="A2127">
        <f t="shared" si="33"/>
        <v>31040</v>
      </c>
      <c r="B2127" s="79">
        <v>31</v>
      </c>
      <c r="C2127" s="79" t="s">
        <v>29</v>
      </c>
      <c r="H2127" s="79">
        <v>40</v>
      </c>
      <c r="I2127" s="79">
        <v>10</v>
      </c>
      <c r="J2127" s="79">
        <v>8</v>
      </c>
      <c r="K2127" s="79">
        <v>16</v>
      </c>
    </row>
    <row r="2128" spans="1:11" x14ac:dyDescent="0.15">
      <c r="A2128">
        <f t="shared" si="33"/>
        <v>31041</v>
      </c>
      <c r="B2128" s="79">
        <v>31</v>
      </c>
      <c r="C2128" s="79" t="s">
        <v>29</v>
      </c>
      <c r="H2128" s="79">
        <v>41</v>
      </c>
      <c r="I2128" s="79">
        <v>9</v>
      </c>
      <c r="J2128" s="79">
        <v>6</v>
      </c>
      <c r="K2128" s="79">
        <v>19</v>
      </c>
    </row>
    <row r="2129" spans="1:11" x14ac:dyDescent="0.15">
      <c r="A2129">
        <f t="shared" si="33"/>
        <v>31042</v>
      </c>
      <c r="B2129" s="79">
        <v>31</v>
      </c>
      <c r="C2129" s="79" t="s">
        <v>29</v>
      </c>
      <c r="H2129" s="79">
        <v>42</v>
      </c>
      <c r="I2129" s="79">
        <v>8</v>
      </c>
      <c r="J2129" s="79">
        <v>12</v>
      </c>
      <c r="K2129" s="79">
        <v>21</v>
      </c>
    </row>
    <row r="2130" spans="1:11" x14ac:dyDescent="0.15">
      <c r="A2130">
        <f t="shared" si="33"/>
        <v>31043</v>
      </c>
      <c r="B2130" s="79">
        <v>31</v>
      </c>
      <c r="C2130" s="79" t="s">
        <v>29</v>
      </c>
      <c r="H2130" s="79">
        <v>43</v>
      </c>
      <c r="I2130" s="79">
        <v>12</v>
      </c>
      <c r="J2130" s="79">
        <v>11</v>
      </c>
      <c r="K2130" s="79">
        <v>21</v>
      </c>
    </row>
    <row r="2131" spans="1:11" x14ac:dyDescent="0.15">
      <c r="A2131">
        <f t="shared" si="33"/>
        <v>31044</v>
      </c>
      <c r="B2131" s="79">
        <v>31</v>
      </c>
      <c r="C2131" s="79" t="s">
        <v>29</v>
      </c>
      <c r="H2131" s="79">
        <v>44</v>
      </c>
      <c r="I2131" s="79">
        <v>11</v>
      </c>
      <c r="J2131" s="79">
        <v>12</v>
      </c>
      <c r="K2131" s="79">
        <v>24</v>
      </c>
    </row>
    <row r="2132" spans="1:11" x14ac:dyDescent="0.15">
      <c r="A2132">
        <f t="shared" si="33"/>
        <v>31045</v>
      </c>
      <c r="B2132" s="79">
        <v>31</v>
      </c>
      <c r="C2132" s="79" t="s">
        <v>29</v>
      </c>
      <c r="H2132" s="79">
        <v>45</v>
      </c>
      <c r="I2132" s="79">
        <v>9</v>
      </c>
      <c r="J2132" s="79">
        <v>7</v>
      </c>
      <c r="K2132" s="79">
        <v>27</v>
      </c>
    </row>
    <row r="2133" spans="1:11" x14ac:dyDescent="0.15">
      <c r="A2133">
        <f t="shared" si="33"/>
        <v>31046</v>
      </c>
      <c r="B2133" s="79">
        <v>31</v>
      </c>
      <c r="C2133" s="79" t="s">
        <v>29</v>
      </c>
      <c r="H2133" s="79">
        <v>46</v>
      </c>
      <c r="I2133" s="79">
        <v>5</v>
      </c>
      <c r="J2133" s="79">
        <v>4</v>
      </c>
      <c r="K2133" s="79">
        <v>32</v>
      </c>
    </row>
    <row r="2134" spans="1:11" x14ac:dyDescent="0.15">
      <c r="A2134">
        <f t="shared" si="33"/>
        <v>31047</v>
      </c>
      <c r="B2134" s="79">
        <v>31</v>
      </c>
      <c r="C2134" s="79" t="s">
        <v>29</v>
      </c>
      <c r="H2134" s="79">
        <v>47</v>
      </c>
      <c r="I2134" s="79">
        <v>5</v>
      </c>
      <c r="J2134" s="79">
        <v>10</v>
      </c>
      <c r="K2134" s="79">
        <v>38</v>
      </c>
    </row>
    <row r="2135" spans="1:11" x14ac:dyDescent="0.15">
      <c r="A2135">
        <f t="shared" si="33"/>
        <v>31048</v>
      </c>
      <c r="B2135" s="79">
        <v>31</v>
      </c>
      <c r="C2135" s="79" t="s">
        <v>29</v>
      </c>
      <c r="H2135" s="79">
        <v>48</v>
      </c>
      <c r="I2135" s="79">
        <v>13</v>
      </c>
      <c r="J2135" s="79">
        <v>11</v>
      </c>
      <c r="K2135" s="79">
        <v>34</v>
      </c>
    </row>
    <row r="2136" spans="1:11" x14ac:dyDescent="0.15">
      <c r="A2136">
        <f t="shared" si="33"/>
        <v>31049</v>
      </c>
      <c r="B2136" s="79">
        <v>31</v>
      </c>
      <c r="C2136" s="79" t="s">
        <v>29</v>
      </c>
      <c r="H2136" s="79">
        <v>49</v>
      </c>
      <c r="I2136" s="79">
        <v>7</v>
      </c>
      <c r="J2136" s="79">
        <v>14</v>
      </c>
      <c r="K2136" s="79">
        <v>29</v>
      </c>
    </row>
    <row r="2137" spans="1:11" x14ac:dyDescent="0.15">
      <c r="A2137">
        <f t="shared" si="33"/>
        <v>31050</v>
      </c>
      <c r="B2137" s="79">
        <v>31</v>
      </c>
      <c r="C2137" s="79" t="s">
        <v>29</v>
      </c>
      <c r="H2137" s="79">
        <v>50</v>
      </c>
      <c r="I2137" s="79">
        <v>7</v>
      </c>
      <c r="J2137" s="79">
        <v>12</v>
      </c>
      <c r="K2137" s="79">
        <v>51</v>
      </c>
    </row>
    <row r="2138" spans="1:11" x14ac:dyDescent="0.15">
      <c r="A2138">
        <f t="shared" si="33"/>
        <v>31051</v>
      </c>
      <c r="B2138" s="79">
        <v>31</v>
      </c>
      <c r="C2138" s="79" t="s">
        <v>29</v>
      </c>
      <c r="H2138" s="79">
        <v>51</v>
      </c>
      <c r="I2138" s="79">
        <v>7</v>
      </c>
      <c r="J2138" s="79">
        <v>4</v>
      </c>
      <c r="K2138" s="79">
        <v>36</v>
      </c>
    </row>
    <row r="2139" spans="1:11" x14ac:dyDescent="0.15">
      <c r="A2139">
        <f t="shared" si="33"/>
        <v>31052</v>
      </c>
      <c r="B2139" s="79">
        <v>31</v>
      </c>
      <c r="C2139" s="79" t="s">
        <v>29</v>
      </c>
      <c r="H2139" s="79">
        <v>52</v>
      </c>
      <c r="I2139" s="79">
        <v>5</v>
      </c>
      <c r="J2139" s="79">
        <v>14</v>
      </c>
      <c r="K2139" s="79">
        <v>27</v>
      </c>
    </row>
    <row r="2140" spans="1:11" x14ac:dyDescent="0.15">
      <c r="A2140">
        <f t="shared" si="33"/>
        <v>31053</v>
      </c>
      <c r="B2140" s="79">
        <v>31</v>
      </c>
      <c r="C2140" s="79" t="s">
        <v>29</v>
      </c>
      <c r="H2140" s="79">
        <v>53</v>
      </c>
      <c r="I2140" s="79">
        <v>3</v>
      </c>
      <c r="J2140" s="79">
        <v>6</v>
      </c>
      <c r="K2140" s="79">
        <v>29</v>
      </c>
    </row>
    <row r="2141" spans="1:11" x14ac:dyDescent="0.15">
      <c r="A2141">
        <f t="shared" si="33"/>
        <v>31054</v>
      </c>
      <c r="B2141" s="79">
        <v>31</v>
      </c>
      <c r="C2141" s="79" t="s">
        <v>29</v>
      </c>
      <c r="H2141" s="79">
        <v>54</v>
      </c>
      <c r="I2141" s="79">
        <v>12</v>
      </c>
      <c r="J2141" s="79">
        <v>14</v>
      </c>
      <c r="K2141" s="79">
        <v>32</v>
      </c>
    </row>
    <row r="2142" spans="1:11" x14ac:dyDescent="0.15">
      <c r="A2142">
        <f t="shared" si="33"/>
        <v>31055</v>
      </c>
      <c r="B2142" s="79">
        <v>31</v>
      </c>
      <c r="C2142" s="79" t="s">
        <v>29</v>
      </c>
      <c r="H2142" s="79">
        <v>55</v>
      </c>
      <c r="I2142" s="79">
        <v>8</v>
      </c>
      <c r="J2142" s="79">
        <v>7</v>
      </c>
      <c r="K2142" s="79">
        <v>25</v>
      </c>
    </row>
    <row r="2143" spans="1:11" x14ac:dyDescent="0.15">
      <c r="A2143">
        <f t="shared" si="33"/>
        <v>31056</v>
      </c>
      <c r="B2143" s="79">
        <v>31</v>
      </c>
      <c r="C2143" s="79" t="s">
        <v>29</v>
      </c>
      <c r="H2143" s="79">
        <v>56</v>
      </c>
      <c r="I2143" s="79">
        <v>7</v>
      </c>
      <c r="J2143" s="79">
        <v>12</v>
      </c>
      <c r="K2143" s="79">
        <v>17</v>
      </c>
    </row>
    <row r="2144" spans="1:11" x14ac:dyDescent="0.15">
      <c r="A2144">
        <f t="shared" si="33"/>
        <v>31057</v>
      </c>
      <c r="B2144" s="79">
        <v>31</v>
      </c>
      <c r="C2144" s="79" t="s">
        <v>29</v>
      </c>
      <c r="H2144" s="79">
        <v>57</v>
      </c>
      <c r="I2144" s="79">
        <v>12</v>
      </c>
      <c r="J2144" s="79">
        <v>10</v>
      </c>
      <c r="K2144" s="79">
        <v>16</v>
      </c>
    </row>
    <row r="2145" spans="1:11" x14ac:dyDescent="0.15">
      <c r="A2145">
        <f t="shared" si="33"/>
        <v>31058</v>
      </c>
      <c r="B2145" s="79">
        <v>31</v>
      </c>
      <c r="C2145" s="79" t="s">
        <v>29</v>
      </c>
      <c r="H2145" s="79">
        <v>58</v>
      </c>
      <c r="I2145" s="79">
        <v>5</v>
      </c>
      <c r="J2145" s="79">
        <v>12</v>
      </c>
      <c r="K2145" s="79">
        <v>22</v>
      </c>
    </row>
    <row r="2146" spans="1:11" x14ac:dyDescent="0.15">
      <c r="A2146">
        <f t="shared" si="33"/>
        <v>31059</v>
      </c>
      <c r="B2146" s="79">
        <v>31</v>
      </c>
      <c r="C2146" s="79" t="s">
        <v>29</v>
      </c>
      <c r="H2146" s="79">
        <v>59</v>
      </c>
      <c r="I2146" s="79">
        <v>9</v>
      </c>
      <c r="J2146" s="79">
        <v>18</v>
      </c>
      <c r="K2146" s="79">
        <v>17</v>
      </c>
    </row>
    <row r="2147" spans="1:11" x14ac:dyDescent="0.15">
      <c r="A2147">
        <f t="shared" si="33"/>
        <v>31060</v>
      </c>
      <c r="B2147" s="79">
        <v>31</v>
      </c>
      <c r="C2147" s="79" t="s">
        <v>29</v>
      </c>
      <c r="H2147" s="79">
        <v>60</v>
      </c>
      <c r="I2147" s="79">
        <v>14</v>
      </c>
      <c r="J2147" s="79">
        <v>11</v>
      </c>
      <c r="K2147" s="79">
        <v>19</v>
      </c>
    </row>
    <row r="2148" spans="1:11" x14ac:dyDescent="0.15">
      <c r="A2148">
        <f t="shared" si="33"/>
        <v>31061</v>
      </c>
      <c r="B2148" s="79">
        <v>31</v>
      </c>
      <c r="C2148" s="79" t="s">
        <v>29</v>
      </c>
      <c r="H2148" s="79">
        <v>61</v>
      </c>
      <c r="I2148" s="79">
        <v>11</v>
      </c>
      <c r="J2148" s="79">
        <v>23</v>
      </c>
      <c r="K2148" s="79">
        <v>18</v>
      </c>
    </row>
    <row r="2149" spans="1:11" x14ac:dyDescent="0.15">
      <c r="A2149">
        <f t="shared" si="33"/>
        <v>31062</v>
      </c>
      <c r="B2149" s="79">
        <v>31</v>
      </c>
      <c r="C2149" s="79" t="s">
        <v>29</v>
      </c>
      <c r="H2149" s="79">
        <v>62</v>
      </c>
      <c r="I2149" s="79">
        <v>16</v>
      </c>
      <c r="J2149" s="79">
        <v>20</v>
      </c>
      <c r="K2149" s="79">
        <v>12</v>
      </c>
    </row>
    <row r="2150" spans="1:11" x14ac:dyDescent="0.15">
      <c r="A2150">
        <f t="shared" si="33"/>
        <v>31063</v>
      </c>
      <c r="B2150" s="79">
        <v>31</v>
      </c>
      <c r="C2150" s="79" t="s">
        <v>29</v>
      </c>
      <c r="H2150" s="79">
        <v>63</v>
      </c>
      <c r="I2150" s="79">
        <v>16</v>
      </c>
      <c r="J2150" s="79">
        <v>18</v>
      </c>
      <c r="K2150" s="79">
        <v>7</v>
      </c>
    </row>
    <row r="2151" spans="1:11" x14ac:dyDescent="0.15">
      <c r="A2151">
        <f t="shared" si="33"/>
        <v>31064</v>
      </c>
      <c r="B2151" s="79">
        <v>31</v>
      </c>
      <c r="C2151" s="79" t="s">
        <v>29</v>
      </c>
      <c r="H2151" s="79">
        <v>64</v>
      </c>
      <c r="I2151" s="79">
        <v>13</v>
      </c>
      <c r="J2151" s="79">
        <v>16</v>
      </c>
      <c r="K2151" s="79">
        <v>9</v>
      </c>
    </row>
    <row r="2152" spans="1:11" x14ac:dyDescent="0.15">
      <c r="A2152">
        <f t="shared" si="33"/>
        <v>31065</v>
      </c>
      <c r="B2152" s="79">
        <v>31</v>
      </c>
      <c r="C2152" s="79" t="s">
        <v>29</v>
      </c>
      <c r="H2152" s="79">
        <v>65</v>
      </c>
      <c r="I2152" s="79">
        <v>35</v>
      </c>
      <c r="J2152" s="79">
        <v>18</v>
      </c>
      <c r="K2152" s="79">
        <v>4</v>
      </c>
    </row>
    <row r="2153" spans="1:11" x14ac:dyDescent="0.15">
      <c r="A2153">
        <f t="shared" si="33"/>
        <v>31066</v>
      </c>
      <c r="B2153" s="79">
        <v>31</v>
      </c>
      <c r="C2153" s="79" t="s">
        <v>29</v>
      </c>
      <c r="H2153" s="79">
        <v>66</v>
      </c>
      <c r="I2153" s="79">
        <v>16</v>
      </c>
      <c r="J2153" s="79">
        <v>16</v>
      </c>
      <c r="K2153" s="79">
        <v>13</v>
      </c>
    </row>
    <row r="2154" spans="1:11" x14ac:dyDescent="0.15">
      <c r="A2154">
        <f t="shared" si="33"/>
        <v>31067</v>
      </c>
      <c r="B2154" s="79">
        <v>31</v>
      </c>
      <c r="C2154" s="79" t="s">
        <v>29</v>
      </c>
      <c r="H2154" s="79">
        <v>67</v>
      </c>
      <c r="I2154" s="79">
        <v>16</v>
      </c>
      <c r="J2154" s="79">
        <v>15</v>
      </c>
      <c r="K2154" s="79">
        <v>8</v>
      </c>
    </row>
    <row r="2155" spans="1:11" x14ac:dyDescent="0.15">
      <c r="A2155">
        <f t="shared" si="33"/>
        <v>31068</v>
      </c>
      <c r="B2155" s="79">
        <v>31</v>
      </c>
      <c r="C2155" s="79" t="s">
        <v>29</v>
      </c>
      <c r="H2155" s="79">
        <v>68</v>
      </c>
      <c r="I2155" s="79">
        <v>16</v>
      </c>
      <c r="J2155" s="79">
        <v>13</v>
      </c>
      <c r="K2155" s="79">
        <v>4</v>
      </c>
    </row>
    <row r="2156" spans="1:11" x14ac:dyDescent="0.15">
      <c r="A2156">
        <f t="shared" si="33"/>
        <v>31069</v>
      </c>
      <c r="B2156" s="79">
        <v>31</v>
      </c>
      <c r="C2156" s="79" t="s">
        <v>29</v>
      </c>
      <c r="H2156" s="79">
        <v>69</v>
      </c>
      <c r="I2156" s="79">
        <v>14</v>
      </c>
      <c r="J2156" s="79">
        <v>17</v>
      </c>
      <c r="K2156" s="79">
        <v>5</v>
      </c>
    </row>
    <row r="2157" spans="1:11" x14ac:dyDescent="0.15">
      <c r="A2157">
        <f t="shared" si="33"/>
        <v>31070</v>
      </c>
      <c r="B2157" s="79">
        <v>31</v>
      </c>
      <c r="C2157" s="79" t="s">
        <v>29</v>
      </c>
      <c r="H2157" s="79">
        <v>70</v>
      </c>
      <c r="I2157" s="79">
        <v>8</v>
      </c>
      <c r="J2157" s="79">
        <v>18</v>
      </c>
      <c r="K2157" s="79">
        <v>4</v>
      </c>
    </row>
    <row r="2158" spans="1:11" x14ac:dyDescent="0.15">
      <c r="A2158">
        <f t="shared" si="33"/>
        <v>31071</v>
      </c>
      <c r="B2158" s="79">
        <v>31</v>
      </c>
      <c r="C2158" s="79" t="s">
        <v>29</v>
      </c>
      <c r="H2158" s="79">
        <v>71</v>
      </c>
      <c r="I2158" s="79">
        <v>11</v>
      </c>
      <c r="J2158" s="79">
        <v>6</v>
      </c>
      <c r="K2158" s="79">
        <v>6</v>
      </c>
    </row>
    <row r="2159" spans="1:11" x14ac:dyDescent="0.15">
      <c r="A2159">
        <f t="shared" si="33"/>
        <v>31072</v>
      </c>
      <c r="B2159" s="79">
        <v>31</v>
      </c>
      <c r="C2159" s="79" t="s">
        <v>29</v>
      </c>
      <c r="H2159" s="79">
        <v>72</v>
      </c>
      <c r="I2159" s="79">
        <v>8</v>
      </c>
      <c r="J2159" s="79">
        <v>7</v>
      </c>
      <c r="K2159" s="79">
        <v>7</v>
      </c>
    </row>
    <row r="2160" spans="1:11" x14ac:dyDescent="0.15">
      <c r="A2160">
        <f t="shared" si="33"/>
        <v>31073</v>
      </c>
      <c r="B2160" s="79">
        <v>31</v>
      </c>
      <c r="C2160" s="79" t="s">
        <v>29</v>
      </c>
      <c r="H2160" s="79">
        <v>73</v>
      </c>
      <c r="I2160" s="79">
        <v>15</v>
      </c>
      <c r="J2160" s="79">
        <v>9</v>
      </c>
      <c r="K2160" s="79">
        <v>5</v>
      </c>
    </row>
    <row r="2161" spans="1:11" x14ac:dyDescent="0.15">
      <c r="A2161">
        <f t="shared" si="33"/>
        <v>31074</v>
      </c>
      <c r="B2161" s="79">
        <v>31</v>
      </c>
      <c r="C2161" s="79" t="s">
        <v>29</v>
      </c>
      <c r="H2161" s="79">
        <v>74</v>
      </c>
      <c r="I2161" s="79">
        <v>3</v>
      </c>
      <c r="J2161" s="79">
        <v>8</v>
      </c>
      <c r="K2161" s="79">
        <v>4</v>
      </c>
    </row>
    <row r="2162" spans="1:11" x14ac:dyDescent="0.15">
      <c r="A2162">
        <f t="shared" si="33"/>
        <v>31075</v>
      </c>
      <c r="B2162" s="79">
        <v>31</v>
      </c>
      <c r="C2162" s="79" t="s">
        <v>29</v>
      </c>
      <c r="H2162" s="79">
        <v>75</v>
      </c>
      <c r="I2162" s="79">
        <v>17</v>
      </c>
      <c r="J2162" s="79">
        <v>7</v>
      </c>
      <c r="K2162" s="79">
        <v>4</v>
      </c>
    </row>
    <row r="2163" spans="1:11" x14ac:dyDescent="0.15">
      <c r="A2163">
        <f t="shared" si="33"/>
        <v>31076</v>
      </c>
      <c r="B2163" s="79">
        <v>31</v>
      </c>
      <c r="C2163" s="79" t="s">
        <v>29</v>
      </c>
      <c r="H2163" s="79">
        <v>76</v>
      </c>
      <c r="I2163" s="79">
        <v>6</v>
      </c>
      <c r="J2163" s="79">
        <v>13</v>
      </c>
      <c r="K2163" s="79">
        <v>1</v>
      </c>
    </row>
    <row r="2164" spans="1:11" x14ac:dyDescent="0.15">
      <c r="A2164">
        <f t="shared" si="33"/>
        <v>31077</v>
      </c>
      <c r="B2164" s="79">
        <v>31</v>
      </c>
      <c r="C2164" s="79" t="s">
        <v>29</v>
      </c>
      <c r="H2164" s="79">
        <v>77</v>
      </c>
      <c r="I2164" s="79">
        <v>4</v>
      </c>
      <c r="J2164" s="79">
        <v>7</v>
      </c>
      <c r="K2164" s="79">
        <v>2</v>
      </c>
    </row>
    <row r="2165" spans="1:11" x14ac:dyDescent="0.15">
      <c r="A2165">
        <f t="shared" si="33"/>
        <v>31078</v>
      </c>
      <c r="B2165" s="79">
        <v>31</v>
      </c>
      <c r="C2165" s="79" t="s">
        <v>29</v>
      </c>
      <c r="H2165" s="79">
        <v>78</v>
      </c>
      <c r="I2165" s="79">
        <v>3</v>
      </c>
      <c r="J2165" s="79">
        <v>4</v>
      </c>
      <c r="K2165" s="79">
        <v>5</v>
      </c>
    </row>
    <row r="2166" spans="1:11" x14ac:dyDescent="0.15">
      <c r="A2166">
        <f t="shared" si="33"/>
        <v>31079</v>
      </c>
      <c r="B2166" s="79">
        <v>31</v>
      </c>
      <c r="C2166" s="79" t="s">
        <v>29</v>
      </c>
      <c r="H2166" s="79">
        <v>79</v>
      </c>
      <c r="I2166" s="79">
        <v>2</v>
      </c>
      <c r="J2166" s="79">
        <v>7</v>
      </c>
      <c r="K2166" s="79">
        <v>2</v>
      </c>
    </row>
    <row r="2167" spans="1:11" x14ac:dyDescent="0.15">
      <c r="A2167">
        <f t="shared" si="33"/>
        <v>31080</v>
      </c>
      <c r="B2167" s="79">
        <v>31</v>
      </c>
      <c r="C2167" s="79" t="s">
        <v>29</v>
      </c>
      <c r="H2167" s="79">
        <v>80</v>
      </c>
      <c r="I2167" s="79">
        <v>4</v>
      </c>
      <c r="J2167" s="79">
        <v>1</v>
      </c>
      <c r="K2167" s="79">
        <v>1</v>
      </c>
    </row>
    <row r="2168" spans="1:11" x14ac:dyDescent="0.15">
      <c r="A2168">
        <f t="shared" si="33"/>
        <v>31081</v>
      </c>
      <c r="B2168" s="79">
        <v>31</v>
      </c>
      <c r="C2168" s="79" t="s">
        <v>29</v>
      </c>
      <c r="H2168" s="79">
        <v>81</v>
      </c>
      <c r="I2168" s="79">
        <v>8</v>
      </c>
      <c r="J2168" s="79">
        <v>4</v>
      </c>
      <c r="K2168" s="79">
        <v>1</v>
      </c>
    </row>
    <row r="2169" spans="1:11" x14ac:dyDescent="0.15">
      <c r="A2169">
        <f t="shared" si="33"/>
        <v>31082</v>
      </c>
      <c r="B2169" s="79">
        <v>31</v>
      </c>
      <c r="C2169" s="79" t="s">
        <v>29</v>
      </c>
      <c r="H2169" s="79">
        <v>82</v>
      </c>
      <c r="I2169" s="79">
        <v>4</v>
      </c>
      <c r="J2169" s="79">
        <v>4</v>
      </c>
      <c r="K2169" s="79">
        <v>1</v>
      </c>
    </row>
    <row r="2170" spans="1:11" x14ac:dyDescent="0.15">
      <c r="A2170">
        <f t="shared" si="33"/>
        <v>31083</v>
      </c>
      <c r="B2170" s="79">
        <v>31</v>
      </c>
      <c r="C2170" s="79" t="s">
        <v>29</v>
      </c>
      <c r="H2170" s="79">
        <v>83</v>
      </c>
      <c r="I2170" s="79">
        <v>1</v>
      </c>
      <c r="J2170" s="79">
        <v>3</v>
      </c>
      <c r="K2170" s="79">
        <v>5</v>
      </c>
    </row>
    <row r="2171" spans="1:11" x14ac:dyDescent="0.15">
      <c r="A2171">
        <f t="shared" si="33"/>
        <v>31084</v>
      </c>
      <c r="B2171" s="79">
        <v>31</v>
      </c>
      <c r="C2171" s="79" t="s">
        <v>29</v>
      </c>
      <c r="H2171" s="79">
        <v>84</v>
      </c>
      <c r="I2171" s="79">
        <v>2</v>
      </c>
      <c r="J2171" s="79">
        <v>2</v>
      </c>
      <c r="K2171" s="79">
        <v>12</v>
      </c>
    </row>
    <row r="2172" spans="1:11" x14ac:dyDescent="0.15">
      <c r="A2172">
        <f t="shared" si="33"/>
        <v>31085</v>
      </c>
      <c r="B2172" s="79">
        <v>31</v>
      </c>
      <c r="C2172" s="79" t="s">
        <v>29</v>
      </c>
      <c r="H2172" s="79">
        <v>85</v>
      </c>
      <c r="I2172" s="79">
        <v>0</v>
      </c>
      <c r="J2172" s="79">
        <v>5</v>
      </c>
      <c r="K2172" s="79">
        <v>10</v>
      </c>
    </row>
    <row r="2173" spans="1:11" x14ac:dyDescent="0.15">
      <c r="A2173">
        <f t="shared" si="33"/>
        <v>31086</v>
      </c>
      <c r="B2173" s="79">
        <v>31</v>
      </c>
      <c r="C2173" s="79" t="s">
        <v>29</v>
      </c>
      <c r="H2173" s="79">
        <v>86</v>
      </c>
      <c r="I2173" s="79">
        <v>0</v>
      </c>
      <c r="J2173" s="79">
        <v>5</v>
      </c>
      <c r="K2173" s="79">
        <v>8</v>
      </c>
    </row>
    <row r="2174" spans="1:11" x14ac:dyDescent="0.15">
      <c r="A2174">
        <f t="shared" si="33"/>
        <v>31087</v>
      </c>
      <c r="B2174" s="79">
        <v>31</v>
      </c>
      <c r="C2174" s="79" t="s">
        <v>29</v>
      </c>
      <c r="H2174" s="79">
        <v>87</v>
      </c>
      <c r="I2174" s="79">
        <v>2</v>
      </c>
      <c r="J2174" s="79">
        <v>5</v>
      </c>
      <c r="K2174" s="79">
        <v>13</v>
      </c>
    </row>
    <row r="2175" spans="1:11" x14ac:dyDescent="0.15">
      <c r="A2175">
        <f t="shared" si="33"/>
        <v>31088</v>
      </c>
      <c r="B2175" s="79">
        <v>31</v>
      </c>
      <c r="C2175" s="79" t="s">
        <v>29</v>
      </c>
      <c r="H2175" s="79">
        <v>88</v>
      </c>
      <c r="I2175" s="79">
        <v>1</v>
      </c>
      <c r="J2175" s="79">
        <v>5</v>
      </c>
      <c r="K2175" s="79">
        <v>14</v>
      </c>
    </row>
    <row r="2176" spans="1:11" x14ac:dyDescent="0.15">
      <c r="A2176">
        <f t="shared" si="33"/>
        <v>31089</v>
      </c>
      <c r="B2176" s="79">
        <v>31</v>
      </c>
      <c r="C2176" s="79" t="s">
        <v>29</v>
      </c>
      <c r="H2176" s="79">
        <v>89</v>
      </c>
      <c r="I2176" s="79">
        <v>0</v>
      </c>
      <c r="J2176" s="79">
        <v>4</v>
      </c>
      <c r="K2176" s="79">
        <v>18</v>
      </c>
    </row>
    <row r="2177" spans="1:11" x14ac:dyDescent="0.15">
      <c r="A2177">
        <f t="shared" si="33"/>
        <v>31090</v>
      </c>
      <c r="B2177" s="79">
        <v>31</v>
      </c>
      <c r="C2177" s="79" t="s">
        <v>29</v>
      </c>
      <c r="H2177" s="79">
        <v>90</v>
      </c>
      <c r="I2177" s="79">
        <v>1</v>
      </c>
      <c r="J2177" s="79">
        <v>3</v>
      </c>
      <c r="K2177" s="79">
        <v>23</v>
      </c>
    </row>
    <row r="2178" spans="1:11" x14ac:dyDescent="0.15">
      <c r="A2178">
        <f t="shared" si="33"/>
        <v>31091</v>
      </c>
      <c r="B2178" s="79">
        <v>31</v>
      </c>
      <c r="C2178" s="79" t="s">
        <v>29</v>
      </c>
      <c r="H2178" s="79">
        <v>91</v>
      </c>
      <c r="I2178" s="79">
        <v>0</v>
      </c>
      <c r="J2178" s="79">
        <v>1</v>
      </c>
      <c r="K2178" s="79">
        <v>18</v>
      </c>
    </row>
    <row r="2179" spans="1:11" x14ac:dyDescent="0.15">
      <c r="A2179">
        <f t="shared" ref="A2179:A2242" si="34">$B2179*1000+$H2179</f>
        <v>31092</v>
      </c>
      <c r="B2179" s="79">
        <v>31</v>
      </c>
      <c r="C2179" s="79" t="s">
        <v>29</v>
      </c>
      <c r="H2179" s="79">
        <v>92</v>
      </c>
      <c r="I2179" s="79">
        <v>1</v>
      </c>
      <c r="J2179" s="79">
        <v>1</v>
      </c>
      <c r="K2179" s="79">
        <v>31</v>
      </c>
    </row>
    <row r="2180" spans="1:11" x14ac:dyDescent="0.15">
      <c r="A2180">
        <f t="shared" si="34"/>
        <v>31094</v>
      </c>
      <c r="B2180" s="79">
        <v>31</v>
      </c>
      <c r="C2180" s="79" t="s">
        <v>29</v>
      </c>
      <c r="H2180" s="79">
        <v>94</v>
      </c>
      <c r="I2180" s="79">
        <v>1</v>
      </c>
      <c r="J2180" s="79">
        <v>3</v>
      </c>
      <c r="K2180" s="79">
        <v>33</v>
      </c>
    </row>
    <row r="2181" spans="1:11" x14ac:dyDescent="0.15">
      <c r="A2181">
        <f t="shared" si="34"/>
        <v>31095</v>
      </c>
      <c r="B2181" s="79">
        <v>31</v>
      </c>
      <c r="C2181" s="79" t="s">
        <v>29</v>
      </c>
      <c r="H2181" s="79">
        <v>95</v>
      </c>
      <c r="I2181" s="79">
        <v>0</v>
      </c>
      <c r="J2181" s="79">
        <v>1</v>
      </c>
      <c r="K2181" s="79">
        <v>34</v>
      </c>
    </row>
    <row r="2182" spans="1:11" x14ac:dyDescent="0.15">
      <c r="A2182">
        <f t="shared" si="34"/>
        <v>31096</v>
      </c>
      <c r="B2182" s="79">
        <v>31</v>
      </c>
      <c r="C2182" s="79" t="s">
        <v>29</v>
      </c>
      <c r="H2182" s="79">
        <v>96</v>
      </c>
      <c r="I2182" s="79">
        <v>0</v>
      </c>
      <c r="J2182" s="79">
        <v>2</v>
      </c>
      <c r="K2182" s="79">
        <v>35</v>
      </c>
    </row>
    <row r="2183" spans="1:11" x14ac:dyDescent="0.15">
      <c r="A2183">
        <f t="shared" si="34"/>
        <v>31098</v>
      </c>
      <c r="B2183" s="79">
        <v>31</v>
      </c>
      <c r="C2183" s="79" t="s">
        <v>29</v>
      </c>
      <c r="H2183" s="79">
        <v>98</v>
      </c>
      <c r="I2183" s="79">
        <v>0</v>
      </c>
      <c r="J2183" s="79">
        <v>2</v>
      </c>
      <c r="K2183" s="79">
        <v>42</v>
      </c>
    </row>
    <row r="2184" spans="1:11" x14ac:dyDescent="0.15">
      <c r="A2184">
        <f t="shared" si="34"/>
        <v>31099</v>
      </c>
      <c r="B2184" s="79">
        <v>31</v>
      </c>
      <c r="C2184" s="79" t="s">
        <v>29</v>
      </c>
      <c r="H2184" s="79">
        <v>99</v>
      </c>
      <c r="I2184" s="79">
        <v>0</v>
      </c>
      <c r="J2184" s="79">
        <v>1</v>
      </c>
      <c r="K2184" s="79">
        <v>36</v>
      </c>
    </row>
    <row r="2185" spans="1:11" x14ac:dyDescent="0.15">
      <c r="A2185">
        <f t="shared" si="34"/>
        <v>32000</v>
      </c>
      <c r="B2185" s="79">
        <v>32</v>
      </c>
      <c r="C2185" s="79" t="s">
        <v>30</v>
      </c>
      <c r="H2185" s="79">
        <v>0</v>
      </c>
      <c r="I2185" s="79">
        <v>2</v>
      </c>
      <c r="J2185" s="79">
        <v>2</v>
      </c>
      <c r="K2185" s="79">
        <v>49</v>
      </c>
    </row>
    <row r="2186" spans="1:11" x14ac:dyDescent="0.15">
      <c r="A2186">
        <f t="shared" si="34"/>
        <v>32001</v>
      </c>
      <c r="B2186" s="79">
        <v>32</v>
      </c>
      <c r="C2186" s="79" t="s">
        <v>30</v>
      </c>
      <c r="H2186" s="79">
        <v>1</v>
      </c>
      <c r="I2186" s="79">
        <v>5</v>
      </c>
      <c r="J2186" s="79">
        <v>8</v>
      </c>
      <c r="K2186" s="79">
        <v>38</v>
      </c>
    </row>
    <row r="2187" spans="1:11" x14ac:dyDescent="0.15">
      <c r="A2187">
        <f t="shared" si="34"/>
        <v>32002</v>
      </c>
      <c r="B2187" s="79">
        <v>32</v>
      </c>
      <c r="C2187" s="79" t="s">
        <v>30</v>
      </c>
      <c r="H2187" s="79">
        <v>2</v>
      </c>
      <c r="I2187" s="79">
        <v>5</v>
      </c>
      <c r="J2187" s="79">
        <v>5</v>
      </c>
      <c r="K2187" s="79">
        <v>53</v>
      </c>
    </row>
    <row r="2188" spans="1:11" x14ac:dyDescent="0.15">
      <c r="A2188">
        <f t="shared" si="34"/>
        <v>32003</v>
      </c>
      <c r="B2188" s="79">
        <v>32</v>
      </c>
      <c r="C2188" s="79" t="s">
        <v>30</v>
      </c>
      <c r="H2188" s="79">
        <v>3</v>
      </c>
      <c r="I2188" s="79">
        <v>5</v>
      </c>
      <c r="J2188" s="79">
        <v>4</v>
      </c>
      <c r="K2188" s="79">
        <v>44</v>
      </c>
    </row>
    <row r="2189" spans="1:11" x14ac:dyDescent="0.15">
      <c r="A2189">
        <f t="shared" si="34"/>
        <v>32004</v>
      </c>
      <c r="B2189" s="79">
        <v>32</v>
      </c>
      <c r="C2189" s="79" t="s">
        <v>30</v>
      </c>
      <c r="H2189" s="79">
        <v>4</v>
      </c>
      <c r="I2189" s="79">
        <v>6</v>
      </c>
      <c r="J2189" s="79">
        <v>6</v>
      </c>
      <c r="K2189" s="79">
        <v>39</v>
      </c>
    </row>
    <row r="2190" spans="1:11" x14ac:dyDescent="0.15">
      <c r="A2190">
        <f t="shared" si="34"/>
        <v>32005</v>
      </c>
      <c r="B2190" s="79">
        <v>32</v>
      </c>
      <c r="C2190" s="79" t="s">
        <v>30</v>
      </c>
      <c r="H2190" s="79">
        <v>5</v>
      </c>
      <c r="I2190" s="79">
        <v>4</v>
      </c>
      <c r="J2190" s="79">
        <v>11</v>
      </c>
      <c r="K2190" s="79">
        <v>49</v>
      </c>
    </row>
    <row r="2191" spans="1:11" x14ac:dyDescent="0.15">
      <c r="A2191">
        <f t="shared" si="34"/>
        <v>32006</v>
      </c>
      <c r="B2191" s="79">
        <v>32</v>
      </c>
      <c r="C2191" s="79" t="s">
        <v>30</v>
      </c>
      <c r="H2191" s="79">
        <v>6</v>
      </c>
      <c r="I2191" s="79">
        <v>11</v>
      </c>
      <c r="J2191" s="79">
        <v>7</v>
      </c>
      <c r="K2191" s="79">
        <v>50</v>
      </c>
    </row>
    <row r="2192" spans="1:11" x14ac:dyDescent="0.15">
      <c r="A2192">
        <f t="shared" si="34"/>
        <v>32007</v>
      </c>
      <c r="B2192" s="79">
        <v>32</v>
      </c>
      <c r="C2192" s="79" t="s">
        <v>30</v>
      </c>
      <c r="H2192" s="79">
        <v>7</v>
      </c>
      <c r="I2192" s="79">
        <v>12</v>
      </c>
      <c r="J2192" s="79">
        <v>9</v>
      </c>
      <c r="K2192" s="79">
        <v>40</v>
      </c>
    </row>
    <row r="2193" spans="1:11" x14ac:dyDescent="0.15">
      <c r="A2193">
        <f t="shared" si="34"/>
        <v>32008</v>
      </c>
      <c r="B2193" s="79">
        <v>32</v>
      </c>
      <c r="C2193" s="79" t="s">
        <v>30</v>
      </c>
      <c r="H2193" s="79">
        <v>8</v>
      </c>
      <c r="I2193" s="79">
        <v>11</v>
      </c>
      <c r="J2193" s="79">
        <v>9</v>
      </c>
      <c r="K2193" s="79">
        <v>31</v>
      </c>
    </row>
    <row r="2194" spans="1:11" x14ac:dyDescent="0.15">
      <c r="A2194">
        <f t="shared" si="34"/>
        <v>32009</v>
      </c>
      <c r="B2194" s="79">
        <v>32</v>
      </c>
      <c r="C2194" s="79" t="s">
        <v>30</v>
      </c>
      <c r="H2194" s="79">
        <v>9</v>
      </c>
      <c r="I2194" s="79">
        <v>10</v>
      </c>
      <c r="J2194" s="79">
        <v>13</v>
      </c>
      <c r="K2194" s="79">
        <v>24</v>
      </c>
    </row>
    <row r="2195" spans="1:11" x14ac:dyDescent="0.15">
      <c r="A2195">
        <f t="shared" si="34"/>
        <v>32010</v>
      </c>
      <c r="B2195" s="79">
        <v>32</v>
      </c>
      <c r="C2195" s="79" t="s">
        <v>30</v>
      </c>
      <c r="H2195" s="79">
        <v>10</v>
      </c>
      <c r="I2195" s="79">
        <v>19</v>
      </c>
      <c r="J2195" s="79">
        <v>19</v>
      </c>
      <c r="K2195" s="79">
        <v>16</v>
      </c>
    </row>
    <row r="2196" spans="1:11" x14ac:dyDescent="0.15">
      <c r="A2196">
        <f t="shared" si="34"/>
        <v>32011</v>
      </c>
      <c r="B2196" s="79">
        <v>32</v>
      </c>
      <c r="C2196" s="79" t="s">
        <v>30</v>
      </c>
      <c r="H2196" s="79">
        <v>11</v>
      </c>
      <c r="I2196" s="79">
        <v>20</v>
      </c>
      <c r="J2196" s="79">
        <v>15</v>
      </c>
      <c r="K2196" s="79">
        <v>18</v>
      </c>
    </row>
    <row r="2197" spans="1:11" x14ac:dyDescent="0.15">
      <c r="A2197">
        <f t="shared" si="34"/>
        <v>32012</v>
      </c>
      <c r="B2197" s="79">
        <v>32</v>
      </c>
      <c r="C2197" s="79" t="s">
        <v>30</v>
      </c>
      <c r="H2197" s="79">
        <v>12</v>
      </c>
      <c r="I2197" s="79">
        <v>15</v>
      </c>
      <c r="J2197" s="79">
        <v>14</v>
      </c>
      <c r="K2197" s="79">
        <v>12</v>
      </c>
    </row>
    <row r="2198" spans="1:11" x14ac:dyDescent="0.15">
      <c r="A2198">
        <f t="shared" si="34"/>
        <v>32013</v>
      </c>
      <c r="B2198" s="79">
        <v>32</v>
      </c>
      <c r="C2198" s="79" t="s">
        <v>30</v>
      </c>
      <c r="H2198" s="79">
        <v>13</v>
      </c>
      <c r="I2198" s="79">
        <v>20</v>
      </c>
      <c r="J2198" s="79">
        <v>24</v>
      </c>
      <c r="K2198" s="79">
        <v>11</v>
      </c>
    </row>
    <row r="2199" spans="1:11" x14ac:dyDescent="0.15">
      <c r="A2199">
        <f t="shared" si="34"/>
        <v>32014</v>
      </c>
      <c r="B2199" s="79">
        <v>32</v>
      </c>
      <c r="C2199" s="79" t="s">
        <v>30</v>
      </c>
      <c r="H2199" s="79">
        <v>14</v>
      </c>
      <c r="I2199" s="79">
        <v>17</v>
      </c>
      <c r="J2199" s="79">
        <v>21</v>
      </c>
      <c r="K2199" s="79">
        <v>8</v>
      </c>
    </row>
    <row r="2200" spans="1:11" x14ac:dyDescent="0.15">
      <c r="A2200">
        <f t="shared" si="34"/>
        <v>32015</v>
      </c>
      <c r="B2200" s="79">
        <v>32</v>
      </c>
      <c r="C2200" s="79" t="s">
        <v>30</v>
      </c>
      <c r="H2200" s="79">
        <v>15</v>
      </c>
      <c r="I2200" s="79">
        <v>18</v>
      </c>
      <c r="J2200" s="79">
        <v>23</v>
      </c>
      <c r="K2200" s="79">
        <v>5</v>
      </c>
    </row>
    <row r="2201" spans="1:11" x14ac:dyDescent="0.15">
      <c r="A2201">
        <f t="shared" si="34"/>
        <v>32016</v>
      </c>
      <c r="B2201" s="79">
        <v>32</v>
      </c>
      <c r="C2201" s="79" t="s">
        <v>30</v>
      </c>
      <c r="H2201" s="79">
        <v>16</v>
      </c>
      <c r="I2201" s="79">
        <v>16</v>
      </c>
      <c r="J2201" s="79">
        <v>28</v>
      </c>
      <c r="K2201" s="79">
        <v>12</v>
      </c>
    </row>
    <row r="2202" spans="1:11" x14ac:dyDescent="0.15">
      <c r="A2202">
        <f t="shared" si="34"/>
        <v>32017</v>
      </c>
      <c r="B2202" s="79">
        <v>32</v>
      </c>
      <c r="C2202" s="79" t="s">
        <v>30</v>
      </c>
      <c r="H2202" s="79">
        <v>17</v>
      </c>
      <c r="I2202" s="79">
        <v>34</v>
      </c>
      <c r="J2202" s="79">
        <v>20</v>
      </c>
      <c r="K2202" s="79">
        <v>10</v>
      </c>
    </row>
    <row r="2203" spans="1:11" x14ac:dyDescent="0.15">
      <c r="A2203">
        <f t="shared" si="34"/>
        <v>32018</v>
      </c>
      <c r="B2203" s="79">
        <v>32</v>
      </c>
      <c r="C2203" s="79" t="s">
        <v>30</v>
      </c>
      <c r="H2203" s="79">
        <v>18</v>
      </c>
      <c r="I2203" s="79">
        <v>22</v>
      </c>
      <c r="J2203" s="79">
        <v>11</v>
      </c>
      <c r="K2203" s="79">
        <v>6</v>
      </c>
    </row>
    <row r="2204" spans="1:11" x14ac:dyDescent="0.15">
      <c r="A2204">
        <f t="shared" si="34"/>
        <v>32019</v>
      </c>
      <c r="B2204" s="79">
        <v>32</v>
      </c>
      <c r="C2204" s="79" t="s">
        <v>30</v>
      </c>
      <c r="H2204" s="79">
        <v>19</v>
      </c>
      <c r="I2204" s="79">
        <v>17</v>
      </c>
      <c r="J2204" s="79">
        <v>28</v>
      </c>
      <c r="K2204" s="79">
        <v>8</v>
      </c>
    </row>
    <row r="2205" spans="1:11" x14ac:dyDescent="0.15">
      <c r="A2205">
        <f t="shared" si="34"/>
        <v>32020</v>
      </c>
      <c r="B2205" s="79">
        <v>32</v>
      </c>
      <c r="C2205" s="79" t="s">
        <v>30</v>
      </c>
      <c r="H2205" s="79">
        <v>20</v>
      </c>
      <c r="I2205" s="79">
        <v>28</v>
      </c>
      <c r="J2205" s="79">
        <v>20</v>
      </c>
      <c r="K2205" s="79">
        <v>12</v>
      </c>
    </row>
    <row r="2206" spans="1:11" x14ac:dyDescent="0.15">
      <c r="A2206">
        <f t="shared" si="34"/>
        <v>32021</v>
      </c>
      <c r="B2206" s="79">
        <v>32</v>
      </c>
      <c r="C2206" s="79" t="s">
        <v>30</v>
      </c>
      <c r="H2206" s="79">
        <v>21</v>
      </c>
      <c r="I2206" s="79">
        <v>29</v>
      </c>
      <c r="J2206" s="79">
        <v>23</v>
      </c>
      <c r="K2206" s="79">
        <v>12</v>
      </c>
    </row>
    <row r="2207" spans="1:11" x14ac:dyDescent="0.15">
      <c r="A2207">
        <f t="shared" si="34"/>
        <v>32022</v>
      </c>
      <c r="B2207" s="79">
        <v>32</v>
      </c>
      <c r="C2207" s="79" t="s">
        <v>30</v>
      </c>
      <c r="H2207" s="79">
        <v>22</v>
      </c>
      <c r="I2207" s="79">
        <v>20</v>
      </c>
      <c r="J2207" s="79">
        <v>20</v>
      </c>
      <c r="K2207" s="79">
        <v>13</v>
      </c>
    </row>
    <row r="2208" spans="1:11" x14ac:dyDescent="0.15">
      <c r="A2208">
        <f t="shared" si="34"/>
        <v>32023</v>
      </c>
      <c r="B2208" s="79">
        <v>32</v>
      </c>
      <c r="C2208" s="79" t="s">
        <v>30</v>
      </c>
      <c r="H2208" s="79">
        <v>23</v>
      </c>
      <c r="I2208" s="79">
        <v>13</v>
      </c>
      <c r="J2208" s="79">
        <v>14</v>
      </c>
      <c r="K2208" s="79">
        <v>19</v>
      </c>
    </row>
    <row r="2209" spans="1:11" x14ac:dyDescent="0.15">
      <c r="A2209">
        <f t="shared" si="34"/>
        <v>32024</v>
      </c>
      <c r="B2209" s="79">
        <v>32</v>
      </c>
      <c r="C2209" s="79" t="s">
        <v>30</v>
      </c>
      <c r="H2209" s="79">
        <v>24</v>
      </c>
      <c r="I2209" s="79">
        <v>10</v>
      </c>
      <c r="J2209" s="79">
        <v>17</v>
      </c>
      <c r="K2209" s="79">
        <v>28</v>
      </c>
    </row>
    <row r="2210" spans="1:11" x14ac:dyDescent="0.15">
      <c r="A2210">
        <f t="shared" si="34"/>
        <v>32025</v>
      </c>
      <c r="B2210" s="79">
        <v>32</v>
      </c>
      <c r="C2210" s="79" t="s">
        <v>30</v>
      </c>
      <c r="H2210" s="79">
        <v>25</v>
      </c>
      <c r="I2210" s="79">
        <v>7</v>
      </c>
      <c r="J2210" s="79">
        <v>7</v>
      </c>
      <c r="K2210" s="79">
        <v>23</v>
      </c>
    </row>
    <row r="2211" spans="1:11" x14ac:dyDescent="0.15">
      <c r="A2211">
        <f t="shared" si="34"/>
        <v>32026</v>
      </c>
      <c r="B2211" s="79">
        <v>32</v>
      </c>
      <c r="C2211" s="79" t="s">
        <v>30</v>
      </c>
      <c r="H2211" s="79">
        <v>26</v>
      </c>
      <c r="I2211" s="79">
        <v>10</v>
      </c>
      <c r="J2211" s="79">
        <v>10</v>
      </c>
      <c r="K2211" s="79">
        <v>43</v>
      </c>
    </row>
    <row r="2212" spans="1:11" x14ac:dyDescent="0.15">
      <c r="A2212">
        <f t="shared" si="34"/>
        <v>32027</v>
      </c>
      <c r="B2212" s="79">
        <v>32</v>
      </c>
      <c r="C2212" s="79" t="s">
        <v>30</v>
      </c>
      <c r="H2212" s="79">
        <v>27</v>
      </c>
      <c r="I2212" s="79">
        <v>7</v>
      </c>
      <c r="J2212" s="79">
        <v>3</v>
      </c>
      <c r="K2212" s="79">
        <v>43</v>
      </c>
    </row>
    <row r="2213" spans="1:11" x14ac:dyDescent="0.15">
      <c r="A2213">
        <f t="shared" si="34"/>
        <v>32028</v>
      </c>
      <c r="B2213" s="79">
        <v>32</v>
      </c>
      <c r="C2213" s="79" t="s">
        <v>30</v>
      </c>
      <c r="H2213" s="79">
        <v>28</v>
      </c>
      <c r="I2213" s="79">
        <v>6</v>
      </c>
      <c r="J2213" s="79">
        <v>7</v>
      </c>
      <c r="K2213" s="79">
        <v>29</v>
      </c>
    </row>
    <row r="2214" spans="1:11" x14ac:dyDescent="0.15">
      <c r="A2214">
        <f t="shared" si="34"/>
        <v>32029</v>
      </c>
      <c r="B2214" s="79">
        <v>32</v>
      </c>
      <c r="C2214" s="79" t="s">
        <v>30</v>
      </c>
      <c r="H2214" s="79">
        <v>29</v>
      </c>
      <c r="I2214" s="79">
        <v>6</v>
      </c>
      <c r="J2214" s="79">
        <v>3</v>
      </c>
      <c r="K2214" s="79">
        <v>36</v>
      </c>
    </row>
    <row r="2215" spans="1:11" x14ac:dyDescent="0.15">
      <c r="A2215">
        <f t="shared" si="34"/>
        <v>32030</v>
      </c>
      <c r="B2215" s="79">
        <v>32</v>
      </c>
      <c r="C2215" s="79" t="s">
        <v>30</v>
      </c>
      <c r="H2215" s="79">
        <v>30</v>
      </c>
      <c r="I2215" s="79">
        <v>3</v>
      </c>
      <c r="J2215" s="79">
        <v>2</v>
      </c>
      <c r="K2215" s="79">
        <v>62</v>
      </c>
    </row>
    <row r="2216" spans="1:11" x14ac:dyDescent="0.15">
      <c r="A2216">
        <f t="shared" si="34"/>
        <v>32031</v>
      </c>
      <c r="B2216" s="79">
        <v>32</v>
      </c>
      <c r="C2216" s="79" t="s">
        <v>30</v>
      </c>
      <c r="H2216" s="79">
        <v>31</v>
      </c>
      <c r="I2216" s="79">
        <v>6</v>
      </c>
      <c r="J2216" s="79">
        <v>5</v>
      </c>
      <c r="K2216" s="79">
        <v>34</v>
      </c>
    </row>
    <row r="2217" spans="1:11" x14ac:dyDescent="0.15">
      <c r="A2217">
        <f t="shared" si="34"/>
        <v>32032</v>
      </c>
      <c r="B2217" s="79">
        <v>32</v>
      </c>
      <c r="C2217" s="79" t="s">
        <v>30</v>
      </c>
      <c r="H2217" s="79">
        <v>32</v>
      </c>
      <c r="I2217" s="79">
        <v>4</v>
      </c>
      <c r="J2217" s="79">
        <v>6</v>
      </c>
      <c r="K2217" s="79">
        <v>54</v>
      </c>
    </row>
    <row r="2218" spans="1:11" x14ac:dyDescent="0.15">
      <c r="A2218">
        <f t="shared" si="34"/>
        <v>32033</v>
      </c>
      <c r="B2218" s="79">
        <v>32</v>
      </c>
      <c r="C2218" s="79" t="s">
        <v>30</v>
      </c>
      <c r="H2218" s="79">
        <v>33</v>
      </c>
      <c r="I2218" s="79">
        <v>3</v>
      </c>
      <c r="J2218" s="79">
        <v>4</v>
      </c>
      <c r="K2218" s="79">
        <v>51</v>
      </c>
    </row>
    <row r="2219" spans="1:11" x14ac:dyDescent="0.15">
      <c r="A2219">
        <f t="shared" si="34"/>
        <v>32034</v>
      </c>
      <c r="B2219" s="79">
        <v>32</v>
      </c>
      <c r="C2219" s="79" t="s">
        <v>30</v>
      </c>
      <c r="H2219" s="79">
        <v>34</v>
      </c>
      <c r="I2219" s="79">
        <v>4</v>
      </c>
      <c r="J2219" s="79">
        <v>3</v>
      </c>
      <c r="K2219" s="79">
        <v>66</v>
      </c>
    </row>
    <row r="2220" spans="1:11" x14ac:dyDescent="0.15">
      <c r="A2220">
        <f t="shared" si="34"/>
        <v>32035</v>
      </c>
      <c r="B2220" s="79">
        <v>32</v>
      </c>
      <c r="C2220" s="79" t="s">
        <v>30</v>
      </c>
      <c r="H2220" s="79">
        <v>35</v>
      </c>
      <c r="I2220" s="79">
        <v>5</v>
      </c>
      <c r="J2220" s="79">
        <v>9</v>
      </c>
      <c r="K2220" s="79">
        <v>48</v>
      </c>
    </row>
    <row r="2221" spans="1:11" x14ac:dyDescent="0.15">
      <c r="A2221">
        <f t="shared" si="34"/>
        <v>32036</v>
      </c>
      <c r="B2221" s="79">
        <v>32</v>
      </c>
      <c r="C2221" s="79" t="s">
        <v>30</v>
      </c>
      <c r="H2221" s="79">
        <v>36</v>
      </c>
      <c r="I2221" s="79">
        <v>6</v>
      </c>
      <c r="J2221" s="79">
        <v>6</v>
      </c>
      <c r="K2221" s="79">
        <v>39</v>
      </c>
    </row>
    <row r="2222" spans="1:11" x14ac:dyDescent="0.15">
      <c r="A2222">
        <f t="shared" si="34"/>
        <v>32037</v>
      </c>
      <c r="B2222" s="79">
        <v>32</v>
      </c>
      <c r="C2222" s="79" t="s">
        <v>30</v>
      </c>
      <c r="H2222" s="79">
        <v>37</v>
      </c>
      <c r="I2222" s="79">
        <v>5</v>
      </c>
      <c r="J2222" s="79">
        <v>8</v>
      </c>
      <c r="K2222" s="79">
        <v>61</v>
      </c>
    </row>
    <row r="2223" spans="1:11" x14ac:dyDescent="0.15">
      <c r="A2223">
        <f t="shared" si="34"/>
        <v>32038</v>
      </c>
      <c r="B2223" s="79">
        <v>32</v>
      </c>
      <c r="C2223" s="79" t="s">
        <v>30</v>
      </c>
      <c r="H2223" s="79">
        <v>38</v>
      </c>
      <c r="I2223" s="79">
        <v>6</v>
      </c>
      <c r="J2223" s="79">
        <v>11</v>
      </c>
      <c r="K2223" s="79">
        <v>47</v>
      </c>
    </row>
    <row r="2224" spans="1:11" x14ac:dyDescent="0.15">
      <c r="A2224">
        <f t="shared" si="34"/>
        <v>32039</v>
      </c>
      <c r="B2224" s="79">
        <v>32</v>
      </c>
      <c r="C2224" s="79" t="s">
        <v>30</v>
      </c>
      <c r="H2224" s="79">
        <v>39</v>
      </c>
      <c r="I2224" s="79">
        <v>14</v>
      </c>
      <c r="J2224" s="79">
        <v>16</v>
      </c>
      <c r="K2224" s="79">
        <v>57</v>
      </c>
    </row>
    <row r="2225" spans="1:11" x14ac:dyDescent="0.15">
      <c r="A2225">
        <f t="shared" si="34"/>
        <v>32040</v>
      </c>
      <c r="B2225" s="79">
        <v>32</v>
      </c>
      <c r="C2225" s="79" t="s">
        <v>30</v>
      </c>
      <c r="H2225" s="79">
        <v>40</v>
      </c>
      <c r="I2225" s="79">
        <v>9</v>
      </c>
      <c r="J2225" s="79">
        <v>14</v>
      </c>
      <c r="K2225" s="79">
        <v>50</v>
      </c>
    </row>
    <row r="2226" spans="1:11" x14ac:dyDescent="0.15">
      <c r="A2226">
        <f t="shared" si="34"/>
        <v>32041</v>
      </c>
      <c r="B2226" s="79">
        <v>32</v>
      </c>
      <c r="C2226" s="79" t="s">
        <v>30</v>
      </c>
      <c r="H2226" s="79">
        <v>41</v>
      </c>
      <c r="I2226" s="79">
        <v>18</v>
      </c>
      <c r="J2226" s="79">
        <v>20</v>
      </c>
      <c r="K2226" s="79">
        <v>31</v>
      </c>
    </row>
    <row r="2227" spans="1:11" x14ac:dyDescent="0.15">
      <c r="A2227">
        <f t="shared" si="34"/>
        <v>32042</v>
      </c>
      <c r="B2227" s="79">
        <v>32</v>
      </c>
      <c r="C2227" s="79" t="s">
        <v>30</v>
      </c>
      <c r="H2227" s="79">
        <v>42</v>
      </c>
      <c r="I2227" s="79">
        <v>21</v>
      </c>
      <c r="J2227" s="79">
        <v>21</v>
      </c>
      <c r="K2227" s="79">
        <v>31</v>
      </c>
    </row>
    <row r="2228" spans="1:11" x14ac:dyDescent="0.15">
      <c r="A2228">
        <f t="shared" si="34"/>
        <v>32043</v>
      </c>
      <c r="B2228" s="79">
        <v>32</v>
      </c>
      <c r="C2228" s="79" t="s">
        <v>30</v>
      </c>
      <c r="H2228" s="79">
        <v>43</v>
      </c>
      <c r="I2228" s="79">
        <v>14</v>
      </c>
      <c r="J2228" s="79">
        <v>16</v>
      </c>
      <c r="K2228" s="79">
        <v>24</v>
      </c>
    </row>
    <row r="2229" spans="1:11" x14ac:dyDescent="0.15">
      <c r="A2229">
        <f t="shared" si="34"/>
        <v>32044</v>
      </c>
      <c r="B2229" s="79">
        <v>32</v>
      </c>
      <c r="C2229" s="79" t="s">
        <v>30</v>
      </c>
      <c r="H2229" s="79">
        <v>44</v>
      </c>
      <c r="I2229" s="79">
        <v>22</v>
      </c>
      <c r="J2229" s="79">
        <v>17</v>
      </c>
      <c r="K2229" s="79">
        <v>32</v>
      </c>
    </row>
    <row r="2230" spans="1:11" x14ac:dyDescent="0.15">
      <c r="A2230">
        <f t="shared" si="34"/>
        <v>32045</v>
      </c>
      <c r="B2230" s="79">
        <v>32</v>
      </c>
      <c r="C2230" s="79" t="s">
        <v>30</v>
      </c>
      <c r="H2230" s="79">
        <v>45</v>
      </c>
      <c r="I2230" s="79">
        <v>17</v>
      </c>
      <c r="J2230" s="79">
        <v>37</v>
      </c>
      <c r="K2230" s="79">
        <v>22</v>
      </c>
    </row>
    <row r="2231" spans="1:11" x14ac:dyDescent="0.15">
      <c r="A2231">
        <f t="shared" si="34"/>
        <v>32046</v>
      </c>
      <c r="B2231" s="79">
        <v>32</v>
      </c>
      <c r="C2231" s="79" t="s">
        <v>30</v>
      </c>
      <c r="H2231" s="79">
        <v>46</v>
      </c>
      <c r="I2231" s="79">
        <v>18</v>
      </c>
      <c r="J2231" s="79">
        <v>20</v>
      </c>
      <c r="K2231" s="79">
        <v>28</v>
      </c>
    </row>
    <row r="2232" spans="1:11" x14ac:dyDescent="0.15">
      <c r="A2232">
        <f t="shared" si="34"/>
        <v>32047</v>
      </c>
      <c r="B2232" s="79">
        <v>32</v>
      </c>
      <c r="C2232" s="79" t="s">
        <v>30</v>
      </c>
      <c r="H2232" s="79">
        <v>47</v>
      </c>
      <c r="I2232" s="79">
        <v>20</v>
      </c>
      <c r="J2232" s="79">
        <v>30</v>
      </c>
      <c r="K2232" s="79">
        <v>21</v>
      </c>
    </row>
    <row r="2233" spans="1:11" x14ac:dyDescent="0.15">
      <c r="A2233">
        <f t="shared" si="34"/>
        <v>32048</v>
      </c>
      <c r="B2233" s="79">
        <v>32</v>
      </c>
      <c r="C2233" s="79" t="s">
        <v>30</v>
      </c>
      <c r="H2233" s="79">
        <v>48</v>
      </c>
      <c r="I2233" s="79">
        <v>25</v>
      </c>
      <c r="J2233" s="79">
        <v>26</v>
      </c>
      <c r="K2233" s="79">
        <v>14</v>
      </c>
    </row>
    <row r="2234" spans="1:11" x14ac:dyDescent="0.15">
      <c r="A2234">
        <f t="shared" si="34"/>
        <v>32049</v>
      </c>
      <c r="B2234" s="79">
        <v>32</v>
      </c>
      <c r="C2234" s="79" t="s">
        <v>30</v>
      </c>
      <c r="H2234" s="79">
        <v>49</v>
      </c>
      <c r="I2234" s="79">
        <v>23</v>
      </c>
      <c r="J2234" s="79">
        <v>39</v>
      </c>
      <c r="K2234" s="79">
        <v>16</v>
      </c>
    </row>
    <row r="2235" spans="1:11" x14ac:dyDescent="0.15">
      <c r="A2235">
        <f t="shared" si="34"/>
        <v>32050</v>
      </c>
      <c r="B2235" s="79">
        <v>32</v>
      </c>
      <c r="C2235" s="79" t="s">
        <v>30</v>
      </c>
      <c r="H2235" s="79">
        <v>50</v>
      </c>
      <c r="I2235" s="79">
        <v>28</v>
      </c>
      <c r="J2235" s="79">
        <v>28</v>
      </c>
      <c r="K2235" s="79">
        <v>14</v>
      </c>
    </row>
    <row r="2236" spans="1:11" x14ac:dyDescent="0.15">
      <c r="A2236">
        <f t="shared" si="34"/>
        <v>32051</v>
      </c>
      <c r="B2236" s="79">
        <v>32</v>
      </c>
      <c r="C2236" s="79" t="s">
        <v>30</v>
      </c>
      <c r="H2236" s="79">
        <v>51</v>
      </c>
      <c r="I2236" s="79">
        <v>18</v>
      </c>
      <c r="J2236" s="79">
        <v>21</v>
      </c>
      <c r="K2236" s="79">
        <v>17</v>
      </c>
    </row>
    <row r="2237" spans="1:11" x14ac:dyDescent="0.15">
      <c r="A2237">
        <f t="shared" si="34"/>
        <v>32052</v>
      </c>
      <c r="B2237" s="79">
        <v>32</v>
      </c>
      <c r="C2237" s="79" t="s">
        <v>30</v>
      </c>
      <c r="H2237" s="79">
        <v>52</v>
      </c>
      <c r="I2237" s="79">
        <v>25</v>
      </c>
      <c r="J2237" s="79">
        <v>31</v>
      </c>
      <c r="K2237" s="79">
        <v>13</v>
      </c>
    </row>
    <row r="2238" spans="1:11" x14ac:dyDescent="0.15">
      <c r="A2238">
        <f t="shared" si="34"/>
        <v>32053</v>
      </c>
      <c r="B2238" s="79">
        <v>32</v>
      </c>
      <c r="C2238" s="79" t="s">
        <v>30</v>
      </c>
      <c r="H2238" s="79">
        <v>53</v>
      </c>
      <c r="I2238" s="79">
        <v>24</v>
      </c>
      <c r="J2238" s="79">
        <v>27</v>
      </c>
      <c r="K2238" s="79">
        <v>18</v>
      </c>
    </row>
    <row r="2239" spans="1:11" x14ac:dyDescent="0.15">
      <c r="A2239">
        <f t="shared" si="34"/>
        <v>32054</v>
      </c>
      <c r="B2239" s="79">
        <v>32</v>
      </c>
      <c r="C2239" s="79" t="s">
        <v>30</v>
      </c>
      <c r="H2239" s="79">
        <v>54</v>
      </c>
      <c r="I2239" s="79">
        <v>29</v>
      </c>
      <c r="J2239" s="79">
        <v>27</v>
      </c>
      <c r="K2239" s="79">
        <v>12</v>
      </c>
    </row>
    <row r="2240" spans="1:11" x14ac:dyDescent="0.15">
      <c r="A2240">
        <f t="shared" si="34"/>
        <v>32055</v>
      </c>
      <c r="B2240" s="79">
        <v>32</v>
      </c>
      <c r="C2240" s="79" t="s">
        <v>30</v>
      </c>
      <c r="H2240" s="79">
        <v>55</v>
      </c>
      <c r="I2240" s="79">
        <v>27</v>
      </c>
      <c r="J2240" s="79">
        <v>19</v>
      </c>
      <c r="K2240" s="79">
        <v>18</v>
      </c>
    </row>
    <row r="2241" spans="1:11" x14ac:dyDescent="0.15">
      <c r="A2241">
        <f t="shared" si="34"/>
        <v>32056</v>
      </c>
      <c r="B2241" s="79">
        <v>32</v>
      </c>
      <c r="C2241" s="79" t="s">
        <v>30</v>
      </c>
      <c r="H2241" s="79">
        <v>56</v>
      </c>
      <c r="I2241" s="79">
        <v>21</v>
      </c>
      <c r="J2241" s="79">
        <v>14</v>
      </c>
      <c r="K2241" s="79">
        <v>14</v>
      </c>
    </row>
    <row r="2242" spans="1:11" x14ac:dyDescent="0.15">
      <c r="A2242">
        <f t="shared" si="34"/>
        <v>32057</v>
      </c>
      <c r="B2242" s="79">
        <v>32</v>
      </c>
      <c r="C2242" s="79" t="s">
        <v>30</v>
      </c>
      <c r="H2242" s="79">
        <v>57</v>
      </c>
      <c r="I2242" s="79">
        <v>17</v>
      </c>
      <c r="J2242" s="79">
        <v>15</v>
      </c>
      <c r="K2242" s="79">
        <v>9</v>
      </c>
    </row>
    <row r="2243" spans="1:11" x14ac:dyDescent="0.15">
      <c r="A2243">
        <f t="shared" ref="A2243:A2306" si="35">$B2243*1000+$H2243</f>
        <v>32058</v>
      </c>
      <c r="B2243" s="79">
        <v>32</v>
      </c>
      <c r="C2243" s="79" t="s">
        <v>30</v>
      </c>
      <c r="H2243" s="79">
        <v>58</v>
      </c>
      <c r="I2243" s="79">
        <v>12</v>
      </c>
      <c r="J2243" s="79">
        <v>12</v>
      </c>
      <c r="K2243" s="79">
        <v>14</v>
      </c>
    </row>
    <row r="2244" spans="1:11" x14ac:dyDescent="0.15">
      <c r="A2244">
        <f t="shared" si="35"/>
        <v>32059</v>
      </c>
      <c r="B2244" s="79">
        <v>32</v>
      </c>
      <c r="C2244" s="79" t="s">
        <v>30</v>
      </c>
      <c r="H2244" s="79">
        <v>59</v>
      </c>
      <c r="I2244" s="79">
        <v>20</v>
      </c>
      <c r="J2244" s="79">
        <v>9</v>
      </c>
      <c r="K2244" s="79">
        <v>11</v>
      </c>
    </row>
    <row r="2245" spans="1:11" x14ac:dyDescent="0.15">
      <c r="A2245">
        <f t="shared" si="35"/>
        <v>32060</v>
      </c>
      <c r="B2245" s="79">
        <v>32</v>
      </c>
      <c r="C2245" s="79" t="s">
        <v>30</v>
      </c>
      <c r="H2245" s="79">
        <v>60</v>
      </c>
      <c r="I2245" s="79">
        <v>14</v>
      </c>
      <c r="J2245" s="79">
        <v>13</v>
      </c>
      <c r="K2245" s="79">
        <v>13</v>
      </c>
    </row>
    <row r="2246" spans="1:11" x14ac:dyDescent="0.15">
      <c r="A2246">
        <f t="shared" si="35"/>
        <v>32061</v>
      </c>
      <c r="B2246" s="79">
        <v>32</v>
      </c>
      <c r="C2246" s="79" t="s">
        <v>30</v>
      </c>
      <c r="H2246" s="79">
        <v>61</v>
      </c>
      <c r="I2246" s="79">
        <v>13</v>
      </c>
      <c r="J2246" s="79">
        <v>13</v>
      </c>
      <c r="K2246" s="79">
        <v>11</v>
      </c>
    </row>
    <row r="2247" spans="1:11" x14ac:dyDescent="0.15">
      <c r="A2247">
        <f t="shared" si="35"/>
        <v>32062</v>
      </c>
      <c r="B2247" s="79">
        <v>32</v>
      </c>
      <c r="C2247" s="79" t="s">
        <v>30</v>
      </c>
      <c r="H2247" s="79">
        <v>62</v>
      </c>
      <c r="I2247" s="79">
        <v>15</v>
      </c>
      <c r="J2247" s="79">
        <v>7</v>
      </c>
      <c r="K2247" s="79">
        <v>17</v>
      </c>
    </row>
    <row r="2248" spans="1:11" x14ac:dyDescent="0.15">
      <c r="A2248">
        <f t="shared" si="35"/>
        <v>32063</v>
      </c>
      <c r="B2248" s="79">
        <v>32</v>
      </c>
      <c r="C2248" s="79" t="s">
        <v>30</v>
      </c>
      <c r="H2248" s="79">
        <v>63</v>
      </c>
      <c r="I2248" s="79">
        <v>9</v>
      </c>
      <c r="J2248" s="79">
        <v>6</v>
      </c>
      <c r="K2248" s="79">
        <v>10</v>
      </c>
    </row>
    <row r="2249" spans="1:11" x14ac:dyDescent="0.15">
      <c r="A2249">
        <f t="shared" si="35"/>
        <v>32064</v>
      </c>
      <c r="B2249" s="79">
        <v>32</v>
      </c>
      <c r="C2249" s="79" t="s">
        <v>30</v>
      </c>
      <c r="H2249" s="79">
        <v>64</v>
      </c>
      <c r="I2249" s="79">
        <v>10</v>
      </c>
      <c r="J2249" s="79">
        <v>5</v>
      </c>
      <c r="K2249" s="79">
        <v>4</v>
      </c>
    </row>
    <row r="2250" spans="1:11" x14ac:dyDescent="0.15">
      <c r="A2250">
        <f t="shared" si="35"/>
        <v>32065</v>
      </c>
      <c r="B2250" s="79">
        <v>32</v>
      </c>
      <c r="C2250" s="79" t="s">
        <v>30</v>
      </c>
      <c r="H2250" s="79">
        <v>65</v>
      </c>
      <c r="I2250" s="79">
        <v>5</v>
      </c>
      <c r="J2250" s="79">
        <v>8</v>
      </c>
      <c r="K2250" s="79">
        <v>10</v>
      </c>
    </row>
    <row r="2251" spans="1:11" x14ac:dyDescent="0.15">
      <c r="A2251">
        <f t="shared" si="35"/>
        <v>32066</v>
      </c>
      <c r="B2251" s="79">
        <v>32</v>
      </c>
      <c r="C2251" s="79" t="s">
        <v>30</v>
      </c>
      <c r="H2251" s="79">
        <v>66</v>
      </c>
      <c r="I2251" s="79">
        <v>7</v>
      </c>
      <c r="J2251" s="79">
        <v>10</v>
      </c>
      <c r="K2251" s="79">
        <v>7</v>
      </c>
    </row>
    <row r="2252" spans="1:11" x14ac:dyDescent="0.15">
      <c r="A2252">
        <f t="shared" si="35"/>
        <v>32067</v>
      </c>
      <c r="B2252" s="79">
        <v>32</v>
      </c>
      <c r="C2252" s="79" t="s">
        <v>30</v>
      </c>
      <c r="H2252" s="79">
        <v>67</v>
      </c>
      <c r="I2252" s="79">
        <v>5</v>
      </c>
      <c r="J2252" s="79">
        <v>10</v>
      </c>
      <c r="K2252" s="79">
        <v>9</v>
      </c>
    </row>
    <row r="2253" spans="1:11" x14ac:dyDescent="0.15">
      <c r="A2253">
        <f t="shared" si="35"/>
        <v>32068</v>
      </c>
      <c r="B2253" s="79">
        <v>32</v>
      </c>
      <c r="C2253" s="79" t="s">
        <v>30</v>
      </c>
      <c r="H2253" s="79">
        <v>68</v>
      </c>
      <c r="I2253" s="79">
        <v>6</v>
      </c>
      <c r="J2253" s="79">
        <v>8</v>
      </c>
      <c r="K2253" s="79">
        <v>8</v>
      </c>
    </row>
    <row r="2254" spans="1:11" x14ac:dyDescent="0.15">
      <c r="A2254">
        <f t="shared" si="35"/>
        <v>32069</v>
      </c>
      <c r="B2254" s="79">
        <v>32</v>
      </c>
      <c r="C2254" s="79" t="s">
        <v>30</v>
      </c>
      <c r="H2254" s="79">
        <v>69</v>
      </c>
      <c r="I2254" s="79">
        <v>8</v>
      </c>
      <c r="J2254" s="79">
        <v>8</v>
      </c>
      <c r="K2254" s="79">
        <v>6</v>
      </c>
    </row>
    <row r="2255" spans="1:11" x14ac:dyDescent="0.15">
      <c r="A2255">
        <f t="shared" si="35"/>
        <v>32070</v>
      </c>
      <c r="B2255" s="79">
        <v>32</v>
      </c>
      <c r="C2255" s="79" t="s">
        <v>30</v>
      </c>
      <c r="H2255" s="79">
        <v>70</v>
      </c>
      <c r="I2255" s="79">
        <v>7</v>
      </c>
      <c r="J2255" s="79">
        <v>9</v>
      </c>
      <c r="K2255" s="79">
        <v>5</v>
      </c>
    </row>
    <row r="2256" spans="1:11" x14ac:dyDescent="0.15">
      <c r="A2256">
        <f t="shared" si="35"/>
        <v>32071</v>
      </c>
      <c r="B2256" s="79">
        <v>32</v>
      </c>
      <c r="C2256" s="79" t="s">
        <v>30</v>
      </c>
      <c r="H2256" s="79">
        <v>71</v>
      </c>
      <c r="I2256" s="79">
        <v>6</v>
      </c>
      <c r="J2256" s="79">
        <v>9</v>
      </c>
      <c r="K2256" s="79">
        <v>7</v>
      </c>
    </row>
    <row r="2257" spans="1:11" x14ac:dyDescent="0.15">
      <c r="A2257">
        <f t="shared" si="35"/>
        <v>32072</v>
      </c>
      <c r="B2257" s="79">
        <v>32</v>
      </c>
      <c r="C2257" s="79" t="s">
        <v>30</v>
      </c>
      <c r="H2257" s="79">
        <v>72</v>
      </c>
      <c r="I2257" s="79">
        <v>4</v>
      </c>
      <c r="J2257" s="79">
        <v>4</v>
      </c>
      <c r="K2257" s="79">
        <v>2</v>
      </c>
    </row>
    <row r="2258" spans="1:11" x14ac:dyDescent="0.15">
      <c r="A2258">
        <f t="shared" si="35"/>
        <v>32073</v>
      </c>
      <c r="B2258" s="79">
        <v>32</v>
      </c>
      <c r="C2258" s="79" t="s">
        <v>30</v>
      </c>
      <c r="H2258" s="79">
        <v>73</v>
      </c>
      <c r="I2258" s="79">
        <v>6</v>
      </c>
      <c r="J2258" s="79">
        <v>9</v>
      </c>
      <c r="K2258" s="79">
        <v>1</v>
      </c>
    </row>
    <row r="2259" spans="1:11" x14ac:dyDescent="0.15">
      <c r="A2259">
        <f t="shared" si="35"/>
        <v>32074</v>
      </c>
      <c r="B2259" s="79">
        <v>32</v>
      </c>
      <c r="C2259" s="79" t="s">
        <v>30</v>
      </c>
      <c r="H2259" s="79">
        <v>74</v>
      </c>
      <c r="I2259" s="79">
        <v>6</v>
      </c>
      <c r="J2259" s="79">
        <v>4</v>
      </c>
      <c r="K2259" s="79">
        <v>5</v>
      </c>
    </row>
    <row r="2260" spans="1:11" x14ac:dyDescent="0.15">
      <c r="A2260">
        <f t="shared" si="35"/>
        <v>32075</v>
      </c>
      <c r="B2260" s="79">
        <v>32</v>
      </c>
      <c r="C2260" s="79" t="s">
        <v>30</v>
      </c>
      <c r="H2260" s="79">
        <v>75</v>
      </c>
      <c r="I2260" s="79">
        <v>5</v>
      </c>
      <c r="J2260" s="79">
        <v>9</v>
      </c>
      <c r="K2260" s="79">
        <v>3</v>
      </c>
    </row>
    <row r="2261" spans="1:11" x14ac:dyDescent="0.15">
      <c r="A2261">
        <f t="shared" si="35"/>
        <v>32076</v>
      </c>
      <c r="B2261" s="79">
        <v>32</v>
      </c>
      <c r="C2261" s="79" t="s">
        <v>30</v>
      </c>
      <c r="H2261" s="79">
        <v>76</v>
      </c>
      <c r="I2261" s="79">
        <v>6</v>
      </c>
      <c r="J2261" s="79">
        <v>5</v>
      </c>
      <c r="K2261" s="79">
        <v>2</v>
      </c>
    </row>
    <row r="2262" spans="1:11" x14ac:dyDescent="0.15">
      <c r="A2262">
        <f t="shared" si="35"/>
        <v>32077</v>
      </c>
      <c r="B2262" s="79">
        <v>32</v>
      </c>
      <c r="C2262" s="79" t="s">
        <v>30</v>
      </c>
      <c r="H2262" s="79">
        <v>77</v>
      </c>
      <c r="I2262" s="79">
        <v>8</v>
      </c>
      <c r="J2262" s="79">
        <v>8</v>
      </c>
      <c r="K2262" s="79">
        <v>1</v>
      </c>
    </row>
    <row r="2263" spans="1:11" x14ac:dyDescent="0.15">
      <c r="A2263">
        <f t="shared" si="35"/>
        <v>32078</v>
      </c>
      <c r="B2263" s="79">
        <v>32</v>
      </c>
      <c r="C2263" s="79" t="s">
        <v>30</v>
      </c>
      <c r="H2263" s="79">
        <v>78</v>
      </c>
      <c r="I2263" s="79">
        <v>6</v>
      </c>
      <c r="J2263" s="79">
        <v>4</v>
      </c>
      <c r="K2263" s="79">
        <v>2</v>
      </c>
    </row>
    <row r="2264" spans="1:11" x14ac:dyDescent="0.15">
      <c r="A2264">
        <f t="shared" si="35"/>
        <v>32079</v>
      </c>
      <c r="B2264" s="79">
        <v>32</v>
      </c>
      <c r="C2264" s="79" t="s">
        <v>30</v>
      </c>
      <c r="H2264" s="79">
        <v>79</v>
      </c>
      <c r="I2264" s="79">
        <v>2</v>
      </c>
      <c r="J2264" s="79">
        <v>3</v>
      </c>
      <c r="K2264" s="79">
        <v>3</v>
      </c>
    </row>
    <row r="2265" spans="1:11" x14ac:dyDescent="0.15">
      <c r="A2265">
        <f t="shared" si="35"/>
        <v>32080</v>
      </c>
      <c r="B2265" s="79">
        <v>32</v>
      </c>
      <c r="C2265" s="79" t="s">
        <v>30</v>
      </c>
      <c r="H2265" s="79">
        <v>80</v>
      </c>
      <c r="I2265" s="79">
        <v>3</v>
      </c>
      <c r="J2265" s="79">
        <v>6</v>
      </c>
      <c r="K2265" s="79">
        <v>1</v>
      </c>
    </row>
    <row r="2266" spans="1:11" x14ac:dyDescent="0.15">
      <c r="A2266">
        <f t="shared" si="35"/>
        <v>32081</v>
      </c>
      <c r="B2266" s="79">
        <v>32</v>
      </c>
      <c r="C2266" s="79" t="s">
        <v>30</v>
      </c>
      <c r="H2266" s="79">
        <v>81</v>
      </c>
      <c r="I2266" s="79">
        <v>5</v>
      </c>
      <c r="J2266" s="79">
        <v>2</v>
      </c>
      <c r="K2266" s="79">
        <v>1</v>
      </c>
    </row>
    <row r="2267" spans="1:11" x14ac:dyDescent="0.15">
      <c r="A2267">
        <f t="shared" si="35"/>
        <v>32082</v>
      </c>
      <c r="B2267" s="79">
        <v>32</v>
      </c>
      <c r="C2267" s="79" t="s">
        <v>30</v>
      </c>
      <c r="H2267" s="79">
        <v>82</v>
      </c>
      <c r="I2267" s="79">
        <v>1</v>
      </c>
      <c r="J2267" s="79">
        <v>10</v>
      </c>
      <c r="K2267" s="79">
        <v>1</v>
      </c>
    </row>
    <row r="2268" spans="1:11" x14ac:dyDescent="0.15">
      <c r="A2268">
        <f t="shared" si="35"/>
        <v>32083</v>
      </c>
      <c r="B2268" s="79">
        <v>32</v>
      </c>
      <c r="C2268" s="79" t="s">
        <v>30</v>
      </c>
      <c r="H2268" s="79">
        <v>83</v>
      </c>
      <c r="I2268" s="79">
        <v>1</v>
      </c>
      <c r="J2268" s="79">
        <v>6</v>
      </c>
      <c r="K2268" s="79">
        <v>27</v>
      </c>
    </row>
    <row r="2269" spans="1:11" x14ac:dyDescent="0.15">
      <c r="A2269">
        <f t="shared" si="35"/>
        <v>32084</v>
      </c>
      <c r="B2269" s="79">
        <v>32</v>
      </c>
      <c r="C2269" s="79" t="s">
        <v>30</v>
      </c>
      <c r="H2269" s="79">
        <v>84</v>
      </c>
      <c r="I2269" s="79">
        <v>3</v>
      </c>
      <c r="J2269" s="79">
        <v>4</v>
      </c>
      <c r="K2269" s="79">
        <v>28</v>
      </c>
    </row>
    <row r="2270" spans="1:11" x14ac:dyDescent="0.15">
      <c r="A2270">
        <f t="shared" si="35"/>
        <v>32085</v>
      </c>
      <c r="B2270" s="79">
        <v>32</v>
      </c>
      <c r="C2270" s="79" t="s">
        <v>30</v>
      </c>
      <c r="H2270" s="79">
        <v>85</v>
      </c>
      <c r="I2270" s="79">
        <v>3</v>
      </c>
      <c r="J2270" s="79">
        <v>1</v>
      </c>
      <c r="K2270" s="79">
        <v>43</v>
      </c>
    </row>
    <row r="2271" spans="1:11" x14ac:dyDescent="0.15">
      <c r="A2271">
        <f t="shared" si="35"/>
        <v>32086</v>
      </c>
      <c r="B2271" s="79">
        <v>32</v>
      </c>
      <c r="C2271" s="79" t="s">
        <v>30</v>
      </c>
      <c r="H2271" s="79">
        <v>86</v>
      </c>
      <c r="I2271" s="79">
        <v>3</v>
      </c>
      <c r="J2271" s="79">
        <v>5</v>
      </c>
      <c r="K2271" s="79">
        <v>41</v>
      </c>
    </row>
    <row r="2272" spans="1:11" x14ac:dyDescent="0.15">
      <c r="A2272">
        <f t="shared" si="35"/>
        <v>32087</v>
      </c>
      <c r="B2272" s="79">
        <v>32</v>
      </c>
      <c r="C2272" s="79" t="s">
        <v>30</v>
      </c>
      <c r="H2272" s="79">
        <v>87</v>
      </c>
      <c r="I2272" s="79">
        <v>0</v>
      </c>
      <c r="J2272" s="79">
        <v>2</v>
      </c>
      <c r="K2272" s="79">
        <v>48</v>
      </c>
    </row>
    <row r="2273" spans="1:11" x14ac:dyDescent="0.15">
      <c r="A2273">
        <f t="shared" si="35"/>
        <v>32089</v>
      </c>
      <c r="B2273" s="79">
        <v>32</v>
      </c>
      <c r="C2273" s="79" t="s">
        <v>30</v>
      </c>
      <c r="H2273" s="79">
        <v>89</v>
      </c>
      <c r="I2273" s="79">
        <v>2</v>
      </c>
      <c r="J2273" s="79">
        <v>3</v>
      </c>
      <c r="K2273" s="79">
        <v>59</v>
      </c>
    </row>
    <row r="2274" spans="1:11" x14ac:dyDescent="0.15">
      <c r="A2274">
        <f t="shared" si="35"/>
        <v>32090</v>
      </c>
      <c r="B2274" s="79">
        <v>32</v>
      </c>
      <c r="C2274" s="79" t="s">
        <v>30</v>
      </c>
      <c r="H2274" s="79">
        <v>90</v>
      </c>
      <c r="I2274" s="79">
        <v>0</v>
      </c>
      <c r="J2274" s="79">
        <v>4</v>
      </c>
      <c r="K2274" s="79">
        <v>51</v>
      </c>
    </row>
    <row r="2275" spans="1:11" x14ac:dyDescent="0.15">
      <c r="A2275">
        <f t="shared" si="35"/>
        <v>32091</v>
      </c>
      <c r="B2275" s="79">
        <v>32</v>
      </c>
      <c r="C2275" s="79" t="s">
        <v>30</v>
      </c>
      <c r="H2275" s="79">
        <v>91</v>
      </c>
      <c r="I2275" s="79">
        <v>0</v>
      </c>
      <c r="J2275" s="79">
        <v>2</v>
      </c>
      <c r="K2275" s="79">
        <v>57</v>
      </c>
    </row>
    <row r="2276" spans="1:11" x14ac:dyDescent="0.15">
      <c r="A2276">
        <f t="shared" si="35"/>
        <v>32092</v>
      </c>
      <c r="B2276" s="79">
        <v>32</v>
      </c>
      <c r="C2276" s="79" t="s">
        <v>30</v>
      </c>
      <c r="H2276" s="79">
        <v>92</v>
      </c>
      <c r="I2276" s="79">
        <v>0</v>
      </c>
      <c r="J2276" s="79">
        <v>1</v>
      </c>
      <c r="K2276" s="79">
        <v>52</v>
      </c>
    </row>
    <row r="2277" spans="1:11" x14ac:dyDescent="0.15">
      <c r="A2277">
        <f t="shared" si="35"/>
        <v>32093</v>
      </c>
      <c r="B2277" s="79">
        <v>32</v>
      </c>
      <c r="C2277" s="79" t="s">
        <v>30</v>
      </c>
      <c r="H2277" s="79">
        <v>93</v>
      </c>
      <c r="I2277" s="79">
        <v>1</v>
      </c>
      <c r="J2277" s="79">
        <v>1</v>
      </c>
      <c r="K2277" s="79">
        <v>66</v>
      </c>
    </row>
    <row r="2278" spans="1:11" x14ac:dyDescent="0.15">
      <c r="A2278">
        <f t="shared" si="35"/>
        <v>32094</v>
      </c>
      <c r="B2278" s="79">
        <v>32</v>
      </c>
      <c r="C2278" s="79" t="s">
        <v>30</v>
      </c>
      <c r="H2278" s="79">
        <v>94</v>
      </c>
      <c r="I2278" s="79">
        <v>1</v>
      </c>
      <c r="J2278" s="79">
        <v>1</v>
      </c>
      <c r="K2278" s="79">
        <v>79</v>
      </c>
    </row>
    <row r="2279" spans="1:11" x14ac:dyDescent="0.15">
      <c r="A2279">
        <f t="shared" si="35"/>
        <v>32095</v>
      </c>
      <c r="B2279" s="79">
        <v>32</v>
      </c>
      <c r="C2279" s="79" t="s">
        <v>30</v>
      </c>
      <c r="H2279" s="79">
        <v>95</v>
      </c>
      <c r="I2279" s="79">
        <v>0</v>
      </c>
      <c r="J2279" s="79">
        <v>2</v>
      </c>
      <c r="K2279" s="79">
        <v>48</v>
      </c>
    </row>
    <row r="2280" spans="1:11" x14ac:dyDescent="0.15">
      <c r="A2280">
        <f t="shared" si="35"/>
        <v>32096</v>
      </c>
      <c r="B2280" s="79">
        <v>32</v>
      </c>
      <c r="C2280" s="79" t="s">
        <v>30</v>
      </c>
      <c r="H2280" s="79">
        <v>96</v>
      </c>
      <c r="I2280" s="79">
        <v>1</v>
      </c>
      <c r="J2280" s="79">
        <v>0</v>
      </c>
      <c r="K2280" s="79">
        <v>78</v>
      </c>
    </row>
    <row r="2281" spans="1:11" x14ac:dyDescent="0.15">
      <c r="A2281">
        <f t="shared" si="35"/>
        <v>32098</v>
      </c>
      <c r="B2281" s="79">
        <v>32</v>
      </c>
      <c r="C2281" s="79" t="s">
        <v>30</v>
      </c>
      <c r="H2281" s="79">
        <v>98</v>
      </c>
      <c r="I2281" s="79">
        <v>0</v>
      </c>
      <c r="J2281" s="79">
        <v>1</v>
      </c>
      <c r="K2281" s="79">
        <v>63</v>
      </c>
    </row>
    <row r="2282" spans="1:11" x14ac:dyDescent="0.15">
      <c r="A2282">
        <f t="shared" si="35"/>
        <v>33000</v>
      </c>
      <c r="B2282" s="79">
        <v>33</v>
      </c>
      <c r="C2282" s="79" t="s">
        <v>31</v>
      </c>
      <c r="H2282" s="79">
        <v>0</v>
      </c>
      <c r="I2282" s="79">
        <v>15</v>
      </c>
      <c r="J2282" s="79">
        <v>11</v>
      </c>
      <c r="K2282" s="79">
        <v>65</v>
      </c>
    </row>
    <row r="2283" spans="1:11" x14ac:dyDescent="0.15">
      <c r="A2283">
        <f t="shared" si="35"/>
        <v>33001</v>
      </c>
      <c r="B2283" s="79">
        <v>33</v>
      </c>
      <c r="C2283" s="79" t="s">
        <v>31</v>
      </c>
      <c r="H2283" s="79">
        <v>1</v>
      </c>
      <c r="I2283" s="79">
        <v>14</v>
      </c>
      <c r="J2283" s="79">
        <v>11</v>
      </c>
      <c r="K2283" s="79">
        <v>44</v>
      </c>
    </row>
    <row r="2284" spans="1:11" x14ac:dyDescent="0.15">
      <c r="A2284">
        <f t="shared" si="35"/>
        <v>33002</v>
      </c>
      <c r="B2284" s="79">
        <v>33</v>
      </c>
      <c r="C2284" s="79" t="s">
        <v>31</v>
      </c>
      <c r="H2284" s="79">
        <v>2</v>
      </c>
      <c r="I2284" s="79">
        <v>16</v>
      </c>
      <c r="J2284" s="79">
        <v>27</v>
      </c>
      <c r="K2284" s="79">
        <v>48</v>
      </c>
    </row>
    <row r="2285" spans="1:11" x14ac:dyDescent="0.15">
      <c r="A2285">
        <f t="shared" si="35"/>
        <v>33003</v>
      </c>
      <c r="B2285" s="79">
        <v>33</v>
      </c>
      <c r="C2285" s="79" t="s">
        <v>31</v>
      </c>
      <c r="H2285" s="79">
        <v>3</v>
      </c>
      <c r="I2285" s="79">
        <v>24</v>
      </c>
      <c r="J2285" s="79">
        <v>20</v>
      </c>
      <c r="K2285" s="79">
        <v>36</v>
      </c>
    </row>
    <row r="2286" spans="1:11" x14ac:dyDescent="0.15">
      <c r="A2286">
        <f t="shared" si="35"/>
        <v>33004</v>
      </c>
      <c r="B2286" s="79">
        <v>33</v>
      </c>
      <c r="C2286" s="79" t="s">
        <v>31</v>
      </c>
      <c r="H2286" s="79">
        <v>4</v>
      </c>
      <c r="I2286" s="79">
        <v>24</v>
      </c>
      <c r="J2286" s="79">
        <v>22</v>
      </c>
      <c r="K2286" s="79">
        <v>43</v>
      </c>
    </row>
    <row r="2287" spans="1:11" x14ac:dyDescent="0.15">
      <c r="A2287">
        <f t="shared" si="35"/>
        <v>33005</v>
      </c>
      <c r="B2287" s="79">
        <v>33</v>
      </c>
      <c r="C2287" s="79" t="s">
        <v>31</v>
      </c>
      <c r="H2287" s="79">
        <v>5</v>
      </c>
      <c r="I2287" s="79">
        <v>36</v>
      </c>
      <c r="J2287" s="79">
        <v>22</v>
      </c>
      <c r="K2287" s="79">
        <v>24</v>
      </c>
    </row>
    <row r="2288" spans="1:11" x14ac:dyDescent="0.15">
      <c r="A2288">
        <f t="shared" si="35"/>
        <v>33006</v>
      </c>
      <c r="B2288" s="79">
        <v>33</v>
      </c>
      <c r="C2288" s="79" t="s">
        <v>31</v>
      </c>
      <c r="H2288" s="79">
        <v>6</v>
      </c>
      <c r="I2288" s="79">
        <v>26</v>
      </c>
      <c r="J2288" s="79">
        <v>26</v>
      </c>
      <c r="K2288" s="79">
        <v>33</v>
      </c>
    </row>
    <row r="2289" spans="1:11" x14ac:dyDescent="0.15">
      <c r="A2289">
        <f t="shared" si="35"/>
        <v>33007</v>
      </c>
      <c r="B2289" s="79">
        <v>33</v>
      </c>
      <c r="C2289" s="79" t="s">
        <v>31</v>
      </c>
      <c r="H2289" s="79">
        <v>7</v>
      </c>
      <c r="I2289" s="79">
        <v>39</v>
      </c>
      <c r="J2289" s="79">
        <v>19</v>
      </c>
      <c r="K2289" s="79">
        <v>20</v>
      </c>
    </row>
    <row r="2290" spans="1:11" x14ac:dyDescent="0.15">
      <c r="A2290">
        <f t="shared" si="35"/>
        <v>33008</v>
      </c>
      <c r="B2290" s="79">
        <v>33</v>
      </c>
      <c r="C2290" s="79" t="s">
        <v>31</v>
      </c>
      <c r="H2290" s="79">
        <v>8</v>
      </c>
      <c r="I2290" s="79">
        <v>26</v>
      </c>
      <c r="J2290" s="79">
        <v>27</v>
      </c>
      <c r="K2290" s="79">
        <v>18</v>
      </c>
    </row>
    <row r="2291" spans="1:11" x14ac:dyDescent="0.15">
      <c r="A2291">
        <f t="shared" si="35"/>
        <v>33009</v>
      </c>
      <c r="B2291" s="79">
        <v>33</v>
      </c>
      <c r="C2291" s="79" t="s">
        <v>31</v>
      </c>
      <c r="H2291" s="79">
        <v>9</v>
      </c>
      <c r="I2291" s="79">
        <v>32</v>
      </c>
      <c r="J2291" s="79">
        <v>33</v>
      </c>
      <c r="K2291" s="79">
        <v>15</v>
      </c>
    </row>
    <row r="2292" spans="1:11" x14ac:dyDescent="0.15">
      <c r="A2292">
        <f t="shared" si="35"/>
        <v>33010</v>
      </c>
      <c r="B2292" s="79">
        <v>33</v>
      </c>
      <c r="C2292" s="79" t="s">
        <v>31</v>
      </c>
      <c r="H2292" s="79">
        <v>10</v>
      </c>
      <c r="I2292" s="79">
        <v>42</v>
      </c>
      <c r="J2292" s="79">
        <v>31</v>
      </c>
      <c r="K2292" s="79">
        <v>16</v>
      </c>
    </row>
    <row r="2293" spans="1:11" x14ac:dyDescent="0.15">
      <c r="A2293">
        <f t="shared" si="35"/>
        <v>33011</v>
      </c>
      <c r="B2293" s="79">
        <v>33</v>
      </c>
      <c r="C2293" s="79" t="s">
        <v>31</v>
      </c>
      <c r="H2293" s="79">
        <v>11</v>
      </c>
      <c r="I2293" s="79">
        <v>26</v>
      </c>
      <c r="J2293" s="79">
        <v>27</v>
      </c>
      <c r="K2293" s="79">
        <v>9</v>
      </c>
    </row>
    <row r="2294" spans="1:11" x14ac:dyDescent="0.15">
      <c r="A2294">
        <f t="shared" si="35"/>
        <v>33012</v>
      </c>
      <c r="B2294" s="79">
        <v>33</v>
      </c>
      <c r="C2294" s="79" t="s">
        <v>31</v>
      </c>
      <c r="H2294" s="79">
        <v>12</v>
      </c>
      <c r="I2294" s="79">
        <v>46</v>
      </c>
      <c r="J2294" s="79">
        <v>29</v>
      </c>
      <c r="K2294" s="79">
        <v>12</v>
      </c>
    </row>
    <row r="2295" spans="1:11" x14ac:dyDescent="0.15">
      <c r="A2295">
        <f t="shared" si="35"/>
        <v>33013</v>
      </c>
      <c r="B2295" s="79">
        <v>33</v>
      </c>
      <c r="C2295" s="79" t="s">
        <v>31</v>
      </c>
      <c r="H2295" s="79">
        <v>13</v>
      </c>
      <c r="I2295" s="79">
        <v>36</v>
      </c>
      <c r="J2295" s="79">
        <v>29</v>
      </c>
      <c r="K2295" s="79">
        <v>11</v>
      </c>
    </row>
    <row r="2296" spans="1:11" x14ac:dyDescent="0.15">
      <c r="A2296">
        <f t="shared" si="35"/>
        <v>33014</v>
      </c>
      <c r="B2296" s="79">
        <v>33</v>
      </c>
      <c r="C2296" s="79" t="s">
        <v>31</v>
      </c>
      <c r="H2296" s="79">
        <v>14</v>
      </c>
      <c r="I2296" s="79">
        <v>30</v>
      </c>
      <c r="J2296" s="79">
        <v>30</v>
      </c>
      <c r="K2296" s="79">
        <v>13</v>
      </c>
    </row>
    <row r="2297" spans="1:11" x14ac:dyDescent="0.15">
      <c r="A2297">
        <f t="shared" si="35"/>
        <v>33015</v>
      </c>
      <c r="B2297" s="79">
        <v>33</v>
      </c>
      <c r="C2297" s="79" t="s">
        <v>31</v>
      </c>
      <c r="H2297" s="79">
        <v>15</v>
      </c>
      <c r="I2297" s="79">
        <v>23</v>
      </c>
      <c r="J2297" s="79">
        <v>23</v>
      </c>
      <c r="K2297" s="79">
        <v>10</v>
      </c>
    </row>
    <row r="2298" spans="1:11" x14ac:dyDescent="0.15">
      <c r="A2298">
        <f t="shared" si="35"/>
        <v>33016</v>
      </c>
      <c r="B2298" s="79">
        <v>33</v>
      </c>
      <c r="C2298" s="79" t="s">
        <v>31</v>
      </c>
      <c r="H2298" s="79">
        <v>16</v>
      </c>
      <c r="I2298" s="79">
        <v>25</v>
      </c>
      <c r="J2298" s="79">
        <v>26</v>
      </c>
      <c r="K2298" s="79">
        <v>24</v>
      </c>
    </row>
    <row r="2299" spans="1:11" x14ac:dyDescent="0.15">
      <c r="A2299">
        <f t="shared" si="35"/>
        <v>33017</v>
      </c>
      <c r="B2299" s="79">
        <v>33</v>
      </c>
      <c r="C2299" s="79" t="s">
        <v>31</v>
      </c>
      <c r="H2299" s="79">
        <v>17</v>
      </c>
      <c r="I2299" s="79">
        <v>17</v>
      </c>
      <c r="J2299" s="79">
        <v>19</v>
      </c>
      <c r="K2299" s="79">
        <v>30</v>
      </c>
    </row>
    <row r="2300" spans="1:11" x14ac:dyDescent="0.15">
      <c r="A2300">
        <f t="shared" si="35"/>
        <v>33018</v>
      </c>
      <c r="B2300" s="79">
        <v>33</v>
      </c>
      <c r="C2300" s="79" t="s">
        <v>31</v>
      </c>
      <c r="H2300" s="79">
        <v>18</v>
      </c>
      <c r="I2300" s="79">
        <v>21</v>
      </c>
      <c r="J2300" s="79">
        <v>21</v>
      </c>
      <c r="K2300" s="79">
        <v>31</v>
      </c>
    </row>
    <row r="2301" spans="1:11" x14ac:dyDescent="0.15">
      <c r="A2301">
        <f t="shared" si="35"/>
        <v>33019</v>
      </c>
      <c r="B2301" s="79">
        <v>33</v>
      </c>
      <c r="C2301" s="79" t="s">
        <v>31</v>
      </c>
      <c r="H2301" s="79">
        <v>19</v>
      </c>
      <c r="I2301" s="79">
        <v>13</v>
      </c>
      <c r="J2301" s="79">
        <v>10</v>
      </c>
      <c r="K2301" s="79">
        <v>38</v>
      </c>
    </row>
    <row r="2302" spans="1:11" x14ac:dyDescent="0.15">
      <c r="A2302">
        <f t="shared" si="35"/>
        <v>33020</v>
      </c>
      <c r="B2302" s="79">
        <v>33</v>
      </c>
      <c r="C2302" s="79" t="s">
        <v>31</v>
      </c>
      <c r="H2302" s="79">
        <v>20</v>
      </c>
      <c r="I2302" s="79">
        <v>18</v>
      </c>
      <c r="J2302" s="79">
        <v>16</v>
      </c>
      <c r="K2302" s="79">
        <v>49</v>
      </c>
    </row>
    <row r="2303" spans="1:11" x14ac:dyDescent="0.15">
      <c r="A2303">
        <f t="shared" si="35"/>
        <v>33021</v>
      </c>
      <c r="B2303" s="79">
        <v>33</v>
      </c>
      <c r="C2303" s="79" t="s">
        <v>31</v>
      </c>
      <c r="H2303" s="79">
        <v>21</v>
      </c>
      <c r="I2303" s="79">
        <v>11</v>
      </c>
      <c r="J2303" s="79">
        <v>8</v>
      </c>
      <c r="K2303" s="79">
        <v>35</v>
      </c>
    </row>
    <row r="2304" spans="1:11" x14ac:dyDescent="0.15">
      <c r="A2304">
        <f t="shared" si="35"/>
        <v>33022</v>
      </c>
      <c r="B2304" s="79">
        <v>33</v>
      </c>
      <c r="C2304" s="79" t="s">
        <v>31</v>
      </c>
      <c r="H2304" s="79">
        <v>22</v>
      </c>
      <c r="I2304" s="79">
        <v>9</v>
      </c>
      <c r="J2304" s="79">
        <v>8</v>
      </c>
      <c r="K2304" s="79">
        <v>42</v>
      </c>
    </row>
    <row r="2305" spans="1:11" x14ac:dyDescent="0.15">
      <c r="A2305">
        <f t="shared" si="35"/>
        <v>33023</v>
      </c>
      <c r="B2305" s="79">
        <v>33</v>
      </c>
      <c r="C2305" s="79" t="s">
        <v>31</v>
      </c>
      <c r="H2305" s="79">
        <v>23</v>
      </c>
      <c r="I2305" s="79">
        <v>4</v>
      </c>
      <c r="J2305" s="79">
        <v>11</v>
      </c>
      <c r="K2305" s="79">
        <v>38</v>
      </c>
    </row>
    <row r="2306" spans="1:11" x14ac:dyDescent="0.15">
      <c r="A2306">
        <f t="shared" si="35"/>
        <v>33024</v>
      </c>
      <c r="B2306" s="79">
        <v>33</v>
      </c>
      <c r="C2306" s="79" t="s">
        <v>31</v>
      </c>
      <c r="H2306" s="79">
        <v>24</v>
      </c>
      <c r="I2306" s="79">
        <v>5</v>
      </c>
      <c r="J2306" s="79">
        <v>10</v>
      </c>
      <c r="K2306" s="79">
        <v>36</v>
      </c>
    </row>
    <row r="2307" spans="1:11" x14ac:dyDescent="0.15">
      <c r="A2307">
        <f t="shared" ref="A2307:A2370" si="36">$B2307*1000+$H2307</f>
        <v>33025</v>
      </c>
      <c r="B2307" s="79">
        <v>33</v>
      </c>
      <c r="C2307" s="79" t="s">
        <v>31</v>
      </c>
      <c r="H2307" s="79">
        <v>25</v>
      </c>
      <c r="I2307" s="79">
        <v>3</v>
      </c>
      <c r="J2307" s="79">
        <v>6</v>
      </c>
      <c r="K2307" s="79">
        <v>59</v>
      </c>
    </row>
    <row r="2308" spans="1:11" x14ac:dyDescent="0.15">
      <c r="A2308">
        <f t="shared" si="36"/>
        <v>33026</v>
      </c>
      <c r="B2308" s="79">
        <v>33</v>
      </c>
      <c r="C2308" s="79" t="s">
        <v>31</v>
      </c>
      <c r="H2308" s="79">
        <v>26</v>
      </c>
      <c r="I2308" s="79">
        <v>3</v>
      </c>
      <c r="J2308" s="79">
        <v>6</v>
      </c>
      <c r="K2308" s="79">
        <v>65</v>
      </c>
    </row>
    <row r="2309" spans="1:11" x14ac:dyDescent="0.15">
      <c r="A2309">
        <f t="shared" si="36"/>
        <v>33027</v>
      </c>
      <c r="B2309" s="79">
        <v>33</v>
      </c>
      <c r="C2309" s="79" t="s">
        <v>31</v>
      </c>
      <c r="H2309" s="79">
        <v>27</v>
      </c>
      <c r="I2309" s="79">
        <v>3</v>
      </c>
      <c r="J2309" s="79">
        <v>10</v>
      </c>
      <c r="K2309" s="79">
        <v>78</v>
      </c>
    </row>
    <row r="2310" spans="1:11" x14ac:dyDescent="0.15">
      <c r="A2310">
        <f t="shared" si="36"/>
        <v>33028</v>
      </c>
      <c r="B2310" s="79">
        <v>33</v>
      </c>
      <c r="C2310" s="79" t="s">
        <v>31</v>
      </c>
      <c r="H2310" s="79">
        <v>28</v>
      </c>
      <c r="I2310" s="79">
        <v>6</v>
      </c>
      <c r="J2310" s="79">
        <v>7</v>
      </c>
      <c r="K2310" s="79">
        <v>71</v>
      </c>
    </row>
    <row r="2311" spans="1:11" x14ac:dyDescent="0.15">
      <c r="A2311">
        <f t="shared" si="36"/>
        <v>33029</v>
      </c>
      <c r="B2311" s="79">
        <v>33</v>
      </c>
      <c r="C2311" s="79" t="s">
        <v>31</v>
      </c>
      <c r="H2311" s="79">
        <v>29</v>
      </c>
      <c r="I2311" s="79">
        <v>6</v>
      </c>
      <c r="J2311" s="79">
        <v>4</v>
      </c>
      <c r="K2311" s="79">
        <v>75</v>
      </c>
    </row>
    <row r="2312" spans="1:11" x14ac:dyDescent="0.15">
      <c r="A2312">
        <f t="shared" si="36"/>
        <v>33030</v>
      </c>
      <c r="B2312" s="79">
        <v>33</v>
      </c>
      <c r="C2312" s="79" t="s">
        <v>31</v>
      </c>
      <c r="H2312" s="79">
        <v>30</v>
      </c>
      <c r="I2312" s="79">
        <v>10</v>
      </c>
      <c r="J2312" s="79">
        <v>13</v>
      </c>
      <c r="K2312" s="79">
        <v>77</v>
      </c>
    </row>
    <row r="2313" spans="1:11" x14ac:dyDescent="0.15">
      <c r="A2313">
        <f t="shared" si="36"/>
        <v>33031</v>
      </c>
      <c r="B2313" s="79">
        <v>33</v>
      </c>
      <c r="C2313" s="79" t="s">
        <v>31</v>
      </c>
      <c r="H2313" s="79">
        <v>31</v>
      </c>
      <c r="I2313" s="79">
        <v>12</v>
      </c>
      <c r="J2313" s="79">
        <v>15</v>
      </c>
      <c r="K2313" s="79">
        <v>75</v>
      </c>
    </row>
    <row r="2314" spans="1:11" x14ac:dyDescent="0.15">
      <c r="A2314">
        <f t="shared" si="36"/>
        <v>33032</v>
      </c>
      <c r="B2314" s="79">
        <v>33</v>
      </c>
      <c r="C2314" s="79" t="s">
        <v>31</v>
      </c>
      <c r="H2314" s="79">
        <v>32</v>
      </c>
      <c r="I2314" s="79">
        <v>14</v>
      </c>
      <c r="J2314" s="79">
        <v>17</v>
      </c>
      <c r="K2314" s="79">
        <v>60</v>
      </c>
    </row>
    <row r="2315" spans="1:11" x14ac:dyDescent="0.15">
      <c r="A2315">
        <f t="shared" si="36"/>
        <v>33033</v>
      </c>
      <c r="B2315" s="79">
        <v>33</v>
      </c>
      <c r="C2315" s="79" t="s">
        <v>31</v>
      </c>
      <c r="H2315" s="79">
        <v>33</v>
      </c>
      <c r="I2315" s="79">
        <v>14</v>
      </c>
      <c r="J2315" s="79">
        <v>23</v>
      </c>
      <c r="K2315" s="79">
        <v>72</v>
      </c>
    </row>
    <row r="2316" spans="1:11" x14ac:dyDescent="0.15">
      <c r="A2316">
        <f t="shared" si="36"/>
        <v>33034</v>
      </c>
      <c r="B2316" s="79">
        <v>33</v>
      </c>
      <c r="C2316" s="79" t="s">
        <v>31</v>
      </c>
      <c r="H2316" s="79">
        <v>34</v>
      </c>
      <c r="I2316" s="79">
        <v>23</v>
      </c>
      <c r="J2316" s="79">
        <v>27</v>
      </c>
      <c r="K2316" s="79">
        <v>62</v>
      </c>
    </row>
    <row r="2317" spans="1:11" x14ac:dyDescent="0.15">
      <c r="A2317">
        <f t="shared" si="36"/>
        <v>33035</v>
      </c>
      <c r="B2317" s="79">
        <v>33</v>
      </c>
      <c r="C2317" s="79" t="s">
        <v>31</v>
      </c>
      <c r="H2317" s="79">
        <v>35</v>
      </c>
      <c r="I2317" s="79">
        <v>12</v>
      </c>
      <c r="J2317" s="79">
        <v>21</v>
      </c>
      <c r="K2317" s="79">
        <v>44</v>
      </c>
    </row>
    <row r="2318" spans="1:11" x14ac:dyDescent="0.15">
      <c r="A2318">
        <f t="shared" si="36"/>
        <v>33036</v>
      </c>
      <c r="B2318" s="79">
        <v>33</v>
      </c>
      <c r="C2318" s="79" t="s">
        <v>31</v>
      </c>
      <c r="H2318" s="79">
        <v>36</v>
      </c>
      <c r="I2318" s="79">
        <v>20</v>
      </c>
      <c r="J2318" s="79">
        <v>23</v>
      </c>
      <c r="K2318" s="79">
        <v>34</v>
      </c>
    </row>
    <row r="2319" spans="1:11" x14ac:dyDescent="0.15">
      <c r="A2319">
        <f t="shared" si="36"/>
        <v>33037</v>
      </c>
      <c r="B2319" s="79">
        <v>33</v>
      </c>
      <c r="C2319" s="79" t="s">
        <v>31</v>
      </c>
      <c r="H2319" s="79">
        <v>37</v>
      </c>
      <c r="I2319" s="79">
        <v>13</v>
      </c>
      <c r="J2319" s="79">
        <v>24</v>
      </c>
      <c r="K2319" s="79">
        <v>29</v>
      </c>
    </row>
    <row r="2320" spans="1:11" x14ac:dyDescent="0.15">
      <c r="A2320">
        <f t="shared" si="36"/>
        <v>33038</v>
      </c>
      <c r="B2320" s="79">
        <v>33</v>
      </c>
      <c r="C2320" s="79" t="s">
        <v>31</v>
      </c>
      <c r="H2320" s="79">
        <v>38</v>
      </c>
      <c r="I2320" s="79">
        <v>18</v>
      </c>
      <c r="J2320" s="79">
        <v>22</v>
      </c>
      <c r="K2320" s="79">
        <v>36</v>
      </c>
    </row>
    <row r="2321" spans="1:11" x14ac:dyDescent="0.15">
      <c r="A2321">
        <f t="shared" si="36"/>
        <v>33039</v>
      </c>
      <c r="B2321" s="79">
        <v>33</v>
      </c>
      <c r="C2321" s="79" t="s">
        <v>31</v>
      </c>
      <c r="H2321" s="79">
        <v>39</v>
      </c>
      <c r="I2321" s="79">
        <v>26</v>
      </c>
      <c r="J2321" s="79">
        <v>35</v>
      </c>
      <c r="K2321" s="79">
        <v>19</v>
      </c>
    </row>
    <row r="2322" spans="1:11" x14ac:dyDescent="0.15">
      <c r="A2322">
        <f t="shared" si="36"/>
        <v>33040</v>
      </c>
      <c r="B2322" s="79">
        <v>33</v>
      </c>
      <c r="C2322" s="79" t="s">
        <v>31</v>
      </c>
      <c r="H2322" s="79">
        <v>40</v>
      </c>
      <c r="I2322" s="79">
        <v>30</v>
      </c>
      <c r="J2322" s="79">
        <v>31</v>
      </c>
      <c r="K2322" s="79">
        <v>24</v>
      </c>
    </row>
    <row r="2323" spans="1:11" x14ac:dyDescent="0.15">
      <c r="A2323">
        <f t="shared" si="36"/>
        <v>33041</v>
      </c>
      <c r="B2323" s="79">
        <v>33</v>
      </c>
      <c r="C2323" s="79" t="s">
        <v>31</v>
      </c>
      <c r="H2323" s="79">
        <v>41</v>
      </c>
      <c r="I2323" s="79">
        <v>32</v>
      </c>
      <c r="J2323" s="79">
        <v>46</v>
      </c>
      <c r="K2323" s="79">
        <v>33</v>
      </c>
    </row>
    <row r="2324" spans="1:11" x14ac:dyDescent="0.15">
      <c r="A2324">
        <f t="shared" si="36"/>
        <v>33042</v>
      </c>
      <c r="B2324" s="79">
        <v>33</v>
      </c>
      <c r="C2324" s="79" t="s">
        <v>31</v>
      </c>
      <c r="H2324" s="79">
        <v>42</v>
      </c>
      <c r="I2324" s="79">
        <v>31</v>
      </c>
      <c r="J2324" s="79">
        <v>41</v>
      </c>
      <c r="K2324" s="79">
        <v>23</v>
      </c>
    </row>
    <row r="2325" spans="1:11" x14ac:dyDescent="0.15">
      <c r="A2325">
        <f t="shared" si="36"/>
        <v>33043</v>
      </c>
      <c r="B2325" s="79">
        <v>33</v>
      </c>
      <c r="C2325" s="79" t="s">
        <v>31</v>
      </c>
      <c r="H2325" s="79">
        <v>43</v>
      </c>
      <c r="I2325" s="79">
        <v>47</v>
      </c>
      <c r="J2325" s="79">
        <v>29</v>
      </c>
      <c r="K2325" s="79">
        <v>36</v>
      </c>
    </row>
    <row r="2326" spans="1:11" x14ac:dyDescent="0.15">
      <c r="A2326">
        <f t="shared" si="36"/>
        <v>33044</v>
      </c>
      <c r="B2326" s="79">
        <v>33</v>
      </c>
      <c r="C2326" s="79" t="s">
        <v>31</v>
      </c>
      <c r="H2326" s="79">
        <v>44</v>
      </c>
      <c r="I2326" s="79">
        <v>39</v>
      </c>
      <c r="J2326" s="79">
        <v>37</v>
      </c>
      <c r="K2326" s="79">
        <v>26</v>
      </c>
    </row>
    <row r="2327" spans="1:11" x14ac:dyDescent="0.15">
      <c r="A2327">
        <f t="shared" si="36"/>
        <v>33045</v>
      </c>
      <c r="B2327" s="79">
        <v>33</v>
      </c>
      <c r="C2327" s="79" t="s">
        <v>31</v>
      </c>
      <c r="H2327" s="79">
        <v>45</v>
      </c>
      <c r="I2327" s="79">
        <v>32</v>
      </c>
      <c r="J2327" s="79">
        <v>38</v>
      </c>
      <c r="K2327" s="79">
        <v>29</v>
      </c>
    </row>
    <row r="2328" spans="1:11" x14ac:dyDescent="0.15">
      <c r="A2328">
        <f t="shared" si="36"/>
        <v>33046</v>
      </c>
      <c r="B2328" s="79">
        <v>33</v>
      </c>
      <c r="C2328" s="79" t="s">
        <v>31</v>
      </c>
      <c r="H2328" s="79">
        <v>46</v>
      </c>
      <c r="I2328" s="79">
        <v>31</v>
      </c>
      <c r="J2328" s="79">
        <v>32</v>
      </c>
      <c r="K2328" s="79">
        <v>35</v>
      </c>
    </row>
    <row r="2329" spans="1:11" x14ac:dyDescent="0.15">
      <c r="A2329">
        <f t="shared" si="36"/>
        <v>33047</v>
      </c>
      <c r="B2329" s="79">
        <v>33</v>
      </c>
      <c r="C2329" s="79" t="s">
        <v>31</v>
      </c>
      <c r="H2329" s="79">
        <v>47</v>
      </c>
      <c r="I2329" s="79">
        <v>41</v>
      </c>
      <c r="J2329" s="79">
        <v>31</v>
      </c>
      <c r="K2329" s="79">
        <v>24</v>
      </c>
    </row>
    <row r="2330" spans="1:11" x14ac:dyDescent="0.15">
      <c r="A2330">
        <f t="shared" si="36"/>
        <v>33048</v>
      </c>
      <c r="B2330" s="79">
        <v>33</v>
      </c>
      <c r="C2330" s="79" t="s">
        <v>31</v>
      </c>
      <c r="H2330" s="79">
        <v>48</v>
      </c>
      <c r="I2330" s="79">
        <v>31</v>
      </c>
      <c r="J2330" s="79">
        <v>27</v>
      </c>
      <c r="K2330" s="79">
        <v>31</v>
      </c>
    </row>
    <row r="2331" spans="1:11" x14ac:dyDescent="0.15">
      <c r="A2331">
        <f t="shared" si="36"/>
        <v>33049</v>
      </c>
      <c r="B2331" s="79">
        <v>33</v>
      </c>
      <c r="C2331" s="79" t="s">
        <v>31</v>
      </c>
      <c r="H2331" s="79">
        <v>49</v>
      </c>
      <c r="I2331" s="79">
        <v>23</v>
      </c>
      <c r="J2331" s="79">
        <v>27</v>
      </c>
      <c r="K2331" s="79">
        <v>29</v>
      </c>
    </row>
    <row r="2332" spans="1:11" x14ac:dyDescent="0.15">
      <c r="A2332">
        <f t="shared" si="36"/>
        <v>33050</v>
      </c>
      <c r="B2332" s="79">
        <v>33</v>
      </c>
      <c r="C2332" s="79" t="s">
        <v>31</v>
      </c>
      <c r="H2332" s="79">
        <v>50</v>
      </c>
      <c r="I2332" s="79">
        <v>15</v>
      </c>
      <c r="J2332" s="79">
        <v>13</v>
      </c>
      <c r="K2332" s="79">
        <v>31</v>
      </c>
    </row>
    <row r="2333" spans="1:11" x14ac:dyDescent="0.15">
      <c r="A2333">
        <f t="shared" si="36"/>
        <v>33051</v>
      </c>
      <c r="B2333" s="79">
        <v>33</v>
      </c>
      <c r="C2333" s="79" t="s">
        <v>31</v>
      </c>
      <c r="H2333" s="79">
        <v>51</v>
      </c>
      <c r="I2333" s="79">
        <v>14</v>
      </c>
      <c r="J2333" s="79">
        <v>17</v>
      </c>
      <c r="K2333" s="79">
        <v>25</v>
      </c>
    </row>
    <row r="2334" spans="1:11" x14ac:dyDescent="0.15">
      <c r="A2334">
        <f t="shared" si="36"/>
        <v>33052</v>
      </c>
      <c r="B2334" s="79">
        <v>33</v>
      </c>
      <c r="C2334" s="79" t="s">
        <v>31</v>
      </c>
      <c r="H2334" s="79">
        <v>52</v>
      </c>
      <c r="I2334" s="79">
        <v>20</v>
      </c>
      <c r="J2334" s="79">
        <v>17</v>
      </c>
      <c r="K2334" s="79">
        <v>20</v>
      </c>
    </row>
    <row r="2335" spans="1:11" x14ac:dyDescent="0.15">
      <c r="A2335">
        <f t="shared" si="36"/>
        <v>33053</v>
      </c>
      <c r="B2335" s="79">
        <v>33</v>
      </c>
      <c r="C2335" s="79" t="s">
        <v>31</v>
      </c>
      <c r="H2335" s="79">
        <v>53</v>
      </c>
      <c r="I2335" s="79">
        <v>15</v>
      </c>
      <c r="J2335" s="79">
        <v>8</v>
      </c>
      <c r="K2335" s="79">
        <v>18</v>
      </c>
    </row>
    <row r="2336" spans="1:11" x14ac:dyDescent="0.15">
      <c r="A2336">
        <f t="shared" si="36"/>
        <v>33054</v>
      </c>
      <c r="B2336" s="79">
        <v>33</v>
      </c>
      <c r="C2336" s="79" t="s">
        <v>31</v>
      </c>
      <c r="H2336" s="79">
        <v>54</v>
      </c>
      <c r="I2336" s="79">
        <v>13</v>
      </c>
      <c r="J2336" s="79">
        <v>9</v>
      </c>
      <c r="K2336" s="79">
        <v>34</v>
      </c>
    </row>
    <row r="2337" spans="1:11" x14ac:dyDescent="0.15">
      <c r="A2337">
        <f t="shared" si="36"/>
        <v>33055</v>
      </c>
      <c r="B2337" s="79">
        <v>33</v>
      </c>
      <c r="C2337" s="79" t="s">
        <v>31</v>
      </c>
      <c r="H2337" s="79">
        <v>55</v>
      </c>
      <c r="I2337" s="79">
        <v>12</v>
      </c>
      <c r="J2337" s="79">
        <v>19</v>
      </c>
      <c r="K2337" s="79">
        <v>24</v>
      </c>
    </row>
    <row r="2338" spans="1:11" x14ac:dyDescent="0.15">
      <c r="A2338">
        <f t="shared" si="36"/>
        <v>33056</v>
      </c>
      <c r="B2338" s="79">
        <v>33</v>
      </c>
      <c r="C2338" s="79" t="s">
        <v>31</v>
      </c>
      <c r="H2338" s="79">
        <v>56</v>
      </c>
      <c r="I2338" s="79">
        <v>9</v>
      </c>
      <c r="J2338" s="79">
        <v>17</v>
      </c>
      <c r="K2338" s="79">
        <v>35</v>
      </c>
    </row>
    <row r="2339" spans="1:11" x14ac:dyDescent="0.15">
      <c r="A2339">
        <f t="shared" si="36"/>
        <v>33057</v>
      </c>
      <c r="B2339" s="79">
        <v>33</v>
      </c>
      <c r="C2339" s="79" t="s">
        <v>31</v>
      </c>
      <c r="H2339" s="79">
        <v>57</v>
      </c>
      <c r="I2339" s="79">
        <v>17</v>
      </c>
      <c r="J2339" s="79">
        <v>21</v>
      </c>
      <c r="K2339" s="79">
        <v>13</v>
      </c>
    </row>
    <row r="2340" spans="1:11" x14ac:dyDescent="0.15">
      <c r="A2340">
        <f t="shared" si="36"/>
        <v>33058</v>
      </c>
      <c r="B2340" s="79">
        <v>33</v>
      </c>
      <c r="C2340" s="79" t="s">
        <v>31</v>
      </c>
      <c r="H2340" s="79">
        <v>58</v>
      </c>
      <c r="I2340" s="79">
        <v>9</v>
      </c>
      <c r="J2340" s="79">
        <v>15</v>
      </c>
      <c r="K2340" s="79">
        <v>22</v>
      </c>
    </row>
    <row r="2341" spans="1:11" x14ac:dyDescent="0.15">
      <c r="A2341">
        <f t="shared" si="36"/>
        <v>33059</v>
      </c>
      <c r="B2341" s="79">
        <v>33</v>
      </c>
      <c r="C2341" s="79" t="s">
        <v>31</v>
      </c>
      <c r="H2341" s="79">
        <v>59</v>
      </c>
      <c r="I2341" s="79">
        <v>17</v>
      </c>
      <c r="J2341" s="79">
        <v>12</v>
      </c>
      <c r="K2341" s="79">
        <v>14</v>
      </c>
    </row>
    <row r="2342" spans="1:11" x14ac:dyDescent="0.15">
      <c r="A2342">
        <f t="shared" si="36"/>
        <v>33060</v>
      </c>
      <c r="B2342" s="79">
        <v>33</v>
      </c>
      <c r="C2342" s="79" t="s">
        <v>31</v>
      </c>
      <c r="H2342" s="79">
        <v>60</v>
      </c>
      <c r="I2342" s="79">
        <v>13</v>
      </c>
      <c r="J2342" s="79">
        <v>20</v>
      </c>
      <c r="K2342" s="79">
        <v>14</v>
      </c>
    </row>
    <row r="2343" spans="1:11" x14ac:dyDescent="0.15">
      <c r="A2343">
        <f t="shared" si="36"/>
        <v>33061</v>
      </c>
      <c r="B2343" s="79">
        <v>33</v>
      </c>
      <c r="C2343" s="79" t="s">
        <v>31</v>
      </c>
      <c r="H2343" s="79">
        <v>61</v>
      </c>
      <c r="I2343" s="79">
        <v>11</v>
      </c>
      <c r="J2343" s="79">
        <v>11</v>
      </c>
      <c r="K2343" s="79">
        <v>11</v>
      </c>
    </row>
    <row r="2344" spans="1:11" x14ac:dyDescent="0.15">
      <c r="A2344">
        <f t="shared" si="36"/>
        <v>33062</v>
      </c>
      <c r="B2344" s="79">
        <v>33</v>
      </c>
      <c r="C2344" s="79" t="s">
        <v>31</v>
      </c>
      <c r="H2344" s="79">
        <v>62</v>
      </c>
      <c r="I2344" s="79">
        <v>16</v>
      </c>
      <c r="J2344" s="79">
        <v>17</v>
      </c>
      <c r="K2344" s="79">
        <v>14</v>
      </c>
    </row>
    <row r="2345" spans="1:11" x14ac:dyDescent="0.15">
      <c r="A2345">
        <f t="shared" si="36"/>
        <v>33063</v>
      </c>
      <c r="B2345" s="79">
        <v>33</v>
      </c>
      <c r="C2345" s="79" t="s">
        <v>31</v>
      </c>
      <c r="H2345" s="79">
        <v>63</v>
      </c>
      <c r="I2345" s="79">
        <v>17</v>
      </c>
      <c r="J2345" s="79">
        <v>15</v>
      </c>
      <c r="K2345" s="79">
        <v>10</v>
      </c>
    </row>
    <row r="2346" spans="1:11" x14ac:dyDescent="0.15">
      <c r="A2346">
        <f t="shared" si="36"/>
        <v>33064</v>
      </c>
      <c r="B2346" s="79">
        <v>33</v>
      </c>
      <c r="C2346" s="79" t="s">
        <v>31</v>
      </c>
      <c r="H2346" s="79">
        <v>64</v>
      </c>
      <c r="I2346" s="79">
        <v>19</v>
      </c>
      <c r="J2346" s="79">
        <v>10</v>
      </c>
      <c r="K2346" s="79">
        <v>8</v>
      </c>
    </row>
    <row r="2347" spans="1:11" x14ac:dyDescent="0.15">
      <c r="A2347">
        <f t="shared" si="36"/>
        <v>33065</v>
      </c>
      <c r="B2347" s="79">
        <v>33</v>
      </c>
      <c r="C2347" s="79" t="s">
        <v>31</v>
      </c>
      <c r="H2347" s="79">
        <v>65</v>
      </c>
      <c r="I2347" s="79">
        <v>16</v>
      </c>
      <c r="J2347" s="79">
        <v>12</v>
      </c>
      <c r="K2347" s="79">
        <v>14</v>
      </c>
    </row>
    <row r="2348" spans="1:11" x14ac:dyDescent="0.15">
      <c r="A2348">
        <f t="shared" si="36"/>
        <v>33066</v>
      </c>
      <c r="B2348" s="79">
        <v>33</v>
      </c>
      <c r="C2348" s="79" t="s">
        <v>31</v>
      </c>
      <c r="H2348" s="79">
        <v>66</v>
      </c>
      <c r="I2348" s="79">
        <v>9</v>
      </c>
      <c r="J2348" s="79">
        <v>8</v>
      </c>
      <c r="K2348" s="79">
        <v>12</v>
      </c>
    </row>
    <row r="2349" spans="1:11" x14ac:dyDescent="0.15">
      <c r="A2349">
        <f t="shared" si="36"/>
        <v>33067</v>
      </c>
      <c r="B2349" s="79">
        <v>33</v>
      </c>
      <c r="C2349" s="79" t="s">
        <v>31</v>
      </c>
      <c r="H2349" s="79">
        <v>67</v>
      </c>
      <c r="I2349" s="79">
        <v>10</v>
      </c>
      <c r="J2349" s="79">
        <v>10</v>
      </c>
      <c r="K2349" s="79">
        <v>9</v>
      </c>
    </row>
    <row r="2350" spans="1:11" x14ac:dyDescent="0.15">
      <c r="A2350">
        <f t="shared" si="36"/>
        <v>33068</v>
      </c>
      <c r="B2350" s="79">
        <v>33</v>
      </c>
      <c r="C2350" s="79" t="s">
        <v>31</v>
      </c>
      <c r="H2350" s="79">
        <v>68</v>
      </c>
      <c r="I2350" s="79">
        <v>14</v>
      </c>
      <c r="J2350" s="79">
        <v>20</v>
      </c>
      <c r="K2350" s="79">
        <v>5</v>
      </c>
    </row>
    <row r="2351" spans="1:11" x14ac:dyDescent="0.15">
      <c r="A2351">
        <f t="shared" si="36"/>
        <v>33069</v>
      </c>
      <c r="B2351" s="79">
        <v>33</v>
      </c>
      <c r="C2351" s="79" t="s">
        <v>31</v>
      </c>
      <c r="H2351" s="79">
        <v>69</v>
      </c>
      <c r="I2351" s="79">
        <v>12</v>
      </c>
      <c r="J2351" s="79">
        <v>11</v>
      </c>
      <c r="K2351" s="79">
        <v>3</v>
      </c>
    </row>
    <row r="2352" spans="1:11" x14ac:dyDescent="0.15">
      <c r="A2352">
        <f t="shared" si="36"/>
        <v>33070</v>
      </c>
      <c r="B2352" s="79">
        <v>33</v>
      </c>
      <c r="C2352" s="79" t="s">
        <v>31</v>
      </c>
      <c r="H2352" s="79">
        <v>70</v>
      </c>
      <c r="I2352" s="79">
        <v>16</v>
      </c>
      <c r="J2352" s="79">
        <v>20</v>
      </c>
      <c r="K2352" s="79">
        <v>9</v>
      </c>
    </row>
    <row r="2353" spans="1:11" x14ac:dyDescent="0.15">
      <c r="A2353">
        <f t="shared" si="36"/>
        <v>33071</v>
      </c>
      <c r="B2353" s="79">
        <v>33</v>
      </c>
      <c r="C2353" s="79" t="s">
        <v>31</v>
      </c>
      <c r="H2353" s="79">
        <v>71</v>
      </c>
      <c r="I2353" s="79">
        <v>6</v>
      </c>
      <c r="J2353" s="79">
        <v>7</v>
      </c>
      <c r="K2353" s="79">
        <v>9</v>
      </c>
    </row>
    <row r="2354" spans="1:11" x14ac:dyDescent="0.15">
      <c r="A2354">
        <f t="shared" si="36"/>
        <v>33072</v>
      </c>
      <c r="B2354" s="79">
        <v>33</v>
      </c>
      <c r="C2354" s="79" t="s">
        <v>31</v>
      </c>
      <c r="H2354" s="79">
        <v>72</v>
      </c>
      <c r="I2354" s="79">
        <v>13</v>
      </c>
      <c r="J2354" s="79">
        <v>7</v>
      </c>
      <c r="K2354" s="79">
        <v>4</v>
      </c>
    </row>
    <row r="2355" spans="1:11" x14ac:dyDescent="0.15">
      <c r="A2355">
        <f t="shared" si="36"/>
        <v>33073</v>
      </c>
      <c r="B2355" s="79">
        <v>33</v>
      </c>
      <c r="C2355" s="79" t="s">
        <v>31</v>
      </c>
      <c r="H2355" s="79">
        <v>73</v>
      </c>
      <c r="I2355" s="79">
        <v>7</v>
      </c>
      <c r="J2355" s="79">
        <v>8</v>
      </c>
      <c r="K2355" s="79">
        <v>1</v>
      </c>
    </row>
    <row r="2356" spans="1:11" x14ac:dyDescent="0.15">
      <c r="A2356">
        <f t="shared" si="36"/>
        <v>33074</v>
      </c>
      <c r="B2356" s="79">
        <v>33</v>
      </c>
      <c r="C2356" s="79" t="s">
        <v>31</v>
      </c>
      <c r="H2356" s="79">
        <v>74</v>
      </c>
      <c r="I2356" s="79">
        <v>6</v>
      </c>
      <c r="J2356" s="79">
        <v>6</v>
      </c>
      <c r="K2356" s="79">
        <v>3</v>
      </c>
    </row>
    <row r="2357" spans="1:11" x14ac:dyDescent="0.15">
      <c r="A2357">
        <f t="shared" si="36"/>
        <v>33075</v>
      </c>
      <c r="B2357" s="79">
        <v>33</v>
      </c>
      <c r="C2357" s="79" t="s">
        <v>31</v>
      </c>
      <c r="H2357" s="79">
        <v>75</v>
      </c>
      <c r="I2357" s="79">
        <v>6</v>
      </c>
      <c r="J2357" s="79">
        <v>8</v>
      </c>
      <c r="K2357" s="79">
        <v>6</v>
      </c>
    </row>
    <row r="2358" spans="1:11" x14ac:dyDescent="0.15">
      <c r="A2358">
        <f t="shared" si="36"/>
        <v>33076</v>
      </c>
      <c r="B2358" s="79">
        <v>33</v>
      </c>
      <c r="C2358" s="79" t="s">
        <v>31</v>
      </c>
      <c r="H2358" s="79">
        <v>76</v>
      </c>
      <c r="I2358" s="79">
        <v>9</v>
      </c>
      <c r="J2358" s="79">
        <v>5</v>
      </c>
      <c r="K2358" s="79">
        <v>3</v>
      </c>
    </row>
    <row r="2359" spans="1:11" x14ac:dyDescent="0.15">
      <c r="A2359">
        <f t="shared" si="36"/>
        <v>33077</v>
      </c>
      <c r="B2359" s="79">
        <v>33</v>
      </c>
      <c r="C2359" s="79" t="s">
        <v>31</v>
      </c>
      <c r="H2359" s="79">
        <v>77</v>
      </c>
      <c r="I2359" s="79">
        <v>6</v>
      </c>
      <c r="J2359" s="79">
        <v>5</v>
      </c>
      <c r="K2359" s="79">
        <v>1</v>
      </c>
    </row>
    <row r="2360" spans="1:11" x14ac:dyDescent="0.15">
      <c r="A2360">
        <f t="shared" si="36"/>
        <v>33078</v>
      </c>
      <c r="B2360" s="79">
        <v>33</v>
      </c>
      <c r="C2360" s="79" t="s">
        <v>31</v>
      </c>
      <c r="H2360" s="79">
        <v>78</v>
      </c>
      <c r="I2360" s="79">
        <v>3</v>
      </c>
      <c r="J2360" s="79">
        <v>5</v>
      </c>
      <c r="K2360" s="79">
        <v>1</v>
      </c>
    </row>
    <row r="2361" spans="1:11" x14ac:dyDescent="0.15">
      <c r="A2361">
        <f t="shared" si="36"/>
        <v>33079</v>
      </c>
      <c r="B2361" s="79">
        <v>33</v>
      </c>
      <c r="C2361" s="79" t="s">
        <v>31</v>
      </c>
      <c r="H2361" s="79">
        <v>79</v>
      </c>
      <c r="I2361" s="79">
        <v>8</v>
      </c>
      <c r="J2361" s="79">
        <v>6</v>
      </c>
      <c r="K2361" s="79">
        <v>2</v>
      </c>
    </row>
    <row r="2362" spans="1:11" x14ac:dyDescent="0.15">
      <c r="A2362">
        <f t="shared" si="36"/>
        <v>33080</v>
      </c>
      <c r="B2362" s="79">
        <v>33</v>
      </c>
      <c r="C2362" s="79" t="s">
        <v>31</v>
      </c>
      <c r="H2362" s="79">
        <v>80</v>
      </c>
      <c r="I2362" s="79">
        <v>5</v>
      </c>
      <c r="J2362" s="79">
        <v>7</v>
      </c>
      <c r="K2362" s="79">
        <v>1</v>
      </c>
    </row>
    <row r="2363" spans="1:11" x14ac:dyDescent="0.15">
      <c r="A2363">
        <f t="shared" si="36"/>
        <v>33081</v>
      </c>
      <c r="B2363" s="79">
        <v>33</v>
      </c>
      <c r="C2363" s="79" t="s">
        <v>31</v>
      </c>
      <c r="H2363" s="79">
        <v>81</v>
      </c>
      <c r="I2363" s="79">
        <v>4</v>
      </c>
      <c r="J2363" s="79">
        <v>3</v>
      </c>
      <c r="K2363" s="79">
        <v>2</v>
      </c>
    </row>
    <row r="2364" spans="1:11" x14ac:dyDescent="0.15">
      <c r="A2364">
        <f t="shared" si="36"/>
        <v>33082</v>
      </c>
      <c r="B2364" s="79">
        <v>33</v>
      </c>
      <c r="C2364" s="79" t="s">
        <v>31</v>
      </c>
      <c r="H2364" s="79">
        <v>82</v>
      </c>
      <c r="I2364" s="79">
        <v>1</v>
      </c>
      <c r="J2364" s="79">
        <v>4</v>
      </c>
      <c r="K2364" s="79">
        <v>1</v>
      </c>
    </row>
    <row r="2365" spans="1:11" x14ac:dyDescent="0.15">
      <c r="A2365">
        <f t="shared" si="36"/>
        <v>33083</v>
      </c>
      <c r="B2365" s="79">
        <v>33</v>
      </c>
      <c r="C2365" s="79" t="s">
        <v>31</v>
      </c>
      <c r="H2365" s="79">
        <v>83</v>
      </c>
      <c r="I2365" s="79">
        <v>3</v>
      </c>
      <c r="J2365" s="79">
        <v>1</v>
      </c>
      <c r="K2365" s="79">
        <v>18</v>
      </c>
    </row>
    <row r="2366" spans="1:11" x14ac:dyDescent="0.15">
      <c r="A2366">
        <f t="shared" si="36"/>
        <v>33084</v>
      </c>
      <c r="B2366" s="79">
        <v>33</v>
      </c>
      <c r="C2366" s="79" t="s">
        <v>31</v>
      </c>
      <c r="H2366" s="79">
        <v>84</v>
      </c>
      <c r="I2366" s="79">
        <v>2</v>
      </c>
      <c r="J2366" s="79">
        <v>5</v>
      </c>
      <c r="K2366" s="79">
        <v>14</v>
      </c>
    </row>
    <row r="2367" spans="1:11" x14ac:dyDescent="0.15">
      <c r="A2367">
        <f t="shared" si="36"/>
        <v>33085</v>
      </c>
      <c r="B2367" s="79">
        <v>33</v>
      </c>
      <c r="C2367" s="79" t="s">
        <v>31</v>
      </c>
      <c r="H2367" s="79">
        <v>85</v>
      </c>
      <c r="I2367" s="79">
        <v>3</v>
      </c>
      <c r="J2367" s="79">
        <v>7</v>
      </c>
      <c r="K2367" s="79">
        <v>21</v>
      </c>
    </row>
    <row r="2368" spans="1:11" x14ac:dyDescent="0.15">
      <c r="A2368">
        <f t="shared" si="36"/>
        <v>33086</v>
      </c>
      <c r="B2368" s="79">
        <v>33</v>
      </c>
      <c r="C2368" s="79" t="s">
        <v>31</v>
      </c>
      <c r="H2368" s="79">
        <v>86</v>
      </c>
      <c r="I2368" s="79">
        <v>2</v>
      </c>
      <c r="J2368" s="79">
        <v>2</v>
      </c>
      <c r="K2368" s="79">
        <v>14</v>
      </c>
    </row>
    <row r="2369" spans="1:11" x14ac:dyDescent="0.15">
      <c r="A2369">
        <f t="shared" si="36"/>
        <v>33087</v>
      </c>
      <c r="B2369" s="79">
        <v>33</v>
      </c>
      <c r="C2369" s="79" t="s">
        <v>31</v>
      </c>
      <c r="H2369" s="79">
        <v>87</v>
      </c>
      <c r="I2369" s="79">
        <v>1</v>
      </c>
      <c r="J2369" s="79">
        <v>1</v>
      </c>
      <c r="K2369" s="79">
        <v>5</v>
      </c>
    </row>
    <row r="2370" spans="1:11" x14ac:dyDescent="0.15">
      <c r="A2370">
        <f t="shared" si="36"/>
        <v>33088</v>
      </c>
      <c r="B2370" s="79">
        <v>33</v>
      </c>
      <c r="C2370" s="79" t="s">
        <v>31</v>
      </c>
      <c r="H2370" s="79">
        <v>88</v>
      </c>
      <c r="I2370" s="79">
        <v>2</v>
      </c>
      <c r="J2370" s="79">
        <v>1</v>
      </c>
      <c r="K2370" s="79">
        <v>9</v>
      </c>
    </row>
    <row r="2371" spans="1:11" x14ac:dyDescent="0.15">
      <c r="A2371">
        <f t="shared" ref="A2371:A2434" si="37">$B2371*1000+$H2371</f>
        <v>33089</v>
      </c>
      <c r="B2371" s="79">
        <v>33</v>
      </c>
      <c r="C2371" s="79" t="s">
        <v>31</v>
      </c>
      <c r="H2371" s="79">
        <v>89</v>
      </c>
      <c r="I2371" s="79">
        <v>3</v>
      </c>
      <c r="J2371" s="79">
        <v>3</v>
      </c>
      <c r="K2371" s="79">
        <v>7</v>
      </c>
    </row>
    <row r="2372" spans="1:11" x14ac:dyDescent="0.15">
      <c r="A2372">
        <f t="shared" si="37"/>
        <v>33090</v>
      </c>
      <c r="B2372" s="79">
        <v>33</v>
      </c>
      <c r="C2372" s="79" t="s">
        <v>31</v>
      </c>
      <c r="H2372" s="79">
        <v>90</v>
      </c>
      <c r="I2372" s="79">
        <v>0</v>
      </c>
      <c r="J2372" s="79">
        <v>3</v>
      </c>
      <c r="K2372" s="79">
        <v>6</v>
      </c>
    </row>
    <row r="2373" spans="1:11" x14ac:dyDescent="0.15">
      <c r="A2373">
        <f t="shared" si="37"/>
        <v>33091</v>
      </c>
      <c r="B2373" s="79">
        <v>33</v>
      </c>
      <c r="C2373" s="79" t="s">
        <v>31</v>
      </c>
      <c r="H2373" s="79">
        <v>91</v>
      </c>
      <c r="I2373" s="79">
        <v>0</v>
      </c>
      <c r="J2373" s="79">
        <v>1</v>
      </c>
      <c r="K2373" s="79">
        <v>6</v>
      </c>
    </row>
    <row r="2374" spans="1:11" x14ac:dyDescent="0.15">
      <c r="A2374">
        <f t="shared" si="37"/>
        <v>33092</v>
      </c>
      <c r="B2374" s="79">
        <v>33</v>
      </c>
      <c r="C2374" s="79" t="s">
        <v>31</v>
      </c>
      <c r="H2374" s="79">
        <v>92</v>
      </c>
      <c r="I2374" s="79">
        <v>0</v>
      </c>
      <c r="J2374" s="79">
        <v>1</v>
      </c>
      <c r="K2374" s="79">
        <v>12</v>
      </c>
    </row>
    <row r="2375" spans="1:11" x14ac:dyDescent="0.15">
      <c r="A2375">
        <f t="shared" si="37"/>
        <v>33093</v>
      </c>
      <c r="B2375" s="79">
        <v>33</v>
      </c>
      <c r="C2375" s="79" t="s">
        <v>31</v>
      </c>
      <c r="H2375" s="79">
        <v>93</v>
      </c>
      <c r="I2375" s="79">
        <v>1</v>
      </c>
      <c r="J2375" s="79">
        <v>1</v>
      </c>
      <c r="K2375" s="79">
        <v>10</v>
      </c>
    </row>
    <row r="2376" spans="1:11" x14ac:dyDescent="0.15">
      <c r="A2376">
        <f t="shared" si="37"/>
        <v>33095</v>
      </c>
      <c r="B2376" s="79">
        <v>33</v>
      </c>
      <c r="C2376" s="79" t="s">
        <v>31</v>
      </c>
      <c r="H2376" s="79">
        <v>95</v>
      </c>
      <c r="I2376" s="79">
        <v>1</v>
      </c>
      <c r="J2376" s="79">
        <v>0</v>
      </c>
      <c r="K2376" s="79">
        <v>8</v>
      </c>
    </row>
    <row r="2377" spans="1:11" x14ac:dyDescent="0.15">
      <c r="A2377">
        <f t="shared" si="37"/>
        <v>33096</v>
      </c>
      <c r="B2377" s="79">
        <v>33</v>
      </c>
      <c r="C2377" s="79" t="s">
        <v>31</v>
      </c>
      <c r="H2377" s="79">
        <v>96</v>
      </c>
      <c r="I2377" s="79">
        <v>1</v>
      </c>
      <c r="J2377" s="79">
        <v>1</v>
      </c>
      <c r="K2377" s="79">
        <v>9</v>
      </c>
    </row>
    <row r="2378" spans="1:11" x14ac:dyDescent="0.15">
      <c r="A2378">
        <f t="shared" si="37"/>
        <v>33098</v>
      </c>
      <c r="B2378" s="79">
        <v>33</v>
      </c>
      <c r="C2378" s="79" t="s">
        <v>31</v>
      </c>
      <c r="H2378" s="79">
        <v>98</v>
      </c>
      <c r="I2378" s="79">
        <v>0</v>
      </c>
      <c r="J2378" s="79">
        <v>1</v>
      </c>
      <c r="K2378" s="79">
        <v>10</v>
      </c>
    </row>
    <row r="2379" spans="1:11" x14ac:dyDescent="0.15">
      <c r="A2379">
        <f t="shared" si="37"/>
        <v>34000</v>
      </c>
      <c r="B2379" s="79">
        <v>34</v>
      </c>
      <c r="C2379" s="79" t="s">
        <v>32</v>
      </c>
      <c r="H2379" s="79">
        <v>0</v>
      </c>
      <c r="I2379" s="79">
        <v>7</v>
      </c>
      <c r="J2379" s="79">
        <v>12</v>
      </c>
      <c r="K2379" s="79">
        <v>11</v>
      </c>
    </row>
    <row r="2380" spans="1:11" x14ac:dyDescent="0.15">
      <c r="A2380">
        <f t="shared" si="37"/>
        <v>34001</v>
      </c>
      <c r="B2380" s="79">
        <v>34</v>
      </c>
      <c r="C2380" s="79" t="s">
        <v>32</v>
      </c>
      <c r="H2380" s="79">
        <v>1</v>
      </c>
      <c r="I2380" s="79">
        <v>9</v>
      </c>
      <c r="J2380" s="79">
        <v>8</v>
      </c>
      <c r="K2380" s="79">
        <v>6</v>
      </c>
    </row>
    <row r="2381" spans="1:11" x14ac:dyDescent="0.15">
      <c r="A2381">
        <f t="shared" si="37"/>
        <v>34002</v>
      </c>
      <c r="B2381" s="79">
        <v>34</v>
      </c>
      <c r="C2381" s="79" t="s">
        <v>32</v>
      </c>
      <c r="H2381" s="79">
        <v>2</v>
      </c>
      <c r="I2381" s="79">
        <v>12</v>
      </c>
      <c r="J2381" s="79">
        <v>10</v>
      </c>
      <c r="K2381" s="79">
        <v>14</v>
      </c>
    </row>
    <row r="2382" spans="1:11" x14ac:dyDescent="0.15">
      <c r="A2382">
        <f t="shared" si="37"/>
        <v>34003</v>
      </c>
      <c r="B2382" s="79">
        <v>34</v>
      </c>
      <c r="C2382" s="79" t="s">
        <v>32</v>
      </c>
      <c r="H2382" s="79">
        <v>3</v>
      </c>
      <c r="I2382" s="79">
        <v>8</v>
      </c>
      <c r="J2382" s="79">
        <v>7</v>
      </c>
      <c r="K2382" s="79">
        <v>8</v>
      </c>
    </row>
    <row r="2383" spans="1:11" x14ac:dyDescent="0.15">
      <c r="A2383">
        <f t="shared" si="37"/>
        <v>34004</v>
      </c>
      <c r="B2383" s="79">
        <v>34</v>
      </c>
      <c r="C2383" s="79" t="s">
        <v>32</v>
      </c>
      <c r="H2383" s="79">
        <v>4</v>
      </c>
      <c r="I2383" s="79">
        <v>5</v>
      </c>
      <c r="J2383" s="79">
        <v>0</v>
      </c>
      <c r="K2383" s="79">
        <v>5</v>
      </c>
    </row>
    <row r="2384" spans="1:11" x14ac:dyDescent="0.15">
      <c r="A2384">
        <f t="shared" si="37"/>
        <v>34005</v>
      </c>
      <c r="B2384" s="79">
        <v>34</v>
      </c>
      <c r="C2384" s="79" t="s">
        <v>32</v>
      </c>
      <c r="H2384" s="79">
        <v>5</v>
      </c>
      <c r="I2384" s="79">
        <v>5</v>
      </c>
      <c r="J2384" s="79">
        <v>5</v>
      </c>
      <c r="K2384" s="79">
        <v>16</v>
      </c>
    </row>
    <row r="2385" spans="1:11" x14ac:dyDescent="0.15">
      <c r="A2385">
        <f t="shared" si="37"/>
        <v>34006</v>
      </c>
      <c r="B2385" s="79">
        <v>34</v>
      </c>
      <c r="C2385" s="79" t="s">
        <v>32</v>
      </c>
      <c r="H2385" s="79">
        <v>6</v>
      </c>
      <c r="I2385" s="79">
        <v>6</v>
      </c>
      <c r="J2385" s="79">
        <v>6</v>
      </c>
      <c r="K2385" s="79">
        <v>7</v>
      </c>
    </row>
    <row r="2386" spans="1:11" x14ac:dyDescent="0.15">
      <c r="A2386">
        <f t="shared" si="37"/>
        <v>34007</v>
      </c>
      <c r="B2386" s="79">
        <v>34</v>
      </c>
      <c r="C2386" s="79" t="s">
        <v>32</v>
      </c>
      <c r="H2386" s="79">
        <v>7</v>
      </c>
      <c r="I2386" s="79">
        <v>3</v>
      </c>
      <c r="J2386" s="79">
        <v>3</v>
      </c>
      <c r="K2386" s="79">
        <v>11</v>
      </c>
    </row>
    <row r="2387" spans="1:11" x14ac:dyDescent="0.15">
      <c r="A2387">
        <f t="shared" si="37"/>
        <v>34008</v>
      </c>
      <c r="B2387" s="79">
        <v>34</v>
      </c>
      <c r="C2387" s="79" t="s">
        <v>32</v>
      </c>
      <c r="H2387" s="79">
        <v>8</v>
      </c>
      <c r="I2387" s="79">
        <v>6</v>
      </c>
      <c r="J2387" s="79">
        <v>2</v>
      </c>
      <c r="K2387" s="79">
        <v>16</v>
      </c>
    </row>
    <row r="2388" spans="1:11" x14ac:dyDescent="0.15">
      <c r="A2388">
        <f t="shared" si="37"/>
        <v>34009</v>
      </c>
      <c r="B2388" s="79">
        <v>34</v>
      </c>
      <c r="C2388" s="79" t="s">
        <v>32</v>
      </c>
      <c r="H2388" s="79">
        <v>9</v>
      </c>
      <c r="I2388" s="79">
        <v>9</v>
      </c>
      <c r="J2388" s="79">
        <v>4</v>
      </c>
      <c r="K2388" s="79">
        <v>14</v>
      </c>
    </row>
    <row r="2389" spans="1:11" x14ac:dyDescent="0.15">
      <c r="A2389">
        <f t="shared" si="37"/>
        <v>34010</v>
      </c>
      <c r="B2389" s="79">
        <v>34</v>
      </c>
      <c r="C2389" s="79" t="s">
        <v>32</v>
      </c>
      <c r="H2389" s="79">
        <v>10</v>
      </c>
      <c r="I2389" s="79">
        <v>5</v>
      </c>
      <c r="J2389" s="79">
        <v>6</v>
      </c>
      <c r="K2389" s="79">
        <v>13</v>
      </c>
    </row>
    <row r="2390" spans="1:11" x14ac:dyDescent="0.15">
      <c r="A2390">
        <f t="shared" si="37"/>
        <v>34011</v>
      </c>
      <c r="B2390" s="79">
        <v>34</v>
      </c>
      <c r="C2390" s="79" t="s">
        <v>32</v>
      </c>
      <c r="H2390" s="79">
        <v>11</v>
      </c>
      <c r="I2390" s="79">
        <v>2</v>
      </c>
      <c r="J2390" s="79">
        <v>5</v>
      </c>
      <c r="K2390" s="79">
        <v>14</v>
      </c>
    </row>
    <row r="2391" spans="1:11" x14ac:dyDescent="0.15">
      <c r="A2391">
        <f t="shared" si="37"/>
        <v>34012</v>
      </c>
      <c r="B2391" s="79">
        <v>34</v>
      </c>
      <c r="C2391" s="79" t="s">
        <v>32</v>
      </c>
      <c r="H2391" s="79">
        <v>12</v>
      </c>
      <c r="I2391" s="79">
        <v>6</v>
      </c>
      <c r="J2391" s="79">
        <v>4</v>
      </c>
      <c r="K2391" s="79">
        <v>16</v>
      </c>
    </row>
    <row r="2392" spans="1:11" x14ac:dyDescent="0.15">
      <c r="A2392">
        <f t="shared" si="37"/>
        <v>34013</v>
      </c>
      <c r="B2392" s="79">
        <v>34</v>
      </c>
      <c r="C2392" s="79" t="s">
        <v>32</v>
      </c>
      <c r="H2392" s="79">
        <v>13</v>
      </c>
      <c r="I2392" s="79">
        <v>7</v>
      </c>
      <c r="J2392" s="79">
        <v>3</v>
      </c>
      <c r="K2392" s="79">
        <v>17</v>
      </c>
    </row>
    <row r="2393" spans="1:11" x14ac:dyDescent="0.15">
      <c r="A2393">
        <f t="shared" si="37"/>
        <v>34014</v>
      </c>
      <c r="B2393" s="79">
        <v>34</v>
      </c>
      <c r="C2393" s="79" t="s">
        <v>32</v>
      </c>
      <c r="H2393" s="79">
        <v>14</v>
      </c>
      <c r="I2393" s="79">
        <v>6</v>
      </c>
      <c r="J2393" s="79">
        <v>3</v>
      </c>
      <c r="K2393" s="79">
        <v>10</v>
      </c>
    </row>
    <row r="2394" spans="1:11" x14ac:dyDescent="0.15">
      <c r="A2394">
        <f t="shared" si="37"/>
        <v>34015</v>
      </c>
      <c r="B2394" s="79">
        <v>34</v>
      </c>
      <c r="C2394" s="79" t="s">
        <v>32</v>
      </c>
      <c r="H2394" s="79">
        <v>15</v>
      </c>
      <c r="I2394" s="79">
        <v>4</v>
      </c>
      <c r="J2394" s="79">
        <v>3</v>
      </c>
      <c r="K2394" s="79">
        <v>14</v>
      </c>
    </row>
    <row r="2395" spans="1:11" x14ac:dyDescent="0.15">
      <c r="A2395">
        <f t="shared" si="37"/>
        <v>34016</v>
      </c>
      <c r="B2395" s="79">
        <v>34</v>
      </c>
      <c r="C2395" s="79" t="s">
        <v>32</v>
      </c>
      <c r="H2395" s="79">
        <v>16</v>
      </c>
      <c r="I2395" s="79">
        <v>9</v>
      </c>
      <c r="J2395" s="79">
        <v>4</v>
      </c>
      <c r="K2395" s="79">
        <v>24</v>
      </c>
    </row>
    <row r="2396" spans="1:11" x14ac:dyDescent="0.15">
      <c r="A2396">
        <f t="shared" si="37"/>
        <v>34017</v>
      </c>
      <c r="B2396" s="79">
        <v>34</v>
      </c>
      <c r="C2396" s="79" t="s">
        <v>32</v>
      </c>
      <c r="H2396" s="79">
        <v>17</v>
      </c>
      <c r="I2396" s="79">
        <v>6</v>
      </c>
      <c r="J2396" s="79">
        <v>3</v>
      </c>
      <c r="K2396" s="79">
        <v>26</v>
      </c>
    </row>
    <row r="2397" spans="1:11" x14ac:dyDescent="0.15">
      <c r="A2397">
        <f t="shared" si="37"/>
        <v>34018</v>
      </c>
      <c r="B2397" s="79">
        <v>34</v>
      </c>
      <c r="C2397" s="79" t="s">
        <v>32</v>
      </c>
      <c r="H2397" s="79">
        <v>18</v>
      </c>
      <c r="I2397" s="79">
        <v>2</v>
      </c>
      <c r="J2397" s="79">
        <v>4</v>
      </c>
      <c r="K2397" s="79">
        <v>20</v>
      </c>
    </row>
    <row r="2398" spans="1:11" x14ac:dyDescent="0.15">
      <c r="A2398">
        <f t="shared" si="37"/>
        <v>34019</v>
      </c>
      <c r="B2398" s="79">
        <v>34</v>
      </c>
      <c r="C2398" s="79" t="s">
        <v>32</v>
      </c>
      <c r="H2398" s="79">
        <v>19</v>
      </c>
      <c r="I2398" s="79">
        <v>10</v>
      </c>
      <c r="J2398" s="79">
        <v>5</v>
      </c>
      <c r="K2398" s="79">
        <v>25</v>
      </c>
    </row>
    <row r="2399" spans="1:11" x14ac:dyDescent="0.15">
      <c r="A2399">
        <f t="shared" si="37"/>
        <v>34020</v>
      </c>
      <c r="B2399" s="79">
        <v>34</v>
      </c>
      <c r="C2399" s="79" t="s">
        <v>32</v>
      </c>
      <c r="H2399" s="79">
        <v>20</v>
      </c>
      <c r="I2399" s="79">
        <v>4</v>
      </c>
      <c r="J2399" s="79">
        <v>3</v>
      </c>
      <c r="K2399" s="79">
        <v>20</v>
      </c>
    </row>
    <row r="2400" spans="1:11" x14ac:dyDescent="0.15">
      <c r="A2400">
        <f t="shared" si="37"/>
        <v>34021</v>
      </c>
      <c r="B2400" s="79">
        <v>34</v>
      </c>
      <c r="C2400" s="79" t="s">
        <v>32</v>
      </c>
      <c r="H2400" s="79">
        <v>21</v>
      </c>
      <c r="I2400" s="79">
        <v>2</v>
      </c>
      <c r="J2400" s="79">
        <v>6</v>
      </c>
      <c r="K2400" s="79">
        <v>14</v>
      </c>
    </row>
    <row r="2401" spans="1:11" x14ac:dyDescent="0.15">
      <c r="A2401">
        <f t="shared" si="37"/>
        <v>34022</v>
      </c>
      <c r="B2401" s="79">
        <v>34</v>
      </c>
      <c r="C2401" s="79" t="s">
        <v>32</v>
      </c>
      <c r="H2401" s="79">
        <v>22</v>
      </c>
      <c r="I2401" s="79">
        <v>14</v>
      </c>
      <c r="J2401" s="79">
        <v>4</v>
      </c>
      <c r="K2401" s="79">
        <v>13</v>
      </c>
    </row>
    <row r="2402" spans="1:11" x14ac:dyDescent="0.15">
      <c r="A2402">
        <f t="shared" si="37"/>
        <v>34023</v>
      </c>
      <c r="B2402" s="79">
        <v>34</v>
      </c>
      <c r="C2402" s="79" t="s">
        <v>32</v>
      </c>
      <c r="H2402" s="79">
        <v>23</v>
      </c>
      <c r="I2402" s="79">
        <v>7</v>
      </c>
      <c r="J2402" s="79">
        <v>5</v>
      </c>
      <c r="K2402" s="79">
        <v>11</v>
      </c>
    </row>
    <row r="2403" spans="1:11" x14ac:dyDescent="0.15">
      <c r="A2403">
        <f t="shared" si="37"/>
        <v>34024</v>
      </c>
      <c r="B2403" s="79">
        <v>34</v>
      </c>
      <c r="C2403" s="79" t="s">
        <v>32</v>
      </c>
      <c r="H2403" s="79">
        <v>24</v>
      </c>
      <c r="I2403" s="79">
        <v>4</v>
      </c>
      <c r="J2403" s="79">
        <v>10</v>
      </c>
      <c r="K2403" s="79">
        <v>17</v>
      </c>
    </row>
    <row r="2404" spans="1:11" x14ac:dyDescent="0.15">
      <c r="A2404">
        <f t="shared" si="37"/>
        <v>34025</v>
      </c>
      <c r="B2404" s="79">
        <v>34</v>
      </c>
      <c r="C2404" s="79" t="s">
        <v>32</v>
      </c>
      <c r="H2404" s="79">
        <v>25</v>
      </c>
      <c r="I2404" s="79">
        <v>6</v>
      </c>
      <c r="J2404" s="79">
        <v>5</v>
      </c>
      <c r="K2404" s="79">
        <v>10</v>
      </c>
    </row>
    <row r="2405" spans="1:11" x14ac:dyDescent="0.15">
      <c r="A2405">
        <f t="shared" si="37"/>
        <v>34026</v>
      </c>
      <c r="B2405" s="79">
        <v>34</v>
      </c>
      <c r="C2405" s="79" t="s">
        <v>32</v>
      </c>
      <c r="H2405" s="79">
        <v>26</v>
      </c>
      <c r="I2405" s="79">
        <v>5</v>
      </c>
      <c r="J2405" s="79">
        <v>13</v>
      </c>
      <c r="K2405" s="79">
        <v>15</v>
      </c>
    </row>
    <row r="2406" spans="1:11" x14ac:dyDescent="0.15">
      <c r="A2406">
        <f t="shared" si="37"/>
        <v>34027</v>
      </c>
      <c r="B2406" s="79">
        <v>34</v>
      </c>
      <c r="C2406" s="79" t="s">
        <v>32</v>
      </c>
      <c r="H2406" s="79">
        <v>27</v>
      </c>
      <c r="I2406" s="79">
        <v>7</v>
      </c>
      <c r="J2406" s="79">
        <v>12</v>
      </c>
      <c r="K2406" s="79">
        <v>12</v>
      </c>
    </row>
    <row r="2407" spans="1:11" x14ac:dyDescent="0.15">
      <c r="A2407">
        <f t="shared" si="37"/>
        <v>34028</v>
      </c>
      <c r="B2407" s="79">
        <v>34</v>
      </c>
      <c r="C2407" s="79" t="s">
        <v>32</v>
      </c>
      <c r="H2407" s="79">
        <v>28</v>
      </c>
      <c r="I2407" s="79">
        <v>4</v>
      </c>
      <c r="J2407" s="79">
        <v>6</v>
      </c>
      <c r="K2407" s="79">
        <v>11</v>
      </c>
    </row>
    <row r="2408" spans="1:11" x14ac:dyDescent="0.15">
      <c r="A2408">
        <f t="shared" si="37"/>
        <v>34029</v>
      </c>
      <c r="B2408" s="79">
        <v>34</v>
      </c>
      <c r="C2408" s="79" t="s">
        <v>32</v>
      </c>
      <c r="H2408" s="79">
        <v>29</v>
      </c>
      <c r="I2408" s="79">
        <v>6</v>
      </c>
      <c r="J2408" s="79">
        <v>8</v>
      </c>
      <c r="K2408" s="79">
        <v>8</v>
      </c>
    </row>
    <row r="2409" spans="1:11" x14ac:dyDescent="0.15">
      <c r="A2409">
        <f t="shared" si="37"/>
        <v>34030</v>
      </c>
      <c r="B2409" s="79">
        <v>34</v>
      </c>
      <c r="C2409" s="79" t="s">
        <v>32</v>
      </c>
      <c r="H2409" s="79">
        <v>30</v>
      </c>
      <c r="I2409" s="79">
        <v>9</v>
      </c>
      <c r="J2409" s="79">
        <v>13</v>
      </c>
      <c r="K2409" s="79">
        <v>9</v>
      </c>
    </row>
    <row r="2410" spans="1:11" x14ac:dyDescent="0.15">
      <c r="A2410">
        <f t="shared" si="37"/>
        <v>34031</v>
      </c>
      <c r="B2410" s="79">
        <v>34</v>
      </c>
      <c r="C2410" s="79" t="s">
        <v>32</v>
      </c>
      <c r="H2410" s="79">
        <v>31</v>
      </c>
      <c r="I2410" s="79">
        <v>10</v>
      </c>
      <c r="J2410" s="79">
        <v>18</v>
      </c>
      <c r="K2410" s="79">
        <v>10</v>
      </c>
    </row>
    <row r="2411" spans="1:11" x14ac:dyDescent="0.15">
      <c r="A2411">
        <f t="shared" si="37"/>
        <v>34032</v>
      </c>
      <c r="B2411" s="79">
        <v>34</v>
      </c>
      <c r="C2411" s="79" t="s">
        <v>32</v>
      </c>
      <c r="H2411" s="79">
        <v>32</v>
      </c>
      <c r="I2411" s="79">
        <v>6</v>
      </c>
      <c r="J2411" s="79">
        <v>12</v>
      </c>
      <c r="K2411" s="79">
        <v>19</v>
      </c>
    </row>
    <row r="2412" spans="1:11" x14ac:dyDescent="0.15">
      <c r="A2412">
        <f t="shared" si="37"/>
        <v>34033</v>
      </c>
      <c r="B2412" s="79">
        <v>34</v>
      </c>
      <c r="C2412" s="79" t="s">
        <v>32</v>
      </c>
      <c r="H2412" s="79">
        <v>33</v>
      </c>
      <c r="I2412" s="79">
        <v>13</v>
      </c>
      <c r="J2412" s="79">
        <v>15</v>
      </c>
      <c r="K2412" s="79">
        <v>10</v>
      </c>
    </row>
    <row r="2413" spans="1:11" x14ac:dyDescent="0.15">
      <c r="A2413">
        <f t="shared" si="37"/>
        <v>34034</v>
      </c>
      <c r="B2413" s="79">
        <v>34</v>
      </c>
      <c r="C2413" s="79" t="s">
        <v>32</v>
      </c>
      <c r="H2413" s="79">
        <v>34</v>
      </c>
      <c r="I2413" s="79">
        <v>10</v>
      </c>
      <c r="J2413" s="79">
        <v>10</v>
      </c>
      <c r="K2413" s="79">
        <v>23</v>
      </c>
    </row>
    <row r="2414" spans="1:11" x14ac:dyDescent="0.15">
      <c r="A2414">
        <f t="shared" si="37"/>
        <v>34035</v>
      </c>
      <c r="B2414" s="79">
        <v>34</v>
      </c>
      <c r="C2414" s="79" t="s">
        <v>32</v>
      </c>
      <c r="H2414" s="79">
        <v>35</v>
      </c>
      <c r="I2414" s="79">
        <v>13</v>
      </c>
      <c r="J2414" s="79">
        <v>4</v>
      </c>
      <c r="K2414" s="79">
        <v>12</v>
      </c>
    </row>
    <row r="2415" spans="1:11" x14ac:dyDescent="0.15">
      <c r="A2415">
        <f t="shared" si="37"/>
        <v>34036</v>
      </c>
      <c r="B2415" s="79">
        <v>34</v>
      </c>
      <c r="C2415" s="79" t="s">
        <v>32</v>
      </c>
      <c r="H2415" s="79">
        <v>36</v>
      </c>
      <c r="I2415" s="79">
        <v>10</v>
      </c>
      <c r="J2415" s="79">
        <v>6</v>
      </c>
      <c r="K2415" s="79">
        <v>17</v>
      </c>
    </row>
    <row r="2416" spans="1:11" x14ac:dyDescent="0.15">
      <c r="A2416">
        <f t="shared" si="37"/>
        <v>34037</v>
      </c>
      <c r="B2416" s="79">
        <v>34</v>
      </c>
      <c r="C2416" s="79" t="s">
        <v>32</v>
      </c>
      <c r="H2416" s="79">
        <v>37</v>
      </c>
      <c r="I2416" s="79">
        <v>6</v>
      </c>
      <c r="J2416" s="79">
        <v>6</v>
      </c>
      <c r="K2416" s="79">
        <v>12</v>
      </c>
    </row>
    <row r="2417" spans="1:11" x14ac:dyDescent="0.15">
      <c r="A2417">
        <f t="shared" si="37"/>
        <v>34038</v>
      </c>
      <c r="B2417" s="79">
        <v>34</v>
      </c>
      <c r="C2417" s="79" t="s">
        <v>32</v>
      </c>
      <c r="H2417" s="79">
        <v>38</v>
      </c>
      <c r="I2417" s="79">
        <v>7</v>
      </c>
      <c r="J2417" s="79">
        <v>10</v>
      </c>
      <c r="K2417" s="79">
        <v>11</v>
      </c>
    </row>
    <row r="2418" spans="1:11" x14ac:dyDescent="0.15">
      <c r="A2418">
        <f t="shared" si="37"/>
        <v>34039</v>
      </c>
      <c r="B2418" s="79">
        <v>34</v>
      </c>
      <c r="C2418" s="79" t="s">
        <v>32</v>
      </c>
      <c r="H2418" s="79">
        <v>39</v>
      </c>
      <c r="I2418" s="79">
        <v>3</v>
      </c>
      <c r="J2418" s="79">
        <v>10</v>
      </c>
      <c r="K2418" s="79">
        <v>20</v>
      </c>
    </row>
    <row r="2419" spans="1:11" x14ac:dyDescent="0.15">
      <c r="A2419">
        <f t="shared" si="37"/>
        <v>34040</v>
      </c>
      <c r="B2419" s="79">
        <v>34</v>
      </c>
      <c r="C2419" s="79" t="s">
        <v>32</v>
      </c>
      <c r="H2419" s="79">
        <v>40</v>
      </c>
      <c r="I2419" s="79">
        <v>7</v>
      </c>
      <c r="J2419" s="79">
        <v>7</v>
      </c>
      <c r="K2419" s="79">
        <v>18</v>
      </c>
    </row>
    <row r="2420" spans="1:11" x14ac:dyDescent="0.15">
      <c r="A2420">
        <f t="shared" si="37"/>
        <v>34041</v>
      </c>
      <c r="B2420" s="79">
        <v>34</v>
      </c>
      <c r="C2420" s="79" t="s">
        <v>32</v>
      </c>
      <c r="H2420" s="79">
        <v>41</v>
      </c>
      <c r="I2420" s="79">
        <v>5</v>
      </c>
      <c r="J2420" s="79">
        <v>8</v>
      </c>
      <c r="K2420" s="79">
        <v>19</v>
      </c>
    </row>
    <row r="2421" spans="1:11" x14ac:dyDescent="0.15">
      <c r="A2421">
        <f t="shared" si="37"/>
        <v>34042</v>
      </c>
      <c r="B2421" s="79">
        <v>34</v>
      </c>
      <c r="C2421" s="79" t="s">
        <v>32</v>
      </c>
      <c r="H2421" s="79">
        <v>42</v>
      </c>
      <c r="I2421" s="79">
        <v>4</v>
      </c>
      <c r="J2421" s="79">
        <v>5</v>
      </c>
      <c r="K2421" s="79">
        <v>12</v>
      </c>
    </row>
    <row r="2422" spans="1:11" x14ac:dyDescent="0.15">
      <c r="A2422">
        <f t="shared" si="37"/>
        <v>34043</v>
      </c>
      <c r="B2422" s="79">
        <v>34</v>
      </c>
      <c r="C2422" s="79" t="s">
        <v>32</v>
      </c>
      <c r="H2422" s="79">
        <v>43</v>
      </c>
      <c r="I2422" s="79">
        <v>7</v>
      </c>
      <c r="J2422" s="79">
        <v>4</v>
      </c>
      <c r="K2422" s="79">
        <v>19</v>
      </c>
    </row>
    <row r="2423" spans="1:11" x14ac:dyDescent="0.15">
      <c r="A2423">
        <f t="shared" si="37"/>
        <v>34044</v>
      </c>
      <c r="B2423" s="79">
        <v>34</v>
      </c>
      <c r="C2423" s="79" t="s">
        <v>32</v>
      </c>
      <c r="H2423" s="79">
        <v>44</v>
      </c>
      <c r="I2423" s="79">
        <v>6</v>
      </c>
      <c r="J2423" s="79">
        <v>3</v>
      </c>
      <c r="K2423" s="79">
        <v>24</v>
      </c>
    </row>
    <row r="2424" spans="1:11" x14ac:dyDescent="0.15">
      <c r="A2424">
        <f t="shared" si="37"/>
        <v>34045</v>
      </c>
      <c r="B2424" s="79">
        <v>34</v>
      </c>
      <c r="C2424" s="79" t="s">
        <v>32</v>
      </c>
      <c r="H2424" s="79">
        <v>45</v>
      </c>
      <c r="I2424" s="79">
        <v>5</v>
      </c>
      <c r="J2424" s="79">
        <v>4</v>
      </c>
      <c r="K2424" s="79">
        <v>27</v>
      </c>
    </row>
    <row r="2425" spans="1:11" x14ac:dyDescent="0.15">
      <c r="A2425">
        <f t="shared" si="37"/>
        <v>34046</v>
      </c>
      <c r="B2425" s="79">
        <v>34</v>
      </c>
      <c r="C2425" s="79" t="s">
        <v>32</v>
      </c>
      <c r="H2425" s="79">
        <v>46</v>
      </c>
      <c r="I2425" s="79">
        <v>8</v>
      </c>
      <c r="J2425" s="79">
        <v>14</v>
      </c>
      <c r="K2425" s="79">
        <v>27</v>
      </c>
    </row>
    <row r="2426" spans="1:11" x14ac:dyDescent="0.15">
      <c r="A2426">
        <f t="shared" si="37"/>
        <v>34047</v>
      </c>
      <c r="B2426" s="79">
        <v>34</v>
      </c>
      <c r="C2426" s="79" t="s">
        <v>32</v>
      </c>
      <c r="H2426" s="79">
        <v>47</v>
      </c>
      <c r="I2426" s="79">
        <v>7</v>
      </c>
      <c r="J2426" s="79">
        <v>3</v>
      </c>
      <c r="K2426" s="79">
        <v>31</v>
      </c>
    </row>
    <row r="2427" spans="1:11" x14ac:dyDescent="0.15">
      <c r="A2427">
        <f t="shared" si="37"/>
        <v>34048</v>
      </c>
      <c r="B2427" s="79">
        <v>34</v>
      </c>
      <c r="C2427" s="79" t="s">
        <v>32</v>
      </c>
      <c r="H2427" s="79">
        <v>48</v>
      </c>
      <c r="I2427" s="79">
        <v>13</v>
      </c>
      <c r="J2427" s="79">
        <v>11</v>
      </c>
      <c r="K2427" s="79">
        <v>24</v>
      </c>
    </row>
    <row r="2428" spans="1:11" x14ac:dyDescent="0.15">
      <c r="A2428">
        <f t="shared" si="37"/>
        <v>34049</v>
      </c>
      <c r="B2428" s="79">
        <v>34</v>
      </c>
      <c r="C2428" s="79" t="s">
        <v>32</v>
      </c>
      <c r="H2428" s="79">
        <v>49</v>
      </c>
      <c r="I2428" s="79">
        <v>11</v>
      </c>
      <c r="J2428" s="79">
        <v>1</v>
      </c>
      <c r="K2428" s="79">
        <v>36</v>
      </c>
    </row>
    <row r="2429" spans="1:11" x14ac:dyDescent="0.15">
      <c r="A2429">
        <f t="shared" si="37"/>
        <v>34050</v>
      </c>
      <c r="B2429" s="79">
        <v>34</v>
      </c>
      <c r="C2429" s="79" t="s">
        <v>32</v>
      </c>
      <c r="H2429" s="79">
        <v>50</v>
      </c>
      <c r="I2429" s="79">
        <v>7</v>
      </c>
      <c r="J2429" s="79">
        <v>10</v>
      </c>
      <c r="K2429" s="79">
        <v>31</v>
      </c>
    </row>
    <row r="2430" spans="1:11" x14ac:dyDescent="0.15">
      <c r="A2430">
        <f t="shared" si="37"/>
        <v>34051</v>
      </c>
      <c r="B2430" s="79">
        <v>34</v>
      </c>
      <c r="C2430" s="79" t="s">
        <v>32</v>
      </c>
      <c r="H2430" s="79">
        <v>51</v>
      </c>
      <c r="I2430" s="79">
        <v>4</v>
      </c>
      <c r="J2430" s="79">
        <v>9</v>
      </c>
      <c r="K2430" s="79">
        <v>37</v>
      </c>
    </row>
    <row r="2431" spans="1:11" x14ac:dyDescent="0.15">
      <c r="A2431">
        <f t="shared" si="37"/>
        <v>34052</v>
      </c>
      <c r="B2431" s="79">
        <v>34</v>
      </c>
      <c r="C2431" s="79" t="s">
        <v>32</v>
      </c>
      <c r="H2431" s="79">
        <v>52</v>
      </c>
      <c r="I2431" s="79">
        <v>5</v>
      </c>
      <c r="J2431" s="79">
        <v>4</v>
      </c>
      <c r="K2431" s="79">
        <v>40</v>
      </c>
    </row>
    <row r="2432" spans="1:11" x14ac:dyDescent="0.15">
      <c r="A2432">
        <f t="shared" si="37"/>
        <v>34053</v>
      </c>
      <c r="B2432" s="79">
        <v>34</v>
      </c>
      <c r="C2432" s="79" t="s">
        <v>32</v>
      </c>
      <c r="H2432" s="79">
        <v>53</v>
      </c>
      <c r="I2432" s="79">
        <v>9</v>
      </c>
      <c r="J2432" s="79">
        <v>13</v>
      </c>
      <c r="K2432" s="79">
        <v>16</v>
      </c>
    </row>
    <row r="2433" spans="1:11" x14ac:dyDescent="0.15">
      <c r="A2433">
        <f t="shared" si="37"/>
        <v>34054</v>
      </c>
      <c r="B2433" s="79">
        <v>34</v>
      </c>
      <c r="C2433" s="79" t="s">
        <v>32</v>
      </c>
      <c r="H2433" s="79">
        <v>54</v>
      </c>
      <c r="I2433" s="79">
        <v>6</v>
      </c>
      <c r="J2433" s="79">
        <v>11</v>
      </c>
      <c r="K2433" s="79">
        <v>30</v>
      </c>
    </row>
    <row r="2434" spans="1:11" x14ac:dyDescent="0.15">
      <c r="A2434">
        <f t="shared" si="37"/>
        <v>34055</v>
      </c>
      <c r="B2434" s="79">
        <v>34</v>
      </c>
      <c r="C2434" s="79" t="s">
        <v>32</v>
      </c>
      <c r="H2434" s="79">
        <v>55</v>
      </c>
      <c r="I2434" s="79">
        <v>9</v>
      </c>
      <c r="J2434" s="79">
        <v>10</v>
      </c>
      <c r="K2434" s="79">
        <v>30</v>
      </c>
    </row>
    <row r="2435" spans="1:11" x14ac:dyDescent="0.15">
      <c r="A2435">
        <f t="shared" ref="A2435:A2498" si="38">$B2435*1000+$H2435</f>
        <v>34056</v>
      </c>
      <c r="B2435" s="79">
        <v>34</v>
      </c>
      <c r="C2435" s="79" t="s">
        <v>32</v>
      </c>
      <c r="H2435" s="79">
        <v>56</v>
      </c>
      <c r="I2435" s="79">
        <v>5</v>
      </c>
      <c r="J2435" s="79">
        <v>6</v>
      </c>
      <c r="K2435" s="79">
        <v>26</v>
      </c>
    </row>
    <row r="2436" spans="1:11" x14ac:dyDescent="0.15">
      <c r="A2436">
        <f t="shared" si="38"/>
        <v>34057</v>
      </c>
      <c r="B2436" s="79">
        <v>34</v>
      </c>
      <c r="C2436" s="79" t="s">
        <v>32</v>
      </c>
      <c r="H2436" s="79">
        <v>57</v>
      </c>
      <c r="I2436" s="79">
        <v>7</v>
      </c>
      <c r="J2436" s="79">
        <v>13</v>
      </c>
      <c r="K2436" s="79">
        <v>31</v>
      </c>
    </row>
    <row r="2437" spans="1:11" x14ac:dyDescent="0.15">
      <c r="A2437">
        <f t="shared" si="38"/>
        <v>34058</v>
      </c>
      <c r="B2437" s="79">
        <v>34</v>
      </c>
      <c r="C2437" s="79" t="s">
        <v>32</v>
      </c>
      <c r="H2437" s="79">
        <v>58</v>
      </c>
      <c r="I2437" s="79">
        <v>11</v>
      </c>
      <c r="J2437" s="79">
        <v>13</v>
      </c>
      <c r="K2437" s="79">
        <v>23</v>
      </c>
    </row>
    <row r="2438" spans="1:11" x14ac:dyDescent="0.15">
      <c r="A2438">
        <f t="shared" si="38"/>
        <v>34059</v>
      </c>
      <c r="B2438" s="79">
        <v>34</v>
      </c>
      <c r="C2438" s="79" t="s">
        <v>32</v>
      </c>
      <c r="H2438" s="79">
        <v>59</v>
      </c>
      <c r="I2438" s="79">
        <v>10</v>
      </c>
      <c r="J2438" s="79">
        <v>17</v>
      </c>
      <c r="K2438" s="79">
        <v>14</v>
      </c>
    </row>
    <row r="2439" spans="1:11" x14ac:dyDescent="0.15">
      <c r="A2439">
        <f t="shared" si="38"/>
        <v>34060</v>
      </c>
      <c r="B2439" s="79">
        <v>34</v>
      </c>
      <c r="C2439" s="79" t="s">
        <v>32</v>
      </c>
      <c r="H2439" s="79">
        <v>60</v>
      </c>
      <c r="I2439" s="79">
        <v>8</v>
      </c>
      <c r="J2439" s="79">
        <v>17</v>
      </c>
      <c r="K2439" s="79">
        <v>20</v>
      </c>
    </row>
    <row r="2440" spans="1:11" x14ac:dyDescent="0.15">
      <c r="A2440">
        <f t="shared" si="38"/>
        <v>34061</v>
      </c>
      <c r="B2440" s="79">
        <v>34</v>
      </c>
      <c r="C2440" s="79" t="s">
        <v>32</v>
      </c>
      <c r="H2440" s="79">
        <v>61</v>
      </c>
      <c r="I2440" s="79">
        <v>11</v>
      </c>
      <c r="J2440" s="79">
        <v>22</v>
      </c>
      <c r="K2440" s="79">
        <v>16</v>
      </c>
    </row>
    <row r="2441" spans="1:11" x14ac:dyDescent="0.15">
      <c r="A2441">
        <f t="shared" si="38"/>
        <v>34062</v>
      </c>
      <c r="B2441" s="79">
        <v>34</v>
      </c>
      <c r="C2441" s="79" t="s">
        <v>32</v>
      </c>
      <c r="H2441" s="79">
        <v>62</v>
      </c>
      <c r="I2441" s="79">
        <v>6</v>
      </c>
      <c r="J2441" s="79">
        <v>17</v>
      </c>
      <c r="K2441" s="79">
        <v>19</v>
      </c>
    </row>
    <row r="2442" spans="1:11" x14ac:dyDescent="0.15">
      <c r="A2442">
        <f t="shared" si="38"/>
        <v>34063</v>
      </c>
      <c r="B2442" s="79">
        <v>34</v>
      </c>
      <c r="C2442" s="79" t="s">
        <v>32</v>
      </c>
      <c r="H2442" s="79">
        <v>63</v>
      </c>
      <c r="I2442" s="79">
        <v>17</v>
      </c>
      <c r="J2442" s="79">
        <v>18</v>
      </c>
      <c r="K2442" s="79">
        <v>10</v>
      </c>
    </row>
    <row r="2443" spans="1:11" x14ac:dyDescent="0.15">
      <c r="A2443">
        <f t="shared" si="38"/>
        <v>34064</v>
      </c>
      <c r="B2443" s="79">
        <v>34</v>
      </c>
      <c r="C2443" s="79" t="s">
        <v>32</v>
      </c>
      <c r="H2443" s="79">
        <v>64</v>
      </c>
      <c r="I2443" s="79">
        <v>17</v>
      </c>
      <c r="J2443" s="79">
        <v>15</v>
      </c>
      <c r="K2443" s="79">
        <v>15</v>
      </c>
    </row>
    <row r="2444" spans="1:11" x14ac:dyDescent="0.15">
      <c r="A2444">
        <f t="shared" si="38"/>
        <v>34065</v>
      </c>
      <c r="B2444" s="79">
        <v>34</v>
      </c>
      <c r="C2444" s="79" t="s">
        <v>32</v>
      </c>
      <c r="H2444" s="79">
        <v>65</v>
      </c>
      <c r="I2444" s="79">
        <v>19</v>
      </c>
      <c r="J2444" s="79">
        <v>18</v>
      </c>
      <c r="K2444" s="79">
        <v>10</v>
      </c>
    </row>
    <row r="2445" spans="1:11" x14ac:dyDescent="0.15">
      <c r="A2445">
        <f t="shared" si="38"/>
        <v>34066</v>
      </c>
      <c r="B2445" s="79">
        <v>34</v>
      </c>
      <c r="C2445" s="79" t="s">
        <v>32</v>
      </c>
      <c r="H2445" s="79">
        <v>66</v>
      </c>
      <c r="I2445" s="79">
        <v>29</v>
      </c>
      <c r="J2445" s="79">
        <v>9</v>
      </c>
      <c r="K2445" s="79">
        <v>12</v>
      </c>
    </row>
    <row r="2446" spans="1:11" x14ac:dyDescent="0.15">
      <c r="A2446">
        <f t="shared" si="38"/>
        <v>34067</v>
      </c>
      <c r="B2446" s="79">
        <v>34</v>
      </c>
      <c r="C2446" s="79" t="s">
        <v>32</v>
      </c>
      <c r="H2446" s="79">
        <v>67</v>
      </c>
      <c r="I2446" s="79">
        <v>7</v>
      </c>
      <c r="J2446" s="79">
        <v>11</v>
      </c>
      <c r="K2446" s="79">
        <v>2</v>
      </c>
    </row>
    <row r="2447" spans="1:11" x14ac:dyDescent="0.15">
      <c r="A2447">
        <f t="shared" si="38"/>
        <v>34068</v>
      </c>
      <c r="B2447" s="79">
        <v>34</v>
      </c>
      <c r="C2447" s="79" t="s">
        <v>32</v>
      </c>
      <c r="H2447" s="79">
        <v>68</v>
      </c>
      <c r="I2447" s="79">
        <v>12</v>
      </c>
      <c r="J2447" s="79">
        <v>17</v>
      </c>
      <c r="K2447" s="79">
        <v>6</v>
      </c>
    </row>
    <row r="2448" spans="1:11" x14ac:dyDescent="0.15">
      <c r="A2448">
        <f t="shared" si="38"/>
        <v>34069</v>
      </c>
      <c r="B2448" s="79">
        <v>34</v>
      </c>
      <c r="C2448" s="79" t="s">
        <v>32</v>
      </c>
      <c r="H2448" s="79">
        <v>69</v>
      </c>
      <c r="I2448" s="79">
        <v>18</v>
      </c>
      <c r="J2448" s="79">
        <v>14</v>
      </c>
      <c r="K2448" s="79">
        <v>6</v>
      </c>
    </row>
    <row r="2449" spans="1:11" x14ac:dyDescent="0.15">
      <c r="A2449">
        <f t="shared" si="38"/>
        <v>34070</v>
      </c>
      <c r="B2449" s="79">
        <v>34</v>
      </c>
      <c r="C2449" s="79" t="s">
        <v>32</v>
      </c>
      <c r="H2449" s="79">
        <v>70</v>
      </c>
      <c r="I2449" s="79">
        <v>14</v>
      </c>
      <c r="J2449" s="79">
        <v>12</v>
      </c>
      <c r="K2449" s="79">
        <v>6</v>
      </c>
    </row>
    <row r="2450" spans="1:11" x14ac:dyDescent="0.15">
      <c r="A2450">
        <f t="shared" si="38"/>
        <v>34071</v>
      </c>
      <c r="B2450" s="79">
        <v>34</v>
      </c>
      <c r="C2450" s="79" t="s">
        <v>32</v>
      </c>
      <c r="H2450" s="79">
        <v>71</v>
      </c>
      <c r="I2450" s="79">
        <v>14</v>
      </c>
      <c r="J2450" s="79">
        <v>16</v>
      </c>
      <c r="K2450" s="79">
        <v>5</v>
      </c>
    </row>
    <row r="2451" spans="1:11" x14ac:dyDescent="0.15">
      <c r="A2451">
        <f t="shared" si="38"/>
        <v>34072</v>
      </c>
      <c r="B2451" s="79">
        <v>34</v>
      </c>
      <c r="C2451" s="79" t="s">
        <v>32</v>
      </c>
      <c r="H2451" s="79">
        <v>72</v>
      </c>
      <c r="I2451" s="79">
        <v>13</v>
      </c>
      <c r="J2451" s="79">
        <v>11</v>
      </c>
      <c r="K2451" s="79">
        <v>6</v>
      </c>
    </row>
    <row r="2452" spans="1:11" x14ac:dyDescent="0.15">
      <c r="A2452">
        <f t="shared" si="38"/>
        <v>34073</v>
      </c>
      <c r="B2452" s="79">
        <v>34</v>
      </c>
      <c r="C2452" s="79" t="s">
        <v>32</v>
      </c>
      <c r="H2452" s="79">
        <v>73</v>
      </c>
      <c r="I2452" s="79">
        <v>9</v>
      </c>
      <c r="J2452" s="79">
        <v>4</v>
      </c>
      <c r="K2452" s="79">
        <v>6</v>
      </c>
    </row>
    <row r="2453" spans="1:11" x14ac:dyDescent="0.15">
      <c r="A2453">
        <f t="shared" si="38"/>
        <v>34074</v>
      </c>
      <c r="B2453" s="79">
        <v>34</v>
      </c>
      <c r="C2453" s="79" t="s">
        <v>32</v>
      </c>
      <c r="H2453" s="79">
        <v>74</v>
      </c>
      <c r="I2453" s="79">
        <v>15</v>
      </c>
      <c r="J2453" s="79">
        <v>7</v>
      </c>
      <c r="K2453" s="79">
        <v>4</v>
      </c>
    </row>
    <row r="2454" spans="1:11" x14ac:dyDescent="0.15">
      <c r="A2454">
        <f t="shared" si="38"/>
        <v>34075</v>
      </c>
      <c r="B2454" s="79">
        <v>34</v>
      </c>
      <c r="C2454" s="79" t="s">
        <v>32</v>
      </c>
      <c r="H2454" s="79">
        <v>75</v>
      </c>
      <c r="I2454" s="79">
        <v>7</v>
      </c>
      <c r="J2454" s="79">
        <v>6</v>
      </c>
      <c r="K2454" s="79">
        <v>4</v>
      </c>
    </row>
    <row r="2455" spans="1:11" x14ac:dyDescent="0.15">
      <c r="A2455">
        <f t="shared" si="38"/>
        <v>34076</v>
      </c>
      <c r="B2455" s="79">
        <v>34</v>
      </c>
      <c r="C2455" s="79" t="s">
        <v>32</v>
      </c>
      <c r="H2455" s="79">
        <v>76</v>
      </c>
      <c r="I2455" s="79">
        <v>6</v>
      </c>
      <c r="J2455" s="79">
        <v>12</v>
      </c>
      <c r="K2455" s="79">
        <v>5</v>
      </c>
    </row>
    <row r="2456" spans="1:11" x14ac:dyDescent="0.15">
      <c r="A2456">
        <f t="shared" si="38"/>
        <v>34077</v>
      </c>
      <c r="B2456" s="79">
        <v>34</v>
      </c>
      <c r="C2456" s="79" t="s">
        <v>32</v>
      </c>
      <c r="H2456" s="79">
        <v>77</v>
      </c>
      <c r="I2456" s="79">
        <v>7</v>
      </c>
      <c r="J2456" s="79">
        <v>6</v>
      </c>
      <c r="K2456" s="79">
        <v>3</v>
      </c>
    </row>
    <row r="2457" spans="1:11" x14ac:dyDescent="0.15">
      <c r="A2457">
        <f t="shared" si="38"/>
        <v>34078</v>
      </c>
      <c r="B2457" s="79">
        <v>34</v>
      </c>
      <c r="C2457" s="79" t="s">
        <v>32</v>
      </c>
      <c r="H2457" s="79">
        <v>78</v>
      </c>
      <c r="I2457" s="79">
        <v>5</v>
      </c>
      <c r="J2457" s="79">
        <v>9</v>
      </c>
      <c r="K2457" s="79">
        <v>6</v>
      </c>
    </row>
    <row r="2458" spans="1:11" x14ac:dyDescent="0.15">
      <c r="A2458">
        <f t="shared" si="38"/>
        <v>34079</v>
      </c>
      <c r="B2458" s="79">
        <v>34</v>
      </c>
      <c r="C2458" s="79" t="s">
        <v>32</v>
      </c>
      <c r="H2458" s="79">
        <v>79</v>
      </c>
      <c r="I2458" s="79">
        <v>6</v>
      </c>
      <c r="J2458" s="79">
        <v>4</v>
      </c>
      <c r="K2458" s="79">
        <v>2</v>
      </c>
    </row>
    <row r="2459" spans="1:11" x14ac:dyDescent="0.15">
      <c r="A2459">
        <f t="shared" si="38"/>
        <v>34080</v>
      </c>
      <c r="B2459" s="79">
        <v>34</v>
      </c>
      <c r="C2459" s="79" t="s">
        <v>32</v>
      </c>
      <c r="H2459" s="79">
        <v>80</v>
      </c>
      <c r="I2459" s="79">
        <v>6</v>
      </c>
      <c r="J2459" s="79">
        <v>6</v>
      </c>
      <c r="K2459" s="79">
        <v>3</v>
      </c>
    </row>
    <row r="2460" spans="1:11" x14ac:dyDescent="0.15">
      <c r="A2460">
        <f t="shared" si="38"/>
        <v>34081</v>
      </c>
      <c r="B2460" s="79">
        <v>34</v>
      </c>
      <c r="C2460" s="79" t="s">
        <v>32</v>
      </c>
      <c r="H2460" s="79">
        <v>81</v>
      </c>
      <c r="I2460" s="79">
        <v>1</v>
      </c>
      <c r="J2460" s="79">
        <v>2</v>
      </c>
      <c r="K2460" s="79">
        <v>1</v>
      </c>
    </row>
    <row r="2461" spans="1:11" x14ac:dyDescent="0.15">
      <c r="A2461">
        <f t="shared" si="38"/>
        <v>34082</v>
      </c>
      <c r="B2461" s="79">
        <v>34</v>
      </c>
      <c r="C2461" s="79" t="s">
        <v>32</v>
      </c>
      <c r="H2461" s="79">
        <v>82</v>
      </c>
      <c r="I2461" s="79">
        <v>2</v>
      </c>
      <c r="J2461" s="79">
        <v>5</v>
      </c>
      <c r="K2461" s="79">
        <v>1</v>
      </c>
    </row>
    <row r="2462" spans="1:11" x14ac:dyDescent="0.15">
      <c r="A2462">
        <f t="shared" si="38"/>
        <v>34083</v>
      </c>
      <c r="B2462" s="79">
        <v>34</v>
      </c>
      <c r="C2462" s="79" t="s">
        <v>32</v>
      </c>
      <c r="H2462" s="79">
        <v>83</v>
      </c>
      <c r="I2462" s="79">
        <v>1</v>
      </c>
      <c r="J2462" s="79">
        <v>4</v>
      </c>
      <c r="K2462" s="79">
        <v>1</v>
      </c>
    </row>
    <row r="2463" spans="1:11" x14ac:dyDescent="0.15">
      <c r="A2463">
        <f t="shared" si="38"/>
        <v>34084</v>
      </c>
      <c r="B2463" s="79">
        <v>34</v>
      </c>
      <c r="C2463" s="79" t="s">
        <v>32</v>
      </c>
      <c r="H2463" s="79">
        <v>84</v>
      </c>
      <c r="I2463" s="79">
        <v>3</v>
      </c>
      <c r="J2463" s="79">
        <v>4</v>
      </c>
      <c r="K2463" s="79">
        <v>5</v>
      </c>
    </row>
    <row r="2464" spans="1:11" x14ac:dyDescent="0.15">
      <c r="A2464">
        <f t="shared" si="38"/>
        <v>34085</v>
      </c>
      <c r="B2464" s="79">
        <v>34</v>
      </c>
      <c r="C2464" s="79" t="s">
        <v>32</v>
      </c>
      <c r="H2464" s="79">
        <v>85</v>
      </c>
      <c r="I2464" s="79">
        <v>1</v>
      </c>
      <c r="J2464" s="79">
        <v>3</v>
      </c>
      <c r="K2464" s="79">
        <v>5</v>
      </c>
    </row>
    <row r="2465" spans="1:11" x14ac:dyDescent="0.15">
      <c r="A2465">
        <f t="shared" si="38"/>
        <v>34086</v>
      </c>
      <c r="B2465" s="79">
        <v>34</v>
      </c>
      <c r="C2465" s="79" t="s">
        <v>32</v>
      </c>
      <c r="H2465" s="79">
        <v>86</v>
      </c>
      <c r="I2465" s="79">
        <v>2</v>
      </c>
      <c r="J2465" s="79">
        <v>5</v>
      </c>
      <c r="K2465" s="79">
        <v>7</v>
      </c>
    </row>
    <row r="2466" spans="1:11" x14ac:dyDescent="0.15">
      <c r="A2466">
        <f t="shared" si="38"/>
        <v>34087</v>
      </c>
      <c r="B2466" s="79">
        <v>34</v>
      </c>
      <c r="C2466" s="79" t="s">
        <v>32</v>
      </c>
      <c r="H2466" s="79">
        <v>87</v>
      </c>
      <c r="I2466" s="79">
        <v>0</v>
      </c>
      <c r="J2466" s="79">
        <v>6</v>
      </c>
      <c r="K2466" s="79">
        <v>8</v>
      </c>
    </row>
    <row r="2467" spans="1:11" x14ac:dyDescent="0.15">
      <c r="A2467">
        <f t="shared" si="38"/>
        <v>34088</v>
      </c>
      <c r="B2467" s="79">
        <v>34</v>
      </c>
      <c r="C2467" s="79" t="s">
        <v>32</v>
      </c>
      <c r="H2467" s="79">
        <v>88</v>
      </c>
      <c r="I2467" s="79">
        <v>0</v>
      </c>
      <c r="J2467" s="79">
        <v>2</v>
      </c>
      <c r="K2467" s="79">
        <v>11</v>
      </c>
    </row>
    <row r="2468" spans="1:11" x14ac:dyDescent="0.15">
      <c r="A2468">
        <f t="shared" si="38"/>
        <v>34089</v>
      </c>
      <c r="B2468" s="79">
        <v>34</v>
      </c>
      <c r="C2468" s="79" t="s">
        <v>32</v>
      </c>
      <c r="H2468" s="79">
        <v>89</v>
      </c>
      <c r="I2468" s="79">
        <v>0</v>
      </c>
      <c r="J2468" s="79">
        <v>5</v>
      </c>
      <c r="K2468" s="79">
        <v>11</v>
      </c>
    </row>
    <row r="2469" spans="1:11" x14ac:dyDescent="0.15">
      <c r="A2469">
        <f t="shared" si="38"/>
        <v>34090</v>
      </c>
      <c r="B2469" s="79">
        <v>34</v>
      </c>
      <c r="C2469" s="79" t="s">
        <v>32</v>
      </c>
      <c r="H2469" s="79">
        <v>90</v>
      </c>
      <c r="I2469" s="79">
        <v>1</v>
      </c>
      <c r="J2469" s="79">
        <v>4</v>
      </c>
      <c r="K2469" s="79">
        <v>14</v>
      </c>
    </row>
    <row r="2470" spans="1:11" x14ac:dyDescent="0.15">
      <c r="A2470">
        <f t="shared" si="38"/>
        <v>34091</v>
      </c>
      <c r="B2470" s="79">
        <v>34</v>
      </c>
      <c r="C2470" s="79" t="s">
        <v>32</v>
      </c>
      <c r="H2470" s="79">
        <v>91</v>
      </c>
      <c r="I2470" s="79">
        <v>2</v>
      </c>
      <c r="J2470" s="79">
        <v>1</v>
      </c>
      <c r="K2470" s="79">
        <v>11</v>
      </c>
    </row>
    <row r="2471" spans="1:11" x14ac:dyDescent="0.15">
      <c r="A2471">
        <f t="shared" si="38"/>
        <v>34092</v>
      </c>
      <c r="B2471" s="79">
        <v>34</v>
      </c>
      <c r="C2471" s="79" t="s">
        <v>32</v>
      </c>
      <c r="H2471" s="79">
        <v>92</v>
      </c>
      <c r="I2471" s="79">
        <v>3</v>
      </c>
      <c r="J2471" s="79">
        <v>3</v>
      </c>
      <c r="K2471" s="79">
        <v>19</v>
      </c>
    </row>
    <row r="2472" spans="1:11" x14ac:dyDescent="0.15">
      <c r="A2472">
        <f t="shared" si="38"/>
        <v>34093</v>
      </c>
      <c r="B2472" s="79">
        <v>34</v>
      </c>
      <c r="C2472" s="79" t="s">
        <v>32</v>
      </c>
      <c r="H2472" s="79">
        <v>93</v>
      </c>
      <c r="I2472" s="79">
        <v>1</v>
      </c>
      <c r="J2472" s="79">
        <v>2</v>
      </c>
      <c r="K2472" s="79">
        <v>9</v>
      </c>
    </row>
    <row r="2473" spans="1:11" x14ac:dyDescent="0.15">
      <c r="A2473">
        <f t="shared" si="38"/>
        <v>34094</v>
      </c>
      <c r="B2473" s="79">
        <v>34</v>
      </c>
      <c r="C2473" s="79" t="s">
        <v>32</v>
      </c>
      <c r="H2473" s="79">
        <v>94</v>
      </c>
      <c r="I2473" s="79">
        <v>0</v>
      </c>
      <c r="J2473" s="79">
        <v>1</v>
      </c>
      <c r="K2473" s="79">
        <v>15</v>
      </c>
    </row>
    <row r="2474" spans="1:11" x14ac:dyDescent="0.15">
      <c r="A2474">
        <f t="shared" si="38"/>
        <v>34095</v>
      </c>
      <c r="B2474" s="79">
        <v>34</v>
      </c>
      <c r="C2474" s="79" t="s">
        <v>32</v>
      </c>
      <c r="H2474" s="79">
        <v>95</v>
      </c>
      <c r="I2474" s="79">
        <v>0</v>
      </c>
      <c r="J2474" s="79">
        <v>3</v>
      </c>
      <c r="K2474" s="79">
        <v>16</v>
      </c>
    </row>
    <row r="2475" spans="1:11" x14ac:dyDescent="0.15">
      <c r="A2475">
        <f t="shared" si="38"/>
        <v>34099</v>
      </c>
      <c r="B2475" s="79">
        <v>34</v>
      </c>
      <c r="C2475" s="79" t="s">
        <v>32</v>
      </c>
      <c r="H2475" s="79">
        <v>99</v>
      </c>
      <c r="I2475" s="79">
        <v>0</v>
      </c>
      <c r="J2475" s="79">
        <v>1</v>
      </c>
      <c r="K2475" s="79">
        <v>16</v>
      </c>
    </row>
    <row r="2476" spans="1:11" x14ac:dyDescent="0.15">
      <c r="A2476">
        <f t="shared" si="38"/>
        <v>34101</v>
      </c>
      <c r="B2476" s="79">
        <v>34</v>
      </c>
      <c r="C2476" s="79" t="s">
        <v>32</v>
      </c>
      <c r="H2476" s="79">
        <v>101</v>
      </c>
      <c r="I2476" s="79">
        <v>0</v>
      </c>
      <c r="J2476" s="79">
        <v>1</v>
      </c>
      <c r="K2476" s="79">
        <v>13</v>
      </c>
    </row>
    <row r="2477" spans="1:11" x14ac:dyDescent="0.15">
      <c r="A2477">
        <f t="shared" si="38"/>
        <v>36000</v>
      </c>
      <c r="B2477" s="79">
        <v>36</v>
      </c>
      <c r="C2477" s="79" t="s">
        <v>33</v>
      </c>
      <c r="H2477" s="79">
        <v>0</v>
      </c>
      <c r="I2477" s="79">
        <v>1</v>
      </c>
      <c r="J2477" s="79">
        <v>2</v>
      </c>
      <c r="K2477" s="79">
        <v>26</v>
      </c>
    </row>
    <row r="2478" spans="1:11" x14ac:dyDescent="0.15">
      <c r="A2478">
        <f t="shared" si="38"/>
        <v>36001</v>
      </c>
      <c r="B2478" s="79">
        <v>36</v>
      </c>
      <c r="C2478" s="79" t="s">
        <v>33</v>
      </c>
      <c r="H2478" s="79">
        <v>1</v>
      </c>
      <c r="I2478" s="79">
        <v>5</v>
      </c>
      <c r="J2478" s="79">
        <v>3</v>
      </c>
      <c r="K2478" s="79">
        <v>18</v>
      </c>
    </row>
    <row r="2479" spans="1:11" x14ac:dyDescent="0.15">
      <c r="A2479">
        <f t="shared" si="38"/>
        <v>36002</v>
      </c>
      <c r="B2479" s="79">
        <v>36</v>
      </c>
      <c r="C2479" s="79" t="s">
        <v>33</v>
      </c>
      <c r="H2479" s="79">
        <v>2</v>
      </c>
      <c r="I2479" s="79">
        <v>4</v>
      </c>
      <c r="J2479" s="79">
        <v>2</v>
      </c>
      <c r="K2479" s="79">
        <v>16</v>
      </c>
    </row>
    <row r="2480" spans="1:11" x14ac:dyDescent="0.15">
      <c r="A2480">
        <f t="shared" si="38"/>
        <v>36003</v>
      </c>
      <c r="B2480" s="79">
        <v>36</v>
      </c>
      <c r="C2480" s="79" t="s">
        <v>33</v>
      </c>
      <c r="H2480" s="79">
        <v>3</v>
      </c>
      <c r="I2480" s="79">
        <v>5</v>
      </c>
      <c r="J2480" s="79">
        <v>4</v>
      </c>
      <c r="K2480" s="79">
        <v>15</v>
      </c>
    </row>
    <row r="2481" spans="1:11" x14ac:dyDescent="0.15">
      <c r="A2481">
        <f t="shared" si="38"/>
        <v>36004</v>
      </c>
      <c r="B2481" s="79">
        <v>36</v>
      </c>
      <c r="C2481" s="79" t="s">
        <v>33</v>
      </c>
      <c r="H2481" s="79">
        <v>4</v>
      </c>
      <c r="I2481" s="79">
        <v>6</v>
      </c>
      <c r="J2481" s="79">
        <v>6</v>
      </c>
      <c r="K2481" s="79">
        <v>17</v>
      </c>
    </row>
    <row r="2482" spans="1:11" x14ac:dyDescent="0.15">
      <c r="A2482">
        <f t="shared" si="38"/>
        <v>36005</v>
      </c>
      <c r="B2482" s="79">
        <v>36</v>
      </c>
      <c r="C2482" s="79" t="s">
        <v>33</v>
      </c>
      <c r="H2482" s="79">
        <v>5</v>
      </c>
      <c r="I2482" s="79">
        <v>4</v>
      </c>
      <c r="J2482" s="79">
        <v>7</v>
      </c>
      <c r="K2482" s="79">
        <v>18</v>
      </c>
    </row>
    <row r="2483" spans="1:11" x14ac:dyDescent="0.15">
      <c r="A2483">
        <f t="shared" si="38"/>
        <v>36006</v>
      </c>
      <c r="B2483" s="79">
        <v>36</v>
      </c>
      <c r="C2483" s="79" t="s">
        <v>33</v>
      </c>
      <c r="H2483" s="79">
        <v>6</v>
      </c>
      <c r="I2483" s="79">
        <v>4</v>
      </c>
      <c r="J2483" s="79">
        <v>8</v>
      </c>
      <c r="K2483" s="79">
        <v>10</v>
      </c>
    </row>
    <row r="2484" spans="1:11" x14ac:dyDescent="0.15">
      <c r="A2484">
        <f t="shared" si="38"/>
        <v>36007</v>
      </c>
      <c r="B2484" s="79">
        <v>36</v>
      </c>
      <c r="C2484" s="79" t="s">
        <v>33</v>
      </c>
      <c r="H2484" s="79">
        <v>7</v>
      </c>
      <c r="I2484" s="79">
        <v>6</v>
      </c>
      <c r="J2484" s="79">
        <v>6</v>
      </c>
      <c r="K2484" s="79">
        <v>24</v>
      </c>
    </row>
    <row r="2485" spans="1:11" x14ac:dyDescent="0.15">
      <c r="A2485">
        <f t="shared" si="38"/>
        <v>36008</v>
      </c>
      <c r="B2485" s="79">
        <v>36</v>
      </c>
      <c r="C2485" s="79" t="s">
        <v>33</v>
      </c>
      <c r="H2485" s="79">
        <v>8</v>
      </c>
      <c r="I2485" s="79">
        <v>9</v>
      </c>
      <c r="J2485" s="79">
        <v>6</v>
      </c>
      <c r="K2485" s="79">
        <v>16</v>
      </c>
    </row>
    <row r="2486" spans="1:11" x14ac:dyDescent="0.15">
      <c r="A2486">
        <f t="shared" si="38"/>
        <v>36009</v>
      </c>
      <c r="B2486" s="79">
        <v>36</v>
      </c>
      <c r="C2486" s="79" t="s">
        <v>33</v>
      </c>
      <c r="H2486" s="79">
        <v>9</v>
      </c>
      <c r="I2486" s="79">
        <v>6</v>
      </c>
      <c r="J2486" s="79">
        <v>6</v>
      </c>
      <c r="K2486" s="79">
        <v>15</v>
      </c>
    </row>
    <row r="2487" spans="1:11" x14ac:dyDescent="0.15">
      <c r="A2487">
        <f t="shared" si="38"/>
        <v>36010</v>
      </c>
      <c r="B2487" s="79">
        <v>36</v>
      </c>
      <c r="C2487" s="79" t="s">
        <v>33</v>
      </c>
      <c r="H2487" s="79">
        <v>10</v>
      </c>
      <c r="I2487" s="79">
        <v>6</v>
      </c>
      <c r="J2487" s="79">
        <v>6</v>
      </c>
      <c r="K2487" s="79">
        <v>14</v>
      </c>
    </row>
    <row r="2488" spans="1:11" x14ac:dyDescent="0.15">
      <c r="A2488">
        <f t="shared" si="38"/>
        <v>36011</v>
      </c>
      <c r="B2488" s="79">
        <v>36</v>
      </c>
      <c r="C2488" s="79" t="s">
        <v>33</v>
      </c>
      <c r="H2488" s="79">
        <v>11</v>
      </c>
      <c r="I2488" s="79">
        <v>8</v>
      </c>
      <c r="J2488" s="79">
        <v>10</v>
      </c>
      <c r="K2488" s="79">
        <v>13</v>
      </c>
    </row>
    <row r="2489" spans="1:11" x14ac:dyDescent="0.15">
      <c r="A2489">
        <f t="shared" si="38"/>
        <v>36012</v>
      </c>
      <c r="B2489" s="79">
        <v>36</v>
      </c>
      <c r="C2489" s="79" t="s">
        <v>33</v>
      </c>
      <c r="H2489" s="79">
        <v>12</v>
      </c>
      <c r="I2489" s="79">
        <v>8</v>
      </c>
      <c r="J2489" s="79">
        <v>7</v>
      </c>
      <c r="K2489" s="79">
        <v>15</v>
      </c>
    </row>
    <row r="2490" spans="1:11" x14ac:dyDescent="0.15">
      <c r="A2490">
        <f t="shared" si="38"/>
        <v>36013</v>
      </c>
      <c r="B2490" s="79">
        <v>36</v>
      </c>
      <c r="C2490" s="79" t="s">
        <v>33</v>
      </c>
      <c r="H2490" s="79">
        <v>13</v>
      </c>
      <c r="I2490" s="79">
        <v>8</v>
      </c>
      <c r="J2490" s="79">
        <v>6</v>
      </c>
      <c r="K2490" s="79">
        <v>15</v>
      </c>
    </row>
    <row r="2491" spans="1:11" x14ac:dyDescent="0.15">
      <c r="A2491">
        <f t="shared" si="38"/>
        <v>36014</v>
      </c>
      <c r="B2491" s="79">
        <v>36</v>
      </c>
      <c r="C2491" s="79" t="s">
        <v>33</v>
      </c>
      <c r="H2491" s="79">
        <v>14</v>
      </c>
      <c r="I2491" s="79">
        <v>13</v>
      </c>
      <c r="J2491" s="79">
        <v>10</v>
      </c>
      <c r="K2491" s="79">
        <v>16</v>
      </c>
    </row>
    <row r="2492" spans="1:11" x14ac:dyDescent="0.15">
      <c r="A2492">
        <f t="shared" si="38"/>
        <v>36015</v>
      </c>
      <c r="B2492" s="79">
        <v>36</v>
      </c>
      <c r="C2492" s="79" t="s">
        <v>33</v>
      </c>
      <c r="H2492" s="79">
        <v>15</v>
      </c>
      <c r="I2492" s="79">
        <v>15</v>
      </c>
      <c r="J2492" s="79">
        <v>4</v>
      </c>
      <c r="K2492" s="79">
        <v>19</v>
      </c>
    </row>
    <row r="2493" spans="1:11" x14ac:dyDescent="0.15">
      <c r="A2493">
        <f t="shared" si="38"/>
        <v>36016</v>
      </c>
      <c r="B2493" s="79">
        <v>36</v>
      </c>
      <c r="C2493" s="79" t="s">
        <v>33</v>
      </c>
      <c r="H2493" s="79">
        <v>16</v>
      </c>
      <c r="I2493" s="79">
        <v>10</v>
      </c>
      <c r="J2493" s="79">
        <v>8</v>
      </c>
      <c r="K2493" s="79">
        <v>10</v>
      </c>
    </row>
    <row r="2494" spans="1:11" x14ac:dyDescent="0.15">
      <c r="A2494">
        <f t="shared" si="38"/>
        <v>36017</v>
      </c>
      <c r="B2494" s="79">
        <v>36</v>
      </c>
      <c r="C2494" s="79" t="s">
        <v>33</v>
      </c>
      <c r="H2494" s="79">
        <v>17</v>
      </c>
      <c r="I2494" s="79">
        <v>9</v>
      </c>
      <c r="J2494" s="79">
        <v>4</v>
      </c>
      <c r="K2494" s="79">
        <v>23</v>
      </c>
    </row>
    <row r="2495" spans="1:11" x14ac:dyDescent="0.15">
      <c r="A2495">
        <f t="shared" si="38"/>
        <v>36018</v>
      </c>
      <c r="B2495" s="79">
        <v>36</v>
      </c>
      <c r="C2495" s="79" t="s">
        <v>33</v>
      </c>
      <c r="H2495" s="79">
        <v>18</v>
      </c>
      <c r="I2495" s="79">
        <v>6</v>
      </c>
      <c r="J2495" s="79">
        <v>10</v>
      </c>
      <c r="K2495" s="79">
        <v>14</v>
      </c>
    </row>
    <row r="2496" spans="1:11" x14ac:dyDescent="0.15">
      <c r="A2496">
        <f t="shared" si="38"/>
        <v>36019</v>
      </c>
      <c r="B2496" s="79">
        <v>36</v>
      </c>
      <c r="C2496" s="79" t="s">
        <v>33</v>
      </c>
      <c r="H2496" s="79">
        <v>19</v>
      </c>
      <c r="I2496" s="79">
        <v>10</v>
      </c>
      <c r="J2496" s="79">
        <v>10</v>
      </c>
      <c r="K2496" s="79">
        <v>15</v>
      </c>
    </row>
    <row r="2497" spans="1:11" x14ac:dyDescent="0.15">
      <c r="A2497">
        <f t="shared" si="38"/>
        <v>36020</v>
      </c>
      <c r="B2497" s="79">
        <v>36</v>
      </c>
      <c r="C2497" s="79" t="s">
        <v>33</v>
      </c>
      <c r="H2497" s="79">
        <v>20</v>
      </c>
      <c r="I2497" s="79">
        <v>6</v>
      </c>
      <c r="J2497" s="79">
        <v>4</v>
      </c>
      <c r="K2497" s="79">
        <v>10</v>
      </c>
    </row>
    <row r="2498" spans="1:11" x14ac:dyDescent="0.15">
      <c r="A2498">
        <f t="shared" si="38"/>
        <v>36021</v>
      </c>
      <c r="B2498" s="79">
        <v>36</v>
      </c>
      <c r="C2498" s="79" t="s">
        <v>33</v>
      </c>
      <c r="H2498" s="79">
        <v>21</v>
      </c>
      <c r="I2498" s="79">
        <v>13</v>
      </c>
      <c r="J2498" s="79">
        <v>10</v>
      </c>
      <c r="K2498" s="79">
        <v>11</v>
      </c>
    </row>
    <row r="2499" spans="1:11" x14ac:dyDescent="0.15">
      <c r="A2499">
        <f t="shared" ref="A2499:A2562" si="39">$B2499*1000+$H2499</f>
        <v>36022</v>
      </c>
      <c r="B2499" s="79">
        <v>36</v>
      </c>
      <c r="C2499" s="79" t="s">
        <v>33</v>
      </c>
      <c r="H2499" s="79">
        <v>22</v>
      </c>
      <c r="I2499" s="79">
        <v>7</v>
      </c>
      <c r="J2499" s="79">
        <v>7</v>
      </c>
      <c r="K2499" s="79">
        <v>11</v>
      </c>
    </row>
    <row r="2500" spans="1:11" x14ac:dyDescent="0.15">
      <c r="A2500">
        <f t="shared" si="39"/>
        <v>36023</v>
      </c>
      <c r="B2500" s="79">
        <v>36</v>
      </c>
      <c r="C2500" s="79" t="s">
        <v>33</v>
      </c>
      <c r="H2500" s="79">
        <v>23</v>
      </c>
      <c r="I2500" s="79">
        <v>11</v>
      </c>
      <c r="J2500" s="79">
        <v>6</v>
      </c>
      <c r="K2500" s="79">
        <v>14</v>
      </c>
    </row>
    <row r="2501" spans="1:11" x14ac:dyDescent="0.15">
      <c r="A2501">
        <f t="shared" si="39"/>
        <v>36024</v>
      </c>
      <c r="B2501" s="79">
        <v>36</v>
      </c>
      <c r="C2501" s="79" t="s">
        <v>33</v>
      </c>
      <c r="H2501" s="79">
        <v>24</v>
      </c>
      <c r="I2501" s="79">
        <v>4</v>
      </c>
      <c r="J2501" s="79">
        <v>7</v>
      </c>
      <c r="K2501" s="79">
        <v>16</v>
      </c>
    </row>
    <row r="2502" spans="1:11" x14ac:dyDescent="0.15">
      <c r="A2502">
        <f t="shared" si="39"/>
        <v>36025</v>
      </c>
      <c r="B2502" s="79">
        <v>36</v>
      </c>
      <c r="C2502" s="79" t="s">
        <v>33</v>
      </c>
      <c r="H2502" s="79">
        <v>25</v>
      </c>
      <c r="I2502" s="79">
        <v>6</v>
      </c>
      <c r="J2502" s="79">
        <v>5</v>
      </c>
      <c r="K2502" s="79">
        <v>9</v>
      </c>
    </row>
    <row r="2503" spans="1:11" x14ac:dyDescent="0.15">
      <c r="A2503">
        <f t="shared" si="39"/>
        <v>36026</v>
      </c>
      <c r="B2503" s="79">
        <v>36</v>
      </c>
      <c r="C2503" s="79" t="s">
        <v>33</v>
      </c>
      <c r="H2503" s="79">
        <v>26</v>
      </c>
      <c r="I2503" s="79">
        <v>5</v>
      </c>
      <c r="J2503" s="79">
        <v>8</v>
      </c>
      <c r="K2503" s="79">
        <v>22</v>
      </c>
    </row>
    <row r="2504" spans="1:11" x14ac:dyDescent="0.15">
      <c r="A2504">
        <f t="shared" si="39"/>
        <v>36027</v>
      </c>
      <c r="B2504" s="79">
        <v>36</v>
      </c>
      <c r="C2504" s="79" t="s">
        <v>33</v>
      </c>
      <c r="H2504" s="79">
        <v>27</v>
      </c>
      <c r="I2504" s="79">
        <v>10</v>
      </c>
      <c r="J2504" s="79">
        <v>8</v>
      </c>
      <c r="K2504" s="79">
        <v>23</v>
      </c>
    </row>
    <row r="2505" spans="1:11" x14ac:dyDescent="0.15">
      <c r="A2505">
        <f t="shared" si="39"/>
        <v>36028</v>
      </c>
      <c r="B2505" s="79">
        <v>36</v>
      </c>
      <c r="C2505" s="79" t="s">
        <v>33</v>
      </c>
      <c r="H2505" s="79">
        <v>28</v>
      </c>
      <c r="I2505" s="79">
        <v>10</v>
      </c>
      <c r="J2505" s="79">
        <v>6</v>
      </c>
      <c r="K2505" s="79">
        <v>19</v>
      </c>
    </row>
    <row r="2506" spans="1:11" x14ac:dyDescent="0.15">
      <c r="A2506">
        <f t="shared" si="39"/>
        <v>36029</v>
      </c>
      <c r="B2506" s="79">
        <v>36</v>
      </c>
      <c r="C2506" s="79" t="s">
        <v>33</v>
      </c>
      <c r="H2506" s="79">
        <v>29</v>
      </c>
      <c r="I2506" s="79">
        <v>12</v>
      </c>
      <c r="J2506" s="79">
        <v>7</v>
      </c>
      <c r="K2506" s="79">
        <v>24</v>
      </c>
    </row>
    <row r="2507" spans="1:11" x14ac:dyDescent="0.15">
      <c r="A2507">
        <f t="shared" si="39"/>
        <v>36030</v>
      </c>
      <c r="B2507" s="79">
        <v>36</v>
      </c>
      <c r="C2507" s="79" t="s">
        <v>33</v>
      </c>
      <c r="H2507" s="79">
        <v>30</v>
      </c>
      <c r="I2507" s="79">
        <v>4</v>
      </c>
      <c r="J2507" s="79">
        <v>7</v>
      </c>
      <c r="K2507" s="79">
        <v>26</v>
      </c>
    </row>
    <row r="2508" spans="1:11" x14ac:dyDescent="0.15">
      <c r="A2508">
        <f t="shared" si="39"/>
        <v>36031</v>
      </c>
      <c r="B2508" s="79">
        <v>36</v>
      </c>
      <c r="C2508" s="79" t="s">
        <v>33</v>
      </c>
      <c r="H2508" s="79">
        <v>31</v>
      </c>
      <c r="I2508" s="79">
        <v>7</v>
      </c>
      <c r="J2508" s="79">
        <v>11</v>
      </c>
      <c r="K2508" s="79">
        <v>15</v>
      </c>
    </row>
    <row r="2509" spans="1:11" x14ac:dyDescent="0.15">
      <c r="A2509">
        <f t="shared" si="39"/>
        <v>36032</v>
      </c>
      <c r="B2509" s="79">
        <v>36</v>
      </c>
      <c r="C2509" s="79" t="s">
        <v>33</v>
      </c>
      <c r="H2509" s="79">
        <v>32</v>
      </c>
      <c r="I2509" s="79">
        <v>9</v>
      </c>
      <c r="J2509" s="79">
        <v>7</v>
      </c>
      <c r="K2509" s="79">
        <v>22</v>
      </c>
    </row>
    <row r="2510" spans="1:11" x14ac:dyDescent="0.15">
      <c r="A2510">
        <f t="shared" si="39"/>
        <v>36033</v>
      </c>
      <c r="B2510" s="79">
        <v>36</v>
      </c>
      <c r="C2510" s="79" t="s">
        <v>33</v>
      </c>
      <c r="H2510" s="79">
        <v>33</v>
      </c>
      <c r="I2510" s="79">
        <v>10</v>
      </c>
      <c r="J2510" s="79">
        <v>6</v>
      </c>
      <c r="K2510" s="79">
        <v>15</v>
      </c>
    </row>
    <row r="2511" spans="1:11" x14ac:dyDescent="0.15">
      <c r="A2511">
        <f t="shared" si="39"/>
        <v>36034</v>
      </c>
      <c r="B2511" s="79">
        <v>36</v>
      </c>
      <c r="C2511" s="79" t="s">
        <v>33</v>
      </c>
      <c r="H2511" s="79">
        <v>34</v>
      </c>
      <c r="I2511" s="79">
        <v>4</v>
      </c>
      <c r="J2511" s="79">
        <v>7</v>
      </c>
      <c r="K2511" s="79">
        <v>20</v>
      </c>
    </row>
    <row r="2512" spans="1:11" x14ac:dyDescent="0.15">
      <c r="A2512">
        <f t="shared" si="39"/>
        <v>36035</v>
      </c>
      <c r="B2512" s="79">
        <v>36</v>
      </c>
      <c r="C2512" s="79" t="s">
        <v>33</v>
      </c>
      <c r="H2512" s="79">
        <v>35</v>
      </c>
      <c r="I2512" s="79">
        <v>3</v>
      </c>
      <c r="J2512" s="79">
        <v>6</v>
      </c>
      <c r="K2512" s="79">
        <v>21</v>
      </c>
    </row>
    <row r="2513" spans="1:11" x14ac:dyDescent="0.15">
      <c r="A2513">
        <f t="shared" si="39"/>
        <v>36036</v>
      </c>
      <c r="B2513" s="79">
        <v>36</v>
      </c>
      <c r="C2513" s="79" t="s">
        <v>33</v>
      </c>
      <c r="H2513" s="79">
        <v>36</v>
      </c>
      <c r="I2513" s="79">
        <v>5</v>
      </c>
      <c r="J2513" s="79">
        <v>8</v>
      </c>
      <c r="K2513" s="79">
        <v>14</v>
      </c>
    </row>
    <row r="2514" spans="1:11" x14ac:dyDescent="0.15">
      <c r="A2514">
        <f t="shared" si="39"/>
        <v>36037</v>
      </c>
      <c r="B2514" s="79">
        <v>36</v>
      </c>
      <c r="C2514" s="79" t="s">
        <v>33</v>
      </c>
      <c r="H2514" s="79">
        <v>37</v>
      </c>
      <c r="I2514" s="79">
        <v>7</v>
      </c>
      <c r="J2514" s="79">
        <v>7</v>
      </c>
      <c r="K2514" s="79">
        <v>19</v>
      </c>
    </row>
    <row r="2515" spans="1:11" x14ac:dyDescent="0.15">
      <c r="A2515">
        <f t="shared" si="39"/>
        <v>36038</v>
      </c>
      <c r="B2515" s="79">
        <v>36</v>
      </c>
      <c r="C2515" s="79" t="s">
        <v>33</v>
      </c>
      <c r="H2515" s="79">
        <v>38</v>
      </c>
      <c r="I2515" s="79">
        <v>4</v>
      </c>
      <c r="J2515" s="79">
        <v>10</v>
      </c>
      <c r="K2515" s="79">
        <v>24</v>
      </c>
    </row>
    <row r="2516" spans="1:11" x14ac:dyDescent="0.15">
      <c r="A2516">
        <f t="shared" si="39"/>
        <v>36039</v>
      </c>
      <c r="B2516" s="79">
        <v>36</v>
      </c>
      <c r="C2516" s="79" t="s">
        <v>33</v>
      </c>
      <c r="H2516" s="79">
        <v>39</v>
      </c>
      <c r="I2516" s="79">
        <v>5</v>
      </c>
      <c r="J2516" s="79">
        <v>7</v>
      </c>
      <c r="K2516" s="79">
        <v>26</v>
      </c>
    </row>
    <row r="2517" spans="1:11" x14ac:dyDescent="0.15">
      <c r="A2517">
        <f t="shared" si="39"/>
        <v>36040</v>
      </c>
      <c r="B2517" s="79">
        <v>36</v>
      </c>
      <c r="C2517" s="79" t="s">
        <v>33</v>
      </c>
      <c r="H2517" s="79">
        <v>40</v>
      </c>
      <c r="I2517" s="79">
        <v>10</v>
      </c>
      <c r="J2517" s="79">
        <v>11</v>
      </c>
      <c r="K2517" s="79">
        <v>27</v>
      </c>
    </row>
    <row r="2518" spans="1:11" x14ac:dyDescent="0.15">
      <c r="A2518">
        <f t="shared" si="39"/>
        <v>36041</v>
      </c>
      <c r="B2518" s="79">
        <v>36</v>
      </c>
      <c r="C2518" s="79" t="s">
        <v>33</v>
      </c>
      <c r="H2518" s="79">
        <v>41</v>
      </c>
      <c r="I2518" s="79">
        <v>9</v>
      </c>
      <c r="J2518" s="79">
        <v>15</v>
      </c>
      <c r="K2518" s="79">
        <v>31</v>
      </c>
    </row>
    <row r="2519" spans="1:11" x14ac:dyDescent="0.15">
      <c r="A2519">
        <f t="shared" si="39"/>
        <v>36042</v>
      </c>
      <c r="B2519" s="79">
        <v>36</v>
      </c>
      <c r="C2519" s="79" t="s">
        <v>33</v>
      </c>
      <c r="H2519" s="79">
        <v>42</v>
      </c>
      <c r="I2519" s="79">
        <v>5</v>
      </c>
      <c r="J2519" s="79">
        <v>11</v>
      </c>
      <c r="K2519" s="79">
        <v>40</v>
      </c>
    </row>
    <row r="2520" spans="1:11" x14ac:dyDescent="0.15">
      <c r="A2520">
        <f t="shared" si="39"/>
        <v>36043</v>
      </c>
      <c r="B2520" s="79">
        <v>36</v>
      </c>
      <c r="C2520" s="79" t="s">
        <v>33</v>
      </c>
      <c r="H2520" s="79">
        <v>43</v>
      </c>
      <c r="I2520" s="79">
        <v>9</v>
      </c>
      <c r="J2520" s="79">
        <v>14</v>
      </c>
      <c r="K2520" s="79">
        <v>32</v>
      </c>
    </row>
    <row r="2521" spans="1:11" x14ac:dyDescent="0.15">
      <c r="A2521">
        <f t="shared" si="39"/>
        <v>36044</v>
      </c>
      <c r="B2521" s="79">
        <v>36</v>
      </c>
      <c r="C2521" s="79" t="s">
        <v>33</v>
      </c>
      <c r="H2521" s="79">
        <v>44</v>
      </c>
      <c r="I2521" s="79">
        <v>7</v>
      </c>
      <c r="J2521" s="79">
        <v>18</v>
      </c>
      <c r="K2521" s="79">
        <v>39</v>
      </c>
    </row>
    <row r="2522" spans="1:11" x14ac:dyDescent="0.15">
      <c r="A2522">
        <f t="shared" si="39"/>
        <v>36045</v>
      </c>
      <c r="B2522" s="79">
        <v>36</v>
      </c>
      <c r="C2522" s="79" t="s">
        <v>33</v>
      </c>
      <c r="H2522" s="79">
        <v>45</v>
      </c>
      <c r="I2522" s="79">
        <v>9</v>
      </c>
      <c r="J2522" s="79">
        <v>6</v>
      </c>
      <c r="K2522" s="79">
        <v>36</v>
      </c>
    </row>
    <row r="2523" spans="1:11" x14ac:dyDescent="0.15">
      <c r="A2523">
        <f t="shared" si="39"/>
        <v>36046</v>
      </c>
      <c r="B2523" s="79">
        <v>36</v>
      </c>
      <c r="C2523" s="79" t="s">
        <v>33</v>
      </c>
      <c r="H2523" s="79">
        <v>46</v>
      </c>
      <c r="I2523" s="79">
        <v>12</v>
      </c>
      <c r="J2523" s="79">
        <v>12</v>
      </c>
      <c r="K2523" s="79">
        <v>51</v>
      </c>
    </row>
    <row r="2524" spans="1:11" x14ac:dyDescent="0.15">
      <c r="A2524">
        <f t="shared" si="39"/>
        <v>36047</v>
      </c>
      <c r="B2524" s="79">
        <v>36</v>
      </c>
      <c r="C2524" s="79" t="s">
        <v>33</v>
      </c>
      <c r="H2524" s="79">
        <v>47</v>
      </c>
      <c r="I2524" s="79">
        <v>5</v>
      </c>
      <c r="J2524" s="79">
        <v>11</v>
      </c>
      <c r="K2524" s="79">
        <v>30</v>
      </c>
    </row>
    <row r="2525" spans="1:11" x14ac:dyDescent="0.15">
      <c r="A2525">
        <f t="shared" si="39"/>
        <v>36048</v>
      </c>
      <c r="B2525" s="79">
        <v>36</v>
      </c>
      <c r="C2525" s="79" t="s">
        <v>33</v>
      </c>
      <c r="H2525" s="79">
        <v>48</v>
      </c>
      <c r="I2525" s="79">
        <v>9</v>
      </c>
      <c r="J2525" s="79">
        <v>9</v>
      </c>
      <c r="K2525" s="79">
        <v>37</v>
      </c>
    </row>
    <row r="2526" spans="1:11" x14ac:dyDescent="0.15">
      <c r="A2526">
        <f t="shared" si="39"/>
        <v>36049</v>
      </c>
      <c r="B2526" s="79">
        <v>36</v>
      </c>
      <c r="C2526" s="79" t="s">
        <v>33</v>
      </c>
      <c r="H2526" s="79">
        <v>49</v>
      </c>
      <c r="I2526" s="79">
        <v>13</v>
      </c>
      <c r="J2526" s="79">
        <v>11</v>
      </c>
      <c r="K2526" s="79">
        <v>38</v>
      </c>
    </row>
    <row r="2527" spans="1:11" x14ac:dyDescent="0.15">
      <c r="A2527">
        <f t="shared" si="39"/>
        <v>36050</v>
      </c>
      <c r="B2527" s="79">
        <v>36</v>
      </c>
      <c r="C2527" s="79" t="s">
        <v>33</v>
      </c>
      <c r="H2527" s="79">
        <v>50</v>
      </c>
      <c r="I2527" s="79">
        <v>6</v>
      </c>
      <c r="J2527" s="79">
        <v>7</v>
      </c>
      <c r="K2527" s="79">
        <v>44</v>
      </c>
    </row>
    <row r="2528" spans="1:11" x14ac:dyDescent="0.15">
      <c r="A2528">
        <f t="shared" si="39"/>
        <v>36051</v>
      </c>
      <c r="B2528" s="79">
        <v>36</v>
      </c>
      <c r="C2528" s="79" t="s">
        <v>33</v>
      </c>
      <c r="H2528" s="79">
        <v>51</v>
      </c>
      <c r="I2528" s="79">
        <v>8</v>
      </c>
      <c r="J2528" s="79">
        <v>10</v>
      </c>
      <c r="K2528" s="79">
        <v>35</v>
      </c>
    </row>
    <row r="2529" spans="1:11" x14ac:dyDescent="0.15">
      <c r="A2529">
        <f t="shared" si="39"/>
        <v>36052</v>
      </c>
      <c r="B2529" s="79">
        <v>36</v>
      </c>
      <c r="C2529" s="79" t="s">
        <v>33</v>
      </c>
      <c r="H2529" s="79">
        <v>52</v>
      </c>
      <c r="I2529" s="79">
        <v>6</v>
      </c>
      <c r="J2529" s="79">
        <v>18</v>
      </c>
      <c r="K2529" s="79">
        <v>30</v>
      </c>
    </row>
    <row r="2530" spans="1:11" x14ac:dyDescent="0.15">
      <c r="A2530">
        <f t="shared" si="39"/>
        <v>36053</v>
      </c>
      <c r="B2530" s="79">
        <v>36</v>
      </c>
      <c r="C2530" s="79" t="s">
        <v>33</v>
      </c>
      <c r="H2530" s="79">
        <v>53</v>
      </c>
      <c r="I2530" s="79">
        <v>12</v>
      </c>
      <c r="J2530" s="79">
        <v>13</v>
      </c>
      <c r="K2530" s="79">
        <v>20</v>
      </c>
    </row>
    <row r="2531" spans="1:11" x14ac:dyDescent="0.15">
      <c r="A2531">
        <f t="shared" si="39"/>
        <v>36054</v>
      </c>
      <c r="B2531" s="79">
        <v>36</v>
      </c>
      <c r="C2531" s="79" t="s">
        <v>33</v>
      </c>
      <c r="H2531" s="79">
        <v>54</v>
      </c>
      <c r="I2531" s="79">
        <v>12</v>
      </c>
      <c r="J2531" s="79">
        <v>16</v>
      </c>
      <c r="K2531" s="79">
        <v>35</v>
      </c>
    </row>
    <row r="2532" spans="1:11" x14ac:dyDescent="0.15">
      <c r="A2532">
        <f t="shared" si="39"/>
        <v>36055</v>
      </c>
      <c r="B2532" s="79">
        <v>36</v>
      </c>
      <c r="C2532" s="79" t="s">
        <v>33</v>
      </c>
      <c r="H2532" s="79">
        <v>55</v>
      </c>
      <c r="I2532" s="79">
        <v>12</v>
      </c>
      <c r="J2532" s="79">
        <v>18</v>
      </c>
      <c r="K2532" s="79">
        <v>25</v>
      </c>
    </row>
    <row r="2533" spans="1:11" x14ac:dyDescent="0.15">
      <c r="A2533">
        <f t="shared" si="39"/>
        <v>36056</v>
      </c>
      <c r="B2533" s="79">
        <v>36</v>
      </c>
      <c r="C2533" s="79" t="s">
        <v>33</v>
      </c>
      <c r="H2533" s="79">
        <v>56</v>
      </c>
      <c r="I2533" s="79">
        <v>13</v>
      </c>
      <c r="J2533" s="79">
        <v>26</v>
      </c>
      <c r="K2533" s="79">
        <v>24</v>
      </c>
    </row>
    <row r="2534" spans="1:11" x14ac:dyDescent="0.15">
      <c r="A2534">
        <f t="shared" si="39"/>
        <v>36057</v>
      </c>
      <c r="B2534" s="79">
        <v>36</v>
      </c>
      <c r="C2534" s="79" t="s">
        <v>33</v>
      </c>
      <c r="H2534" s="79">
        <v>57</v>
      </c>
      <c r="I2534" s="79">
        <v>11</v>
      </c>
      <c r="J2534" s="79">
        <v>22</v>
      </c>
      <c r="K2534" s="79">
        <v>16</v>
      </c>
    </row>
    <row r="2535" spans="1:11" x14ac:dyDescent="0.15">
      <c r="A2535">
        <f t="shared" si="39"/>
        <v>36058</v>
      </c>
      <c r="B2535" s="79">
        <v>36</v>
      </c>
      <c r="C2535" s="79" t="s">
        <v>33</v>
      </c>
      <c r="H2535" s="79">
        <v>58</v>
      </c>
      <c r="I2535" s="79">
        <v>19</v>
      </c>
      <c r="J2535" s="79">
        <v>21</v>
      </c>
      <c r="K2535" s="79">
        <v>9</v>
      </c>
    </row>
    <row r="2536" spans="1:11" x14ac:dyDescent="0.15">
      <c r="A2536">
        <f t="shared" si="39"/>
        <v>36059</v>
      </c>
      <c r="B2536" s="79">
        <v>36</v>
      </c>
      <c r="C2536" s="79" t="s">
        <v>33</v>
      </c>
      <c r="H2536" s="79">
        <v>59</v>
      </c>
      <c r="I2536" s="79">
        <v>18</v>
      </c>
      <c r="J2536" s="79">
        <v>18</v>
      </c>
      <c r="K2536" s="79">
        <v>14</v>
      </c>
    </row>
    <row r="2537" spans="1:11" x14ac:dyDescent="0.15">
      <c r="A2537">
        <f t="shared" si="39"/>
        <v>36060</v>
      </c>
      <c r="B2537" s="79">
        <v>36</v>
      </c>
      <c r="C2537" s="79" t="s">
        <v>33</v>
      </c>
      <c r="H2537" s="79">
        <v>60</v>
      </c>
      <c r="I2537" s="79">
        <v>23</v>
      </c>
      <c r="J2537" s="79">
        <v>26</v>
      </c>
      <c r="K2537" s="79">
        <v>7</v>
      </c>
    </row>
    <row r="2538" spans="1:11" x14ac:dyDescent="0.15">
      <c r="A2538">
        <f t="shared" si="39"/>
        <v>36061</v>
      </c>
      <c r="B2538" s="79">
        <v>36</v>
      </c>
      <c r="C2538" s="79" t="s">
        <v>33</v>
      </c>
      <c r="H2538" s="79">
        <v>61</v>
      </c>
      <c r="I2538" s="79">
        <v>14</v>
      </c>
      <c r="J2538" s="79">
        <v>17</v>
      </c>
      <c r="K2538" s="79">
        <v>10</v>
      </c>
    </row>
    <row r="2539" spans="1:11" x14ac:dyDescent="0.15">
      <c r="A2539">
        <f t="shared" si="39"/>
        <v>36062</v>
      </c>
      <c r="B2539" s="79">
        <v>36</v>
      </c>
      <c r="C2539" s="79" t="s">
        <v>33</v>
      </c>
      <c r="H2539" s="79">
        <v>62</v>
      </c>
      <c r="I2539" s="79">
        <v>18</v>
      </c>
      <c r="J2539" s="79">
        <v>17</v>
      </c>
      <c r="K2539" s="79">
        <v>9</v>
      </c>
    </row>
    <row r="2540" spans="1:11" x14ac:dyDescent="0.15">
      <c r="A2540">
        <f t="shared" si="39"/>
        <v>36063</v>
      </c>
      <c r="B2540" s="79">
        <v>36</v>
      </c>
      <c r="C2540" s="79" t="s">
        <v>33</v>
      </c>
      <c r="H2540" s="79">
        <v>63</v>
      </c>
      <c r="I2540" s="79">
        <v>21</v>
      </c>
      <c r="J2540" s="79">
        <v>19</v>
      </c>
      <c r="K2540" s="79">
        <v>9</v>
      </c>
    </row>
    <row r="2541" spans="1:11" x14ac:dyDescent="0.15">
      <c r="A2541">
        <f t="shared" si="39"/>
        <v>36064</v>
      </c>
      <c r="B2541" s="79">
        <v>36</v>
      </c>
      <c r="C2541" s="79" t="s">
        <v>33</v>
      </c>
      <c r="H2541" s="79">
        <v>64</v>
      </c>
      <c r="I2541" s="79">
        <v>28</v>
      </c>
      <c r="J2541" s="79">
        <v>15</v>
      </c>
      <c r="K2541" s="79">
        <v>6</v>
      </c>
    </row>
    <row r="2542" spans="1:11" x14ac:dyDescent="0.15">
      <c r="A2542">
        <f t="shared" si="39"/>
        <v>36065</v>
      </c>
      <c r="B2542" s="79">
        <v>36</v>
      </c>
      <c r="C2542" s="79" t="s">
        <v>33</v>
      </c>
      <c r="H2542" s="79">
        <v>65</v>
      </c>
      <c r="I2542" s="79">
        <v>22</v>
      </c>
      <c r="J2542" s="79">
        <v>15</v>
      </c>
      <c r="K2542" s="79">
        <v>4</v>
      </c>
    </row>
    <row r="2543" spans="1:11" x14ac:dyDescent="0.15">
      <c r="A2543">
        <f t="shared" si="39"/>
        <v>36066</v>
      </c>
      <c r="B2543" s="79">
        <v>36</v>
      </c>
      <c r="C2543" s="79" t="s">
        <v>33</v>
      </c>
      <c r="H2543" s="79">
        <v>66</v>
      </c>
      <c r="I2543" s="79">
        <v>10</v>
      </c>
      <c r="J2543" s="79">
        <v>18</v>
      </c>
      <c r="K2543" s="79">
        <v>8</v>
      </c>
    </row>
    <row r="2544" spans="1:11" x14ac:dyDescent="0.15">
      <c r="A2544">
        <f t="shared" si="39"/>
        <v>36067</v>
      </c>
      <c r="B2544" s="79">
        <v>36</v>
      </c>
      <c r="C2544" s="79" t="s">
        <v>33</v>
      </c>
      <c r="H2544" s="79">
        <v>67</v>
      </c>
      <c r="I2544" s="79">
        <v>7</v>
      </c>
      <c r="J2544" s="79">
        <v>12</v>
      </c>
      <c r="K2544" s="79">
        <v>9</v>
      </c>
    </row>
    <row r="2545" spans="1:11" x14ac:dyDescent="0.15">
      <c r="A2545">
        <f t="shared" si="39"/>
        <v>36068</v>
      </c>
      <c r="B2545" s="79">
        <v>36</v>
      </c>
      <c r="C2545" s="79" t="s">
        <v>33</v>
      </c>
      <c r="H2545" s="79">
        <v>68</v>
      </c>
      <c r="I2545" s="79">
        <v>20</v>
      </c>
      <c r="J2545" s="79">
        <v>14</v>
      </c>
      <c r="K2545" s="79">
        <v>11</v>
      </c>
    </row>
    <row r="2546" spans="1:11" x14ac:dyDescent="0.15">
      <c r="A2546">
        <f t="shared" si="39"/>
        <v>36069</v>
      </c>
      <c r="B2546" s="79">
        <v>36</v>
      </c>
      <c r="C2546" s="79" t="s">
        <v>33</v>
      </c>
      <c r="H2546" s="79">
        <v>69</v>
      </c>
      <c r="I2546" s="79">
        <v>19</v>
      </c>
      <c r="J2546" s="79">
        <v>11</v>
      </c>
      <c r="K2546" s="79">
        <v>6</v>
      </c>
    </row>
    <row r="2547" spans="1:11" x14ac:dyDescent="0.15">
      <c r="A2547">
        <f t="shared" si="39"/>
        <v>36070</v>
      </c>
      <c r="B2547" s="79">
        <v>36</v>
      </c>
      <c r="C2547" s="79" t="s">
        <v>33</v>
      </c>
      <c r="H2547" s="79">
        <v>70</v>
      </c>
      <c r="I2547" s="79">
        <v>13</v>
      </c>
      <c r="J2547" s="79">
        <v>12</v>
      </c>
      <c r="K2547" s="79">
        <v>6</v>
      </c>
    </row>
    <row r="2548" spans="1:11" x14ac:dyDescent="0.15">
      <c r="A2548">
        <f t="shared" si="39"/>
        <v>36071</v>
      </c>
      <c r="B2548" s="79">
        <v>36</v>
      </c>
      <c r="C2548" s="79" t="s">
        <v>33</v>
      </c>
      <c r="H2548" s="79">
        <v>71</v>
      </c>
      <c r="I2548" s="79">
        <v>8</v>
      </c>
      <c r="J2548" s="79">
        <v>5</v>
      </c>
      <c r="K2548" s="79">
        <v>7</v>
      </c>
    </row>
    <row r="2549" spans="1:11" x14ac:dyDescent="0.15">
      <c r="A2549">
        <f t="shared" si="39"/>
        <v>36072</v>
      </c>
      <c r="B2549" s="79">
        <v>36</v>
      </c>
      <c r="C2549" s="79" t="s">
        <v>33</v>
      </c>
      <c r="H2549" s="79">
        <v>72</v>
      </c>
      <c r="I2549" s="79">
        <v>3</v>
      </c>
      <c r="J2549" s="79">
        <v>8</v>
      </c>
      <c r="K2549" s="79">
        <v>4</v>
      </c>
    </row>
    <row r="2550" spans="1:11" x14ac:dyDescent="0.15">
      <c r="A2550">
        <f t="shared" si="39"/>
        <v>36073</v>
      </c>
      <c r="B2550" s="79">
        <v>36</v>
      </c>
      <c r="C2550" s="79" t="s">
        <v>33</v>
      </c>
      <c r="H2550" s="79">
        <v>73</v>
      </c>
      <c r="I2550" s="79">
        <v>7</v>
      </c>
      <c r="J2550" s="79">
        <v>6</v>
      </c>
      <c r="K2550" s="79">
        <v>7</v>
      </c>
    </row>
    <row r="2551" spans="1:11" x14ac:dyDescent="0.15">
      <c r="A2551">
        <f t="shared" si="39"/>
        <v>36074</v>
      </c>
      <c r="B2551" s="79">
        <v>36</v>
      </c>
      <c r="C2551" s="79" t="s">
        <v>33</v>
      </c>
      <c r="H2551" s="79">
        <v>74</v>
      </c>
      <c r="I2551" s="79">
        <v>4</v>
      </c>
      <c r="J2551" s="79">
        <v>2</v>
      </c>
      <c r="K2551" s="79">
        <v>3</v>
      </c>
    </row>
    <row r="2552" spans="1:11" x14ac:dyDescent="0.15">
      <c r="A2552">
        <f t="shared" si="39"/>
        <v>36075</v>
      </c>
      <c r="B2552" s="79">
        <v>36</v>
      </c>
      <c r="C2552" s="79" t="s">
        <v>33</v>
      </c>
      <c r="H2552" s="79">
        <v>75</v>
      </c>
      <c r="I2552" s="79">
        <v>3</v>
      </c>
      <c r="J2552" s="79">
        <v>8</v>
      </c>
      <c r="K2552" s="79">
        <v>5</v>
      </c>
    </row>
    <row r="2553" spans="1:11" x14ac:dyDescent="0.15">
      <c r="A2553">
        <f t="shared" si="39"/>
        <v>36076</v>
      </c>
      <c r="B2553" s="79">
        <v>36</v>
      </c>
      <c r="C2553" s="79" t="s">
        <v>33</v>
      </c>
      <c r="H2553" s="79">
        <v>76</v>
      </c>
      <c r="I2553" s="79">
        <v>2</v>
      </c>
      <c r="J2553" s="79">
        <v>4</v>
      </c>
      <c r="K2553" s="79">
        <v>4</v>
      </c>
    </row>
    <row r="2554" spans="1:11" x14ac:dyDescent="0.15">
      <c r="A2554">
        <f t="shared" si="39"/>
        <v>36077</v>
      </c>
      <c r="B2554" s="79">
        <v>36</v>
      </c>
      <c r="C2554" s="79" t="s">
        <v>33</v>
      </c>
      <c r="H2554" s="79">
        <v>77</v>
      </c>
      <c r="I2554" s="79">
        <v>4</v>
      </c>
      <c r="J2554" s="79">
        <v>7</v>
      </c>
      <c r="K2554" s="79">
        <v>4</v>
      </c>
    </row>
    <row r="2555" spans="1:11" x14ac:dyDescent="0.15">
      <c r="A2555">
        <f t="shared" si="39"/>
        <v>36078</v>
      </c>
      <c r="B2555" s="79">
        <v>36</v>
      </c>
      <c r="C2555" s="79" t="s">
        <v>33</v>
      </c>
      <c r="H2555" s="79">
        <v>78</v>
      </c>
      <c r="I2555" s="79">
        <v>2</v>
      </c>
      <c r="J2555" s="79">
        <v>5</v>
      </c>
      <c r="K2555" s="79">
        <v>1</v>
      </c>
    </row>
    <row r="2556" spans="1:11" x14ac:dyDescent="0.15">
      <c r="A2556">
        <f t="shared" si="39"/>
        <v>36079</v>
      </c>
      <c r="B2556" s="79">
        <v>36</v>
      </c>
      <c r="C2556" s="79" t="s">
        <v>33</v>
      </c>
      <c r="H2556" s="79">
        <v>79</v>
      </c>
      <c r="I2556" s="79">
        <v>3</v>
      </c>
      <c r="J2556" s="79">
        <v>0</v>
      </c>
      <c r="K2556" s="79">
        <v>1</v>
      </c>
    </row>
    <row r="2557" spans="1:11" x14ac:dyDescent="0.15">
      <c r="A2557">
        <f t="shared" si="39"/>
        <v>36080</v>
      </c>
      <c r="B2557" s="79">
        <v>36</v>
      </c>
      <c r="C2557" s="79" t="s">
        <v>33</v>
      </c>
      <c r="H2557" s="79">
        <v>80</v>
      </c>
      <c r="I2557" s="79">
        <v>4</v>
      </c>
      <c r="J2557" s="79">
        <v>5</v>
      </c>
      <c r="K2557" s="79">
        <v>1</v>
      </c>
    </row>
    <row r="2558" spans="1:11" x14ac:dyDescent="0.15">
      <c r="A2558">
        <f t="shared" si="39"/>
        <v>36081</v>
      </c>
      <c r="B2558" s="79">
        <v>36</v>
      </c>
      <c r="C2558" s="79" t="s">
        <v>33</v>
      </c>
      <c r="H2558" s="79">
        <v>81</v>
      </c>
      <c r="I2558" s="79">
        <v>3</v>
      </c>
      <c r="J2558" s="79">
        <v>6</v>
      </c>
      <c r="K2558" s="79">
        <v>1</v>
      </c>
    </row>
    <row r="2559" spans="1:11" x14ac:dyDescent="0.15">
      <c r="A2559">
        <f t="shared" si="39"/>
        <v>36082</v>
      </c>
      <c r="B2559" s="79">
        <v>36</v>
      </c>
      <c r="C2559" s="79" t="s">
        <v>33</v>
      </c>
      <c r="H2559" s="79">
        <v>82</v>
      </c>
      <c r="I2559" s="79">
        <v>2</v>
      </c>
      <c r="J2559" s="79">
        <v>7</v>
      </c>
      <c r="K2559" s="79">
        <v>1</v>
      </c>
    </row>
    <row r="2560" spans="1:11" x14ac:dyDescent="0.15">
      <c r="A2560">
        <f t="shared" si="39"/>
        <v>36083</v>
      </c>
      <c r="B2560" s="79">
        <v>36</v>
      </c>
      <c r="C2560" s="79" t="s">
        <v>33</v>
      </c>
      <c r="H2560" s="79">
        <v>83</v>
      </c>
      <c r="I2560" s="79">
        <v>0</v>
      </c>
      <c r="J2560" s="79">
        <v>7</v>
      </c>
      <c r="K2560" s="79">
        <v>1</v>
      </c>
    </row>
    <row r="2561" spans="1:11" x14ac:dyDescent="0.15">
      <c r="A2561">
        <f t="shared" si="39"/>
        <v>36084</v>
      </c>
      <c r="B2561" s="79">
        <v>36</v>
      </c>
      <c r="C2561" s="79" t="s">
        <v>33</v>
      </c>
      <c r="H2561" s="79">
        <v>84</v>
      </c>
      <c r="I2561" s="79">
        <v>2</v>
      </c>
      <c r="J2561" s="79">
        <v>3</v>
      </c>
      <c r="K2561" s="79">
        <v>1</v>
      </c>
    </row>
    <row r="2562" spans="1:11" x14ac:dyDescent="0.15">
      <c r="A2562">
        <f t="shared" si="39"/>
        <v>36085</v>
      </c>
      <c r="B2562" s="79">
        <v>36</v>
      </c>
      <c r="C2562" s="79" t="s">
        <v>33</v>
      </c>
      <c r="H2562" s="79">
        <v>85</v>
      </c>
      <c r="I2562" s="79">
        <v>2</v>
      </c>
      <c r="J2562" s="79">
        <v>6</v>
      </c>
      <c r="K2562" s="79">
        <v>1</v>
      </c>
    </row>
    <row r="2563" spans="1:11" x14ac:dyDescent="0.15">
      <c r="A2563">
        <f t="shared" ref="A2563:A2626" si="40">$B2563*1000+$H2563</f>
        <v>36086</v>
      </c>
      <c r="B2563" s="79">
        <v>36</v>
      </c>
      <c r="C2563" s="79" t="s">
        <v>33</v>
      </c>
      <c r="H2563" s="79">
        <v>86</v>
      </c>
      <c r="I2563" s="79">
        <v>1</v>
      </c>
      <c r="J2563" s="79">
        <v>3</v>
      </c>
      <c r="K2563" s="79">
        <v>11</v>
      </c>
    </row>
    <row r="2564" spans="1:11" x14ac:dyDescent="0.15">
      <c r="A2564">
        <f t="shared" si="40"/>
        <v>36087</v>
      </c>
      <c r="B2564" s="79">
        <v>36</v>
      </c>
      <c r="C2564" s="79" t="s">
        <v>33</v>
      </c>
      <c r="H2564" s="79">
        <v>87</v>
      </c>
      <c r="I2564" s="79">
        <v>2</v>
      </c>
      <c r="J2564" s="79">
        <v>5</v>
      </c>
      <c r="K2564" s="79">
        <v>10</v>
      </c>
    </row>
    <row r="2565" spans="1:11" x14ac:dyDescent="0.15">
      <c r="A2565">
        <f t="shared" si="40"/>
        <v>36088</v>
      </c>
      <c r="B2565" s="79">
        <v>36</v>
      </c>
      <c r="C2565" s="79" t="s">
        <v>33</v>
      </c>
      <c r="H2565" s="79">
        <v>88</v>
      </c>
      <c r="I2565" s="79">
        <v>1</v>
      </c>
      <c r="J2565" s="79">
        <v>1</v>
      </c>
      <c r="K2565" s="79">
        <v>9</v>
      </c>
    </row>
    <row r="2566" spans="1:11" x14ac:dyDescent="0.15">
      <c r="A2566">
        <f t="shared" si="40"/>
        <v>36089</v>
      </c>
      <c r="B2566" s="79">
        <v>36</v>
      </c>
      <c r="C2566" s="79" t="s">
        <v>33</v>
      </c>
      <c r="H2566" s="79">
        <v>89</v>
      </c>
      <c r="I2566" s="79">
        <v>1</v>
      </c>
      <c r="J2566" s="79">
        <v>3</v>
      </c>
      <c r="K2566" s="79">
        <v>9</v>
      </c>
    </row>
    <row r="2567" spans="1:11" x14ac:dyDescent="0.15">
      <c r="A2567">
        <f t="shared" si="40"/>
        <v>36090</v>
      </c>
      <c r="B2567" s="79">
        <v>36</v>
      </c>
      <c r="C2567" s="79" t="s">
        <v>33</v>
      </c>
      <c r="H2567" s="79">
        <v>90</v>
      </c>
      <c r="I2567" s="79">
        <v>2</v>
      </c>
      <c r="J2567" s="79">
        <v>3</v>
      </c>
      <c r="K2567" s="79">
        <v>8</v>
      </c>
    </row>
    <row r="2568" spans="1:11" x14ac:dyDescent="0.15">
      <c r="A2568">
        <f t="shared" si="40"/>
        <v>36091</v>
      </c>
      <c r="B2568" s="79">
        <v>36</v>
      </c>
      <c r="C2568" s="79" t="s">
        <v>33</v>
      </c>
      <c r="H2568" s="79">
        <v>91</v>
      </c>
      <c r="I2568" s="79">
        <v>1</v>
      </c>
      <c r="J2568" s="79">
        <v>2</v>
      </c>
      <c r="K2568" s="79">
        <v>9</v>
      </c>
    </row>
    <row r="2569" spans="1:11" x14ac:dyDescent="0.15">
      <c r="A2569">
        <f t="shared" si="40"/>
        <v>36092</v>
      </c>
      <c r="B2569" s="79">
        <v>36</v>
      </c>
      <c r="C2569" s="79" t="s">
        <v>33</v>
      </c>
      <c r="H2569" s="79">
        <v>92</v>
      </c>
      <c r="I2569" s="79">
        <v>0</v>
      </c>
      <c r="J2569" s="79">
        <v>2</v>
      </c>
      <c r="K2569" s="79">
        <v>13</v>
      </c>
    </row>
    <row r="2570" spans="1:11" x14ac:dyDescent="0.15">
      <c r="A2570">
        <f t="shared" si="40"/>
        <v>36093</v>
      </c>
      <c r="B2570" s="79">
        <v>36</v>
      </c>
      <c r="C2570" s="79" t="s">
        <v>33</v>
      </c>
      <c r="H2570" s="79">
        <v>93</v>
      </c>
      <c r="I2570" s="79">
        <v>0</v>
      </c>
      <c r="J2570" s="79">
        <v>1</v>
      </c>
      <c r="K2570" s="79">
        <v>7</v>
      </c>
    </row>
    <row r="2571" spans="1:11" x14ac:dyDescent="0.15">
      <c r="A2571">
        <f t="shared" si="40"/>
        <v>36094</v>
      </c>
      <c r="B2571" s="79">
        <v>36</v>
      </c>
      <c r="C2571" s="79" t="s">
        <v>33</v>
      </c>
      <c r="H2571" s="79">
        <v>94</v>
      </c>
      <c r="I2571" s="79">
        <v>1</v>
      </c>
      <c r="J2571" s="79">
        <v>0</v>
      </c>
      <c r="K2571" s="79">
        <v>5</v>
      </c>
    </row>
    <row r="2572" spans="1:11" x14ac:dyDescent="0.15">
      <c r="A2572">
        <f t="shared" si="40"/>
        <v>36096</v>
      </c>
      <c r="B2572" s="79">
        <v>36</v>
      </c>
      <c r="C2572" s="79" t="s">
        <v>33</v>
      </c>
      <c r="H2572" s="79">
        <v>96</v>
      </c>
      <c r="I2572" s="79">
        <v>0</v>
      </c>
      <c r="J2572" s="79">
        <v>2</v>
      </c>
      <c r="K2572" s="79">
        <v>2</v>
      </c>
    </row>
    <row r="2573" spans="1:11" x14ac:dyDescent="0.15">
      <c r="A2573">
        <f t="shared" si="40"/>
        <v>36097</v>
      </c>
      <c r="B2573" s="79">
        <v>36</v>
      </c>
      <c r="C2573" s="79" t="s">
        <v>33</v>
      </c>
      <c r="H2573" s="79">
        <v>97</v>
      </c>
      <c r="I2573" s="79">
        <v>0</v>
      </c>
      <c r="J2573" s="79">
        <v>1</v>
      </c>
      <c r="K2573" s="79">
        <v>4</v>
      </c>
    </row>
    <row r="2574" spans="1:11" x14ac:dyDescent="0.15">
      <c r="A2574">
        <f t="shared" si="40"/>
        <v>36098</v>
      </c>
      <c r="B2574" s="79">
        <v>36</v>
      </c>
      <c r="C2574" s="79" t="s">
        <v>33</v>
      </c>
      <c r="H2574" s="79">
        <v>98</v>
      </c>
      <c r="I2574" s="79">
        <v>0</v>
      </c>
      <c r="J2574" s="79">
        <v>1</v>
      </c>
      <c r="K2574" s="79">
        <v>5</v>
      </c>
    </row>
    <row r="2575" spans="1:11" x14ac:dyDescent="0.15">
      <c r="A2575">
        <f t="shared" si="40"/>
        <v>36099</v>
      </c>
      <c r="B2575" s="79">
        <v>36</v>
      </c>
      <c r="C2575" s="79" t="s">
        <v>33</v>
      </c>
      <c r="H2575" s="79">
        <v>99</v>
      </c>
      <c r="I2575" s="79">
        <v>0</v>
      </c>
      <c r="J2575" s="79">
        <v>1</v>
      </c>
      <c r="K2575" s="79">
        <v>5</v>
      </c>
    </row>
    <row r="2576" spans="1:11" x14ac:dyDescent="0.15">
      <c r="A2576">
        <f t="shared" si="40"/>
        <v>37000</v>
      </c>
      <c r="B2576" s="79">
        <v>37</v>
      </c>
      <c r="C2576" s="79" t="s">
        <v>34</v>
      </c>
      <c r="H2576" s="79">
        <v>0</v>
      </c>
      <c r="I2576" s="79">
        <v>5</v>
      </c>
      <c r="J2576" s="79">
        <v>7</v>
      </c>
      <c r="K2576" s="79">
        <v>7</v>
      </c>
    </row>
    <row r="2577" spans="1:11" x14ac:dyDescent="0.15">
      <c r="A2577">
        <f t="shared" si="40"/>
        <v>37001</v>
      </c>
      <c r="B2577" s="79">
        <v>37</v>
      </c>
      <c r="C2577" s="79" t="s">
        <v>34</v>
      </c>
      <c r="H2577" s="79">
        <v>1</v>
      </c>
      <c r="I2577" s="79">
        <v>4</v>
      </c>
      <c r="J2577" s="79">
        <v>6</v>
      </c>
      <c r="K2577" s="79">
        <v>5</v>
      </c>
    </row>
    <row r="2578" spans="1:11" x14ac:dyDescent="0.15">
      <c r="A2578">
        <f t="shared" si="40"/>
        <v>37002</v>
      </c>
      <c r="B2578" s="79">
        <v>37</v>
      </c>
      <c r="C2578" s="79" t="s">
        <v>34</v>
      </c>
      <c r="H2578" s="79">
        <v>2</v>
      </c>
      <c r="I2578" s="79">
        <v>5</v>
      </c>
      <c r="J2578" s="79">
        <v>3</v>
      </c>
      <c r="K2578" s="79">
        <v>12</v>
      </c>
    </row>
    <row r="2579" spans="1:11" x14ac:dyDescent="0.15">
      <c r="A2579">
        <f t="shared" si="40"/>
        <v>37003</v>
      </c>
      <c r="B2579" s="79">
        <v>37</v>
      </c>
      <c r="C2579" s="79" t="s">
        <v>34</v>
      </c>
      <c r="H2579" s="79">
        <v>3</v>
      </c>
      <c r="I2579" s="79">
        <v>4</v>
      </c>
      <c r="J2579" s="79">
        <v>5</v>
      </c>
      <c r="K2579" s="79">
        <v>10</v>
      </c>
    </row>
    <row r="2580" spans="1:11" x14ac:dyDescent="0.15">
      <c r="A2580">
        <f t="shared" si="40"/>
        <v>37004</v>
      </c>
      <c r="B2580" s="79">
        <v>37</v>
      </c>
      <c r="C2580" s="79" t="s">
        <v>34</v>
      </c>
      <c r="H2580" s="79">
        <v>4</v>
      </c>
      <c r="I2580" s="79">
        <v>3</v>
      </c>
      <c r="J2580" s="79">
        <v>4</v>
      </c>
      <c r="K2580" s="79">
        <v>10</v>
      </c>
    </row>
    <row r="2581" spans="1:11" x14ac:dyDescent="0.15">
      <c r="A2581">
        <f t="shared" si="40"/>
        <v>37005</v>
      </c>
      <c r="B2581" s="79">
        <v>37</v>
      </c>
      <c r="C2581" s="79" t="s">
        <v>34</v>
      </c>
      <c r="H2581" s="79">
        <v>5</v>
      </c>
      <c r="I2581" s="79">
        <v>2</v>
      </c>
      <c r="J2581" s="79">
        <v>9</v>
      </c>
      <c r="K2581" s="79">
        <v>16</v>
      </c>
    </row>
    <row r="2582" spans="1:11" x14ac:dyDescent="0.15">
      <c r="A2582">
        <f t="shared" si="40"/>
        <v>37006</v>
      </c>
      <c r="B2582" s="79">
        <v>37</v>
      </c>
      <c r="C2582" s="79" t="s">
        <v>34</v>
      </c>
      <c r="H2582" s="79">
        <v>6</v>
      </c>
      <c r="I2582" s="79">
        <v>8</v>
      </c>
      <c r="J2582" s="79">
        <v>3</v>
      </c>
      <c r="K2582" s="79">
        <v>14</v>
      </c>
    </row>
    <row r="2583" spans="1:11" x14ac:dyDescent="0.15">
      <c r="A2583">
        <f t="shared" si="40"/>
        <v>37007</v>
      </c>
      <c r="B2583" s="79">
        <v>37</v>
      </c>
      <c r="C2583" s="79" t="s">
        <v>34</v>
      </c>
      <c r="H2583" s="79">
        <v>7</v>
      </c>
      <c r="I2583" s="79">
        <v>4</v>
      </c>
      <c r="J2583" s="79">
        <v>4</v>
      </c>
      <c r="K2583" s="79">
        <v>11</v>
      </c>
    </row>
    <row r="2584" spans="1:11" x14ac:dyDescent="0.15">
      <c r="A2584">
        <f t="shared" si="40"/>
        <v>37008</v>
      </c>
      <c r="B2584" s="79">
        <v>37</v>
      </c>
      <c r="C2584" s="79" t="s">
        <v>34</v>
      </c>
      <c r="H2584" s="79">
        <v>8</v>
      </c>
      <c r="I2584" s="79">
        <v>3</v>
      </c>
      <c r="J2584" s="79">
        <v>3</v>
      </c>
      <c r="K2584" s="79">
        <v>13</v>
      </c>
    </row>
    <row r="2585" spans="1:11" x14ac:dyDescent="0.15">
      <c r="A2585">
        <f t="shared" si="40"/>
        <v>37009</v>
      </c>
      <c r="B2585" s="79">
        <v>37</v>
      </c>
      <c r="C2585" s="79" t="s">
        <v>34</v>
      </c>
      <c r="H2585" s="79">
        <v>9</v>
      </c>
      <c r="I2585" s="79">
        <v>1</v>
      </c>
      <c r="J2585" s="79">
        <v>1</v>
      </c>
      <c r="K2585" s="79">
        <v>19</v>
      </c>
    </row>
    <row r="2586" spans="1:11" x14ac:dyDescent="0.15">
      <c r="A2586">
        <f t="shared" si="40"/>
        <v>37010</v>
      </c>
      <c r="B2586" s="79">
        <v>37</v>
      </c>
      <c r="C2586" s="79" t="s">
        <v>34</v>
      </c>
      <c r="H2586" s="79">
        <v>10</v>
      </c>
      <c r="I2586" s="79">
        <v>3</v>
      </c>
      <c r="J2586" s="79">
        <v>1</v>
      </c>
      <c r="K2586" s="79">
        <v>23</v>
      </c>
    </row>
    <row r="2587" spans="1:11" x14ac:dyDescent="0.15">
      <c r="A2587">
        <f t="shared" si="40"/>
        <v>37011</v>
      </c>
      <c r="B2587" s="79">
        <v>37</v>
      </c>
      <c r="C2587" s="79" t="s">
        <v>34</v>
      </c>
      <c r="H2587" s="79">
        <v>11</v>
      </c>
      <c r="I2587" s="79">
        <v>2</v>
      </c>
      <c r="J2587" s="79">
        <v>1</v>
      </c>
      <c r="K2587" s="79">
        <v>7</v>
      </c>
    </row>
    <row r="2588" spans="1:11" x14ac:dyDescent="0.15">
      <c r="A2588">
        <f t="shared" si="40"/>
        <v>37012</v>
      </c>
      <c r="B2588" s="79">
        <v>37</v>
      </c>
      <c r="C2588" s="79" t="s">
        <v>34</v>
      </c>
      <c r="H2588" s="79">
        <v>12</v>
      </c>
      <c r="I2588" s="79">
        <v>2</v>
      </c>
      <c r="J2588" s="79">
        <v>5</v>
      </c>
      <c r="K2588" s="79">
        <v>23</v>
      </c>
    </row>
    <row r="2589" spans="1:11" x14ac:dyDescent="0.15">
      <c r="A2589">
        <f t="shared" si="40"/>
        <v>37013</v>
      </c>
      <c r="B2589" s="79">
        <v>37</v>
      </c>
      <c r="C2589" s="79" t="s">
        <v>34</v>
      </c>
      <c r="H2589" s="79">
        <v>13</v>
      </c>
      <c r="I2589" s="79">
        <v>4</v>
      </c>
      <c r="J2589" s="79">
        <v>3</v>
      </c>
      <c r="K2589" s="79">
        <v>12</v>
      </c>
    </row>
    <row r="2590" spans="1:11" x14ac:dyDescent="0.15">
      <c r="A2590">
        <f t="shared" si="40"/>
        <v>37014</v>
      </c>
      <c r="B2590" s="79">
        <v>37</v>
      </c>
      <c r="C2590" s="79" t="s">
        <v>34</v>
      </c>
      <c r="H2590" s="79">
        <v>14</v>
      </c>
      <c r="I2590" s="79">
        <v>3</v>
      </c>
      <c r="J2590" s="79">
        <v>2</v>
      </c>
      <c r="K2590" s="79">
        <v>9</v>
      </c>
    </row>
    <row r="2591" spans="1:11" x14ac:dyDescent="0.15">
      <c r="A2591">
        <f t="shared" si="40"/>
        <v>37015</v>
      </c>
      <c r="B2591" s="79">
        <v>37</v>
      </c>
      <c r="C2591" s="79" t="s">
        <v>34</v>
      </c>
      <c r="H2591" s="79">
        <v>15</v>
      </c>
      <c r="I2591" s="79">
        <v>5</v>
      </c>
      <c r="J2591" s="79">
        <v>5</v>
      </c>
      <c r="K2591" s="79">
        <v>12</v>
      </c>
    </row>
    <row r="2592" spans="1:11" x14ac:dyDescent="0.15">
      <c r="A2592">
        <f t="shared" si="40"/>
        <v>37016</v>
      </c>
      <c r="B2592" s="79">
        <v>37</v>
      </c>
      <c r="C2592" s="79" t="s">
        <v>34</v>
      </c>
      <c r="H2592" s="79">
        <v>16</v>
      </c>
      <c r="I2592" s="79">
        <v>6</v>
      </c>
      <c r="J2592" s="79">
        <v>4</v>
      </c>
      <c r="K2592" s="79">
        <v>13</v>
      </c>
    </row>
    <row r="2593" spans="1:11" x14ac:dyDescent="0.15">
      <c r="A2593">
        <f t="shared" si="40"/>
        <v>37017</v>
      </c>
      <c r="B2593" s="79">
        <v>37</v>
      </c>
      <c r="C2593" s="79" t="s">
        <v>34</v>
      </c>
      <c r="H2593" s="79">
        <v>17</v>
      </c>
      <c r="I2593" s="79">
        <v>6</v>
      </c>
      <c r="J2593" s="79">
        <v>4</v>
      </c>
      <c r="K2593" s="79">
        <v>13</v>
      </c>
    </row>
    <row r="2594" spans="1:11" x14ac:dyDescent="0.15">
      <c r="A2594">
        <f t="shared" si="40"/>
        <v>37018</v>
      </c>
      <c r="B2594" s="79">
        <v>37</v>
      </c>
      <c r="C2594" s="79" t="s">
        <v>34</v>
      </c>
      <c r="H2594" s="79">
        <v>18</v>
      </c>
      <c r="I2594" s="79">
        <v>9</v>
      </c>
      <c r="J2594" s="79">
        <v>8</v>
      </c>
      <c r="K2594" s="79">
        <v>14</v>
      </c>
    </row>
    <row r="2595" spans="1:11" x14ac:dyDescent="0.15">
      <c r="A2595">
        <f t="shared" si="40"/>
        <v>37019</v>
      </c>
      <c r="B2595" s="79">
        <v>37</v>
      </c>
      <c r="C2595" s="79" t="s">
        <v>34</v>
      </c>
      <c r="H2595" s="79">
        <v>19</v>
      </c>
      <c r="I2595" s="79">
        <v>4</v>
      </c>
      <c r="J2595" s="79">
        <v>11</v>
      </c>
      <c r="K2595" s="79">
        <v>12</v>
      </c>
    </row>
    <row r="2596" spans="1:11" x14ac:dyDescent="0.15">
      <c r="A2596">
        <f t="shared" si="40"/>
        <v>37020</v>
      </c>
      <c r="B2596" s="79">
        <v>37</v>
      </c>
      <c r="C2596" s="79" t="s">
        <v>34</v>
      </c>
      <c r="H2596" s="79">
        <v>20</v>
      </c>
      <c r="I2596" s="79">
        <v>5</v>
      </c>
      <c r="J2596" s="79">
        <v>7</v>
      </c>
      <c r="K2596" s="79">
        <v>11</v>
      </c>
    </row>
    <row r="2597" spans="1:11" x14ac:dyDescent="0.15">
      <c r="A2597">
        <f t="shared" si="40"/>
        <v>37021</v>
      </c>
      <c r="B2597" s="79">
        <v>37</v>
      </c>
      <c r="C2597" s="79" t="s">
        <v>34</v>
      </c>
      <c r="H2597" s="79">
        <v>21</v>
      </c>
      <c r="I2597" s="79">
        <v>6</v>
      </c>
      <c r="J2597" s="79">
        <v>7</v>
      </c>
      <c r="K2597" s="79">
        <v>18</v>
      </c>
    </row>
    <row r="2598" spans="1:11" x14ac:dyDescent="0.15">
      <c r="A2598">
        <f t="shared" si="40"/>
        <v>37022</v>
      </c>
      <c r="B2598" s="79">
        <v>37</v>
      </c>
      <c r="C2598" s="79" t="s">
        <v>34</v>
      </c>
      <c r="H2598" s="79">
        <v>22</v>
      </c>
      <c r="I2598" s="79">
        <v>4</v>
      </c>
      <c r="J2598" s="79">
        <v>10</v>
      </c>
      <c r="K2598" s="79">
        <v>17</v>
      </c>
    </row>
    <row r="2599" spans="1:11" x14ac:dyDescent="0.15">
      <c r="A2599">
        <f t="shared" si="40"/>
        <v>37023</v>
      </c>
      <c r="B2599" s="79">
        <v>37</v>
      </c>
      <c r="C2599" s="79" t="s">
        <v>34</v>
      </c>
      <c r="H2599" s="79">
        <v>23</v>
      </c>
      <c r="I2599" s="79">
        <v>12</v>
      </c>
      <c r="J2599" s="79">
        <v>10</v>
      </c>
      <c r="K2599" s="79">
        <v>12</v>
      </c>
    </row>
    <row r="2600" spans="1:11" x14ac:dyDescent="0.15">
      <c r="A2600">
        <f t="shared" si="40"/>
        <v>37024</v>
      </c>
      <c r="B2600" s="79">
        <v>37</v>
      </c>
      <c r="C2600" s="79" t="s">
        <v>34</v>
      </c>
      <c r="H2600" s="79">
        <v>24</v>
      </c>
      <c r="I2600" s="79">
        <v>2</v>
      </c>
      <c r="J2600" s="79">
        <v>4</v>
      </c>
      <c r="K2600" s="79">
        <v>4</v>
      </c>
    </row>
    <row r="2601" spans="1:11" x14ac:dyDescent="0.15">
      <c r="A2601">
        <f t="shared" si="40"/>
        <v>37025</v>
      </c>
      <c r="B2601" s="79">
        <v>37</v>
      </c>
      <c r="C2601" s="79" t="s">
        <v>34</v>
      </c>
      <c r="H2601" s="79">
        <v>25</v>
      </c>
      <c r="I2601" s="79">
        <v>10</v>
      </c>
      <c r="J2601" s="79">
        <v>14</v>
      </c>
      <c r="K2601" s="79">
        <v>8</v>
      </c>
    </row>
    <row r="2602" spans="1:11" x14ac:dyDescent="0.15">
      <c r="A2602">
        <f t="shared" si="40"/>
        <v>37026</v>
      </c>
      <c r="B2602" s="79">
        <v>37</v>
      </c>
      <c r="C2602" s="79" t="s">
        <v>34</v>
      </c>
      <c r="H2602" s="79">
        <v>26</v>
      </c>
      <c r="I2602" s="79">
        <v>7</v>
      </c>
      <c r="J2602" s="79">
        <v>3</v>
      </c>
      <c r="K2602" s="79">
        <v>10</v>
      </c>
    </row>
    <row r="2603" spans="1:11" x14ac:dyDescent="0.15">
      <c r="A2603">
        <f t="shared" si="40"/>
        <v>37027</v>
      </c>
      <c r="B2603" s="79">
        <v>37</v>
      </c>
      <c r="C2603" s="79" t="s">
        <v>34</v>
      </c>
      <c r="H2603" s="79">
        <v>27</v>
      </c>
      <c r="I2603" s="79">
        <v>4</v>
      </c>
      <c r="J2603" s="79">
        <v>7</v>
      </c>
      <c r="K2603" s="79">
        <v>10</v>
      </c>
    </row>
    <row r="2604" spans="1:11" x14ac:dyDescent="0.15">
      <c r="A2604">
        <f t="shared" si="40"/>
        <v>37028</v>
      </c>
      <c r="B2604" s="79">
        <v>37</v>
      </c>
      <c r="C2604" s="79" t="s">
        <v>34</v>
      </c>
      <c r="H2604" s="79">
        <v>28</v>
      </c>
      <c r="I2604" s="79">
        <v>4</v>
      </c>
      <c r="J2604" s="79">
        <v>8</v>
      </c>
      <c r="K2604" s="79">
        <v>6</v>
      </c>
    </row>
    <row r="2605" spans="1:11" x14ac:dyDescent="0.15">
      <c r="A2605">
        <f t="shared" si="40"/>
        <v>37029</v>
      </c>
      <c r="B2605" s="79">
        <v>37</v>
      </c>
      <c r="C2605" s="79" t="s">
        <v>34</v>
      </c>
      <c r="H2605" s="79">
        <v>29</v>
      </c>
      <c r="I2605" s="79">
        <v>3</v>
      </c>
      <c r="J2605" s="79">
        <v>10</v>
      </c>
      <c r="K2605" s="79">
        <v>10</v>
      </c>
    </row>
    <row r="2606" spans="1:11" x14ac:dyDescent="0.15">
      <c r="A2606">
        <f t="shared" si="40"/>
        <v>37030</v>
      </c>
      <c r="B2606" s="79">
        <v>37</v>
      </c>
      <c r="C2606" s="79" t="s">
        <v>34</v>
      </c>
      <c r="H2606" s="79">
        <v>30</v>
      </c>
      <c r="I2606" s="79">
        <v>5</v>
      </c>
      <c r="J2606" s="79">
        <v>8</v>
      </c>
      <c r="K2606" s="79">
        <v>7</v>
      </c>
    </row>
    <row r="2607" spans="1:11" x14ac:dyDescent="0.15">
      <c r="A2607">
        <f t="shared" si="40"/>
        <v>37031</v>
      </c>
      <c r="B2607" s="79">
        <v>37</v>
      </c>
      <c r="C2607" s="79" t="s">
        <v>34</v>
      </c>
      <c r="H2607" s="79">
        <v>31</v>
      </c>
      <c r="I2607" s="79">
        <v>4</v>
      </c>
      <c r="J2607" s="79">
        <v>8</v>
      </c>
      <c r="K2607" s="79">
        <v>11</v>
      </c>
    </row>
    <row r="2608" spans="1:11" x14ac:dyDescent="0.15">
      <c r="A2608">
        <f t="shared" si="40"/>
        <v>37032</v>
      </c>
      <c r="B2608" s="79">
        <v>37</v>
      </c>
      <c r="C2608" s="79" t="s">
        <v>34</v>
      </c>
      <c r="H2608" s="79">
        <v>32</v>
      </c>
      <c r="I2608" s="79">
        <v>5</v>
      </c>
      <c r="J2608" s="79">
        <v>8</v>
      </c>
      <c r="K2608" s="79">
        <v>9</v>
      </c>
    </row>
    <row r="2609" spans="1:11" x14ac:dyDescent="0.15">
      <c r="A2609">
        <f t="shared" si="40"/>
        <v>37033</v>
      </c>
      <c r="B2609" s="79">
        <v>37</v>
      </c>
      <c r="C2609" s="79" t="s">
        <v>34</v>
      </c>
      <c r="H2609" s="79">
        <v>33</v>
      </c>
      <c r="I2609" s="79">
        <v>8</v>
      </c>
      <c r="J2609" s="79">
        <v>5</v>
      </c>
      <c r="K2609" s="79">
        <v>16</v>
      </c>
    </row>
    <row r="2610" spans="1:11" x14ac:dyDescent="0.15">
      <c r="A2610">
        <f t="shared" si="40"/>
        <v>37034</v>
      </c>
      <c r="B2610" s="79">
        <v>37</v>
      </c>
      <c r="C2610" s="79" t="s">
        <v>34</v>
      </c>
      <c r="H2610" s="79">
        <v>34</v>
      </c>
      <c r="I2610" s="79">
        <v>10</v>
      </c>
      <c r="J2610" s="79">
        <v>5</v>
      </c>
      <c r="K2610" s="79">
        <v>11</v>
      </c>
    </row>
    <row r="2611" spans="1:11" x14ac:dyDescent="0.15">
      <c r="A2611">
        <f t="shared" si="40"/>
        <v>37035</v>
      </c>
      <c r="B2611" s="79">
        <v>37</v>
      </c>
      <c r="C2611" s="79" t="s">
        <v>34</v>
      </c>
      <c r="H2611" s="79">
        <v>35</v>
      </c>
      <c r="I2611" s="79">
        <v>11</v>
      </c>
      <c r="J2611" s="79">
        <v>8</v>
      </c>
      <c r="K2611" s="79">
        <v>18</v>
      </c>
    </row>
    <row r="2612" spans="1:11" x14ac:dyDescent="0.15">
      <c r="A2612">
        <f t="shared" si="40"/>
        <v>37036</v>
      </c>
      <c r="B2612" s="79">
        <v>37</v>
      </c>
      <c r="C2612" s="79" t="s">
        <v>34</v>
      </c>
      <c r="H2612" s="79">
        <v>36</v>
      </c>
      <c r="I2612" s="79">
        <v>5</v>
      </c>
      <c r="J2612" s="79">
        <v>7</v>
      </c>
      <c r="K2612" s="79">
        <v>10</v>
      </c>
    </row>
    <row r="2613" spans="1:11" x14ac:dyDescent="0.15">
      <c r="A2613">
        <f t="shared" si="40"/>
        <v>37037</v>
      </c>
      <c r="B2613" s="79">
        <v>37</v>
      </c>
      <c r="C2613" s="79" t="s">
        <v>34</v>
      </c>
      <c r="H2613" s="79">
        <v>37</v>
      </c>
      <c r="I2613" s="79">
        <v>1</v>
      </c>
      <c r="J2613" s="79">
        <v>4</v>
      </c>
      <c r="K2613" s="79">
        <v>14</v>
      </c>
    </row>
    <row r="2614" spans="1:11" x14ac:dyDescent="0.15">
      <c r="A2614">
        <f t="shared" si="40"/>
        <v>37038</v>
      </c>
      <c r="B2614" s="79">
        <v>37</v>
      </c>
      <c r="C2614" s="79" t="s">
        <v>34</v>
      </c>
      <c r="H2614" s="79">
        <v>38</v>
      </c>
      <c r="I2614" s="79">
        <v>7</v>
      </c>
      <c r="J2614" s="79">
        <v>1</v>
      </c>
      <c r="K2614" s="79">
        <v>16</v>
      </c>
    </row>
    <row r="2615" spans="1:11" x14ac:dyDescent="0.15">
      <c r="A2615">
        <f t="shared" si="40"/>
        <v>37039</v>
      </c>
      <c r="B2615" s="79">
        <v>37</v>
      </c>
      <c r="C2615" s="79" t="s">
        <v>34</v>
      </c>
      <c r="H2615" s="79">
        <v>39</v>
      </c>
      <c r="I2615" s="79">
        <v>3</v>
      </c>
      <c r="J2615" s="79">
        <v>6</v>
      </c>
      <c r="K2615" s="79">
        <v>20</v>
      </c>
    </row>
    <row r="2616" spans="1:11" x14ac:dyDescent="0.15">
      <c r="A2616">
        <f t="shared" si="40"/>
        <v>37040</v>
      </c>
      <c r="B2616" s="79">
        <v>37</v>
      </c>
      <c r="C2616" s="79" t="s">
        <v>34</v>
      </c>
      <c r="H2616" s="79">
        <v>40</v>
      </c>
      <c r="I2616" s="79">
        <v>4</v>
      </c>
      <c r="J2616" s="79">
        <v>7</v>
      </c>
      <c r="K2616" s="79">
        <v>27</v>
      </c>
    </row>
    <row r="2617" spans="1:11" x14ac:dyDescent="0.15">
      <c r="A2617">
        <f t="shared" si="40"/>
        <v>37041</v>
      </c>
      <c r="B2617" s="79">
        <v>37</v>
      </c>
      <c r="C2617" s="79" t="s">
        <v>34</v>
      </c>
      <c r="H2617" s="79">
        <v>41</v>
      </c>
      <c r="I2617" s="79">
        <v>3</v>
      </c>
      <c r="J2617" s="79">
        <v>1</v>
      </c>
      <c r="K2617" s="79">
        <v>19</v>
      </c>
    </row>
    <row r="2618" spans="1:11" x14ac:dyDescent="0.15">
      <c r="A2618">
        <f t="shared" si="40"/>
        <v>37042</v>
      </c>
      <c r="B2618" s="79">
        <v>37</v>
      </c>
      <c r="C2618" s="79" t="s">
        <v>34</v>
      </c>
      <c r="H2618" s="79">
        <v>42</v>
      </c>
      <c r="I2618" s="79">
        <v>5</v>
      </c>
      <c r="J2618" s="79">
        <v>7</v>
      </c>
      <c r="K2618" s="79">
        <v>27</v>
      </c>
    </row>
    <row r="2619" spans="1:11" x14ac:dyDescent="0.15">
      <c r="A2619">
        <f t="shared" si="40"/>
        <v>37043</v>
      </c>
      <c r="B2619" s="79">
        <v>37</v>
      </c>
      <c r="C2619" s="79" t="s">
        <v>34</v>
      </c>
      <c r="H2619" s="79">
        <v>43</v>
      </c>
      <c r="I2619" s="79">
        <v>5</v>
      </c>
      <c r="J2619" s="79">
        <v>2</v>
      </c>
      <c r="K2619" s="79">
        <v>25</v>
      </c>
    </row>
    <row r="2620" spans="1:11" x14ac:dyDescent="0.15">
      <c r="A2620">
        <f t="shared" si="40"/>
        <v>37044</v>
      </c>
      <c r="B2620" s="79">
        <v>37</v>
      </c>
      <c r="C2620" s="79" t="s">
        <v>34</v>
      </c>
      <c r="H2620" s="79">
        <v>44</v>
      </c>
      <c r="I2620" s="79">
        <v>7</v>
      </c>
      <c r="J2620" s="79">
        <v>4</v>
      </c>
      <c r="K2620" s="79">
        <v>24</v>
      </c>
    </row>
    <row r="2621" spans="1:11" x14ac:dyDescent="0.15">
      <c r="A2621">
        <f t="shared" si="40"/>
        <v>37045</v>
      </c>
      <c r="B2621" s="79">
        <v>37</v>
      </c>
      <c r="C2621" s="79" t="s">
        <v>34</v>
      </c>
      <c r="H2621" s="79">
        <v>45</v>
      </c>
      <c r="I2621" s="79">
        <v>1</v>
      </c>
      <c r="J2621" s="79">
        <v>6</v>
      </c>
      <c r="K2621" s="79">
        <v>29</v>
      </c>
    </row>
    <row r="2622" spans="1:11" x14ac:dyDescent="0.15">
      <c r="A2622">
        <f t="shared" si="40"/>
        <v>37046</v>
      </c>
      <c r="B2622" s="79">
        <v>37</v>
      </c>
      <c r="C2622" s="79" t="s">
        <v>34</v>
      </c>
      <c r="H2622" s="79">
        <v>46</v>
      </c>
      <c r="I2622" s="79">
        <v>7</v>
      </c>
      <c r="J2622" s="79">
        <v>8</v>
      </c>
      <c r="K2622" s="79">
        <v>19</v>
      </c>
    </row>
    <row r="2623" spans="1:11" x14ac:dyDescent="0.15">
      <c r="A2623">
        <f t="shared" si="40"/>
        <v>37047</v>
      </c>
      <c r="B2623" s="79">
        <v>37</v>
      </c>
      <c r="C2623" s="79" t="s">
        <v>34</v>
      </c>
      <c r="H2623" s="79">
        <v>47</v>
      </c>
      <c r="I2623" s="79">
        <v>4</v>
      </c>
      <c r="J2623" s="79">
        <v>8</v>
      </c>
      <c r="K2623" s="79">
        <v>23</v>
      </c>
    </row>
    <row r="2624" spans="1:11" x14ac:dyDescent="0.15">
      <c r="A2624">
        <f t="shared" si="40"/>
        <v>37048</v>
      </c>
      <c r="B2624" s="79">
        <v>37</v>
      </c>
      <c r="C2624" s="79" t="s">
        <v>34</v>
      </c>
      <c r="H2624" s="79">
        <v>48</v>
      </c>
      <c r="I2624" s="79">
        <v>7</v>
      </c>
      <c r="J2624" s="79">
        <v>9</v>
      </c>
      <c r="K2624" s="79">
        <v>23</v>
      </c>
    </row>
    <row r="2625" spans="1:11" x14ac:dyDescent="0.15">
      <c r="A2625">
        <f t="shared" si="40"/>
        <v>37049</v>
      </c>
      <c r="B2625" s="79">
        <v>37</v>
      </c>
      <c r="C2625" s="79" t="s">
        <v>34</v>
      </c>
      <c r="H2625" s="79">
        <v>49</v>
      </c>
      <c r="I2625" s="79">
        <v>3</v>
      </c>
      <c r="J2625" s="79">
        <v>9</v>
      </c>
      <c r="K2625" s="79">
        <v>32</v>
      </c>
    </row>
    <row r="2626" spans="1:11" x14ac:dyDescent="0.15">
      <c r="A2626">
        <f t="shared" si="40"/>
        <v>37050</v>
      </c>
      <c r="B2626" s="79">
        <v>37</v>
      </c>
      <c r="C2626" s="79" t="s">
        <v>34</v>
      </c>
      <c r="H2626" s="79">
        <v>50</v>
      </c>
      <c r="I2626" s="79">
        <v>4</v>
      </c>
      <c r="J2626" s="79">
        <v>8</v>
      </c>
      <c r="K2626" s="79">
        <v>30</v>
      </c>
    </row>
    <row r="2627" spans="1:11" x14ac:dyDescent="0.15">
      <c r="A2627">
        <f t="shared" ref="A2627:A2690" si="41">$B2627*1000+$H2627</f>
        <v>37051</v>
      </c>
      <c r="B2627" s="79">
        <v>37</v>
      </c>
      <c r="C2627" s="79" t="s">
        <v>34</v>
      </c>
      <c r="H2627" s="79">
        <v>51</v>
      </c>
      <c r="I2627" s="79">
        <v>7</v>
      </c>
      <c r="J2627" s="79">
        <v>12</v>
      </c>
      <c r="K2627" s="79">
        <v>22</v>
      </c>
    </row>
    <row r="2628" spans="1:11" x14ac:dyDescent="0.15">
      <c r="A2628">
        <f t="shared" si="41"/>
        <v>37052</v>
      </c>
      <c r="B2628" s="79">
        <v>37</v>
      </c>
      <c r="C2628" s="79" t="s">
        <v>34</v>
      </c>
      <c r="H2628" s="79">
        <v>52</v>
      </c>
      <c r="I2628" s="79">
        <v>12</v>
      </c>
      <c r="J2628" s="79">
        <v>9</v>
      </c>
      <c r="K2628" s="79">
        <v>29</v>
      </c>
    </row>
    <row r="2629" spans="1:11" x14ac:dyDescent="0.15">
      <c r="A2629">
        <f t="shared" si="41"/>
        <v>37053</v>
      </c>
      <c r="B2629" s="79">
        <v>37</v>
      </c>
      <c r="C2629" s="79" t="s">
        <v>34</v>
      </c>
      <c r="H2629" s="79">
        <v>53</v>
      </c>
      <c r="I2629" s="79">
        <v>12</v>
      </c>
      <c r="J2629" s="79">
        <v>13</v>
      </c>
      <c r="K2629" s="79">
        <v>18</v>
      </c>
    </row>
    <row r="2630" spans="1:11" x14ac:dyDescent="0.15">
      <c r="A2630">
        <f t="shared" si="41"/>
        <v>37054</v>
      </c>
      <c r="B2630" s="79">
        <v>37</v>
      </c>
      <c r="C2630" s="79" t="s">
        <v>34</v>
      </c>
      <c r="H2630" s="79">
        <v>54</v>
      </c>
      <c r="I2630" s="79">
        <v>6</v>
      </c>
      <c r="J2630" s="79">
        <v>12</v>
      </c>
      <c r="K2630" s="79">
        <v>28</v>
      </c>
    </row>
    <row r="2631" spans="1:11" x14ac:dyDescent="0.15">
      <c r="A2631">
        <f t="shared" si="41"/>
        <v>37055</v>
      </c>
      <c r="B2631" s="79">
        <v>37</v>
      </c>
      <c r="C2631" s="79" t="s">
        <v>34</v>
      </c>
      <c r="H2631" s="79">
        <v>55</v>
      </c>
      <c r="I2631" s="79">
        <v>9</v>
      </c>
      <c r="J2631" s="79">
        <v>15</v>
      </c>
      <c r="K2631" s="79">
        <v>26</v>
      </c>
    </row>
    <row r="2632" spans="1:11" x14ac:dyDescent="0.15">
      <c r="A2632">
        <f t="shared" si="41"/>
        <v>37056</v>
      </c>
      <c r="B2632" s="79">
        <v>37</v>
      </c>
      <c r="C2632" s="79" t="s">
        <v>34</v>
      </c>
      <c r="H2632" s="79">
        <v>56</v>
      </c>
      <c r="I2632" s="79">
        <v>16</v>
      </c>
      <c r="J2632" s="79">
        <v>12</v>
      </c>
      <c r="K2632" s="79">
        <v>25</v>
      </c>
    </row>
    <row r="2633" spans="1:11" x14ac:dyDescent="0.15">
      <c r="A2633">
        <f t="shared" si="41"/>
        <v>37057</v>
      </c>
      <c r="B2633" s="79">
        <v>37</v>
      </c>
      <c r="C2633" s="79" t="s">
        <v>34</v>
      </c>
      <c r="H2633" s="79">
        <v>57</v>
      </c>
      <c r="I2633" s="79">
        <v>13</v>
      </c>
      <c r="J2633" s="79">
        <v>12</v>
      </c>
      <c r="K2633" s="79">
        <v>21</v>
      </c>
    </row>
    <row r="2634" spans="1:11" x14ac:dyDescent="0.15">
      <c r="A2634">
        <f t="shared" si="41"/>
        <v>37058</v>
      </c>
      <c r="B2634" s="79">
        <v>37</v>
      </c>
      <c r="C2634" s="79" t="s">
        <v>34</v>
      </c>
      <c r="H2634" s="79">
        <v>58</v>
      </c>
      <c r="I2634" s="79">
        <v>13</v>
      </c>
      <c r="J2634" s="79">
        <v>13</v>
      </c>
      <c r="K2634" s="79">
        <v>9</v>
      </c>
    </row>
    <row r="2635" spans="1:11" x14ac:dyDescent="0.15">
      <c r="A2635">
        <f t="shared" si="41"/>
        <v>37059</v>
      </c>
      <c r="B2635" s="79">
        <v>37</v>
      </c>
      <c r="C2635" s="79" t="s">
        <v>34</v>
      </c>
      <c r="H2635" s="79">
        <v>59</v>
      </c>
      <c r="I2635" s="79">
        <v>11</v>
      </c>
      <c r="J2635" s="79">
        <v>13</v>
      </c>
      <c r="K2635" s="79">
        <v>9</v>
      </c>
    </row>
    <row r="2636" spans="1:11" x14ac:dyDescent="0.15">
      <c r="A2636">
        <f t="shared" si="41"/>
        <v>37060</v>
      </c>
      <c r="B2636" s="79">
        <v>37</v>
      </c>
      <c r="C2636" s="79" t="s">
        <v>34</v>
      </c>
      <c r="H2636" s="79">
        <v>60</v>
      </c>
      <c r="I2636" s="79">
        <v>10</v>
      </c>
      <c r="J2636" s="79">
        <v>10</v>
      </c>
      <c r="K2636" s="79">
        <v>6</v>
      </c>
    </row>
    <row r="2637" spans="1:11" x14ac:dyDescent="0.15">
      <c r="A2637">
        <f t="shared" si="41"/>
        <v>37061</v>
      </c>
      <c r="B2637" s="79">
        <v>37</v>
      </c>
      <c r="C2637" s="79" t="s">
        <v>34</v>
      </c>
      <c r="H2637" s="79">
        <v>61</v>
      </c>
      <c r="I2637" s="79">
        <v>10</v>
      </c>
      <c r="J2637" s="79">
        <v>12</v>
      </c>
      <c r="K2637" s="79">
        <v>13</v>
      </c>
    </row>
    <row r="2638" spans="1:11" x14ac:dyDescent="0.15">
      <c r="A2638">
        <f t="shared" si="41"/>
        <v>37062</v>
      </c>
      <c r="B2638" s="79">
        <v>37</v>
      </c>
      <c r="C2638" s="79" t="s">
        <v>34</v>
      </c>
      <c r="H2638" s="79">
        <v>62</v>
      </c>
      <c r="I2638" s="79">
        <v>19</v>
      </c>
      <c r="J2638" s="79">
        <v>15</v>
      </c>
      <c r="K2638" s="79">
        <v>12</v>
      </c>
    </row>
    <row r="2639" spans="1:11" x14ac:dyDescent="0.15">
      <c r="A2639">
        <f t="shared" si="41"/>
        <v>37063</v>
      </c>
      <c r="B2639" s="79">
        <v>37</v>
      </c>
      <c r="C2639" s="79" t="s">
        <v>34</v>
      </c>
      <c r="H2639" s="79">
        <v>63</v>
      </c>
      <c r="I2639" s="79">
        <v>14</v>
      </c>
      <c r="J2639" s="79">
        <v>15</v>
      </c>
      <c r="K2639" s="79">
        <v>9</v>
      </c>
    </row>
    <row r="2640" spans="1:11" x14ac:dyDescent="0.15">
      <c r="A2640">
        <f t="shared" si="41"/>
        <v>37064</v>
      </c>
      <c r="B2640" s="79">
        <v>37</v>
      </c>
      <c r="C2640" s="79" t="s">
        <v>34</v>
      </c>
      <c r="H2640" s="79">
        <v>64</v>
      </c>
      <c r="I2640" s="79">
        <v>12</v>
      </c>
      <c r="J2640" s="79">
        <v>12</v>
      </c>
      <c r="K2640" s="79">
        <v>12</v>
      </c>
    </row>
    <row r="2641" spans="1:11" x14ac:dyDescent="0.15">
      <c r="A2641">
        <f t="shared" si="41"/>
        <v>37065</v>
      </c>
      <c r="B2641" s="79">
        <v>37</v>
      </c>
      <c r="C2641" s="79" t="s">
        <v>34</v>
      </c>
      <c r="H2641" s="79">
        <v>65</v>
      </c>
      <c r="I2641" s="79">
        <v>19</v>
      </c>
      <c r="J2641" s="79">
        <v>10</v>
      </c>
      <c r="K2641" s="79">
        <v>2</v>
      </c>
    </row>
    <row r="2642" spans="1:11" x14ac:dyDescent="0.15">
      <c r="A2642">
        <f t="shared" si="41"/>
        <v>37066</v>
      </c>
      <c r="B2642" s="79">
        <v>37</v>
      </c>
      <c r="C2642" s="79" t="s">
        <v>34</v>
      </c>
      <c r="H2642" s="79">
        <v>66</v>
      </c>
      <c r="I2642" s="79">
        <v>7</v>
      </c>
      <c r="J2642" s="79">
        <v>10</v>
      </c>
      <c r="K2642" s="79">
        <v>7</v>
      </c>
    </row>
    <row r="2643" spans="1:11" x14ac:dyDescent="0.15">
      <c r="A2643">
        <f t="shared" si="41"/>
        <v>37067</v>
      </c>
      <c r="B2643" s="79">
        <v>37</v>
      </c>
      <c r="C2643" s="79" t="s">
        <v>34</v>
      </c>
      <c r="H2643" s="79">
        <v>67</v>
      </c>
      <c r="I2643" s="79">
        <v>13</v>
      </c>
      <c r="J2643" s="79">
        <v>13</v>
      </c>
      <c r="K2643" s="79">
        <v>4</v>
      </c>
    </row>
    <row r="2644" spans="1:11" x14ac:dyDescent="0.15">
      <c r="A2644">
        <f t="shared" si="41"/>
        <v>37068</v>
      </c>
      <c r="B2644" s="79">
        <v>37</v>
      </c>
      <c r="C2644" s="79" t="s">
        <v>34</v>
      </c>
      <c r="H2644" s="79">
        <v>68</v>
      </c>
      <c r="I2644" s="79">
        <v>16</v>
      </c>
      <c r="J2644" s="79">
        <v>10</v>
      </c>
      <c r="K2644" s="79">
        <v>4</v>
      </c>
    </row>
    <row r="2645" spans="1:11" x14ac:dyDescent="0.15">
      <c r="A2645">
        <f t="shared" si="41"/>
        <v>37069</v>
      </c>
      <c r="B2645" s="79">
        <v>37</v>
      </c>
      <c r="C2645" s="79" t="s">
        <v>34</v>
      </c>
      <c r="H2645" s="79">
        <v>69</v>
      </c>
      <c r="I2645" s="79">
        <v>12</v>
      </c>
      <c r="J2645" s="79">
        <v>14</v>
      </c>
      <c r="K2645" s="79">
        <v>2</v>
      </c>
    </row>
    <row r="2646" spans="1:11" x14ac:dyDescent="0.15">
      <c r="A2646">
        <f t="shared" si="41"/>
        <v>37070</v>
      </c>
      <c r="B2646" s="79">
        <v>37</v>
      </c>
      <c r="C2646" s="79" t="s">
        <v>34</v>
      </c>
      <c r="H2646" s="79">
        <v>70</v>
      </c>
      <c r="I2646" s="79">
        <v>12</v>
      </c>
      <c r="J2646" s="79">
        <v>12</v>
      </c>
      <c r="K2646" s="79">
        <v>7</v>
      </c>
    </row>
    <row r="2647" spans="1:11" x14ac:dyDescent="0.15">
      <c r="A2647">
        <f t="shared" si="41"/>
        <v>37071</v>
      </c>
      <c r="B2647" s="79">
        <v>37</v>
      </c>
      <c r="C2647" s="79" t="s">
        <v>34</v>
      </c>
      <c r="H2647" s="79">
        <v>71</v>
      </c>
      <c r="I2647" s="79">
        <v>5</v>
      </c>
      <c r="J2647" s="79">
        <v>4</v>
      </c>
      <c r="K2647" s="79">
        <v>5</v>
      </c>
    </row>
    <row r="2648" spans="1:11" x14ac:dyDescent="0.15">
      <c r="A2648">
        <f t="shared" si="41"/>
        <v>37072</v>
      </c>
      <c r="B2648" s="79">
        <v>37</v>
      </c>
      <c r="C2648" s="79" t="s">
        <v>34</v>
      </c>
      <c r="H2648" s="79">
        <v>72</v>
      </c>
      <c r="I2648" s="79">
        <v>4</v>
      </c>
      <c r="J2648" s="79">
        <v>5</v>
      </c>
      <c r="K2648" s="79">
        <v>4</v>
      </c>
    </row>
    <row r="2649" spans="1:11" x14ac:dyDescent="0.15">
      <c r="A2649">
        <f t="shared" si="41"/>
        <v>37073</v>
      </c>
      <c r="B2649" s="79">
        <v>37</v>
      </c>
      <c r="C2649" s="79" t="s">
        <v>34</v>
      </c>
      <c r="H2649" s="79">
        <v>73</v>
      </c>
      <c r="I2649" s="79">
        <v>2</v>
      </c>
      <c r="J2649" s="79">
        <v>4</v>
      </c>
      <c r="K2649" s="79">
        <v>5</v>
      </c>
    </row>
    <row r="2650" spans="1:11" x14ac:dyDescent="0.15">
      <c r="A2650">
        <f t="shared" si="41"/>
        <v>37074</v>
      </c>
      <c r="B2650" s="79">
        <v>37</v>
      </c>
      <c r="C2650" s="79" t="s">
        <v>34</v>
      </c>
      <c r="H2650" s="79">
        <v>74</v>
      </c>
      <c r="I2650" s="79">
        <v>7</v>
      </c>
      <c r="J2650" s="79">
        <v>6</v>
      </c>
      <c r="K2650" s="79">
        <v>1</v>
      </c>
    </row>
    <row r="2651" spans="1:11" x14ac:dyDescent="0.15">
      <c r="A2651">
        <f t="shared" si="41"/>
        <v>37075</v>
      </c>
      <c r="B2651" s="79">
        <v>37</v>
      </c>
      <c r="C2651" s="79" t="s">
        <v>34</v>
      </c>
      <c r="H2651" s="79">
        <v>75</v>
      </c>
      <c r="I2651" s="79">
        <v>5</v>
      </c>
      <c r="J2651" s="79">
        <v>7</v>
      </c>
      <c r="K2651" s="79">
        <v>5</v>
      </c>
    </row>
    <row r="2652" spans="1:11" x14ac:dyDescent="0.15">
      <c r="A2652">
        <f t="shared" si="41"/>
        <v>37076</v>
      </c>
      <c r="B2652" s="79">
        <v>37</v>
      </c>
      <c r="C2652" s="79" t="s">
        <v>34</v>
      </c>
      <c r="H2652" s="79">
        <v>76</v>
      </c>
      <c r="I2652" s="79">
        <v>5</v>
      </c>
      <c r="J2652" s="79">
        <v>4</v>
      </c>
      <c r="K2652" s="79">
        <v>3</v>
      </c>
    </row>
    <row r="2653" spans="1:11" x14ac:dyDescent="0.15">
      <c r="A2653">
        <f t="shared" si="41"/>
        <v>37077</v>
      </c>
      <c r="B2653" s="79">
        <v>37</v>
      </c>
      <c r="C2653" s="79" t="s">
        <v>34</v>
      </c>
      <c r="H2653" s="79">
        <v>77</v>
      </c>
      <c r="I2653" s="79">
        <v>7</v>
      </c>
      <c r="J2653" s="79">
        <v>5</v>
      </c>
      <c r="K2653" s="79">
        <v>1</v>
      </c>
    </row>
    <row r="2654" spans="1:11" x14ac:dyDescent="0.15">
      <c r="A2654">
        <f t="shared" si="41"/>
        <v>37078</v>
      </c>
      <c r="B2654" s="79">
        <v>37</v>
      </c>
      <c r="C2654" s="79" t="s">
        <v>34</v>
      </c>
      <c r="H2654" s="79">
        <v>78</v>
      </c>
      <c r="I2654" s="79">
        <v>2</v>
      </c>
      <c r="J2654" s="79">
        <v>1</v>
      </c>
      <c r="K2654" s="79">
        <v>2</v>
      </c>
    </row>
    <row r="2655" spans="1:11" x14ac:dyDescent="0.15">
      <c r="A2655">
        <f t="shared" si="41"/>
        <v>37079</v>
      </c>
      <c r="B2655" s="79">
        <v>37</v>
      </c>
      <c r="C2655" s="79" t="s">
        <v>34</v>
      </c>
      <c r="H2655" s="79">
        <v>79</v>
      </c>
      <c r="I2655" s="79">
        <v>2</v>
      </c>
      <c r="J2655" s="79">
        <v>5</v>
      </c>
      <c r="K2655" s="79">
        <v>1</v>
      </c>
    </row>
    <row r="2656" spans="1:11" x14ac:dyDescent="0.15">
      <c r="A2656">
        <f t="shared" si="41"/>
        <v>37080</v>
      </c>
      <c r="B2656" s="79">
        <v>37</v>
      </c>
      <c r="C2656" s="79" t="s">
        <v>34</v>
      </c>
      <c r="H2656" s="79">
        <v>80</v>
      </c>
      <c r="I2656" s="79">
        <v>2</v>
      </c>
      <c r="J2656" s="79">
        <v>1</v>
      </c>
      <c r="K2656" s="79">
        <v>1</v>
      </c>
    </row>
    <row r="2657" spans="1:11" x14ac:dyDescent="0.15">
      <c r="A2657">
        <f t="shared" si="41"/>
        <v>37081</v>
      </c>
      <c r="B2657" s="79">
        <v>37</v>
      </c>
      <c r="C2657" s="79" t="s">
        <v>34</v>
      </c>
      <c r="H2657" s="79">
        <v>81</v>
      </c>
      <c r="I2657" s="79">
        <v>3</v>
      </c>
      <c r="J2657" s="79">
        <v>2</v>
      </c>
      <c r="K2657" s="79">
        <v>7</v>
      </c>
    </row>
    <row r="2658" spans="1:11" x14ac:dyDescent="0.15">
      <c r="A2658">
        <f t="shared" si="41"/>
        <v>37082</v>
      </c>
      <c r="B2658" s="79">
        <v>37</v>
      </c>
      <c r="C2658" s="79" t="s">
        <v>34</v>
      </c>
      <c r="H2658" s="79">
        <v>82</v>
      </c>
      <c r="I2658" s="79">
        <v>1</v>
      </c>
      <c r="J2658" s="79">
        <v>0</v>
      </c>
      <c r="K2658" s="79">
        <v>6</v>
      </c>
    </row>
    <row r="2659" spans="1:11" x14ac:dyDescent="0.15">
      <c r="A2659">
        <f t="shared" si="41"/>
        <v>37083</v>
      </c>
      <c r="B2659" s="79">
        <v>37</v>
      </c>
      <c r="C2659" s="79" t="s">
        <v>34</v>
      </c>
      <c r="H2659" s="79">
        <v>83</v>
      </c>
      <c r="I2659" s="79">
        <v>4</v>
      </c>
      <c r="J2659" s="79">
        <v>3</v>
      </c>
      <c r="K2659" s="79">
        <v>9</v>
      </c>
    </row>
    <row r="2660" spans="1:11" x14ac:dyDescent="0.15">
      <c r="A2660">
        <f t="shared" si="41"/>
        <v>37084</v>
      </c>
      <c r="B2660" s="79">
        <v>37</v>
      </c>
      <c r="C2660" s="79" t="s">
        <v>34</v>
      </c>
      <c r="H2660" s="79">
        <v>84</v>
      </c>
      <c r="I2660" s="79">
        <v>1</v>
      </c>
      <c r="J2660" s="79">
        <v>5</v>
      </c>
      <c r="K2660" s="79">
        <v>7</v>
      </c>
    </row>
    <row r="2661" spans="1:11" x14ac:dyDescent="0.15">
      <c r="A2661">
        <f t="shared" si="41"/>
        <v>37085</v>
      </c>
      <c r="B2661" s="79">
        <v>37</v>
      </c>
      <c r="C2661" s="79" t="s">
        <v>34</v>
      </c>
      <c r="H2661" s="79">
        <v>85</v>
      </c>
      <c r="I2661" s="79">
        <v>0</v>
      </c>
      <c r="J2661" s="79">
        <v>3</v>
      </c>
      <c r="K2661" s="79">
        <v>7</v>
      </c>
    </row>
    <row r="2662" spans="1:11" x14ac:dyDescent="0.15">
      <c r="A2662">
        <f t="shared" si="41"/>
        <v>37086</v>
      </c>
      <c r="B2662" s="79">
        <v>37</v>
      </c>
      <c r="C2662" s="79" t="s">
        <v>34</v>
      </c>
      <c r="H2662" s="79">
        <v>86</v>
      </c>
      <c r="I2662" s="79">
        <v>1</v>
      </c>
      <c r="J2662" s="79">
        <v>5</v>
      </c>
      <c r="K2662" s="79">
        <v>10</v>
      </c>
    </row>
    <row r="2663" spans="1:11" x14ac:dyDescent="0.15">
      <c r="A2663">
        <f t="shared" si="41"/>
        <v>37087</v>
      </c>
      <c r="B2663" s="79">
        <v>37</v>
      </c>
      <c r="C2663" s="79" t="s">
        <v>34</v>
      </c>
      <c r="H2663" s="79">
        <v>87</v>
      </c>
      <c r="I2663" s="79">
        <v>0</v>
      </c>
      <c r="J2663" s="79">
        <v>1</v>
      </c>
      <c r="K2663" s="79">
        <v>16</v>
      </c>
    </row>
    <row r="2664" spans="1:11" x14ac:dyDescent="0.15">
      <c r="A2664">
        <f t="shared" si="41"/>
        <v>37088</v>
      </c>
      <c r="B2664" s="79">
        <v>37</v>
      </c>
      <c r="C2664" s="79" t="s">
        <v>34</v>
      </c>
      <c r="H2664" s="79">
        <v>88</v>
      </c>
      <c r="I2664" s="79">
        <v>3</v>
      </c>
      <c r="J2664" s="79">
        <v>2</v>
      </c>
      <c r="K2664" s="79">
        <v>16</v>
      </c>
    </row>
    <row r="2665" spans="1:11" x14ac:dyDescent="0.15">
      <c r="A2665">
        <f t="shared" si="41"/>
        <v>37089</v>
      </c>
      <c r="B2665" s="79">
        <v>37</v>
      </c>
      <c r="C2665" s="79" t="s">
        <v>34</v>
      </c>
      <c r="H2665" s="79">
        <v>89</v>
      </c>
      <c r="I2665" s="79">
        <v>0</v>
      </c>
      <c r="J2665" s="79">
        <v>3</v>
      </c>
      <c r="K2665" s="79">
        <v>23</v>
      </c>
    </row>
    <row r="2666" spans="1:11" x14ac:dyDescent="0.15">
      <c r="A2666">
        <f t="shared" si="41"/>
        <v>37092</v>
      </c>
      <c r="B2666" s="79">
        <v>37</v>
      </c>
      <c r="C2666" s="79" t="s">
        <v>34</v>
      </c>
      <c r="H2666" s="79">
        <v>92</v>
      </c>
      <c r="I2666" s="79">
        <v>0</v>
      </c>
      <c r="J2666" s="79">
        <v>3</v>
      </c>
      <c r="K2666" s="79">
        <v>15</v>
      </c>
    </row>
    <row r="2667" spans="1:11" x14ac:dyDescent="0.15">
      <c r="A2667">
        <f t="shared" si="41"/>
        <v>37093</v>
      </c>
      <c r="B2667" s="79">
        <v>37</v>
      </c>
      <c r="C2667" s="79" t="s">
        <v>34</v>
      </c>
      <c r="H2667" s="79">
        <v>93</v>
      </c>
      <c r="I2667" s="79">
        <v>0</v>
      </c>
      <c r="J2667" s="79">
        <v>1</v>
      </c>
      <c r="K2667" s="79">
        <v>31</v>
      </c>
    </row>
    <row r="2668" spans="1:11" x14ac:dyDescent="0.15">
      <c r="A2668">
        <f t="shared" si="41"/>
        <v>37095</v>
      </c>
      <c r="B2668" s="79">
        <v>37</v>
      </c>
      <c r="C2668" s="79" t="s">
        <v>34</v>
      </c>
      <c r="H2668" s="79">
        <v>95</v>
      </c>
      <c r="I2668" s="79">
        <v>0</v>
      </c>
      <c r="J2668" s="79">
        <v>1</v>
      </c>
      <c r="K2668" s="79">
        <v>31</v>
      </c>
    </row>
    <row r="2669" spans="1:11" x14ac:dyDescent="0.15">
      <c r="A2669">
        <f t="shared" si="41"/>
        <v>38000</v>
      </c>
      <c r="B2669" s="79">
        <v>38</v>
      </c>
      <c r="C2669" s="79" t="s">
        <v>35</v>
      </c>
      <c r="H2669" s="79">
        <v>0</v>
      </c>
      <c r="I2669" s="79">
        <v>3</v>
      </c>
      <c r="J2669" s="79">
        <v>3</v>
      </c>
      <c r="K2669" s="79">
        <v>39</v>
      </c>
    </row>
    <row r="2670" spans="1:11" x14ac:dyDescent="0.15">
      <c r="A2670">
        <f t="shared" si="41"/>
        <v>38001</v>
      </c>
      <c r="B2670" s="79">
        <v>38</v>
      </c>
      <c r="C2670" s="79" t="s">
        <v>35</v>
      </c>
      <c r="H2670" s="79">
        <v>1</v>
      </c>
      <c r="I2670" s="79">
        <v>1</v>
      </c>
      <c r="J2670" s="79">
        <v>6</v>
      </c>
      <c r="K2670" s="79">
        <v>29</v>
      </c>
    </row>
    <row r="2671" spans="1:11" x14ac:dyDescent="0.15">
      <c r="A2671">
        <f t="shared" si="41"/>
        <v>38002</v>
      </c>
      <c r="B2671" s="79">
        <v>38</v>
      </c>
      <c r="C2671" s="79" t="s">
        <v>35</v>
      </c>
      <c r="H2671" s="79">
        <v>2</v>
      </c>
      <c r="I2671" s="79">
        <v>2</v>
      </c>
      <c r="J2671" s="79">
        <v>7</v>
      </c>
      <c r="K2671" s="79">
        <v>43</v>
      </c>
    </row>
    <row r="2672" spans="1:11" x14ac:dyDescent="0.15">
      <c r="A2672">
        <f t="shared" si="41"/>
        <v>38003</v>
      </c>
      <c r="B2672" s="79">
        <v>38</v>
      </c>
      <c r="C2672" s="79" t="s">
        <v>35</v>
      </c>
      <c r="H2672" s="79">
        <v>3</v>
      </c>
      <c r="I2672" s="79">
        <v>4</v>
      </c>
      <c r="J2672" s="79">
        <v>5</v>
      </c>
      <c r="K2672" s="79">
        <v>36</v>
      </c>
    </row>
    <row r="2673" spans="1:11" x14ac:dyDescent="0.15">
      <c r="A2673">
        <f t="shared" si="41"/>
        <v>38004</v>
      </c>
      <c r="B2673" s="79">
        <v>38</v>
      </c>
      <c r="C2673" s="79" t="s">
        <v>35</v>
      </c>
      <c r="H2673" s="79">
        <v>4</v>
      </c>
      <c r="I2673" s="79">
        <v>1</v>
      </c>
      <c r="J2673" s="79">
        <v>4</v>
      </c>
      <c r="K2673" s="79">
        <v>34</v>
      </c>
    </row>
    <row r="2674" spans="1:11" x14ac:dyDescent="0.15">
      <c r="A2674">
        <f t="shared" si="41"/>
        <v>38005</v>
      </c>
      <c r="B2674" s="79">
        <v>38</v>
      </c>
      <c r="C2674" s="79" t="s">
        <v>35</v>
      </c>
      <c r="H2674" s="79">
        <v>5</v>
      </c>
      <c r="I2674" s="79">
        <v>9</v>
      </c>
      <c r="J2674" s="79">
        <v>3</v>
      </c>
      <c r="K2674" s="79">
        <v>42</v>
      </c>
    </row>
    <row r="2675" spans="1:11" x14ac:dyDescent="0.15">
      <c r="A2675">
        <f t="shared" si="41"/>
        <v>38006</v>
      </c>
      <c r="B2675" s="79">
        <v>38</v>
      </c>
      <c r="C2675" s="79" t="s">
        <v>35</v>
      </c>
      <c r="H2675" s="79">
        <v>6</v>
      </c>
      <c r="I2675" s="79">
        <v>9</v>
      </c>
      <c r="J2675" s="79">
        <v>4</v>
      </c>
      <c r="K2675" s="79">
        <v>21</v>
      </c>
    </row>
    <row r="2676" spans="1:11" x14ac:dyDescent="0.15">
      <c r="A2676">
        <f t="shared" si="41"/>
        <v>38007</v>
      </c>
      <c r="B2676" s="79">
        <v>38</v>
      </c>
      <c r="C2676" s="79" t="s">
        <v>35</v>
      </c>
      <c r="H2676" s="79">
        <v>7</v>
      </c>
      <c r="I2676" s="79">
        <v>8</v>
      </c>
      <c r="J2676" s="79">
        <v>10</v>
      </c>
      <c r="K2676" s="79">
        <v>26</v>
      </c>
    </row>
    <row r="2677" spans="1:11" x14ac:dyDescent="0.15">
      <c r="A2677">
        <f t="shared" si="41"/>
        <v>38008</v>
      </c>
      <c r="B2677" s="79">
        <v>38</v>
      </c>
      <c r="C2677" s="79" t="s">
        <v>35</v>
      </c>
      <c r="H2677" s="79">
        <v>8</v>
      </c>
      <c r="I2677" s="79">
        <v>15</v>
      </c>
      <c r="J2677" s="79">
        <v>9</v>
      </c>
      <c r="K2677" s="79">
        <v>25</v>
      </c>
    </row>
    <row r="2678" spans="1:11" x14ac:dyDescent="0.15">
      <c r="A2678">
        <f t="shared" si="41"/>
        <v>38009</v>
      </c>
      <c r="B2678" s="79">
        <v>38</v>
      </c>
      <c r="C2678" s="79" t="s">
        <v>35</v>
      </c>
      <c r="H2678" s="79">
        <v>9</v>
      </c>
      <c r="I2678" s="79">
        <v>6</v>
      </c>
      <c r="J2678" s="79">
        <v>9</v>
      </c>
      <c r="K2678" s="79">
        <v>22</v>
      </c>
    </row>
    <row r="2679" spans="1:11" x14ac:dyDescent="0.15">
      <c r="A2679">
        <f t="shared" si="41"/>
        <v>38010</v>
      </c>
      <c r="B2679" s="79">
        <v>38</v>
      </c>
      <c r="C2679" s="79" t="s">
        <v>35</v>
      </c>
      <c r="H2679" s="79">
        <v>10</v>
      </c>
      <c r="I2679" s="79">
        <v>11</v>
      </c>
      <c r="J2679" s="79">
        <v>15</v>
      </c>
      <c r="K2679" s="79">
        <v>26</v>
      </c>
    </row>
    <row r="2680" spans="1:11" x14ac:dyDescent="0.15">
      <c r="A2680">
        <f t="shared" si="41"/>
        <v>38011</v>
      </c>
      <c r="B2680" s="79">
        <v>38</v>
      </c>
      <c r="C2680" s="79" t="s">
        <v>35</v>
      </c>
      <c r="H2680" s="79">
        <v>11</v>
      </c>
      <c r="I2680" s="79">
        <v>17</v>
      </c>
      <c r="J2680" s="79">
        <v>19</v>
      </c>
      <c r="K2680" s="79">
        <v>13</v>
      </c>
    </row>
    <row r="2681" spans="1:11" x14ac:dyDescent="0.15">
      <c r="A2681">
        <f t="shared" si="41"/>
        <v>38012</v>
      </c>
      <c r="B2681" s="79">
        <v>38</v>
      </c>
      <c r="C2681" s="79" t="s">
        <v>35</v>
      </c>
      <c r="H2681" s="79">
        <v>12</v>
      </c>
      <c r="I2681" s="79">
        <v>20</v>
      </c>
      <c r="J2681" s="79">
        <v>16</v>
      </c>
      <c r="K2681" s="79">
        <v>7</v>
      </c>
    </row>
    <row r="2682" spans="1:11" x14ac:dyDescent="0.15">
      <c r="A2682">
        <f t="shared" si="41"/>
        <v>38013</v>
      </c>
      <c r="B2682" s="79">
        <v>38</v>
      </c>
      <c r="C2682" s="79" t="s">
        <v>35</v>
      </c>
      <c r="H2682" s="79">
        <v>13</v>
      </c>
      <c r="I2682" s="79">
        <v>15</v>
      </c>
      <c r="J2682" s="79">
        <v>16</v>
      </c>
      <c r="K2682" s="79">
        <v>5</v>
      </c>
    </row>
    <row r="2683" spans="1:11" x14ac:dyDescent="0.15">
      <c r="A2683">
        <f t="shared" si="41"/>
        <v>38014</v>
      </c>
      <c r="B2683" s="79">
        <v>38</v>
      </c>
      <c r="C2683" s="79" t="s">
        <v>35</v>
      </c>
      <c r="H2683" s="79">
        <v>14</v>
      </c>
      <c r="I2683" s="79">
        <v>24</v>
      </c>
      <c r="J2683" s="79">
        <v>18</v>
      </c>
      <c r="K2683" s="79">
        <v>6</v>
      </c>
    </row>
    <row r="2684" spans="1:11" x14ac:dyDescent="0.15">
      <c r="A2684">
        <f t="shared" si="41"/>
        <v>38015</v>
      </c>
      <c r="B2684" s="79">
        <v>38</v>
      </c>
      <c r="C2684" s="79" t="s">
        <v>35</v>
      </c>
      <c r="H2684" s="79">
        <v>15</v>
      </c>
      <c r="I2684" s="79">
        <v>12</v>
      </c>
      <c r="J2684" s="79">
        <v>23</v>
      </c>
      <c r="K2684" s="79">
        <v>5</v>
      </c>
    </row>
    <row r="2685" spans="1:11" x14ac:dyDescent="0.15">
      <c r="A2685">
        <f t="shared" si="41"/>
        <v>38016</v>
      </c>
      <c r="B2685" s="79">
        <v>38</v>
      </c>
      <c r="C2685" s="79" t="s">
        <v>35</v>
      </c>
      <c r="H2685" s="79">
        <v>16</v>
      </c>
      <c r="I2685" s="79">
        <v>14</v>
      </c>
      <c r="J2685" s="79">
        <v>17</v>
      </c>
      <c r="K2685" s="79">
        <v>6</v>
      </c>
    </row>
    <row r="2686" spans="1:11" x14ac:dyDescent="0.15">
      <c r="A2686">
        <f t="shared" si="41"/>
        <v>38017</v>
      </c>
      <c r="B2686" s="79">
        <v>38</v>
      </c>
      <c r="C2686" s="79" t="s">
        <v>35</v>
      </c>
      <c r="H2686" s="79">
        <v>17</v>
      </c>
      <c r="I2686" s="79">
        <v>24</v>
      </c>
      <c r="J2686" s="79">
        <v>20</v>
      </c>
      <c r="K2686" s="79">
        <v>5</v>
      </c>
    </row>
    <row r="2687" spans="1:11" x14ac:dyDescent="0.15">
      <c r="A2687">
        <f t="shared" si="41"/>
        <v>38018</v>
      </c>
      <c r="B2687" s="79">
        <v>38</v>
      </c>
      <c r="C2687" s="79" t="s">
        <v>35</v>
      </c>
      <c r="H2687" s="79">
        <v>18</v>
      </c>
      <c r="I2687" s="79">
        <v>8</v>
      </c>
      <c r="J2687" s="79">
        <v>13</v>
      </c>
      <c r="K2687" s="79">
        <v>9</v>
      </c>
    </row>
    <row r="2688" spans="1:11" x14ac:dyDescent="0.15">
      <c r="A2688">
        <f t="shared" si="41"/>
        <v>38019</v>
      </c>
      <c r="B2688" s="79">
        <v>38</v>
      </c>
      <c r="C2688" s="79" t="s">
        <v>35</v>
      </c>
      <c r="H2688" s="79">
        <v>19</v>
      </c>
      <c r="I2688" s="79">
        <v>16</v>
      </c>
      <c r="J2688" s="79">
        <v>9</v>
      </c>
      <c r="K2688" s="79">
        <v>5</v>
      </c>
    </row>
    <row r="2689" spans="1:11" x14ac:dyDescent="0.15">
      <c r="A2689">
        <f t="shared" si="41"/>
        <v>38020</v>
      </c>
      <c r="B2689" s="79">
        <v>38</v>
      </c>
      <c r="C2689" s="79" t="s">
        <v>35</v>
      </c>
      <c r="H2689" s="79">
        <v>20</v>
      </c>
      <c r="I2689" s="79">
        <v>18</v>
      </c>
      <c r="J2689" s="79">
        <v>9</v>
      </c>
      <c r="K2689" s="79">
        <v>3</v>
      </c>
    </row>
    <row r="2690" spans="1:11" x14ac:dyDescent="0.15">
      <c r="A2690">
        <f t="shared" si="41"/>
        <v>38021</v>
      </c>
      <c r="B2690" s="79">
        <v>38</v>
      </c>
      <c r="C2690" s="79" t="s">
        <v>35</v>
      </c>
      <c r="H2690" s="79">
        <v>21</v>
      </c>
      <c r="I2690" s="79">
        <v>9</v>
      </c>
      <c r="J2690" s="79">
        <v>11</v>
      </c>
      <c r="K2690" s="79">
        <v>5</v>
      </c>
    </row>
    <row r="2691" spans="1:11" x14ac:dyDescent="0.15">
      <c r="A2691">
        <f t="shared" ref="A2691:A2754" si="42">$B2691*1000+$H2691</f>
        <v>38022</v>
      </c>
      <c r="B2691" s="79">
        <v>38</v>
      </c>
      <c r="C2691" s="79" t="s">
        <v>35</v>
      </c>
      <c r="H2691" s="79">
        <v>22</v>
      </c>
      <c r="I2691" s="79">
        <v>8</v>
      </c>
      <c r="J2691" s="79">
        <v>11</v>
      </c>
      <c r="K2691" s="79">
        <v>4</v>
      </c>
    </row>
    <row r="2692" spans="1:11" x14ac:dyDescent="0.15">
      <c r="A2692">
        <f t="shared" si="42"/>
        <v>38023</v>
      </c>
      <c r="B2692" s="79">
        <v>38</v>
      </c>
      <c r="C2692" s="79" t="s">
        <v>35</v>
      </c>
      <c r="H2692" s="79">
        <v>23</v>
      </c>
      <c r="I2692" s="79">
        <v>4</v>
      </c>
      <c r="J2692" s="79">
        <v>13</v>
      </c>
      <c r="K2692" s="79">
        <v>4</v>
      </c>
    </row>
    <row r="2693" spans="1:11" x14ac:dyDescent="0.15">
      <c r="A2693">
        <f t="shared" si="42"/>
        <v>38024</v>
      </c>
      <c r="B2693" s="79">
        <v>38</v>
      </c>
      <c r="C2693" s="79" t="s">
        <v>35</v>
      </c>
      <c r="H2693" s="79">
        <v>24</v>
      </c>
      <c r="I2693" s="79">
        <v>0</v>
      </c>
      <c r="J2693" s="79">
        <v>5</v>
      </c>
      <c r="K2693" s="79">
        <v>8</v>
      </c>
    </row>
    <row r="2694" spans="1:11" x14ac:dyDescent="0.15">
      <c r="A2694">
        <f t="shared" si="42"/>
        <v>38025</v>
      </c>
      <c r="B2694" s="79">
        <v>38</v>
      </c>
      <c r="C2694" s="79" t="s">
        <v>35</v>
      </c>
      <c r="H2694" s="79">
        <v>25</v>
      </c>
      <c r="I2694" s="79">
        <v>3</v>
      </c>
      <c r="J2694" s="79">
        <v>2</v>
      </c>
      <c r="K2694" s="79">
        <v>9</v>
      </c>
    </row>
    <row r="2695" spans="1:11" x14ac:dyDescent="0.15">
      <c r="A2695">
        <f t="shared" si="42"/>
        <v>38026</v>
      </c>
      <c r="B2695" s="79">
        <v>38</v>
      </c>
      <c r="C2695" s="79" t="s">
        <v>35</v>
      </c>
      <c r="H2695" s="79">
        <v>26</v>
      </c>
      <c r="I2695" s="79">
        <v>4</v>
      </c>
      <c r="J2695" s="79">
        <v>2</v>
      </c>
      <c r="K2695" s="79">
        <v>11</v>
      </c>
    </row>
    <row r="2696" spans="1:11" x14ac:dyDescent="0.15">
      <c r="A2696">
        <f t="shared" si="42"/>
        <v>38027</v>
      </c>
      <c r="B2696" s="79">
        <v>38</v>
      </c>
      <c r="C2696" s="79" t="s">
        <v>35</v>
      </c>
      <c r="H2696" s="79">
        <v>27</v>
      </c>
      <c r="I2696" s="79">
        <v>4</v>
      </c>
      <c r="J2696" s="79">
        <v>3</v>
      </c>
      <c r="K2696" s="79">
        <v>17</v>
      </c>
    </row>
    <row r="2697" spans="1:11" x14ac:dyDescent="0.15">
      <c r="A2697">
        <f t="shared" si="42"/>
        <v>38028</v>
      </c>
      <c r="B2697" s="79">
        <v>38</v>
      </c>
      <c r="C2697" s="79" t="s">
        <v>35</v>
      </c>
      <c r="H2697" s="79">
        <v>28</v>
      </c>
      <c r="I2697" s="79">
        <v>1</v>
      </c>
      <c r="J2697" s="79">
        <v>3</v>
      </c>
      <c r="K2697" s="79">
        <v>28</v>
      </c>
    </row>
    <row r="2698" spans="1:11" x14ac:dyDescent="0.15">
      <c r="A2698">
        <f t="shared" si="42"/>
        <v>38029</v>
      </c>
      <c r="B2698" s="79">
        <v>38</v>
      </c>
      <c r="C2698" s="79" t="s">
        <v>35</v>
      </c>
      <c r="H2698" s="79">
        <v>29</v>
      </c>
      <c r="I2698" s="79">
        <v>0</v>
      </c>
      <c r="J2698" s="79">
        <v>7</v>
      </c>
      <c r="K2698" s="79">
        <v>32</v>
      </c>
    </row>
    <row r="2699" spans="1:11" x14ac:dyDescent="0.15">
      <c r="A2699">
        <f t="shared" si="42"/>
        <v>38030</v>
      </c>
      <c r="B2699" s="79">
        <v>38</v>
      </c>
      <c r="C2699" s="79" t="s">
        <v>35</v>
      </c>
      <c r="H2699" s="79">
        <v>30</v>
      </c>
      <c r="I2699" s="79">
        <v>5</v>
      </c>
      <c r="J2699" s="79">
        <v>4</v>
      </c>
      <c r="K2699" s="79">
        <v>23</v>
      </c>
    </row>
    <row r="2700" spans="1:11" x14ac:dyDescent="0.15">
      <c r="A2700">
        <f t="shared" si="42"/>
        <v>38031</v>
      </c>
      <c r="B2700" s="79">
        <v>38</v>
      </c>
      <c r="C2700" s="79" t="s">
        <v>35</v>
      </c>
      <c r="H2700" s="79">
        <v>31</v>
      </c>
      <c r="I2700" s="79">
        <v>3</v>
      </c>
      <c r="J2700" s="79">
        <v>2</v>
      </c>
      <c r="K2700" s="79">
        <v>40</v>
      </c>
    </row>
    <row r="2701" spans="1:11" x14ac:dyDescent="0.15">
      <c r="A2701">
        <f t="shared" si="42"/>
        <v>38032</v>
      </c>
      <c r="B2701" s="79">
        <v>38</v>
      </c>
      <c r="C2701" s="79" t="s">
        <v>35</v>
      </c>
      <c r="H2701" s="79">
        <v>32</v>
      </c>
      <c r="I2701" s="79">
        <v>2</v>
      </c>
      <c r="J2701" s="79">
        <v>1</v>
      </c>
      <c r="K2701" s="79">
        <v>41</v>
      </c>
    </row>
    <row r="2702" spans="1:11" x14ac:dyDescent="0.15">
      <c r="A2702">
        <f t="shared" si="42"/>
        <v>38033</v>
      </c>
      <c r="B2702" s="79">
        <v>38</v>
      </c>
      <c r="C2702" s="79" t="s">
        <v>35</v>
      </c>
      <c r="H2702" s="79">
        <v>33</v>
      </c>
      <c r="I2702" s="79">
        <v>2</v>
      </c>
      <c r="J2702" s="79">
        <v>3</v>
      </c>
      <c r="K2702" s="79">
        <v>34</v>
      </c>
    </row>
    <row r="2703" spans="1:11" x14ac:dyDescent="0.15">
      <c r="A2703">
        <f t="shared" si="42"/>
        <v>38034</v>
      </c>
      <c r="B2703" s="79">
        <v>38</v>
      </c>
      <c r="C2703" s="79" t="s">
        <v>35</v>
      </c>
      <c r="H2703" s="79">
        <v>34</v>
      </c>
      <c r="I2703" s="79">
        <v>1</v>
      </c>
      <c r="J2703" s="79">
        <v>3</v>
      </c>
      <c r="K2703" s="79">
        <v>48</v>
      </c>
    </row>
    <row r="2704" spans="1:11" x14ac:dyDescent="0.15">
      <c r="A2704">
        <f t="shared" si="42"/>
        <v>38035</v>
      </c>
      <c r="B2704" s="79">
        <v>38</v>
      </c>
      <c r="C2704" s="79" t="s">
        <v>35</v>
      </c>
      <c r="H2704" s="79">
        <v>35</v>
      </c>
      <c r="I2704" s="79">
        <v>2</v>
      </c>
      <c r="J2704" s="79">
        <v>4</v>
      </c>
      <c r="K2704" s="79">
        <v>51</v>
      </c>
    </row>
    <row r="2705" spans="1:11" x14ac:dyDescent="0.15">
      <c r="A2705">
        <f t="shared" si="42"/>
        <v>38036</v>
      </c>
      <c r="B2705" s="79">
        <v>38</v>
      </c>
      <c r="C2705" s="79" t="s">
        <v>35</v>
      </c>
      <c r="H2705" s="79">
        <v>36</v>
      </c>
      <c r="I2705" s="79">
        <v>4</v>
      </c>
      <c r="J2705" s="79">
        <v>4</v>
      </c>
      <c r="K2705" s="79">
        <v>40</v>
      </c>
    </row>
    <row r="2706" spans="1:11" x14ac:dyDescent="0.15">
      <c r="A2706">
        <f t="shared" si="42"/>
        <v>38037</v>
      </c>
      <c r="B2706" s="79">
        <v>38</v>
      </c>
      <c r="C2706" s="79" t="s">
        <v>35</v>
      </c>
      <c r="H2706" s="79">
        <v>37</v>
      </c>
      <c r="I2706" s="79">
        <v>4</v>
      </c>
      <c r="J2706" s="79">
        <v>4</v>
      </c>
      <c r="K2706" s="79">
        <v>43</v>
      </c>
    </row>
    <row r="2707" spans="1:11" x14ac:dyDescent="0.15">
      <c r="A2707">
        <f t="shared" si="42"/>
        <v>38038</v>
      </c>
      <c r="B2707" s="79">
        <v>38</v>
      </c>
      <c r="C2707" s="79" t="s">
        <v>35</v>
      </c>
      <c r="H2707" s="79">
        <v>38</v>
      </c>
      <c r="I2707" s="79">
        <v>4</v>
      </c>
      <c r="J2707" s="79">
        <v>7</v>
      </c>
      <c r="K2707" s="79">
        <v>31</v>
      </c>
    </row>
    <row r="2708" spans="1:11" x14ac:dyDescent="0.15">
      <c r="A2708">
        <f t="shared" si="42"/>
        <v>38039</v>
      </c>
      <c r="B2708" s="79">
        <v>38</v>
      </c>
      <c r="C2708" s="79" t="s">
        <v>35</v>
      </c>
      <c r="H2708" s="79">
        <v>39</v>
      </c>
      <c r="I2708" s="79">
        <v>5</v>
      </c>
      <c r="J2708" s="79">
        <v>12</v>
      </c>
      <c r="K2708" s="79">
        <v>19</v>
      </c>
    </row>
    <row r="2709" spans="1:11" x14ac:dyDescent="0.15">
      <c r="A2709">
        <f t="shared" si="42"/>
        <v>38040</v>
      </c>
      <c r="B2709" s="79">
        <v>38</v>
      </c>
      <c r="C2709" s="79" t="s">
        <v>35</v>
      </c>
      <c r="H2709" s="79">
        <v>40</v>
      </c>
      <c r="I2709" s="79">
        <v>11</v>
      </c>
      <c r="J2709" s="79">
        <v>17</v>
      </c>
      <c r="K2709" s="79">
        <v>18</v>
      </c>
    </row>
    <row r="2710" spans="1:11" x14ac:dyDescent="0.15">
      <c r="A2710">
        <f t="shared" si="42"/>
        <v>38041</v>
      </c>
      <c r="B2710" s="79">
        <v>38</v>
      </c>
      <c r="C2710" s="79" t="s">
        <v>35</v>
      </c>
      <c r="H2710" s="79">
        <v>41</v>
      </c>
      <c r="I2710" s="79">
        <v>16</v>
      </c>
      <c r="J2710" s="79">
        <v>17</v>
      </c>
      <c r="K2710" s="79">
        <v>22</v>
      </c>
    </row>
    <row r="2711" spans="1:11" x14ac:dyDescent="0.15">
      <c r="A2711">
        <f t="shared" si="42"/>
        <v>38042</v>
      </c>
      <c r="B2711" s="79">
        <v>38</v>
      </c>
      <c r="C2711" s="79" t="s">
        <v>35</v>
      </c>
      <c r="H2711" s="79">
        <v>42</v>
      </c>
      <c r="I2711" s="79">
        <v>7</v>
      </c>
      <c r="J2711" s="79">
        <v>12</v>
      </c>
      <c r="K2711" s="79">
        <v>12</v>
      </c>
    </row>
    <row r="2712" spans="1:11" x14ac:dyDescent="0.15">
      <c r="A2712">
        <f t="shared" si="42"/>
        <v>38043</v>
      </c>
      <c r="B2712" s="79">
        <v>38</v>
      </c>
      <c r="C2712" s="79" t="s">
        <v>35</v>
      </c>
      <c r="H2712" s="79">
        <v>43</v>
      </c>
      <c r="I2712" s="79">
        <v>13</v>
      </c>
      <c r="J2712" s="79">
        <v>27</v>
      </c>
      <c r="K2712" s="79">
        <v>18</v>
      </c>
    </row>
    <row r="2713" spans="1:11" x14ac:dyDescent="0.15">
      <c r="A2713">
        <f t="shared" si="42"/>
        <v>38044</v>
      </c>
      <c r="B2713" s="79">
        <v>38</v>
      </c>
      <c r="C2713" s="79" t="s">
        <v>35</v>
      </c>
      <c r="H2713" s="79">
        <v>44</v>
      </c>
      <c r="I2713" s="79">
        <v>18</v>
      </c>
      <c r="J2713" s="79">
        <v>22</v>
      </c>
      <c r="K2713" s="79">
        <v>15</v>
      </c>
    </row>
    <row r="2714" spans="1:11" x14ac:dyDescent="0.15">
      <c r="A2714">
        <f t="shared" si="42"/>
        <v>38045</v>
      </c>
      <c r="B2714" s="79">
        <v>38</v>
      </c>
      <c r="C2714" s="79" t="s">
        <v>35</v>
      </c>
      <c r="H2714" s="79">
        <v>45</v>
      </c>
      <c r="I2714" s="79">
        <v>19</v>
      </c>
      <c r="J2714" s="79">
        <v>20</v>
      </c>
      <c r="K2714" s="79">
        <v>11</v>
      </c>
    </row>
    <row r="2715" spans="1:11" x14ac:dyDescent="0.15">
      <c r="A2715">
        <f t="shared" si="42"/>
        <v>38046</v>
      </c>
      <c r="B2715" s="79">
        <v>38</v>
      </c>
      <c r="C2715" s="79" t="s">
        <v>35</v>
      </c>
      <c r="H2715" s="79">
        <v>46</v>
      </c>
      <c r="I2715" s="79">
        <v>22</v>
      </c>
      <c r="J2715" s="79">
        <v>21</v>
      </c>
      <c r="K2715" s="79">
        <v>9</v>
      </c>
    </row>
    <row r="2716" spans="1:11" x14ac:dyDescent="0.15">
      <c r="A2716">
        <f t="shared" si="42"/>
        <v>38047</v>
      </c>
      <c r="B2716" s="79">
        <v>38</v>
      </c>
      <c r="C2716" s="79" t="s">
        <v>35</v>
      </c>
      <c r="H2716" s="79">
        <v>47</v>
      </c>
      <c r="I2716" s="79">
        <v>22</v>
      </c>
      <c r="J2716" s="79">
        <v>29</v>
      </c>
      <c r="K2716" s="79">
        <v>6</v>
      </c>
    </row>
    <row r="2717" spans="1:11" x14ac:dyDescent="0.15">
      <c r="A2717">
        <f t="shared" si="42"/>
        <v>38048</v>
      </c>
      <c r="B2717" s="79">
        <v>38</v>
      </c>
      <c r="C2717" s="79" t="s">
        <v>35</v>
      </c>
      <c r="H2717" s="79">
        <v>48</v>
      </c>
      <c r="I2717" s="79">
        <v>23</v>
      </c>
      <c r="J2717" s="79">
        <v>18</v>
      </c>
      <c r="K2717" s="79">
        <v>4</v>
      </c>
    </row>
    <row r="2718" spans="1:11" x14ac:dyDescent="0.15">
      <c r="A2718">
        <f t="shared" si="42"/>
        <v>38049</v>
      </c>
      <c r="B2718" s="79">
        <v>38</v>
      </c>
      <c r="C2718" s="79" t="s">
        <v>35</v>
      </c>
      <c r="H2718" s="79">
        <v>49</v>
      </c>
      <c r="I2718" s="79">
        <v>25</v>
      </c>
      <c r="J2718" s="79">
        <v>16</v>
      </c>
      <c r="K2718" s="79">
        <v>2</v>
      </c>
    </row>
    <row r="2719" spans="1:11" x14ac:dyDescent="0.15">
      <c r="A2719">
        <f t="shared" si="42"/>
        <v>38050</v>
      </c>
      <c r="B2719" s="79">
        <v>38</v>
      </c>
      <c r="C2719" s="79" t="s">
        <v>35</v>
      </c>
      <c r="H2719" s="79">
        <v>50</v>
      </c>
      <c r="I2719" s="79">
        <v>23</v>
      </c>
      <c r="J2719" s="79">
        <v>11</v>
      </c>
      <c r="K2719" s="79">
        <v>2</v>
      </c>
    </row>
    <row r="2720" spans="1:11" x14ac:dyDescent="0.15">
      <c r="A2720">
        <f t="shared" si="42"/>
        <v>38051</v>
      </c>
      <c r="B2720" s="79">
        <v>38</v>
      </c>
      <c r="C2720" s="79" t="s">
        <v>35</v>
      </c>
      <c r="H2720" s="79">
        <v>51</v>
      </c>
      <c r="I2720" s="79">
        <v>9</v>
      </c>
      <c r="J2720" s="79">
        <v>10</v>
      </c>
      <c r="K2720" s="79">
        <v>6</v>
      </c>
    </row>
    <row r="2721" spans="1:11" x14ac:dyDescent="0.15">
      <c r="A2721">
        <f t="shared" si="42"/>
        <v>38052</v>
      </c>
      <c r="B2721" s="79">
        <v>38</v>
      </c>
      <c r="C2721" s="79" t="s">
        <v>35</v>
      </c>
      <c r="H2721" s="79">
        <v>52</v>
      </c>
      <c r="I2721" s="79">
        <v>12</v>
      </c>
      <c r="J2721" s="79">
        <v>7</v>
      </c>
      <c r="K2721" s="79">
        <v>7</v>
      </c>
    </row>
    <row r="2722" spans="1:11" x14ac:dyDescent="0.15">
      <c r="A2722">
        <f t="shared" si="42"/>
        <v>38053</v>
      </c>
      <c r="B2722" s="79">
        <v>38</v>
      </c>
      <c r="C2722" s="79" t="s">
        <v>35</v>
      </c>
      <c r="H2722" s="79">
        <v>53</v>
      </c>
      <c r="I2722" s="79">
        <v>13</v>
      </c>
      <c r="J2722" s="79">
        <v>10</v>
      </c>
      <c r="K2722" s="79">
        <v>8</v>
      </c>
    </row>
    <row r="2723" spans="1:11" x14ac:dyDescent="0.15">
      <c r="A2723">
        <f t="shared" si="42"/>
        <v>38054</v>
      </c>
      <c r="B2723" s="79">
        <v>38</v>
      </c>
      <c r="C2723" s="79" t="s">
        <v>35</v>
      </c>
      <c r="H2723" s="79">
        <v>54</v>
      </c>
      <c r="I2723" s="79">
        <v>8</v>
      </c>
      <c r="J2723" s="79">
        <v>3</v>
      </c>
      <c r="K2723" s="79">
        <v>3</v>
      </c>
    </row>
    <row r="2724" spans="1:11" x14ac:dyDescent="0.15">
      <c r="A2724">
        <f t="shared" si="42"/>
        <v>38055</v>
      </c>
      <c r="B2724" s="79">
        <v>38</v>
      </c>
      <c r="C2724" s="79" t="s">
        <v>35</v>
      </c>
      <c r="H2724" s="79">
        <v>55</v>
      </c>
      <c r="I2724" s="79">
        <v>13</v>
      </c>
      <c r="J2724" s="79">
        <v>6</v>
      </c>
      <c r="K2724" s="79">
        <v>6</v>
      </c>
    </row>
    <row r="2725" spans="1:11" x14ac:dyDescent="0.15">
      <c r="A2725">
        <f t="shared" si="42"/>
        <v>38056</v>
      </c>
      <c r="B2725" s="79">
        <v>38</v>
      </c>
      <c r="C2725" s="79" t="s">
        <v>35</v>
      </c>
      <c r="H2725" s="79">
        <v>56</v>
      </c>
      <c r="I2725" s="79">
        <v>6</v>
      </c>
      <c r="J2725" s="79">
        <v>9</v>
      </c>
      <c r="K2725" s="79">
        <v>7</v>
      </c>
    </row>
    <row r="2726" spans="1:11" x14ac:dyDescent="0.15">
      <c r="A2726">
        <f t="shared" si="42"/>
        <v>38057</v>
      </c>
      <c r="B2726" s="79">
        <v>38</v>
      </c>
      <c r="C2726" s="79" t="s">
        <v>35</v>
      </c>
      <c r="H2726" s="79">
        <v>57</v>
      </c>
      <c r="I2726" s="79">
        <v>7</v>
      </c>
      <c r="J2726" s="79">
        <v>4</v>
      </c>
      <c r="K2726" s="79">
        <v>5</v>
      </c>
    </row>
    <row r="2727" spans="1:11" x14ac:dyDescent="0.15">
      <c r="A2727">
        <f t="shared" si="42"/>
        <v>38058</v>
      </c>
      <c r="B2727" s="79">
        <v>38</v>
      </c>
      <c r="C2727" s="79" t="s">
        <v>35</v>
      </c>
      <c r="H2727" s="79">
        <v>58</v>
      </c>
      <c r="I2727" s="79">
        <v>7</v>
      </c>
      <c r="J2727" s="79">
        <v>1</v>
      </c>
      <c r="K2727" s="79">
        <v>8</v>
      </c>
    </row>
    <row r="2728" spans="1:11" x14ac:dyDescent="0.15">
      <c r="A2728">
        <f t="shared" si="42"/>
        <v>38059</v>
      </c>
      <c r="B2728" s="79">
        <v>38</v>
      </c>
      <c r="C2728" s="79" t="s">
        <v>35</v>
      </c>
      <c r="H2728" s="79">
        <v>59</v>
      </c>
      <c r="I2728" s="79">
        <v>6</v>
      </c>
      <c r="J2728" s="79">
        <v>1</v>
      </c>
      <c r="K2728" s="79">
        <v>5</v>
      </c>
    </row>
    <row r="2729" spans="1:11" x14ac:dyDescent="0.15">
      <c r="A2729">
        <f t="shared" si="42"/>
        <v>38060</v>
      </c>
      <c r="B2729" s="79">
        <v>38</v>
      </c>
      <c r="C2729" s="79" t="s">
        <v>35</v>
      </c>
      <c r="H2729" s="79">
        <v>60</v>
      </c>
      <c r="I2729" s="79">
        <v>2</v>
      </c>
      <c r="J2729" s="79">
        <v>1</v>
      </c>
      <c r="K2729" s="79">
        <v>4</v>
      </c>
    </row>
    <row r="2730" spans="1:11" x14ac:dyDescent="0.15">
      <c r="A2730">
        <f t="shared" si="42"/>
        <v>38061</v>
      </c>
      <c r="B2730" s="79">
        <v>38</v>
      </c>
      <c r="C2730" s="79" t="s">
        <v>35</v>
      </c>
      <c r="H2730" s="79">
        <v>61</v>
      </c>
      <c r="I2730" s="79">
        <v>2</v>
      </c>
      <c r="J2730" s="79">
        <v>1</v>
      </c>
      <c r="K2730" s="79">
        <v>7</v>
      </c>
    </row>
    <row r="2731" spans="1:11" x14ac:dyDescent="0.15">
      <c r="A2731">
        <f t="shared" si="42"/>
        <v>38062</v>
      </c>
      <c r="B2731" s="79">
        <v>38</v>
      </c>
      <c r="C2731" s="79" t="s">
        <v>35</v>
      </c>
      <c r="H2731" s="79">
        <v>62</v>
      </c>
      <c r="I2731" s="79">
        <v>2</v>
      </c>
      <c r="J2731" s="79">
        <v>0</v>
      </c>
      <c r="K2731" s="79">
        <v>4</v>
      </c>
    </row>
    <row r="2732" spans="1:11" x14ac:dyDescent="0.15">
      <c r="A2732">
        <f t="shared" si="42"/>
        <v>38063</v>
      </c>
      <c r="B2732" s="79">
        <v>38</v>
      </c>
      <c r="C2732" s="79" t="s">
        <v>35</v>
      </c>
      <c r="H2732" s="79">
        <v>63</v>
      </c>
      <c r="I2732" s="79">
        <v>1</v>
      </c>
      <c r="J2732" s="79">
        <v>5</v>
      </c>
      <c r="K2732" s="79">
        <v>4</v>
      </c>
    </row>
    <row r="2733" spans="1:11" x14ac:dyDescent="0.15">
      <c r="A2733">
        <f t="shared" si="42"/>
        <v>38064</v>
      </c>
      <c r="B2733" s="79">
        <v>38</v>
      </c>
      <c r="C2733" s="79" t="s">
        <v>35</v>
      </c>
      <c r="H2733" s="79">
        <v>64</v>
      </c>
      <c r="I2733" s="79">
        <v>3</v>
      </c>
      <c r="J2733" s="79">
        <v>3</v>
      </c>
      <c r="K2733" s="79">
        <v>6</v>
      </c>
    </row>
    <row r="2734" spans="1:11" x14ac:dyDescent="0.15">
      <c r="A2734">
        <f t="shared" si="42"/>
        <v>38065</v>
      </c>
      <c r="B2734" s="79">
        <v>38</v>
      </c>
      <c r="C2734" s="79" t="s">
        <v>35</v>
      </c>
      <c r="H2734" s="79">
        <v>65</v>
      </c>
      <c r="I2734" s="79">
        <v>4</v>
      </c>
      <c r="J2734" s="79">
        <v>5</v>
      </c>
      <c r="K2734" s="79">
        <v>4</v>
      </c>
    </row>
    <row r="2735" spans="1:11" x14ac:dyDescent="0.15">
      <c r="A2735">
        <f t="shared" si="42"/>
        <v>38066</v>
      </c>
      <c r="B2735" s="79">
        <v>38</v>
      </c>
      <c r="C2735" s="79" t="s">
        <v>35</v>
      </c>
      <c r="H2735" s="79">
        <v>66</v>
      </c>
      <c r="I2735" s="79">
        <v>1</v>
      </c>
      <c r="J2735" s="79">
        <v>2</v>
      </c>
      <c r="K2735" s="79">
        <v>6</v>
      </c>
    </row>
    <row r="2736" spans="1:11" x14ac:dyDescent="0.15">
      <c r="A2736">
        <f t="shared" si="42"/>
        <v>38067</v>
      </c>
      <c r="B2736" s="79">
        <v>38</v>
      </c>
      <c r="C2736" s="79" t="s">
        <v>35</v>
      </c>
      <c r="H2736" s="79">
        <v>67</v>
      </c>
      <c r="I2736" s="79">
        <v>3</v>
      </c>
      <c r="J2736" s="79">
        <v>3</v>
      </c>
      <c r="K2736" s="79">
        <v>2</v>
      </c>
    </row>
    <row r="2737" spans="1:11" x14ac:dyDescent="0.15">
      <c r="A2737">
        <f t="shared" si="42"/>
        <v>38068</v>
      </c>
      <c r="B2737" s="79">
        <v>38</v>
      </c>
      <c r="C2737" s="79" t="s">
        <v>35</v>
      </c>
      <c r="H2737" s="79">
        <v>68</v>
      </c>
      <c r="I2737" s="79">
        <v>3</v>
      </c>
      <c r="J2737" s="79">
        <v>4</v>
      </c>
      <c r="K2737" s="79">
        <v>2</v>
      </c>
    </row>
    <row r="2738" spans="1:11" x14ac:dyDescent="0.15">
      <c r="A2738">
        <f t="shared" si="42"/>
        <v>38069</v>
      </c>
      <c r="B2738" s="79">
        <v>38</v>
      </c>
      <c r="C2738" s="79" t="s">
        <v>35</v>
      </c>
      <c r="H2738" s="79">
        <v>69</v>
      </c>
      <c r="I2738" s="79">
        <v>2</v>
      </c>
      <c r="J2738" s="79">
        <v>3</v>
      </c>
      <c r="K2738" s="79">
        <v>2</v>
      </c>
    </row>
    <row r="2739" spans="1:11" x14ac:dyDescent="0.15">
      <c r="A2739">
        <f t="shared" si="42"/>
        <v>38070</v>
      </c>
      <c r="B2739" s="79">
        <v>38</v>
      </c>
      <c r="C2739" s="79" t="s">
        <v>35</v>
      </c>
      <c r="H2739" s="79">
        <v>70</v>
      </c>
      <c r="I2739" s="79">
        <v>3</v>
      </c>
      <c r="J2739" s="79">
        <v>5</v>
      </c>
      <c r="K2739" s="79">
        <v>2</v>
      </c>
    </row>
    <row r="2740" spans="1:11" x14ac:dyDescent="0.15">
      <c r="A2740">
        <f t="shared" si="42"/>
        <v>38071</v>
      </c>
      <c r="B2740" s="79">
        <v>38</v>
      </c>
      <c r="C2740" s="79" t="s">
        <v>35</v>
      </c>
      <c r="H2740" s="79">
        <v>71</v>
      </c>
      <c r="I2740" s="79">
        <v>2</v>
      </c>
      <c r="J2740" s="79">
        <v>3</v>
      </c>
      <c r="K2740" s="79">
        <v>5</v>
      </c>
    </row>
    <row r="2741" spans="1:11" x14ac:dyDescent="0.15">
      <c r="A2741">
        <f t="shared" si="42"/>
        <v>38072</v>
      </c>
      <c r="B2741" s="79">
        <v>38</v>
      </c>
      <c r="C2741" s="79" t="s">
        <v>35</v>
      </c>
      <c r="H2741" s="79">
        <v>72</v>
      </c>
      <c r="I2741" s="79">
        <v>3</v>
      </c>
      <c r="J2741" s="79">
        <v>1</v>
      </c>
      <c r="K2741" s="79">
        <v>5</v>
      </c>
    </row>
    <row r="2742" spans="1:11" x14ac:dyDescent="0.15">
      <c r="A2742">
        <f t="shared" si="42"/>
        <v>38073</v>
      </c>
      <c r="B2742" s="79">
        <v>38</v>
      </c>
      <c r="C2742" s="79" t="s">
        <v>35</v>
      </c>
      <c r="H2742" s="79">
        <v>73</v>
      </c>
      <c r="I2742" s="79">
        <v>3</v>
      </c>
      <c r="J2742" s="79">
        <v>3</v>
      </c>
      <c r="K2742" s="79">
        <v>1</v>
      </c>
    </row>
    <row r="2743" spans="1:11" x14ac:dyDescent="0.15">
      <c r="A2743">
        <f t="shared" si="42"/>
        <v>38074</v>
      </c>
      <c r="B2743" s="79">
        <v>38</v>
      </c>
      <c r="C2743" s="79" t="s">
        <v>35</v>
      </c>
      <c r="H2743" s="79">
        <v>74</v>
      </c>
      <c r="I2743" s="79">
        <v>1</v>
      </c>
      <c r="J2743" s="79">
        <v>4</v>
      </c>
      <c r="K2743" s="79">
        <v>4</v>
      </c>
    </row>
    <row r="2744" spans="1:11" x14ac:dyDescent="0.15">
      <c r="A2744">
        <f t="shared" si="42"/>
        <v>38075</v>
      </c>
      <c r="B2744" s="79">
        <v>38</v>
      </c>
      <c r="C2744" s="79" t="s">
        <v>35</v>
      </c>
      <c r="H2744" s="79">
        <v>75</v>
      </c>
      <c r="I2744" s="79">
        <v>0</v>
      </c>
      <c r="J2744" s="79">
        <v>4</v>
      </c>
      <c r="K2744" s="79">
        <v>1</v>
      </c>
    </row>
    <row r="2745" spans="1:11" x14ac:dyDescent="0.15">
      <c r="A2745">
        <f t="shared" si="42"/>
        <v>38076</v>
      </c>
      <c r="B2745" s="79">
        <v>38</v>
      </c>
      <c r="C2745" s="79" t="s">
        <v>35</v>
      </c>
      <c r="H2745" s="79">
        <v>76</v>
      </c>
      <c r="I2745" s="79">
        <v>5</v>
      </c>
      <c r="J2745" s="79">
        <v>1</v>
      </c>
      <c r="K2745" s="79">
        <v>3</v>
      </c>
    </row>
    <row r="2746" spans="1:11" x14ac:dyDescent="0.15">
      <c r="A2746">
        <f t="shared" si="42"/>
        <v>38077</v>
      </c>
      <c r="B2746" s="79">
        <v>38</v>
      </c>
      <c r="C2746" s="79" t="s">
        <v>35</v>
      </c>
      <c r="H2746" s="79">
        <v>77</v>
      </c>
      <c r="I2746" s="79">
        <v>2</v>
      </c>
      <c r="J2746" s="79">
        <v>2</v>
      </c>
      <c r="K2746" s="79">
        <v>1</v>
      </c>
    </row>
    <row r="2747" spans="1:11" x14ac:dyDescent="0.15">
      <c r="A2747">
        <f t="shared" si="42"/>
        <v>38078</v>
      </c>
      <c r="B2747" s="79">
        <v>38</v>
      </c>
      <c r="C2747" s="79" t="s">
        <v>35</v>
      </c>
      <c r="H2747" s="79">
        <v>78</v>
      </c>
      <c r="I2747" s="79">
        <v>1</v>
      </c>
      <c r="J2747" s="79">
        <v>5</v>
      </c>
      <c r="K2747" s="79">
        <v>2</v>
      </c>
    </row>
    <row r="2748" spans="1:11" x14ac:dyDescent="0.15">
      <c r="A2748">
        <f t="shared" si="42"/>
        <v>38079</v>
      </c>
      <c r="B2748" s="79">
        <v>38</v>
      </c>
      <c r="C2748" s="79" t="s">
        <v>35</v>
      </c>
      <c r="H2748" s="79">
        <v>79</v>
      </c>
      <c r="I2748" s="79">
        <v>2</v>
      </c>
      <c r="J2748" s="79">
        <v>0</v>
      </c>
      <c r="K2748" s="79">
        <v>11</v>
      </c>
    </row>
    <row r="2749" spans="1:11" x14ac:dyDescent="0.15">
      <c r="A2749">
        <f t="shared" si="42"/>
        <v>38080</v>
      </c>
      <c r="B2749" s="79">
        <v>38</v>
      </c>
      <c r="C2749" s="79" t="s">
        <v>35</v>
      </c>
      <c r="H2749" s="79">
        <v>80</v>
      </c>
      <c r="I2749" s="79">
        <v>0</v>
      </c>
      <c r="J2749" s="79">
        <v>2</v>
      </c>
      <c r="K2749" s="79">
        <v>6</v>
      </c>
    </row>
    <row r="2750" spans="1:11" x14ac:dyDescent="0.15">
      <c r="A2750">
        <f t="shared" si="42"/>
        <v>38081</v>
      </c>
      <c r="B2750" s="79">
        <v>38</v>
      </c>
      <c r="C2750" s="79" t="s">
        <v>35</v>
      </c>
      <c r="H2750" s="79">
        <v>81</v>
      </c>
      <c r="I2750" s="79">
        <v>0</v>
      </c>
      <c r="J2750" s="79">
        <v>2</v>
      </c>
      <c r="K2750" s="79">
        <v>9</v>
      </c>
    </row>
    <row r="2751" spans="1:11" x14ac:dyDescent="0.15">
      <c r="A2751">
        <f t="shared" si="42"/>
        <v>38082</v>
      </c>
      <c r="B2751" s="79">
        <v>38</v>
      </c>
      <c r="C2751" s="79" t="s">
        <v>35</v>
      </c>
      <c r="H2751" s="79">
        <v>82</v>
      </c>
      <c r="I2751" s="79">
        <v>2</v>
      </c>
      <c r="J2751" s="79">
        <v>0</v>
      </c>
      <c r="K2751" s="79">
        <v>9</v>
      </c>
    </row>
    <row r="2752" spans="1:11" x14ac:dyDescent="0.15">
      <c r="A2752">
        <f t="shared" si="42"/>
        <v>38083</v>
      </c>
      <c r="B2752" s="79">
        <v>38</v>
      </c>
      <c r="C2752" s="79" t="s">
        <v>35</v>
      </c>
      <c r="H2752" s="79">
        <v>83</v>
      </c>
      <c r="I2752" s="79">
        <v>1</v>
      </c>
      <c r="J2752" s="79">
        <v>4</v>
      </c>
      <c r="K2752" s="79">
        <v>7</v>
      </c>
    </row>
    <row r="2753" spans="1:11" x14ac:dyDescent="0.15">
      <c r="A2753">
        <f t="shared" si="42"/>
        <v>38084</v>
      </c>
      <c r="B2753" s="79">
        <v>38</v>
      </c>
      <c r="C2753" s="79" t="s">
        <v>35</v>
      </c>
      <c r="H2753" s="79">
        <v>84</v>
      </c>
      <c r="I2753" s="79">
        <v>1</v>
      </c>
      <c r="J2753" s="79">
        <v>3</v>
      </c>
      <c r="K2753" s="79">
        <v>10</v>
      </c>
    </row>
    <row r="2754" spans="1:11" x14ac:dyDescent="0.15">
      <c r="A2754">
        <f t="shared" si="42"/>
        <v>38085</v>
      </c>
      <c r="B2754" s="79">
        <v>38</v>
      </c>
      <c r="C2754" s="79" t="s">
        <v>35</v>
      </c>
      <c r="H2754" s="79">
        <v>85</v>
      </c>
      <c r="I2754" s="79">
        <v>1</v>
      </c>
      <c r="J2754" s="79">
        <v>1</v>
      </c>
      <c r="K2754" s="79">
        <v>17</v>
      </c>
    </row>
    <row r="2755" spans="1:11" x14ac:dyDescent="0.15">
      <c r="A2755">
        <f t="shared" ref="A2755:A2818" si="43">$B2755*1000+$H2755</f>
        <v>38086</v>
      </c>
      <c r="B2755" s="79">
        <v>38</v>
      </c>
      <c r="C2755" s="79" t="s">
        <v>35</v>
      </c>
      <c r="H2755" s="79">
        <v>86</v>
      </c>
      <c r="I2755" s="79">
        <v>2</v>
      </c>
      <c r="J2755" s="79">
        <v>1</v>
      </c>
      <c r="K2755" s="79">
        <v>12</v>
      </c>
    </row>
    <row r="2756" spans="1:11" x14ac:dyDescent="0.15">
      <c r="A2756">
        <f t="shared" si="43"/>
        <v>38087</v>
      </c>
      <c r="B2756" s="79">
        <v>38</v>
      </c>
      <c r="C2756" s="79" t="s">
        <v>35</v>
      </c>
      <c r="H2756" s="79">
        <v>87</v>
      </c>
      <c r="I2756" s="79">
        <v>1</v>
      </c>
      <c r="J2756" s="79">
        <v>1</v>
      </c>
      <c r="K2756" s="79">
        <v>10</v>
      </c>
    </row>
    <row r="2757" spans="1:11" x14ac:dyDescent="0.15">
      <c r="A2757">
        <f t="shared" si="43"/>
        <v>38089</v>
      </c>
      <c r="B2757" s="79">
        <v>38</v>
      </c>
      <c r="C2757" s="79" t="s">
        <v>35</v>
      </c>
      <c r="H2757" s="79">
        <v>89</v>
      </c>
      <c r="I2757" s="79">
        <v>2</v>
      </c>
      <c r="J2757" s="79">
        <v>1</v>
      </c>
      <c r="K2757" s="79">
        <v>17</v>
      </c>
    </row>
    <row r="2758" spans="1:11" x14ac:dyDescent="0.15">
      <c r="A2758">
        <f t="shared" si="43"/>
        <v>38108</v>
      </c>
      <c r="B2758" s="79">
        <v>38</v>
      </c>
      <c r="C2758" s="79" t="s">
        <v>35</v>
      </c>
      <c r="H2758" s="79">
        <v>108</v>
      </c>
      <c r="I2758" s="79">
        <v>0</v>
      </c>
      <c r="J2758" s="79">
        <v>1</v>
      </c>
      <c r="K2758" s="79">
        <v>21</v>
      </c>
    </row>
    <row r="2759" spans="1:11" x14ac:dyDescent="0.15">
      <c r="A2759">
        <f t="shared" si="43"/>
        <v>39000</v>
      </c>
      <c r="B2759" s="79">
        <v>39</v>
      </c>
      <c r="C2759" s="79" t="s">
        <v>61</v>
      </c>
      <c r="H2759" s="79">
        <v>0</v>
      </c>
      <c r="I2759" s="79">
        <v>0</v>
      </c>
      <c r="J2759" s="79">
        <v>2</v>
      </c>
      <c r="K2759" s="79">
        <v>17</v>
      </c>
    </row>
    <row r="2760" spans="1:11" x14ac:dyDescent="0.15">
      <c r="A2760">
        <f t="shared" si="43"/>
        <v>39001</v>
      </c>
      <c r="B2760" s="79">
        <v>39</v>
      </c>
      <c r="C2760" s="79" t="s">
        <v>61</v>
      </c>
      <c r="H2760" s="79">
        <v>1</v>
      </c>
      <c r="I2760" s="79">
        <v>8</v>
      </c>
      <c r="J2760" s="79">
        <v>3</v>
      </c>
      <c r="K2760" s="79">
        <v>16</v>
      </c>
    </row>
    <row r="2761" spans="1:11" x14ac:dyDescent="0.15">
      <c r="A2761">
        <f t="shared" si="43"/>
        <v>39002</v>
      </c>
      <c r="B2761" s="79">
        <v>39</v>
      </c>
      <c r="C2761" s="79" t="s">
        <v>61</v>
      </c>
      <c r="H2761" s="79">
        <v>2</v>
      </c>
      <c r="I2761" s="79">
        <v>4</v>
      </c>
      <c r="J2761" s="79">
        <v>3</v>
      </c>
      <c r="K2761" s="79">
        <v>18</v>
      </c>
    </row>
    <row r="2762" spans="1:11" x14ac:dyDescent="0.15">
      <c r="A2762">
        <f t="shared" si="43"/>
        <v>39003</v>
      </c>
      <c r="B2762" s="79">
        <v>39</v>
      </c>
      <c r="C2762" s="79" t="s">
        <v>61</v>
      </c>
      <c r="H2762" s="79">
        <v>3</v>
      </c>
      <c r="I2762" s="79">
        <v>2</v>
      </c>
      <c r="J2762" s="79">
        <v>5</v>
      </c>
      <c r="K2762" s="79">
        <v>9</v>
      </c>
    </row>
    <row r="2763" spans="1:11" x14ac:dyDescent="0.15">
      <c r="A2763">
        <f t="shared" si="43"/>
        <v>39004</v>
      </c>
      <c r="B2763" s="79">
        <v>39</v>
      </c>
      <c r="C2763" s="79" t="s">
        <v>61</v>
      </c>
      <c r="H2763" s="79">
        <v>4</v>
      </c>
      <c r="I2763" s="79">
        <v>4</v>
      </c>
      <c r="J2763" s="79">
        <v>6</v>
      </c>
      <c r="K2763" s="79">
        <v>13</v>
      </c>
    </row>
    <row r="2764" spans="1:11" x14ac:dyDescent="0.15">
      <c r="A2764">
        <f t="shared" si="43"/>
        <v>39005</v>
      </c>
      <c r="B2764" s="79">
        <v>39</v>
      </c>
      <c r="C2764" s="79" t="s">
        <v>61</v>
      </c>
      <c r="H2764" s="79">
        <v>5</v>
      </c>
      <c r="I2764" s="79">
        <v>4</v>
      </c>
      <c r="J2764" s="79">
        <v>4</v>
      </c>
      <c r="K2764" s="79">
        <v>11</v>
      </c>
    </row>
    <row r="2765" spans="1:11" x14ac:dyDescent="0.15">
      <c r="A2765">
        <f t="shared" si="43"/>
        <v>39006</v>
      </c>
      <c r="B2765" s="79">
        <v>39</v>
      </c>
      <c r="C2765" s="79" t="s">
        <v>61</v>
      </c>
      <c r="H2765" s="79">
        <v>6</v>
      </c>
      <c r="I2765" s="79">
        <v>6</v>
      </c>
      <c r="J2765" s="79">
        <v>4</v>
      </c>
      <c r="K2765" s="79">
        <v>13</v>
      </c>
    </row>
    <row r="2766" spans="1:11" x14ac:dyDescent="0.15">
      <c r="A2766">
        <f t="shared" si="43"/>
        <v>39007</v>
      </c>
      <c r="B2766" s="79">
        <v>39</v>
      </c>
      <c r="C2766" s="79" t="s">
        <v>61</v>
      </c>
      <c r="H2766" s="79">
        <v>7</v>
      </c>
      <c r="I2766" s="79">
        <v>7</v>
      </c>
      <c r="J2766" s="79">
        <v>9</v>
      </c>
      <c r="K2766" s="79">
        <v>13</v>
      </c>
    </row>
    <row r="2767" spans="1:11" x14ac:dyDescent="0.15">
      <c r="A2767">
        <f t="shared" si="43"/>
        <v>39008</v>
      </c>
      <c r="B2767" s="79">
        <v>39</v>
      </c>
      <c r="C2767" s="79" t="s">
        <v>61</v>
      </c>
      <c r="H2767" s="79">
        <v>8</v>
      </c>
      <c r="I2767" s="79">
        <v>4</v>
      </c>
      <c r="J2767" s="79">
        <v>8</v>
      </c>
      <c r="K2767" s="79">
        <v>9</v>
      </c>
    </row>
    <row r="2768" spans="1:11" x14ac:dyDescent="0.15">
      <c r="A2768">
        <f t="shared" si="43"/>
        <v>39009</v>
      </c>
      <c r="B2768" s="79">
        <v>39</v>
      </c>
      <c r="C2768" s="79" t="s">
        <v>61</v>
      </c>
      <c r="H2768" s="79">
        <v>9</v>
      </c>
      <c r="I2768" s="79">
        <v>7</v>
      </c>
      <c r="J2768" s="79">
        <v>4</v>
      </c>
      <c r="K2768" s="79">
        <v>13</v>
      </c>
    </row>
    <row r="2769" spans="1:11" x14ac:dyDescent="0.15">
      <c r="A2769">
        <f t="shared" si="43"/>
        <v>39010</v>
      </c>
      <c r="B2769" s="79">
        <v>39</v>
      </c>
      <c r="C2769" s="79" t="s">
        <v>61</v>
      </c>
      <c r="H2769" s="79">
        <v>10</v>
      </c>
      <c r="I2769" s="79">
        <v>7</v>
      </c>
      <c r="J2769" s="79">
        <v>7</v>
      </c>
      <c r="K2769" s="79">
        <v>1</v>
      </c>
    </row>
    <row r="2770" spans="1:11" x14ac:dyDescent="0.15">
      <c r="A2770">
        <f t="shared" si="43"/>
        <v>39011</v>
      </c>
      <c r="B2770" s="79">
        <v>39</v>
      </c>
      <c r="C2770" s="79" t="s">
        <v>61</v>
      </c>
      <c r="H2770" s="79">
        <v>11</v>
      </c>
      <c r="I2770" s="79">
        <v>9</v>
      </c>
      <c r="J2770" s="79">
        <v>13</v>
      </c>
      <c r="K2770" s="79">
        <v>3</v>
      </c>
    </row>
    <row r="2771" spans="1:11" x14ac:dyDescent="0.15">
      <c r="A2771">
        <f t="shared" si="43"/>
        <v>39012</v>
      </c>
      <c r="B2771" s="79">
        <v>39</v>
      </c>
      <c r="C2771" s="79" t="s">
        <v>61</v>
      </c>
      <c r="H2771" s="79">
        <v>12</v>
      </c>
      <c r="I2771" s="79">
        <v>8</v>
      </c>
      <c r="J2771" s="79">
        <v>9</v>
      </c>
      <c r="K2771" s="79">
        <v>2</v>
      </c>
    </row>
    <row r="2772" spans="1:11" x14ac:dyDescent="0.15">
      <c r="A2772">
        <f t="shared" si="43"/>
        <v>39013</v>
      </c>
      <c r="B2772" s="79">
        <v>39</v>
      </c>
      <c r="C2772" s="79" t="s">
        <v>61</v>
      </c>
      <c r="H2772" s="79">
        <v>13</v>
      </c>
      <c r="I2772" s="79">
        <v>11</v>
      </c>
      <c r="J2772" s="79">
        <v>5</v>
      </c>
      <c r="K2772" s="79">
        <v>1</v>
      </c>
    </row>
    <row r="2773" spans="1:11" x14ac:dyDescent="0.15">
      <c r="A2773">
        <f t="shared" si="43"/>
        <v>39014</v>
      </c>
      <c r="B2773" s="79">
        <v>39</v>
      </c>
      <c r="C2773" s="79" t="s">
        <v>61</v>
      </c>
      <c r="H2773" s="79">
        <v>14</v>
      </c>
      <c r="I2773" s="79">
        <v>9</v>
      </c>
      <c r="J2773" s="79">
        <v>9</v>
      </c>
      <c r="K2773" s="79">
        <v>1</v>
      </c>
    </row>
    <row r="2774" spans="1:11" x14ac:dyDescent="0.15">
      <c r="A2774">
        <f t="shared" si="43"/>
        <v>39015</v>
      </c>
      <c r="B2774" s="79">
        <v>39</v>
      </c>
      <c r="C2774" s="79" t="s">
        <v>61</v>
      </c>
      <c r="H2774" s="79">
        <v>15</v>
      </c>
      <c r="I2774" s="79">
        <v>6</v>
      </c>
      <c r="J2774" s="79">
        <v>4</v>
      </c>
      <c r="K2774" s="79">
        <v>3</v>
      </c>
    </row>
    <row r="2775" spans="1:11" x14ac:dyDescent="0.15">
      <c r="A2775">
        <f t="shared" si="43"/>
        <v>39016</v>
      </c>
      <c r="B2775" s="79">
        <v>39</v>
      </c>
      <c r="C2775" s="79" t="s">
        <v>61</v>
      </c>
      <c r="H2775" s="79">
        <v>16</v>
      </c>
      <c r="I2775" s="79">
        <v>6</v>
      </c>
      <c r="J2775" s="79">
        <v>7</v>
      </c>
      <c r="K2775" s="79">
        <v>3</v>
      </c>
    </row>
    <row r="2776" spans="1:11" x14ac:dyDescent="0.15">
      <c r="A2776">
        <f t="shared" si="43"/>
        <v>39017</v>
      </c>
      <c r="B2776" s="79">
        <v>39</v>
      </c>
      <c r="C2776" s="79" t="s">
        <v>61</v>
      </c>
      <c r="H2776" s="79">
        <v>17</v>
      </c>
      <c r="I2776" s="79">
        <v>7</v>
      </c>
      <c r="J2776" s="79">
        <v>4</v>
      </c>
      <c r="K2776" s="79">
        <v>5</v>
      </c>
    </row>
    <row r="2777" spans="1:11" x14ac:dyDescent="0.15">
      <c r="A2777">
        <f t="shared" si="43"/>
        <v>39018</v>
      </c>
      <c r="B2777" s="79">
        <v>39</v>
      </c>
      <c r="C2777" s="79" t="s">
        <v>61</v>
      </c>
      <c r="H2777" s="79">
        <v>18</v>
      </c>
      <c r="I2777" s="79">
        <v>5</v>
      </c>
      <c r="J2777" s="79">
        <v>5</v>
      </c>
      <c r="K2777" s="79">
        <v>7</v>
      </c>
    </row>
    <row r="2778" spans="1:11" x14ac:dyDescent="0.15">
      <c r="A2778">
        <f t="shared" si="43"/>
        <v>39019</v>
      </c>
      <c r="B2778" s="79">
        <v>39</v>
      </c>
      <c r="C2778" s="79" t="s">
        <v>61</v>
      </c>
      <c r="H2778" s="79">
        <v>19</v>
      </c>
      <c r="I2778" s="79">
        <v>9</v>
      </c>
      <c r="J2778" s="79">
        <v>7</v>
      </c>
      <c r="K2778" s="79">
        <v>3</v>
      </c>
    </row>
    <row r="2779" spans="1:11" x14ac:dyDescent="0.15">
      <c r="A2779">
        <f t="shared" si="43"/>
        <v>39020</v>
      </c>
      <c r="B2779" s="79">
        <v>39</v>
      </c>
      <c r="C2779" s="79" t="s">
        <v>61</v>
      </c>
      <c r="H2779" s="79">
        <v>20</v>
      </c>
      <c r="I2779" s="79">
        <v>5</v>
      </c>
      <c r="J2779" s="79">
        <v>4</v>
      </c>
      <c r="K2779" s="79">
        <v>5</v>
      </c>
    </row>
    <row r="2780" spans="1:11" x14ac:dyDescent="0.15">
      <c r="A2780">
        <f t="shared" si="43"/>
        <v>39021</v>
      </c>
      <c r="B2780" s="79">
        <v>39</v>
      </c>
      <c r="C2780" s="79" t="s">
        <v>61</v>
      </c>
      <c r="H2780" s="79">
        <v>21</v>
      </c>
      <c r="I2780" s="79">
        <v>6</v>
      </c>
      <c r="J2780" s="79">
        <v>6</v>
      </c>
      <c r="K2780" s="79">
        <v>4</v>
      </c>
    </row>
    <row r="2781" spans="1:11" x14ac:dyDescent="0.15">
      <c r="A2781">
        <f t="shared" si="43"/>
        <v>39022</v>
      </c>
      <c r="B2781" s="79">
        <v>39</v>
      </c>
      <c r="C2781" s="79" t="s">
        <v>61</v>
      </c>
      <c r="H2781" s="79">
        <v>22</v>
      </c>
      <c r="I2781" s="79">
        <v>0</v>
      </c>
      <c r="J2781" s="79">
        <v>1</v>
      </c>
      <c r="K2781" s="79">
        <v>6</v>
      </c>
    </row>
    <row r="2782" spans="1:11" x14ac:dyDescent="0.15">
      <c r="A2782">
        <f t="shared" si="43"/>
        <v>39023</v>
      </c>
      <c r="B2782" s="79">
        <v>39</v>
      </c>
      <c r="C2782" s="79" t="s">
        <v>61</v>
      </c>
      <c r="H2782" s="79">
        <v>23</v>
      </c>
      <c r="I2782" s="79">
        <v>2</v>
      </c>
      <c r="J2782" s="79">
        <v>0</v>
      </c>
      <c r="K2782" s="79">
        <v>6</v>
      </c>
    </row>
    <row r="2783" spans="1:11" x14ac:dyDescent="0.15">
      <c r="A2783">
        <f t="shared" si="43"/>
        <v>39024</v>
      </c>
      <c r="B2783" s="79">
        <v>39</v>
      </c>
      <c r="C2783" s="79" t="s">
        <v>61</v>
      </c>
      <c r="H2783" s="79">
        <v>24</v>
      </c>
      <c r="I2783" s="79">
        <v>1</v>
      </c>
      <c r="J2783" s="79">
        <v>1</v>
      </c>
      <c r="K2783" s="79">
        <v>11</v>
      </c>
    </row>
    <row r="2784" spans="1:11" x14ac:dyDescent="0.15">
      <c r="A2784">
        <f t="shared" si="43"/>
        <v>39025</v>
      </c>
      <c r="B2784" s="79">
        <v>39</v>
      </c>
      <c r="C2784" s="79" t="s">
        <v>61</v>
      </c>
      <c r="H2784" s="79">
        <v>25</v>
      </c>
      <c r="I2784" s="79">
        <v>1</v>
      </c>
      <c r="J2784" s="79">
        <v>0</v>
      </c>
      <c r="K2784" s="79">
        <v>16</v>
      </c>
    </row>
    <row r="2785" spans="1:11" x14ac:dyDescent="0.15">
      <c r="A2785">
        <f t="shared" si="43"/>
        <v>39027</v>
      </c>
      <c r="B2785" s="79">
        <v>39</v>
      </c>
      <c r="C2785" s="79" t="s">
        <v>61</v>
      </c>
      <c r="H2785" s="79">
        <v>27</v>
      </c>
      <c r="I2785" s="79">
        <v>1</v>
      </c>
      <c r="J2785" s="79">
        <v>0</v>
      </c>
      <c r="K2785" s="79">
        <v>9</v>
      </c>
    </row>
    <row r="2786" spans="1:11" x14ac:dyDescent="0.15">
      <c r="A2786">
        <f t="shared" si="43"/>
        <v>39028</v>
      </c>
      <c r="B2786" s="79">
        <v>39</v>
      </c>
      <c r="C2786" s="79" t="s">
        <v>61</v>
      </c>
      <c r="H2786" s="79">
        <v>28</v>
      </c>
      <c r="I2786" s="79">
        <v>1</v>
      </c>
      <c r="J2786" s="79">
        <v>2</v>
      </c>
      <c r="K2786" s="79">
        <v>12</v>
      </c>
    </row>
    <row r="2787" spans="1:11" x14ac:dyDescent="0.15">
      <c r="A2787">
        <f t="shared" si="43"/>
        <v>39029</v>
      </c>
      <c r="B2787" s="79">
        <v>39</v>
      </c>
      <c r="C2787" s="79" t="s">
        <v>61</v>
      </c>
      <c r="H2787" s="79">
        <v>29</v>
      </c>
      <c r="I2787" s="79">
        <v>1</v>
      </c>
      <c r="J2787" s="79">
        <v>2</v>
      </c>
      <c r="K2787" s="79">
        <v>25</v>
      </c>
    </row>
    <row r="2788" spans="1:11" x14ac:dyDescent="0.15">
      <c r="A2788">
        <f t="shared" si="43"/>
        <v>39030</v>
      </c>
      <c r="B2788" s="79">
        <v>39</v>
      </c>
      <c r="C2788" s="79" t="s">
        <v>61</v>
      </c>
      <c r="H2788" s="79">
        <v>30</v>
      </c>
      <c r="I2788" s="79">
        <v>1</v>
      </c>
      <c r="J2788" s="79">
        <v>2</v>
      </c>
      <c r="K2788" s="79">
        <v>22</v>
      </c>
    </row>
    <row r="2789" spans="1:11" x14ac:dyDescent="0.15">
      <c r="A2789">
        <f t="shared" si="43"/>
        <v>39031</v>
      </c>
      <c r="B2789" s="79">
        <v>39</v>
      </c>
      <c r="C2789" s="79" t="s">
        <v>61</v>
      </c>
      <c r="H2789" s="79">
        <v>31</v>
      </c>
      <c r="I2789" s="79">
        <v>5</v>
      </c>
      <c r="J2789" s="79">
        <v>3</v>
      </c>
      <c r="K2789" s="79">
        <v>29</v>
      </c>
    </row>
    <row r="2790" spans="1:11" x14ac:dyDescent="0.15">
      <c r="A2790">
        <f t="shared" si="43"/>
        <v>39032</v>
      </c>
      <c r="B2790" s="79">
        <v>39</v>
      </c>
      <c r="C2790" s="79" t="s">
        <v>61</v>
      </c>
      <c r="H2790" s="79">
        <v>32</v>
      </c>
      <c r="I2790" s="79">
        <v>1</v>
      </c>
      <c r="J2790" s="79">
        <v>2</v>
      </c>
      <c r="K2790" s="79">
        <v>23</v>
      </c>
    </row>
    <row r="2791" spans="1:11" x14ac:dyDescent="0.15">
      <c r="A2791">
        <f t="shared" si="43"/>
        <v>39033</v>
      </c>
      <c r="B2791" s="79">
        <v>39</v>
      </c>
      <c r="C2791" s="79" t="s">
        <v>61</v>
      </c>
      <c r="H2791" s="79">
        <v>33</v>
      </c>
      <c r="I2791" s="79">
        <v>3</v>
      </c>
      <c r="J2791" s="79">
        <v>3</v>
      </c>
      <c r="K2791" s="79">
        <v>18</v>
      </c>
    </row>
    <row r="2792" spans="1:11" x14ac:dyDescent="0.15">
      <c r="A2792">
        <f t="shared" si="43"/>
        <v>39034</v>
      </c>
      <c r="B2792" s="79">
        <v>39</v>
      </c>
      <c r="C2792" s="79" t="s">
        <v>61</v>
      </c>
      <c r="H2792" s="79">
        <v>34</v>
      </c>
      <c r="I2792" s="79">
        <v>1</v>
      </c>
      <c r="J2792" s="79">
        <v>3</v>
      </c>
      <c r="K2792" s="79">
        <v>16</v>
      </c>
    </row>
    <row r="2793" spans="1:11" x14ac:dyDescent="0.15">
      <c r="A2793">
        <f t="shared" si="43"/>
        <v>39035</v>
      </c>
      <c r="B2793" s="79">
        <v>39</v>
      </c>
      <c r="C2793" s="79" t="s">
        <v>61</v>
      </c>
      <c r="H2793" s="79">
        <v>35</v>
      </c>
      <c r="I2793" s="79">
        <v>1</v>
      </c>
      <c r="J2793" s="79">
        <v>5</v>
      </c>
      <c r="K2793" s="79">
        <v>17</v>
      </c>
    </row>
    <row r="2794" spans="1:11" x14ac:dyDescent="0.15">
      <c r="A2794">
        <f t="shared" si="43"/>
        <v>39036</v>
      </c>
      <c r="B2794" s="79">
        <v>39</v>
      </c>
      <c r="C2794" s="79" t="s">
        <v>61</v>
      </c>
      <c r="H2794" s="79">
        <v>36</v>
      </c>
      <c r="I2794" s="79">
        <v>3</v>
      </c>
      <c r="J2794" s="79">
        <v>3</v>
      </c>
      <c r="K2794" s="79">
        <v>18</v>
      </c>
    </row>
    <row r="2795" spans="1:11" x14ac:dyDescent="0.15">
      <c r="A2795">
        <f t="shared" si="43"/>
        <v>39037</v>
      </c>
      <c r="B2795" s="79">
        <v>39</v>
      </c>
      <c r="C2795" s="79" t="s">
        <v>61</v>
      </c>
      <c r="H2795" s="79">
        <v>37</v>
      </c>
      <c r="I2795" s="79">
        <v>5</v>
      </c>
      <c r="J2795" s="79">
        <v>4</v>
      </c>
      <c r="K2795" s="79">
        <v>6</v>
      </c>
    </row>
    <row r="2796" spans="1:11" x14ac:dyDescent="0.15">
      <c r="A2796">
        <f t="shared" si="43"/>
        <v>39038</v>
      </c>
      <c r="B2796" s="79">
        <v>39</v>
      </c>
      <c r="C2796" s="79" t="s">
        <v>61</v>
      </c>
      <c r="H2796" s="79">
        <v>38</v>
      </c>
      <c r="I2796" s="79">
        <v>7</v>
      </c>
      <c r="J2796" s="79">
        <v>9</v>
      </c>
      <c r="K2796" s="79">
        <v>13</v>
      </c>
    </row>
    <row r="2797" spans="1:11" x14ac:dyDescent="0.15">
      <c r="A2797">
        <f t="shared" si="43"/>
        <v>39039</v>
      </c>
      <c r="B2797" s="79">
        <v>39</v>
      </c>
      <c r="C2797" s="79" t="s">
        <v>61</v>
      </c>
      <c r="H2797" s="79">
        <v>39</v>
      </c>
      <c r="I2797" s="79">
        <v>3</v>
      </c>
      <c r="J2797" s="79">
        <v>8</v>
      </c>
      <c r="K2797" s="79">
        <v>5</v>
      </c>
    </row>
    <row r="2798" spans="1:11" x14ac:dyDescent="0.15">
      <c r="A2798">
        <f t="shared" si="43"/>
        <v>39040</v>
      </c>
      <c r="B2798" s="79">
        <v>39</v>
      </c>
      <c r="C2798" s="79" t="s">
        <v>61</v>
      </c>
      <c r="H2798" s="79">
        <v>40</v>
      </c>
      <c r="I2798" s="79">
        <v>4</v>
      </c>
      <c r="J2798" s="79">
        <v>5</v>
      </c>
      <c r="K2798" s="79">
        <v>6</v>
      </c>
    </row>
    <row r="2799" spans="1:11" x14ac:dyDescent="0.15">
      <c r="A2799">
        <f t="shared" si="43"/>
        <v>39041</v>
      </c>
      <c r="B2799" s="79">
        <v>39</v>
      </c>
      <c r="C2799" s="79" t="s">
        <v>61</v>
      </c>
      <c r="H2799" s="79">
        <v>41</v>
      </c>
      <c r="I2799" s="79">
        <v>13</v>
      </c>
      <c r="J2799" s="79">
        <v>15</v>
      </c>
      <c r="K2799" s="79">
        <v>6</v>
      </c>
    </row>
    <row r="2800" spans="1:11" x14ac:dyDescent="0.15">
      <c r="A2800">
        <f t="shared" si="43"/>
        <v>39042</v>
      </c>
      <c r="B2800" s="79">
        <v>39</v>
      </c>
      <c r="C2800" s="79" t="s">
        <v>61</v>
      </c>
      <c r="H2800" s="79">
        <v>42</v>
      </c>
      <c r="I2800" s="79">
        <v>8</v>
      </c>
      <c r="J2800" s="79">
        <v>14</v>
      </c>
      <c r="K2800" s="79">
        <v>3</v>
      </c>
    </row>
    <row r="2801" spans="1:11" x14ac:dyDescent="0.15">
      <c r="A2801">
        <f t="shared" si="43"/>
        <v>39043</v>
      </c>
      <c r="B2801" s="79">
        <v>39</v>
      </c>
      <c r="C2801" s="79" t="s">
        <v>61</v>
      </c>
      <c r="H2801" s="79">
        <v>43</v>
      </c>
      <c r="I2801" s="79">
        <v>16</v>
      </c>
      <c r="J2801" s="79">
        <v>11</v>
      </c>
      <c r="K2801" s="79">
        <v>6</v>
      </c>
    </row>
    <row r="2802" spans="1:11" x14ac:dyDescent="0.15">
      <c r="A2802">
        <f t="shared" si="43"/>
        <v>39044</v>
      </c>
      <c r="B2802" s="79">
        <v>39</v>
      </c>
      <c r="C2802" s="79" t="s">
        <v>61</v>
      </c>
      <c r="H2802" s="79">
        <v>44</v>
      </c>
      <c r="I2802" s="79">
        <v>13</v>
      </c>
      <c r="J2802" s="79">
        <v>11</v>
      </c>
      <c r="K2802" s="79">
        <v>2</v>
      </c>
    </row>
    <row r="2803" spans="1:11" x14ac:dyDescent="0.15">
      <c r="A2803">
        <f t="shared" si="43"/>
        <v>39045</v>
      </c>
      <c r="B2803" s="79">
        <v>39</v>
      </c>
      <c r="C2803" s="79" t="s">
        <v>61</v>
      </c>
      <c r="H2803" s="79">
        <v>45</v>
      </c>
      <c r="I2803" s="79">
        <v>9</v>
      </c>
      <c r="J2803" s="79">
        <v>9</v>
      </c>
      <c r="K2803" s="79">
        <v>2</v>
      </c>
    </row>
    <row r="2804" spans="1:11" x14ac:dyDescent="0.15">
      <c r="A2804">
        <f t="shared" si="43"/>
        <v>39046</v>
      </c>
      <c r="B2804" s="79">
        <v>39</v>
      </c>
      <c r="C2804" s="79" t="s">
        <v>61</v>
      </c>
      <c r="H2804" s="79">
        <v>46</v>
      </c>
      <c r="I2804" s="79">
        <v>10</v>
      </c>
      <c r="J2804" s="79">
        <v>4</v>
      </c>
      <c r="K2804" s="79">
        <v>4</v>
      </c>
    </row>
    <row r="2805" spans="1:11" x14ac:dyDescent="0.15">
      <c r="A2805">
        <f t="shared" si="43"/>
        <v>39047</v>
      </c>
      <c r="B2805" s="79">
        <v>39</v>
      </c>
      <c r="C2805" s="79" t="s">
        <v>61</v>
      </c>
      <c r="H2805" s="79">
        <v>47</v>
      </c>
      <c r="I2805" s="79">
        <v>7</v>
      </c>
      <c r="J2805" s="79">
        <v>11</v>
      </c>
      <c r="K2805" s="79">
        <v>2</v>
      </c>
    </row>
    <row r="2806" spans="1:11" x14ac:dyDescent="0.15">
      <c r="A2806">
        <f t="shared" si="43"/>
        <v>39048</v>
      </c>
      <c r="B2806" s="79">
        <v>39</v>
      </c>
      <c r="C2806" s="79" t="s">
        <v>61</v>
      </c>
      <c r="H2806" s="79">
        <v>48</v>
      </c>
      <c r="I2806" s="79">
        <v>12</v>
      </c>
      <c r="J2806" s="79">
        <v>6</v>
      </c>
      <c r="K2806" s="79">
        <v>2</v>
      </c>
    </row>
    <row r="2807" spans="1:11" x14ac:dyDescent="0.15">
      <c r="A2807">
        <f t="shared" si="43"/>
        <v>39049</v>
      </c>
      <c r="B2807" s="79">
        <v>39</v>
      </c>
      <c r="C2807" s="79" t="s">
        <v>61</v>
      </c>
      <c r="H2807" s="79">
        <v>49</v>
      </c>
      <c r="I2807" s="79">
        <v>3</v>
      </c>
      <c r="J2807" s="79">
        <v>4</v>
      </c>
      <c r="K2807" s="79">
        <v>1</v>
      </c>
    </row>
    <row r="2808" spans="1:11" x14ac:dyDescent="0.15">
      <c r="A2808">
        <f t="shared" si="43"/>
        <v>39050</v>
      </c>
      <c r="B2808" s="79">
        <v>39</v>
      </c>
      <c r="C2808" s="79" t="s">
        <v>61</v>
      </c>
      <c r="H2808" s="79">
        <v>50</v>
      </c>
      <c r="I2808" s="79">
        <v>9</v>
      </c>
      <c r="J2808" s="79">
        <v>4</v>
      </c>
      <c r="K2808" s="79">
        <v>3</v>
      </c>
    </row>
    <row r="2809" spans="1:11" x14ac:dyDescent="0.15">
      <c r="A2809">
        <f t="shared" si="43"/>
        <v>39051</v>
      </c>
      <c r="B2809" s="79">
        <v>39</v>
      </c>
      <c r="C2809" s="79" t="s">
        <v>61</v>
      </c>
      <c r="H2809" s="79">
        <v>51</v>
      </c>
      <c r="I2809" s="79">
        <v>3</v>
      </c>
      <c r="J2809" s="79">
        <v>2</v>
      </c>
      <c r="K2809" s="79">
        <v>2</v>
      </c>
    </row>
    <row r="2810" spans="1:11" x14ac:dyDescent="0.15">
      <c r="A2810">
        <f t="shared" si="43"/>
        <v>39052</v>
      </c>
      <c r="B2810" s="79">
        <v>39</v>
      </c>
      <c r="C2810" s="79" t="s">
        <v>61</v>
      </c>
      <c r="H2810" s="79">
        <v>52</v>
      </c>
      <c r="I2810" s="79">
        <v>2</v>
      </c>
      <c r="J2810" s="79">
        <v>3</v>
      </c>
      <c r="K2810" s="79">
        <v>1</v>
      </c>
    </row>
    <row r="2811" spans="1:11" x14ac:dyDescent="0.15">
      <c r="A2811">
        <f t="shared" si="43"/>
        <v>39053</v>
      </c>
      <c r="B2811" s="79">
        <v>39</v>
      </c>
      <c r="C2811" s="79" t="s">
        <v>61</v>
      </c>
      <c r="H2811" s="79">
        <v>53</v>
      </c>
      <c r="I2811" s="79">
        <v>6</v>
      </c>
      <c r="J2811" s="79">
        <v>1</v>
      </c>
      <c r="K2811" s="79">
        <v>2</v>
      </c>
    </row>
    <row r="2812" spans="1:11" x14ac:dyDescent="0.15">
      <c r="A2812">
        <f t="shared" si="43"/>
        <v>39054</v>
      </c>
      <c r="B2812" s="79">
        <v>39</v>
      </c>
      <c r="C2812" s="79" t="s">
        <v>61</v>
      </c>
      <c r="H2812" s="79">
        <v>54</v>
      </c>
      <c r="I2812" s="79">
        <v>1</v>
      </c>
      <c r="J2812" s="79">
        <v>2</v>
      </c>
      <c r="K2812" s="79">
        <v>1</v>
      </c>
    </row>
    <row r="2813" spans="1:11" x14ac:dyDescent="0.15">
      <c r="A2813">
        <f t="shared" si="43"/>
        <v>39055</v>
      </c>
      <c r="B2813" s="79">
        <v>39</v>
      </c>
      <c r="C2813" s="79" t="s">
        <v>61</v>
      </c>
      <c r="H2813" s="79">
        <v>55</v>
      </c>
      <c r="I2813" s="79">
        <v>2</v>
      </c>
      <c r="J2813" s="79">
        <v>4</v>
      </c>
      <c r="K2813" s="79">
        <v>1</v>
      </c>
    </row>
    <row r="2814" spans="1:11" x14ac:dyDescent="0.15">
      <c r="A2814">
        <f t="shared" si="43"/>
        <v>39056</v>
      </c>
      <c r="B2814" s="79">
        <v>39</v>
      </c>
      <c r="C2814" s="79" t="s">
        <v>61</v>
      </c>
      <c r="H2814" s="79">
        <v>56</v>
      </c>
      <c r="I2814" s="79">
        <v>1</v>
      </c>
      <c r="J2814" s="79">
        <v>0</v>
      </c>
      <c r="K2814" s="79">
        <v>3</v>
      </c>
    </row>
    <row r="2815" spans="1:11" x14ac:dyDescent="0.15">
      <c r="A2815">
        <f t="shared" si="43"/>
        <v>39057</v>
      </c>
      <c r="B2815" s="79">
        <v>39</v>
      </c>
      <c r="C2815" s="79" t="s">
        <v>61</v>
      </c>
      <c r="H2815" s="79">
        <v>57</v>
      </c>
      <c r="I2815" s="79">
        <v>2</v>
      </c>
      <c r="J2815" s="79">
        <v>0</v>
      </c>
      <c r="K2815" s="79">
        <v>2</v>
      </c>
    </row>
    <row r="2816" spans="1:11" x14ac:dyDescent="0.15">
      <c r="A2816">
        <f t="shared" si="43"/>
        <v>39058</v>
      </c>
      <c r="B2816" s="79">
        <v>39</v>
      </c>
      <c r="C2816" s="79" t="s">
        <v>61</v>
      </c>
      <c r="H2816" s="79">
        <v>58</v>
      </c>
      <c r="I2816" s="79">
        <v>2</v>
      </c>
      <c r="J2816" s="79">
        <v>2</v>
      </c>
      <c r="K2816" s="79">
        <v>1</v>
      </c>
    </row>
    <row r="2817" spans="1:11" x14ac:dyDescent="0.15">
      <c r="A2817">
        <f t="shared" si="43"/>
        <v>39059</v>
      </c>
      <c r="B2817" s="79">
        <v>39</v>
      </c>
      <c r="C2817" s="79" t="s">
        <v>61</v>
      </c>
      <c r="H2817" s="79">
        <v>59</v>
      </c>
      <c r="I2817" s="79">
        <v>1</v>
      </c>
      <c r="J2817" s="79">
        <v>1</v>
      </c>
      <c r="K2817" s="79">
        <v>3</v>
      </c>
    </row>
    <row r="2818" spans="1:11" x14ac:dyDescent="0.15">
      <c r="A2818">
        <f t="shared" si="43"/>
        <v>39060</v>
      </c>
      <c r="B2818" s="79">
        <v>39</v>
      </c>
      <c r="C2818" s="79" t="s">
        <v>61</v>
      </c>
      <c r="H2818" s="79">
        <v>60</v>
      </c>
      <c r="I2818" s="79">
        <v>1</v>
      </c>
      <c r="J2818" s="79">
        <v>1</v>
      </c>
      <c r="K2818" s="79">
        <v>1</v>
      </c>
    </row>
    <row r="2819" spans="1:11" x14ac:dyDescent="0.15">
      <c r="A2819">
        <f t="shared" ref="A2819:A2882" si="44">$B2819*1000+$H2819</f>
        <v>39062</v>
      </c>
      <c r="B2819" s="79">
        <v>39</v>
      </c>
      <c r="C2819" s="79" t="s">
        <v>61</v>
      </c>
      <c r="H2819" s="79">
        <v>62</v>
      </c>
      <c r="I2819" s="79">
        <v>1</v>
      </c>
      <c r="J2819" s="79">
        <v>0</v>
      </c>
      <c r="K2819" s="79">
        <v>1</v>
      </c>
    </row>
    <row r="2820" spans="1:11" x14ac:dyDescent="0.15">
      <c r="A2820">
        <f t="shared" si="44"/>
        <v>39064</v>
      </c>
      <c r="B2820" s="79">
        <v>39</v>
      </c>
      <c r="C2820" s="79" t="s">
        <v>61</v>
      </c>
      <c r="H2820" s="79">
        <v>64</v>
      </c>
      <c r="I2820" s="79">
        <v>1</v>
      </c>
      <c r="J2820" s="79">
        <v>1</v>
      </c>
      <c r="K2820" s="79">
        <v>2</v>
      </c>
    </row>
    <row r="2821" spans="1:11" x14ac:dyDescent="0.15">
      <c r="A2821">
        <f t="shared" si="44"/>
        <v>39065</v>
      </c>
      <c r="B2821" s="79">
        <v>39</v>
      </c>
      <c r="C2821" s="79" t="s">
        <v>61</v>
      </c>
      <c r="H2821" s="79">
        <v>65</v>
      </c>
      <c r="I2821" s="79">
        <v>1</v>
      </c>
      <c r="J2821" s="79">
        <v>1</v>
      </c>
      <c r="K2821" s="79">
        <v>1</v>
      </c>
    </row>
    <row r="2822" spans="1:11" x14ac:dyDescent="0.15">
      <c r="A2822">
        <f t="shared" si="44"/>
        <v>39066</v>
      </c>
      <c r="B2822" s="79">
        <v>39</v>
      </c>
      <c r="C2822" s="79" t="s">
        <v>61</v>
      </c>
      <c r="H2822" s="79">
        <v>66</v>
      </c>
      <c r="I2822" s="79">
        <v>1</v>
      </c>
      <c r="J2822" s="79">
        <v>1</v>
      </c>
      <c r="K2822" s="79">
        <v>1</v>
      </c>
    </row>
    <row r="2823" spans="1:11" x14ac:dyDescent="0.15">
      <c r="A2823">
        <f t="shared" si="44"/>
        <v>39067</v>
      </c>
      <c r="B2823" s="79">
        <v>39</v>
      </c>
      <c r="C2823" s="79" t="s">
        <v>61</v>
      </c>
      <c r="H2823" s="79">
        <v>67</v>
      </c>
      <c r="I2823" s="79">
        <v>0</v>
      </c>
      <c r="J2823" s="79">
        <v>1</v>
      </c>
      <c r="K2823" s="79">
        <v>1</v>
      </c>
    </row>
    <row r="2824" spans="1:11" x14ac:dyDescent="0.15">
      <c r="A2824">
        <f t="shared" si="44"/>
        <v>39068</v>
      </c>
      <c r="B2824" s="79">
        <v>39</v>
      </c>
      <c r="C2824" s="79" t="s">
        <v>61</v>
      </c>
      <c r="H2824" s="79">
        <v>68</v>
      </c>
      <c r="I2824" s="79">
        <v>1</v>
      </c>
      <c r="J2824" s="79">
        <v>1</v>
      </c>
      <c r="K2824" s="79">
        <v>1</v>
      </c>
    </row>
    <row r="2825" spans="1:11" x14ac:dyDescent="0.15">
      <c r="A2825">
        <f t="shared" si="44"/>
        <v>39069</v>
      </c>
      <c r="B2825" s="79">
        <v>39</v>
      </c>
      <c r="C2825" s="79" t="s">
        <v>61</v>
      </c>
      <c r="H2825" s="79">
        <v>69</v>
      </c>
      <c r="I2825" s="79">
        <v>0</v>
      </c>
      <c r="J2825" s="79">
        <v>1</v>
      </c>
      <c r="K2825" s="79">
        <v>1</v>
      </c>
    </row>
    <row r="2826" spans="1:11" x14ac:dyDescent="0.15">
      <c r="A2826">
        <f t="shared" si="44"/>
        <v>39070</v>
      </c>
      <c r="B2826" s="79">
        <v>39</v>
      </c>
      <c r="C2826" s="79" t="s">
        <v>61</v>
      </c>
      <c r="H2826" s="79">
        <v>70</v>
      </c>
      <c r="I2826" s="79">
        <v>1</v>
      </c>
      <c r="J2826" s="79">
        <v>1</v>
      </c>
      <c r="K2826" s="79">
        <v>2</v>
      </c>
    </row>
    <row r="2827" spans="1:11" x14ac:dyDescent="0.15">
      <c r="A2827">
        <f t="shared" si="44"/>
        <v>39071</v>
      </c>
      <c r="B2827" s="79">
        <v>39</v>
      </c>
      <c r="C2827" s="79" t="s">
        <v>61</v>
      </c>
      <c r="H2827" s="79">
        <v>71</v>
      </c>
      <c r="I2827" s="79">
        <v>2</v>
      </c>
      <c r="J2827" s="79">
        <v>1</v>
      </c>
      <c r="K2827" s="79">
        <v>8</v>
      </c>
    </row>
    <row r="2828" spans="1:11" x14ac:dyDescent="0.15">
      <c r="A2828">
        <f t="shared" si="44"/>
        <v>39072</v>
      </c>
      <c r="B2828" s="79">
        <v>39</v>
      </c>
      <c r="C2828" s="79" t="s">
        <v>61</v>
      </c>
      <c r="H2828" s="79">
        <v>72</v>
      </c>
      <c r="I2828" s="79">
        <v>0</v>
      </c>
      <c r="J2828" s="79">
        <v>1</v>
      </c>
      <c r="K2828" s="79">
        <v>3</v>
      </c>
    </row>
    <row r="2829" spans="1:11" x14ac:dyDescent="0.15">
      <c r="A2829">
        <f t="shared" si="44"/>
        <v>39073</v>
      </c>
      <c r="B2829" s="79">
        <v>39</v>
      </c>
      <c r="C2829" s="79" t="s">
        <v>61</v>
      </c>
      <c r="H2829" s="79">
        <v>73</v>
      </c>
      <c r="I2829" s="79">
        <v>1</v>
      </c>
      <c r="J2829" s="79">
        <v>0</v>
      </c>
      <c r="K2829" s="79">
        <v>13</v>
      </c>
    </row>
    <row r="2830" spans="1:11" x14ac:dyDescent="0.15">
      <c r="A2830">
        <f t="shared" si="44"/>
        <v>39074</v>
      </c>
      <c r="B2830" s="79">
        <v>39</v>
      </c>
      <c r="C2830" s="79" t="s">
        <v>61</v>
      </c>
      <c r="H2830" s="79">
        <v>74</v>
      </c>
      <c r="I2830" s="79">
        <v>2</v>
      </c>
      <c r="J2830" s="79">
        <v>1</v>
      </c>
      <c r="K2830" s="79">
        <v>15</v>
      </c>
    </row>
    <row r="2831" spans="1:11" x14ac:dyDescent="0.15">
      <c r="A2831">
        <f t="shared" si="44"/>
        <v>39075</v>
      </c>
      <c r="B2831" s="79">
        <v>39</v>
      </c>
      <c r="C2831" s="79" t="s">
        <v>61</v>
      </c>
      <c r="H2831" s="79">
        <v>75</v>
      </c>
      <c r="I2831" s="79">
        <v>1</v>
      </c>
      <c r="J2831" s="79">
        <v>0</v>
      </c>
      <c r="K2831" s="79">
        <v>14</v>
      </c>
    </row>
    <row r="2832" spans="1:11" x14ac:dyDescent="0.15">
      <c r="A2832">
        <f t="shared" si="44"/>
        <v>39077</v>
      </c>
      <c r="B2832" s="79">
        <v>39</v>
      </c>
      <c r="C2832" s="79" t="s">
        <v>61</v>
      </c>
      <c r="H2832" s="79">
        <v>77</v>
      </c>
      <c r="I2832" s="79">
        <v>1</v>
      </c>
      <c r="J2832" s="79">
        <v>1</v>
      </c>
      <c r="K2832" s="79">
        <v>20</v>
      </c>
    </row>
    <row r="2833" spans="1:11" x14ac:dyDescent="0.15">
      <c r="A2833">
        <f t="shared" si="44"/>
        <v>39079</v>
      </c>
      <c r="B2833" s="79">
        <v>39</v>
      </c>
      <c r="C2833" s="79" t="s">
        <v>61</v>
      </c>
      <c r="H2833" s="79">
        <v>79</v>
      </c>
      <c r="I2833" s="79">
        <v>0</v>
      </c>
      <c r="J2833" s="79">
        <v>2</v>
      </c>
      <c r="K2833" s="79">
        <v>26</v>
      </c>
    </row>
    <row r="2834" spans="1:11" x14ac:dyDescent="0.15">
      <c r="A2834">
        <f t="shared" si="44"/>
        <v>39080</v>
      </c>
      <c r="B2834" s="79">
        <v>39</v>
      </c>
      <c r="C2834" s="79" t="s">
        <v>61</v>
      </c>
      <c r="H2834" s="79">
        <v>80</v>
      </c>
      <c r="I2834" s="79">
        <v>0</v>
      </c>
      <c r="J2834" s="79">
        <v>1</v>
      </c>
      <c r="K2834" s="79">
        <v>39</v>
      </c>
    </row>
    <row r="2835" spans="1:11" x14ac:dyDescent="0.15">
      <c r="A2835">
        <f t="shared" si="44"/>
        <v>39083</v>
      </c>
      <c r="B2835" s="79">
        <v>39</v>
      </c>
      <c r="C2835" s="79" t="s">
        <v>61</v>
      </c>
      <c r="H2835" s="79">
        <v>83</v>
      </c>
      <c r="I2835" s="79">
        <v>1</v>
      </c>
      <c r="J2835" s="79">
        <v>0</v>
      </c>
      <c r="K2835" s="79">
        <v>26</v>
      </c>
    </row>
    <row r="2836" spans="1:11" x14ac:dyDescent="0.15">
      <c r="A2836">
        <f t="shared" si="44"/>
        <v>39090</v>
      </c>
      <c r="B2836" s="79">
        <v>39</v>
      </c>
      <c r="C2836" s="79" t="s">
        <v>61</v>
      </c>
      <c r="H2836" s="79">
        <v>90</v>
      </c>
      <c r="I2836" s="79">
        <v>0</v>
      </c>
      <c r="J2836" s="79">
        <v>1</v>
      </c>
      <c r="K2836" s="79">
        <v>42</v>
      </c>
    </row>
    <row r="2837" spans="1:11" x14ac:dyDescent="0.15">
      <c r="A2837">
        <f t="shared" si="44"/>
        <v>40000</v>
      </c>
      <c r="B2837" s="79">
        <v>40</v>
      </c>
      <c r="C2837" s="79" t="s">
        <v>77</v>
      </c>
      <c r="H2837" s="79">
        <v>0</v>
      </c>
      <c r="I2837" s="79">
        <v>0</v>
      </c>
      <c r="J2837" s="79">
        <v>2</v>
      </c>
      <c r="K2837" s="79">
        <v>52</v>
      </c>
    </row>
    <row r="2838" spans="1:11" x14ac:dyDescent="0.15">
      <c r="A2838">
        <f t="shared" si="44"/>
        <v>40001</v>
      </c>
      <c r="B2838" s="79">
        <v>40</v>
      </c>
      <c r="C2838" s="79" t="s">
        <v>77</v>
      </c>
      <c r="H2838" s="79">
        <v>1</v>
      </c>
      <c r="I2838" s="79">
        <v>6</v>
      </c>
      <c r="J2838" s="79">
        <v>1</v>
      </c>
      <c r="K2838" s="79">
        <v>43</v>
      </c>
    </row>
    <row r="2839" spans="1:11" x14ac:dyDescent="0.15">
      <c r="A2839">
        <f t="shared" si="44"/>
        <v>40002</v>
      </c>
      <c r="B2839" s="79">
        <v>40</v>
      </c>
      <c r="C2839" s="79" t="s">
        <v>77</v>
      </c>
      <c r="H2839" s="79">
        <v>2</v>
      </c>
      <c r="I2839" s="79">
        <v>1</v>
      </c>
      <c r="J2839" s="79">
        <v>3</v>
      </c>
      <c r="K2839" s="79">
        <v>39</v>
      </c>
    </row>
    <row r="2840" spans="1:11" x14ac:dyDescent="0.15">
      <c r="A2840">
        <f t="shared" si="44"/>
        <v>40003</v>
      </c>
      <c r="B2840" s="79">
        <v>40</v>
      </c>
      <c r="C2840" s="79" t="s">
        <v>77</v>
      </c>
      <c r="H2840" s="79">
        <v>3</v>
      </c>
      <c r="I2840" s="79">
        <v>5</v>
      </c>
      <c r="J2840" s="79">
        <v>8</v>
      </c>
      <c r="K2840" s="79">
        <v>46</v>
      </c>
    </row>
    <row r="2841" spans="1:11" x14ac:dyDescent="0.15">
      <c r="A2841">
        <f t="shared" si="44"/>
        <v>40004</v>
      </c>
      <c r="B2841" s="79">
        <v>40</v>
      </c>
      <c r="C2841" s="79" t="s">
        <v>77</v>
      </c>
      <c r="H2841" s="79">
        <v>4</v>
      </c>
      <c r="I2841" s="79">
        <v>9</v>
      </c>
      <c r="J2841" s="79">
        <v>6</v>
      </c>
      <c r="K2841" s="79">
        <v>41</v>
      </c>
    </row>
    <row r="2842" spans="1:11" x14ac:dyDescent="0.15">
      <c r="A2842">
        <f t="shared" si="44"/>
        <v>40005</v>
      </c>
      <c r="B2842" s="79">
        <v>40</v>
      </c>
      <c r="C2842" s="79" t="s">
        <v>77</v>
      </c>
      <c r="H2842" s="79">
        <v>5</v>
      </c>
      <c r="I2842" s="79">
        <v>10</v>
      </c>
      <c r="J2842" s="79">
        <v>4</v>
      </c>
      <c r="K2842" s="79">
        <v>37</v>
      </c>
    </row>
    <row r="2843" spans="1:11" x14ac:dyDescent="0.15">
      <c r="A2843">
        <f t="shared" si="44"/>
        <v>40006</v>
      </c>
      <c r="B2843" s="79">
        <v>40</v>
      </c>
      <c r="C2843" s="79" t="s">
        <v>77</v>
      </c>
      <c r="H2843" s="79">
        <v>6</v>
      </c>
      <c r="I2843" s="79">
        <v>8</v>
      </c>
      <c r="J2843" s="79">
        <v>11</v>
      </c>
      <c r="K2843" s="79">
        <v>31</v>
      </c>
    </row>
    <row r="2844" spans="1:11" x14ac:dyDescent="0.15">
      <c r="A2844">
        <f t="shared" si="44"/>
        <v>40007</v>
      </c>
      <c r="B2844" s="79">
        <v>40</v>
      </c>
      <c r="C2844" s="79" t="s">
        <v>77</v>
      </c>
      <c r="H2844" s="79">
        <v>7</v>
      </c>
      <c r="I2844" s="79">
        <v>15</v>
      </c>
      <c r="J2844" s="79">
        <v>12</v>
      </c>
      <c r="K2844" s="79">
        <v>19</v>
      </c>
    </row>
    <row r="2845" spans="1:11" x14ac:dyDescent="0.15">
      <c r="A2845">
        <f t="shared" si="44"/>
        <v>40008</v>
      </c>
      <c r="B2845" s="79">
        <v>40</v>
      </c>
      <c r="C2845" s="79" t="s">
        <v>77</v>
      </c>
      <c r="H2845" s="79">
        <v>8</v>
      </c>
      <c r="I2845" s="79">
        <v>17</v>
      </c>
      <c r="J2845" s="79">
        <v>21</v>
      </c>
      <c r="K2845" s="79">
        <v>18</v>
      </c>
    </row>
    <row r="2846" spans="1:11" x14ac:dyDescent="0.15">
      <c r="A2846">
        <f t="shared" si="44"/>
        <v>40009</v>
      </c>
      <c r="B2846" s="79">
        <v>40</v>
      </c>
      <c r="C2846" s="79" t="s">
        <v>77</v>
      </c>
      <c r="H2846" s="79">
        <v>9</v>
      </c>
      <c r="I2846" s="79">
        <v>11</v>
      </c>
      <c r="J2846" s="79">
        <v>13</v>
      </c>
      <c r="K2846" s="79">
        <v>12</v>
      </c>
    </row>
    <row r="2847" spans="1:11" x14ac:dyDescent="0.15">
      <c r="A2847">
        <f t="shared" si="44"/>
        <v>40010</v>
      </c>
      <c r="B2847" s="79">
        <v>40</v>
      </c>
      <c r="C2847" s="79" t="s">
        <v>77</v>
      </c>
      <c r="H2847" s="79">
        <v>10</v>
      </c>
      <c r="I2847" s="79">
        <v>16</v>
      </c>
      <c r="J2847" s="79">
        <v>26</v>
      </c>
      <c r="K2847" s="79">
        <v>11</v>
      </c>
    </row>
    <row r="2848" spans="1:11" x14ac:dyDescent="0.15">
      <c r="A2848">
        <f t="shared" si="44"/>
        <v>40011</v>
      </c>
      <c r="B2848" s="79">
        <v>40</v>
      </c>
      <c r="C2848" s="79" t="s">
        <v>77</v>
      </c>
      <c r="H2848" s="79">
        <v>11</v>
      </c>
      <c r="I2848" s="79">
        <v>27</v>
      </c>
      <c r="J2848" s="79">
        <v>24</v>
      </c>
      <c r="K2848" s="79">
        <v>9</v>
      </c>
    </row>
    <row r="2849" spans="1:11" x14ac:dyDescent="0.15">
      <c r="A2849">
        <f t="shared" si="44"/>
        <v>40012</v>
      </c>
      <c r="B2849" s="79">
        <v>40</v>
      </c>
      <c r="C2849" s="79" t="s">
        <v>77</v>
      </c>
      <c r="H2849" s="79">
        <v>12</v>
      </c>
      <c r="I2849" s="79">
        <v>19</v>
      </c>
      <c r="J2849" s="79">
        <v>25</v>
      </c>
      <c r="K2849" s="79">
        <v>4</v>
      </c>
    </row>
    <row r="2850" spans="1:11" x14ac:dyDescent="0.15">
      <c r="A2850">
        <f t="shared" si="44"/>
        <v>40013</v>
      </c>
      <c r="B2850" s="79">
        <v>40</v>
      </c>
      <c r="C2850" s="79" t="s">
        <v>77</v>
      </c>
      <c r="H2850" s="79">
        <v>13</v>
      </c>
      <c r="I2850" s="79">
        <v>26</v>
      </c>
      <c r="J2850" s="79">
        <v>13</v>
      </c>
      <c r="K2850" s="79">
        <v>6</v>
      </c>
    </row>
    <row r="2851" spans="1:11" x14ac:dyDescent="0.15">
      <c r="A2851">
        <f t="shared" si="44"/>
        <v>40014</v>
      </c>
      <c r="B2851" s="79">
        <v>40</v>
      </c>
      <c r="C2851" s="79" t="s">
        <v>77</v>
      </c>
      <c r="H2851" s="79">
        <v>14</v>
      </c>
      <c r="I2851" s="79">
        <v>27</v>
      </c>
      <c r="J2851" s="79">
        <v>17</v>
      </c>
      <c r="K2851" s="79">
        <v>2</v>
      </c>
    </row>
    <row r="2852" spans="1:11" x14ac:dyDescent="0.15">
      <c r="A2852">
        <f t="shared" si="44"/>
        <v>40015</v>
      </c>
      <c r="B2852" s="79">
        <v>40</v>
      </c>
      <c r="C2852" s="79" t="s">
        <v>77</v>
      </c>
      <c r="H2852" s="79">
        <v>15</v>
      </c>
      <c r="I2852" s="79">
        <v>18</v>
      </c>
      <c r="J2852" s="79">
        <v>24</v>
      </c>
      <c r="K2852" s="79">
        <v>4</v>
      </c>
    </row>
    <row r="2853" spans="1:11" x14ac:dyDescent="0.15">
      <c r="A2853">
        <f t="shared" si="44"/>
        <v>40016</v>
      </c>
      <c r="B2853" s="79">
        <v>40</v>
      </c>
      <c r="C2853" s="79" t="s">
        <v>77</v>
      </c>
      <c r="H2853" s="79">
        <v>16</v>
      </c>
      <c r="I2853" s="79">
        <v>15</v>
      </c>
      <c r="J2853" s="79">
        <v>25</v>
      </c>
      <c r="K2853" s="79">
        <v>1</v>
      </c>
    </row>
    <row r="2854" spans="1:11" x14ac:dyDescent="0.15">
      <c r="A2854">
        <f t="shared" si="44"/>
        <v>40017</v>
      </c>
      <c r="B2854" s="79">
        <v>40</v>
      </c>
      <c r="C2854" s="79" t="s">
        <v>77</v>
      </c>
      <c r="H2854" s="79">
        <v>17</v>
      </c>
      <c r="I2854" s="79">
        <v>19</v>
      </c>
      <c r="J2854" s="79">
        <v>12</v>
      </c>
      <c r="K2854" s="79">
        <v>4</v>
      </c>
    </row>
    <row r="2855" spans="1:11" x14ac:dyDescent="0.15">
      <c r="A2855">
        <f t="shared" si="44"/>
        <v>40018</v>
      </c>
      <c r="B2855" s="79">
        <v>40</v>
      </c>
      <c r="C2855" s="79" t="s">
        <v>77</v>
      </c>
      <c r="H2855" s="79">
        <v>18</v>
      </c>
      <c r="I2855" s="79">
        <v>6</v>
      </c>
      <c r="J2855" s="79">
        <v>14</v>
      </c>
      <c r="K2855" s="79">
        <v>3</v>
      </c>
    </row>
    <row r="2856" spans="1:11" x14ac:dyDescent="0.15">
      <c r="A2856">
        <f t="shared" si="44"/>
        <v>40019</v>
      </c>
      <c r="B2856" s="79">
        <v>40</v>
      </c>
      <c r="C2856" s="79" t="s">
        <v>77</v>
      </c>
      <c r="H2856" s="79">
        <v>19</v>
      </c>
      <c r="I2856" s="79">
        <v>10</v>
      </c>
      <c r="J2856" s="79">
        <v>6</v>
      </c>
      <c r="K2856" s="79">
        <v>5</v>
      </c>
    </row>
    <row r="2857" spans="1:11" x14ac:dyDescent="0.15">
      <c r="A2857">
        <f t="shared" si="44"/>
        <v>40020</v>
      </c>
      <c r="B2857" s="79">
        <v>40</v>
      </c>
      <c r="C2857" s="79" t="s">
        <v>77</v>
      </c>
      <c r="H2857" s="79">
        <v>20</v>
      </c>
      <c r="I2857" s="79">
        <v>7</v>
      </c>
      <c r="J2857" s="79">
        <v>5</v>
      </c>
      <c r="K2857" s="79">
        <v>6</v>
      </c>
    </row>
    <row r="2858" spans="1:11" x14ac:dyDescent="0.15">
      <c r="A2858">
        <f t="shared" si="44"/>
        <v>40021</v>
      </c>
      <c r="B2858" s="79">
        <v>40</v>
      </c>
      <c r="C2858" s="79" t="s">
        <v>77</v>
      </c>
      <c r="H2858" s="79">
        <v>21</v>
      </c>
      <c r="I2858" s="79">
        <v>7</v>
      </c>
      <c r="J2858" s="79">
        <v>1</v>
      </c>
      <c r="K2858" s="79">
        <v>6</v>
      </c>
    </row>
    <row r="2859" spans="1:11" x14ac:dyDescent="0.15">
      <c r="A2859">
        <f t="shared" si="44"/>
        <v>40022</v>
      </c>
      <c r="B2859" s="79">
        <v>40</v>
      </c>
      <c r="C2859" s="79" t="s">
        <v>77</v>
      </c>
      <c r="H2859" s="79">
        <v>22</v>
      </c>
      <c r="I2859" s="79">
        <v>5</v>
      </c>
      <c r="J2859" s="79">
        <v>4</v>
      </c>
      <c r="K2859" s="79">
        <v>9</v>
      </c>
    </row>
    <row r="2860" spans="1:11" x14ac:dyDescent="0.15">
      <c r="A2860">
        <f t="shared" si="44"/>
        <v>40023</v>
      </c>
      <c r="B2860" s="79">
        <v>40</v>
      </c>
      <c r="C2860" s="79" t="s">
        <v>77</v>
      </c>
      <c r="H2860" s="79">
        <v>23</v>
      </c>
      <c r="I2860" s="79">
        <v>3</v>
      </c>
      <c r="J2860" s="79">
        <v>2</v>
      </c>
      <c r="K2860" s="79">
        <v>12</v>
      </c>
    </row>
    <row r="2861" spans="1:11" x14ac:dyDescent="0.15">
      <c r="A2861">
        <f t="shared" si="44"/>
        <v>40024</v>
      </c>
      <c r="B2861" s="79">
        <v>40</v>
      </c>
      <c r="C2861" s="79" t="s">
        <v>77</v>
      </c>
      <c r="H2861" s="79">
        <v>24</v>
      </c>
      <c r="I2861" s="79">
        <v>3</v>
      </c>
      <c r="J2861" s="79">
        <v>3</v>
      </c>
      <c r="K2861" s="79">
        <v>21</v>
      </c>
    </row>
    <row r="2862" spans="1:11" x14ac:dyDescent="0.15">
      <c r="A2862">
        <f t="shared" si="44"/>
        <v>40025</v>
      </c>
      <c r="B2862" s="79">
        <v>40</v>
      </c>
      <c r="C2862" s="79" t="s">
        <v>77</v>
      </c>
      <c r="H2862" s="79">
        <v>25</v>
      </c>
      <c r="I2862" s="79">
        <v>2</v>
      </c>
      <c r="J2862" s="79">
        <v>0</v>
      </c>
      <c r="K2862" s="79">
        <v>20</v>
      </c>
    </row>
    <row r="2863" spans="1:11" x14ac:dyDescent="0.15">
      <c r="A2863">
        <f t="shared" si="44"/>
        <v>40027</v>
      </c>
      <c r="B2863" s="79">
        <v>40</v>
      </c>
      <c r="C2863" s="79" t="s">
        <v>77</v>
      </c>
      <c r="H2863" s="79">
        <v>27</v>
      </c>
      <c r="I2863" s="79">
        <v>0</v>
      </c>
      <c r="J2863" s="79">
        <v>4</v>
      </c>
      <c r="K2863" s="79">
        <v>34</v>
      </c>
    </row>
    <row r="2864" spans="1:11" x14ac:dyDescent="0.15">
      <c r="A2864">
        <f t="shared" si="44"/>
        <v>40029</v>
      </c>
      <c r="B2864" s="79">
        <v>40</v>
      </c>
      <c r="C2864" s="79" t="s">
        <v>77</v>
      </c>
      <c r="H2864" s="79">
        <v>29</v>
      </c>
      <c r="I2864" s="79">
        <v>0</v>
      </c>
      <c r="J2864" s="79">
        <v>1</v>
      </c>
      <c r="K2864" s="79">
        <v>42</v>
      </c>
    </row>
    <row r="2865" spans="1:11" x14ac:dyDescent="0.15">
      <c r="A2865">
        <f t="shared" si="44"/>
        <v>40030</v>
      </c>
      <c r="B2865" s="79">
        <v>40</v>
      </c>
      <c r="C2865" s="79" t="s">
        <v>77</v>
      </c>
      <c r="H2865" s="79">
        <v>30</v>
      </c>
      <c r="I2865" s="79">
        <v>3</v>
      </c>
      <c r="J2865" s="79">
        <v>1</v>
      </c>
      <c r="K2865" s="79">
        <v>45</v>
      </c>
    </row>
    <row r="2866" spans="1:11" x14ac:dyDescent="0.15">
      <c r="A2866">
        <f t="shared" si="44"/>
        <v>40031</v>
      </c>
      <c r="B2866" s="79">
        <v>40</v>
      </c>
      <c r="C2866" s="79" t="s">
        <v>77</v>
      </c>
      <c r="H2866" s="79">
        <v>31</v>
      </c>
      <c r="I2866" s="79">
        <v>1</v>
      </c>
      <c r="J2866" s="79">
        <v>2</v>
      </c>
      <c r="K2866" s="79">
        <v>39</v>
      </c>
    </row>
    <row r="2867" spans="1:11" x14ac:dyDescent="0.15">
      <c r="A2867">
        <f t="shared" si="44"/>
        <v>40032</v>
      </c>
      <c r="B2867" s="79">
        <v>40</v>
      </c>
      <c r="C2867" s="79" t="s">
        <v>77</v>
      </c>
      <c r="H2867" s="79">
        <v>32</v>
      </c>
      <c r="I2867" s="79">
        <v>1</v>
      </c>
      <c r="J2867" s="79">
        <v>3</v>
      </c>
      <c r="K2867" s="79">
        <v>41</v>
      </c>
    </row>
    <row r="2868" spans="1:11" x14ac:dyDescent="0.15">
      <c r="A2868">
        <f t="shared" si="44"/>
        <v>40033</v>
      </c>
      <c r="B2868" s="79">
        <v>40</v>
      </c>
      <c r="C2868" s="79" t="s">
        <v>77</v>
      </c>
      <c r="H2868" s="79">
        <v>33</v>
      </c>
      <c r="I2868" s="79">
        <v>3</v>
      </c>
      <c r="J2868" s="79">
        <v>3</v>
      </c>
      <c r="K2868" s="79">
        <v>68</v>
      </c>
    </row>
    <row r="2869" spans="1:11" x14ac:dyDescent="0.15">
      <c r="A2869">
        <f t="shared" si="44"/>
        <v>40034</v>
      </c>
      <c r="B2869" s="79">
        <v>40</v>
      </c>
      <c r="C2869" s="79" t="s">
        <v>77</v>
      </c>
      <c r="H2869" s="79">
        <v>34</v>
      </c>
      <c r="I2869" s="79">
        <v>3</v>
      </c>
      <c r="J2869" s="79">
        <v>3</v>
      </c>
      <c r="K2869" s="79">
        <v>38</v>
      </c>
    </row>
    <row r="2870" spans="1:11" x14ac:dyDescent="0.15">
      <c r="A2870">
        <f t="shared" si="44"/>
        <v>40035</v>
      </c>
      <c r="B2870" s="79">
        <v>40</v>
      </c>
      <c r="C2870" s="79" t="s">
        <v>77</v>
      </c>
      <c r="H2870" s="79">
        <v>35</v>
      </c>
      <c r="I2870" s="79">
        <v>2</v>
      </c>
      <c r="J2870" s="79">
        <v>6</v>
      </c>
      <c r="K2870" s="79">
        <v>43</v>
      </c>
    </row>
    <row r="2871" spans="1:11" x14ac:dyDescent="0.15">
      <c r="A2871">
        <f t="shared" si="44"/>
        <v>40036</v>
      </c>
      <c r="B2871" s="79">
        <v>40</v>
      </c>
      <c r="C2871" s="79" t="s">
        <v>77</v>
      </c>
      <c r="H2871" s="79">
        <v>36</v>
      </c>
      <c r="I2871" s="79">
        <v>3</v>
      </c>
      <c r="J2871" s="79">
        <v>8</v>
      </c>
      <c r="K2871" s="79">
        <v>39</v>
      </c>
    </row>
    <row r="2872" spans="1:11" x14ac:dyDescent="0.15">
      <c r="A2872">
        <f t="shared" si="44"/>
        <v>40037</v>
      </c>
      <c r="B2872" s="79">
        <v>40</v>
      </c>
      <c r="C2872" s="79" t="s">
        <v>77</v>
      </c>
      <c r="H2872" s="79">
        <v>37</v>
      </c>
      <c r="I2872" s="79">
        <v>7</v>
      </c>
      <c r="J2872" s="79">
        <v>16</v>
      </c>
      <c r="K2872" s="79">
        <v>23</v>
      </c>
    </row>
    <row r="2873" spans="1:11" x14ac:dyDescent="0.15">
      <c r="A2873">
        <f t="shared" si="44"/>
        <v>40038</v>
      </c>
      <c r="B2873" s="79">
        <v>40</v>
      </c>
      <c r="C2873" s="79" t="s">
        <v>77</v>
      </c>
      <c r="H2873" s="79">
        <v>38</v>
      </c>
      <c r="I2873" s="79">
        <v>5</v>
      </c>
      <c r="J2873" s="79">
        <v>14</v>
      </c>
      <c r="K2873" s="79">
        <v>33</v>
      </c>
    </row>
    <row r="2874" spans="1:11" x14ac:dyDescent="0.15">
      <c r="A2874">
        <f t="shared" si="44"/>
        <v>40039</v>
      </c>
      <c r="B2874" s="79">
        <v>40</v>
      </c>
      <c r="C2874" s="79" t="s">
        <v>77</v>
      </c>
      <c r="H2874" s="79">
        <v>39</v>
      </c>
      <c r="I2874" s="79">
        <v>17</v>
      </c>
      <c r="J2874" s="79">
        <v>15</v>
      </c>
      <c r="K2874" s="79">
        <v>19</v>
      </c>
    </row>
    <row r="2875" spans="1:11" x14ac:dyDescent="0.15">
      <c r="A2875">
        <f t="shared" si="44"/>
        <v>40040</v>
      </c>
      <c r="B2875" s="79">
        <v>40</v>
      </c>
      <c r="C2875" s="79" t="s">
        <v>77</v>
      </c>
      <c r="H2875" s="79">
        <v>40</v>
      </c>
      <c r="I2875" s="79">
        <v>16</v>
      </c>
      <c r="J2875" s="79">
        <v>25</v>
      </c>
      <c r="K2875" s="79">
        <v>17</v>
      </c>
    </row>
    <row r="2876" spans="1:11" x14ac:dyDescent="0.15">
      <c r="A2876">
        <f t="shared" si="44"/>
        <v>40041</v>
      </c>
      <c r="B2876" s="79">
        <v>40</v>
      </c>
      <c r="C2876" s="79" t="s">
        <v>77</v>
      </c>
      <c r="H2876" s="79">
        <v>41</v>
      </c>
      <c r="I2876" s="79">
        <v>20</v>
      </c>
      <c r="J2876" s="79">
        <v>26</v>
      </c>
      <c r="K2876" s="79">
        <v>18</v>
      </c>
    </row>
    <row r="2877" spans="1:11" x14ac:dyDescent="0.15">
      <c r="A2877">
        <f t="shared" si="44"/>
        <v>40042</v>
      </c>
      <c r="B2877" s="79">
        <v>40</v>
      </c>
      <c r="C2877" s="79" t="s">
        <v>77</v>
      </c>
      <c r="H2877" s="79">
        <v>42</v>
      </c>
      <c r="I2877" s="79">
        <v>26</v>
      </c>
      <c r="J2877" s="79">
        <v>15</v>
      </c>
      <c r="K2877" s="79">
        <v>9</v>
      </c>
    </row>
    <row r="2878" spans="1:11" x14ac:dyDescent="0.15">
      <c r="A2878">
        <f t="shared" si="44"/>
        <v>40043</v>
      </c>
      <c r="B2878" s="79">
        <v>40</v>
      </c>
      <c r="C2878" s="79" t="s">
        <v>77</v>
      </c>
      <c r="H2878" s="79">
        <v>43</v>
      </c>
      <c r="I2878" s="79">
        <v>19</v>
      </c>
      <c r="J2878" s="79">
        <v>20</v>
      </c>
      <c r="K2878" s="79">
        <v>7</v>
      </c>
    </row>
    <row r="2879" spans="1:11" x14ac:dyDescent="0.15">
      <c r="A2879">
        <f t="shared" si="44"/>
        <v>40044</v>
      </c>
      <c r="B2879" s="79">
        <v>40</v>
      </c>
      <c r="C2879" s="79" t="s">
        <v>77</v>
      </c>
      <c r="H2879" s="79">
        <v>44</v>
      </c>
      <c r="I2879" s="79">
        <v>35</v>
      </c>
      <c r="J2879" s="79">
        <v>34</v>
      </c>
      <c r="K2879" s="79">
        <v>5</v>
      </c>
    </row>
    <row r="2880" spans="1:11" x14ac:dyDescent="0.15">
      <c r="A2880">
        <f t="shared" si="44"/>
        <v>40045</v>
      </c>
      <c r="B2880" s="79">
        <v>40</v>
      </c>
      <c r="C2880" s="79" t="s">
        <v>77</v>
      </c>
      <c r="H2880" s="79">
        <v>45</v>
      </c>
      <c r="I2880" s="79">
        <v>19</v>
      </c>
      <c r="J2880" s="79">
        <v>19</v>
      </c>
      <c r="K2880" s="79">
        <v>3</v>
      </c>
    </row>
    <row r="2881" spans="1:11" x14ac:dyDescent="0.15">
      <c r="A2881">
        <f t="shared" si="44"/>
        <v>40046</v>
      </c>
      <c r="B2881" s="79">
        <v>40</v>
      </c>
      <c r="C2881" s="79" t="s">
        <v>77</v>
      </c>
      <c r="H2881" s="79">
        <v>46</v>
      </c>
      <c r="I2881" s="79">
        <v>21</v>
      </c>
      <c r="J2881" s="79">
        <v>21</v>
      </c>
      <c r="K2881" s="79">
        <v>4</v>
      </c>
    </row>
    <row r="2882" spans="1:11" x14ac:dyDescent="0.15">
      <c r="A2882">
        <f t="shared" si="44"/>
        <v>40047</v>
      </c>
      <c r="B2882" s="79">
        <v>40</v>
      </c>
      <c r="C2882" s="79" t="s">
        <v>77</v>
      </c>
      <c r="H2882" s="79">
        <v>47</v>
      </c>
      <c r="I2882" s="79">
        <v>21</v>
      </c>
      <c r="J2882" s="79">
        <v>17</v>
      </c>
      <c r="K2882" s="79">
        <v>4</v>
      </c>
    </row>
    <row r="2883" spans="1:11" x14ac:dyDescent="0.15">
      <c r="A2883">
        <f t="shared" ref="A2883:A2946" si="45">$B2883*1000+$H2883</f>
        <v>40048</v>
      </c>
      <c r="B2883" s="79">
        <v>40</v>
      </c>
      <c r="C2883" s="79" t="s">
        <v>77</v>
      </c>
      <c r="H2883" s="79">
        <v>48</v>
      </c>
      <c r="I2883" s="79">
        <v>17</v>
      </c>
      <c r="J2883" s="79">
        <v>8</v>
      </c>
      <c r="K2883" s="79">
        <v>6</v>
      </c>
    </row>
    <row r="2884" spans="1:11" x14ac:dyDescent="0.15">
      <c r="A2884">
        <f t="shared" si="45"/>
        <v>40049</v>
      </c>
      <c r="B2884" s="79">
        <v>40</v>
      </c>
      <c r="C2884" s="79" t="s">
        <v>77</v>
      </c>
      <c r="H2884" s="79">
        <v>49</v>
      </c>
      <c r="I2884" s="79">
        <v>17</v>
      </c>
      <c r="J2884" s="79">
        <v>15</v>
      </c>
      <c r="K2884" s="79">
        <v>3</v>
      </c>
    </row>
    <row r="2885" spans="1:11" x14ac:dyDescent="0.15">
      <c r="A2885">
        <f t="shared" si="45"/>
        <v>40050</v>
      </c>
      <c r="B2885" s="79">
        <v>40</v>
      </c>
      <c r="C2885" s="79" t="s">
        <v>77</v>
      </c>
      <c r="H2885" s="79">
        <v>50</v>
      </c>
      <c r="I2885" s="79">
        <v>14</v>
      </c>
      <c r="J2885" s="79">
        <v>9</v>
      </c>
      <c r="K2885" s="79">
        <v>3</v>
      </c>
    </row>
    <row r="2886" spans="1:11" x14ac:dyDescent="0.15">
      <c r="A2886">
        <f t="shared" si="45"/>
        <v>40051</v>
      </c>
      <c r="B2886" s="79">
        <v>40</v>
      </c>
      <c r="C2886" s="79" t="s">
        <v>77</v>
      </c>
      <c r="H2886" s="79">
        <v>51</v>
      </c>
      <c r="I2886" s="79">
        <v>10</v>
      </c>
      <c r="J2886" s="79">
        <v>7</v>
      </c>
      <c r="K2886" s="79">
        <v>3</v>
      </c>
    </row>
    <row r="2887" spans="1:11" x14ac:dyDescent="0.15">
      <c r="A2887">
        <f t="shared" si="45"/>
        <v>40052</v>
      </c>
      <c r="B2887" s="79">
        <v>40</v>
      </c>
      <c r="C2887" s="79" t="s">
        <v>77</v>
      </c>
      <c r="H2887" s="79">
        <v>52</v>
      </c>
      <c r="I2887" s="79">
        <v>9</v>
      </c>
      <c r="J2887" s="79">
        <v>6</v>
      </c>
      <c r="K2887" s="79">
        <v>2</v>
      </c>
    </row>
    <row r="2888" spans="1:11" x14ac:dyDescent="0.15">
      <c r="A2888">
        <f t="shared" si="45"/>
        <v>40053</v>
      </c>
      <c r="B2888" s="79">
        <v>40</v>
      </c>
      <c r="C2888" s="79" t="s">
        <v>77</v>
      </c>
      <c r="H2888" s="79">
        <v>53</v>
      </c>
      <c r="I2888" s="79">
        <v>8</v>
      </c>
      <c r="J2888" s="79">
        <v>4</v>
      </c>
      <c r="K2888" s="79">
        <v>4</v>
      </c>
    </row>
    <row r="2889" spans="1:11" x14ac:dyDescent="0.15">
      <c r="A2889">
        <f t="shared" si="45"/>
        <v>40054</v>
      </c>
      <c r="B2889" s="79">
        <v>40</v>
      </c>
      <c r="C2889" s="79" t="s">
        <v>77</v>
      </c>
      <c r="H2889" s="79">
        <v>54</v>
      </c>
      <c r="I2889" s="79">
        <v>5</v>
      </c>
      <c r="J2889" s="79">
        <v>2</v>
      </c>
      <c r="K2889" s="79">
        <v>4</v>
      </c>
    </row>
    <row r="2890" spans="1:11" x14ac:dyDescent="0.15">
      <c r="A2890">
        <f t="shared" si="45"/>
        <v>40055</v>
      </c>
      <c r="B2890" s="79">
        <v>40</v>
      </c>
      <c r="C2890" s="79" t="s">
        <v>77</v>
      </c>
      <c r="H2890" s="79">
        <v>55</v>
      </c>
      <c r="I2890" s="79">
        <v>3</v>
      </c>
      <c r="J2890" s="79">
        <v>1</v>
      </c>
      <c r="K2890" s="79">
        <v>8</v>
      </c>
    </row>
    <row r="2891" spans="1:11" x14ac:dyDescent="0.15">
      <c r="A2891">
        <f t="shared" si="45"/>
        <v>40056</v>
      </c>
      <c r="B2891" s="79">
        <v>40</v>
      </c>
      <c r="C2891" s="79" t="s">
        <v>77</v>
      </c>
      <c r="H2891" s="79">
        <v>56</v>
      </c>
      <c r="I2891" s="79">
        <v>1</v>
      </c>
      <c r="J2891" s="79">
        <v>2</v>
      </c>
      <c r="K2891" s="79">
        <v>6</v>
      </c>
    </row>
    <row r="2892" spans="1:11" x14ac:dyDescent="0.15">
      <c r="A2892">
        <f t="shared" si="45"/>
        <v>40057</v>
      </c>
      <c r="B2892" s="79">
        <v>40</v>
      </c>
      <c r="C2892" s="79" t="s">
        <v>77</v>
      </c>
      <c r="H2892" s="79">
        <v>57</v>
      </c>
      <c r="I2892" s="79">
        <v>2</v>
      </c>
      <c r="J2892" s="79">
        <v>3</v>
      </c>
      <c r="K2892" s="79">
        <v>2</v>
      </c>
    </row>
    <row r="2893" spans="1:11" x14ac:dyDescent="0.15">
      <c r="A2893">
        <f t="shared" si="45"/>
        <v>40058</v>
      </c>
      <c r="B2893" s="79">
        <v>40</v>
      </c>
      <c r="C2893" s="79" t="s">
        <v>77</v>
      </c>
      <c r="H2893" s="79">
        <v>58</v>
      </c>
      <c r="I2893" s="79">
        <v>2</v>
      </c>
      <c r="J2893" s="79">
        <v>2</v>
      </c>
      <c r="K2893" s="79">
        <v>3</v>
      </c>
    </row>
    <row r="2894" spans="1:11" x14ac:dyDescent="0.15">
      <c r="A2894">
        <f t="shared" si="45"/>
        <v>40059</v>
      </c>
      <c r="B2894" s="79">
        <v>40</v>
      </c>
      <c r="C2894" s="79" t="s">
        <v>77</v>
      </c>
      <c r="H2894" s="79">
        <v>59</v>
      </c>
      <c r="I2894" s="79">
        <v>2</v>
      </c>
      <c r="J2894" s="79">
        <v>4</v>
      </c>
      <c r="K2894" s="79">
        <v>7</v>
      </c>
    </row>
    <row r="2895" spans="1:11" x14ac:dyDescent="0.15">
      <c r="A2895">
        <f t="shared" si="45"/>
        <v>40060</v>
      </c>
      <c r="B2895" s="79">
        <v>40</v>
      </c>
      <c r="C2895" s="79" t="s">
        <v>77</v>
      </c>
      <c r="H2895" s="79">
        <v>60</v>
      </c>
      <c r="I2895" s="79">
        <v>2</v>
      </c>
      <c r="J2895" s="79">
        <v>1</v>
      </c>
      <c r="K2895" s="79">
        <v>5</v>
      </c>
    </row>
    <row r="2896" spans="1:11" x14ac:dyDescent="0.15">
      <c r="A2896">
        <f t="shared" si="45"/>
        <v>40061</v>
      </c>
      <c r="B2896" s="79">
        <v>40</v>
      </c>
      <c r="C2896" s="79" t="s">
        <v>77</v>
      </c>
      <c r="H2896" s="79">
        <v>61</v>
      </c>
      <c r="I2896" s="79">
        <v>1</v>
      </c>
      <c r="J2896" s="79">
        <v>2</v>
      </c>
      <c r="K2896" s="79">
        <v>1</v>
      </c>
    </row>
    <row r="2897" spans="1:11" x14ac:dyDescent="0.15">
      <c r="A2897">
        <f t="shared" si="45"/>
        <v>40062</v>
      </c>
      <c r="B2897" s="79">
        <v>40</v>
      </c>
      <c r="C2897" s="79" t="s">
        <v>77</v>
      </c>
      <c r="H2897" s="79">
        <v>62</v>
      </c>
      <c r="I2897" s="79">
        <v>2</v>
      </c>
      <c r="J2897" s="79">
        <v>1</v>
      </c>
      <c r="K2897" s="79">
        <v>3</v>
      </c>
    </row>
    <row r="2898" spans="1:11" x14ac:dyDescent="0.15">
      <c r="A2898">
        <f t="shared" si="45"/>
        <v>40063</v>
      </c>
      <c r="B2898" s="79">
        <v>40</v>
      </c>
      <c r="C2898" s="79" t="s">
        <v>77</v>
      </c>
      <c r="H2898" s="79">
        <v>63</v>
      </c>
      <c r="I2898" s="79">
        <v>1</v>
      </c>
      <c r="J2898" s="79">
        <v>1</v>
      </c>
      <c r="K2898" s="79">
        <v>3</v>
      </c>
    </row>
    <row r="2899" spans="1:11" x14ac:dyDescent="0.15">
      <c r="A2899">
        <f t="shared" si="45"/>
        <v>40064</v>
      </c>
      <c r="B2899" s="79">
        <v>40</v>
      </c>
      <c r="C2899" s="79" t="s">
        <v>77</v>
      </c>
      <c r="H2899" s="79">
        <v>64</v>
      </c>
      <c r="I2899" s="79">
        <v>2</v>
      </c>
      <c r="J2899" s="79">
        <v>2</v>
      </c>
      <c r="K2899" s="79">
        <v>3</v>
      </c>
    </row>
    <row r="2900" spans="1:11" x14ac:dyDescent="0.15">
      <c r="A2900">
        <f t="shared" si="45"/>
        <v>40065</v>
      </c>
      <c r="B2900" s="79">
        <v>40</v>
      </c>
      <c r="C2900" s="79" t="s">
        <v>77</v>
      </c>
      <c r="H2900" s="79">
        <v>65</v>
      </c>
      <c r="I2900" s="79">
        <v>1</v>
      </c>
      <c r="J2900" s="79">
        <v>3</v>
      </c>
      <c r="K2900" s="79">
        <v>2</v>
      </c>
    </row>
    <row r="2901" spans="1:11" x14ac:dyDescent="0.15">
      <c r="A2901">
        <f t="shared" si="45"/>
        <v>40066</v>
      </c>
      <c r="B2901" s="79">
        <v>40</v>
      </c>
      <c r="C2901" s="79" t="s">
        <v>77</v>
      </c>
      <c r="H2901" s="79">
        <v>66</v>
      </c>
      <c r="I2901" s="79">
        <v>4</v>
      </c>
      <c r="J2901" s="79">
        <v>3</v>
      </c>
      <c r="K2901" s="79">
        <v>3</v>
      </c>
    </row>
    <row r="2902" spans="1:11" x14ac:dyDescent="0.15">
      <c r="A2902">
        <f t="shared" si="45"/>
        <v>40067</v>
      </c>
      <c r="B2902" s="79">
        <v>40</v>
      </c>
      <c r="C2902" s="79" t="s">
        <v>77</v>
      </c>
      <c r="H2902" s="79">
        <v>67</v>
      </c>
      <c r="I2902" s="79">
        <v>2</v>
      </c>
      <c r="J2902" s="79">
        <v>5</v>
      </c>
      <c r="K2902" s="79">
        <v>1</v>
      </c>
    </row>
    <row r="2903" spans="1:11" x14ac:dyDescent="0.15">
      <c r="A2903">
        <f t="shared" si="45"/>
        <v>40068</v>
      </c>
      <c r="B2903" s="79">
        <v>40</v>
      </c>
      <c r="C2903" s="79" t="s">
        <v>77</v>
      </c>
      <c r="H2903" s="79">
        <v>68</v>
      </c>
      <c r="I2903" s="79">
        <v>1</v>
      </c>
      <c r="J2903" s="79">
        <v>1</v>
      </c>
      <c r="K2903" s="79">
        <v>1</v>
      </c>
    </row>
    <row r="2904" spans="1:11" x14ac:dyDescent="0.15">
      <c r="A2904">
        <f t="shared" si="45"/>
        <v>40069</v>
      </c>
      <c r="B2904" s="79">
        <v>40</v>
      </c>
      <c r="C2904" s="79" t="s">
        <v>77</v>
      </c>
      <c r="H2904" s="79">
        <v>69</v>
      </c>
      <c r="I2904" s="79">
        <v>2</v>
      </c>
      <c r="J2904" s="79">
        <v>1</v>
      </c>
      <c r="K2904" s="79">
        <v>2</v>
      </c>
    </row>
    <row r="2905" spans="1:11" x14ac:dyDescent="0.15">
      <c r="A2905">
        <f t="shared" si="45"/>
        <v>40070</v>
      </c>
      <c r="B2905" s="79">
        <v>40</v>
      </c>
      <c r="C2905" s="79" t="s">
        <v>77</v>
      </c>
      <c r="H2905" s="79">
        <v>70</v>
      </c>
      <c r="I2905" s="79">
        <v>3</v>
      </c>
      <c r="J2905" s="79">
        <v>3</v>
      </c>
      <c r="K2905" s="79">
        <v>1</v>
      </c>
    </row>
    <row r="2906" spans="1:11" x14ac:dyDescent="0.15">
      <c r="A2906">
        <f t="shared" si="45"/>
        <v>40071</v>
      </c>
      <c r="B2906" s="79">
        <v>40</v>
      </c>
      <c r="C2906" s="79" t="s">
        <v>77</v>
      </c>
      <c r="H2906" s="79">
        <v>71</v>
      </c>
      <c r="I2906" s="79">
        <v>3</v>
      </c>
      <c r="J2906" s="79">
        <v>3</v>
      </c>
      <c r="K2906" s="79">
        <v>1</v>
      </c>
    </row>
    <row r="2907" spans="1:11" x14ac:dyDescent="0.15">
      <c r="A2907">
        <f t="shared" si="45"/>
        <v>40072</v>
      </c>
      <c r="B2907" s="79">
        <v>40</v>
      </c>
      <c r="C2907" s="79" t="s">
        <v>77</v>
      </c>
      <c r="H2907" s="79">
        <v>72</v>
      </c>
      <c r="I2907" s="79">
        <v>0</v>
      </c>
      <c r="J2907" s="79">
        <v>1</v>
      </c>
      <c r="K2907" s="79">
        <v>2</v>
      </c>
    </row>
    <row r="2908" spans="1:11" x14ac:dyDescent="0.15">
      <c r="A2908">
        <f t="shared" si="45"/>
        <v>40073</v>
      </c>
      <c r="B2908" s="79">
        <v>40</v>
      </c>
      <c r="C2908" s="79" t="s">
        <v>77</v>
      </c>
      <c r="H2908" s="79">
        <v>73</v>
      </c>
      <c r="I2908" s="79">
        <v>1</v>
      </c>
      <c r="J2908" s="79">
        <v>2</v>
      </c>
      <c r="K2908" s="79">
        <v>1</v>
      </c>
    </row>
    <row r="2909" spans="1:11" x14ac:dyDescent="0.15">
      <c r="A2909">
        <f t="shared" si="45"/>
        <v>40074</v>
      </c>
      <c r="B2909" s="79">
        <v>40</v>
      </c>
      <c r="C2909" s="79" t="s">
        <v>77</v>
      </c>
      <c r="H2909" s="79">
        <v>74</v>
      </c>
      <c r="I2909" s="79">
        <v>1</v>
      </c>
      <c r="J2909" s="79">
        <v>2</v>
      </c>
      <c r="K2909" s="79">
        <v>2</v>
      </c>
    </row>
    <row r="2910" spans="1:11" x14ac:dyDescent="0.15">
      <c r="A2910">
        <f t="shared" si="45"/>
        <v>40075</v>
      </c>
      <c r="B2910" s="79">
        <v>40</v>
      </c>
      <c r="C2910" s="79" t="s">
        <v>77</v>
      </c>
      <c r="H2910" s="79">
        <v>75</v>
      </c>
      <c r="I2910" s="79">
        <v>1</v>
      </c>
      <c r="J2910" s="79">
        <v>2</v>
      </c>
      <c r="K2910" s="79">
        <v>4</v>
      </c>
    </row>
    <row r="2911" spans="1:11" x14ac:dyDescent="0.15">
      <c r="A2911">
        <f t="shared" si="45"/>
        <v>40076</v>
      </c>
      <c r="B2911" s="79">
        <v>40</v>
      </c>
      <c r="C2911" s="79" t="s">
        <v>77</v>
      </c>
      <c r="H2911" s="79">
        <v>76</v>
      </c>
      <c r="I2911" s="79">
        <v>1</v>
      </c>
      <c r="J2911" s="79">
        <v>1</v>
      </c>
      <c r="K2911" s="79">
        <v>11</v>
      </c>
    </row>
    <row r="2912" spans="1:11" x14ac:dyDescent="0.15">
      <c r="A2912">
        <f t="shared" si="45"/>
        <v>40077</v>
      </c>
      <c r="B2912" s="79">
        <v>40</v>
      </c>
      <c r="C2912" s="79" t="s">
        <v>77</v>
      </c>
      <c r="H2912" s="79">
        <v>77</v>
      </c>
      <c r="I2912" s="79">
        <v>1</v>
      </c>
      <c r="J2912" s="79">
        <v>2</v>
      </c>
      <c r="K2912" s="79">
        <v>11</v>
      </c>
    </row>
    <row r="2913" spans="1:11" x14ac:dyDescent="0.15">
      <c r="A2913">
        <f t="shared" si="45"/>
        <v>40078</v>
      </c>
      <c r="B2913" s="79">
        <v>40</v>
      </c>
      <c r="C2913" s="79" t="s">
        <v>77</v>
      </c>
      <c r="H2913" s="79">
        <v>78</v>
      </c>
      <c r="I2913" s="79">
        <v>1</v>
      </c>
      <c r="J2913" s="79">
        <v>0</v>
      </c>
      <c r="K2913" s="79">
        <v>24</v>
      </c>
    </row>
    <row r="2914" spans="1:11" x14ac:dyDescent="0.15">
      <c r="A2914">
        <f t="shared" si="45"/>
        <v>40079</v>
      </c>
      <c r="B2914" s="79">
        <v>40</v>
      </c>
      <c r="C2914" s="79" t="s">
        <v>77</v>
      </c>
      <c r="H2914" s="79">
        <v>79</v>
      </c>
      <c r="I2914" s="79">
        <v>1</v>
      </c>
      <c r="J2914" s="79">
        <v>0</v>
      </c>
      <c r="K2914" s="79">
        <v>17</v>
      </c>
    </row>
    <row r="2915" spans="1:11" x14ac:dyDescent="0.15">
      <c r="A2915">
        <f t="shared" si="45"/>
        <v>40080</v>
      </c>
      <c r="B2915" s="79">
        <v>40</v>
      </c>
      <c r="C2915" s="79" t="s">
        <v>77</v>
      </c>
      <c r="H2915" s="79">
        <v>80</v>
      </c>
      <c r="I2915" s="79">
        <v>0</v>
      </c>
      <c r="J2915" s="79">
        <v>1</v>
      </c>
      <c r="K2915" s="79">
        <v>32</v>
      </c>
    </row>
    <row r="2916" spans="1:11" x14ac:dyDescent="0.15">
      <c r="A2916">
        <f t="shared" si="45"/>
        <v>40081</v>
      </c>
      <c r="B2916" s="79">
        <v>40</v>
      </c>
      <c r="C2916" s="79" t="s">
        <v>77</v>
      </c>
      <c r="H2916" s="79">
        <v>81</v>
      </c>
      <c r="I2916" s="79">
        <v>2</v>
      </c>
      <c r="J2916" s="79">
        <v>0</v>
      </c>
      <c r="K2916" s="79">
        <v>25</v>
      </c>
    </row>
    <row r="2917" spans="1:11" x14ac:dyDescent="0.15">
      <c r="A2917">
        <f t="shared" si="45"/>
        <v>40084</v>
      </c>
      <c r="B2917" s="79">
        <v>40</v>
      </c>
      <c r="C2917" s="79" t="s">
        <v>77</v>
      </c>
      <c r="H2917" s="79">
        <v>84</v>
      </c>
      <c r="I2917" s="79">
        <v>0</v>
      </c>
      <c r="J2917" s="79">
        <v>1</v>
      </c>
      <c r="K2917" s="79">
        <v>39</v>
      </c>
    </row>
    <row r="2918" spans="1:11" x14ac:dyDescent="0.15">
      <c r="A2918">
        <f t="shared" si="45"/>
        <v>40085</v>
      </c>
      <c r="B2918" s="79">
        <v>40</v>
      </c>
      <c r="C2918" s="79" t="s">
        <v>77</v>
      </c>
      <c r="H2918" s="79">
        <v>85</v>
      </c>
      <c r="I2918" s="79">
        <v>1</v>
      </c>
      <c r="J2918" s="79">
        <v>1</v>
      </c>
      <c r="K2918" s="79">
        <v>26</v>
      </c>
    </row>
    <row r="2919" spans="1:11" x14ac:dyDescent="0.15">
      <c r="A2919">
        <f t="shared" si="45"/>
        <v>40086</v>
      </c>
      <c r="B2919" s="79">
        <v>40</v>
      </c>
      <c r="C2919" s="79" t="s">
        <v>77</v>
      </c>
      <c r="H2919" s="79">
        <v>86</v>
      </c>
      <c r="I2919" s="79">
        <v>0</v>
      </c>
      <c r="J2919" s="79">
        <v>1</v>
      </c>
      <c r="K2919" s="79">
        <v>37</v>
      </c>
    </row>
    <row r="2920" spans="1:11" x14ac:dyDescent="0.15">
      <c r="A2920">
        <f t="shared" si="45"/>
        <v>40088</v>
      </c>
      <c r="B2920" s="79">
        <v>40</v>
      </c>
      <c r="C2920" s="79" t="s">
        <v>77</v>
      </c>
      <c r="H2920" s="79">
        <v>88</v>
      </c>
      <c r="I2920" s="79">
        <v>0</v>
      </c>
      <c r="J2920" s="79">
        <v>2</v>
      </c>
      <c r="K2920" s="79">
        <v>32</v>
      </c>
    </row>
    <row r="2921" spans="1:11" x14ac:dyDescent="0.15">
      <c r="A2921">
        <f t="shared" si="45"/>
        <v>41000</v>
      </c>
      <c r="B2921" s="79">
        <v>41</v>
      </c>
      <c r="C2921" s="79" t="s">
        <v>83</v>
      </c>
      <c r="H2921" s="79">
        <v>0</v>
      </c>
      <c r="I2921" s="79">
        <v>2</v>
      </c>
      <c r="J2921" s="79">
        <v>2</v>
      </c>
      <c r="K2921" s="79">
        <v>28</v>
      </c>
    </row>
    <row r="2922" spans="1:11" x14ac:dyDescent="0.15">
      <c r="A2922">
        <f t="shared" si="45"/>
        <v>41001</v>
      </c>
      <c r="B2922" s="79">
        <v>41</v>
      </c>
      <c r="C2922" s="79" t="s">
        <v>83</v>
      </c>
      <c r="H2922" s="79">
        <v>1</v>
      </c>
      <c r="I2922" s="79">
        <v>6</v>
      </c>
      <c r="J2922" s="79">
        <v>4</v>
      </c>
      <c r="K2922" s="79">
        <v>33</v>
      </c>
    </row>
    <row r="2923" spans="1:11" x14ac:dyDescent="0.15">
      <c r="A2923">
        <f t="shared" si="45"/>
        <v>41002</v>
      </c>
      <c r="B2923" s="79">
        <v>41</v>
      </c>
      <c r="C2923" s="79" t="s">
        <v>83</v>
      </c>
      <c r="H2923" s="79">
        <v>2</v>
      </c>
      <c r="I2923" s="79">
        <v>7</v>
      </c>
      <c r="J2923" s="79">
        <v>5</v>
      </c>
      <c r="K2923" s="79">
        <v>34</v>
      </c>
    </row>
    <row r="2924" spans="1:11" x14ac:dyDescent="0.15">
      <c r="A2924">
        <f t="shared" si="45"/>
        <v>41003</v>
      </c>
      <c r="B2924" s="79">
        <v>41</v>
      </c>
      <c r="C2924" s="79" t="s">
        <v>83</v>
      </c>
      <c r="H2924" s="79">
        <v>3</v>
      </c>
      <c r="I2924" s="79">
        <v>9</v>
      </c>
      <c r="J2924" s="79">
        <v>14</v>
      </c>
      <c r="K2924" s="79">
        <v>15</v>
      </c>
    </row>
    <row r="2925" spans="1:11" x14ac:dyDescent="0.15">
      <c r="A2925">
        <f t="shared" si="45"/>
        <v>41004</v>
      </c>
      <c r="B2925" s="79">
        <v>41</v>
      </c>
      <c r="C2925" s="79" t="s">
        <v>83</v>
      </c>
      <c r="H2925" s="79">
        <v>4</v>
      </c>
      <c r="I2925" s="79">
        <v>7</v>
      </c>
      <c r="J2925" s="79">
        <v>11</v>
      </c>
      <c r="K2925" s="79">
        <v>23</v>
      </c>
    </row>
    <row r="2926" spans="1:11" x14ac:dyDescent="0.15">
      <c r="A2926">
        <f t="shared" si="45"/>
        <v>41005</v>
      </c>
      <c r="B2926" s="79">
        <v>41</v>
      </c>
      <c r="C2926" s="79" t="s">
        <v>83</v>
      </c>
      <c r="H2926" s="79">
        <v>5</v>
      </c>
      <c r="I2926" s="79">
        <v>12</v>
      </c>
      <c r="J2926" s="79">
        <v>12</v>
      </c>
      <c r="K2926" s="79">
        <v>18</v>
      </c>
    </row>
    <row r="2927" spans="1:11" x14ac:dyDescent="0.15">
      <c r="A2927">
        <f t="shared" si="45"/>
        <v>41006</v>
      </c>
      <c r="B2927" s="79">
        <v>41</v>
      </c>
      <c r="C2927" s="79" t="s">
        <v>83</v>
      </c>
      <c r="H2927" s="79">
        <v>6</v>
      </c>
      <c r="I2927" s="79">
        <v>17</v>
      </c>
      <c r="J2927" s="79">
        <v>13</v>
      </c>
      <c r="K2927" s="79">
        <v>16</v>
      </c>
    </row>
    <row r="2928" spans="1:11" x14ac:dyDescent="0.15">
      <c r="A2928">
        <f t="shared" si="45"/>
        <v>41007</v>
      </c>
      <c r="B2928" s="79">
        <v>41</v>
      </c>
      <c r="C2928" s="79" t="s">
        <v>83</v>
      </c>
      <c r="H2928" s="79">
        <v>7</v>
      </c>
      <c r="I2928" s="79">
        <v>19</v>
      </c>
      <c r="J2928" s="79">
        <v>22</v>
      </c>
      <c r="K2928" s="79">
        <v>9</v>
      </c>
    </row>
    <row r="2929" spans="1:11" x14ac:dyDescent="0.15">
      <c r="A2929">
        <f t="shared" si="45"/>
        <v>41008</v>
      </c>
      <c r="B2929" s="79">
        <v>41</v>
      </c>
      <c r="C2929" s="79" t="s">
        <v>83</v>
      </c>
      <c r="H2929" s="79">
        <v>8</v>
      </c>
      <c r="I2929" s="79">
        <v>14</v>
      </c>
      <c r="J2929" s="79">
        <v>11</v>
      </c>
      <c r="K2929" s="79">
        <v>9</v>
      </c>
    </row>
    <row r="2930" spans="1:11" x14ac:dyDescent="0.15">
      <c r="A2930">
        <f t="shared" si="45"/>
        <v>41009</v>
      </c>
      <c r="B2930" s="79">
        <v>41</v>
      </c>
      <c r="C2930" s="79" t="s">
        <v>83</v>
      </c>
      <c r="H2930" s="79">
        <v>9</v>
      </c>
      <c r="I2930" s="79">
        <v>12</v>
      </c>
      <c r="J2930" s="79">
        <v>22</v>
      </c>
      <c r="K2930" s="79">
        <v>2</v>
      </c>
    </row>
    <row r="2931" spans="1:11" x14ac:dyDescent="0.15">
      <c r="A2931">
        <f t="shared" si="45"/>
        <v>41010</v>
      </c>
      <c r="B2931" s="79">
        <v>41</v>
      </c>
      <c r="C2931" s="79" t="s">
        <v>83</v>
      </c>
      <c r="H2931" s="79">
        <v>10</v>
      </c>
      <c r="I2931" s="79">
        <v>19</v>
      </c>
      <c r="J2931" s="79">
        <v>16</v>
      </c>
      <c r="K2931" s="79">
        <v>7</v>
      </c>
    </row>
    <row r="2932" spans="1:11" x14ac:dyDescent="0.15">
      <c r="A2932">
        <f t="shared" si="45"/>
        <v>41011</v>
      </c>
      <c r="B2932" s="79">
        <v>41</v>
      </c>
      <c r="C2932" s="79" t="s">
        <v>83</v>
      </c>
      <c r="H2932" s="79">
        <v>11</v>
      </c>
      <c r="I2932" s="79">
        <v>12</v>
      </c>
      <c r="J2932" s="79">
        <v>16</v>
      </c>
      <c r="K2932" s="79">
        <v>5</v>
      </c>
    </row>
    <row r="2933" spans="1:11" x14ac:dyDescent="0.15">
      <c r="A2933">
        <f t="shared" si="45"/>
        <v>41012</v>
      </c>
      <c r="B2933" s="79">
        <v>41</v>
      </c>
      <c r="C2933" s="79" t="s">
        <v>83</v>
      </c>
      <c r="H2933" s="79">
        <v>12</v>
      </c>
      <c r="I2933" s="79">
        <v>15</v>
      </c>
      <c r="J2933" s="79">
        <v>20</v>
      </c>
      <c r="K2933" s="79">
        <v>2</v>
      </c>
    </row>
    <row r="2934" spans="1:11" x14ac:dyDescent="0.15">
      <c r="A2934">
        <f t="shared" si="45"/>
        <v>41013</v>
      </c>
      <c r="B2934" s="79">
        <v>41</v>
      </c>
      <c r="C2934" s="79" t="s">
        <v>83</v>
      </c>
      <c r="H2934" s="79">
        <v>13</v>
      </c>
      <c r="I2934" s="79">
        <v>18</v>
      </c>
      <c r="J2934" s="79">
        <v>14</v>
      </c>
      <c r="K2934" s="79">
        <v>3</v>
      </c>
    </row>
    <row r="2935" spans="1:11" x14ac:dyDescent="0.15">
      <c r="A2935">
        <f t="shared" si="45"/>
        <v>41014</v>
      </c>
      <c r="B2935" s="79">
        <v>41</v>
      </c>
      <c r="C2935" s="79" t="s">
        <v>83</v>
      </c>
      <c r="H2935" s="79">
        <v>14</v>
      </c>
      <c r="I2935" s="79">
        <v>11</v>
      </c>
      <c r="J2935" s="79">
        <v>7</v>
      </c>
      <c r="K2935" s="79">
        <v>2</v>
      </c>
    </row>
    <row r="2936" spans="1:11" x14ac:dyDescent="0.15">
      <c r="A2936">
        <f t="shared" si="45"/>
        <v>41015</v>
      </c>
      <c r="B2936" s="79">
        <v>41</v>
      </c>
      <c r="C2936" s="79" t="s">
        <v>83</v>
      </c>
      <c r="H2936" s="79">
        <v>15</v>
      </c>
      <c r="I2936" s="79">
        <v>11</v>
      </c>
      <c r="J2936" s="79">
        <v>13</v>
      </c>
      <c r="K2936" s="79">
        <v>1</v>
      </c>
    </row>
    <row r="2937" spans="1:11" x14ac:dyDescent="0.15">
      <c r="A2937">
        <f t="shared" si="45"/>
        <v>41016</v>
      </c>
      <c r="B2937" s="79">
        <v>41</v>
      </c>
      <c r="C2937" s="79" t="s">
        <v>83</v>
      </c>
      <c r="H2937" s="79">
        <v>16</v>
      </c>
      <c r="I2937" s="79">
        <v>11</v>
      </c>
      <c r="J2937" s="79">
        <v>8</v>
      </c>
      <c r="K2937" s="79">
        <v>3</v>
      </c>
    </row>
    <row r="2938" spans="1:11" x14ac:dyDescent="0.15">
      <c r="A2938">
        <f t="shared" si="45"/>
        <v>41017</v>
      </c>
      <c r="B2938" s="79">
        <v>41</v>
      </c>
      <c r="C2938" s="79" t="s">
        <v>83</v>
      </c>
      <c r="H2938" s="79">
        <v>17</v>
      </c>
      <c r="I2938" s="79">
        <v>6</v>
      </c>
      <c r="J2938" s="79">
        <v>8</v>
      </c>
      <c r="K2938" s="79">
        <v>2</v>
      </c>
    </row>
    <row r="2939" spans="1:11" x14ac:dyDescent="0.15">
      <c r="A2939">
        <f t="shared" si="45"/>
        <v>41018</v>
      </c>
      <c r="B2939" s="79">
        <v>41</v>
      </c>
      <c r="C2939" s="79" t="s">
        <v>83</v>
      </c>
      <c r="H2939" s="79">
        <v>18</v>
      </c>
      <c r="I2939" s="79">
        <v>3</v>
      </c>
      <c r="J2939" s="79">
        <v>9</v>
      </c>
      <c r="K2939" s="79">
        <v>6</v>
      </c>
    </row>
    <row r="2940" spans="1:11" x14ac:dyDescent="0.15">
      <c r="A2940">
        <f t="shared" si="45"/>
        <v>41019</v>
      </c>
      <c r="B2940" s="79">
        <v>41</v>
      </c>
      <c r="C2940" s="79" t="s">
        <v>83</v>
      </c>
      <c r="H2940" s="79">
        <v>19</v>
      </c>
      <c r="I2940" s="79">
        <v>4</v>
      </c>
      <c r="J2940" s="79">
        <v>3</v>
      </c>
      <c r="K2940" s="79">
        <v>6</v>
      </c>
    </row>
    <row r="2941" spans="1:11" x14ac:dyDescent="0.15">
      <c r="A2941">
        <f t="shared" si="45"/>
        <v>41020</v>
      </c>
      <c r="B2941" s="79">
        <v>41</v>
      </c>
      <c r="C2941" s="79" t="s">
        <v>83</v>
      </c>
      <c r="H2941" s="79">
        <v>20</v>
      </c>
      <c r="I2941" s="79">
        <v>2</v>
      </c>
      <c r="J2941" s="79">
        <v>2</v>
      </c>
      <c r="K2941" s="79">
        <v>8</v>
      </c>
    </row>
    <row r="2942" spans="1:11" x14ac:dyDescent="0.15">
      <c r="A2942">
        <f t="shared" si="45"/>
        <v>41021</v>
      </c>
      <c r="B2942" s="79">
        <v>41</v>
      </c>
      <c r="C2942" s="79" t="s">
        <v>83</v>
      </c>
      <c r="H2942" s="79">
        <v>21</v>
      </c>
      <c r="I2942" s="79">
        <v>4</v>
      </c>
      <c r="J2942" s="79">
        <v>3</v>
      </c>
      <c r="K2942" s="79">
        <v>15</v>
      </c>
    </row>
    <row r="2943" spans="1:11" x14ac:dyDescent="0.15">
      <c r="A2943">
        <f t="shared" si="45"/>
        <v>41022</v>
      </c>
      <c r="B2943" s="79">
        <v>41</v>
      </c>
      <c r="C2943" s="79" t="s">
        <v>83</v>
      </c>
      <c r="H2943" s="79">
        <v>22</v>
      </c>
      <c r="I2943" s="79">
        <v>3</v>
      </c>
      <c r="J2943" s="79">
        <v>2</v>
      </c>
      <c r="K2943" s="79">
        <v>15</v>
      </c>
    </row>
    <row r="2944" spans="1:11" x14ac:dyDescent="0.15">
      <c r="A2944">
        <f t="shared" si="45"/>
        <v>41023</v>
      </c>
      <c r="B2944" s="79">
        <v>41</v>
      </c>
      <c r="C2944" s="79" t="s">
        <v>83</v>
      </c>
      <c r="H2944" s="79">
        <v>23</v>
      </c>
      <c r="I2944" s="79">
        <v>1</v>
      </c>
      <c r="J2944" s="79">
        <v>0</v>
      </c>
      <c r="K2944" s="79">
        <v>10</v>
      </c>
    </row>
    <row r="2945" spans="1:11" x14ac:dyDescent="0.15">
      <c r="A2945">
        <f t="shared" si="45"/>
        <v>41024</v>
      </c>
      <c r="B2945" s="79">
        <v>41</v>
      </c>
      <c r="C2945" s="79" t="s">
        <v>83</v>
      </c>
      <c r="H2945" s="79">
        <v>24</v>
      </c>
      <c r="I2945" s="79">
        <v>1</v>
      </c>
      <c r="J2945" s="79">
        <v>2</v>
      </c>
      <c r="K2945" s="79">
        <v>21</v>
      </c>
    </row>
    <row r="2946" spans="1:11" x14ac:dyDescent="0.15">
      <c r="A2946">
        <f t="shared" si="45"/>
        <v>41025</v>
      </c>
      <c r="B2946" s="79">
        <v>41</v>
      </c>
      <c r="C2946" s="79" t="s">
        <v>83</v>
      </c>
      <c r="H2946" s="79">
        <v>25</v>
      </c>
      <c r="I2946" s="79">
        <v>0</v>
      </c>
      <c r="J2946" s="79">
        <v>2</v>
      </c>
      <c r="K2946" s="79">
        <v>24</v>
      </c>
    </row>
    <row r="2947" spans="1:11" x14ac:dyDescent="0.15">
      <c r="A2947">
        <f t="shared" ref="A2947:A3010" si="46">$B2947*1000+$H2947</f>
        <v>41026</v>
      </c>
      <c r="B2947" s="79">
        <v>41</v>
      </c>
      <c r="C2947" s="79" t="s">
        <v>83</v>
      </c>
      <c r="H2947" s="79">
        <v>26</v>
      </c>
      <c r="I2947" s="79">
        <v>1</v>
      </c>
      <c r="J2947" s="79">
        <v>0</v>
      </c>
      <c r="K2947" s="79">
        <v>20</v>
      </c>
    </row>
    <row r="2948" spans="1:11" x14ac:dyDescent="0.15">
      <c r="A2948">
        <f t="shared" si="46"/>
        <v>41027</v>
      </c>
      <c r="B2948" s="79">
        <v>41</v>
      </c>
      <c r="C2948" s="79" t="s">
        <v>83</v>
      </c>
      <c r="H2948" s="79">
        <v>27</v>
      </c>
      <c r="I2948" s="79">
        <v>1</v>
      </c>
      <c r="J2948" s="79">
        <v>2</v>
      </c>
      <c r="K2948" s="79">
        <v>41</v>
      </c>
    </row>
    <row r="2949" spans="1:11" x14ac:dyDescent="0.15">
      <c r="A2949">
        <f t="shared" si="46"/>
        <v>41028</v>
      </c>
      <c r="B2949" s="79">
        <v>41</v>
      </c>
      <c r="C2949" s="79" t="s">
        <v>83</v>
      </c>
      <c r="H2949" s="79">
        <v>28</v>
      </c>
      <c r="I2949" s="79">
        <v>0</v>
      </c>
      <c r="J2949" s="79">
        <v>2</v>
      </c>
      <c r="K2949" s="79">
        <v>38</v>
      </c>
    </row>
    <row r="2950" spans="1:11" x14ac:dyDescent="0.15">
      <c r="A2950">
        <f t="shared" si="46"/>
        <v>41029</v>
      </c>
      <c r="B2950" s="79">
        <v>41</v>
      </c>
      <c r="C2950" s="79" t="s">
        <v>83</v>
      </c>
      <c r="H2950" s="79">
        <v>29</v>
      </c>
      <c r="I2950" s="79">
        <v>1</v>
      </c>
      <c r="J2950" s="79">
        <v>2</v>
      </c>
      <c r="K2950" s="79">
        <v>51</v>
      </c>
    </row>
    <row r="2951" spans="1:11" x14ac:dyDescent="0.15">
      <c r="A2951">
        <f t="shared" si="46"/>
        <v>41030</v>
      </c>
      <c r="B2951" s="79">
        <v>41</v>
      </c>
      <c r="C2951" s="79" t="s">
        <v>83</v>
      </c>
      <c r="H2951" s="79">
        <v>30</v>
      </c>
      <c r="I2951" s="79">
        <v>4</v>
      </c>
      <c r="J2951" s="79">
        <v>4</v>
      </c>
      <c r="K2951" s="79">
        <v>36</v>
      </c>
    </row>
    <row r="2952" spans="1:11" x14ac:dyDescent="0.15">
      <c r="A2952">
        <f t="shared" si="46"/>
        <v>41031</v>
      </c>
      <c r="B2952" s="79">
        <v>41</v>
      </c>
      <c r="C2952" s="79" t="s">
        <v>83</v>
      </c>
      <c r="H2952" s="79">
        <v>31</v>
      </c>
      <c r="I2952" s="79">
        <v>3</v>
      </c>
      <c r="J2952" s="79">
        <v>4</v>
      </c>
      <c r="K2952" s="79">
        <v>33</v>
      </c>
    </row>
    <row r="2953" spans="1:11" x14ac:dyDescent="0.15">
      <c r="A2953">
        <f t="shared" si="46"/>
        <v>41032</v>
      </c>
      <c r="B2953" s="79">
        <v>41</v>
      </c>
      <c r="C2953" s="79" t="s">
        <v>83</v>
      </c>
      <c r="H2953" s="79">
        <v>32</v>
      </c>
      <c r="I2953" s="79">
        <v>6</v>
      </c>
      <c r="J2953" s="79">
        <v>9</v>
      </c>
      <c r="K2953" s="79">
        <v>27</v>
      </c>
    </row>
    <row r="2954" spans="1:11" x14ac:dyDescent="0.15">
      <c r="A2954">
        <f t="shared" si="46"/>
        <v>41033</v>
      </c>
      <c r="B2954" s="79">
        <v>41</v>
      </c>
      <c r="C2954" s="79" t="s">
        <v>83</v>
      </c>
      <c r="H2954" s="79">
        <v>33</v>
      </c>
      <c r="I2954" s="79">
        <v>6</v>
      </c>
      <c r="J2954" s="79">
        <v>11</v>
      </c>
      <c r="K2954" s="79">
        <v>39</v>
      </c>
    </row>
    <row r="2955" spans="1:11" x14ac:dyDescent="0.15">
      <c r="A2955">
        <f t="shared" si="46"/>
        <v>41034</v>
      </c>
      <c r="B2955" s="79">
        <v>41</v>
      </c>
      <c r="C2955" s="79" t="s">
        <v>83</v>
      </c>
      <c r="H2955" s="79">
        <v>34</v>
      </c>
      <c r="I2955" s="79">
        <v>3</v>
      </c>
      <c r="J2955" s="79">
        <v>6</v>
      </c>
      <c r="K2955" s="79">
        <v>24</v>
      </c>
    </row>
    <row r="2956" spans="1:11" x14ac:dyDescent="0.15">
      <c r="A2956">
        <f t="shared" si="46"/>
        <v>41035</v>
      </c>
      <c r="B2956" s="79">
        <v>41</v>
      </c>
      <c r="C2956" s="79" t="s">
        <v>83</v>
      </c>
      <c r="H2956" s="79">
        <v>35</v>
      </c>
      <c r="I2956" s="79">
        <v>8</v>
      </c>
      <c r="J2956" s="79">
        <v>14</v>
      </c>
      <c r="K2956" s="79">
        <v>30</v>
      </c>
    </row>
    <row r="2957" spans="1:11" x14ac:dyDescent="0.15">
      <c r="A2957">
        <f t="shared" si="46"/>
        <v>41036</v>
      </c>
      <c r="B2957" s="79">
        <v>41</v>
      </c>
      <c r="C2957" s="79" t="s">
        <v>83</v>
      </c>
      <c r="H2957" s="79">
        <v>36</v>
      </c>
      <c r="I2957" s="79">
        <v>9</v>
      </c>
      <c r="J2957" s="79">
        <v>13</v>
      </c>
      <c r="K2957" s="79">
        <v>14</v>
      </c>
    </row>
    <row r="2958" spans="1:11" x14ac:dyDescent="0.15">
      <c r="A2958">
        <f t="shared" si="46"/>
        <v>41037</v>
      </c>
      <c r="B2958" s="79">
        <v>41</v>
      </c>
      <c r="C2958" s="79" t="s">
        <v>83</v>
      </c>
      <c r="H2958" s="79">
        <v>37</v>
      </c>
      <c r="I2958" s="79">
        <v>11</v>
      </c>
      <c r="J2958" s="79">
        <v>10</v>
      </c>
      <c r="K2958" s="79">
        <v>17</v>
      </c>
    </row>
    <row r="2959" spans="1:11" x14ac:dyDescent="0.15">
      <c r="A2959">
        <f t="shared" si="46"/>
        <v>41038</v>
      </c>
      <c r="B2959" s="79">
        <v>41</v>
      </c>
      <c r="C2959" s="79" t="s">
        <v>83</v>
      </c>
      <c r="H2959" s="79">
        <v>38</v>
      </c>
      <c r="I2959" s="79">
        <v>27</v>
      </c>
      <c r="J2959" s="79">
        <v>15</v>
      </c>
      <c r="K2959" s="79">
        <v>14</v>
      </c>
    </row>
    <row r="2960" spans="1:11" x14ac:dyDescent="0.15">
      <c r="A2960">
        <f t="shared" si="46"/>
        <v>41039</v>
      </c>
      <c r="B2960" s="79">
        <v>41</v>
      </c>
      <c r="C2960" s="79" t="s">
        <v>83</v>
      </c>
      <c r="H2960" s="79">
        <v>39</v>
      </c>
      <c r="I2960" s="79">
        <v>14</v>
      </c>
      <c r="J2960" s="79">
        <v>21</v>
      </c>
      <c r="K2960" s="79">
        <v>10</v>
      </c>
    </row>
    <row r="2961" spans="1:11" x14ac:dyDescent="0.15">
      <c r="A2961">
        <f t="shared" si="46"/>
        <v>41040</v>
      </c>
      <c r="B2961" s="79">
        <v>41</v>
      </c>
      <c r="C2961" s="79" t="s">
        <v>83</v>
      </c>
      <c r="H2961" s="79">
        <v>40</v>
      </c>
      <c r="I2961" s="79">
        <v>25</v>
      </c>
      <c r="J2961" s="79">
        <v>25</v>
      </c>
      <c r="K2961" s="79">
        <v>11</v>
      </c>
    </row>
    <row r="2962" spans="1:11" x14ac:dyDescent="0.15">
      <c r="A2962">
        <f t="shared" si="46"/>
        <v>41041</v>
      </c>
      <c r="B2962" s="79">
        <v>41</v>
      </c>
      <c r="C2962" s="79" t="s">
        <v>83</v>
      </c>
      <c r="H2962" s="79">
        <v>41</v>
      </c>
      <c r="I2962" s="79">
        <v>22</v>
      </c>
      <c r="J2962" s="79">
        <v>13</v>
      </c>
      <c r="K2962" s="79">
        <v>11</v>
      </c>
    </row>
    <row r="2963" spans="1:11" x14ac:dyDescent="0.15">
      <c r="A2963">
        <f t="shared" si="46"/>
        <v>41042</v>
      </c>
      <c r="B2963" s="79">
        <v>41</v>
      </c>
      <c r="C2963" s="79" t="s">
        <v>83</v>
      </c>
      <c r="H2963" s="79">
        <v>42</v>
      </c>
      <c r="I2963" s="79">
        <v>14</v>
      </c>
      <c r="J2963" s="79">
        <v>20</v>
      </c>
      <c r="K2963" s="79">
        <v>5</v>
      </c>
    </row>
    <row r="2964" spans="1:11" x14ac:dyDescent="0.15">
      <c r="A2964">
        <f t="shared" si="46"/>
        <v>41043</v>
      </c>
      <c r="B2964" s="79">
        <v>41</v>
      </c>
      <c r="C2964" s="79" t="s">
        <v>83</v>
      </c>
      <c r="H2964" s="79">
        <v>43</v>
      </c>
      <c r="I2964" s="79">
        <v>15</v>
      </c>
      <c r="J2964" s="79">
        <v>14</v>
      </c>
      <c r="K2964" s="79">
        <v>8</v>
      </c>
    </row>
    <row r="2965" spans="1:11" x14ac:dyDescent="0.15">
      <c r="A2965">
        <f t="shared" si="46"/>
        <v>41044</v>
      </c>
      <c r="B2965" s="79">
        <v>41</v>
      </c>
      <c r="C2965" s="79" t="s">
        <v>83</v>
      </c>
      <c r="H2965" s="79">
        <v>44</v>
      </c>
      <c r="I2965" s="79">
        <v>22</v>
      </c>
      <c r="J2965" s="79">
        <v>17</v>
      </c>
      <c r="K2965" s="79">
        <v>4</v>
      </c>
    </row>
    <row r="2966" spans="1:11" x14ac:dyDescent="0.15">
      <c r="A2966">
        <f t="shared" si="46"/>
        <v>41045</v>
      </c>
      <c r="B2966" s="79">
        <v>41</v>
      </c>
      <c r="C2966" s="79" t="s">
        <v>83</v>
      </c>
      <c r="H2966" s="79">
        <v>45</v>
      </c>
      <c r="I2966" s="79">
        <v>13</v>
      </c>
      <c r="J2966" s="79">
        <v>14</v>
      </c>
      <c r="K2966" s="79">
        <v>3</v>
      </c>
    </row>
    <row r="2967" spans="1:11" x14ac:dyDescent="0.15">
      <c r="A2967">
        <f t="shared" si="46"/>
        <v>41046</v>
      </c>
      <c r="B2967" s="79">
        <v>41</v>
      </c>
      <c r="C2967" s="79" t="s">
        <v>83</v>
      </c>
      <c r="H2967" s="79">
        <v>46</v>
      </c>
      <c r="I2967" s="79">
        <v>11</v>
      </c>
      <c r="J2967" s="79">
        <v>15</v>
      </c>
      <c r="K2967" s="79">
        <v>1</v>
      </c>
    </row>
    <row r="2968" spans="1:11" x14ac:dyDescent="0.15">
      <c r="A2968">
        <f t="shared" si="46"/>
        <v>41047</v>
      </c>
      <c r="B2968" s="79">
        <v>41</v>
      </c>
      <c r="C2968" s="79" t="s">
        <v>83</v>
      </c>
      <c r="H2968" s="79">
        <v>47</v>
      </c>
      <c r="I2968" s="79">
        <v>10</v>
      </c>
      <c r="J2968" s="79">
        <v>7</v>
      </c>
      <c r="K2968" s="79">
        <v>7</v>
      </c>
    </row>
    <row r="2969" spans="1:11" x14ac:dyDescent="0.15">
      <c r="A2969">
        <f t="shared" si="46"/>
        <v>41048</v>
      </c>
      <c r="B2969" s="79">
        <v>41</v>
      </c>
      <c r="C2969" s="79" t="s">
        <v>83</v>
      </c>
      <c r="H2969" s="79">
        <v>48</v>
      </c>
      <c r="I2969" s="79">
        <v>11</v>
      </c>
      <c r="J2969" s="79">
        <v>7</v>
      </c>
      <c r="K2969" s="79">
        <v>2</v>
      </c>
    </row>
    <row r="2970" spans="1:11" x14ac:dyDescent="0.15">
      <c r="A2970">
        <f t="shared" si="46"/>
        <v>41049</v>
      </c>
      <c r="B2970" s="79">
        <v>41</v>
      </c>
      <c r="C2970" s="79" t="s">
        <v>83</v>
      </c>
      <c r="H2970" s="79">
        <v>49</v>
      </c>
      <c r="I2970" s="79">
        <v>8</v>
      </c>
      <c r="J2970" s="79">
        <v>5</v>
      </c>
      <c r="K2970" s="79">
        <v>3</v>
      </c>
    </row>
    <row r="2971" spans="1:11" x14ac:dyDescent="0.15">
      <c r="A2971">
        <f t="shared" si="46"/>
        <v>41050</v>
      </c>
      <c r="B2971" s="79">
        <v>41</v>
      </c>
      <c r="C2971" s="79" t="s">
        <v>83</v>
      </c>
      <c r="H2971" s="79">
        <v>50</v>
      </c>
      <c r="I2971" s="79">
        <v>4</v>
      </c>
      <c r="J2971" s="79">
        <v>6</v>
      </c>
      <c r="K2971" s="79">
        <v>2</v>
      </c>
    </row>
    <row r="2972" spans="1:11" x14ac:dyDescent="0.15">
      <c r="A2972">
        <f t="shared" si="46"/>
        <v>41051</v>
      </c>
      <c r="B2972" s="79">
        <v>41</v>
      </c>
      <c r="C2972" s="79" t="s">
        <v>83</v>
      </c>
      <c r="H2972" s="79">
        <v>51</v>
      </c>
      <c r="I2972" s="79">
        <v>7</v>
      </c>
      <c r="J2972" s="79">
        <v>5</v>
      </c>
      <c r="K2972" s="79">
        <v>4</v>
      </c>
    </row>
    <row r="2973" spans="1:11" x14ac:dyDescent="0.15">
      <c r="A2973">
        <f t="shared" si="46"/>
        <v>41052</v>
      </c>
      <c r="B2973" s="79">
        <v>41</v>
      </c>
      <c r="C2973" s="79" t="s">
        <v>83</v>
      </c>
      <c r="H2973" s="79">
        <v>52</v>
      </c>
      <c r="I2973" s="79">
        <v>6</v>
      </c>
      <c r="J2973" s="79">
        <v>5</v>
      </c>
      <c r="K2973" s="79">
        <v>1</v>
      </c>
    </row>
    <row r="2974" spans="1:11" x14ac:dyDescent="0.15">
      <c r="A2974">
        <f t="shared" si="46"/>
        <v>41053</v>
      </c>
      <c r="B2974" s="79">
        <v>41</v>
      </c>
      <c r="C2974" s="79" t="s">
        <v>83</v>
      </c>
      <c r="H2974" s="79">
        <v>53</v>
      </c>
      <c r="I2974" s="79">
        <v>3</v>
      </c>
      <c r="J2974" s="79">
        <v>2</v>
      </c>
      <c r="K2974" s="79">
        <v>1</v>
      </c>
    </row>
    <row r="2975" spans="1:11" x14ac:dyDescent="0.15">
      <c r="A2975">
        <f t="shared" si="46"/>
        <v>41054</v>
      </c>
      <c r="B2975" s="79">
        <v>41</v>
      </c>
      <c r="C2975" s="79" t="s">
        <v>83</v>
      </c>
      <c r="H2975" s="79">
        <v>54</v>
      </c>
      <c r="I2975" s="79">
        <v>5</v>
      </c>
      <c r="J2975" s="79">
        <v>3</v>
      </c>
      <c r="K2975" s="79">
        <v>1</v>
      </c>
    </row>
    <row r="2976" spans="1:11" x14ac:dyDescent="0.15">
      <c r="A2976">
        <f t="shared" si="46"/>
        <v>41055</v>
      </c>
      <c r="B2976" s="79">
        <v>41</v>
      </c>
      <c r="C2976" s="79" t="s">
        <v>83</v>
      </c>
      <c r="H2976" s="79">
        <v>55</v>
      </c>
      <c r="I2976" s="79">
        <v>2</v>
      </c>
      <c r="J2976" s="79">
        <v>2</v>
      </c>
      <c r="K2976" s="79">
        <v>4</v>
      </c>
    </row>
    <row r="2977" spans="1:11" x14ac:dyDescent="0.15">
      <c r="A2977">
        <f t="shared" si="46"/>
        <v>41056</v>
      </c>
      <c r="B2977" s="79">
        <v>41</v>
      </c>
      <c r="C2977" s="79" t="s">
        <v>83</v>
      </c>
      <c r="H2977" s="79">
        <v>56</v>
      </c>
      <c r="I2977" s="79">
        <v>2</v>
      </c>
      <c r="J2977" s="79">
        <v>1</v>
      </c>
      <c r="K2977" s="79">
        <v>6</v>
      </c>
    </row>
    <row r="2978" spans="1:11" x14ac:dyDescent="0.15">
      <c r="A2978">
        <f t="shared" si="46"/>
        <v>41057</v>
      </c>
      <c r="B2978" s="79">
        <v>41</v>
      </c>
      <c r="C2978" s="79" t="s">
        <v>83</v>
      </c>
      <c r="H2978" s="79">
        <v>57</v>
      </c>
      <c r="I2978" s="79">
        <v>1</v>
      </c>
      <c r="J2978" s="79">
        <v>0</v>
      </c>
      <c r="K2978" s="79">
        <v>2</v>
      </c>
    </row>
    <row r="2979" spans="1:11" x14ac:dyDescent="0.15">
      <c r="A2979">
        <f t="shared" si="46"/>
        <v>41058</v>
      </c>
      <c r="B2979" s="79">
        <v>41</v>
      </c>
      <c r="C2979" s="79" t="s">
        <v>83</v>
      </c>
      <c r="H2979" s="79">
        <v>58</v>
      </c>
      <c r="I2979" s="79">
        <v>4</v>
      </c>
      <c r="J2979" s="79">
        <v>2</v>
      </c>
      <c r="K2979" s="79">
        <v>2</v>
      </c>
    </row>
    <row r="2980" spans="1:11" x14ac:dyDescent="0.15">
      <c r="A2980">
        <f t="shared" si="46"/>
        <v>41059</v>
      </c>
      <c r="B2980" s="79">
        <v>41</v>
      </c>
      <c r="C2980" s="79" t="s">
        <v>83</v>
      </c>
      <c r="H2980" s="79">
        <v>59</v>
      </c>
      <c r="I2980" s="79">
        <v>1</v>
      </c>
      <c r="J2980" s="79">
        <v>2</v>
      </c>
      <c r="K2980" s="79">
        <v>3</v>
      </c>
    </row>
    <row r="2981" spans="1:11" x14ac:dyDescent="0.15">
      <c r="A2981">
        <f t="shared" si="46"/>
        <v>41060</v>
      </c>
      <c r="B2981" s="79">
        <v>41</v>
      </c>
      <c r="C2981" s="79" t="s">
        <v>83</v>
      </c>
      <c r="H2981" s="79">
        <v>60</v>
      </c>
      <c r="I2981" s="79">
        <v>0</v>
      </c>
      <c r="J2981" s="79">
        <v>3</v>
      </c>
      <c r="K2981" s="79">
        <v>2</v>
      </c>
    </row>
    <row r="2982" spans="1:11" x14ac:dyDescent="0.15">
      <c r="A2982">
        <f t="shared" si="46"/>
        <v>41061</v>
      </c>
      <c r="B2982" s="79">
        <v>41</v>
      </c>
      <c r="C2982" s="79" t="s">
        <v>83</v>
      </c>
      <c r="H2982" s="79">
        <v>61</v>
      </c>
      <c r="I2982" s="79">
        <v>1</v>
      </c>
      <c r="J2982" s="79">
        <v>0</v>
      </c>
      <c r="K2982" s="79">
        <v>3</v>
      </c>
    </row>
    <row r="2983" spans="1:11" x14ac:dyDescent="0.15">
      <c r="A2983">
        <f t="shared" si="46"/>
        <v>41062</v>
      </c>
      <c r="B2983" s="79">
        <v>41</v>
      </c>
      <c r="C2983" s="79" t="s">
        <v>83</v>
      </c>
      <c r="H2983" s="79">
        <v>62</v>
      </c>
      <c r="I2983" s="79">
        <v>2</v>
      </c>
      <c r="J2983" s="79">
        <v>3</v>
      </c>
      <c r="K2983" s="79">
        <v>1</v>
      </c>
    </row>
    <row r="2984" spans="1:11" x14ac:dyDescent="0.15">
      <c r="A2984">
        <f t="shared" si="46"/>
        <v>41064</v>
      </c>
      <c r="B2984" s="79">
        <v>41</v>
      </c>
      <c r="C2984" s="79" t="s">
        <v>83</v>
      </c>
      <c r="H2984" s="79">
        <v>64</v>
      </c>
      <c r="I2984" s="79">
        <v>1</v>
      </c>
      <c r="J2984" s="79">
        <v>1</v>
      </c>
      <c r="K2984" s="79">
        <v>3</v>
      </c>
    </row>
    <row r="2985" spans="1:11" x14ac:dyDescent="0.15">
      <c r="A2985">
        <f t="shared" si="46"/>
        <v>41065</v>
      </c>
      <c r="B2985" s="79">
        <v>41</v>
      </c>
      <c r="C2985" s="79" t="s">
        <v>83</v>
      </c>
      <c r="H2985" s="79">
        <v>65</v>
      </c>
      <c r="I2985" s="79">
        <v>1</v>
      </c>
      <c r="J2985" s="79">
        <v>0</v>
      </c>
      <c r="K2985" s="79">
        <v>3</v>
      </c>
    </row>
    <row r="2986" spans="1:11" x14ac:dyDescent="0.15">
      <c r="A2986">
        <f t="shared" si="46"/>
        <v>41066</v>
      </c>
      <c r="B2986" s="79">
        <v>41</v>
      </c>
      <c r="C2986" s="79" t="s">
        <v>83</v>
      </c>
      <c r="H2986" s="79">
        <v>66</v>
      </c>
      <c r="I2986" s="79">
        <v>0</v>
      </c>
      <c r="J2986" s="79">
        <v>3</v>
      </c>
      <c r="K2986" s="79">
        <v>2</v>
      </c>
    </row>
    <row r="2987" spans="1:11" x14ac:dyDescent="0.15">
      <c r="A2987">
        <f t="shared" si="46"/>
        <v>41067</v>
      </c>
      <c r="B2987" s="79">
        <v>41</v>
      </c>
      <c r="C2987" s="79" t="s">
        <v>83</v>
      </c>
      <c r="H2987" s="79">
        <v>67</v>
      </c>
      <c r="I2987" s="79">
        <v>2</v>
      </c>
      <c r="J2987" s="79">
        <v>5</v>
      </c>
      <c r="K2987" s="79">
        <v>3</v>
      </c>
    </row>
    <row r="2988" spans="1:11" x14ac:dyDescent="0.15">
      <c r="A2988">
        <f t="shared" si="46"/>
        <v>41068</v>
      </c>
      <c r="B2988" s="79">
        <v>41</v>
      </c>
      <c r="C2988" s="79" t="s">
        <v>83</v>
      </c>
      <c r="H2988" s="79">
        <v>68</v>
      </c>
      <c r="I2988" s="79">
        <v>0</v>
      </c>
      <c r="J2988" s="79">
        <v>2</v>
      </c>
      <c r="K2988" s="79">
        <v>2</v>
      </c>
    </row>
    <row r="2989" spans="1:11" x14ac:dyDescent="0.15">
      <c r="A2989">
        <f t="shared" si="46"/>
        <v>41070</v>
      </c>
      <c r="B2989" s="79">
        <v>41</v>
      </c>
      <c r="C2989" s="79" t="s">
        <v>83</v>
      </c>
      <c r="H2989" s="79">
        <v>70</v>
      </c>
      <c r="I2989" s="79">
        <v>1</v>
      </c>
      <c r="J2989" s="79">
        <v>1</v>
      </c>
      <c r="K2989" s="79">
        <v>1</v>
      </c>
    </row>
    <row r="2990" spans="1:11" x14ac:dyDescent="0.15">
      <c r="A2990">
        <f t="shared" si="46"/>
        <v>41071</v>
      </c>
      <c r="B2990" s="79">
        <v>41</v>
      </c>
      <c r="C2990" s="79" t="s">
        <v>83</v>
      </c>
      <c r="H2990" s="79">
        <v>71</v>
      </c>
      <c r="I2990" s="79">
        <v>1</v>
      </c>
      <c r="J2990" s="79">
        <v>1</v>
      </c>
      <c r="K2990" s="79">
        <v>2</v>
      </c>
    </row>
    <row r="2991" spans="1:11" x14ac:dyDescent="0.15">
      <c r="A2991">
        <f t="shared" si="46"/>
        <v>41072</v>
      </c>
      <c r="B2991" s="79">
        <v>41</v>
      </c>
      <c r="C2991" s="79" t="s">
        <v>83</v>
      </c>
      <c r="H2991" s="79">
        <v>72</v>
      </c>
      <c r="I2991" s="79">
        <v>1</v>
      </c>
      <c r="J2991" s="79">
        <v>2</v>
      </c>
      <c r="K2991" s="79">
        <v>1</v>
      </c>
    </row>
    <row r="2992" spans="1:11" x14ac:dyDescent="0.15">
      <c r="A2992">
        <f t="shared" si="46"/>
        <v>41073</v>
      </c>
      <c r="B2992" s="79">
        <v>41</v>
      </c>
      <c r="C2992" s="79" t="s">
        <v>83</v>
      </c>
      <c r="H2992" s="79">
        <v>73</v>
      </c>
      <c r="I2992" s="79">
        <v>2</v>
      </c>
      <c r="J2992" s="79">
        <v>1</v>
      </c>
      <c r="K2992" s="79">
        <v>4</v>
      </c>
    </row>
    <row r="2993" spans="1:11" x14ac:dyDescent="0.15">
      <c r="A2993">
        <f t="shared" si="46"/>
        <v>41074</v>
      </c>
      <c r="B2993" s="79">
        <v>41</v>
      </c>
      <c r="C2993" s="79" t="s">
        <v>83</v>
      </c>
      <c r="H2993" s="79">
        <v>74</v>
      </c>
      <c r="I2993" s="79">
        <v>0</v>
      </c>
      <c r="J2993" s="79">
        <v>1</v>
      </c>
      <c r="K2993" s="79">
        <v>3</v>
      </c>
    </row>
    <row r="2994" spans="1:11" x14ac:dyDescent="0.15">
      <c r="A2994">
        <f t="shared" si="46"/>
        <v>41076</v>
      </c>
      <c r="B2994" s="79">
        <v>41</v>
      </c>
      <c r="C2994" s="79" t="s">
        <v>83</v>
      </c>
      <c r="H2994" s="79">
        <v>76</v>
      </c>
      <c r="I2994" s="79">
        <v>2</v>
      </c>
      <c r="J2994" s="79">
        <v>1</v>
      </c>
      <c r="K2994" s="79">
        <v>5</v>
      </c>
    </row>
    <row r="2995" spans="1:11" x14ac:dyDescent="0.15">
      <c r="A2995">
        <f t="shared" si="46"/>
        <v>41077</v>
      </c>
      <c r="B2995" s="79">
        <v>41</v>
      </c>
      <c r="C2995" s="79" t="s">
        <v>83</v>
      </c>
      <c r="H2995" s="79">
        <v>77</v>
      </c>
      <c r="I2995" s="79">
        <v>1</v>
      </c>
      <c r="J2995" s="79">
        <v>1</v>
      </c>
      <c r="K2995" s="79">
        <v>3</v>
      </c>
    </row>
    <row r="2996" spans="1:11" x14ac:dyDescent="0.15">
      <c r="A2996">
        <f t="shared" si="46"/>
        <v>41078</v>
      </c>
      <c r="B2996" s="79">
        <v>41</v>
      </c>
      <c r="C2996" s="79" t="s">
        <v>83</v>
      </c>
      <c r="H2996" s="79">
        <v>78</v>
      </c>
      <c r="I2996" s="79">
        <v>0</v>
      </c>
      <c r="J2996" s="79">
        <v>3</v>
      </c>
      <c r="K2996" s="79">
        <v>7</v>
      </c>
    </row>
    <row r="2997" spans="1:11" x14ac:dyDescent="0.15">
      <c r="A2997">
        <f t="shared" si="46"/>
        <v>41079</v>
      </c>
      <c r="B2997" s="79">
        <v>41</v>
      </c>
      <c r="C2997" s="79" t="s">
        <v>83</v>
      </c>
      <c r="H2997" s="79">
        <v>79</v>
      </c>
      <c r="I2997" s="79">
        <v>2</v>
      </c>
      <c r="J2997" s="79">
        <v>0</v>
      </c>
      <c r="K2997" s="79">
        <v>8</v>
      </c>
    </row>
    <row r="2998" spans="1:11" x14ac:dyDescent="0.15">
      <c r="A2998">
        <f t="shared" si="46"/>
        <v>41080</v>
      </c>
      <c r="B2998" s="79">
        <v>41</v>
      </c>
      <c r="C2998" s="79" t="s">
        <v>83</v>
      </c>
      <c r="H2998" s="79">
        <v>80</v>
      </c>
      <c r="I2998" s="79">
        <v>2</v>
      </c>
      <c r="J2998" s="79">
        <v>1</v>
      </c>
      <c r="K2998" s="79">
        <v>1</v>
      </c>
    </row>
    <row r="2999" spans="1:11" x14ac:dyDescent="0.15">
      <c r="A2999">
        <f t="shared" si="46"/>
        <v>41082</v>
      </c>
      <c r="B2999" s="79">
        <v>41</v>
      </c>
      <c r="C2999" s="79" t="s">
        <v>83</v>
      </c>
      <c r="H2999" s="79">
        <v>82</v>
      </c>
      <c r="I2999" s="79">
        <v>1</v>
      </c>
      <c r="J2999" s="79">
        <v>0</v>
      </c>
      <c r="K2999" s="79">
        <v>4</v>
      </c>
    </row>
    <row r="3000" spans="1:11" x14ac:dyDescent="0.15">
      <c r="A3000">
        <f t="shared" si="46"/>
        <v>42000</v>
      </c>
      <c r="B3000" s="79">
        <v>42</v>
      </c>
      <c r="C3000" s="79" t="s">
        <v>36</v>
      </c>
      <c r="H3000" s="79">
        <v>0</v>
      </c>
      <c r="I3000" s="79">
        <v>1</v>
      </c>
      <c r="J3000" s="79">
        <v>1</v>
      </c>
      <c r="K3000" s="79">
        <v>6</v>
      </c>
    </row>
    <row r="3001" spans="1:11" x14ac:dyDescent="0.15">
      <c r="A3001">
        <f t="shared" si="46"/>
        <v>42001</v>
      </c>
      <c r="B3001" s="79">
        <v>42</v>
      </c>
      <c r="C3001" s="79" t="s">
        <v>36</v>
      </c>
      <c r="H3001" s="79">
        <v>1</v>
      </c>
      <c r="I3001" s="79">
        <v>0</v>
      </c>
      <c r="J3001" s="79">
        <v>1</v>
      </c>
      <c r="K3001" s="79">
        <v>5</v>
      </c>
    </row>
    <row r="3002" spans="1:11" x14ac:dyDescent="0.15">
      <c r="A3002">
        <f t="shared" si="46"/>
        <v>42002</v>
      </c>
      <c r="B3002" s="79">
        <v>42</v>
      </c>
      <c r="C3002" s="79" t="s">
        <v>36</v>
      </c>
      <c r="H3002" s="79">
        <v>2</v>
      </c>
      <c r="I3002" s="79">
        <v>1</v>
      </c>
      <c r="J3002" s="79">
        <v>1</v>
      </c>
      <c r="K3002" s="79">
        <v>4</v>
      </c>
    </row>
    <row r="3003" spans="1:11" x14ac:dyDescent="0.15">
      <c r="A3003">
        <f t="shared" si="46"/>
        <v>42003</v>
      </c>
      <c r="B3003" s="79">
        <v>42</v>
      </c>
      <c r="C3003" s="79" t="s">
        <v>36</v>
      </c>
      <c r="H3003" s="79">
        <v>3</v>
      </c>
      <c r="I3003" s="79">
        <v>0</v>
      </c>
      <c r="J3003" s="79">
        <v>4</v>
      </c>
      <c r="K3003" s="79">
        <v>3</v>
      </c>
    </row>
    <row r="3004" spans="1:11" x14ac:dyDescent="0.15">
      <c r="A3004">
        <f t="shared" si="46"/>
        <v>42004</v>
      </c>
      <c r="B3004" s="79">
        <v>42</v>
      </c>
      <c r="C3004" s="79" t="s">
        <v>36</v>
      </c>
      <c r="H3004" s="79">
        <v>4</v>
      </c>
      <c r="I3004" s="79">
        <v>2</v>
      </c>
      <c r="J3004" s="79">
        <v>2</v>
      </c>
      <c r="K3004" s="79">
        <v>4</v>
      </c>
    </row>
    <row r="3005" spans="1:11" x14ac:dyDescent="0.15">
      <c r="A3005">
        <f t="shared" si="46"/>
        <v>42005</v>
      </c>
      <c r="B3005" s="79">
        <v>42</v>
      </c>
      <c r="C3005" s="79" t="s">
        <v>36</v>
      </c>
      <c r="H3005" s="79">
        <v>5</v>
      </c>
      <c r="I3005" s="79">
        <v>1</v>
      </c>
      <c r="J3005" s="79">
        <v>1</v>
      </c>
      <c r="K3005" s="79">
        <v>4</v>
      </c>
    </row>
    <row r="3006" spans="1:11" x14ac:dyDescent="0.15">
      <c r="A3006">
        <f t="shared" si="46"/>
        <v>42006</v>
      </c>
      <c r="B3006" s="79">
        <v>42</v>
      </c>
      <c r="C3006" s="79" t="s">
        <v>36</v>
      </c>
      <c r="H3006" s="79">
        <v>6</v>
      </c>
      <c r="I3006" s="79">
        <v>4</v>
      </c>
      <c r="J3006" s="79">
        <v>3</v>
      </c>
      <c r="K3006" s="79">
        <v>4</v>
      </c>
    </row>
    <row r="3007" spans="1:11" x14ac:dyDescent="0.15">
      <c r="A3007">
        <f t="shared" si="46"/>
        <v>42007</v>
      </c>
      <c r="B3007" s="79">
        <v>42</v>
      </c>
      <c r="C3007" s="79" t="s">
        <v>36</v>
      </c>
      <c r="H3007" s="79">
        <v>7</v>
      </c>
      <c r="I3007" s="79">
        <v>4</v>
      </c>
      <c r="J3007" s="79">
        <v>3</v>
      </c>
      <c r="K3007" s="79">
        <v>5</v>
      </c>
    </row>
    <row r="3008" spans="1:11" x14ac:dyDescent="0.15">
      <c r="A3008">
        <f t="shared" si="46"/>
        <v>42008</v>
      </c>
      <c r="B3008" s="79">
        <v>42</v>
      </c>
      <c r="C3008" s="79" t="s">
        <v>36</v>
      </c>
      <c r="H3008" s="79">
        <v>8</v>
      </c>
      <c r="I3008" s="79">
        <v>1</v>
      </c>
      <c r="J3008" s="79">
        <v>2</v>
      </c>
      <c r="K3008" s="79">
        <v>3</v>
      </c>
    </row>
    <row r="3009" spans="1:11" x14ac:dyDescent="0.15">
      <c r="A3009">
        <f t="shared" si="46"/>
        <v>42009</v>
      </c>
      <c r="B3009" s="79">
        <v>42</v>
      </c>
      <c r="C3009" s="79" t="s">
        <v>36</v>
      </c>
      <c r="H3009" s="79">
        <v>9</v>
      </c>
      <c r="I3009" s="79">
        <v>3</v>
      </c>
      <c r="J3009" s="79">
        <v>1</v>
      </c>
      <c r="K3009" s="79">
        <v>5</v>
      </c>
    </row>
    <row r="3010" spans="1:11" x14ac:dyDescent="0.15">
      <c r="A3010">
        <f t="shared" si="46"/>
        <v>42010</v>
      </c>
      <c r="B3010" s="79">
        <v>42</v>
      </c>
      <c r="C3010" s="79" t="s">
        <v>36</v>
      </c>
      <c r="H3010" s="79">
        <v>10</v>
      </c>
      <c r="I3010" s="79">
        <v>4</v>
      </c>
      <c r="J3010" s="79">
        <v>2</v>
      </c>
      <c r="K3010" s="79">
        <v>6</v>
      </c>
    </row>
    <row r="3011" spans="1:11" x14ac:dyDescent="0.15">
      <c r="A3011">
        <f t="shared" ref="A3011:A3074" si="47">$B3011*1000+$H3011</f>
        <v>42011</v>
      </c>
      <c r="B3011" s="79">
        <v>42</v>
      </c>
      <c r="C3011" s="79" t="s">
        <v>36</v>
      </c>
      <c r="H3011" s="79">
        <v>11</v>
      </c>
      <c r="I3011" s="79">
        <v>2</v>
      </c>
      <c r="J3011" s="79">
        <v>3</v>
      </c>
      <c r="K3011" s="79">
        <v>8</v>
      </c>
    </row>
    <row r="3012" spans="1:11" x14ac:dyDescent="0.15">
      <c r="A3012">
        <f t="shared" si="47"/>
        <v>42012</v>
      </c>
      <c r="B3012" s="79">
        <v>42</v>
      </c>
      <c r="C3012" s="79" t="s">
        <v>36</v>
      </c>
      <c r="H3012" s="79">
        <v>12</v>
      </c>
      <c r="I3012" s="79">
        <v>0</v>
      </c>
      <c r="J3012" s="79">
        <v>4</v>
      </c>
      <c r="K3012" s="79">
        <v>16</v>
      </c>
    </row>
    <row r="3013" spans="1:11" x14ac:dyDescent="0.15">
      <c r="A3013">
        <f t="shared" si="47"/>
        <v>42013</v>
      </c>
      <c r="B3013" s="79">
        <v>42</v>
      </c>
      <c r="C3013" s="79" t="s">
        <v>36</v>
      </c>
      <c r="H3013" s="79">
        <v>13</v>
      </c>
      <c r="I3013" s="79">
        <v>1</v>
      </c>
      <c r="J3013" s="79">
        <v>2</v>
      </c>
      <c r="K3013" s="79">
        <v>8</v>
      </c>
    </row>
    <row r="3014" spans="1:11" x14ac:dyDescent="0.15">
      <c r="A3014">
        <f t="shared" si="47"/>
        <v>42014</v>
      </c>
      <c r="B3014" s="79">
        <v>42</v>
      </c>
      <c r="C3014" s="79" t="s">
        <v>36</v>
      </c>
      <c r="H3014" s="79">
        <v>14</v>
      </c>
      <c r="I3014" s="79">
        <v>2</v>
      </c>
      <c r="J3014" s="79">
        <v>1</v>
      </c>
      <c r="K3014" s="79">
        <v>7</v>
      </c>
    </row>
    <row r="3015" spans="1:11" x14ac:dyDescent="0.15">
      <c r="A3015">
        <f t="shared" si="47"/>
        <v>42015</v>
      </c>
      <c r="B3015" s="79">
        <v>42</v>
      </c>
      <c r="C3015" s="79" t="s">
        <v>36</v>
      </c>
      <c r="H3015" s="79">
        <v>15</v>
      </c>
      <c r="I3015" s="79">
        <v>3</v>
      </c>
      <c r="J3015" s="79">
        <v>2</v>
      </c>
      <c r="K3015" s="79">
        <v>11</v>
      </c>
    </row>
    <row r="3016" spans="1:11" x14ac:dyDescent="0.15">
      <c r="A3016">
        <f t="shared" si="47"/>
        <v>42016</v>
      </c>
      <c r="B3016" s="79">
        <v>42</v>
      </c>
      <c r="C3016" s="79" t="s">
        <v>36</v>
      </c>
      <c r="H3016" s="79">
        <v>16</v>
      </c>
      <c r="I3016" s="79">
        <v>3</v>
      </c>
      <c r="J3016" s="79">
        <v>1</v>
      </c>
      <c r="K3016" s="79">
        <v>13</v>
      </c>
    </row>
    <row r="3017" spans="1:11" x14ac:dyDescent="0.15">
      <c r="A3017">
        <f t="shared" si="47"/>
        <v>42017</v>
      </c>
      <c r="B3017" s="79">
        <v>42</v>
      </c>
      <c r="C3017" s="79" t="s">
        <v>36</v>
      </c>
      <c r="H3017" s="79">
        <v>17</v>
      </c>
      <c r="I3017" s="79">
        <v>4</v>
      </c>
      <c r="J3017" s="79">
        <v>1</v>
      </c>
      <c r="K3017" s="79">
        <v>6</v>
      </c>
    </row>
    <row r="3018" spans="1:11" x14ac:dyDescent="0.15">
      <c r="A3018">
        <f t="shared" si="47"/>
        <v>42018</v>
      </c>
      <c r="B3018" s="79">
        <v>42</v>
      </c>
      <c r="C3018" s="79" t="s">
        <v>36</v>
      </c>
      <c r="H3018" s="79">
        <v>18</v>
      </c>
      <c r="I3018" s="79">
        <v>0</v>
      </c>
      <c r="J3018" s="79">
        <v>2</v>
      </c>
      <c r="K3018" s="79">
        <v>5</v>
      </c>
    </row>
    <row r="3019" spans="1:11" x14ac:dyDescent="0.15">
      <c r="A3019">
        <f t="shared" si="47"/>
        <v>42019</v>
      </c>
      <c r="B3019" s="79">
        <v>42</v>
      </c>
      <c r="C3019" s="79" t="s">
        <v>36</v>
      </c>
      <c r="H3019" s="79">
        <v>19</v>
      </c>
      <c r="I3019" s="79">
        <v>1</v>
      </c>
      <c r="J3019" s="79">
        <v>4</v>
      </c>
      <c r="K3019" s="79">
        <v>9</v>
      </c>
    </row>
    <row r="3020" spans="1:11" x14ac:dyDescent="0.15">
      <c r="A3020">
        <f t="shared" si="47"/>
        <v>42020</v>
      </c>
      <c r="B3020" s="79">
        <v>42</v>
      </c>
      <c r="C3020" s="79" t="s">
        <v>36</v>
      </c>
      <c r="H3020" s="79">
        <v>20</v>
      </c>
      <c r="I3020" s="79">
        <v>5</v>
      </c>
      <c r="J3020" s="79">
        <v>2</v>
      </c>
      <c r="K3020" s="79">
        <v>1</v>
      </c>
    </row>
    <row r="3021" spans="1:11" x14ac:dyDescent="0.15">
      <c r="A3021">
        <f t="shared" si="47"/>
        <v>42021</v>
      </c>
      <c r="B3021" s="79">
        <v>42</v>
      </c>
      <c r="C3021" s="79" t="s">
        <v>36</v>
      </c>
      <c r="H3021" s="79">
        <v>21</v>
      </c>
      <c r="I3021" s="79">
        <v>4</v>
      </c>
      <c r="J3021" s="79">
        <v>3</v>
      </c>
      <c r="K3021" s="79">
        <v>6</v>
      </c>
    </row>
    <row r="3022" spans="1:11" x14ac:dyDescent="0.15">
      <c r="A3022">
        <f t="shared" si="47"/>
        <v>42022</v>
      </c>
      <c r="B3022" s="79">
        <v>42</v>
      </c>
      <c r="C3022" s="79" t="s">
        <v>36</v>
      </c>
      <c r="H3022" s="79">
        <v>22</v>
      </c>
      <c r="I3022" s="79">
        <v>7</v>
      </c>
      <c r="J3022" s="79">
        <v>9</v>
      </c>
      <c r="K3022" s="79">
        <v>5</v>
      </c>
    </row>
    <row r="3023" spans="1:11" x14ac:dyDescent="0.15">
      <c r="A3023">
        <f t="shared" si="47"/>
        <v>42023</v>
      </c>
      <c r="B3023" s="79">
        <v>42</v>
      </c>
      <c r="C3023" s="79" t="s">
        <v>36</v>
      </c>
      <c r="H3023" s="79">
        <v>23</v>
      </c>
      <c r="I3023" s="79">
        <v>4</v>
      </c>
      <c r="J3023" s="79">
        <v>2</v>
      </c>
      <c r="K3023" s="79">
        <v>5</v>
      </c>
    </row>
    <row r="3024" spans="1:11" x14ac:dyDescent="0.15">
      <c r="A3024">
        <f t="shared" si="47"/>
        <v>42024</v>
      </c>
      <c r="B3024" s="79">
        <v>42</v>
      </c>
      <c r="C3024" s="79" t="s">
        <v>36</v>
      </c>
      <c r="H3024" s="79">
        <v>24</v>
      </c>
      <c r="I3024" s="79">
        <v>3</v>
      </c>
      <c r="J3024" s="79">
        <v>4</v>
      </c>
      <c r="K3024" s="79">
        <v>3</v>
      </c>
    </row>
    <row r="3025" spans="1:11" x14ac:dyDescent="0.15">
      <c r="A3025">
        <f t="shared" si="47"/>
        <v>42025</v>
      </c>
      <c r="B3025" s="79">
        <v>42</v>
      </c>
      <c r="C3025" s="79" t="s">
        <v>36</v>
      </c>
      <c r="H3025" s="79">
        <v>25</v>
      </c>
      <c r="I3025" s="79">
        <v>2</v>
      </c>
      <c r="J3025" s="79">
        <v>7</v>
      </c>
      <c r="K3025" s="79">
        <v>2</v>
      </c>
    </row>
    <row r="3026" spans="1:11" x14ac:dyDescent="0.15">
      <c r="A3026">
        <f t="shared" si="47"/>
        <v>42026</v>
      </c>
      <c r="B3026" s="79">
        <v>42</v>
      </c>
      <c r="C3026" s="79" t="s">
        <v>36</v>
      </c>
      <c r="H3026" s="79">
        <v>26</v>
      </c>
      <c r="I3026" s="79">
        <v>5</v>
      </c>
      <c r="J3026" s="79">
        <v>8</v>
      </c>
      <c r="K3026" s="79">
        <v>9</v>
      </c>
    </row>
    <row r="3027" spans="1:11" x14ac:dyDescent="0.15">
      <c r="A3027">
        <f t="shared" si="47"/>
        <v>42027</v>
      </c>
      <c r="B3027" s="79">
        <v>42</v>
      </c>
      <c r="C3027" s="79" t="s">
        <v>36</v>
      </c>
      <c r="H3027" s="79">
        <v>27</v>
      </c>
      <c r="I3027" s="79">
        <v>5</v>
      </c>
      <c r="J3027" s="79">
        <v>2</v>
      </c>
      <c r="K3027" s="79">
        <v>4</v>
      </c>
    </row>
    <row r="3028" spans="1:11" x14ac:dyDescent="0.15">
      <c r="A3028">
        <f t="shared" si="47"/>
        <v>42028</v>
      </c>
      <c r="B3028" s="79">
        <v>42</v>
      </c>
      <c r="C3028" s="79" t="s">
        <v>36</v>
      </c>
      <c r="H3028" s="79">
        <v>28</v>
      </c>
      <c r="I3028" s="79">
        <v>2</v>
      </c>
      <c r="J3028" s="79">
        <v>3</v>
      </c>
      <c r="K3028" s="79">
        <v>6</v>
      </c>
    </row>
    <row r="3029" spans="1:11" x14ac:dyDescent="0.15">
      <c r="A3029">
        <f t="shared" si="47"/>
        <v>42029</v>
      </c>
      <c r="B3029" s="79">
        <v>42</v>
      </c>
      <c r="C3029" s="79" t="s">
        <v>36</v>
      </c>
      <c r="H3029" s="79">
        <v>29</v>
      </c>
      <c r="I3029" s="79">
        <v>5</v>
      </c>
      <c r="J3029" s="79">
        <v>4</v>
      </c>
      <c r="K3029" s="79">
        <v>5</v>
      </c>
    </row>
    <row r="3030" spans="1:11" x14ac:dyDescent="0.15">
      <c r="A3030">
        <f t="shared" si="47"/>
        <v>42030</v>
      </c>
      <c r="B3030" s="79">
        <v>42</v>
      </c>
      <c r="C3030" s="79" t="s">
        <v>36</v>
      </c>
      <c r="H3030" s="79">
        <v>30</v>
      </c>
      <c r="I3030" s="79">
        <v>1</v>
      </c>
      <c r="J3030" s="79">
        <v>0</v>
      </c>
      <c r="K3030" s="79">
        <v>2</v>
      </c>
    </row>
    <row r="3031" spans="1:11" x14ac:dyDescent="0.15">
      <c r="A3031">
        <f t="shared" si="47"/>
        <v>42031</v>
      </c>
      <c r="B3031" s="79">
        <v>42</v>
      </c>
      <c r="C3031" s="79" t="s">
        <v>36</v>
      </c>
      <c r="H3031" s="79">
        <v>31</v>
      </c>
      <c r="I3031" s="79">
        <v>2</v>
      </c>
      <c r="J3031" s="79">
        <v>2</v>
      </c>
      <c r="K3031" s="79">
        <v>3</v>
      </c>
    </row>
    <row r="3032" spans="1:11" x14ac:dyDescent="0.15">
      <c r="A3032">
        <f t="shared" si="47"/>
        <v>42032</v>
      </c>
      <c r="B3032" s="79">
        <v>42</v>
      </c>
      <c r="C3032" s="79" t="s">
        <v>36</v>
      </c>
      <c r="H3032" s="79">
        <v>32</v>
      </c>
      <c r="I3032" s="79">
        <v>4</v>
      </c>
      <c r="J3032" s="79">
        <v>3</v>
      </c>
      <c r="K3032" s="79">
        <v>4</v>
      </c>
    </row>
    <row r="3033" spans="1:11" x14ac:dyDescent="0.15">
      <c r="A3033">
        <f t="shared" si="47"/>
        <v>42033</v>
      </c>
      <c r="B3033" s="79">
        <v>42</v>
      </c>
      <c r="C3033" s="79" t="s">
        <v>36</v>
      </c>
      <c r="H3033" s="79">
        <v>33</v>
      </c>
      <c r="I3033" s="79">
        <v>2</v>
      </c>
      <c r="J3033" s="79">
        <v>3</v>
      </c>
      <c r="K3033" s="79">
        <v>4</v>
      </c>
    </row>
    <row r="3034" spans="1:11" x14ac:dyDescent="0.15">
      <c r="A3034">
        <f t="shared" si="47"/>
        <v>42034</v>
      </c>
      <c r="B3034" s="79">
        <v>42</v>
      </c>
      <c r="C3034" s="79" t="s">
        <v>36</v>
      </c>
      <c r="H3034" s="79">
        <v>34</v>
      </c>
      <c r="I3034" s="79">
        <v>2</v>
      </c>
      <c r="J3034" s="79">
        <v>1</v>
      </c>
      <c r="K3034" s="79">
        <v>8</v>
      </c>
    </row>
    <row r="3035" spans="1:11" x14ac:dyDescent="0.15">
      <c r="A3035">
        <f t="shared" si="47"/>
        <v>42035</v>
      </c>
      <c r="B3035" s="79">
        <v>42</v>
      </c>
      <c r="C3035" s="79" t="s">
        <v>36</v>
      </c>
      <c r="H3035" s="79">
        <v>35</v>
      </c>
      <c r="I3035" s="79">
        <v>0</v>
      </c>
      <c r="J3035" s="79">
        <v>2</v>
      </c>
      <c r="K3035" s="79">
        <v>5</v>
      </c>
    </row>
    <row r="3036" spans="1:11" x14ac:dyDescent="0.15">
      <c r="A3036">
        <f t="shared" si="47"/>
        <v>42036</v>
      </c>
      <c r="B3036" s="79">
        <v>42</v>
      </c>
      <c r="C3036" s="79" t="s">
        <v>36</v>
      </c>
      <c r="H3036" s="79">
        <v>36</v>
      </c>
      <c r="I3036" s="79">
        <v>4</v>
      </c>
      <c r="J3036" s="79">
        <v>5</v>
      </c>
      <c r="K3036" s="79">
        <v>10</v>
      </c>
    </row>
    <row r="3037" spans="1:11" x14ac:dyDescent="0.15">
      <c r="A3037">
        <f t="shared" si="47"/>
        <v>42038</v>
      </c>
      <c r="B3037" s="79">
        <v>42</v>
      </c>
      <c r="C3037" s="79" t="s">
        <v>36</v>
      </c>
      <c r="H3037" s="79">
        <v>38</v>
      </c>
      <c r="I3037" s="79">
        <v>2</v>
      </c>
      <c r="J3037" s="79">
        <v>1</v>
      </c>
      <c r="K3037" s="79">
        <v>5</v>
      </c>
    </row>
    <row r="3038" spans="1:11" x14ac:dyDescent="0.15">
      <c r="A3038">
        <f t="shared" si="47"/>
        <v>42039</v>
      </c>
      <c r="B3038" s="79">
        <v>42</v>
      </c>
      <c r="C3038" s="79" t="s">
        <v>36</v>
      </c>
      <c r="H3038" s="79">
        <v>39</v>
      </c>
      <c r="I3038" s="79">
        <v>3</v>
      </c>
      <c r="J3038" s="79">
        <v>3</v>
      </c>
      <c r="K3038" s="79">
        <v>3</v>
      </c>
    </row>
    <row r="3039" spans="1:11" x14ac:dyDescent="0.15">
      <c r="A3039">
        <f t="shared" si="47"/>
        <v>42040</v>
      </c>
      <c r="B3039" s="79">
        <v>42</v>
      </c>
      <c r="C3039" s="79" t="s">
        <v>36</v>
      </c>
      <c r="H3039" s="79">
        <v>40</v>
      </c>
      <c r="I3039" s="79">
        <v>2</v>
      </c>
      <c r="J3039" s="79">
        <v>4</v>
      </c>
      <c r="K3039" s="79">
        <v>12</v>
      </c>
    </row>
    <row r="3040" spans="1:11" x14ac:dyDescent="0.15">
      <c r="A3040">
        <f t="shared" si="47"/>
        <v>42041</v>
      </c>
      <c r="B3040" s="79">
        <v>42</v>
      </c>
      <c r="C3040" s="79" t="s">
        <v>36</v>
      </c>
      <c r="H3040" s="79">
        <v>41</v>
      </c>
      <c r="I3040" s="79">
        <v>1</v>
      </c>
      <c r="J3040" s="79">
        <v>1</v>
      </c>
      <c r="K3040" s="79">
        <v>6</v>
      </c>
    </row>
    <row r="3041" spans="1:11" x14ac:dyDescent="0.15">
      <c r="A3041">
        <f t="shared" si="47"/>
        <v>42042</v>
      </c>
      <c r="B3041" s="79">
        <v>42</v>
      </c>
      <c r="C3041" s="79" t="s">
        <v>36</v>
      </c>
      <c r="H3041" s="79">
        <v>42</v>
      </c>
      <c r="I3041" s="79">
        <v>1</v>
      </c>
      <c r="J3041" s="79">
        <v>2</v>
      </c>
      <c r="K3041" s="79">
        <v>21</v>
      </c>
    </row>
    <row r="3042" spans="1:11" x14ac:dyDescent="0.15">
      <c r="A3042">
        <f t="shared" si="47"/>
        <v>42043</v>
      </c>
      <c r="B3042" s="79">
        <v>42</v>
      </c>
      <c r="C3042" s="79" t="s">
        <v>36</v>
      </c>
      <c r="H3042" s="79">
        <v>43</v>
      </c>
      <c r="I3042" s="79">
        <v>1</v>
      </c>
      <c r="J3042" s="79">
        <v>2</v>
      </c>
      <c r="K3042" s="79">
        <v>17</v>
      </c>
    </row>
    <row r="3043" spans="1:11" x14ac:dyDescent="0.15">
      <c r="A3043">
        <f t="shared" si="47"/>
        <v>42044</v>
      </c>
      <c r="B3043" s="79">
        <v>42</v>
      </c>
      <c r="C3043" s="79" t="s">
        <v>36</v>
      </c>
      <c r="H3043" s="79">
        <v>44</v>
      </c>
      <c r="I3043" s="79">
        <v>1</v>
      </c>
      <c r="J3043" s="79">
        <v>3</v>
      </c>
      <c r="K3043" s="79">
        <v>23</v>
      </c>
    </row>
    <row r="3044" spans="1:11" x14ac:dyDescent="0.15">
      <c r="A3044">
        <f t="shared" si="47"/>
        <v>42045</v>
      </c>
      <c r="B3044" s="79">
        <v>42</v>
      </c>
      <c r="C3044" s="79" t="s">
        <v>36</v>
      </c>
      <c r="H3044" s="79">
        <v>45</v>
      </c>
      <c r="I3044" s="79">
        <v>5</v>
      </c>
      <c r="J3044" s="79">
        <v>2</v>
      </c>
      <c r="K3044" s="79">
        <v>14</v>
      </c>
    </row>
    <row r="3045" spans="1:11" x14ac:dyDescent="0.15">
      <c r="A3045">
        <f t="shared" si="47"/>
        <v>42046</v>
      </c>
      <c r="B3045" s="79">
        <v>42</v>
      </c>
      <c r="C3045" s="79" t="s">
        <v>36</v>
      </c>
      <c r="H3045" s="79">
        <v>46</v>
      </c>
      <c r="I3045" s="79">
        <v>3</v>
      </c>
      <c r="J3045" s="79">
        <v>2</v>
      </c>
      <c r="K3045" s="79">
        <v>14</v>
      </c>
    </row>
    <row r="3046" spans="1:11" x14ac:dyDescent="0.15">
      <c r="A3046">
        <f t="shared" si="47"/>
        <v>42047</v>
      </c>
      <c r="B3046" s="79">
        <v>42</v>
      </c>
      <c r="C3046" s="79" t="s">
        <v>36</v>
      </c>
      <c r="H3046" s="79">
        <v>47</v>
      </c>
      <c r="I3046" s="79">
        <v>1</v>
      </c>
      <c r="J3046" s="79">
        <v>8</v>
      </c>
      <c r="K3046" s="79">
        <v>18</v>
      </c>
    </row>
    <row r="3047" spans="1:11" x14ac:dyDescent="0.15">
      <c r="A3047">
        <f t="shared" si="47"/>
        <v>42048</v>
      </c>
      <c r="B3047" s="79">
        <v>42</v>
      </c>
      <c r="C3047" s="79" t="s">
        <v>36</v>
      </c>
      <c r="H3047" s="79">
        <v>48</v>
      </c>
      <c r="I3047" s="79">
        <v>2</v>
      </c>
      <c r="J3047" s="79">
        <v>4</v>
      </c>
      <c r="K3047" s="79">
        <v>8</v>
      </c>
    </row>
    <row r="3048" spans="1:11" x14ac:dyDescent="0.15">
      <c r="A3048">
        <f t="shared" si="47"/>
        <v>42049</v>
      </c>
      <c r="B3048" s="79">
        <v>42</v>
      </c>
      <c r="C3048" s="79" t="s">
        <v>36</v>
      </c>
      <c r="H3048" s="79">
        <v>49</v>
      </c>
      <c r="I3048" s="79">
        <v>0</v>
      </c>
      <c r="J3048" s="79">
        <v>3</v>
      </c>
      <c r="K3048" s="79">
        <v>12</v>
      </c>
    </row>
    <row r="3049" spans="1:11" x14ac:dyDescent="0.15">
      <c r="A3049">
        <f t="shared" si="47"/>
        <v>42050</v>
      </c>
      <c r="B3049" s="79">
        <v>42</v>
      </c>
      <c r="C3049" s="79" t="s">
        <v>36</v>
      </c>
      <c r="H3049" s="79">
        <v>50</v>
      </c>
      <c r="I3049" s="79">
        <v>3</v>
      </c>
      <c r="J3049" s="79">
        <v>8</v>
      </c>
      <c r="K3049" s="79">
        <v>10</v>
      </c>
    </row>
    <row r="3050" spans="1:11" x14ac:dyDescent="0.15">
      <c r="A3050">
        <f t="shared" si="47"/>
        <v>42051</v>
      </c>
      <c r="B3050" s="79">
        <v>42</v>
      </c>
      <c r="C3050" s="79" t="s">
        <v>36</v>
      </c>
      <c r="H3050" s="79">
        <v>51</v>
      </c>
      <c r="I3050" s="79">
        <v>3</v>
      </c>
      <c r="J3050" s="79">
        <v>3</v>
      </c>
      <c r="K3050" s="79">
        <v>14</v>
      </c>
    </row>
    <row r="3051" spans="1:11" x14ac:dyDescent="0.15">
      <c r="A3051">
        <f t="shared" si="47"/>
        <v>42052</v>
      </c>
      <c r="B3051" s="79">
        <v>42</v>
      </c>
      <c r="C3051" s="79" t="s">
        <v>36</v>
      </c>
      <c r="H3051" s="79">
        <v>52</v>
      </c>
      <c r="I3051" s="79">
        <v>7</v>
      </c>
      <c r="J3051" s="79">
        <v>12</v>
      </c>
      <c r="K3051" s="79">
        <v>14</v>
      </c>
    </row>
    <row r="3052" spans="1:11" x14ac:dyDescent="0.15">
      <c r="A3052">
        <f t="shared" si="47"/>
        <v>42053</v>
      </c>
      <c r="B3052" s="79">
        <v>42</v>
      </c>
      <c r="C3052" s="79" t="s">
        <v>36</v>
      </c>
      <c r="H3052" s="79">
        <v>53</v>
      </c>
      <c r="I3052" s="79">
        <v>4</v>
      </c>
      <c r="J3052" s="79">
        <v>11</v>
      </c>
      <c r="K3052" s="79">
        <v>13</v>
      </c>
    </row>
    <row r="3053" spans="1:11" x14ac:dyDescent="0.15">
      <c r="A3053">
        <f t="shared" si="47"/>
        <v>42054</v>
      </c>
      <c r="B3053" s="79">
        <v>42</v>
      </c>
      <c r="C3053" s="79" t="s">
        <v>36</v>
      </c>
      <c r="H3053" s="79">
        <v>54</v>
      </c>
      <c r="I3053" s="79">
        <v>13</v>
      </c>
      <c r="J3053" s="79">
        <v>14</v>
      </c>
      <c r="K3053" s="79">
        <v>11</v>
      </c>
    </row>
    <row r="3054" spans="1:11" x14ac:dyDescent="0.15">
      <c r="A3054">
        <f t="shared" si="47"/>
        <v>42055</v>
      </c>
      <c r="B3054" s="79">
        <v>42</v>
      </c>
      <c r="C3054" s="79" t="s">
        <v>36</v>
      </c>
      <c r="H3054" s="79">
        <v>55</v>
      </c>
      <c r="I3054" s="79">
        <v>7</v>
      </c>
      <c r="J3054" s="79">
        <v>8</v>
      </c>
      <c r="K3054" s="79">
        <v>15</v>
      </c>
    </row>
    <row r="3055" spans="1:11" x14ac:dyDescent="0.15">
      <c r="A3055">
        <f t="shared" si="47"/>
        <v>42056</v>
      </c>
      <c r="B3055" s="79">
        <v>42</v>
      </c>
      <c r="C3055" s="79" t="s">
        <v>36</v>
      </c>
      <c r="H3055" s="79">
        <v>56</v>
      </c>
      <c r="I3055" s="79">
        <v>10</v>
      </c>
      <c r="J3055" s="79">
        <v>1</v>
      </c>
      <c r="K3055" s="79">
        <v>11</v>
      </c>
    </row>
    <row r="3056" spans="1:11" x14ac:dyDescent="0.15">
      <c r="A3056">
        <f t="shared" si="47"/>
        <v>42057</v>
      </c>
      <c r="B3056" s="79">
        <v>42</v>
      </c>
      <c r="C3056" s="79" t="s">
        <v>36</v>
      </c>
      <c r="H3056" s="79">
        <v>57</v>
      </c>
      <c r="I3056" s="79">
        <v>11</v>
      </c>
      <c r="J3056" s="79">
        <v>8</v>
      </c>
      <c r="K3056" s="79">
        <v>12</v>
      </c>
    </row>
    <row r="3057" spans="1:11" x14ac:dyDescent="0.15">
      <c r="A3057">
        <f t="shared" si="47"/>
        <v>42058</v>
      </c>
      <c r="B3057" s="79">
        <v>42</v>
      </c>
      <c r="C3057" s="79" t="s">
        <v>36</v>
      </c>
      <c r="H3057" s="79">
        <v>58</v>
      </c>
      <c r="I3057" s="79">
        <v>3</v>
      </c>
      <c r="J3057" s="79">
        <v>5</v>
      </c>
      <c r="K3057" s="79">
        <v>14</v>
      </c>
    </row>
    <row r="3058" spans="1:11" x14ac:dyDescent="0.15">
      <c r="A3058">
        <f t="shared" si="47"/>
        <v>42059</v>
      </c>
      <c r="B3058" s="79">
        <v>42</v>
      </c>
      <c r="C3058" s="79" t="s">
        <v>36</v>
      </c>
      <c r="H3058" s="79">
        <v>59</v>
      </c>
      <c r="I3058" s="79">
        <v>6</v>
      </c>
      <c r="J3058" s="79">
        <v>4</v>
      </c>
      <c r="K3058" s="79">
        <v>7</v>
      </c>
    </row>
    <row r="3059" spans="1:11" x14ac:dyDescent="0.15">
      <c r="A3059">
        <f t="shared" si="47"/>
        <v>42060</v>
      </c>
      <c r="B3059" s="79">
        <v>42</v>
      </c>
      <c r="C3059" s="79" t="s">
        <v>36</v>
      </c>
      <c r="H3059" s="79">
        <v>60</v>
      </c>
      <c r="I3059" s="79">
        <v>5</v>
      </c>
      <c r="J3059" s="79">
        <v>6</v>
      </c>
      <c r="K3059" s="79">
        <v>11</v>
      </c>
    </row>
    <row r="3060" spans="1:11" x14ac:dyDescent="0.15">
      <c r="A3060">
        <f t="shared" si="47"/>
        <v>42061</v>
      </c>
      <c r="B3060" s="79">
        <v>42</v>
      </c>
      <c r="C3060" s="79" t="s">
        <v>36</v>
      </c>
      <c r="H3060" s="79">
        <v>61</v>
      </c>
      <c r="I3060" s="79">
        <v>8</v>
      </c>
      <c r="J3060" s="79">
        <v>4</v>
      </c>
      <c r="K3060" s="79">
        <v>10</v>
      </c>
    </row>
    <row r="3061" spans="1:11" x14ac:dyDescent="0.15">
      <c r="A3061">
        <f t="shared" si="47"/>
        <v>42062</v>
      </c>
      <c r="B3061" s="79">
        <v>42</v>
      </c>
      <c r="C3061" s="79" t="s">
        <v>36</v>
      </c>
      <c r="H3061" s="79">
        <v>62</v>
      </c>
      <c r="I3061" s="79">
        <v>7</v>
      </c>
      <c r="J3061" s="79">
        <v>9</v>
      </c>
      <c r="K3061" s="79">
        <v>2</v>
      </c>
    </row>
    <row r="3062" spans="1:11" x14ac:dyDescent="0.15">
      <c r="A3062">
        <f t="shared" si="47"/>
        <v>42063</v>
      </c>
      <c r="B3062" s="79">
        <v>42</v>
      </c>
      <c r="C3062" s="79" t="s">
        <v>36</v>
      </c>
      <c r="H3062" s="79">
        <v>63</v>
      </c>
      <c r="I3062" s="79">
        <v>6</v>
      </c>
      <c r="J3062" s="79">
        <v>6</v>
      </c>
      <c r="K3062" s="79">
        <v>4</v>
      </c>
    </row>
    <row r="3063" spans="1:11" x14ac:dyDescent="0.15">
      <c r="A3063">
        <f t="shared" si="47"/>
        <v>42064</v>
      </c>
      <c r="B3063" s="79">
        <v>42</v>
      </c>
      <c r="C3063" s="79" t="s">
        <v>36</v>
      </c>
      <c r="H3063" s="79">
        <v>64</v>
      </c>
      <c r="I3063" s="79">
        <v>5</v>
      </c>
      <c r="J3063" s="79">
        <v>8</v>
      </c>
      <c r="K3063" s="79">
        <v>7</v>
      </c>
    </row>
    <row r="3064" spans="1:11" x14ac:dyDescent="0.15">
      <c r="A3064">
        <f t="shared" si="47"/>
        <v>42065</v>
      </c>
      <c r="B3064" s="79">
        <v>42</v>
      </c>
      <c r="C3064" s="79" t="s">
        <v>36</v>
      </c>
      <c r="H3064" s="79">
        <v>65</v>
      </c>
      <c r="I3064" s="79">
        <v>7</v>
      </c>
      <c r="J3064" s="79">
        <v>6</v>
      </c>
      <c r="K3064" s="79">
        <v>1</v>
      </c>
    </row>
    <row r="3065" spans="1:11" x14ac:dyDescent="0.15">
      <c r="A3065">
        <f t="shared" si="47"/>
        <v>42066</v>
      </c>
      <c r="B3065" s="79">
        <v>42</v>
      </c>
      <c r="C3065" s="79" t="s">
        <v>36</v>
      </c>
      <c r="H3065" s="79">
        <v>66</v>
      </c>
      <c r="I3065" s="79">
        <v>6</v>
      </c>
      <c r="J3065" s="79">
        <v>6</v>
      </c>
      <c r="K3065" s="79">
        <v>8</v>
      </c>
    </row>
    <row r="3066" spans="1:11" x14ac:dyDescent="0.15">
      <c r="A3066">
        <f t="shared" si="47"/>
        <v>42067</v>
      </c>
      <c r="B3066" s="79">
        <v>42</v>
      </c>
      <c r="C3066" s="79" t="s">
        <v>36</v>
      </c>
      <c r="H3066" s="79">
        <v>67</v>
      </c>
      <c r="I3066" s="79">
        <v>6</v>
      </c>
      <c r="J3066" s="79">
        <v>7</v>
      </c>
      <c r="K3066" s="79">
        <v>3</v>
      </c>
    </row>
    <row r="3067" spans="1:11" x14ac:dyDescent="0.15">
      <c r="A3067">
        <f t="shared" si="47"/>
        <v>42068</v>
      </c>
      <c r="B3067" s="79">
        <v>42</v>
      </c>
      <c r="C3067" s="79" t="s">
        <v>36</v>
      </c>
      <c r="H3067" s="79">
        <v>68</v>
      </c>
      <c r="I3067" s="79">
        <v>10</v>
      </c>
      <c r="J3067" s="79">
        <v>4</v>
      </c>
      <c r="K3067" s="79">
        <v>6</v>
      </c>
    </row>
    <row r="3068" spans="1:11" x14ac:dyDescent="0.15">
      <c r="A3068">
        <f t="shared" si="47"/>
        <v>42069</v>
      </c>
      <c r="B3068" s="79">
        <v>42</v>
      </c>
      <c r="C3068" s="79" t="s">
        <v>36</v>
      </c>
      <c r="H3068" s="79">
        <v>69</v>
      </c>
      <c r="I3068" s="79">
        <v>3</v>
      </c>
      <c r="J3068" s="79">
        <v>3</v>
      </c>
      <c r="K3068" s="79">
        <v>2</v>
      </c>
    </row>
    <row r="3069" spans="1:11" x14ac:dyDescent="0.15">
      <c r="A3069">
        <f t="shared" si="47"/>
        <v>42070</v>
      </c>
      <c r="B3069" s="79">
        <v>42</v>
      </c>
      <c r="C3069" s="79" t="s">
        <v>36</v>
      </c>
      <c r="H3069" s="79">
        <v>70</v>
      </c>
      <c r="I3069" s="79">
        <v>5</v>
      </c>
      <c r="J3069" s="79">
        <v>7</v>
      </c>
      <c r="K3069" s="79">
        <v>2</v>
      </c>
    </row>
    <row r="3070" spans="1:11" x14ac:dyDescent="0.15">
      <c r="A3070">
        <f t="shared" si="47"/>
        <v>42071</v>
      </c>
      <c r="B3070" s="79">
        <v>42</v>
      </c>
      <c r="C3070" s="79" t="s">
        <v>36</v>
      </c>
      <c r="H3070" s="79">
        <v>71</v>
      </c>
      <c r="I3070" s="79">
        <v>2</v>
      </c>
      <c r="J3070" s="79">
        <v>7</v>
      </c>
      <c r="K3070" s="79">
        <v>3</v>
      </c>
    </row>
    <row r="3071" spans="1:11" x14ac:dyDescent="0.15">
      <c r="A3071">
        <f t="shared" si="47"/>
        <v>42072</v>
      </c>
      <c r="B3071" s="79">
        <v>42</v>
      </c>
      <c r="C3071" s="79" t="s">
        <v>36</v>
      </c>
      <c r="H3071" s="79">
        <v>72</v>
      </c>
      <c r="I3071" s="79">
        <v>1</v>
      </c>
      <c r="J3071" s="79">
        <v>2</v>
      </c>
      <c r="K3071" s="79">
        <v>5</v>
      </c>
    </row>
    <row r="3072" spans="1:11" x14ac:dyDescent="0.15">
      <c r="A3072">
        <f t="shared" si="47"/>
        <v>42073</v>
      </c>
      <c r="B3072" s="79">
        <v>42</v>
      </c>
      <c r="C3072" s="79" t="s">
        <v>36</v>
      </c>
      <c r="H3072" s="79">
        <v>73</v>
      </c>
      <c r="I3072" s="79">
        <v>3</v>
      </c>
      <c r="J3072" s="79">
        <v>1</v>
      </c>
      <c r="K3072" s="79">
        <v>3</v>
      </c>
    </row>
    <row r="3073" spans="1:11" x14ac:dyDescent="0.15">
      <c r="A3073">
        <f t="shared" si="47"/>
        <v>42074</v>
      </c>
      <c r="B3073" s="79">
        <v>42</v>
      </c>
      <c r="C3073" s="79" t="s">
        <v>36</v>
      </c>
      <c r="H3073" s="79">
        <v>74</v>
      </c>
      <c r="I3073" s="79">
        <v>4</v>
      </c>
      <c r="J3073" s="79">
        <v>2</v>
      </c>
      <c r="K3073" s="79">
        <v>2</v>
      </c>
    </row>
    <row r="3074" spans="1:11" x14ac:dyDescent="0.15">
      <c r="A3074">
        <f t="shared" si="47"/>
        <v>42075</v>
      </c>
      <c r="B3074" s="79">
        <v>42</v>
      </c>
      <c r="C3074" s="79" t="s">
        <v>36</v>
      </c>
      <c r="H3074" s="79">
        <v>75</v>
      </c>
      <c r="I3074" s="79">
        <v>0</v>
      </c>
      <c r="J3074" s="79">
        <v>2</v>
      </c>
      <c r="K3074" s="79">
        <v>1</v>
      </c>
    </row>
    <row r="3075" spans="1:11" x14ac:dyDescent="0.15">
      <c r="A3075">
        <f t="shared" ref="A3075:A3138" si="48">$B3075*1000+$H3075</f>
        <v>42076</v>
      </c>
      <c r="B3075" s="79">
        <v>42</v>
      </c>
      <c r="C3075" s="79" t="s">
        <v>36</v>
      </c>
      <c r="H3075" s="79">
        <v>76</v>
      </c>
      <c r="I3075" s="79">
        <v>4</v>
      </c>
      <c r="J3075" s="79">
        <v>4</v>
      </c>
      <c r="K3075" s="79">
        <v>1</v>
      </c>
    </row>
    <row r="3076" spans="1:11" x14ac:dyDescent="0.15">
      <c r="A3076">
        <f t="shared" si="48"/>
        <v>42077</v>
      </c>
      <c r="B3076" s="79">
        <v>42</v>
      </c>
      <c r="C3076" s="79" t="s">
        <v>36</v>
      </c>
      <c r="H3076" s="79">
        <v>77</v>
      </c>
      <c r="I3076" s="79">
        <v>0</v>
      </c>
      <c r="J3076" s="79">
        <v>2</v>
      </c>
      <c r="K3076" s="79">
        <v>1</v>
      </c>
    </row>
    <row r="3077" spans="1:11" x14ac:dyDescent="0.15">
      <c r="A3077">
        <f t="shared" si="48"/>
        <v>42078</v>
      </c>
      <c r="B3077" s="79">
        <v>42</v>
      </c>
      <c r="C3077" s="79" t="s">
        <v>36</v>
      </c>
      <c r="H3077" s="79">
        <v>78</v>
      </c>
      <c r="I3077" s="79">
        <v>5</v>
      </c>
      <c r="J3077" s="79">
        <v>1</v>
      </c>
      <c r="K3077" s="79">
        <v>2</v>
      </c>
    </row>
    <row r="3078" spans="1:11" x14ac:dyDescent="0.15">
      <c r="A3078">
        <f t="shared" si="48"/>
        <v>42079</v>
      </c>
      <c r="B3078" s="79">
        <v>42</v>
      </c>
      <c r="C3078" s="79" t="s">
        <v>36</v>
      </c>
      <c r="H3078" s="79">
        <v>79</v>
      </c>
      <c r="I3078" s="79">
        <v>1</v>
      </c>
      <c r="J3078" s="79">
        <v>1</v>
      </c>
      <c r="K3078" s="79">
        <v>1</v>
      </c>
    </row>
    <row r="3079" spans="1:11" x14ac:dyDescent="0.15">
      <c r="A3079">
        <f t="shared" si="48"/>
        <v>42080</v>
      </c>
      <c r="B3079" s="79">
        <v>42</v>
      </c>
      <c r="C3079" s="79" t="s">
        <v>36</v>
      </c>
      <c r="H3079" s="79">
        <v>80</v>
      </c>
      <c r="I3079" s="79">
        <v>1</v>
      </c>
      <c r="J3079" s="79">
        <v>2</v>
      </c>
      <c r="K3079" s="79">
        <v>1</v>
      </c>
    </row>
    <row r="3080" spans="1:11" x14ac:dyDescent="0.15">
      <c r="A3080">
        <f t="shared" si="48"/>
        <v>42081</v>
      </c>
      <c r="B3080" s="79">
        <v>42</v>
      </c>
      <c r="C3080" s="79" t="s">
        <v>36</v>
      </c>
      <c r="H3080" s="79">
        <v>81</v>
      </c>
      <c r="I3080" s="79">
        <v>0</v>
      </c>
      <c r="J3080" s="79">
        <v>1</v>
      </c>
      <c r="K3080" s="79">
        <v>1</v>
      </c>
    </row>
    <row r="3081" spans="1:11" x14ac:dyDescent="0.15">
      <c r="A3081">
        <f t="shared" si="48"/>
        <v>42082</v>
      </c>
      <c r="B3081" s="79">
        <v>42</v>
      </c>
      <c r="C3081" s="79" t="s">
        <v>36</v>
      </c>
      <c r="H3081" s="79">
        <v>82</v>
      </c>
      <c r="I3081" s="79">
        <v>2</v>
      </c>
      <c r="J3081" s="79">
        <v>5</v>
      </c>
      <c r="K3081" s="79">
        <v>2</v>
      </c>
    </row>
    <row r="3082" spans="1:11" x14ac:dyDescent="0.15">
      <c r="A3082">
        <f t="shared" si="48"/>
        <v>42084</v>
      </c>
      <c r="B3082" s="79">
        <v>42</v>
      </c>
      <c r="C3082" s="79" t="s">
        <v>36</v>
      </c>
      <c r="H3082" s="79">
        <v>84</v>
      </c>
      <c r="I3082" s="79">
        <v>2</v>
      </c>
      <c r="J3082" s="79">
        <v>1</v>
      </c>
      <c r="K3082" s="79">
        <v>3</v>
      </c>
    </row>
    <row r="3083" spans="1:11" x14ac:dyDescent="0.15">
      <c r="A3083">
        <f t="shared" si="48"/>
        <v>42085</v>
      </c>
      <c r="B3083" s="79">
        <v>42</v>
      </c>
      <c r="C3083" s="79" t="s">
        <v>36</v>
      </c>
      <c r="H3083" s="79">
        <v>85</v>
      </c>
      <c r="I3083" s="79">
        <v>1</v>
      </c>
      <c r="J3083" s="79">
        <v>1</v>
      </c>
      <c r="K3083" s="79">
        <v>3</v>
      </c>
    </row>
    <row r="3084" spans="1:11" x14ac:dyDescent="0.15">
      <c r="A3084">
        <f t="shared" si="48"/>
        <v>42086</v>
      </c>
      <c r="B3084" s="79">
        <v>42</v>
      </c>
      <c r="C3084" s="79" t="s">
        <v>36</v>
      </c>
      <c r="H3084" s="79">
        <v>86</v>
      </c>
      <c r="I3084" s="79">
        <v>0</v>
      </c>
      <c r="J3084" s="79">
        <v>1</v>
      </c>
      <c r="K3084" s="79">
        <v>3</v>
      </c>
    </row>
    <row r="3085" spans="1:11" x14ac:dyDescent="0.15">
      <c r="A3085">
        <f t="shared" si="48"/>
        <v>42088</v>
      </c>
      <c r="B3085" s="79">
        <v>42</v>
      </c>
      <c r="C3085" s="79" t="s">
        <v>36</v>
      </c>
      <c r="H3085" s="79">
        <v>88</v>
      </c>
      <c r="I3085" s="79">
        <v>1</v>
      </c>
      <c r="J3085" s="79">
        <v>1</v>
      </c>
      <c r="K3085" s="79">
        <v>1</v>
      </c>
    </row>
    <row r="3086" spans="1:11" x14ac:dyDescent="0.15">
      <c r="A3086">
        <f t="shared" si="48"/>
        <v>42089</v>
      </c>
      <c r="B3086" s="79">
        <v>42</v>
      </c>
      <c r="C3086" s="79" t="s">
        <v>36</v>
      </c>
      <c r="H3086" s="79">
        <v>89</v>
      </c>
      <c r="I3086" s="79">
        <v>0</v>
      </c>
      <c r="J3086" s="79">
        <v>2</v>
      </c>
      <c r="K3086" s="79">
        <v>4</v>
      </c>
    </row>
    <row r="3087" spans="1:11" x14ac:dyDescent="0.15">
      <c r="A3087">
        <f t="shared" si="48"/>
        <v>42090</v>
      </c>
      <c r="B3087" s="79">
        <v>42</v>
      </c>
      <c r="C3087" s="79" t="s">
        <v>36</v>
      </c>
      <c r="H3087" s="79">
        <v>90</v>
      </c>
      <c r="I3087" s="79">
        <v>0</v>
      </c>
      <c r="J3087" s="79">
        <v>1</v>
      </c>
      <c r="K3087" s="79">
        <v>4</v>
      </c>
    </row>
    <row r="3088" spans="1:11" x14ac:dyDescent="0.15">
      <c r="A3088">
        <f t="shared" si="48"/>
        <v>42092</v>
      </c>
      <c r="B3088" s="79">
        <v>42</v>
      </c>
      <c r="C3088" s="79" t="s">
        <v>36</v>
      </c>
      <c r="H3088" s="79">
        <v>92</v>
      </c>
      <c r="I3088" s="79">
        <v>0</v>
      </c>
      <c r="J3088" s="79">
        <v>1</v>
      </c>
      <c r="K3088" s="79">
        <v>4</v>
      </c>
    </row>
    <row r="3089" spans="1:11" x14ac:dyDescent="0.15">
      <c r="A3089">
        <f t="shared" si="48"/>
        <v>42098</v>
      </c>
      <c r="B3089" s="79">
        <v>42</v>
      </c>
      <c r="C3089" s="79" t="s">
        <v>36</v>
      </c>
      <c r="H3089" s="79">
        <v>98</v>
      </c>
      <c r="I3089" s="79">
        <v>0</v>
      </c>
      <c r="J3089" s="79">
        <v>1</v>
      </c>
      <c r="K3089" s="79">
        <v>11</v>
      </c>
    </row>
    <row r="3090" spans="1:11" x14ac:dyDescent="0.15">
      <c r="A3090">
        <f t="shared" si="48"/>
        <v>43000</v>
      </c>
      <c r="B3090" s="79">
        <v>43</v>
      </c>
      <c r="C3090" s="79" t="s">
        <v>37</v>
      </c>
      <c r="H3090" s="79">
        <v>0</v>
      </c>
      <c r="I3090" s="79">
        <v>0</v>
      </c>
      <c r="J3090" s="79">
        <v>1</v>
      </c>
      <c r="K3090" s="79">
        <v>6</v>
      </c>
    </row>
    <row r="3091" spans="1:11" x14ac:dyDescent="0.15">
      <c r="A3091">
        <f t="shared" si="48"/>
        <v>43001</v>
      </c>
      <c r="B3091" s="79">
        <v>43</v>
      </c>
      <c r="C3091" s="79" t="s">
        <v>37</v>
      </c>
      <c r="H3091" s="79">
        <v>1</v>
      </c>
      <c r="I3091" s="79">
        <v>0</v>
      </c>
      <c r="J3091" s="79">
        <v>1</v>
      </c>
      <c r="K3091" s="79">
        <v>9</v>
      </c>
    </row>
    <row r="3092" spans="1:11" x14ac:dyDescent="0.15">
      <c r="A3092">
        <f t="shared" si="48"/>
        <v>43003</v>
      </c>
      <c r="B3092" s="79">
        <v>43</v>
      </c>
      <c r="C3092" s="79" t="s">
        <v>37</v>
      </c>
      <c r="H3092" s="79">
        <v>3</v>
      </c>
      <c r="I3092" s="79">
        <v>2</v>
      </c>
      <c r="J3092" s="79">
        <v>0</v>
      </c>
      <c r="K3092" s="79">
        <v>8</v>
      </c>
    </row>
    <row r="3093" spans="1:11" x14ac:dyDescent="0.15">
      <c r="A3093">
        <f t="shared" si="48"/>
        <v>43004</v>
      </c>
      <c r="B3093" s="79">
        <v>43</v>
      </c>
      <c r="C3093" s="79" t="s">
        <v>37</v>
      </c>
      <c r="H3093" s="79">
        <v>4</v>
      </c>
      <c r="I3093" s="79">
        <v>0</v>
      </c>
      <c r="J3093" s="79">
        <v>3</v>
      </c>
      <c r="K3093" s="79">
        <v>12</v>
      </c>
    </row>
    <row r="3094" spans="1:11" x14ac:dyDescent="0.15">
      <c r="A3094">
        <f t="shared" si="48"/>
        <v>43005</v>
      </c>
      <c r="B3094" s="79">
        <v>43</v>
      </c>
      <c r="C3094" s="79" t="s">
        <v>37</v>
      </c>
      <c r="H3094" s="79">
        <v>5</v>
      </c>
      <c r="I3094" s="79">
        <v>2</v>
      </c>
      <c r="J3094" s="79">
        <v>1</v>
      </c>
      <c r="K3094" s="79">
        <v>5</v>
      </c>
    </row>
    <row r="3095" spans="1:11" x14ac:dyDescent="0.15">
      <c r="A3095">
        <f t="shared" si="48"/>
        <v>43007</v>
      </c>
      <c r="B3095" s="79">
        <v>43</v>
      </c>
      <c r="C3095" s="79" t="s">
        <v>37</v>
      </c>
      <c r="H3095" s="79">
        <v>7</v>
      </c>
      <c r="I3095" s="79">
        <v>2</v>
      </c>
      <c r="J3095" s="79">
        <v>2</v>
      </c>
      <c r="K3095" s="79">
        <v>5</v>
      </c>
    </row>
    <row r="3096" spans="1:11" x14ac:dyDescent="0.15">
      <c r="A3096">
        <f t="shared" si="48"/>
        <v>43008</v>
      </c>
      <c r="B3096" s="79">
        <v>43</v>
      </c>
      <c r="C3096" s="79" t="s">
        <v>37</v>
      </c>
      <c r="H3096" s="79">
        <v>8</v>
      </c>
      <c r="I3096" s="79">
        <v>5</v>
      </c>
      <c r="J3096" s="79">
        <v>0</v>
      </c>
      <c r="K3096" s="79">
        <v>8</v>
      </c>
    </row>
    <row r="3097" spans="1:11" x14ac:dyDescent="0.15">
      <c r="A3097">
        <f t="shared" si="48"/>
        <v>43009</v>
      </c>
      <c r="B3097" s="79">
        <v>43</v>
      </c>
      <c r="C3097" s="79" t="s">
        <v>37</v>
      </c>
      <c r="H3097" s="79">
        <v>9</v>
      </c>
      <c r="I3097" s="79">
        <v>3</v>
      </c>
      <c r="J3097" s="79">
        <v>1</v>
      </c>
      <c r="K3097" s="79">
        <v>7</v>
      </c>
    </row>
    <row r="3098" spans="1:11" x14ac:dyDescent="0.15">
      <c r="A3098">
        <f t="shared" si="48"/>
        <v>43010</v>
      </c>
      <c r="B3098" s="79">
        <v>43</v>
      </c>
      <c r="C3098" s="79" t="s">
        <v>37</v>
      </c>
      <c r="H3098" s="79">
        <v>10</v>
      </c>
      <c r="I3098" s="79">
        <v>6</v>
      </c>
      <c r="J3098" s="79">
        <v>5</v>
      </c>
      <c r="K3098" s="79">
        <v>7</v>
      </c>
    </row>
    <row r="3099" spans="1:11" x14ac:dyDescent="0.15">
      <c r="A3099">
        <f t="shared" si="48"/>
        <v>43011</v>
      </c>
      <c r="B3099" s="79">
        <v>43</v>
      </c>
      <c r="C3099" s="79" t="s">
        <v>37</v>
      </c>
      <c r="H3099" s="79">
        <v>11</v>
      </c>
      <c r="I3099" s="79">
        <v>2</v>
      </c>
      <c r="J3099" s="79">
        <v>4</v>
      </c>
      <c r="K3099" s="79">
        <v>13</v>
      </c>
    </row>
    <row r="3100" spans="1:11" x14ac:dyDescent="0.15">
      <c r="A3100">
        <f t="shared" si="48"/>
        <v>43012</v>
      </c>
      <c r="B3100" s="79">
        <v>43</v>
      </c>
      <c r="C3100" s="79" t="s">
        <v>37</v>
      </c>
      <c r="H3100" s="79">
        <v>12</v>
      </c>
      <c r="I3100" s="79">
        <v>4</v>
      </c>
      <c r="J3100" s="79">
        <v>5</v>
      </c>
      <c r="K3100" s="79">
        <v>6</v>
      </c>
    </row>
    <row r="3101" spans="1:11" x14ac:dyDescent="0.15">
      <c r="A3101">
        <f t="shared" si="48"/>
        <v>43013</v>
      </c>
      <c r="B3101" s="79">
        <v>43</v>
      </c>
      <c r="C3101" s="79" t="s">
        <v>37</v>
      </c>
      <c r="H3101" s="79">
        <v>13</v>
      </c>
      <c r="I3101" s="79">
        <v>6</v>
      </c>
      <c r="J3101" s="79">
        <v>2</v>
      </c>
      <c r="K3101" s="79">
        <v>10</v>
      </c>
    </row>
    <row r="3102" spans="1:11" x14ac:dyDescent="0.15">
      <c r="A3102">
        <f t="shared" si="48"/>
        <v>43014</v>
      </c>
      <c r="B3102" s="79">
        <v>43</v>
      </c>
      <c r="C3102" s="79" t="s">
        <v>37</v>
      </c>
      <c r="H3102" s="79">
        <v>14</v>
      </c>
      <c r="I3102" s="79">
        <v>9</v>
      </c>
      <c r="J3102" s="79">
        <v>2</v>
      </c>
      <c r="K3102" s="79">
        <v>5</v>
      </c>
    </row>
    <row r="3103" spans="1:11" x14ac:dyDescent="0.15">
      <c r="A3103">
        <f t="shared" si="48"/>
        <v>43015</v>
      </c>
      <c r="B3103" s="79">
        <v>43</v>
      </c>
      <c r="C3103" s="79" t="s">
        <v>37</v>
      </c>
      <c r="H3103" s="79">
        <v>15</v>
      </c>
      <c r="I3103" s="79">
        <v>1</v>
      </c>
      <c r="J3103" s="79">
        <v>2</v>
      </c>
      <c r="K3103" s="79">
        <v>7</v>
      </c>
    </row>
    <row r="3104" spans="1:11" x14ac:dyDescent="0.15">
      <c r="A3104">
        <f t="shared" si="48"/>
        <v>43016</v>
      </c>
      <c r="B3104" s="79">
        <v>43</v>
      </c>
      <c r="C3104" s="79" t="s">
        <v>37</v>
      </c>
      <c r="H3104" s="79">
        <v>16</v>
      </c>
      <c r="I3104" s="79">
        <v>6</v>
      </c>
      <c r="J3104" s="79">
        <v>2</v>
      </c>
      <c r="K3104" s="79">
        <v>6</v>
      </c>
    </row>
    <row r="3105" spans="1:11" x14ac:dyDescent="0.15">
      <c r="A3105">
        <f t="shared" si="48"/>
        <v>43017</v>
      </c>
      <c r="B3105" s="79">
        <v>43</v>
      </c>
      <c r="C3105" s="79" t="s">
        <v>37</v>
      </c>
      <c r="H3105" s="79">
        <v>17</v>
      </c>
      <c r="I3105" s="79">
        <v>6</v>
      </c>
      <c r="J3105" s="79">
        <v>1</v>
      </c>
      <c r="K3105" s="79">
        <v>7</v>
      </c>
    </row>
    <row r="3106" spans="1:11" x14ac:dyDescent="0.15">
      <c r="A3106">
        <f t="shared" si="48"/>
        <v>43018</v>
      </c>
      <c r="B3106" s="79">
        <v>43</v>
      </c>
      <c r="C3106" s="79" t="s">
        <v>37</v>
      </c>
      <c r="H3106" s="79">
        <v>18</v>
      </c>
      <c r="I3106" s="79">
        <v>4</v>
      </c>
      <c r="J3106" s="79">
        <v>4</v>
      </c>
      <c r="K3106" s="79">
        <v>3</v>
      </c>
    </row>
    <row r="3107" spans="1:11" x14ac:dyDescent="0.15">
      <c r="A3107">
        <f t="shared" si="48"/>
        <v>43019</v>
      </c>
      <c r="B3107" s="79">
        <v>43</v>
      </c>
      <c r="C3107" s="79" t="s">
        <v>37</v>
      </c>
      <c r="H3107" s="79">
        <v>19</v>
      </c>
      <c r="I3107" s="79">
        <v>4</v>
      </c>
      <c r="J3107" s="79">
        <v>2</v>
      </c>
      <c r="K3107" s="79">
        <v>9</v>
      </c>
    </row>
    <row r="3108" spans="1:11" x14ac:dyDescent="0.15">
      <c r="A3108">
        <f t="shared" si="48"/>
        <v>43020</v>
      </c>
      <c r="B3108" s="79">
        <v>43</v>
      </c>
      <c r="C3108" s="79" t="s">
        <v>37</v>
      </c>
      <c r="H3108" s="79">
        <v>20</v>
      </c>
      <c r="I3108" s="79">
        <v>7</v>
      </c>
      <c r="J3108" s="79">
        <v>7</v>
      </c>
      <c r="K3108" s="79">
        <v>3</v>
      </c>
    </row>
    <row r="3109" spans="1:11" x14ac:dyDescent="0.15">
      <c r="A3109">
        <f t="shared" si="48"/>
        <v>43021</v>
      </c>
      <c r="B3109" s="79">
        <v>43</v>
      </c>
      <c r="C3109" s="79" t="s">
        <v>37</v>
      </c>
      <c r="H3109" s="79">
        <v>21</v>
      </c>
      <c r="I3109" s="79">
        <v>4</v>
      </c>
      <c r="J3109" s="79">
        <v>1</v>
      </c>
      <c r="K3109" s="79">
        <v>3</v>
      </c>
    </row>
    <row r="3110" spans="1:11" x14ac:dyDescent="0.15">
      <c r="A3110">
        <f t="shared" si="48"/>
        <v>43022</v>
      </c>
      <c r="B3110" s="79">
        <v>43</v>
      </c>
      <c r="C3110" s="79" t="s">
        <v>37</v>
      </c>
      <c r="H3110" s="79">
        <v>22</v>
      </c>
      <c r="I3110" s="79">
        <v>7</v>
      </c>
      <c r="J3110" s="79">
        <v>3</v>
      </c>
      <c r="K3110" s="79">
        <v>3</v>
      </c>
    </row>
    <row r="3111" spans="1:11" x14ac:dyDescent="0.15">
      <c r="A3111">
        <f t="shared" si="48"/>
        <v>43023</v>
      </c>
      <c r="B3111" s="79">
        <v>43</v>
      </c>
      <c r="C3111" s="79" t="s">
        <v>37</v>
      </c>
      <c r="H3111" s="79">
        <v>23</v>
      </c>
      <c r="I3111" s="79">
        <v>3</v>
      </c>
      <c r="J3111" s="79">
        <v>3</v>
      </c>
      <c r="K3111" s="79">
        <v>4</v>
      </c>
    </row>
    <row r="3112" spans="1:11" x14ac:dyDescent="0.15">
      <c r="A3112">
        <f t="shared" si="48"/>
        <v>43024</v>
      </c>
      <c r="B3112" s="79">
        <v>43</v>
      </c>
      <c r="C3112" s="79" t="s">
        <v>37</v>
      </c>
      <c r="H3112" s="79">
        <v>24</v>
      </c>
      <c r="I3112" s="79">
        <v>3</v>
      </c>
      <c r="J3112" s="79">
        <v>3</v>
      </c>
      <c r="K3112" s="79">
        <v>1</v>
      </c>
    </row>
    <row r="3113" spans="1:11" x14ac:dyDescent="0.15">
      <c r="A3113">
        <f t="shared" si="48"/>
        <v>43025</v>
      </c>
      <c r="B3113" s="79">
        <v>43</v>
      </c>
      <c r="C3113" s="79" t="s">
        <v>37</v>
      </c>
      <c r="H3113" s="79">
        <v>25</v>
      </c>
      <c r="I3113" s="79">
        <v>3</v>
      </c>
      <c r="J3113" s="79">
        <v>2</v>
      </c>
      <c r="K3113" s="79">
        <v>2</v>
      </c>
    </row>
    <row r="3114" spans="1:11" x14ac:dyDescent="0.15">
      <c r="A3114">
        <f t="shared" si="48"/>
        <v>43026</v>
      </c>
      <c r="B3114" s="79">
        <v>43</v>
      </c>
      <c r="C3114" s="79" t="s">
        <v>37</v>
      </c>
      <c r="H3114" s="79">
        <v>26</v>
      </c>
      <c r="I3114" s="79">
        <v>2</v>
      </c>
      <c r="J3114" s="79">
        <v>5</v>
      </c>
      <c r="K3114" s="79">
        <v>5</v>
      </c>
    </row>
    <row r="3115" spans="1:11" x14ac:dyDescent="0.15">
      <c r="A3115">
        <f t="shared" si="48"/>
        <v>43027</v>
      </c>
      <c r="B3115" s="79">
        <v>43</v>
      </c>
      <c r="C3115" s="79" t="s">
        <v>37</v>
      </c>
      <c r="H3115" s="79">
        <v>27</v>
      </c>
      <c r="I3115" s="79">
        <v>1</v>
      </c>
      <c r="J3115" s="79">
        <v>2</v>
      </c>
      <c r="K3115" s="79">
        <v>2</v>
      </c>
    </row>
    <row r="3116" spans="1:11" x14ac:dyDescent="0.15">
      <c r="A3116">
        <f t="shared" si="48"/>
        <v>43028</v>
      </c>
      <c r="B3116" s="79">
        <v>43</v>
      </c>
      <c r="C3116" s="79" t="s">
        <v>37</v>
      </c>
      <c r="H3116" s="79">
        <v>28</v>
      </c>
      <c r="I3116" s="79">
        <v>4</v>
      </c>
      <c r="J3116" s="79">
        <v>5</v>
      </c>
      <c r="K3116" s="79">
        <v>8</v>
      </c>
    </row>
    <row r="3117" spans="1:11" x14ac:dyDescent="0.15">
      <c r="A3117">
        <f t="shared" si="48"/>
        <v>43029</v>
      </c>
      <c r="B3117" s="79">
        <v>43</v>
      </c>
      <c r="C3117" s="79" t="s">
        <v>37</v>
      </c>
      <c r="H3117" s="79">
        <v>29</v>
      </c>
      <c r="I3117" s="79">
        <v>0</v>
      </c>
      <c r="J3117" s="79">
        <v>3</v>
      </c>
      <c r="K3117" s="79">
        <v>4</v>
      </c>
    </row>
    <row r="3118" spans="1:11" x14ac:dyDescent="0.15">
      <c r="A3118">
        <f t="shared" si="48"/>
        <v>43030</v>
      </c>
      <c r="B3118" s="79">
        <v>43</v>
      </c>
      <c r="C3118" s="79" t="s">
        <v>37</v>
      </c>
      <c r="H3118" s="79">
        <v>30</v>
      </c>
      <c r="I3118" s="79">
        <v>1</v>
      </c>
      <c r="J3118" s="79">
        <v>2</v>
      </c>
      <c r="K3118" s="79">
        <v>3</v>
      </c>
    </row>
    <row r="3119" spans="1:11" x14ac:dyDescent="0.15">
      <c r="A3119">
        <f t="shared" si="48"/>
        <v>43031</v>
      </c>
      <c r="B3119" s="79">
        <v>43</v>
      </c>
      <c r="C3119" s="79" t="s">
        <v>37</v>
      </c>
      <c r="H3119" s="79">
        <v>31</v>
      </c>
      <c r="I3119" s="79">
        <v>2</v>
      </c>
      <c r="J3119" s="79">
        <v>1</v>
      </c>
      <c r="K3119" s="79">
        <v>8</v>
      </c>
    </row>
    <row r="3120" spans="1:11" x14ac:dyDescent="0.15">
      <c r="A3120">
        <f t="shared" si="48"/>
        <v>43032</v>
      </c>
      <c r="B3120" s="79">
        <v>43</v>
      </c>
      <c r="C3120" s="79" t="s">
        <v>37</v>
      </c>
      <c r="H3120" s="79">
        <v>32</v>
      </c>
      <c r="I3120" s="79">
        <v>1</v>
      </c>
      <c r="J3120" s="79">
        <v>3</v>
      </c>
      <c r="K3120" s="79">
        <v>8</v>
      </c>
    </row>
    <row r="3121" spans="1:11" x14ac:dyDescent="0.15">
      <c r="A3121">
        <f t="shared" si="48"/>
        <v>43033</v>
      </c>
      <c r="B3121" s="79">
        <v>43</v>
      </c>
      <c r="C3121" s="79" t="s">
        <v>37</v>
      </c>
      <c r="H3121" s="79">
        <v>33</v>
      </c>
      <c r="I3121" s="79">
        <v>1</v>
      </c>
      <c r="J3121" s="79">
        <v>0</v>
      </c>
      <c r="K3121" s="79">
        <v>4</v>
      </c>
    </row>
    <row r="3122" spans="1:11" x14ac:dyDescent="0.15">
      <c r="A3122">
        <f t="shared" si="48"/>
        <v>43034</v>
      </c>
      <c r="B3122" s="79">
        <v>43</v>
      </c>
      <c r="C3122" s="79" t="s">
        <v>37</v>
      </c>
      <c r="H3122" s="79">
        <v>34</v>
      </c>
      <c r="I3122" s="79">
        <v>0</v>
      </c>
      <c r="J3122" s="79">
        <v>2</v>
      </c>
      <c r="K3122" s="79">
        <v>10</v>
      </c>
    </row>
    <row r="3123" spans="1:11" x14ac:dyDescent="0.15">
      <c r="A3123">
        <f t="shared" si="48"/>
        <v>43035</v>
      </c>
      <c r="B3123" s="79">
        <v>43</v>
      </c>
      <c r="C3123" s="79" t="s">
        <v>37</v>
      </c>
      <c r="H3123" s="79">
        <v>35</v>
      </c>
      <c r="I3123" s="79">
        <v>1</v>
      </c>
      <c r="J3123" s="79">
        <v>4</v>
      </c>
      <c r="K3123" s="79">
        <v>9</v>
      </c>
    </row>
    <row r="3124" spans="1:11" x14ac:dyDescent="0.15">
      <c r="A3124">
        <f t="shared" si="48"/>
        <v>43036</v>
      </c>
      <c r="B3124" s="79">
        <v>43</v>
      </c>
      <c r="C3124" s="79" t="s">
        <v>37</v>
      </c>
      <c r="H3124" s="79">
        <v>36</v>
      </c>
      <c r="I3124" s="79">
        <v>0</v>
      </c>
      <c r="J3124" s="79">
        <v>1</v>
      </c>
      <c r="K3124" s="79">
        <v>6</v>
      </c>
    </row>
    <row r="3125" spans="1:11" x14ac:dyDescent="0.15">
      <c r="A3125">
        <f t="shared" si="48"/>
        <v>43037</v>
      </c>
      <c r="B3125" s="79">
        <v>43</v>
      </c>
      <c r="C3125" s="79" t="s">
        <v>37</v>
      </c>
      <c r="H3125" s="79">
        <v>37</v>
      </c>
      <c r="I3125" s="79">
        <v>5</v>
      </c>
      <c r="J3125" s="79">
        <v>2</v>
      </c>
      <c r="K3125" s="79">
        <v>9</v>
      </c>
    </row>
    <row r="3126" spans="1:11" x14ac:dyDescent="0.15">
      <c r="A3126">
        <f t="shared" si="48"/>
        <v>43038</v>
      </c>
      <c r="B3126" s="79">
        <v>43</v>
      </c>
      <c r="C3126" s="79" t="s">
        <v>37</v>
      </c>
      <c r="H3126" s="79">
        <v>38</v>
      </c>
      <c r="I3126" s="79">
        <v>1</v>
      </c>
      <c r="J3126" s="79">
        <v>2</v>
      </c>
      <c r="K3126" s="79">
        <v>8</v>
      </c>
    </row>
    <row r="3127" spans="1:11" x14ac:dyDescent="0.15">
      <c r="A3127">
        <f t="shared" si="48"/>
        <v>43039</v>
      </c>
      <c r="B3127" s="79">
        <v>43</v>
      </c>
      <c r="C3127" s="79" t="s">
        <v>37</v>
      </c>
      <c r="H3127" s="79">
        <v>39</v>
      </c>
      <c r="I3127" s="79">
        <v>1</v>
      </c>
      <c r="J3127" s="79">
        <v>3</v>
      </c>
      <c r="K3127" s="79">
        <v>9</v>
      </c>
    </row>
    <row r="3128" spans="1:11" x14ac:dyDescent="0.15">
      <c r="A3128">
        <f t="shared" si="48"/>
        <v>43040</v>
      </c>
      <c r="B3128" s="79">
        <v>43</v>
      </c>
      <c r="C3128" s="79" t="s">
        <v>37</v>
      </c>
      <c r="H3128" s="79">
        <v>40</v>
      </c>
      <c r="I3128" s="79">
        <v>5</v>
      </c>
      <c r="J3128" s="79">
        <v>2</v>
      </c>
      <c r="K3128" s="79">
        <v>17</v>
      </c>
    </row>
    <row r="3129" spans="1:11" x14ac:dyDescent="0.15">
      <c r="A3129">
        <f t="shared" si="48"/>
        <v>43041</v>
      </c>
      <c r="B3129" s="79">
        <v>43</v>
      </c>
      <c r="C3129" s="79" t="s">
        <v>37</v>
      </c>
      <c r="H3129" s="79">
        <v>41</v>
      </c>
      <c r="I3129" s="79">
        <v>4</v>
      </c>
      <c r="J3129" s="79">
        <v>6</v>
      </c>
      <c r="K3129" s="79">
        <v>16</v>
      </c>
    </row>
    <row r="3130" spans="1:11" x14ac:dyDescent="0.15">
      <c r="A3130">
        <f t="shared" si="48"/>
        <v>43042</v>
      </c>
      <c r="B3130" s="79">
        <v>43</v>
      </c>
      <c r="C3130" s="79" t="s">
        <v>37</v>
      </c>
      <c r="H3130" s="79">
        <v>42</v>
      </c>
      <c r="I3130" s="79">
        <v>1</v>
      </c>
      <c r="J3130" s="79">
        <v>2</v>
      </c>
      <c r="K3130" s="79">
        <v>10</v>
      </c>
    </row>
    <row r="3131" spans="1:11" x14ac:dyDescent="0.15">
      <c r="A3131">
        <f t="shared" si="48"/>
        <v>43043</v>
      </c>
      <c r="B3131" s="79">
        <v>43</v>
      </c>
      <c r="C3131" s="79" t="s">
        <v>37</v>
      </c>
      <c r="H3131" s="79">
        <v>43</v>
      </c>
      <c r="I3131" s="79">
        <v>4</v>
      </c>
      <c r="J3131" s="79">
        <v>6</v>
      </c>
      <c r="K3131" s="79">
        <v>15</v>
      </c>
    </row>
    <row r="3132" spans="1:11" x14ac:dyDescent="0.15">
      <c r="A3132">
        <f t="shared" si="48"/>
        <v>43044</v>
      </c>
      <c r="B3132" s="79">
        <v>43</v>
      </c>
      <c r="C3132" s="79" t="s">
        <v>37</v>
      </c>
      <c r="H3132" s="79">
        <v>44</v>
      </c>
      <c r="I3132" s="79">
        <v>4</v>
      </c>
      <c r="J3132" s="79">
        <v>5</v>
      </c>
      <c r="K3132" s="79">
        <v>19</v>
      </c>
    </row>
    <row r="3133" spans="1:11" x14ac:dyDescent="0.15">
      <c r="A3133">
        <f t="shared" si="48"/>
        <v>43045</v>
      </c>
      <c r="B3133" s="79">
        <v>43</v>
      </c>
      <c r="C3133" s="79" t="s">
        <v>37</v>
      </c>
      <c r="H3133" s="79">
        <v>45</v>
      </c>
      <c r="I3133" s="79">
        <v>4</v>
      </c>
      <c r="J3133" s="79">
        <v>4</v>
      </c>
      <c r="K3133" s="79">
        <v>7</v>
      </c>
    </row>
    <row r="3134" spans="1:11" x14ac:dyDescent="0.15">
      <c r="A3134">
        <f t="shared" si="48"/>
        <v>43046</v>
      </c>
      <c r="B3134" s="79">
        <v>43</v>
      </c>
      <c r="C3134" s="79" t="s">
        <v>37</v>
      </c>
      <c r="H3134" s="79">
        <v>46</v>
      </c>
      <c r="I3134" s="79">
        <v>1</v>
      </c>
      <c r="J3134" s="79">
        <v>6</v>
      </c>
      <c r="K3134" s="79">
        <v>10</v>
      </c>
    </row>
    <row r="3135" spans="1:11" x14ac:dyDescent="0.15">
      <c r="A3135">
        <f t="shared" si="48"/>
        <v>43047</v>
      </c>
      <c r="B3135" s="79">
        <v>43</v>
      </c>
      <c r="C3135" s="79" t="s">
        <v>37</v>
      </c>
      <c r="H3135" s="79">
        <v>47</v>
      </c>
      <c r="I3135" s="79">
        <v>3</v>
      </c>
      <c r="J3135" s="79">
        <v>7</v>
      </c>
      <c r="K3135" s="79">
        <v>13</v>
      </c>
    </row>
    <row r="3136" spans="1:11" x14ac:dyDescent="0.15">
      <c r="A3136">
        <f t="shared" si="48"/>
        <v>43048</v>
      </c>
      <c r="B3136" s="79">
        <v>43</v>
      </c>
      <c r="C3136" s="79" t="s">
        <v>37</v>
      </c>
      <c r="H3136" s="79">
        <v>48</v>
      </c>
      <c r="I3136" s="79">
        <v>4</v>
      </c>
      <c r="J3136" s="79">
        <v>4</v>
      </c>
      <c r="K3136" s="79">
        <v>7</v>
      </c>
    </row>
    <row r="3137" spans="1:11" x14ac:dyDescent="0.15">
      <c r="A3137">
        <f t="shared" si="48"/>
        <v>43049</v>
      </c>
      <c r="B3137" s="79">
        <v>43</v>
      </c>
      <c r="C3137" s="79" t="s">
        <v>37</v>
      </c>
      <c r="H3137" s="79">
        <v>49</v>
      </c>
      <c r="I3137" s="79">
        <v>8</v>
      </c>
      <c r="J3137" s="79">
        <v>8</v>
      </c>
      <c r="K3137" s="79">
        <v>12</v>
      </c>
    </row>
    <row r="3138" spans="1:11" x14ac:dyDescent="0.15">
      <c r="A3138">
        <f t="shared" si="48"/>
        <v>43050</v>
      </c>
      <c r="B3138" s="79">
        <v>43</v>
      </c>
      <c r="C3138" s="79" t="s">
        <v>37</v>
      </c>
      <c r="H3138" s="79">
        <v>50</v>
      </c>
      <c r="I3138" s="79">
        <v>11</v>
      </c>
      <c r="J3138" s="79">
        <v>7</v>
      </c>
      <c r="K3138" s="79">
        <v>11</v>
      </c>
    </row>
    <row r="3139" spans="1:11" x14ac:dyDescent="0.15">
      <c r="A3139">
        <f t="shared" ref="A3139:A3202" si="49">$B3139*1000+$H3139</f>
        <v>43051</v>
      </c>
      <c r="B3139" s="79">
        <v>43</v>
      </c>
      <c r="C3139" s="79" t="s">
        <v>37</v>
      </c>
      <c r="H3139" s="79">
        <v>51</v>
      </c>
      <c r="I3139" s="79">
        <v>5</v>
      </c>
      <c r="J3139" s="79">
        <v>4</v>
      </c>
      <c r="K3139" s="79">
        <v>10</v>
      </c>
    </row>
    <row r="3140" spans="1:11" x14ac:dyDescent="0.15">
      <c r="A3140">
        <f t="shared" si="49"/>
        <v>43052</v>
      </c>
      <c r="B3140" s="79">
        <v>43</v>
      </c>
      <c r="C3140" s="79" t="s">
        <v>37</v>
      </c>
      <c r="H3140" s="79">
        <v>52</v>
      </c>
      <c r="I3140" s="79">
        <v>7</v>
      </c>
      <c r="J3140" s="79">
        <v>6</v>
      </c>
      <c r="K3140" s="79">
        <v>9</v>
      </c>
    </row>
    <row r="3141" spans="1:11" x14ac:dyDescent="0.15">
      <c r="A3141">
        <f t="shared" si="49"/>
        <v>43053</v>
      </c>
      <c r="B3141" s="79">
        <v>43</v>
      </c>
      <c r="C3141" s="79" t="s">
        <v>37</v>
      </c>
      <c r="H3141" s="79">
        <v>53</v>
      </c>
      <c r="I3141" s="79">
        <v>11</v>
      </c>
      <c r="J3141" s="79">
        <v>9</v>
      </c>
      <c r="K3141" s="79">
        <v>8</v>
      </c>
    </row>
    <row r="3142" spans="1:11" x14ac:dyDescent="0.15">
      <c r="A3142">
        <f t="shared" si="49"/>
        <v>43054</v>
      </c>
      <c r="B3142" s="79">
        <v>43</v>
      </c>
      <c r="C3142" s="79" t="s">
        <v>37</v>
      </c>
      <c r="H3142" s="79">
        <v>54</v>
      </c>
      <c r="I3142" s="79">
        <v>1</v>
      </c>
      <c r="J3142" s="79">
        <v>8</v>
      </c>
      <c r="K3142" s="79">
        <v>5</v>
      </c>
    </row>
    <row r="3143" spans="1:11" x14ac:dyDescent="0.15">
      <c r="A3143">
        <f t="shared" si="49"/>
        <v>43055</v>
      </c>
      <c r="B3143" s="79">
        <v>43</v>
      </c>
      <c r="C3143" s="79" t="s">
        <v>37</v>
      </c>
      <c r="H3143" s="79">
        <v>55</v>
      </c>
      <c r="I3143" s="79">
        <v>1</v>
      </c>
      <c r="J3143" s="79">
        <v>8</v>
      </c>
      <c r="K3143" s="79">
        <v>11</v>
      </c>
    </row>
    <row r="3144" spans="1:11" x14ac:dyDescent="0.15">
      <c r="A3144">
        <f t="shared" si="49"/>
        <v>43056</v>
      </c>
      <c r="B3144" s="79">
        <v>43</v>
      </c>
      <c r="C3144" s="79" t="s">
        <v>37</v>
      </c>
      <c r="H3144" s="79">
        <v>56</v>
      </c>
      <c r="I3144" s="79">
        <v>5</v>
      </c>
      <c r="J3144" s="79">
        <v>7</v>
      </c>
      <c r="K3144" s="79">
        <v>8</v>
      </c>
    </row>
    <row r="3145" spans="1:11" x14ac:dyDescent="0.15">
      <c r="A3145">
        <f t="shared" si="49"/>
        <v>43057</v>
      </c>
      <c r="B3145" s="79">
        <v>43</v>
      </c>
      <c r="C3145" s="79" t="s">
        <v>37</v>
      </c>
      <c r="H3145" s="79">
        <v>57</v>
      </c>
      <c r="I3145" s="79">
        <v>5</v>
      </c>
      <c r="J3145" s="79">
        <v>4</v>
      </c>
      <c r="K3145" s="79">
        <v>4</v>
      </c>
    </row>
    <row r="3146" spans="1:11" x14ac:dyDescent="0.15">
      <c r="A3146">
        <f t="shared" si="49"/>
        <v>43058</v>
      </c>
      <c r="B3146" s="79">
        <v>43</v>
      </c>
      <c r="C3146" s="79" t="s">
        <v>37</v>
      </c>
      <c r="H3146" s="79">
        <v>58</v>
      </c>
      <c r="I3146" s="79">
        <v>7</v>
      </c>
      <c r="J3146" s="79">
        <v>4</v>
      </c>
      <c r="K3146" s="79">
        <v>5</v>
      </c>
    </row>
    <row r="3147" spans="1:11" x14ac:dyDescent="0.15">
      <c r="A3147">
        <f t="shared" si="49"/>
        <v>43059</v>
      </c>
      <c r="B3147" s="79">
        <v>43</v>
      </c>
      <c r="C3147" s="79" t="s">
        <v>37</v>
      </c>
      <c r="H3147" s="79">
        <v>59</v>
      </c>
      <c r="I3147" s="79">
        <v>6</v>
      </c>
      <c r="J3147" s="79">
        <v>6</v>
      </c>
      <c r="K3147" s="79">
        <v>7</v>
      </c>
    </row>
    <row r="3148" spans="1:11" x14ac:dyDescent="0.15">
      <c r="A3148">
        <f t="shared" si="49"/>
        <v>43060</v>
      </c>
      <c r="B3148" s="79">
        <v>43</v>
      </c>
      <c r="C3148" s="79" t="s">
        <v>37</v>
      </c>
      <c r="H3148" s="79">
        <v>60</v>
      </c>
      <c r="I3148" s="79">
        <v>5</v>
      </c>
      <c r="J3148" s="79">
        <v>4</v>
      </c>
      <c r="K3148" s="79">
        <v>9</v>
      </c>
    </row>
    <row r="3149" spans="1:11" x14ac:dyDescent="0.15">
      <c r="A3149">
        <f t="shared" si="49"/>
        <v>43061</v>
      </c>
      <c r="B3149" s="79">
        <v>43</v>
      </c>
      <c r="C3149" s="79" t="s">
        <v>37</v>
      </c>
      <c r="H3149" s="79">
        <v>61</v>
      </c>
      <c r="I3149" s="79">
        <v>3</v>
      </c>
      <c r="J3149" s="79">
        <v>7</v>
      </c>
      <c r="K3149" s="79">
        <v>6</v>
      </c>
    </row>
    <row r="3150" spans="1:11" x14ac:dyDescent="0.15">
      <c r="A3150">
        <f t="shared" si="49"/>
        <v>43062</v>
      </c>
      <c r="B3150" s="79">
        <v>43</v>
      </c>
      <c r="C3150" s="79" t="s">
        <v>37</v>
      </c>
      <c r="H3150" s="79">
        <v>62</v>
      </c>
      <c r="I3150" s="79">
        <v>5</v>
      </c>
      <c r="J3150" s="79">
        <v>2</v>
      </c>
      <c r="K3150" s="79">
        <v>3</v>
      </c>
    </row>
    <row r="3151" spans="1:11" x14ac:dyDescent="0.15">
      <c r="A3151">
        <f t="shared" si="49"/>
        <v>43063</v>
      </c>
      <c r="B3151" s="79">
        <v>43</v>
      </c>
      <c r="C3151" s="79" t="s">
        <v>37</v>
      </c>
      <c r="H3151" s="79">
        <v>63</v>
      </c>
      <c r="I3151" s="79">
        <v>6</v>
      </c>
      <c r="J3151" s="79">
        <v>0</v>
      </c>
      <c r="K3151" s="79">
        <v>6</v>
      </c>
    </row>
    <row r="3152" spans="1:11" x14ac:dyDescent="0.15">
      <c r="A3152">
        <f t="shared" si="49"/>
        <v>43064</v>
      </c>
      <c r="B3152" s="79">
        <v>43</v>
      </c>
      <c r="C3152" s="79" t="s">
        <v>37</v>
      </c>
      <c r="H3152" s="79">
        <v>64</v>
      </c>
      <c r="I3152" s="79">
        <v>5</v>
      </c>
      <c r="J3152" s="79">
        <v>4</v>
      </c>
      <c r="K3152" s="79">
        <v>2</v>
      </c>
    </row>
    <row r="3153" spans="1:11" x14ac:dyDescent="0.15">
      <c r="A3153">
        <f t="shared" si="49"/>
        <v>43065</v>
      </c>
      <c r="B3153" s="79">
        <v>43</v>
      </c>
      <c r="C3153" s="79" t="s">
        <v>37</v>
      </c>
      <c r="H3153" s="79">
        <v>65</v>
      </c>
      <c r="I3153" s="79">
        <v>4</v>
      </c>
      <c r="J3153" s="79">
        <v>6</v>
      </c>
      <c r="K3153" s="79">
        <v>5</v>
      </c>
    </row>
    <row r="3154" spans="1:11" x14ac:dyDescent="0.15">
      <c r="A3154">
        <f t="shared" si="49"/>
        <v>43066</v>
      </c>
      <c r="B3154" s="79">
        <v>43</v>
      </c>
      <c r="C3154" s="79" t="s">
        <v>37</v>
      </c>
      <c r="H3154" s="79">
        <v>66</v>
      </c>
      <c r="I3154" s="79">
        <v>1</v>
      </c>
      <c r="J3154" s="79">
        <v>2</v>
      </c>
      <c r="K3154" s="79">
        <v>2</v>
      </c>
    </row>
    <row r="3155" spans="1:11" x14ac:dyDescent="0.15">
      <c r="A3155">
        <f t="shared" si="49"/>
        <v>43067</v>
      </c>
      <c r="B3155" s="79">
        <v>43</v>
      </c>
      <c r="C3155" s="79" t="s">
        <v>37</v>
      </c>
      <c r="H3155" s="79">
        <v>67</v>
      </c>
      <c r="I3155" s="79">
        <v>5</v>
      </c>
      <c r="J3155" s="79">
        <v>1</v>
      </c>
      <c r="K3155" s="79">
        <v>4</v>
      </c>
    </row>
    <row r="3156" spans="1:11" x14ac:dyDescent="0.15">
      <c r="A3156">
        <f t="shared" si="49"/>
        <v>43068</v>
      </c>
      <c r="B3156" s="79">
        <v>43</v>
      </c>
      <c r="C3156" s="79" t="s">
        <v>37</v>
      </c>
      <c r="H3156" s="79">
        <v>68</v>
      </c>
      <c r="I3156" s="79">
        <v>2</v>
      </c>
      <c r="J3156" s="79">
        <v>5</v>
      </c>
      <c r="K3156" s="79">
        <v>4</v>
      </c>
    </row>
    <row r="3157" spans="1:11" x14ac:dyDescent="0.15">
      <c r="A3157">
        <f t="shared" si="49"/>
        <v>43069</v>
      </c>
      <c r="B3157" s="79">
        <v>43</v>
      </c>
      <c r="C3157" s="79" t="s">
        <v>37</v>
      </c>
      <c r="H3157" s="79">
        <v>69</v>
      </c>
      <c r="I3157" s="79">
        <v>3</v>
      </c>
      <c r="J3157" s="79">
        <v>6</v>
      </c>
      <c r="K3157" s="79">
        <v>8</v>
      </c>
    </row>
    <row r="3158" spans="1:11" x14ac:dyDescent="0.15">
      <c r="A3158">
        <f t="shared" si="49"/>
        <v>43070</v>
      </c>
      <c r="B3158" s="79">
        <v>43</v>
      </c>
      <c r="C3158" s="79" t="s">
        <v>37</v>
      </c>
      <c r="H3158" s="79">
        <v>70</v>
      </c>
      <c r="I3158" s="79">
        <v>4</v>
      </c>
      <c r="J3158" s="79">
        <v>2</v>
      </c>
      <c r="K3158" s="79">
        <v>5</v>
      </c>
    </row>
    <row r="3159" spans="1:11" x14ac:dyDescent="0.15">
      <c r="A3159">
        <f t="shared" si="49"/>
        <v>43071</v>
      </c>
      <c r="B3159" s="79">
        <v>43</v>
      </c>
      <c r="C3159" s="79" t="s">
        <v>37</v>
      </c>
      <c r="H3159" s="79">
        <v>71</v>
      </c>
      <c r="I3159" s="79">
        <v>1</v>
      </c>
      <c r="J3159" s="79">
        <v>2</v>
      </c>
      <c r="K3159" s="79">
        <v>1</v>
      </c>
    </row>
    <row r="3160" spans="1:11" x14ac:dyDescent="0.15">
      <c r="A3160">
        <f t="shared" si="49"/>
        <v>43072</v>
      </c>
      <c r="B3160" s="79">
        <v>43</v>
      </c>
      <c r="C3160" s="79" t="s">
        <v>37</v>
      </c>
      <c r="H3160" s="79">
        <v>72</v>
      </c>
      <c r="I3160" s="79">
        <v>4</v>
      </c>
      <c r="J3160" s="79">
        <v>2</v>
      </c>
      <c r="K3160" s="79">
        <v>4</v>
      </c>
    </row>
    <row r="3161" spans="1:11" x14ac:dyDescent="0.15">
      <c r="A3161">
        <f t="shared" si="49"/>
        <v>43073</v>
      </c>
      <c r="B3161" s="79">
        <v>43</v>
      </c>
      <c r="C3161" s="79" t="s">
        <v>37</v>
      </c>
      <c r="H3161" s="79">
        <v>73</v>
      </c>
      <c r="I3161" s="79">
        <v>1</v>
      </c>
      <c r="J3161" s="79">
        <v>1</v>
      </c>
      <c r="K3161" s="79">
        <v>7</v>
      </c>
    </row>
    <row r="3162" spans="1:11" x14ac:dyDescent="0.15">
      <c r="A3162">
        <f t="shared" si="49"/>
        <v>43074</v>
      </c>
      <c r="B3162" s="79">
        <v>43</v>
      </c>
      <c r="C3162" s="79" t="s">
        <v>37</v>
      </c>
      <c r="H3162" s="79">
        <v>74</v>
      </c>
      <c r="I3162" s="79">
        <v>1</v>
      </c>
      <c r="J3162" s="79">
        <v>4</v>
      </c>
      <c r="K3162" s="79">
        <v>3</v>
      </c>
    </row>
    <row r="3163" spans="1:11" x14ac:dyDescent="0.15">
      <c r="A3163">
        <f t="shared" si="49"/>
        <v>43075</v>
      </c>
      <c r="B3163" s="79">
        <v>43</v>
      </c>
      <c r="C3163" s="79" t="s">
        <v>37</v>
      </c>
      <c r="H3163" s="79">
        <v>75</v>
      </c>
      <c r="I3163" s="79">
        <v>0</v>
      </c>
      <c r="J3163" s="79">
        <v>2</v>
      </c>
      <c r="K3163" s="79">
        <v>3</v>
      </c>
    </row>
    <row r="3164" spans="1:11" x14ac:dyDescent="0.15">
      <c r="A3164">
        <f t="shared" si="49"/>
        <v>43076</v>
      </c>
      <c r="B3164" s="79">
        <v>43</v>
      </c>
      <c r="C3164" s="79" t="s">
        <v>37</v>
      </c>
      <c r="H3164" s="79">
        <v>76</v>
      </c>
      <c r="I3164" s="79">
        <v>1</v>
      </c>
      <c r="J3164" s="79">
        <v>3</v>
      </c>
      <c r="K3164" s="79">
        <v>2</v>
      </c>
    </row>
    <row r="3165" spans="1:11" x14ac:dyDescent="0.15">
      <c r="A3165">
        <f t="shared" si="49"/>
        <v>43077</v>
      </c>
      <c r="B3165" s="79">
        <v>43</v>
      </c>
      <c r="C3165" s="79" t="s">
        <v>37</v>
      </c>
      <c r="H3165" s="79">
        <v>77</v>
      </c>
      <c r="I3165" s="79">
        <v>4</v>
      </c>
      <c r="J3165" s="79">
        <v>0</v>
      </c>
      <c r="K3165" s="79">
        <v>3</v>
      </c>
    </row>
    <row r="3166" spans="1:11" x14ac:dyDescent="0.15">
      <c r="A3166">
        <f t="shared" si="49"/>
        <v>43078</v>
      </c>
      <c r="B3166" s="79">
        <v>43</v>
      </c>
      <c r="C3166" s="79" t="s">
        <v>37</v>
      </c>
      <c r="H3166" s="79">
        <v>78</v>
      </c>
      <c r="I3166" s="79">
        <v>3</v>
      </c>
      <c r="J3166" s="79">
        <v>5</v>
      </c>
      <c r="K3166" s="79">
        <v>1</v>
      </c>
    </row>
    <row r="3167" spans="1:11" x14ac:dyDescent="0.15">
      <c r="A3167">
        <f t="shared" si="49"/>
        <v>43079</v>
      </c>
      <c r="B3167" s="79">
        <v>43</v>
      </c>
      <c r="C3167" s="79" t="s">
        <v>37</v>
      </c>
      <c r="H3167" s="79">
        <v>79</v>
      </c>
      <c r="I3167" s="79">
        <v>1</v>
      </c>
      <c r="J3167" s="79">
        <v>4</v>
      </c>
      <c r="K3167" s="79">
        <v>2</v>
      </c>
    </row>
    <row r="3168" spans="1:11" x14ac:dyDescent="0.15">
      <c r="A3168">
        <f t="shared" si="49"/>
        <v>43080</v>
      </c>
      <c r="B3168" s="79">
        <v>43</v>
      </c>
      <c r="C3168" s="79" t="s">
        <v>37</v>
      </c>
      <c r="H3168" s="79">
        <v>80</v>
      </c>
      <c r="I3168" s="79">
        <v>1</v>
      </c>
      <c r="J3168" s="79">
        <v>0</v>
      </c>
      <c r="K3168" s="79">
        <v>1</v>
      </c>
    </row>
    <row r="3169" spans="1:11" x14ac:dyDescent="0.15">
      <c r="A3169">
        <f t="shared" si="49"/>
        <v>43081</v>
      </c>
      <c r="B3169" s="79">
        <v>43</v>
      </c>
      <c r="C3169" s="79" t="s">
        <v>37</v>
      </c>
      <c r="H3169" s="79">
        <v>81</v>
      </c>
      <c r="I3169" s="79">
        <v>2</v>
      </c>
      <c r="J3169" s="79">
        <v>2</v>
      </c>
      <c r="K3169" s="79">
        <v>1</v>
      </c>
    </row>
    <row r="3170" spans="1:11" x14ac:dyDescent="0.15">
      <c r="A3170">
        <f t="shared" si="49"/>
        <v>43082</v>
      </c>
      <c r="B3170" s="79">
        <v>43</v>
      </c>
      <c r="C3170" s="79" t="s">
        <v>37</v>
      </c>
      <c r="H3170" s="79">
        <v>82</v>
      </c>
      <c r="I3170" s="79">
        <v>4</v>
      </c>
      <c r="J3170" s="79">
        <v>2</v>
      </c>
      <c r="K3170" s="79">
        <v>1</v>
      </c>
    </row>
    <row r="3171" spans="1:11" x14ac:dyDescent="0.15">
      <c r="A3171">
        <f t="shared" si="49"/>
        <v>43083</v>
      </c>
      <c r="B3171" s="79">
        <v>43</v>
      </c>
      <c r="C3171" s="79" t="s">
        <v>37</v>
      </c>
      <c r="H3171" s="79">
        <v>83</v>
      </c>
      <c r="I3171" s="79">
        <v>1</v>
      </c>
      <c r="J3171" s="79">
        <v>0</v>
      </c>
      <c r="K3171" s="79">
        <v>1</v>
      </c>
    </row>
    <row r="3172" spans="1:11" x14ac:dyDescent="0.15">
      <c r="A3172">
        <f t="shared" si="49"/>
        <v>43084</v>
      </c>
      <c r="B3172" s="79">
        <v>43</v>
      </c>
      <c r="C3172" s="79" t="s">
        <v>37</v>
      </c>
      <c r="H3172" s="79">
        <v>84</v>
      </c>
      <c r="I3172" s="79">
        <v>1</v>
      </c>
      <c r="J3172" s="79">
        <v>1</v>
      </c>
      <c r="K3172" s="79">
        <v>1</v>
      </c>
    </row>
    <row r="3173" spans="1:11" x14ac:dyDescent="0.15">
      <c r="A3173">
        <f t="shared" si="49"/>
        <v>43085</v>
      </c>
      <c r="B3173" s="79">
        <v>43</v>
      </c>
      <c r="C3173" s="79" t="s">
        <v>37</v>
      </c>
      <c r="H3173" s="79">
        <v>85</v>
      </c>
      <c r="I3173" s="79">
        <v>1</v>
      </c>
      <c r="J3173" s="79">
        <v>3</v>
      </c>
      <c r="K3173" s="79">
        <v>3</v>
      </c>
    </row>
    <row r="3174" spans="1:11" x14ac:dyDescent="0.15">
      <c r="A3174">
        <f t="shared" si="49"/>
        <v>43087</v>
      </c>
      <c r="B3174" s="79">
        <v>43</v>
      </c>
      <c r="C3174" s="79" t="s">
        <v>37</v>
      </c>
      <c r="H3174" s="79">
        <v>87</v>
      </c>
      <c r="I3174" s="79">
        <v>1</v>
      </c>
      <c r="J3174" s="79">
        <v>1</v>
      </c>
      <c r="K3174" s="79">
        <v>2</v>
      </c>
    </row>
    <row r="3175" spans="1:11" x14ac:dyDescent="0.15">
      <c r="A3175">
        <f t="shared" si="49"/>
        <v>43088</v>
      </c>
      <c r="B3175" s="79">
        <v>43</v>
      </c>
      <c r="C3175" s="79" t="s">
        <v>37</v>
      </c>
      <c r="H3175" s="79">
        <v>88</v>
      </c>
      <c r="I3175" s="79">
        <v>0</v>
      </c>
      <c r="J3175" s="79">
        <v>2</v>
      </c>
      <c r="K3175" s="79">
        <v>3</v>
      </c>
    </row>
    <row r="3176" spans="1:11" x14ac:dyDescent="0.15">
      <c r="A3176">
        <f t="shared" si="49"/>
        <v>43089</v>
      </c>
      <c r="B3176" s="79">
        <v>43</v>
      </c>
      <c r="C3176" s="79" t="s">
        <v>37</v>
      </c>
      <c r="H3176" s="79">
        <v>89</v>
      </c>
      <c r="I3176" s="79">
        <v>0</v>
      </c>
      <c r="J3176" s="79">
        <v>1</v>
      </c>
      <c r="K3176" s="79">
        <v>1</v>
      </c>
    </row>
    <row r="3177" spans="1:11" x14ac:dyDescent="0.15">
      <c r="A3177">
        <f t="shared" si="49"/>
        <v>43090</v>
      </c>
      <c r="B3177" s="79">
        <v>43</v>
      </c>
      <c r="C3177" s="79" t="s">
        <v>37</v>
      </c>
      <c r="H3177" s="79">
        <v>90</v>
      </c>
      <c r="I3177" s="79">
        <v>0</v>
      </c>
      <c r="J3177" s="79">
        <v>1</v>
      </c>
      <c r="K3177" s="79">
        <v>2</v>
      </c>
    </row>
    <row r="3178" spans="1:11" x14ac:dyDescent="0.15">
      <c r="A3178">
        <f t="shared" si="49"/>
        <v>43091</v>
      </c>
      <c r="B3178" s="79">
        <v>43</v>
      </c>
      <c r="C3178" s="79" t="s">
        <v>37</v>
      </c>
      <c r="H3178" s="79">
        <v>91</v>
      </c>
      <c r="I3178" s="79">
        <v>1</v>
      </c>
      <c r="J3178" s="79">
        <v>1</v>
      </c>
      <c r="K3178" s="79">
        <v>1</v>
      </c>
    </row>
    <row r="3179" spans="1:11" x14ac:dyDescent="0.15">
      <c r="A3179">
        <f t="shared" si="49"/>
        <v>43095</v>
      </c>
      <c r="B3179" s="79">
        <v>43</v>
      </c>
      <c r="C3179" s="79" t="s">
        <v>37</v>
      </c>
      <c r="H3179" s="79">
        <v>95</v>
      </c>
      <c r="I3179" s="79">
        <v>0</v>
      </c>
      <c r="J3179" s="79">
        <v>1</v>
      </c>
      <c r="K3179" s="79">
        <v>1</v>
      </c>
    </row>
    <row r="3180" spans="1:11" x14ac:dyDescent="0.15">
      <c r="A3180">
        <f t="shared" si="49"/>
        <v>50000</v>
      </c>
      <c r="B3180" s="79">
        <v>50</v>
      </c>
      <c r="C3180" s="79" t="s">
        <v>38</v>
      </c>
      <c r="H3180" s="79">
        <v>0</v>
      </c>
      <c r="I3180" s="79">
        <v>0</v>
      </c>
      <c r="J3180" s="79">
        <v>1</v>
      </c>
      <c r="K3180" s="79">
        <v>1</v>
      </c>
    </row>
    <row r="3181" spans="1:11" x14ac:dyDescent="0.15">
      <c r="A3181">
        <f t="shared" si="49"/>
        <v>50014</v>
      </c>
      <c r="B3181" s="79">
        <v>50</v>
      </c>
      <c r="C3181" s="79" t="s">
        <v>38</v>
      </c>
      <c r="H3181" s="79">
        <v>14</v>
      </c>
      <c r="I3181" s="79">
        <v>1</v>
      </c>
      <c r="J3181" s="79">
        <v>0</v>
      </c>
      <c r="K3181" s="79">
        <v>2</v>
      </c>
    </row>
    <row r="3182" spans="1:11" x14ac:dyDescent="0.15">
      <c r="A3182">
        <f t="shared" si="49"/>
        <v>50019</v>
      </c>
      <c r="B3182" s="79">
        <v>50</v>
      </c>
      <c r="C3182" s="79" t="s">
        <v>38</v>
      </c>
      <c r="H3182" s="79">
        <v>19</v>
      </c>
      <c r="I3182" s="79">
        <v>0</v>
      </c>
      <c r="J3182" s="79">
        <v>1</v>
      </c>
      <c r="K3182" s="79">
        <v>1</v>
      </c>
    </row>
    <row r="3183" spans="1:11" x14ac:dyDescent="0.15">
      <c r="A3183">
        <f t="shared" si="49"/>
        <v>50020</v>
      </c>
      <c r="B3183" s="79">
        <v>50</v>
      </c>
      <c r="C3183" s="79" t="s">
        <v>38</v>
      </c>
      <c r="H3183" s="79">
        <v>20</v>
      </c>
      <c r="I3183" s="79">
        <v>0</v>
      </c>
      <c r="J3183" s="79">
        <v>1</v>
      </c>
      <c r="K3183" s="79">
        <v>1</v>
      </c>
    </row>
    <row r="3184" spans="1:11" x14ac:dyDescent="0.15">
      <c r="A3184">
        <f t="shared" si="49"/>
        <v>50021</v>
      </c>
      <c r="B3184" s="79">
        <v>50</v>
      </c>
      <c r="C3184" s="79" t="s">
        <v>38</v>
      </c>
      <c r="H3184" s="79">
        <v>21</v>
      </c>
      <c r="I3184" s="79">
        <v>1</v>
      </c>
      <c r="J3184" s="79">
        <v>2</v>
      </c>
      <c r="K3184" s="79">
        <v>1</v>
      </c>
    </row>
    <row r="3185" spans="1:11" x14ac:dyDescent="0.15">
      <c r="A3185">
        <f t="shared" si="49"/>
        <v>50022</v>
      </c>
      <c r="B3185" s="79">
        <v>50</v>
      </c>
      <c r="C3185" s="79" t="s">
        <v>38</v>
      </c>
      <c r="H3185" s="79">
        <v>22</v>
      </c>
      <c r="I3185" s="79">
        <v>1</v>
      </c>
      <c r="J3185" s="79">
        <v>1</v>
      </c>
      <c r="K3185" s="79">
        <v>1</v>
      </c>
    </row>
    <row r="3186" spans="1:11" x14ac:dyDescent="0.15">
      <c r="A3186">
        <f t="shared" si="49"/>
        <v>50024</v>
      </c>
      <c r="B3186" s="79">
        <v>50</v>
      </c>
      <c r="C3186" s="79" t="s">
        <v>38</v>
      </c>
      <c r="H3186" s="79">
        <v>24</v>
      </c>
      <c r="I3186" s="79">
        <v>1</v>
      </c>
      <c r="J3186" s="79">
        <v>2</v>
      </c>
      <c r="K3186" s="79">
        <v>2</v>
      </c>
    </row>
    <row r="3187" spans="1:11" x14ac:dyDescent="0.15">
      <c r="A3187">
        <f t="shared" si="49"/>
        <v>50025</v>
      </c>
      <c r="B3187" s="79">
        <v>50</v>
      </c>
      <c r="C3187" s="79" t="s">
        <v>38</v>
      </c>
      <c r="H3187" s="79">
        <v>25</v>
      </c>
      <c r="I3187" s="79">
        <v>0</v>
      </c>
      <c r="J3187" s="79">
        <v>1</v>
      </c>
      <c r="K3187" s="79">
        <v>2</v>
      </c>
    </row>
    <row r="3188" spans="1:11" x14ac:dyDescent="0.15">
      <c r="A3188">
        <f t="shared" si="49"/>
        <v>50026</v>
      </c>
      <c r="B3188" s="79">
        <v>50</v>
      </c>
      <c r="C3188" s="79" t="s">
        <v>38</v>
      </c>
      <c r="H3188" s="79">
        <v>26</v>
      </c>
      <c r="I3188" s="79">
        <v>0</v>
      </c>
      <c r="J3188" s="79">
        <v>1</v>
      </c>
      <c r="K3188" s="79">
        <v>1</v>
      </c>
    </row>
    <row r="3189" spans="1:11" x14ac:dyDescent="0.15">
      <c r="A3189">
        <f t="shared" si="49"/>
        <v>50027</v>
      </c>
      <c r="B3189" s="79">
        <v>50</v>
      </c>
      <c r="C3189" s="79" t="s">
        <v>38</v>
      </c>
      <c r="H3189" s="79">
        <v>27</v>
      </c>
      <c r="I3189" s="79">
        <v>2</v>
      </c>
      <c r="J3189" s="79">
        <v>0</v>
      </c>
      <c r="K3189" s="79">
        <v>2</v>
      </c>
    </row>
    <row r="3190" spans="1:11" x14ac:dyDescent="0.15">
      <c r="A3190">
        <f t="shared" si="49"/>
        <v>50028</v>
      </c>
      <c r="B3190" s="79">
        <v>50</v>
      </c>
      <c r="C3190" s="79" t="s">
        <v>38</v>
      </c>
      <c r="H3190" s="79">
        <v>28</v>
      </c>
      <c r="I3190" s="79">
        <v>1</v>
      </c>
      <c r="J3190" s="79">
        <v>0</v>
      </c>
      <c r="K3190" s="79">
        <v>1</v>
      </c>
    </row>
    <row r="3191" spans="1:11" x14ac:dyDescent="0.15">
      <c r="A3191">
        <f t="shared" si="49"/>
        <v>50029</v>
      </c>
      <c r="B3191" s="79">
        <v>50</v>
      </c>
      <c r="C3191" s="79" t="s">
        <v>38</v>
      </c>
      <c r="H3191" s="79">
        <v>29</v>
      </c>
      <c r="I3191" s="79">
        <v>1</v>
      </c>
      <c r="J3191" s="79">
        <v>0</v>
      </c>
      <c r="K3191" s="79">
        <v>4</v>
      </c>
    </row>
    <row r="3192" spans="1:11" x14ac:dyDescent="0.15">
      <c r="A3192">
        <f t="shared" si="49"/>
        <v>50032</v>
      </c>
      <c r="B3192" s="79">
        <v>50</v>
      </c>
      <c r="C3192" s="79" t="s">
        <v>38</v>
      </c>
      <c r="H3192" s="79">
        <v>32</v>
      </c>
      <c r="I3192" s="79">
        <v>2</v>
      </c>
      <c r="J3192" s="79">
        <v>0</v>
      </c>
      <c r="K3192" s="79">
        <v>1</v>
      </c>
    </row>
    <row r="3193" spans="1:11" x14ac:dyDescent="0.15">
      <c r="A3193">
        <f t="shared" si="49"/>
        <v>50034</v>
      </c>
      <c r="B3193" s="79">
        <v>50</v>
      </c>
      <c r="C3193" s="79" t="s">
        <v>38</v>
      </c>
      <c r="H3193" s="79">
        <v>34</v>
      </c>
      <c r="I3193" s="79">
        <v>0</v>
      </c>
      <c r="J3193" s="79">
        <v>1</v>
      </c>
      <c r="K3193" s="79">
        <v>2</v>
      </c>
    </row>
    <row r="3194" spans="1:11" x14ac:dyDescent="0.15">
      <c r="A3194">
        <f t="shared" si="49"/>
        <v>50035</v>
      </c>
      <c r="B3194" s="79">
        <v>50</v>
      </c>
      <c r="C3194" s="79" t="s">
        <v>38</v>
      </c>
      <c r="H3194" s="79">
        <v>35</v>
      </c>
      <c r="I3194" s="79">
        <v>0</v>
      </c>
      <c r="J3194" s="79">
        <v>1</v>
      </c>
      <c r="K3194" s="79">
        <v>3</v>
      </c>
    </row>
    <row r="3195" spans="1:11" x14ac:dyDescent="0.15">
      <c r="A3195">
        <f t="shared" si="49"/>
        <v>50040</v>
      </c>
      <c r="B3195" s="79">
        <v>50</v>
      </c>
      <c r="C3195" s="79" t="s">
        <v>38</v>
      </c>
      <c r="H3195" s="79">
        <v>40</v>
      </c>
      <c r="I3195" s="79">
        <v>0</v>
      </c>
      <c r="J3195" s="79">
        <v>1</v>
      </c>
      <c r="K3195" s="79">
        <v>2</v>
      </c>
    </row>
    <row r="3196" spans="1:11" x14ac:dyDescent="0.15">
      <c r="A3196">
        <f t="shared" si="49"/>
        <v>50041</v>
      </c>
      <c r="B3196" s="79">
        <v>50</v>
      </c>
      <c r="C3196" s="79" t="s">
        <v>38</v>
      </c>
      <c r="H3196" s="79">
        <v>41</v>
      </c>
      <c r="I3196" s="79">
        <v>1</v>
      </c>
      <c r="J3196" s="79">
        <v>0</v>
      </c>
      <c r="K3196" s="79">
        <v>1</v>
      </c>
    </row>
    <row r="3197" spans="1:11" x14ac:dyDescent="0.15">
      <c r="A3197">
        <f t="shared" si="49"/>
        <v>50045</v>
      </c>
      <c r="B3197" s="79">
        <v>50</v>
      </c>
      <c r="C3197" s="79" t="s">
        <v>38</v>
      </c>
      <c r="H3197" s="79">
        <v>45</v>
      </c>
      <c r="I3197" s="79">
        <v>1</v>
      </c>
      <c r="J3197" s="79">
        <v>1</v>
      </c>
      <c r="K3197" s="79">
        <v>1</v>
      </c>
    </row>
    <row r="3198" spans="1:11" x14ac:dyDescent="0.15">
      <c r="A3198">
        <f t="shared" si="49"/>
        <v>50046</v>
      </c>
      <c r="B3198" s="79">
        <v>50</v>
      </c>
      <c r="C3198" s="79" t="s">
        <v>38</v>
      </c>
      <c r="H3198" s="79">
        <v>46</v>
      </c>
      <c r="I3198" s="79">
        <v>1</v>
      </c>
      <c r="J3198" s="79">
        <v>1</v>
      </c>
      <c r="K3198" s="79">
        <v>2</v>
      </c>
    </row>
    <row r="3199" spans="1:11" x14ac:dyDescent="0.15">
      <c r="A3199">
        <f t="shared" si="49"/>
        <v>50048</v>
      </c>
      <c r="B3199" s="79">
        <v>50</v>
      </c>
      <c r="C3199" s="79" t="s">
        <v>38</v>
      </c>
      <c r="H3199" s="79">
        <v>48</v>
      </c>
      <c r="I3199" s="79">
        <v>0</v>
      </c>
      <c r="J3199" s="79">
        <v>1</v>
      </c>
      <c r="K3199" s="79">
        <v>1</v>
      </c>
    </row>
    <row r="3200" spans="1:11" x14ac:dyDescent="0.15">
      <c r="A3200">
        <f t="shared" si="49"/>
        <v>50050</v>
      </c>
      <c r="B3200" s="79">
        <v>50</v>
      </c>
      <c r="C3200" s="79" t="s">
        <v>38</v>
      </c>
      <c r="H3200" s="79">
        <v>50</v>
      </c>
      <c r="I3200" s="79">
        <v>2</v>
      </c>
      <c r="J3200" s="79">
        <v>0</v>
      </c>
      <c r="K3200" s="79">
        <v>1</v>
      </c>
    </row>
    <row r="3201" spans="1:11" x14ac:dyDescent="0.15">
      <c r="A3201">
        <f t="shared" si="49"/>
        <v>50052</v>
      </c>
      <c r="B3201" s="79">
        <v>50</v>
      </c>
      <c r="C3201" s="79" t="s">
        <v>38</v>
      </c>
      <c r="H3201" s="79">
        <v>52</v>
      </c>
      <c r="I3201" s="79">
        <v>1</v>
      </c>
      <c r="J3201" s="79">
        <v>0</v>
      </c>
      <c r="K3201" s="79">
        <v>2</v>
      </c>
    </row>
    <row r="3202" spans="1:11" x14ac:dyDescent="0.15">
      <c r="A3202">
        <f t="shared" si="49"/>
        <v>50053</v>
      </c>
      <c r="B3202" s="79">
        <v>50</v>
      </c>
      <c r="C3202" s="79" t="s">
        <v>38</v>
      </c>
      <c r="H3202" s="79">
        <v>53</v>
      </c>
      <c r="I3202" s="79">
        <v>0</v>
      </c>
      <c r="J3202" s="79">
        <v>3</v>
      </c>
      <c r="K3202" s="79">
        <v>3</v>
      </c>
    </row>
    <row r="3203" spans="1:11" x14ac:dyDescent="0.15">
      <c r="A3203">
        <f t="shared" ref="A3203:A3266" si="50">$B3203*1000+$H3203</f>
        <v>50054</v>
      </c>
      <c r="B3203" s="79">
        <v>50</v>
      </c>
      <c r="C3203" s="79" t="s">
        <v>38</v>
      </c>
      <c r="H3203" s="79">
        <v>54</v>
      </c>
      <c r="I3203" s="79">
        <v>1</v>
      </c>
      <c r="J3203" s="79">
        <v>1</v>
      </c>
      <c r="K3203" s="79">
        <v>2</v>
      </c>
    </row>
    <row r="3204" spans="1:11" x14ac:dyDescent="0.15">
      <c r="A3204">
        <f t="shared" si="50"/>
        <v>50055</v>
      </c>
      <c r="B3204" s="79">
        <v>50</v>
      </c>
      <c r="C3204" s="79" t="s">
        <v>38</v>
      </c>
      <c r="H3204" s="79">
        <v>55</v>
      </c>
      <c r="I3204" s="79">
        <v>1</v>
      </c>
      <c r="J3204" s="79">
        <v>1</v>
      </c>
      <c r="K3204" s="79">
        <v>3</v>
      </c>
    </row>
    <row r="3205" spans="1:11" x14ac:dyDescent="0.15">
      <c r="A3205">
        <f t="shared" si="50"/>
        <v>50057</v>
      </c>
      <c r="B3205" s="79">
        <v>50</v>
      </c>
      <c r="C3205" s="79" t="s">
        <v>38</v>
      </c>
      <c r="H3205" s="79">
        <v>57</v>
      </c>
      <c r="I3205" s="79">
        <v>3</v>
      </c>
      <c r="J3205" s="79">
        <v>0</v>
      </c>
      <c r="K3205" s="79">
        <v>1</v>
      </c>
    </row>
    <row r="3206" spans="1:11" x14ac:dyDescent="0.15">
      <c r="A3206">
        <f t="shared" si="50"/>
        <v>50058</v>
      </c>
      <c r="B3206" s="79">
        <v>50</v>
      </c>
      <c r="C3206" s="79" t="s">
        <v>38</v>
      </c>
      <c r="H3206" s="79">
        <v>58</v>
      </c>
      <c r="I3206" s="79">
        <v>0</v>
      </c>
      <c r="J3206" s="79">
        <v>2</v>
      </c>
      <c r="K3206" s="79">
        <v>1</v>
      </c>
    </row>
    <row r="3207" spans="1:11" x14ac:dyDescent="0.15">
      <c r="A3207">
        <f t="shared" si="50"/>
        <v>50059</v>
      </c>
      <c r="B3207" s="79">
        <v>50</v>
      </c>
      <c r="C3207" s="79" t="s">
        <v>38</v>
      </c>
      <c r="H3207" s="79">
        <v>59</v>
      </c>
      <c r="I3207" s="79">
        <v>1</v>
      </c>
      <c r="J3207" s="79">
        <v>0</v>
      </c>
      <c r="K3207" s="79">
        <v>3</v>
      </c>
    </row>
    <row r="3208" spans="1:11" x14ac:dyDescent="0.15">
      <c r="A3208">
        <f t="shared" si="50"/>
        <v>50060</v>
      </c>
      <c r="B3208" s="79">
        <v>50</v>
      </c>
      <c r="C3208" s="79" t="s">
        <v>38</v>
      </c>
      <c r="H3208" s="79">
        <v>60</v>
      </c>
      <c r="I3208" s="79">
        <v>1</v>
      </c>
      <c r="J3208" s="79">
        <v>0</v>
      </c>
      <c r="K3208" s="79">
        <v>2</v>
      </c>
    </row>
    <row r="3209" spans="1:11" x14ac:dyDescent="0.15">
      <c r="A3209">
        <f t="shared" si="50"/>
        <v>50061</v>
      </c>
      <c r="B3209" s="79">
        <v>50</v>
      </c>
      <c r="C3209" s="79" t="s">
        <v>38</v>
      </c>
      <c r="H3209" s="79">
        <v>61</v>
      </c>
      <c r="I3209" s="79">
        <v>0</v>
      </c>
      <c r="J3209" s="79">
        <v>1</v>
      </c>
      <c r="K3209" s="79">
        <v>1</v>
      </c>
    </row>
    <row r="3210" spans="1:11" x14ac:dyDescent="0.15">
      <c r="A3210">
        <f t="shared" si="50"/>
        <v>50062</v>
      </c>
      <c r="B3210" s="79">
        <v>50</v>
      </c>
      <c r="C3210" s="79" t="s">
        <v>38</v>
      </c>
      <c r="H3210" s="79">
        <v>62</v>
      </c>
      <c r="I3210" s="79">
        <v>0</v>
      </c>
      <c r="J3210" s="79">
        <v>2</v>
      </c>
      <c r="K3210" s="79">
        <v>2</v>
      </c>
    </row>
    <row r="3211" spans="1:11" x14ac:dyDescent="0.15">
      <c r="A3211">
        <f t="shared" si="50"/>
        <v>50063</v>
      </c>
      <c r="B3211" s="79">
        <v>50</v>
      </c>
      <c r="C3211" s="79" t="s">
        <v>38</v>
      </c>
      <c r="H3211" s="79">
        <v>63</v>
      </c>
      <c r="I3211" s="79">
        <v>1</v>
      </c>
      <c r="J3211" s="79">
        <v>0</v>
      </c>
      <c r="K3211" s="79">
        <v>2</v>
      </c>
    </row>
    <row r="3212" spans="1:11" x14ac:dyDescent="0.15">
      <c r="A3212">
        <f t="shared" si="50"/>
        <v>50064</v>
      </c>
      <c r="B3212" s="79">
        <v>50</v>
      </c>
      <c r="C3212" s="79" t="s">
        <v>38</v>
      </c>
      <c r="H3212" s="79">
        <v>64</v>
      </c>
      <c r="I3212" s="79">
        <v>1</v>
      </c>
      <c r="J3212" s="79">
        <v>1</v>
      </c>
      <c r="K3212" s="79">
        <v>3</v>
      </c>
    </row>
    <row r="3213" spans="1:11" x14ac:dyDescent="0.15">
      <c r="A3213">
        <f t="shared" si="50"/>
        <v>50065</v>
      </c>
      <c r="B3213" s="79">
        <v>50</v>
      </c>
      <c r="C3213" s="79" t="s">
        <v>38</v>
      </c>
      <c r="H3213" s="79">
        <v>65</v>
      </c>
      <c r="I3213" s="79">
        <v>2</v>
      </c>
      <c r="J3213" s="79">
        <v>0</v>
      </c>
      <c r="K3213" s="79">
        <v>2</v>
      </c>
    </row>
    <row r="3214" spans="1:11" x14ac:dyDescent="0.15">
      <c r="A3214">
        <f t="shared" si="50"/>
        <v>50066</v>
      </c>
      <c r="B3214" s="79">
        <v>50</v>
      </c>
      <c r="C3214" s="79" t="s">
        <v>38</v>
      </c>
      <c r="H3214" s="79">
        <v>66</v>
      </c>
      <c r="I3214" s="79">
        <v>1</v>
      </c>
      <c r="J3214" s="79">
        <v>0</v>
      </c>
      <c r="K3214" s="79">
        <v>1</v>
      </c>
    </row>
    <row r="3215" spans="1:11" x14ac:dyDescent="0.15">
      <c r="A3215">
        <f t="shared" si="50"/>
        <v>50067</v>
      </c>
      <c r="B3215" s="79">
        <v>50</v>
      </c>
      <c r="C3215" s="79" t="s">
        <v>38</v>
      </c>
      <c r="H3215" s="79">
        <v>67</v>
      </c>
      <c r="I3215" s="79">
        <v>1</v>
      </c>
      <c r="J3215" s="79">
        <v>1</v>
      </c>
      <c r="K3215" s="79">
        <v>1</v>
      </c>
    </row>
    <row r="3216" spans="1:11" x14ac:dyDescent="0.15">
      <c r="A3216">
        <f t="shared" si="50"/>
        <v>50068</v>
      </c>
      <c r="B3216" s="79">
        <v>50</v>
      </c>
      <c r="C3216" s="79" t="s">
        <v>38</v>
      </c>
      <c r="H3216" s="79">
        <v>68</v>
      </c>
      <c r="I3216" s="79">
        <v>1</v>
      </c>
      <c r="J3216" s="79">
        <v>0</v>
      </c>
      <c r="K3216" s="79">
        <v>1</v>
      </c>
    </row>
    <row r="3217" spans="1:11" x14ac:dyDescent="0.15">
      <c r="A3217">
        <f t="shared" si="50"/>
        <v>50069</v>
      </c>
      <c r="B3217" s="79">
        <v>50</v>
      </c>
      <c r="C3217" s="79" t="s">
        <v>38</v>
      </c>
      <c r="H3217" s="79">
        <v>69</v>
      </c>
      <c r="I3217" s="79">
        <v>0</v>
      </c>
      <c r="J3217" s="79">
        <v>1</v>
      </c>
      <c r="K3217" s="79">
        <v>2</v>
      </c>
    </row>
    <row r="3218" spans="1:11" x14ac:dyDescent="0.15">
      <c r="A3218">
        <f t="shared" si="50"/>
        <v>50070</v>
      </c>
      <c r="B3218" s="79">
        <v>50</v>
      </c>
      <c r="C3218" s="79" t="s">
        <v>38</v>
      </c>
      <c r="H3218" s="79">
        <v>70</v>
      </c>
      <c r="I3218" s="79">
        <v>0</v>
      </c>
      <c r="J3218" s="79">
        <v>1</v>
      </c>
      <c r="K3218" s="79">
        <v>1</v>
      </c>
    </row>
    <row r="3219" spans="1:11" x14ac:dyDescent="0.15">
      <c r="A3219">
        <f t="shared" si="50"/>
        <v>50072</v>
      </c>
      <c r="B3219" s="79">
        <v>50</v>
      </c>
      <c r="C3219" s="79" t="s">
        <v>38</v>
      </c>
      <c r="H3219" s="79">
        <v>72</v>
      </c>
      <c r="I3219" s="79">
        <v>1</v>
      </c>
      <c r="J3219" s="79">
        <v>0</v>
      </c>
      <c r="K3219" s="79">
        <v>1</v>
      </c>
    </row>
    <row r="3220" spans="1:11" x14ac:dyDescent="0.15">
      <c r="A3220">
        <f t="shared" si="50"/>
        <v>50074</v>
      </c>
      <c r="B3220" s="79">
        <v>50</v>
      </c>
      <c r="C3220" s="79" t="s">
        <v>38</v>
      </c>
      <c r="H3220" s="79">
        <v>74</v>
      </c>
      <c r="I3220" s="79">
        <v>0</v>
      </c>
      <c r="J3220" s="79">
        <v>3</v>
      </c>
      <c r="K3220" s="79">
        <v>3</v>
      </c>
    </row>
    <row r="3221" spans="1:11" x14ac:dyDescent="0.15">
      <c r="A3221">
        <f t="shared" si="50"/>
        <v>50075</v>
      </c>
      <c r="B3221" s="79">
        <v>50</v>
      </c>
      <c r="C3221" s="79" t="s">
        <v>38</v>
      </c>
      <c r="H3221" s="79">
        <v>75</v>
      </c>
      <c r="I3221" s="79">
        <v>1</v>
      </c>
      <c r="J3221" s="79">
        <v>1</v>
      </c>
      <c r="K3221" s="79">
        <v>1</v>
      </c>
    </row>
    <row r="3222" spans="1:11" x14ac:dyDescent="0.15">
      <c r="A3222">
        <f t="shared" si="50"/>
        <v>50076</v>
      </c>
      <c r="B3222" s="79">
        <v>50</v>
      </c>
      <c r="C3222" s="79" t="s">
        <v>38</v>
      </c>
      <c r="H3222" s="79">
        <v>76</v>
      </c>
      <c r="I3222" s="79">
        <v>0</v>
      </c>
      <c r="J3222" s="79">
        <v>1</v>
      </c>
      <c r="K3222" s="79">
        <v>1</v>
      </c>
    </row>
    <row r="3223" spans="1:11" x14ac:dyDescent="0.15">
      <c r="A3223">
        <f t="shared" si="50"/>
        <v>50077</v>
      </c>
      <c r="B3223" s="79">
        <v>50</v>
      </c>
      <c r="C3223" s="79" t="s">
        <v>38</v>
      </c>
      <c r="H3223" s="79">
        <v>77</v>
      </c>
      <c r="I3223" s="79">
        <v>1</v>
      </c>
      <c r="J3223" s="79">
        <v>1</v>
      </c>
      <c r="K3223" s="79">
        <v>2</v>
      </c>
    </row>
    <row r="3224" spans="1:11" x14ac:dyDescent="0.15">
      <c r="A3224">
        <f t="shared" si="50"/>
        <v>50078</v>
      </c>
      <c r="B3224" s="79">
        <v>50</v>
      </c>
      <c r="C3224" s="79" t="s">
        <v>38</v>
      </c>
      <c r="H3224" s="79">
        <v>78</v>
      </c>
      <c r="I3224" s="79">
        <v>1</v>
      </c>
      <c r="J3224" s="79">
        <v>1</v>
      </c>
      <c r="K3224" s="79">
        <v>2</v>
      </c>
    </row>
    <row r="3225" spans="1:11" x14ac:dyDescent="0.15">
      <c r="A3225">
        <f t="shared" si="50"/>
        <v>50080</v>
      </c>
      <c r="B3225" s="79">
        <v>50</v>
      </c>
      <c r="C3225" s="79" t="s">
        <v>38</v>
      </c>
      <c r="H3225" s="79">
        <v>80</v>
      </c>
      <c r="I3225" s="79">
        <v>0</v>
      </c>
      <c r="J3225" s="79">
        <v>2</v>
      </c>
      <c r="K3225" s="79">
        <v>2</v>
      </c>
    </row>
    <row r="3226" spans="1:11" x14ac:dyDescent="0.15">
      <c r="A3226">
        <f t="shared" si="50"/>
        <v>50081</v>
      </c>
      <c r="B3226" s="79">
        <v>50</v>
      </c>
      <c r="C3226" s="79" t="s">
        <v>38</v>
      </c>
      <c r="H3226" s="79">
        <v>81</v>
      </c>
      <c r="I3226" s="79">
        <v>0</v>
      </c>
      <c r="J3226" s="79">
        <v>3</v>
      </c>
      <c r="K3226" s="79">
        <v>2</v>
      </c>
    </row>
    <row r="3227" spans="1:11" x14ac:dyDescent="0.15">
      <c r="A3227">
        <f t="shared" si="50"/>
        <v>50083</v>
      </c>
      <c r="B3227" s="79">
        <v>50</v>
      </c>
      <c r="C3227" s="79" t="s">
        <v>38</v>
      </c>
      <c r="H3227" s="79">
        <v>83</v>
      </c>
      <c r="I3227" s="79">
        <v>1</v>
      </c>
      <c r="J3227" s="79">
        <v>0</v>
      </c>
      <c r="K3227" s="79">
        <v>2</v>
      </c>
    </row>
    <row r="3228" spans="1:11" x14ac:dyDescent="0.15">
      <c r="A3228">
        <f t="shared" si="50"/>
        <v>50084</v>
      </c>
      <c r="B3228" s="79">
        <v>50</v>
      </c>
      <c r="C3228" s="79" t="s">
        <v>38</v>
      </c>
      <c r="H3228" s="79">
        <v>84</v>
      </c>
      <c r="I3228" s="79">
        <v>1</v>
      </c>
      <c r="J3228" s="79">
        <v>0</v>
      </c>
      <c r="K3228" s="79">
        <v>1</v>
      </c>
    </row>
    <row r="3229" spans="1:11" x14ac:dyDescent="0.15">
      <c r="A3229">
        <f t="shared" si="50"/>
        <v>50085</v>
      </c>
      <c r="B3229" s="79">
        <v>50</v>
      </c>
      <c r="C3229" s="79" t="s">
        <v>38</v>
      </c>
      <c r="H3229" s="79">
        <v>85</v>
      </c>
      <c r="I3229" s="79">
        <v>1</v>
      </c>
      <c r="J3229" s="79">
        <v>0</v>
      </c>
      <c r="K3229" s="79">
        <v>1</v>
      </c>
    </row>
    <row r="3230" spans="1:11" x14ac:dyDescent="0.15">
      <c r="A3230">
        <f t="shared" si="50"/>
        <v>50088</v>
      </c>
      <c r="B3230" s="79">
        <v>50</v>
      </c>
      <c r="C3230" s="79" t="s">
        <v>38</v>
      </c>
      <c r="H3230" s="79">
        <v>88</v>
      </c>
      <c r="I3230" s="79">
        <v>0</v>
      </c>
      <c r="J3230" s="79">
        <v>2</v>
      </c>
      <c r="K3230" s="79">
        <v>2</v>
      </c>
    </row>
    <row r="3231" spans="1:11" x14ac:dyDescent="0.15">
      <c r="A3231">
        <f t="shared" si="50"/>
        <v>50091</v>
      </c>
      <c r="B3231" s="79">
        <v>50</v>
      </c>
      <c r="C3231" s="79" t="s">
        <v>38</v>
      </c>
      <c r="H3231" s="79">
        <v>91</v>
      </c>
      <c r="I3231" s="79">
        <v>1</v>
      </c>
      <c r="J3231" s="79">
        <v>0</v>
      </c>
      <c r="K3231" s="79">
        <v>1</v>
      </c>
    </row>
    <row r="3232" spans="1:11" x14ac:dyDescent="0.15">
      <c r="A3232">
        <f t="shared" si="50"/>
        <v>50097</v>
      </c>
      <c r="B3232" s="79">
        <v>50</v>
      </c>
      <c r="C3232" s="79" t="s">
        <v>38</v>
      </c>
      <c r="H3232" s="79">
        <v>97</v>
      </c>
      <c r="I3232" s="79">
        <v>0</v>
      </c>
      <c r="J3232" s="79">
        <v>1</v>
      </c>
      <c r="K3232" s="79">
        <v>1</v>
      </c>
    </row>
    <row r="3233" spans="1:11" x14ac:dyDescent="0.15">
      <c r="A3233">
        <f t="shared" si="50"/>
        <v>51003</v>
      </c>
      <c r="B3233" s="79">
        <v>51</v>
      </c>
      <c r="C3233" s="79" t="s">
        <v>39</v>
      </c>
      <c r="H3233" s="79">
        <v>3</v>
      </c>
      <c r="I3233" s="79">
        <v>1</v>
      </c>
      <c r="J3233" s="79">
        <v>0</v>
      </c>
      <c r="K3233" s="79">
        <v>3</v>
      </c>
    </row>
    <row r="3234" spans="1:11" x14ac:dyDescent="0.15">
      <c r="A3234">
        <f t="shared" si="50"/>
        <v>51004</v>
      </c>
      <c r="B3234" s="79">
        <v>51</v>
      </c>
      <c r="C3234" s="79" t="s">
        <v>39</v>
      </c>
      <c r="H3234" s="79">
        <v>4</v>
      </c>
      <c r="I3234" s="79">
        <v>2</v>
      </c>
      <c r="J3234" s="79">
        <v>1</v>
      </c>
      <c r="K3234" s="79">
        <v>1</v>
      </c>
    </row>
    <row r="3235" spans="1:11" x14ac:dyDescent="0.15">
      <c r="A3235">
        <f t="shared" si="50"/>
        <v>51005</v>
      </c>
      <c r="B3235" s="79">
        <v>51</v>
      </c>
      <c r="C3235" s="79" t="s">
        <v>39</v>
      </c>
      <c r="H3235" s="79">
        <v>5</v>
      </c>
      <c r="I3235" s="79">
        <v>0</v>
      </c>
      <c r="J3235" s="79">
        <v>1</v>
      </c>
      <c r="K3235" s="79">
        <v>2</v>
      </c>
    </row>
    <row r="3236" spans="1:11" x14ac:dyDescent="0.15">
      <c r="A3236">
        <f t="shared" si="50"/>
        <v>51006</v>
      </c>
      <c r="B3236" s="79">
        <v>51</v>
      </c>
      <c r="C3236" s="79" t="s">
        <v>39</v>
      </c>
      <c r="H3236" s="79">
        <v>6</v>
      </c>
      <c r="I3236" s="79">
        <v>1</v>
      </c>
      <c r="J3236" s="79">
        <v>1</v>
      </c>
      <c r="K3236" s="79">
        <v>1</v>
      </c>
    </row>
    <row r="3237" spans="1:11" x14ac:dyDescent="0.15">
      <c r="A3237">
        <f t="shared" si="50"/>
        <v>51008</v>
      </c>
      <c r="B3237" s="79">
        <v>51</v>
      </c>
      <c r="C3237" s="79" t="s">
        <v>39</v>
      </c>
      <c r="H3237" s="79">
        <v>8</v>
      </c>
      <c r="I3237" s="79">
        <v>0</v>
      </c>
      <c r="J3237" s="79">
        <v>1</v>
      </c>
      <c r="K3237" s="79">
        <v>2</v>
      </c>
    </row>
    <row r="3238" spans="1:11" x14ac:dyDescent="0.15">
      <c r="A3238">
        <f t="shared" si="50"/>
        <v>51009</v>
      </c>
      <c r="B3238" s="79">
        <v>51</v>
      </c>
      <c r="C3238" s="79" t="s">
        <v>39</v>
      </c>
      <c r="H3238" s="79">
        <v>9</v>
      </c>
      <c r="I3238" s="79">
        <v>0</v>
      </c>
      <c r="J3238" s="79">
        <v>1</v>
      </c>
      <c r="K3238" s="79">
        <v>3</v>
      </c>
    </row>
    <row r="3239" spans="1:11" x14ac:dyDescent="0.15">
      <c r="A3239">
        <f t="shared" si="50"/>
        <v>51010</v>
      </c>
      <c r="B3239" s="79">
        <v>51</v>
      </c>
      <c r="C3239" s="79" t="s">
        <v>39</v>
      </c>
      <c r="H3239" s="79">
        <v>10</v>
      </c>
      <c r="I3239" s="79">
        <v>1</v>
      </c>
      <c r="J3239" s="79">
        <v>1</v>
      </c>
      <c r="K3239" s="79">
        <v>2</v>
      </c>
    </row>
    <row r="3240" spans="1:11" x14ac:dyDescent="0.15">
      <c r="A3240">
        <f t="shared" si="50"/>
        <v>51011</v>
      </c>
      <c r="B3240" s="79">
        <v>51</v>
      </c>
      <c r="C3240" s="79" t="s">
        <v>39</v>
      </c>
      <c r="H3240" s="79">
        <v>11</v>
      </c>
      <c r="I3240" s="79">
        <v>2</v>
      </c>
      <c r="J3240" s="79">
        <v>0</v>
      </c>
      <c r="K3240" s="79">
        <v>1</v>
      </c>
    </row>
    <row r="3241" spans="1:11" x14ac:dyDescent="0.15">
      <c r="A3241">
        <f t="shared" si="50"/>
        <v>51012</v>
      </c>
      <c r="B3241" s="79">
        <v>51</v>
      </c>
      <c r="C3241" s="79" t="s">
        <v>39</v>
      </c>
      <c r="H3241" s="79">
        <v>12</v>
      </c>
      <c r="I3241" s="79">
        <v>2</v>
      </c>
      <c r="J3241" s="79">
        <v>0</v>
      </c>
      <c r="K3241" s="79">
        <v>1</v>
      </c>
    </row>
    <row r="3242" spans="1:11" x14ac:dyDescent="0.15">
      <c r="A3242">
        <f t="shared" si="50"/>
        <v>51013</v>
      </c>
      <c r="B3242" s="79">
        <v>51</v>
      </c>
      <c r="C3242" s="79" t="s">
        <v>39</v>
      </c>
      <c r="H3242" s="79">
        <v>13</v>
      </c>
      <c r="I3242" s="79">
        <v>1</v>
      </c>
      <c r="J3242" s="79">
        <v>1</v>
      </c>
      <c r="K3242" s="79">
        <v>1</v>
      </c>
    </row>
    <row r="3243" spans="1:11" x14ac:dyDescent="0.15">
      <c r="A3243">
        <f t="shared" si="50"/>
        <v>51014</v>
      </c>
      <c r="B3243" s="79">
        <v>51</v>
      </c>
      <c r="C3243" s="79" t="s">
        <v>39</v>
      </c>
      <c r="H3243" s="79">
        <v>14</v>
      </c>
      <c r="I3243" s="79">
        <v>0</v>
      </c>
      <c r="J3243" s="79">
        <v>1</v>
      </c>
      <c r="K3243" s="79">
        <v>3</v>
      </c>
    </row>
    <row r="3244" spans="1:11" x14ac:dyDescent="0.15">
      <c r="A3244">
        <f t="shared" si="50"/>
        <v>51015</v>
      </c>
      <c r="B3244" s="79">
        <v>51</v>
      </c>
      <c r="C3244" s="79" t="s">
        <v>39</v>
      </c>
      <c r="H3244" s="79">
        <v>15</v>
      </c>
      <c r="I3244" s="79">
        <v>1</v>
      </c>
      <c r="J3244" s="79">
        <v>0</v>
      </c>
      <c r="K3244" s="79">
        <v>3</v>
      </c>
    </row>
    <row r="3245" spans="1:11" x14ac:dyDescent="0.15">
      <c r="A3245">
        <f t="shared" si="50"/>
        <v>51016</v>
      </c>
      <c r="B3245" s="79">
        <v>51</v>
      </c>
      <c r="C3245" s="79" t="s">
        <v>39</v>
      </c>
      <c r="H3245" s="79">
        <v>16</v>
      </c>
      <c r="I3245" s="79">
        <v>1</v>
      </c>
      <c r="J3245" s="79">
        <v>1</v>
      </c>
      <c r="K3245" s="79">
        <v>1</v>
      </c>
    </row>
    <row r="3246" spans="1:11" x14ac:dyDescent="0.15">
      <c r="A3246">
        <f t="shared" si="50"/>
        <v>51017</v>
      </c>
      <c r="B3246" s="79">
        <v>51</v>
      </c>
      <c r="C3246" s="79" t="s">
        <v>39</v>
      </c>
      <c r="H3246" s="79">
        <v>17</v>
      </c>
      <c r="I3246" s="79">
        <v>0</v>
      </c>
      <c r="J3246" s="79">
        <v>1</v>
      </c>
      <c r="K3246" s="79">
        <v>3</v>
      </c>
    </row>
    <row r="3247" spans="1:11" x14ac:dyDescent="0.15">
      <c r="A3247">
        <f t="shared" si="50"/>
        <v>51019</v>
      </c>
      <c r="B3247" s="79">
        <v>51</v>
      </c>
      <c r="C3247" s="79" t="s">
        <v>39</v>
      </c>
      <c r="H3247" s="79">
        <v>19</v>
      </c>
      <c r="I3247" s="79">
        <v>1</v>
      </c>
      <c r="J3247" s="79">
        <v>0</v>
      </c>
      <c r="K3247" s="79">
        <v>2</v>
      </c>
    </row>
    <row r="3248" spans="1:11" x14ac:dyDescent="0.15">
      <c r="A3248">
        <f t="shared" si="50"/>
        <v>51022</v>
      </c>
      <c r="B3248" s="79">
        <v>51</v>
      </c>
      <c r="C3248" s="79" t="s">
        <v>39</v>
      </c>
      <c r="H3248" s="79">
        <v>22</v>
      </c>
      <c r="I3248" s="79">
        <v>1</v>
      </c>
      <c r="J3248" s="79">
        <v>1</v>
      </c>
      <c r="K3248" s="79">
        <v>1</v>
      </c>
    </row>
    <row r="3249" spans="1:11" x14ac:dyDescent="0.15">
      <c r="A3249">
        <f t="shared" si="50"/>
        <v>51023</v>
      </c>
      <c r="B3249" s="79">
        <v>51</v>
      </c>
      <c r="C3249" s="79" t="s">
        <v>39</v>
      </c>
      <c r="H3249" s="79">
        <v>23</v>
      </c>
      <c r="I3249" s="79">
        <v>0</v>
      </c>
      <c r="J3249" s="79">
        <v>1</v>
      </c>
      <c r="K3249" s="79">
        <v>1</v>
      </c>
    </row>
    <row r="3250" spans="1:11" x14ac:dyDescent="0.15">
      <c r="A3250">
        <f t="shared" si="50"/>
        <v>51024</v>
      </c>
      <c r="B3250" s="79">
        <v>51</v>
      </c>
      <c r="C3250" s="79" t="s">
        <v>39</v>
      </c>
      <c r="H3250" s="79">
        <v>24</v>
      </c>
      <c r="I3250" s="79">
        <v>0</v>
      </c>
      <c r="J3250" s="79">
        <v>1</v>
      </c>
      <c r="K3250" s="79">
        <v>1</v>
      </c>
    </row>
    <row r="3251" spans="1:11" x14ac:dyDescent="0.15">
      <c r="A3251">
        <f t="shared" si="50"/>
        <v>51025</v>
      </c>
      <c r="B3251" s="79">
        <v>51</v>
      </c>
      <c r="C3251" s="79" t="s">
        <v>39</v>
      </c>
      <c r="H3251" s="79">
        <v>25</v>
      </c>
      <c r="I3251" s="79">
        <v>1</v>
      </c>
      <c r="J3251" s="79">
        <v>0</v>
      </c>
      <c r="K3251" s="79">
        <v>4</v>
      </c>
    </row>
    <row r="3252" spans="1:11" x14ac:dyDescent="0.15">
      <c r="A3252">
        <f t="shared" si="50"/>
        <v>51026</v>
      </c>
      <c r="B3252" s="79">
        <v>51</v>
      </c>
      <c r="C3252" s="79" t="s">
        <v>39</v>
      </c>
      <c r="H3252" s="79">
        <v>26</v>
      </c>
      <c r="I3252" s="79">
        <v>1</v>
      </c>
      <c r="J3252" s="79">
        <v>1</v>
      </c>
      <c r="K3252" s="79">
        <v>1</v>
      </c>
    </row>
    <row r="3253" spans="1:11" x14ac:dyDescent="0.15">
      <c r="A3253">
        <f t="shared" si="50"/>
        <v>51027</v>
      </c>
      <c r="B3253" s="79">
        <v>51</v>
      </c>
      <c r="C3253" s="79" t="s">
        <v>39</v>
      </c>
      <c r="H3253" s="79">
        <v>27</v>
      </c>
      <c r="I3253" s="79">
        <v>1</v>
      </c>
      <c r="J3253" s="79">
        <v>1</v>
      </c>
      <c r="K3253" s="79">
        <v>4</v>
      </c>
    </row>
    <row r="3254" spans="1:11" x14ac:dyDescent="0.15">
      <c r="A3254">
        <f t="shared" si="50"/>
        <v>51028</v>
      </c>
      <c r="B3254" s="79">
        <v>51</v>
      </c>
      <c r="C3254" s="79" t="s">
        <v>39</v>
      </c>
      <c r="H3254" s="79">
        <v>28</v>
      </c>
      <c r="I3254" s="79">
        <v>2</v>
      </c>
      <c r="J3254" s="79">
        <v>1</v>
      </c>
      <c r="K3254" s="79">
        <v>6</v>
      </c>
    </row>
    <row r="3255" spans="1:11" x14ac:dyDescent="0.15">
      <c r="A3255">
        <f t="shared" si="50"/>
        <v>51029</v>
      </c>
      <c r="B3255" s="79">
        <v>51</v>
      </c>
      <c r="C3255" s="79" t="s">
        <v>39</v>
      </c>
      <c r="H3255" s="79">
        <v>29</v>
      </c>
      <c r="I3255" s="79">
        <v>2</v>
      </c>
      <c r="J3255" s="79">
        <v>0</v>
      </c>
      <c r="K3255" s="79">
        <v>1</v>
      </c>
    </row>
    <row r="3256" spans="1:11" x14ac:dyDescent="0.15">
      <c r="A3256">
        <f t="shared" si="50"/>
        <v>51030</v>
      </c>
      <c r="B3256" s="79">
        <v>51</v>
      </c>
      <c r="C3256" s="79" t="s">
        <v>39</v>
      </c>
      <c r="H3256" s="79">
        <v>30</v>
      </c>
      <c r="I3256" s="79">
        <v>0</v>
      </c>
      <c r="J3256" s="79">
        <v>1</v>
      </c>
      <c r="K3256" s="79">
        <v>2</v>
      </c>
    </row>
    <row r="3257" spans="1:11" x14ac:dyDescent="0.15">
      <c r="A3257">
        <f t="shared" si="50"/>
        <v>51031</v>
      </c>
      <c r="B3257" s="79">
        <v>51</v>
      </c>
      <c r="C3257" s="79" t="s">
        <v>39</v>
      </c>
      <c r="H3257" s="79">
        <v>31</v>
      </c>
      <c r="I3257" s="79">
        <v>1</v>
      </c>
      <c r="J3257" s="79">
        <v>0</v>
      </c>
      <c r="K3257" s="79">
        <v>4</v>
      </c>
    </row>
    <row r="3258" spans="1:11" x14ac:dyDescent="0.15">
      <c r="A3258">
        <f t="shared" si="50"/>
        <v>51032</v>
      </c>
      <c r="B3258" s="79">
        <v>51</v>
      </c>
      <c r="C3258" s="79" t="s">
        <v>39</v>
      </c>
      <c r="H3258" s="79">
        <v>32</v>
      </c>
      <c r="I3258" s="79">
        <v>1</v>
      </c>
      <c r="J3258" s="79">
        <v>1</v>
      </c>
      <c r="K3258" s="79">
        <v>1</v>
      </c>
    </row>
    <row r="3259" spans="1:11" x14ac:dyDescent="0.15">
      <c r="A3259">
        <f t="shared" si="50"/>
        <v>51033</v>
      </c>
      <c r="B3259" s="79">
        <v>51</v>
      </c>
      <c r="C3259" s="79" t="s">
        <v>39</v>
      </c>
      <c r="H3259" s="79">
        <v>33</v>
      </c>
      <c r="I3259" s="79">
        <v>0</v>
      </c>
      <c r="J3259" s="79">
        <v>1</v>
      </c>
      <c r="K3259" s="79">
        <v>5</v>
      </c>
    </row>
    <row r="3260" spans="1:11" x14ac:dyDescent="0.15">
      <c r="A3260">
        <f t="shared" si="50"/>
        <v>51034</v>
      </c>
      <c r="B3260" s="79">
        <v>51</v>
      </c>
      <c r="C3260" s="79" t="s">
        <v>39</v>
      </c>
      <c r="H3260" s="79">
        <v>34</v>
      </c>
      <c r="I3260" s="79">
        <v>1</v>
      </c>
      <c r="J3260" s="79">
        <v>1</v>
      </c>
      <c r="K3260" s="79">
        <v>1</v>
      </c>
    </row>
    <row r="3261" spans="1:11" x14ac:dyDescent="0.15">
      <c r="A3261">
        <f t="shared" si="50"/>
        <v>51035</v>
      </c>
      <c r="B3261" s="79">
        <v>51</v>
      </c>
      <c r="C3261" s="79" t="s">
        <v>39</v>
      </c>
      <c r="H3261" s="79">
        <v>35</v>
      </c>
      <c r="I3261" s="79">
        <v>2</v>
      </c>
      <c r="J3261" s="79">
        <v>1</v>
      </c>
      <c r="K3261" s="79">
        <v>6</v>
      </c>
    </row>
    <row r="3262" spans="1:11" x14ac:dyDescent="0.15">
      <c r="A3262">
        <f t="shared" si="50"/>
        <v>51036</v>
      </c>
      <c r="B3262" s="79">
        <v>51</v>
      </c>
      <c r="C3262" s="79" t="s">
        <v>39</v>
      </c>
      <c r="H3262" s="79">
        <v>36</v>
      </c>
      <c r="I3262" s="79">
        <v>1</v>
      </c>
      <c r="J3262" s="79">
        <v>1</v>
      </c>
      <c r="K3262" s="79">
        <v>4</v>
      </c>
    </row>
    <row r="3263" spans="1:11" x14ac:dyDescent="0.15">
      <c r="A3263">
        <f t="shared" si="50"/>
        <v>51037</v>
      </c>
      <c r="B3263" s="79">
        <v>51</v>
      </c>
      <c r="C3263" s="79" t="s">
        <v>39</v>
      </c>
      <c r="H3263" s="79">
        <v>37</v>
      </c>
      <c r="I3263" s="79">
        <v>1</v>
      </c>
      <c r="J3263" s="79">
        <v>2</v>
      </c>
      <c r="K3263" s="79">
        <v>2</v>
      </c>
    </row>
    <row r="3264" spans="1:11" x14ac:dyDescent="0.15">
      <c r="A3264">
        <f t="shared" si="50"/>
        <v>51038</v>
      </c>
      <c r="B3264" s="79">
        <v>51</v>
      </c>
      <c r="C3264" s="79" t="s">
        <v>39</v>
      </c>
      <c r="H3264" s="79">
        <v>38</v>
      </c>
      <c r="I3264" s="79">
        <v>1</v>
      </c>
      <c r="J3264" s="79">
        <v>0</v>
      </c>
      <c r="K3264" s="79">
        <v>1</v>
      </c>
    </row>
    <row r="3265" spans="1:11" x14ac:dyDescent="0.15">
      <c r="A3265">
        <f t="shared" si="50"/>
        <v>51039</v>
      </c>
      <c r="B3265" s="79">
        <v>51</v>
      </c>
      <c r="C3265" s="79" t="s">
        <v>39</v>
      </c>
      <c r="H3265" s="79">
        <v>39</v>
      </c>
      <c r="I3265" s="79">
        <v>2</v>
      </c>
      <c r="J3265" s="79">
        <v>0</v>
      </c>
      <c r="K3265" s="79">
        <v>1</v>
      </c>
    </row>
    <row r="3266" spans="1:11" x14ac:dyDescent="0.15">
      <c r="A3266">
        <f t="shared" si="50"/>
        <v>51040</v>
      </c>
      <c r="B3266" s="79">
        <v>51</v>
      </c>
      <c r="C3266" s="79" t="s">
        <v>39</v>
      </c>
      <c r="H3266" s="79">
        <v>40</v>
      </c>
      <c r="I3266" s="79">
        <v>0</v>
      </c>
      <c r="J3266" s="79">
        <v>1</v>
      </c>
      <c r="K3266" s="79">
        <v>1</v>
      </c>
    </row>
    <row r="3267" spans="1:11" x14ac:dyDescent="0.15">
      <c r="A3267">
        <f t="shared" ref="A3267:A3330" si="51">$B3267*1000+$H3267</f>
        <v>51042</v>
      </c>
      <c r="B3267" s="79">
        <v>51</v>
      </c>
      <c r="C3267" s="79" t="s">
        <v>39</v>
      </c>
      <c r="H3267" s="79">
        <v>42</v>
      </c>
      <c r="I3267" s="79">
        <v>4</v>
      </c>
      <c r="J3267" s="79">
        <v>2</v>
      </c>
      <c r="K3267" s="79">
        <v>3</v>
      </c>
    </row>
    <row r="3268" spans="1:11" x14ac:dyDescent="0.15">
      <c r="A3268">
        <f t="shared" si="51"/>
        <v>51043</v>
      </c>
      <c r="B3268" s="79">
        <v>51</v>
      </c>
      <c r="C3268" s="79" t="s">
        <v>39</v>
      </c>
      <c r="H3268" s="79">
        <v>43</v>
      </c>
      <c r="I3268" s="79">
        <v>1</v>
      </c>
      <c r="J3268" s="79">
        <v>1</v>
      </c>
      <c r="K3268" s="79">
        <v>1</v>
      </c>
    </row>
    <row r="3269" spans="1:11" x14ac:dyDescent="0.15">
      <c r="A3269">
        <f t="shared" si="51"/>
        <v>51044</v>
      </c>
      <c r="B3269" s="79">
        <v>51</v>
      </c>
      <c r="C3269" s="79" t="s">
        <v>39</v>
      </c>
      <c r="H3269" s="79">
        <v>44</v>
      </c>
      <c r="I3269" s="79">
        <v>1</v>
      </c>
      <c r="J3269" s="79">
        <v>3</v>
      </c>
      <c r="K3269" s="79">
        <v>1</v>
      </c>
    </row>
    <row r="3270" spans="1:11" x14ac:dyDescent="0.15">
      <c r="A3270">
        <f t="shared" si="51"/>
        <v>51045</v>
      </c>
      <c r="B3270" s="79">
        <v>51</v>
      </c>
      <c r="C3270" s="79" t="s">
        <v>39</v>
      </c>
      <c r="H3270" s="79">
        <v>45</v>
      </c>
      <c r="I3270" s="79">
        <v>4</v>
      </c>
      <c r="J3270" s="79">
        <v>1</v>
      </c>
      <c r="K3270" s="79">
        <v>1</v>
      </c>
    </row>
    <row r="3271" spans="1:11" x14ac:dyDescent="0.15">
      <c r="A3271">
        <f t="shared" si="51"/>
        <v>51046</v>
      </c>
      <c r="B3271" s="79">
        <v>51</v>
      </c>
      <c r="C3271" s="79" t="s">
        <v>39</v>
      </c>
      <c r="H3271" s="79">
        <v>46</v>
      </c>
      <c r="I3271" s="79">
        <v>2</v>
      </c>
      <c r="J3271" s="79">
        <v>0</v>
      </c>
      <c r="K3271" s="79">
        <v>1</v>
      </c>
    </row>
    <row r="3272" spans="1:11" x14ac:dyDescent="0.15">
      <c r="A3272">
        <f t="shared" si="51"/>
        <v>51047</v>
      </c>
      <c r="B3272" s="79">
        <v>51</v>
      </c>
      <c r="C3272" s="79" t="s">
        <v>39</v>
      </c>
      <c r="H3272" s="79">
        <v>47</v>
      </c>
      <c r="I3272" s="79">
        <v>1</v>
      </c>
      <c r="J3272" s="79">
        <v>0</v>
      </c>
      <c r="K3272" s="79">
        <v>3</v>
      </c>
    </row>
    <row r="3273" spans="1:11" x14ac:dyDescent="0.15">
      <c r="A3273">
        <f t="shared" si="51"/>
        <v>51048</v>
      </c>
      <c r="B3273" s="79">
        <v>51</v>
      </c>
      <c r="C3273" s="79" t="s">
        <v>39</v>
      </c>
      <c r="H3273" s="79">
        <v>48</v>
      </c>
      <c r="I3273" s="79">
        <v>2</v>
      </c>
      <c r="J3273" s="79">
        <v>2</v>
      </c>
      <c r="K3273" s="79">
        <v>5</v>
      </c>
    </row>
    <row r="3274" spans="1:11" x14ac:dyDescent="0.15">
      <c r="A3274">
        <f t="shared" si="51"/>
        <v>51049</v>
      </c>
      <c r="B3274" s="79">
        <v>51</v>
      </c>
      <c r="C3274" s="79" t="s">
        <v>39</v>
      </c>
      <c r="H3274" s="79">
        <v>49</v>
      </c>
      <c r="I3274" s="79">
        <v>1</v>
      </c>
      <c r="J3274" s="79">
        <v>1</v>
      </c>
      <c r="K3274" s="79">
        <v>5</v>
      </c>
    </row>
    <row r="3275" spans="1:11" x14ac:dyDescent="0.15">
      <c r="A3275">
        <f t="shared" si="51"/>
        <v>51050</v>
      </c>
      <c r="B3275" s="79">
        <v>51</v>
      </c>
      <c r="C3275" s="79" t="s">
        <v>39</v>
      </c>
      <c r="H3275" s="79">
        <v>50</v>
      </c>
      <c r="I3275" s="79">
        <v>3</v>
      </c>
      <c r="J3275" s="79">
        <v>2</v>
      </c>
      <c r="K3275" s="79">
        <v>4</v>
      </c>
    </row>
    <row r="3276" spans="1:11" x14ac:dyDescent="0.15">
      <c r="A3276">
        <f t="shared" si="51"/>
        <v>51051</v>
      </c>
      <c r="B3276" s="79">
        <v>51</v>
      </c>
      <c r="C3276" s="79" t="s">
        <v>39</v>
      </c>
      <c r="H3276" s="79">
        <v>51</v>
      </c>
      <c r="I3276" s="79">
        <v>0</v>
      </c>
      <c r="J3276" s="79">
        <v>1</v>
      </c>
      <c r="K3276" s="79">
        <v>8</v>
      </c>
    </row>
    <row r="3277" spans="1:11" x14ac:dyDescent="0.15">
      <c r="A3277">
        <f t="shared" si="51"/>
        <v>51052</v>
      </c>
      <c r="B3277" s="79">
        <v>51</v>
      </c>
      <c r="C3277" s="79" t="s">
        <v>39</v>
      </c>
      <c r="H3277" s="79">
        <v>52</v>
      </c>
      <c r="I3277" s="79">
        <v>4</v>
      </c>
      <c r="J3277" s="79">
        <v>2</v>
      </c>
      <c r="K3277" s="79">
        <v>8</v>
      </c>
    </row>
    <row r="3278" spans="1:11" x14ac:dyDescent="0.15">
      <c r="A3278">
        <f t="shared" si="51"/>
        <v>51053</v>
      </c>
      <c r="B3278" s="79">
        <v>51</v>
      </c>
      <c r="C3278" s="79" t="s">
        <v>39</v>
      </c>
      <c r="H3278" s="79">
        <v>53</v>
      </c>
      <c r="I3278" s="79">
        <v>2</v>
      </c>
      <c r="J3278" s="79">
        <v>1</v>
      </c>
      <c r="K3278" s="79">
        <v>8</v>
      </c>
    </row>
    <row r="3279" spans="1:11" x14ac:dyDescent="0.15">
      <c r="A3279">
        <f t="shared" si="51"/>
        <v>51054</v>
      </c>
      <c r="B3279" s="79">
        <v>51</v>
      </c>
      <c r="C3279" s="79" t="s">
        <v>39</v>
      </c>
      <c r="H3279" s="79">
        <v>54</v>
      </c>
      <c r="I3279" s="79">
        <v>3</v>
      </c>
      <c r="J3279" s="79">
        <v>0</v>
      </c>
      <c r="K3279" s="79">
        <v>7</v>
      </c>
    </row>
    <row r="3280" spans="1:11" x14ac:dyDescent="0.15">
      <c r="A3280">
        <f t="shared" si="51"/>
        <v>51055</v>
      </c>
      <c r="B3280" s="79">
        <v>51</v>
      </c>
      <c r="C3280" s="79" t="s">
        <v>39</v>
      </c>
      <c r="H3280" s="79">
        <v>55</v>
      </c>
      <c r="I3280" s="79">
        <v>0</v>
      </c>
      <c r="J3280" s="79">
        <v>1</v>
      </c>
      <c r="K3280" s="79">
        <v>5</v>
      </c>
    </row>
    <row r="3281" spans="1:11" x14ac:dyDescent="0.15">
      <c r="A3281">
        <f t="shared" si="51"/>
        <v>51056</v>
      </c>
      <c r="B3281" s="79">
        <v>51</v>
      </c>
      <c r="C3281" s="79" t="s">
        <v>39</v>
      </c>
      <c r="H3281" s="79">
        <v>56</v>
      </c>
      <c r="I3281" s="79">
        <v>1</v>
      </c>
      <c r="J3281" s="79">
        <v>0</v>
      </c>
      <c r="K3281" s="79">
        <v>1</v>
      </c>
    </row>
    <row r="3282" spans="1:11" x14ac:dyDescent="0.15">
      <c r="A3282">
        <f t="shared" si="51"/>
        <v>51057</v>
      </c>
      <c r="B3282" s="79">
        <v>51</v>
      </c>
      <c r="C3282" s="79" t="s">
        <v>39</v>
      </c>
      <c r="H3282" s="79">
        <v>57</v>
      </c>
      <c r="I3282" s="79">
        <v>0</v>
      </c>
      <c r="J3282" s="79">
        <v>1</v>
      </c>
      <c r="K3282" s="79">
        <v>6</v>
      </c>
    </row>
    <row r="3283" spans="1:11" x14ac:dyDescent="0.15">
      <c r="A3283">
        <f t="shared" si="51"/>
        <v>51058</v>
      </c>
      <c r="B3283" s="79">
        <v>51</v>
      </c>
      <c r="C3283" s="79" t="s">
        <v>39</v>
      </c>
      <c r="H3283" s="79">
        <v>58</v>
      </c>
      <c r="I3283" s="79">
        <v>3</v>
      </c>
      <c r="J3283" s="79">
        <v>0</v>
      </c>
      <c r="K3283" s="79">
        <v>4</v>
      </c>
    </row>
    <row r="3284" spans="1:11" x14ac:dyDescent="0.15">
      <c r="A3284">
        <f t="shared" si="51"/>
        <v>51059</v>
      </c>
      <c r="B3284" s="79">
        <v>51</v>
      </c>
      <c r="C3284" s="79" t="s">
        <v>39</v>
      </c>
      <c r="H3284" s="79">
        <v>59</v>
      </c>
      <c r="I3284" s="79">
        <v>1</v>
      </c>
      <c r="J3284" s="79">
        <v>0</v>
      </c>
      <c r="K3284" s="79">
        <v>7</v>
      </c>
    </row>
    <row r="3285" spans="1:11" x14ac:dyDescent="0.15">
      <c r="A3285">
        <f t="shared" si="51"/>
        <v>51060</v>
      </c>
      <c r="B3285" s="79">
        <v>51</v>
      </c>
      <c r="C3285" s="79" t="s">
        <v>39</v>
      </c>
      <c r="H3285" s="79">
        <v>60</v>
      </c>
      <c r="I3285" s="79">
        <v>1</v>
      </c>
      <c r="J3285" s="79">
        <v>0</v>
      </c>
      <c r="K3285" s="79">
        <v>1</v>
      </c>
    </row>
    <row r="3286" spans="1:11" x14ac:dyDescent="0.15">
      <c r="A3286">
        <f t="shared" si="51"/>
        <v>51061</v>
      </c>
      <c r="B3286" s="79">
        <v>51</v>
      </c>
      <c r="C3286" s="79" t="s">
        <v>39</v>
      </c>
      <c r="H3286" s="79">
        <v>61</v>
      </c>
      <c r="I3286" s="79">
        <v>1</v>
      </c>
      <c r="J3286" s="79">
        <v>0</v>
      </c>
      <c r="K3286" s="79">
        <v>2</v>
      </c>
    </row>
    <row r="3287" spans="1:11" x14ac:dyDescent="0.15">
      <c r="A3287">
        <f t="shared" si="51"/>
        <v>51062</v>
      </c>
      <c r="B3287" s="79">
        <v>51</v>
      </c>
      <c r="C3287" s="79" t="s">
        <v>39</v>
      </c>
      <c r="H3287" s="79">
        <v>62</v>
      </c>
      <c r="I3287" s="79">
        <v>0</v>
      </c>
      <c r="J3287" s="79">
        <v>1</v>
      </c>
      <c r="K3287" s="79">
        <v>4</v>
      </c>
    </row>
    <row r="3288" spans="1:11" x14ac:dyDescent="0.15">
      <c r="A3288">
        <f t="shared" si="51"/>
        <v>51063</v>
      </c>
      <c r="B3288" s="79">
        <v>51</v>
      </c>
      <c r="C3288" s="79" t="s">
        <v>39</v>
      </c>
      <c r="H3288" s="79">
        <v>63</v>
      </c>
      <c r="I3288" s="79">
        <v>2</v>
      </c>
      <c r="J3288" s="79">
        <v>1</v>
      </c>
      <c r="K3288" s="79">
        <v>3</v>
      </c>
    </row>
    <row r="3289" spans="1:11" x14ac:dyDescent="0.15">
      <c r="A3289">
        <f t="shared" si="51"/>
        <v>51064</v>
      </c>
      <c r="B3289" s="79">
        <v>51</v>
      </c>
      <c r="C3289" s="79" t="s">
        <v>39</v>
      </c>
      <c r="H3289" s="79">
        <v>64</v>
      </c>
      <c r="I3289" s="79">
        <v>2</v>
      </c>
      <c r="J3289" s="79">
        <v>3</v>
      </c>
      <c r="K3289" s="79">
        <v>2</v>
      </c>
    </row>
    <row r="3290" spans="1:11" x14ac:dyDescent="0.15">
      <c r="A3290">
        <f t="shared" si="51"/>
        <v>51065</v>
      </c>
      <c r="B3290" s="79">
        <v>51</v>
      </c>
      <c r="C3290" s="79" t="s">
        <v>39</v>
      </c>
      <c r="H3290" s="79">
        <v>65</v>
      </c>
      <c r="I3290" s="79">
        <v>1</v>
      </c>
      <c r="J3290" s="79">
        <v>4</v>
      </c>
      <c r="K3290" s="79">
        <v>6</v>
      </c>
    </row>
    <row r="3291" spans="1:11" x14ac:dyDescent="0.15">
      <c r="A3291">
        <f t="shared" si="51"/>
        <v>51066</v>
      </c>
      <c r="B3291" s="79">
        <v>51</v>
      </c>
      <c r="C3291" s="79" t="s">
        <v>39</v>
      </c>
      <c r="H3291" s="79">
        <v>66</v>
      </c>
      <c r="I3291" s="79">
        <v>1</v>
      </c>
      <c r="J3291" s="79">
        <v>3</v>
      </c>
      <c r="K3291" s="79">
        <v>1</v>
      </c>
    </row>
    <row r="3292" spans="1:11" x14ac:dyDescent="0.15">
      <c r="A3292">
        <f t="shared" si="51"/>
        <v>51067</v>
      </c>
      <c r="B3292" s="79">
        <v>51</v>
      </c>
      <c r="C3292" s="79" t="s">
        <v>39</v>
      </c>
      <c r="H3292" s="79">
        <v>67</v>
      </c>
      <c r="I3292" s="79">
        <v>4</v>
      </c>
      <c r="J3292" s="79">
        <v>3</v>
      </c>
      <c r="K3292" s="79">
        <v>2</v>
      </c>
    </row>
    <row r="3293" spans="1:11" x14ac:dyDescent="0.15">
      <c r="A3293">
        <f t="shared" si="51"/>
        <v>51068</v>
      </c>
      <c r="B3293" s="79">
        <v>51</v>
      </c>
      <c r="C3293" s="79" t="s">
        <v>39</v>
      </c>
      <c r="H3293" s="79">
        <v>68</v>
      </c>
      <c r="I3293" s="79">
        <v>3</v>
      </c>
      <c r="J3293" s="79">
        <v>4</v>
      </c>
      <c r="K3293" s="79">
        <v>1</v>
      </c>
    </row>
    <row r="3294" spans="1:11" x14ac:dyDescent="0.15">
      <c r="A3294">
        <f t="shared" si="51"/>
        <v>51069</v>
      </c>
      <c r="B3294" s="79">
        <v>51</v>
      </c>
      <c r="C3294" s="79" t="s">
        <v>39</v>
      </c>
      <c r="H3294" s="79">
        <v>69</v>
      </c>
      <c r="I3294" s="79">
        <v>6</v>
      </c>
      <c r="J3294" s="79">
        <v>3</v>
      </c>
      <c r="K3294" s="79">
        <v>2</v>
      </c>
    </row>
    <row r="3295" spans="1:11" x14ac:dyDescent="0.15">
      <c r="A3295">
        <f t="shared" si="51"/>
        <v>51070</v>
      </c>
      <c r="B3295" s="79">
        <v>51</v>
      </c>
      <c r="C3295" s="79" t="s">
        <v>39</v>
      </c>
      <c r="H3295" s="79">
        <v>70</v>
      </c>
      <c r="I3295" s="79">
        <v>3</v>
      </c>
      <c r="J3295" s="79">
        <v>5</v>
      </c>
      <c r="K3295" s="79">
        <v>2</v>
      </c>
    </row>
    <row r="3296" spans="1:11" x14ac:dyDescent="0.15">
      <c r="A3296">
        <f t="shared" si="51"/>
        <v>51071</v>
      </c>
      <c r="B3296" s="79">
        <v>51</v>
      </c>
      <c r="C3296" s="79" t="s">
        <v>39</v>
      </c>
      <c r="H3296" s="79">
        <v>71</v>
      </c>
      <c r="I3296" s="79">
        <v>4</v>
      </c>
      <c r="J3296" s="79">
        <v>1</v>
      </c>
      <c r="K3296" s="79">
        <v>1</v>
      </c>
    </row>
    <row r="3297" spans="1:11" x14ac:dyDescent="0.15">
      <c r="A3297">
        <f t="shared" si="51"/>
        <v>51072</v>
      </c>
      <c r="B3297" s="79">
        <v>51</v>
      </c>
      <c r="C3297" s="79" t="s">
        <v>39</v>
      </c>
      <c r="H3297" s="79">
        <v>72</v>
      </c>
      <c r="I3297" s="79">
        <v>0</v>
      </c>
      <c r="J3297" s="79">
        <v>1</v>
      </c>
      <c r="K3297" s="79">
        <v>1</v>
      </c>
    </row>
    <row r="3298" spans="1:11" x14ac:dyDescent="0.15">
      <c r="A3298">
        <f t="shared" si="51"/>
        <v>51073</v>
      </c>
      <c r="B3298" s="79">
        <v>51</v>
      </c>
      <c r="C3298" s="79" t="s">
        <v>39</v>
      </c>
      <c r="H3298" s="79">
        <v>73</v>
      </c>
      <c r="I3298" s="79">
        <v>0</v>
      </c>
      <c r="J3298" s="79">
        <v>4</v>
      </c>
      <c r="K3298" s="79">
        <v>3</v>
      </c>
    </row>
    <row r="3299" spans="1:11" x14ac:dyDescent="0.15">
      <c r="A3299">
        <f t="shared" si="51"/>
        <v>51074</v>
      </c>
      <c r="B3299" s="79">
        <v>51</v>
      </c>
      <c r="C3299" s="79" t="s">
        <v>39</v>
      </c>
      <c r="H3299" s="79">
        <v>74</v>
      </c>
      <c r="I3299" s="79">
        <v>3</v>
      </c>
      <c r="J3299" s="79">
        <v>3</v>
      </c>
      <c r="K3299" s="79">
        <v>1</v>
      </c>
    </row>
    <row r="3300" spans="1:11" x14ac:dyDescent="0.15">
      <c r="A3300">
        <f t="shared" si="51"/>
        <v>51075</v>
      </c>
      <c r="B3300" s="79">
        <v>51</v>
      </c>
      <c r="C3300" s="79" t="s">
        <v>39</v>
      </c>
      <c r="H3300" s="79">
        <v>75</v>
      </c>
      <c r="I3300" s="79">
        <v>5</v>
      </c>
      <c r="J3300" s="79">
        <v>2</v>
      </c>
      <c r="K3300" s="79">
        <v>1</v>
      </c>
    </row>
    <row r="3301" spans="1:11" x14ac:dyDescent="0.15">
      <c r="A3301">
        <f t="shared" si="51"/>
        <v>51076</v>
      </c>
      <c r="B3301" s="79">
        <v>51</v>
      </c>
      <c r="C3301" s="79" t="s">
        <v>39</v>
      </c>
      <c r="H3301" s="79">
        <v>76</v>
      </c>
      <c r="I3301" s="79">
        <v>0</v>
      </c>
      <c r="J3301" s="79">
        <v>1</v>
      </c>
      <c r="K3301" s="79">
        <v>1</v>
      </c>
    </row>
    <row r="3302" spans="1:11" x14ac:dyDescent="0.15">
      <c r="A3302">
        <f t="shared" si="51"/>
        <v>51077</v>
      </c>
      <c r="B3302" s="79">
        <v>51</v>
      </c>
      <c r="C3302" s="79" t="s">
        <v>39</v>
      </c>
      <c r="H3302" s="79">
        <v>77</v>
      </c>
      <c r="I3302" s="79">
        <v>1</v>
      </c>
      <c r="J3302" s="79">
        <v>1</v>
      </c>
      <c r="K3302" s="79">
        <v>1</v>
      </c>
    </row>
    <row r="3303" spans="1:11" x14ac:dyDescent="0.15">
      <c r="A3303">
        <f t="shared" si="51"/>
        <v>51078</v>
      </c>
      <c r="B3303" s="79">
        <v>51</v>
      </c>
      <c r="C3303" s="79" t="s">
        <v>39</v>
      </c>
      <c r="H3303" s="79">
        <v>78</v>
      </c>
      <c r="I3303" s="79">
        <v>1</v>
      </c>
      <c r="J3303" s="79">
        <v>3</v>
      </c>
      <c r="K3303" s="79">
        <v>1</v>
      </c>
    </row>
    <row r="3304" spans="1:11" x14ac:dyDescent="0.15">
      <c r="A3304">
        <f t="shared" si="51"/>
        <v>51079</v>
      </c>
      <c r="B3304" s="79">
        <v>51</v>
      </c>
      <c r="C3304" s="79" t="s">
        <v>39</v>
      </c>
      <c r="H3304" s="79">
        <v>79</v>
      </c>
      <c r="I3304" s="79">
        <v>1</v>
      </c>
      <c r="J3304" s="79">
        <v>1</v>
      </c>
      <c r="K3304" s="79">
        <v>2</v>
      </c>
    </row>
    <row r="3305" spans="1:11" x14ac:dyDescent="0.15">
      <c r="A3305">
        <f t="shared" si="51"/>
        <v>51080</v>
      </c>
      <c r="B3305" s="79">
        <v>51</v>
      </c>
      <c r="C3305" s="79" t="s">
        <v>39</v>
      </c>
      <c r="H3305" s="79">
        <v>80</v>
      </c>
      <c r="I3305" s="79">
        <v>1</v>
      </c>
      <c r="J3305" s="79">
        <v>1</v>
      </c>
      <c r="K3305" s="79">
        <v>2</v>
      </c>
    </row>
    <row r="3306" spans="1:11" x14ac:dyDescent="0.15">
      <c r="A3306">
        <f t="shared" si="51"/>
        <v>51081</v>
      </c>
      <c r="B3306" s="79">
        <v>51</v>
      </c>
      <c r="C3306" s="79" t="s">
        <v>39</v>
      </c>
      <c r="H3306" s="79">
        <v>81</v>
      </c>
      <c r="I3306" s="79">
        <v>2</v>
      </c>
      <c r="J3306" s="79">
        <v>5</v>
      </c>
      <c r="K3306" s="79">
        <v>2</v>
      </c>
    </row>
    <row r="3307" spans="1:11" x14ac:dyDescent="0.15">
      <c r="A3307">
        <f t="shared" si="51"/>
        <v>51082</v>
      </c>
      <c r="B3307" s="79">
        <v>51</v>
      </c>
      <c r="C3307" s="79" t="s">
        <v>39</v>
      </c>
      <c r="H3307" s="79">
        <v>82</v>
      </c>
      <c r="I3307" s="79">
        <v>1</v>
      </c>
      <c r="J3307" s="79">
        <v>0</v>
      </c>
      <c r="K3307" s="79">
        <v>1</v>
      </c>
    </row>
    <row r="3308" spans="1:11" x14ac:dyDescent="0.15">
      <c r="A3308">
        <f t="shared" si="51"/>
        <v>51083</v>
      </c>
      <c r="B3308" s="79">
        <v>51</v>
      </c>
      <c r="C3308" s="79" t="s">
        <v>39</v>
      </c>
      <c r="H3308" s="79">
        <v>83</v>
      </c>
      <c r="I3308" s="79">
        <v>0</v>
      </c>
      <c r="J3308" s="79">
        <v>2</v>
      </c>
      <c r="K3308" s="79">
        <v>1</v>
      </c>
    </row>
    <row r="3309" spans="1:11" x14ac:dyDescent="0.15">
      <c r="A3309">
        <f t="shared" si="51"/>
        <v>51084</v>
      </c>
      <c r="B3309" s="79">
        <v>51</v>
      </c>
      <c r="C3309" s="79" t="s">
        <v>39</v>
      </c>
      <c r="H3309" s="79">
        <v>84</v>
      </c>
      <c r="I3309" s="79">
        <v>1</v>
      </c>
      <c r="J3309" s="79">
        <v>0</v>
      </c>
      <c r="K3309" s="79">
        <v>2</v>
      </c>
    </row>
    <row r="3310" spans="1:11" x14ac:dyDescent="0.15">
      <c r="A3310">
        <f t="shared" si="51"/>
        <v>51086</v>
      </c>
      <c r="B3310" s="79">
        <v>51</v>
      </c>
      <c r="C3310" s="79" t="s">
        <v>39</v>
      </c>
      <c r="H3310" s="79">
        <v>86</v>
      </c>
      <c r="I3310" s="79">
        <v>0</v>
      </c>
      <c r="J3310" s="79">
        <v>1</v>
      </c>
      <c r="K3310" s="79">
        <v>1</v>
      </c>
    </row>
    <row r="3311" spans="1:11" x14ac:dyDescent="0.15">
      <c r="A3311">
        <f t="shared" si="51"/>
        <v>51087</v>
      </c>
      <c r="B3311" s="79">
        <v>51</v>
      </c>
      <c r="C3311" s="79" t="s">
        <v>39</v>
      </c>
      <c r="H3311" s="79">
        <v>87</v>
      </c>
      <c r="I3311" s="79">
        <v>1</v>
      </c>
      <c r="J3311" s="79">
        <v>2</v>
      </c>
      <c r="K3311" s="79">
        <v>1</v>
      </c>
    </row>
    <row r="3312" spans="1:11" x14ac:dyDescent="0.15">
      <c r="A3312">
        <f t="shared" si="51"/>
        <v>51088</v>
      </c>
      <c r="B3312" s="79">
        <v>51</v>
      </c>
      <c r="C3312" s="79" t="s">
        <v>39</v>
      </c>
      <c r="H3312" s="79">
        <v>88</v>
      </c>
      <c r="I3312" s="79">
        <v>0</v>
      </c>
      <c r="J3312" s="79">
        <v>1</v>
      </c>
      <c r="K3312" s="79">
        <v>2</v>
      </c>
    </row>
    <row r="3313" spans="1:11" x14ac:dyDescent="0.15">
      <c r="A3313">
        <f t="shared" si="51"/>
        <v>51090</v>
      </c>
      <c r="B3313" s="79">
        <v>51</v>
      </c>
      <c r="C3313" s="79" t="s">
        <v>39</v>
      </c>
      <c r="H3313" s="79">
        <v>90</v>
      </c>
      <c r="I3313" s="79">
        <v>1</v>
      </c>
      <c r="J3313" s="79">
        <v>0</v>
      </c>
      <c r="K3313" s="79">
        <v>2</v>
      </c>
    </row>
    <row r="3314" spans="1:11" x14ac:dyDescent="0.15">
      <c r="A3314">
        <f t="shared" si="51"/>
        <v>51091</v>
      </c>
      <c r="B3314" s="79">
        <v>51</v>
      </c>
      <c r="C3314" s="79" t="s">
        <v>39</v>
      </c>
      <c r="H3314" s="79">
        <v>91</v>
      </c>
      <c r="I3314" s="79">
        <v>0</v>
      </c>
      <c r="J3314" s="79">
        <v>2</v>
      </c>
      <c r="K3314" s="79">
        <v>4</v>
      </c>
    </row>
    <row r="3315" spans="1:11" x14ac:dyDescent="0.15">
      <c r="A3315">
        <f t="shared" si="51"/>
        <v>51092</v>
      </c>
      <c r="B3315" s="79">
        <v>51</v>
      </c>
      <c r="C3315" s="79" t="s">
        <v>39</v>
      </c>
      <c r="H3315" s="79">
        <v>92</v>
      </c>
      <c r="I3315" s="79">
        <v>0</v>
      </c>
      <c r="J3315" s="79">
        <v>1</v>
      </c>
      <c r="K3315" s="79">
        <v>1</v>
      </c>
    </row>
    <row r="3316" spans="1:11" x14ac:dyDescent="0.15">
      <c r="A3316">
        <f t="shared" si="51"/>
        <v>51093</v>
      </c>
      <c r="B3316" s="79">
        <v>51</v>
      </c>
      <c r="C3316" s="79" t="s">
        <v>39</v>
      </c>
      <c r="H3316" s="79">
        <v>93</v>
      </c>
      <c r="I3316" s="79">
        <v>1</v>
      </c>
      <c r="J3316" s="79">
        <v>1</v>
      </c>
      <c r="K3316" s="79">
        <v>1</v>
      </c>
    </row>
    <row r="3317" spans="1:11" x14ac:dyDescent="0.15">
      <c r="A3317">
        <f t="shared" si="51"/>
        <v>51094</v>
      </c>
      <c r="B3317" s="79">
        <v>51</v>
      </c>
      <c r="C3317" s="79" t="s">
        <v>39</v>
      </c>
      <c r="H3317" s="79">
        <v>94</v>
      </c>
      <c r="I3317" s="79">
        <v>0</v>
      </c>
      <c r="J3317" s="79">
        <v>1</v>
      </c>
      <c r="K3317" s="79">
        <v>3</v>
      </c>
    </row>
    <row r="3318" spans="1:11" x14ac:dyDescent="0.15">
      <c r="A3318">
        <f t="shared" si="51"/>
        <v>51095</v>
      </c>
      <c r="B3318" s="79">
        <v>51</v>
      </c>
      <c r="C3318" s="79" t="s">
        <v>39</v>
      </c>
      <c r="H3318" s="79">
        <v>95</v>
      </c>
      <c r="I3318" s="79">
        <v>0</v>
      </c>
      <c r="J3318" s="79">
        <v>1</v>
      </c>
      <c r="K3318" s="79">
        <v>3</v>
      </c>
    </row>
    <row r="3319" spans="1:11" x14ac:dyDescent="0.15">
      <c r="A3319">
        <f t="shared" si="51"/>
        <v>51097</v>
      </c>
      <c r="B3319" s="79">
        <v>51</v>
      </c>
      <c r="C3319" s="79" t="s">
        <v>39</v>
      </c>
      <c r="H3319" s="79">
        <v>97</v>
      </c>
      <c r="I3319" s="79">
        <v>0</v>
      </c>
      <c r="J3319" s="79">
        <v>1</v>
      </c>
      <c r="K3319" s="79">
        <v>3</v>
      </c>
    </row>
    <row r="3320" spans="1:11" x14ac:dyDescent="0.15">
      <c r="A3320">
        <f t="shared" si="51"/>
        <v>52000</v>
      </c>
      <c r="B3320" s="79">
        <v>52</v>
      </c>
      <c r="C3320" s="79" t="s">
        <v>40</v>
      </c>
      <c r="H3320" s="79">
        <v>0</v>
      </c>
      <c r="I3320" s="79">
        <v>1</v>
      </c>
      <c r="J3320" s="79">
        <v>1</v>
      </c>
      <c r="K3320" s="79">
        <v>2</v>
      </c>
    </row>
    <row r="3321" spans="1:11" x14ac:dyDescent="0.15">
      <c r="A3321">
        <f t="shared" si="51"/>
        <v>52002</v>
      </c>
      <c r="B3321" s="79">
        <v>52</v>
      </c>
      <c r="C3321" s="79" t="s">
        <v>40</v>
      </c>
      <c r="H3321" s="79">
        <v>2</v>
      </c>
      <c r="I3321" s="79">
        <v>1</v>
      </c>
      <c r="J3321" s="79">
        <v>1</v>
      </c>
      <c r="K3321" s="79">
        <v>1</v>
      </c>
    </row>
    <row r="3322" spans="1:11" x14ac:dyDescent="0.15">
      <c r="A3322">
        <f t="shared" si="51"/>
        <v>52003</v>
      </c>
      <c r="B3322" s="79">
        <v>52</v>
      </c>
      <c r="C3322" s="79" t="s">
        <v>40</v>
      </c>
      <c r="H3322" s="79">
        <v>3</v>
      </c>
      <c r="I3322" s="79">
        <v>2</v>
      </c>
      <c r="J3322" s="79">
        <v>0</v>
      </c>
      <c r="K3322" s="79">
        <v>1</v>
      </c>
    </row>
    <row r="3323" spans="1:11" x14ac:dyDescent="0.15">
      <c r="A3323">
        <f t="shared" si="51"/>
        <v>52005</v>
      </c>
      <c r="B3323" s="79">
        <v>52</v>
      </c>
      <c r="C3323" s="79" t="s">
        <v>40</v>
      </c>
      <c r="H3323" s="79">
        <v>5</v>
      </c>
      <c r="I3323" s="79">
        <v>0</v>
      </c>
      <c r="J3323" s="79">
        <v>1</v>
      </c>
      <c r="K3323" s="79">
        <v>4</v>
      </c>
    </row>
    <row r="3324" spans="1:11" x14ac:dyDescent="0.15">
      <c r="A3324">
        <f t="shared" si="51"/>
        <v>52006</v>
      </c>
      <c r="B3324" s="79">
        <v>52</v>
      </c>
      <c r="C3324" s="79" t="s">
        <v>40</v>
      </c>
      <c r="H3324" s="79">
        <v>6</v>
      </c>
      <c r="I3324" s="79">
        <v>1</v>
      </c>
      <c r="J3324" s="79">
        <v>0</v>
      </c>
      <c r="K3324" s="79">
        <v>2</v>
      </c>
    </row>
    <row r="3325" spans="1:11" x14ac:dyDescent="0.15">
      <c r="A3325">
        <f t="shared" si="51"/>
        <v>52016</v>
      </c>
      <c r="B3325" s="79">
        <v>52</v>
      </c>
      <c r="C3325" s="79" t="s">
        <v>40</v>
      </c>
      <c r="H3325" s="79">
        <v>16</v>
      </c>
      <c r="I3325" s="79">
        <v>2</v>
      </c>
      <c r="J3325" s="79">
        <v>0</v>
      </c>
      <c r="K3325" s="79">
        <v>1</v>
      </c>
    </row>
    <row r="3326" spans="1:11" x14ac:dyDescent="0.15">
      <c r="A3326">
        <f t="shared" si="51"/>
        <v>52017</v>
      </c>
      <c r="B3326" s="79">
        <v>52</v>
      </c>
      <c r="C3326" s="79" t="s">
        <v>40</v>
      </c>
      <c r="H3326" s="79">
        <v>17</v>
      </c>
      <c r="I3326" s="79">
        <v>1</v>
      </c>
      <c r="J3326" s="79">
        <v>0</v>
      </c>
      <c r="K3326" s="79">
        <v>2</v>
      </c>
    </row>
    <row r="3327" spans="1:11" x14ac:dyDescent="0.15">
      <c r="A3327">
        <f t="shared" si="51"/>
        <v>52018</v>
      </c>
      <c r="B3327" s="79">
        <v>52</v>
      </c>
      <c r="C3327" s="79" t="s">
        <v>40</v>
      </c>
      <c r="H3327" s="79">
        <v>18</v>
      </c>
      <c r="I3327" s="79">
        <v>0</v>
      </c>
      <c r="J3327" s="79">
        <v>1</v>
      </c>
      <c r="K3327" s="79">
        <v>4</v>
      </c>
    </row>
    <row r="3328" spans="1:11" x14ac:dyDescent="0.15">
      <c r="A3328">
        <f t="shared" si="51"/>
        <v>52019</v>
      </c>
      <c r="B3328" s="79">
        <v>52</v>
      </c>
      <c r="C3328" s="79" t="s">
        <v>40</v>
      </c>
      <c r="H3328" s="79">
        <v>19</v>
      </c>
      <c r="I3328" s="79">
        <v>1</v>
      </c>
      <c r="J3328" s="79">
        <v>0</v>
      </c>
      <c r="K3328" s="79">
        <v>1</v>
      </c>
    </row>
    <row r="3329" spans="1:11" x14ac:dyDescent="0.15">
      <c r="A3329">
        <f t="shared" si="51"/>
        <v>52020</v>
      </c>
      <c r="B3329" s="79">
        <v>52</v>
      </c>
      <c r="C3329" s="79" t="s">
        <v>40</v>
      </c>
      <c r="H3329" s="79">
        <v>20</v>
      </c>
      <c r="I3329" s="79">
        <v>1</v>
      </c>
      <c r="J3329" s="79">
        <v>2</v>
      </c>
      <c r="K3329" s="79">
        <v>1</v>
      </c>
    </row>
    <row r="3330" spans="1:11" x14ac:dyDescent="0.15">
      <c r="A3330">
        <f t="shared" si="51"/>
        <v>52021</v>
      </c>
      <c r="B3330" s="79">
        <v>52</v>
      </c>
      <c r="C3330" s="79" t="s">
        <v>40</v>
      </c>
      <c r="H3330" s="79">
        <v>21</v>
      </c>
      <c r="I3330" s="79">
        <v>2</v>
      </c>
      <c r="J3330" s="79">
        <v>2</v>
      </c>
      <c r="K3330" s="79">
        <v>1</v>
      </c>
    </row>
    <row r="3331" spans="1:11" x14ac:dyDescent="0.15">
      <c r="A3331">
        <f t="shared" ref="A3331:A3394" si="52">$B3331*1000+$H3331</f>
        <v>52023</v>
      </c>
      <c r="B3331" s="79">
        <v>52</v>
      </c>
      <c r="C3331" s="79" t="s">
        <v>40</v>
      </c>
      <c r="H3331" s="79">
        <v>23</v>
      </c>
      <c r="I3331" s="79">
        <v>1</v>
      </c>
      <c r="J3331" s="79">
        <v>0</v>
      </c>
      <c r="K3331" s="79">
        <v>1</v>
      </c>
    </row>
    <row r="3332" spans="1:11" x14ac:dyDescent="0.15">
      <c r="A3332">
        <f t="shared" si="52"/>
        <v>52024</v>
      </c>
      <c r="B3332" s="79">
        <v>52</v>
      </c>
      <c r="C3332" s="79" t="s">
        <v>40</v>
      </c>
      <c r="H3332" s="79">
        <v>24</v>
      </c>
      <c r="I3332" s="79">
        <v>0</v>
      </c>
      <c r="J3332" s="79">
        <v>1</v>
      </c>
      <c r="K3332" s="79">
        <v>1</v>
      </c>
    </row>
    <row r="3333" spans="1:11" x14ac:dyDescent="0.15">
      <c r="A3333">
        <f t="shared" si="52"/>
        <v>52025</v>
      </c>
      <c r="B3333" s="79">
        <v>52</v>
      </c>
      <c r="C3333" s="79" t="s">
        <v>40</v>
      </c>
      <c r="H3333" s="79">
        <v>25</v>
      </c>
      <c r="I3333" s="79">
        <v>2</v>
      </c>
      <c r="J3333" s="79">
        <v>1</v>
      </c>
      <c r="K3333" s="79">
        <v>1</v>
      </c>
    </row>
    <row r="3334" spans="1:11" x14ac:dyDescent="0.15">
      <c r="A3334">
        <f t="shared" si="52"/>
        <v>52026</v>
      </c>
      <c r="B3334" s="79">
        <v>52</v>
      </c>
      <c r="C3334" s="79" t="s">
        <v>40</v>
      </c>
      <c r="H3334" s="79">
        <v>26</v>
      </c>
      <c r="I3334" s="79">
        <v>0</v>
      </c>
      <c r="J3334" s="79">
        <v>3</v>
      </c>
      <c r="K3334" s="79">
        <v>1</v>
      </c>
    </row>
    <row r="3335" spans="1:11" x14ac:dyDescent="0.15">
      <c r="A3335">
        <f t="shared" si="52"/>
        <v>52027</v>
      </c>
      <c r="B3335" s="79">
        <v>52</v>
      </c>
      <c r="C3335" s="79" t="s">
        <v>40</v>
      </c>
      <c r="H3335" s="79">
        <v>27</v>
      </c>
      <c r="I3335" s="79">
        <v>2</v>
      </c>
      <c r="J3335" s="79">
        <v>0</v>
      </c>
      <c r="K3335" s="79">
        <v>1</v>
      </c>
    </row>
    <row r="3336" spans="1:11" x14ac:dyDescent="0.15">
      <c r="A3336">
        <f t="shared" si="52"/>
        <v>52028</v>
      </c>
      <c r="B3336" s="79">
        <v>52</v>
      </c>
      <c r="C3336" s="79" t="s">
        <v>40</v>
      </c>
      <c r="H3336" s="79">
        <v>28</v>
      </c>
      <c r="I3336" s="79">
        <v>1</v>
      </c>
      <c r="J3336" s="79">
        <v>2</v>
      </c>
      <c r="K3336" s="79">
        <v>3</v>
      </c>
    </row>
    <row r="3337" spans="1:11" x14ac:dyDescent="0.15">
      <c r="A3337">
        <f t="shared" si="52"/>
        <v>52029</v>
      </c>
      <c r="B3337" s="79">
        <v>52</v>
      </c>
      <c r="C3337" s="79" t="s">
        <v>40</v>
      </c>
      <c r="H3337" s="79">
        <v>29</v>
      </c>
      <c r="I3337" s="79">
        <v>0</v>
      </c>
      <c r="J3337" s="79">
        <v>1</v>
      </c>
      <c r="K3337" s="79">
        <v>4</v>
      </c>
    </row>
    <row r="3338" spans="1:11" x14ac:dyDescent="0.15">
      <c r="A3338">
        <f t="shared" si="52"/>
        <v>52031</v>
      </c>
      <c r="B3338" s="79">
        <v>52</v>
      </c>
      <c r="C3338" s="79" t="s">
        <v>40</v>
      </c>
      <c r="H3338" s="79">
        <v>31</v>
      </c>
      <c r="I3338" s="79">
        <v>0</v>
      </c>
      <c r="J3338" s="79">
        <v>1</v>
      </c>
      <c r="K3338" s="79">
        <v>2</v>
      </c>
    </row>
    <row r="3339" spans="1:11" x14ac:dyDescent="0.15">
      <c r="A3339">
        <f t="shared" si="52"/>
        <v>52033</v>
      </c>
      <c r="B3339" s="79">
        <v>52</v>
      </c>
      <c r="C3339" s="79" t="s">
        <v>40</v>
      </c>
      <c r="H3339" s="79">
        <v>33</v>
      </c>
      <c r="I3339" s="79">
        <v>3</v>
      </c>
      <c r="J3339" s="79">
        <v>1</v>
      </c>
      <c r="K3339" s="79">
        <v>1</v>
      </c>
    </row>
    <row r="3340" spans="1:11" x14ac:dyDescent="0.15">
      <c r="A3340">
        <f t="shared" si="52"/>
        <v>52034</v>
      </c>
      <c r="B3340" s="79">
        <v>52</v>
      </c>
      <c r="C3340" s="79" t="s">
        <v>40</v>
      </c>
      <c r="H3340" s="79">
        <v>34</v>
      </c>
      <c r="I3340" s="79">
        <v>1</v>
      </c>
      <c r="J3340" s="79">
        <v>1</v>
      </c>
      <c r="K3340" s="79">
        <v>4</v>
      </c>
    </row>
    <row r="3341" spans="1:11" x14ac:dyDescent="0.15">
      <c r="A3341">
        <f t="shared" si="52"/>
        <v>52035</v>
      </c>
      <c r="B3341" s="79">
        <v>52</v>
      </c>
      <c r="C3341" s="79" t="s">
        <v>40</v>
      </c>
      <c r="H3341" s="79">
        <v>35</v>
      </c>
      <c r="I3341" s="79">
        <v>1</v>
      </c>
      <c r="J3341" s="79">
        <v>0</v>
      </c>
      <c r="K3341" s="79">
        <v>3</v>
      </c>
    </row>
    <row r="3342" spans="1:11" x14ac:dyDescent="0.15">
      <c r="A3342">
        <f t="shared" si="52"/>
        <v>52036</v>
      </c>
      <c r="B3342" s="79">
        <v>52</v>
      </c>
      <c r="C3342" s="79" t="s">
        <v>40</v>
      </c>
      <c r="H3342" s="79">
        <v>36</v>
      </c>
      <c r="I3342" s="79">
        <v>0</v>
      </c>
      <c r="J3342" s="79">
        <v>2</v>
      </c>
      <c r="K3342" s="79">
        <v>2</v>
      </c>
    </row>
    <row r="3343" spans="1:11" x14ac:dyDescent="0.15">
      <c r="A3343">
        <f t="shared" si="52"/>
        <v>52038</v>
      </c>
      <c r="B3343" s="79">
        <v>52</v>
      </c>
      <c r="C3343" s="79" t="s">
        <v>40</v>
      </c>
      <c r="H3343" s="79">
        <v>38</v>
      </c>
      <c r="I3343" s="79">
        <v>2</v>
      </c>
      <c r="J3343" s="79">
        <v>2</v>
      </c>
      <c r="K3343" s="79">
        <v>2</v>
      </c>
    </row>
    <row r="3344" spans="1:11" x14ac:dyDescent="0.15">
      <c r="A3344">
        <f t="shared" si="52"/>
        <v>52041</v>
      </c>
      <c r="B3344" s="79">
        <v>52</v>
      </c>
      <c r="C3344" s="79" t="s">
        <v>40</v>
      </c>
      <c r="H3344" s="79">
        <v>41</v>
      </c>
      <c r="I3344" s="79">
        <v>0</v>
      </c>
      <c r="J3344" s="79">
        <v>1</v>
      </c>
      <c r="K3344" s="79">
        <v>5</v>
      </c>
    </row>
    <row r="3345" spans="1:11" x14ac:dyDescent="0.15">
      <c r="A3345">
        <f t="shared" si="52"/>
        <v>52042</v>
      </c>
      <c r="B3345" s="79">
        <v>52</v>
      </c>
      <c r="C3345" s="79" t="s">
        <v>40</v>
      </c>
      <c r="H3345" s="79">
        <v>42</v>
      </c>
      <c r="I3345" s="79">
        <v>0</v>
      </c>
      <c r="J3345" s="79">
        <v>1</v>
      </c>
      <c r="K3345" s="79">
        <v>3</v>
      </c>
    </row>
    <row r="3346" spans="1:11" x14ac:dyDescent="0.15">
      <c r="A3346">
        <f t="shared" si="52"/>
        <v>52043</v>
      </c>
      <c r="B3346" s="79">
        <v>52</v>
      </c>
      <c r="C3346" s="79" t="s">
        <v>40</v>
      </c>
      <c r="H3346" s="79">
        <v>43</v>
      </c>
      <c r="I3346" s="79">
        <v>0</v>
      </c>
      <c r="J3346" s="79">
        <v>1</v>
      </c>
      <c r="K3346" s="79">
        <v>6</v>
      </c>
    </row>
    <row r="3347" spans="1:11" x14ac:dyDescent="0.15">
      <c r="A3347">
        <f t="shared" si="52"/>
        <v>52046</v>
      </c>
      <c r="B3347" s="79">
        <v>52</v>
      </c>
      <c r="C3347" s="79" t="s">
        <v>40</v>
      </c>
      <c r="H3347" s="79">
        <v>46</v>
      </c>
      <c r="I3347" s="79">
        <v>1</v>
      </c>
      <c r="J3347" s="79">
        <v>0</v>
      </c>
      <c r="K3347" s="79">
        <v>6</v>
      </c>
    </row>
    <row r="3348" spans="1:11" x14ac:dyDescent="0.15">
      <c r="A3348">
        <f t="shared" si="52"/>
        <v>52047</v>
      </c>
      <c r="B3348" s="79">
        <v>52</v>
      </c>
      <c r="C3348" s="79" t="s">
        <v>40</v>
      </c>
      <c r="H3348" s="79">
        <v>47</v>
      </c>
      <c r="I3348" s="79">
        <v>0</v>
      </c>
      <c r="J3348" s="79">
        <v>1</v>
      </c>
      <c r="K3348" s="79">
        <v>2</v>
      </c>
    </row>
    <row r="3349" spans="1:11" x14ac:dyDescent="0.15">
      <c r="A3349">
        <f t="shared" si="52"/>
        <v>52048</v>
      </c>
      <c r="B3349" s="79">
        <v>52</v>
      </c>
      <c r="C3349" s="79" t="s">
        <v>40</v>
      </c>
      <c r="H3349" s="79">
        <v>48</v>
      </c>
      <c r="I3349" s="79">
        <v>0</v>
      </c>
      <c r="J3349" s="79">
        <v>1</v>
      </c>
      <c r="K3349" s="79">
        <v>6</v>
      </c>
    </row>
    <row r="3350" spans="1:11" x14ac:dyDescent="0.15">
      <c r="A3350">
        <f t="shared" si="52"/>
        <v>52049</v>
      </c>
      <c r="B3350" s="79">
        <v>52</v>
      </c>
      <c r="C3350" s="79" t="s">
        <v>40</v>
      </c>
      <c r="H3350" s="79">
        <v>49</v>
      </c>
      <c r="I3350" s="79">
        <v>0</v>
      </c>
      <c r="J3350" s="79">
        <v>1</v>
      </c>
      <c r="K3350" s="79">
        <v>1</v>
      </c>
    </row>
    <row r="3351" spans="1:11" x14ac:dyDescent="0.15">
      <c r="A3351">
        <f t="shared" si="52"/>
        <v>52050</v>
      </c>
      <c r="B3351" s="79">
        <v>52</v>
      </c>
      <c r="C3351" s="79" t="s">
        <v>40</v>
      </c>
      <c r="H3351" s="79">
        <v>50</v>
      </c>
      <c r="I3351" s="79">
        <v>1</v>
      </c>
      <c r="J3351" s="79">
        <v>0</v>
      </c>
      <c r="K3351" s="79">
        <v>4</v>
      </c>
    </row>
    <row r="3352" spans="1:11" x14ac:dyDescent="0.15">
      <c r="A3352">
        <f t="shared" si="52"/>
        <v>52051</v>
      </c>
      <c r="B3352" s="79">
        <v>52</v>
      </c>
      <c r="C3352" s="79" t="s">
        <v>40</v>
      </c>
      <c r="H3352" s="79">
        <v>51</v>
      </c>
      <c r="I3352" s="79">
        <v>1</v>
      </c>
      <c r="J3352" s="79">
        <v>2</v>
      </c>
      <c r="K3352" s="79">
        <v>2</v>
      </c>
    </row>
    <row r="3353" spans="1:11" x14ac:dyDescent="0.15">
      <c r="A3353">
        <f t="shared" si="52"/>
        <v>52053</v>
      </c>
      <c r="B3353" s="79">
        <v>52</v>
      </c>
      <c r="C3353" s="79" t="s">
        <v>40</v>
      </c>
      <c r="H3353" s="79">
        <v>53</v>
      </c>
      <c r="I3353" s="79">
        <v>1</v>
      </c>
      <c r="J3353" s="79">
        <v>3</v>
      </c>
      <c r="K3353" s="79">
        <v>4</v>
      </c>
    </row>
    <row r="3354" spans="1:11" x14ac:dyDescent="0.15">
      <c r="A3354">
        <f t="shared" si="52"/>
        <v>52054</v>
      </c>
      <c r="B3354" s="79">
        <v>52</v>
      </c>
      <c r="C3354" s="79" t="s">
        <v>40</v>
      </c>
      <c r="H3354" s="79">
        <v>54</v>
      </c>
      <c r="I3354" s="79">
        <v>0</v>
      </c>
      <c r="J3354" s="79">
        <v>2</v>
      </c>
      <c r="K3354" s="79">
        <v>3</v>
      </c>
    </row>
    <row r="3355" spans="1:11" x14ac:dyDescent="0.15">
      <c r="A3355">
        <f t="shared" si="52"/>
        <v>52055</v>
      </c>
      <c r="B3355" s="79">
        <v>52</v>
      </c>
      <c r="C3355" s="79" t="s">
        <v>40</v>
      </c>
      <c r="H3355" s="79">
        <v>55</v>
      </c>
      <c r="I3355" s="79">
        <v>1</v>
      </c>
      <c r="J3355" s="79">
        <v>0</v>
      </c>
      <c r="K3355" s="79">
        <v>1</v>
      </c>
    </row>
    <row r="3356" spans="1:11" x14ac:dyDescent="0.15">
      <c r="A3356">
        <f t="shared" si="52"/>
        <v>52056</v>
      </c>
      <c r="B3356" s="79">
        <v>52</v>
      </c>
      <c r="C3356" s="79" t="s">
        <v>40</v>
      </c>
      <c r="H3356" s="79">
        <v>56</v>
      </c>
      <c r="I3356" s="79">
        <v>2</v>
      </c>
      <c r="J3356" s="79">
        <v>2</v>
      </c>
      <c r="K3356" s="79">
        <v>5</v>
      </c>
    </row>
    <row r="3357" spans="1:11" x14ac:dyDescent="0.15">
      <c r="A3357">
        <f t="shared" si="52"/>
        <v>52057</v>
      </c>
      <c r="B3357" s="79">
        <v>52</v>
      </c>
      <c r="C3357" s="79" t="s">
        <v>40</v>
      </c>
      <c r="H3357" s="79">
        <v>57</v>
      </c>
      <c r="I3357" s="79">
        <v>1</v>
      </c>
      <c r="J3357" s="79">
        <v>2</v>
      </c>
      <c r="K3357" s="79">
        <v>2</v>
      </c>
    </row>
    <row r="3358" spans="1:11" x14ac:dyDescent="0.15">
      <c r="A3358">
        <f t="shared" si="52"/>
        <v>52058</v>
      </c>
      <c r="B3358" s="79">
        <v>52</v>
      </c>
      <c r="C3358" s="79" t="s">
        <v>40</v>
      </c>
      <c r="H3358" s="79">
        <v>58</v>
      </c>
      <c r="I3358" s="79">
        <v>2</v>
      </c>
      <c r="J3358" s="79">
        <v>0</v>
      </c>
      <c r="K3358" s="79">
        <v>2</v>
      </c>
    </row>
    <row r="3359" spans="1:11" x14ac:dyDescent="0.15">
      <c r="A3359">
        <f t="shared" si="52"/>
        <v>52059</v>
      </c>
      <c r="B3359" s="79">
        <v>52</v>
      </c>
      <c r="C3359" s="79" t="s">
        <v>40</v>
      </c>
      <c r="H3359" s="79">
        <v>59</v>
      </c>
      <c r="I3359" s="79">
        <v>1</v>
      </c>
      <c r="J3359" s="79">
        <v>0</v>
      </c>
      <c r="K3359" s="79">
        <v>3</v>
      </c>
    </row>
    <row r="3360" spans="1:11" x14ac:dyDescent="0.15">
      <c r="A3360">
        <f t="shared" si="52"/>
        <v>52060</v>
      </c>
      <c r="B3360" s="79">
        <v>52</v>
      </c>
      <c r="C3360" s="79" t="s">
        <v>40</v>
      </c>
      <c r="H3360" s="79">
        <v>60</v>
      </c>
      <c r="I3360" s="79">
        <v>1</v>
      </c>
      <c r="J3360" s="79">
        <v>3</v>
      </c>
      <c r="K3360" s="79">
        <v>2</v>
      </c>
    </row>
    <row r="3361" spans="1:11" x14ac:dyDescent="0.15">
      <c r="A3361">
        <f t="shared" si="52"/>
        <v>52061</v>
      </c>
      <c r="B3361" s="79">
        <v>52</v>
      </c>
      <c r="C3361" s="79" t="s">
        <v>40</v>
      </c>
      <c r="H3361" s="79">
        <v>61</v>
      </c>
      <c r="I3361" s="79">
        <v>3</v>
      </c>
      <c r="J3361" s="79">
        <v>2</v>
      </c>
      <c r="K3361" s="79">
        <v>4</v>
      </c>
    </row>
    <row r="3362" spans="1:11" x14ac:dyDescent="0.15">
      <c r="A3362">
        <f t="shared" si="52"/>
        <v>52062</v>
      </c>
      <c r="B3362" s="79">
        <v>52</v>
      </c>
      <c r="C3362" s="79" t="s">
        <v>40</v>
      </c>
      <c r="H3362" s="79">
        <v>62</v>
      </c>
      <c r="I3362" s="79">
        <v>3</v>
      </c>
      <c r="J3362" s="79">
        <v>3</v>
      </c>
      <c r="K3362" s="79">
        <v>2</v>
      </c>
    </row>
    <row r="3363" spans="1:11" x14ac:dyDescent="0.15">
      <c r="A3363">
        <f t="shared" si="52"/>
        <v>52063</v>
      </c>
      <c r="B3363" s="79">
        <v>52</v>
      </c>
      <c r="C3363" s="79" t="s">
        <v>40</v>
      </c>
      <c r="H3363" s="79">
        <v>63</v>
      </c>
      <c r="I3363" s="79">
        <v>4</v>
      </c>
      <c r="J3363" s="79">
        <v>2</v>
      </c>
      <c r="K3363" s="79">
        <v>3</v>
      </c>
    </row>
    <row r="3364" spans="1:11" x14ac:dyDescent="0.15">
      <c r="A3364">
        <f t="shared" si="52"/>
        <v>52064</v>
      </c>
      <c r="B3364" s="79">
        <v>52</v>
      </c>
      <c r="C3364" s="79" t="s">
        <v>40</v>
      </c>
      <c r="H3364" s="79">
        <v>64</v>
      </c>
      <c r="I3364" s="79">
        <v>1</v>
      </c>
      <c r="J3364" s="79">
        <v>1</v>
      </c>
      <c r="K3364" s="79">
        <v>2</v>
      </c>
    </row>
    <row r="3365" spans="1:11" x14ac:dyDescent="0.15">
      <c r="A3365">
        <f t="shared" si="52"/>
        <v>52065</v>
      </c>
      <c r="B3365" s="79">
        <v>52</v>
      </c>
      <c r="C3365" s="79" t="s">
        <v>40</v>
      </c>
      <c r="H3365" s="79">
        <v>65</v>
      </c>
      <c r="I3365" s="79">
        <v>3</v>
      </c>
      <c r="J3365" s="79">
        <v>3</v>
      </c>
      <c r="K3365" s="79">
        <v>2</v>
      </c>
    </row>
    <row r="3366" spans="1:11" x14ac:dyDescent="0.15">
      <c r="A3366">
        <f t="shared" si="52"/>
        <v>52066</v>
      </c>
      <c r="B3366" s="79">
        <v>52</v>
      </c>
      <c r="C3366" s="79" t="s">
        <v>40</v>
      </c>
      <c r="H3366" s="79">
        <v>66</v>
      </c>
      <c r="I3366" s="79">
        <v>1</v>
      </c>
      <c r="J3366" s="79">
        <v>0</v>
      </c>
      <c r="K3366" s="79">
        <v>4</v>
      </c>
    </row>
    <row r="3367" spans="1:11" x14ac:dyDescent="0.15">
      <c r="A3367">
        <f t="shared" si="52"/>
        <v>52067</v>
      </c>
      <c r="B3367" s="79">
        <v>52</v>
      </c>
      <c r="C3367" s="79" t="s">
        <v>40</v>
      </c>
      <c r="H3367" s="79">
        <v>67</v>
      </c>
      <c r="I3367" s="79">
        <v>2</v>
      </c>
      <c r="J3367" s="79">
        <v>1</v>
      </c>
      <c r="K3367" s="79">
        <v>2</v>
      </c>
    </row>
    <row r="3368" spans="1:11" x14ac:dyDescent="0.15">
      <c r="A3368">
        <f t="shared" si="52"/>
        <v>52068</v>
      </c>
      <c r="B3368" s="79">
        <v>52</v>
      </c>
      <c r="C3368" s="79" t="s">
        <v>40</v>
      </c>
      <c r="H3368" s="79">
        <v>68</v>
      </c>
      <c r="I3368" s="79">
        <v>1</v>
      </c>
      <c r="J3368" s="79">
        <v>0</v>
      </c>
      <c r="K3368" s="79">
        <v>2</v>
      </c>
    </row>
    <row r="3369" spans="1:11" x14ac:dyDescent="0.15">
      <c r="A3369">
        <f t="shared" si="52"/>
        <v>52069</v>
      </c>
      <c r="B3369" s="79">
        <v>52</v>
      </c>
      <c r="C3369" s="79" t="s">
        <v>40</v>
      </c>
      <c r="H3369" s="79">
        <v>69</v>
      </c>
      <c r="I3369" s="79">
        <v>0</v>
      </c>
      <c r="J3369" s="79">
        <v>2</v>
      </c>
      <c r="K3369" s="79">
        <v>2</v>
      </c>
    </row>
    <row r="3370" spans="1:11" x14ac:dyDescent="0.15">
      <c r="A3370">
        <f t="shared" si="52"/>
        <v>52070</v>
      </c>
      <c r="B3370" s="79">
        <v>52</v>
      </c>
      <c r="C3370" s="79" t="s">
        <v>40</v>
      </c>
      <c r="H3370" s="79">
        <v>70</v>
      </c>
      <c r="I3370" s="79">
        <v>2</v>
      </c>
      <c r="J3370" s="79">
        <v>0</v>
      </c>
      <c r="K3370" s="79">
        <v>1</v>
      </c>
    </row>
    <row r="3371" spans="1:11" x14ac:dyDescent="0.15">
      <c r="A3371">
        <f t="shared" si="52"/>
        <v>52071</v>
      </c>
      <c r="B3371" s="79">
        <v>52</v>
      </c>
      <c r="C3371" s="79" t="s">
        <v>40</v>
      </c>
      <c r="H3371" s="79">
        <v>71</v>
      </c>
      <c r="I3371" s="79">
        <v>2</v>
      </c>
      <c r="J3371" s="79">
        <v>3</v>
      </c>
      <c r="K3371" s="79">
        <v>1</v>
      </c>
    </row>
    <row r="3372" spans="1:11" x14ac:dyDescent="0.15">
      <c r="A3372">
        <f t="shared" si="52"/>
        <v>52074</v>
      </c>
      <c r="B3372" s="79">
        <v>52</v>
      </c>
      <c r="C3372" s="79" t="s">
        <v>40</v>
      </c>
      <c r="H3372" s="79">
        <v>74</v>
      </c>
      <c r="I3372" s="79">
        <v>2</v>
      </c>
      <c r="J3372" s="79">
        <v>4</v>
      </c>
      <c r="K3372" s="79">
        <v>1</v>
      </c>
    </row>
    <row r="3373" spans="1:11" x14ac:dyDescent="0.15">
      <c r="A3373">
        <f t="shared" si="52"/>
        <v>52076</v>
      </c>
      <c r="B3373" s="79">
        <v>52</v>
      </c>
      <c r="C3373" s="79" t="s">
        <v>40</v>
      </c>
      <c r="H3373" s="79">
        <v>76</v>
      </c>
      <c r="I3373" s="79">
        <v>2</v>
      </c>
      <c r="J3373" s="79">
        <v>0</v>
      </c>
      <c r="K3373" s="79">
        <v>2</v>
      </c>
    </row>
    <row r="3374" spans="1:11" x14ac:dyDescent="0.15">
      <c r="A3374">
        <f t="shared" si="52"/>
        <v>52077</v>
      </c>
      <c r="B3374" s="79">
        <v>52</v>
      </c>
      <c r="C3374" s="79" t="s">
        <v>40</v>
      </c>
      <c r="H3374" s="79">
        <v>77</v>
      </c>
      <c r="I3374" s="79">
        <v>1</v>
      </c>
      <c r="J3374" s="79">
        <v>0</v>
      </c>
      <c r="K3374" s="79">
        <v>2</v>
      </c>
    </row>
    <row r="3375" spans="1:11" x14ac:dyDescent="0.15">
      <c r="A3375">
        <f t="shared" si="52"/>
        <v>52078</v>
      </c>
      <c r="B3375" s="79">
        <v>52</v>
      </c>
      <c r="C3375" s="79" t="s">
        <v>40</v>
      </c>
      <c r="H3375" s="79">
        <v>78</v>
      </c>
      <c r="I3375" s="79">
        <v>0</v>
      </c>
      <c r="J3375" s="79">
        <v>4</v>
      </c>
      <c r="K3375" s="79">
        <v>2</v>
      </c>
    </row>
    <row r="3376" spans="1:11" x14ac:dyDescent="0.15">
      <c r="A3376">
        <f t="shared" si="52"/>
        <v>52080</v>
      </c>
      <c r="B3376" s="79">
        <v>52</v>
      </c>
      <c r="C3376" s="79" t="s">
        <v>40</v>
      </c>
      <c r="H3376" s="79">
        <v>80</v>
      </c>
      <c r="I3376" s="79">
        <v>1</v>
      </c>
      <c r="J3376" s="79">
        <v>1</v>
      </c>
      <c r="K3376" s="79">
        <v>1</v>
      </c>
    </row>
    <row r="3377" spans="1:11" x14ac:dyDescent="0.15">
      <c r="A3377">
        <f t="shared" si="52"/>
        <v>52081</v>
      </c>
      <c r="B3377" s="79">
        <v>52</v>
      </c>
      <c r="C3377" s="79" t="s">
        <v>40</v>
      </c>
      <c r="H3377" s="79">
        <v>81</v>
      </c>
      <c r="I3377" s="79">
        <v>2</v>
      </c>
      <c r="J3377" s="79">
        <v>2</v>
      </c>
      <c r="K3377" s="79">
        <v>1</v>
      </c>
    </row>
    <row r="3378" spans="1:11" x14ac:dyDescent="0.15">
      <c r="A3378">
        <f t="shared" si="52"/>
        <v>52082</v>
      </c>
      <c r="B3378" s="79">
        <v>52</v>
      </c>
      <c r="C3378" s="79" t="s">
        <v>40</v>
      </c>
      <c r="H3378" s="79">
        <v>82</v>
      </c>
      <c r="I3378" s="79">
        <v>0</v>
      </c>
      <c r="J3378" s="79">
        <v>2</v>
      </c>
      <c r="K3378" s="79">
        <v>2</v>
      </c>
    </row>
    <row r="3379" spans="1:11" x14ac:dyDescent="0.15">
      <c r="A3379">
        <f t="shared" si="52"/>
        <v>52083</v>
      </c>
      <c r="B3379" s="79">
        <v>52</v>
      </c>
      <c r="C3379" s="79" t="s">
        <v>40</v>
      </c>
      <c r="H3379" s="79">
        <v>83</v>
      </c>
      <c r="I3379" s="79">
        <v>1</v>
      </c>
      <c r="J3379" s="79">
        <v>1</v>
      </c>
      <c r="K3379" s="79">
        <v>1</v>
      </c>
    </row>
    <row r="3380" spans="1:11" x14ac:dyDescent="0.15">
      <c r="A3380">
        <f t="shared" si="52"/>
        <v>52084</v>
      </c>
      <c r="B3380" s="79">
        <v>52</v>
      </c>
      <c r="C3380" s="79" t="s">
        <v>40</v>
      </c>
      <c r="H3380" s="79">
        <v>84</v>
      </c>
      <c r="I3380" s="79">
        <v>2</v>
      </c>
      <c r="J3380" s="79">
        <v>1</v>
      </c>
      <c r="K3380" s="79">
        <v>2</v>
      </c>
    </row>
    <row r="3381" spans="1:11" x14ac:dyDescent="0.15">
      <c r="A3381">
        <f t="shared" si="52"/>
        <v>52085</v>
      </c>
      <c r="B3381" s="79">
        <v>52</v>
      </c>
      <c r="C3381" s="79" t="s">
        <v>40</v>
      </c>
      <c r="H3381" s="79">
        <v>85</v>
      </c>
      <c r="I3381" s="79">
        <v>0</v>
      </c>
      <c r="J3381" s="79">
        <v>2</v>
      </c>
      <c r="K3381" s="79">
        <v>1</v>
      </c>
    </row>
    <row r="3382" spans="1:11" x14ac:dyDescent="0.15">
      <c r="A3382">
        <f t="shared" si="52"/>
        <v>52086</v>
      </c>
      <c r="B3382" s="79">
        <v>52</v>
      </c>
      <c r="C3382" s="79" t="s">
        <v>40</v>
      </c>
      <c r="H3382" s="79">
        <v>86</v>
      </c>
      <c r="I3382" s="79">
        <v>1</v>
      </c>
      <c r="J3382" s="79">
        <v>2</v>
      </c>
      <c r="K3382" s="79">
        <v>2</v>
      </c>
    </row>
    <row r="3383" spans="1:11" x14ac:dyDescent="0.15">
      <c r="A3383">
        <f t="shared" si="52"/>
        <v>52087</v>
      </c>
      <c r="B3383" s="79">
        <v>52</v>
      </c>
      <c r="C3383" s="79" t="s">
        <v>40</v>
      </c>
      <c r="H3383" s="79">
        <v>87</v>
      </c>
      <c r="I3383" s="79">
        <v>0</v>
      </c>
      <c r="J3383" s="79">
        <v>3</v>
      </c>
      <c r="K3383" s="79">
        <v>1</v>
      </c>
    </row>
    <row r="3384" spans="1:11" x14ac:dyDescent="0.15">
      <c r="A3384">
        <f t="shared" si="52"/>
        <v>52089</v>
      </c>
      <c r="B3384" s="79">
        <v>52</v>
      </c>
      <c r="C3384" s="79" t="s">
        <v>40</v>
      </c>
      <c r="H3384" s="79">
        <v>89</v>
      </c>
      <c r="I3384" s="79">
        <v>1</v>
      </c>
      <c r="J3384" s="79">
        <v>1</v>
      </c>
      <c r="K3384" s="79">
        <v>2</v>
      </c>
    </row>
    <row r="3385" spans="1:11" x14ac:dyDescent="0.15">
      <c r="A3385">
        <f t="shared" si="52"/>
        <v>52090</v>
      </c>
      <c r="B3385" s="79">
        <v>52</v>
      </c>
      <c r="C3385" s="79" t="s">
        <v>40</v>
      </c>
      <c r="H3385" s="79">
        <v>90</v>
      </c>
      <c r="I3385" s="79">
        <v>1</v>
      </c>
      <c r="J3385" s="79">
        <v>1</v>
      </c>
      <c r="K3385" s="79">
        <v>1</v>
      </c>
    </row>
    <row r="3386" spans="1:11" x14ac:dyDescent="0.15">
      <c r="A3386">
        <f t="shared" si="52"/>
        <v>52093</v>
      </c>
      <c r="B3386" s="79">
        <v>52</v>
      </c>
      <c r="C3386" s="79" t="s">
        <v>40</v>
      </c>
      <c r="H3386" s="79">
        <v>93</v>
      </c>
      <c r="I3386" s="79">
        <v>1</v>
      </c>
      <c r="J3386" s="79">
        <v>0</v>
      </c>
      <c r="K3386" s="79">
        <v>2</v>
      </c>
    </row>
    <row r="3387" spans="1:11" x14ac:dyDescent="0.15">
      <c r="A3387">
        <f t="shared" si="52"/>
        <v>53003</v>
      </c>
      <c r="B3387" s="79">
        <v>53</v>
      </c>
      <c r="C3387" s="79" t="s">
        <v>41</v>
      </c>
      <c r="H3387" s="79">
        <v>3</v>
      </c>
      <c r="I3387" s="79">
        <v>1</v>
      </c>
      <c r="J3387" s="79">
        <v>0</v>
      </c>
      <c r="K3387" s="79">
        <v>1</v>
      </c>
    </row>
    <row r="3388" spans="1:11" x14ac:dyDescent="0.15">
      <c r="A3388">
        <f t="shared" si="52"/>
        <v>53004</v>
      </c>
      <c r="B3388" s="79">
        <v>53</v>
      </c>
      <c r="C3388" s="79" t="s">
        <v>41</v>
      </c>
      <c r="H3388" s="79">
        <v>4</v>
      </c>
      <c r="I3388" s="79">
        <v>0</v>
      </c>
      <c r="J3388" s="79">
        <v>1</v>
      </c>
      <c r="K3388" s="79">
        <v>4</v>
      </c>
    </row>
    <row r="3389" spans="1:11" x14ac:dyDescent="0.15">
      <c r="A3389">
        <f t="shared" si="52"/>
        <v>53005</v>
      </c>
      <c r="B3389" s="79">
        <v>53</v>
      </c>
      <c r="C3389" s="79" t="s">
        <v>41</v>
      </c>
      <c r="H3389" s="79">
        <v>5</v>
      </c>
      <c r="I3389" s="79">
        <v>0</v>
      </c>
      <c r="J3389" s="79">
        <v>1</v>
      </c>
      <c r="K3389" s="79">
        <v>3</v>
      </c>
    </row>
    <row r="3390" spans="1:11" x14ac:dyDescent="0.15">
      <c r="A3390">
        <f t="shared" si="52"/>
        <v>53006</v>
      </c>
      <c r="B3390" s="79">
        <v>53</v>
      </c>
      <c r="C3390" s="79" t="s">
        <v>41</v>
      </c>
      <c r="H3390" s="79">
        <v>6</v>
      </c>
      <c r="I3390" s="79">
        <v>0</v>
      </c>
      <c r="J3390" s="79">
        <v>2</v>
      </c>
      <c r="K3390" s="79">
        <v>2</v>
      </c>
    </row>
    <row r="3391" spans="1:11" x14ac:dyDescent="0.15">
      <c r="A3391">
        <f t="shared" si="52"/>
        <v>53007</v>
      </c>
      <c r="B3391" s="79">
        <v>53</v>
      </c>
      <c r="C3391" s="79" t="s">
        <v>41</v>
      </c>
      <c r="H3391" s="79">
        <v>7</v>
      </c>
      <c r="I3391" s="79">
        <v>0</v>
      </c>
      <c r="J3391" s="79">
        <v>2</v>
      </c>
      <c r="K3391" s="79">
        <v>3</v>
      </c>
    </row>
    <row r="3392" spans="1:11" x14ac:dyDescent="0.15">
      <c r="A3392">
        <f t="shared" si="52"/>
        <v>53009</v>
      </c>
      <c r="B3392" s="79">
        <v>53</v>
      </c>
      <c r="C3392" s="79" t="s">
        <v>41</v>
      </c>
      <c r="H3392" s="79">
        <v>9</v>
      </c>
      <c r="I3392" s="79">
        <v>2</v>
      </c>
      <c r="J3392" s="79">
        <v>0</v>
      </c>
      <c r="K3392" s="79">
        <v>1</v>
      </c>
    </row>
    <row r="3393" spans="1:11" x14ac:dyDescent="0.15">
      <c r="A3393">
        <f t="shared" si="52"/>
        <v>53010</v>
      </c>
      <c r="B3393" s="79">
        <v>53</v>
      </c>
      <c r="C3393" s="79" t="s">
        <v>41</v>
      </c>
      <c r="H3393" s="79">
        <v>10</v>
      </c>
      <c r="I3393" s="79">
        <v>1</v>
      </c>
      <c r="J3393" s="79">
        <v>0</v>
      </c>
      <c r="K3393" s="79">
        <v>3</v>
      </c>
    </row>
    <row r="3394" spans="1:11" x14ac:dyDescent="0.15">
      <c r="A3394">
        <f t="shared" si="52"/>
        <v>53011</v>
      </c>
      <c r="B3394" s="79">
        <v>53</v>
      </c>
      <c r="C3394" s="79" t="s">
        <v>41</v>
      </c>
      <c r="H3394" s="79">
        <v>11</v>
      </c>
      <c r="I3394" s="79">
        <v>1</v>
      </c>
      <c r="J3394" s="79">
        <v>0</v>
      </c>
      <c r="K3394" s="79">
        <v>1</v>
      </c>
    </row>
    <row r="3395" spans="1:11" x14ac:dyDescent="0.15">
      <c r="A3395">
        <f t="shared" ref="A3395:A3458" si="53">$B3395*1000+$H3395</f>
        <v>53013</v>
      </c>
      <c r="B3395" s="79">
        <v>53</v>
      </c>
      <c r="C3395" s="79" t="s">
        <v>41</v>
      </c>
      <c r="H3395" s="79">
        <v>13</v>
      </c>
      <c r="I3395" s="79">
        <v>0</v>
      </c>
      <c r="J3395" s="79">
        <v>2</v>
      </c>
      <c r="K3395" s="79">
        <v>1</v>
      </c>
    </row>
    <row r="3396" spans="1:11" x14ac:dyDescent="0.15">
      <c r="A3396">
        <f t="shared" si="53"/>
        <v>53016</v>
      </c>
      <c r="B3396" s="79">
        <v>53</v>
      </c>
      <c r="C3396" s="79" t="s">
        <v>41</v>
      </c>
      <c r="H3396" s="79">
        <v>16</v>
      </c>
      <c r="I3396" s="79">
        <v>1</v>
      </c>
      <c r="J3396" s="79">
        <v>0</v>
      </c>
      <c r="K3396" s="79">
        <v>1</v>
      </c>
    </row>
    <row r="3397" spans="1:11" x14ac:dyDescent="0.15">
      <c r="A3397">
        <f t="shared" si="53"/>
        <v>53017</v>
      </c>
      <c r="B3397" s="79">
        <v>53</v>
      </c>
      <c r="C3397" s="79" t="s">
        <v>41</v>
      </c>
      <c r="H3397" s="79">
        <v>17</v>
      </c>
      <c r="I3397" s="79">
        <v>2</v>
      </c>
      <c r="J3397" s="79">
        <v>0</v>
      </c>
      <c r="K3397" s="79">
        <v>1</v>
      </c>
    </row>
    <row r="3398" spans="1:11" x14ac:dyDescent="0.15">
      <c r="A3398">
        <f t="shared" si="53"/>
        <v>53026</v>
      </c>
      <c r="B3398" s="79">
        <v>53</v>
      </c>
      <c r="C3398" s="79" t="s">
        <v>41</v>
      </c>
      <c r="H3398" s="79">
        <v>26</v>
      </c>
      <c r="I3398" s="79">
        <v>1</v>
      </c>
      <c r="J3398" s="79">
        <v>0</v>
      </c>
      <c r="K3398" s="79">
        <v>1</v>
      </c>
    </row>
    <row r="3399" spans="1:11" x14ac:dyDescent="0.15">
      <c r="A3399">
        <f t="shared" si="53"/>
        <v>53030</v>
      </c>
      <c r="B3399" s="79">
        <v>53</v>
      </c>
      <c r="C3399" s="79" t="s">
        <v>41</v>
      </c>
      <c r="H3399" s="79">
        <v>30</v>
      </c>
      <c r="I3399" s="79">
        <v>1</v>
      </c>
      <c r="J3399" s="79">
        <v>1</v>
      </c>
      <c r="K3399" s="79">
        <v>1</v>
      </c>
    </row>
    <row r="3400" spans="1:11" x14ac:dyDescent="0.15">
      <c r="A3400">
        <f t="shared" si="53"/>
        <v>53035</v>
      </c>
      <c r="B3400" s="79">
        <v>53</v>
      </c>
      <c r="C3400" s="79" t="s">
        <v>41</v>
      </c>
      <c r="H3400" s="79">
        <v>35</v>
      </c>
      <c r="I3400" s="79">
        <v>0</v>
      </c>
      <c r="J3400" s="79">
        <v>1</v>
      </c>
      <c r="K3400" s="79">
        <v>1</v>
      </c>
    </row>
    <row r="3401" spans="1:11" x14ac:dyDescent="0.15">
      <c r="A3401">
        <f t="shared" si="53"/>
        <v>53036</v>
      </c>
      <c r="B3401" s="79">
        <v>53</v>
      </c>
      <c r="C3401" s="79" t="s">
        <v>41</v>
      </c>
      <c r="H3401" s="79">
        <v>36</v>
      </c>
      <c r="I3401" s="79">
        <v>1</v>
      </c>
      <c r="J3401" s="79">
        <v>1</v>
      </c>
      <c r="K3401" s="79">
        <v>2</v>
      </c>
    </row>
    <row r="3402" spans="1:11" x14ac:dyDescent="0.15">
      <c r="A3402">
        <f t="shared" si="53"/>
        <v>53037</v>
      </c>
      <c r="B3402" s="79">
        <v>53</v>
      </c>
      <c r="C3402" s="79" t="s">
        <v>41</v>
      </c>
      <c r="H3402" s="79">
        <v>37</v>
      </c>
      <c r="I3402" s="79">
        <v>0</v>
      </c>
      <c r="J3402" s="79">
        <v>1</v>
      </c>
      <c r="K3402" s="79">
        <v>3</v>
      </c>
    </row>
    <row r="3403" spans="1:11" x14ac:dyDescent="0.15">
      <c r="A3403">
        <f t="shared" si="53"/>
        <v>53038</v>
      </c>
      <c r="B3403" s="79">
        <v>53</v>
      </c>
      <c r="C3403" s="79" t="s">
        <v>41</v>
      </c>
      <c r="H3403" s="79">
        <v>38</v>
      </c>
      <c r="I3403" s="79">
        <v>1</v>
      </c>
      <c r="J3403" s="79">
        <v>0</v>
      </c>
      <c r="K3403" s="79">
        <v>2</v>
      </c>
    </row>
    <row r="3404" spans="1:11" x14ac:dyDescent="0.15">
      <c r="A3404">
        <f t="shared" si="53"/>
        <v>53039</v>
      </c>
      <c r="B3404" s="79">
        <v>53</v>
      </c>
      <c r="C3404" s="79" t="s">
        <v>41</v>
      </c>
      <c r="H3404" s="79">
        <v>39</v>
      </c>
      <c r="I3404" s="79">
        <v>1</v>
      </c>
      <c r="J3404" s="79">
        <v>1</v>
      </c>
      <c r="K3404" s="79">
        <v>3</v>
      </c>
    </row>
    <row r="3405" spans="1:11" x14ac:dyDescent="0.15">
      <c r="A3405">
        <f t="shared" si="53"/>
        <v>53041</v>
      </c>
      <c r="B3405" s="79">
        <v>53</v>
      </c>
      <c r="C3405" s="79" t="s">
        <v>41</v>
      </c>
      <c r="H3405" s="79">
        <v>41</v>
      </c>
      <c r="I3405" s="79">
        <v>1</v>
      </c>
      <c r="J3405" s="79">
        <v>0</v>
      </c>
      <c r="K3405" s="79">
        <v>1</v>
      </c>
    </row>
    <row r="3406" spans="1:11" x14ac:dyDescent="0.15">
      <c r="A3406">
        <f t="shared" si="53"/>
        <v>53044</v>
      </c>
      <c r="B3406" s="79">
        <v>53</v>
      </c>
      <c r="C3406" s="79" t="s">
        <v>41</v>
      </c>
      <c r="H3406" s="79">
        <v>44</v>
      </c>
      <c r="I3406" s="79">
        <v>3</v>
      </c>
      <c r="J3406" s="79">
        <v>2</v>
      </c>
      <c r="K3406" s="79">
        <v>1</v>
      </c>
    </row>
    <row r="3407" spans="1:11" x14ac:dyDescent="0.15">
      <c r="A3407">
        <f t="shared" si="53"/>
        <v>53045</v>
      </c>
      <c r="B3407" s="79">
        <v>53</v>
      </c>
      <c r="C3407" s="79" t="s">
        <v>41</v>
      </c>
      <c r="H3407" s="79">
        <v>45</v>
      </c>
      <c r="I3407" s="79">
        <v>2</v>
      </c>
      <c r="J3407" s="79">
        <v>1</v>
      </c>
      <c r="K3407" s="79">
        <v>7</v>
      </c>
    </row>
    <row r="3408" spans="1:11" x14ac:dyDescent="0.15">
      <c r="A3408">
        <f t="shared" si="53"/>
        <v>53046</v>
      </c>
      <c r="B3408" s="79">
        <v>53</v>
      </c>
      <c r="C3408" s="79" t="s">
        <v>41</v>
      </c>
      <c r="H3408" s="79">
        <v>46</v>
      </c>
      <c r="I3408" s="79">
        <v>1</v>
      </c>
      <c r="J3408" s="79">
        <v>0</v>
      </c>
      <c r="K3408" s="79">
        <v>5</v>
      </c>
    </row>
    <row r="3409" spans="1:11" x14ac:dyDescent="0.15">
      <c r="A3409">
        <f t="shared" si="53"/>
        <v>53047</v>
      </c>
      <c r="B3409" s="79">
        <v>53</v>
      </c>
      <c r="C3409" s="79" t="s">
        <v>41</v>
      </c>
      <c r="H3409" s="79">
        <v>47</v>
      </c>
      <c r="I3409" s="79">
        <v>4</v>
      </c>
      <c r="J3409" s="79">
        <v>0</v>
      </c>
      <c r="K3409" s="79">
        <v>3</v>
      </c>
    </row>
    <row r="3410" spans="1:11" x14ac:dyDescent="0.15">
      <c r="A3410">
        <f t="shared" si="53"/>
        <v>53049</v>
      </c>
      <c r="B3410" s="79">
        <v>53</v>
      </c>
      <c r="C3410" s="79" t="s">
        <v>41</v>
      </c>
      <c r="H3410" s="79">
        <v>49</v>
      </c>
      <c r="I3410" s="79">
        <v>1</v>
      </c>
      <c r="J3410" s="79">
        <v>0</v>
      </c>
      <c r="K3410" s="79">
        <v>2</v>
      </c>
    </row>
    <row r="3411" spans="1:11" x14ac:dyDescent="0.15">
      <c r="A3411">
        <f t="shared" si="53"/>
        <v>53050</v>
      </c>
      <c r="B3411" s="79">
        <v>53</v>
      </c>
      <c r="C3411" s="79" t="s">
        <v>41</v>
      </c>
      <c r="H3411" s="79">
        <v>50</v>
      </c>
      <c r="I3411" s="79">
        <v>2</v>
      </c>
      <c r="J3411" s="79">
        <v>1</v>
      </c>
      <c r="K3411" s="79">
        <v>2</v>
      </c>
    </row>
    <row r="3412" spans="1:11" x14ac:dyDescent="0.15">
      <c r="A3412">
        <f t="shared" si="53"/>
        <v>53051</v>
      </c>
      <c r="B3412" s="79">
        <v>53</v>
      </c>
      <c r="C3412" s="79" t="s">
        <v>41</v>
      </c>
      <c r="H3412" s="79">
        <v>51</v>
      </c>
      <c r="I3412" s="79">
        <v>1</v>
      </c>
      <c r="J3412" s="79">
        <v>0</v>
      </c>
      <c r="K3412" s="79">
        <v>1</v>
      </c>
    </row>
    <row r="3413" spans="1:11" x14ac:dyDescent="0.15">
      <c r="A3413">
        <f t="shared" si="53"/>
        <v>53058</v>
      </c>
      <c r="B3413" s="79">
        <v>53</v>
      </c>
      <c r="C3413" s="79" t="s">
        <v>41</v>
      </c>
      <c r="H3413" s="79">
        <v>58</v>
      </c>
      <c r="I3413" s="79">
        <v>0</v>
      </c>
      <c r="J3413" s="79">
        <v>1</v>
      </c>
      <c r="K3413" s="79">
        <v>3</v>
      </c>
    </row>
    <row r="3414" spans="1:11" x14ac:dyDescent="0.15">
      <c r="A3414">
        <f t="shared" si="53"/>
        <v>53059</v>
      </c>
      <c r="B3414" s="79">
        <v>53</v>
      </c>
      <c r="C3414" s="79" t="s">
        <v>41</v>
      </c>
      <c r="H3414" s="79">
        <v>59</v>
      </c>
      <c r="I3414" s="79">
        <v>0</v>
      </c>
      <c r="J3414" s="79">
        <v>1</v>
      </c>
      <c r="K3414" s="79">
        <v>4</v>
      </c>
    </row>
    <row r="3415" spans="1:11" x14ac:dyDescent="0.15">
      <c r="A3415">
        <f t="shared" si="53"/>
        <v>53060</v>
      </c>
      <c r="B3415" s="79">
        <v>53</v>
      </c>
      <c r="C3415" s="79" t="s">
        <v>41</v>
      </c>
      <c r="H3415" s="79">
        <v>60</v>
      </c>
      <c r="I3415" s="79">
        <v>1</v>
      </c>
      <c r="J3415" s="79">
        <v>0</v>
      </c>
      <c r="K3415" s="79">
        <v>1</v>
      </c>
    </row>
    <row r="3416" spans="1:11" x14ac:dyDescent="0.15">
      <c r="A3416">
        <f t="shared" si="53"/>
        <v>53064</v>
      </c>
      <c r="B3416" s="79">
        <v>53</v>
      </c>
      <c r="C3416" s="79" t="s">
        <v>41</v>
      </c>
      <c r="H3416" s="79">
        <v>64</v>
      </c>
      <c r="I3416" s="79">
        <v>0</v>
      </c>
      <c r="J3416" s="79">
        <v>1</v>
      </c>
      <c r="K3416" s="79">
        <v>2</v>
      </c>
    </row>
    <row r="3417" spans="1:11" x14ac:dyDescent="0.15">
      <c r="A3417">
        <f t="shared" si="53"/>
        <v>53065</v>
      </c>
      <c r="B3417" s="79">
        <v>53</v>
      </c>
      <c r="C3417" s="79" t="s">
        <v>41</v>
      </c>
      <c r="H3417" s="79">
        <v>65</v>
      </c>
      <c r="I3417" s="79">
        <v>1</v>
      </c>
      <c r="J3417" s="79">
        <v>0</v>
      </c>
      <c r="K3417" s="79">
        <v>2</v>
      </c>
    </row>
    <row r="3418" spans="1:11" x14ac:dyDescent="0.15">
      <c r="A3418">
        <f t="shared" si="53"/>
        <v>53066</v>
      </c>
      <c r="B3418" s="79">
        <v>53</v>
      </c>
      <c r="C3418" s="79" t="s">
        <v>41</v>
      </c>
      <c r="H3418" s="79">
        <v>66</v>
      </c>
      <c r="I3418" s="79">
        <v>0</v>
      </c>
      <c r="J3418" s="79">
        <v>1</v>
      </c>
      <c r="K3418" s="79">
        <v>1</v>
      </c>
    </row>
    <row r="3419" spans="1:11" x14ac:dyDescent="0.15">
      <c r="A3419">
        <f t="shared" si="53"/>
        <v>53068</v>
      </c>
      <c r="B3419" s="79">
        <v>53</v>
      </c>
      <c r="C3419" s="79" t="s">
        <v>41</v>
      </c>
      <c r="H3419" s="79">
        <v>68</v>
      </c>
      <c r="I3419" s="79">
        <v>1</v>
      </c>
      <c r="J3419" s="79">
        <v>1</v>
      </c>
      <c r="K3419" s="79">
        <v>1</v>
      </c>
    </row>
    <row r="3420" spans="1:11" x14ac:dyDescent="0.15">
      <c r="A3420">
        <f t="shared" si="53"/>
        <v>53069</v>
      </c>
      <c r="B3420" s="79">
        <v>53</v>
      </c>
      <c r="C3420" s="79" t="s">
        <v>41</v>
      </c>
      <c r="H3420" s="79">
        <v>69</v>
      </c>
      <c r="I3420" s="79">
        <v>0</v>
      </c>
      <c r="J3420" s="79">
        <v>3</v>
      </c>
      <c r="K3420" s="79">
        <v>1</v>
      </c>
    </row>
    <row r="3421" spans="1:11" x14ac:dyDescent="0.15">
      <c r="A3421">
        <f t="shared" si="53"/>
        <v>53070</v>
      </c>
      <c r="B3421" s="79">
        <v>53</v>
      </c>
      <c r="C3421" s="79" t="s">
        <v>41</v>
      </c>
      <c r="H3421" s="79">
        <v>70</v>
      </c>
      <c r="I3421" s="79">
        <v>0</v>
      </c>
      <c r="J3421" s="79">
        <v>2</v>
      </c>
      <c r="K3421" s="79">
        <v>1</v>
      </c>
    </row>
    <row r="3422" spans="1:11" x14ac:dyDescent="0.15">
      <c r="A3422">
        <f t="shared" si="53"/>
        <v>53071</v>
      </c>
      <c r="B3422" s="79">
        <v>53</v>
      </c>
      <c r="C3422" s="79" t="s">
        <v>41</v>
      </c>
      <c r="H3422" s="79">
        <v>71</v>
      </c>
      <c r="I3422" s="79">
        <v>2</v>
      </c>
      <c r="J3422" s="79">
        <v>1</v>
      </c>
      <c r="K3422" s="79">
        <v>1</v>
      </c>
    </row>
    <row r="3423" spans="1:11" x14ac:dyDescent="0.15">
      <c r="A3423">
        <f t="shared" si="53"/>
        <v>53072</v>
      </c>
      <c r="B3423" s="79">
        <v>53</v>
      </c>
      <c r="C3423" s="79" t="s">
        <v>41</v>
      </c>
      <c r="H3423" s="79">
        <v>72</v>
      </c>
      <c r="I3423" s="79">
        <v>0</v>
      </c>
      <c r="J3423" s="79">
        <v>1</v>
      </c>
      <c r="K3423" s="79">
        <v>1</v>
      </c>
    </row>
    <row r="3424" spans="1:11" x14ac:dyDescent="0.15">
      <c r="A3424">
        <f t="shared" si="53"/>
        <v>53073</v>
      </c>
      <c r="B3424" s="79">
        <v>53</v>
      </c>
      <c r="C3424" s="79" t="s">
        <v>41</v>
      </c>
      <c r="H3424" s="79">
        <v>73</v>
      </c>
      <c r="I3424" s="79">
        <v>1</v>
      </c>
      <c r="J3424" s="79">
        <v>0</v>
      </c>
      <c r="K3424" s="79">
        <v>1</v>
      </c>
    </row>
    <row r="3425" spans="1:11" x14ac:dyDescent="0.15">
      <c r="A3425">
        <f t="shared" si="53"/>
        <v>53074</v>
      </c>
      <c r="B3425" s="79">
        <v>53</v>
      </c>
      <c r="C3425" s="79" t="s">
        <v>41</v>
      </c>
      <c r="H3425" s="79">
        <v>74</v>
      </c>
      <c r="I3425" s="79">
        <v>2</v>
      </c>
      <c r="J3425" s="79">
        <v>5</v>
      </c>
      <c r="K3425" s="79">
        <v>2</v>
      </c>
    </row>
    <row r="3426" spans="1:11" x14ac:dyDescent="0.15">
      <c r="A3426">
        <f t="shared" si="53"/>
        <v>53075</v>
      </c>
      <c r="B3426" s="79">
        <v>53</v>
      </c>
      <c r="C3426" s="79" t="s">
        <v>41</v>
      </c>
      <c r="H3426" s="79">
        <v>75</v>
      </c>
      <c r="I3426" s="79">
        <v>3</v>
      </c>
      <c r="J3426" s="79">
        <v>1</v>
      </c>
      <c r="K3426" s="79">
        <v>2</v>
      </c>
    </row>
    <row r="3427" spans="1:11" x14ac:dyDescent="0.15">
      <c r="A3427">
        <f t="shared" si="53"/>
        <v>53076</v>
      </c>
      <c r="B3427" s="79">
        <v>53</v>
      </c>
      <c r="C3427" s="79" t="s">
        <v>41</v>
      </c>
      <c r="H3427" s="79">
        <v>76</v>
      </c>
      <c r="I3427" s="79">
        <v>1</v>
      </c>
      <c r="J3427" s="79">
        <v>2</v>
      </c>
      <c r="K3427" s="79">
        <v>1</v>
      </c>
    </row>
    <row r="3428" spans="1:11" x14ac:dyDescent="0.15">
      <c r="A3428">
        <f t="shared" si="53"/>
        <v>53077</v>
      </c>
      <c r="B3428" s="79">
        <v>53</v>
      </c>
      <c r="C3428" s="79" t="s">
        <v>41</v>
      </c>
      <c r="H3428" s="79">
        <v>77</v>
      </c>
      <c r="I3428" s="79">
        <v>3</v>
      </c>
      <c r="J3428" s="79">
        <v>0</v>
      </c>
      <c r="K3428" s="79">
        <v>1</v>
      </c>
    </row>
    <row r="3429" spans="1:11" x14ac:dyDescent="0.15">
      <c r="A3429">
        <f t="shared" si="53"/>
        <v>53078</v>
      </c>
      <c r="B3429" s="79">
        <v>53</v>
      </c>
      <c r="C3429" s="79" t="s">
        <v>41</v>
      </c>
      <c r="H3429" s="79">
        <v>78</v>
      </c>
      <c r="I3429" s="79">
        <v>2</v>
      </c>
      <c r="J3429" s="79">
        <v>0</v>
      </c>
      <c r="K3429" s="79">
        <v>1</v>
      </c>
    </row>
    <row r="3430" spans="1:11" x14ac:dyDescent="0.15">
      <c r="A3430">
        <f t="shared" si="53"/>
        <v>53079</v>
      </c>
      <c r="B3430" s="79">
        <v>53</v>
      </c>
      <c r="C3430" s="79" t="s">
        <v>41</v>
      </c>
      <c r="H3430" s="79">
        <v>79</v>
      </c>
      <c r="I3430" s="79">
        <v>1</v>
      </c>
      <c r="J3430" s="79">
        <v>0</v>
      </c>
      <c r="K3430" s="79">
        <v>3</v>
      </c>
    </row>
    <row r="3431" spans="1:11" x14ac:dyDescent="0.15">
      <c r="A3431">
        <f t="shared" si="53"/>
        <v>53080</v>
      </c>
      <c r="B3431" s="79">
        <v>53</v>
      </c>
      <c r="C3431" s="79" t="s">
        <v>41</v>
      </c>
      <c r="H3431" s="79">
        <v>80</v>
      </c>
      <c r="I3431" s="79">
        <v>1</v>
      </c>
      <c r="J3431" s="79">
        <v>2</v>
      </c>
      <c r="K3431" s="79">
        <v>1</v>
      </c>
    </row>
    <row r="3432" spans="1:11" x14ac:dyDescent="0.15">
      <c r="A3432">
        <f t="shared" si="53"/>
        <v>53082</v>
      </c>
      <c r="B3432" s="79">
        <v>53</v>
      </c>
      <c r="C3432" s="79" t="s">
        <v>41</v>
      </c>
      <c r="H3432" s="79">
        <v>82</v>
      </c>
      <c r="I3432" s="79">
        <v>1</v>
      </c>
      <c r="J3432" s="79">
        <v>3</v>
      </c>
      <c r="K3432" s="79">
        <v>1</v>
      </c>
    </row>
    <row r="3433" spans="1:11" x14ac:dyDescent="0.15">
      <c r="A3433">
        <f t="shared" si="53"/>
        <v>53083</v>
      </c>
      <c r="B3433" s="79">
        <v>53</v>
      </c>
      <c r="C3433" s="79" t="s">
        <v>41</v>
      </c>
      <c r="H3433" s="79">
        <v>83</v>
      </c>
      <c r="I3433" s="79">
        <v>1</v>
      </c>
      <c r="J3433" s="79">
        <v>0</v>
      </c>
      <c r="K3433" s="79">
        <v>1</v>
      </c>
    </row>
    <row r="3434" spans="1:11" x14ac:dyDescent="0.15">
      <c r="A3434">
        <f t="shared" si="53"/>
        <v>53084</v>
      </c>
      <c r="B3434" s="79">
        <v>53</v>
      </c>
      <c r="C3434" s="79" t="s">
        <v>41</v>
      </c>
      <c r="H3434" s="79">
        <v>84</v>
      </c>
      <c r="I3434" s="79">
        <v>1</v>
      </c>
      <c r="J3434" s="79">
        <v>1</v>
      </c>
      <c r="K3434" s="79">
        <v>1</v>
      </c>
    </row>
    <row r="3435" spans="1:11" x14ac:dyDescent="0.15">
      <c r="A3435">
        <f t="shared" si="53"/>
        <v>53085</v>
      </c>
      <c r="B3435" s="79">
        <v>53</v>
      </c>
      <c r="C3435" s="79" t="s">
        <v>41</v>
      </c>
      <c r="H3435" s="79">
        <v>85</v>
      </c>
      <c r="I3435" s="79">
        <v>0</v>
      </c>
      <c r="J3435" s="79">
        <v>2</v>
      </c>
      <c r="K3435" s="79">
        <v>1</v>
      </c>
    </row>
    <row r="3436" spans="1:11" x14ac:dyDescent="0.15">
      <c r="A3436">
        <f t="shared" si="53"/>
        <v>53086</v>
      </c>
      <c r="B3436" s="79">
        <v>53</v>
      </c>
      <c r="C3436" s="79" t="s">
        <v>41</v>
      </c>
      <c r="H3436" s="79">
        <v>86</v>
      </c>
      <c r="I3436" s="79">
        <v>0</v>
      </c>
      <c r="J3436" s="79">
        <v>1</v>
      </c>
      <c r="K3436" s="79">
        <v>1</v>
      </c>
    </row>
    <row r="3437" spans="1:11" x14ac:dyDescent="0.15">
      <c r="A3437">
        <f t="shared" si="53"/>
        <v>53087</v>
      </c>
      <c r="B3437" s="79">
        <v>53</v>
      </c>
      <c r="C3437" s="79" t="s">
        <v>41</v>
      </c>
      <c r="H3437" s="79">
        <v>87</v>
      </c>
      <c r="I3437" s="79">
        <v>1</v>
      </c>
      <c r="J3437" s="79">
        <v>0</v>
      </c>
      <c r="K3437" s="79">
        <v>1</v>
      </c>
    </row>
    <row r="3438" spans="1:11" x14ac:dyDescent="0.15">
      <c r="A3438">
        <f t="shared" si="53"/>
        <v>53088</v>
      </c>
      <c r="B3438" s="79">
        <v>53</v>
      </c>
      <c r="C3438" s="79" t="s">
        <v>41</v>
      </c>
      <c r="H3438" s="79">
        <v>88</v>
      </c>
      <c r="I3438" s="79">
        <v>0</v>
      </c>
      <c r="J3438" s="79">
        <v>1</v>
      </c>
      <c r="K3438" s="79">
        <v>1</v>
      </c>
    </row>
    <row r="3439" spans="1:11" x14ac:dyDescent="0.15">
      <c r="A3439">
        <f t="shared" si="53"/>
        <v>54007</v>
      </c>
      <c r="B3439" s="79">
        <v>54</v>
      </c>
      <c r="C3439" s="79" t="s">
        <v>42</v>
      </c>
      <c r="H3439" s="79">
        <v>7</v>
      </c>
      <c r="I3439" s="79">
        <v>1</v>
      </c>
      <c r="J3439" s="79">
        <v>0</v>
      </c>
      <c r="K3439" s="79">
        <v>1</v>
      </c>
    </row>
    <row r="3440" spans="1:11" x14ac:dyDescent="0.15">
      <c r="A3440">
        <f t="shared" si="53"/>
        <v>54010</v>
      </c>
      <c r="B3440" s="79">
        <v>54</v>
      </c>
      <c r="C3440" s="79" t="s">
        <v>42</v>
      </c>
      <c r="H3440" s="79">
        <v>10</v>
      </c>
      <c r="I3440" s="79">
        <v>0</v>
      </c>
      <c r="J3440" s="79">
        <v>1</v>
      </c>
      <c r="K3440" s="79">
        <v>1</v>
      </c>
    </row>
    <row r="3441" spans="1:11" x14ac:dyDescent="0.15">
      <c r="A3441">
        <f t="shared" si="53"/>
        <v>54023</v>
      </c>
      <c r="B3441" s="79">
        <v>54</v>
      </c>
      <c r="C3441" s="79" t="s">
        <v>42</v>
      </c>
      <c r="H3441" s="79">
        <v>23</v>
      </c>
      <c r="I3441" s="79">
        <v>0</v>
      </c>
      <c r="J3441" s="79">
        <v>1</v>
      </c>
      <c r="K3441" s="79">
        <v>1</v>
      </c>
    </row>
    <row r="3442" spans="1:11" x14ac:dyDescent="0.15">
      <c r="A3442">
        <f t="shared" si="53"/>
        <v>54025</v>
      </c>
      <c r="B3442" s="79">
        <v>54</v>
      </c>
      <c r="C3442" s="79" t="s">
        <v>42</v>
      </c>
      <c r="H3442" s="79">
        <v>25</v>
      </c>
      <c r="I3442" s="79">
        <v>0</v>
      </c>
      <c r="J3442" s="79">
        <v>1</v>
      </c>
      <c r="K3442" s="79">
        <v>1</v>
      </c>
    </row>
    <row r="3443" spans="1:11" x14ac:dyDescent="0.15">
      <c r="A3443">
        <f t="shared" si="53"/>
        <v>54029</v>
      </c>
      <c r="B3443" s="79">
        <v>54</v>
      </c>
      <c r="C3443" s="79" t="s">
        <v>42</v>
      </c>
      <c r="H3443" s="79">
        <v>29</v>
      </c>
      <c r="I3443" s="79">
        <v>0</v>
      </c>
      <c r="J3443" s="79">
        <v>1</v>
      </c>
      <c r="K3443" s="79">
        <v>1</v>
      </c>
    </row>
    <row r="3444" spans="1:11" x14ac:dyDescent="0.15">
      <c r="A3444">
        <f t="shared" si="53"/>
        <v>54030</v>
      </c>
      <c r="B3444" s="79">
        <v>54</v>
      </c>
      <c r="C3444" s="79" t="s">
        <v>42</v>
      </c>
      <c r="H3444" s="79">
        <v>30</v>
      </c>
      <c r="I3444" s="79">
        <v>1</v>
      </c>
      <c r="J3444" s="79">
        <v>2</v>
      </c>
      <c r="K3444" s="79">
        <v>1</v>
      </c>
    </row>
    <row r="3445" spans="1:11" x14ac:dyDescent="0.15">
      <c r="A3445">
        <f t="shared" si="53"/>
        <v>54045</v>
      </c>
      <c r="B3445" s="79">
        <v>54</v>
      </c>
      <c r="C3445" s="79" t="s">
        <v>42</v>
      </c>
      <c r="H3445" s="79">
        <v>45</v>
      </c>
      <c r="I3445" s="79">
        <v>1</v>
      </c>
      <c r="J3445" s="79">
        <v>0</v>
      </c>
      <c r="K3445" s="79">
        <v>1</v>
      </c>
    </row>
    <row r="3446" spans="1:11" x14ac:dyDescent="0.15">
      <c r="A3446">
        <f t="shared" si="53"/>
        <v>54056</v>
      </c>
      <c r="B3446" s="79">
        <v>54</v>
      </c>
      <c r="C3446" s="79" t="s">
        <v>42</v>
      </c>
      <c r="H3446" s="79">
        <v>56</v>
      </c>
      <c r="I3446" s="79">
        <v>1</v>
      </c>
      <c r="J3446" s="79">
        <v>1</v>
      </c>
      <c r="K3446" s="79">
        <v>1</v>
      </c>
    </row>
    <row r="3447" spans="1:11" x14ac:dyDescent="0.15">
      <c r="A3447">
        <f t="shared" si="53"/>
        <v>54058</v>
      </c>
      <c r="B3447" s="79">
        <v>54</v>
      </c>
      <c r="C3447" s="79" t="s">
        <v>42</v>
      </c>
      <c r="H3447" s="79">
        <v>58</v>
      </c>
      <c r="I3447" s="79">
        <v>1</v>
      </c>
      <c r="J3447" s="79">
        <v>2</v>
      </c>
      <c r="K3447" s="79">
        <v>1</v>
      </c>
    </row>
    <row r="3448" spans="1:11" x14ac:dyDescent="0.15">
      <c r="A3448">
        <f t="shared" si="53"/>
        <v>54059</v>
      </c>
      <c r="B3448" s="79">
        <v>54</v>
      </c>
      <c r="C3448" s="79" t="s">
        <v>42</v>
      </c>
      <c r="H3448" s="79">
        <v>59</v>
      </c>
      <c r="I3448" s="79">
        <v>0</v>
      </c>
      <c r="J3448" s="79">
        <v>1</v>
      </c>
      <c r="K3448" s="79">
        <v>1</v>
      </c>
    </row>
    <row r="3449" spans="1:11" x14ac:dyDescent="0.15">
      <c r="A3449">
        <f t="shared" si="53"/>
        <v>54060</v>
      </c>
      <c r="B3449" s="79">
        <v>54</v>
      </c>
      <c r="C3449" s="79" t="s">
        <v>42</v>
      </c>
      <c r="H3449" s="79">
        <v>60</v>
      </c>
      <c r="I3449" s="79">
        <v>1</v>
      </c>
      <c r="J3449" s="79">
        <v>0</v>
      </c>
      <c r="K3449" s="79">
        <v>1</v>
      </c>
    </row>
    <row r="3450" spans="1:11" x14ac:dyDescent="0.15">
      <c r="A3450">
        <f t="shared" si="53"/>
        <v>54062</v>
      </c>
      <c r="B3450" s="79">
        <v>54</v>
      </c>
      <c r="C3450" s="79" t="s">
        <v>42</v>
      </c>
      <c r="H3450" s="79">
        <v>62</v>
      </c>
      <c r="I3450" s="79">
        <v>0</v>
      </c>
      <c r="J3450" s="79">
        <v>1</v>
      </c>
      <c r="K3450" s="79">
        <v>2</v>
      </c>
    </row>
    <row r="3451" spans="1:11" x14ac:dyDescent="0.15">
      <c r="A3451">
        <f t="shared" si="53"/>
        <v>54063</v>
      </c>
      <c r="B3451" s="79">
        <v>54</v>
      </c>
      <c r="C3451" s="79" t="s">
        <v>42</v>
      </c>
      <c r="H3451" s="79">
        <v>63</v>
      </c>
      <c r="I3451" s="79">
        <v>1</v>
      </c>
      <c r="J3451" s="79">
        <v>0</v>
      </c>
      <c r="K3451" s="79">
        <v>1</v>
      </c>
    </row>
    <row r="3452" spans="1:11" x14ac:dyDescent="0.15">
      <c r="A3452">
        <f t="shared" si="53"/>
        <v>54066</v>
      </c>
      <c r="B3452" s="79">
        <v>54</v>
      </c>
      <c r="C3452" s="79" t="s">
        <v>42</v>
      </c>
      <c r="H3452" s="79">
        <v>66</v>
      </c>
      <c r="I3452" s="79">
        <v>0</v>
      </c>
      <c r="J3452" s="79">
        <v>1</v>
      </c>
      <c r="K3452" s="79">
        <v>1</v>
      </c>
    </row>
    <row r="3453" spans="1:11" x14ac:dyDescent="0.15">
      <c r="A3453">
        <f t="shared" si="53"/>
        <v>54067</v>
      </c>
      <c r="B3453" s="79">
        <v>54</v>
      </c>
      <c r="C3453" s="79" t="s">
        <v>42</v>
      </c>
      <c r="H3453" s="79">
        <v>67</v>
      </c>
      <c r="I3453" s="79">
        <v>1</v>
      </c>
      <c r="J3453" s="79">
        <v>0</v>
      </c>
      <c r="K3453" s="79">
        <v>1</v>
      </c>
    </row>
    <row r="3454" spans="1:11" x14ac:dyDescent="0.15">
      <c r="A3454">
        <f t="shared" si="53"/>
        <v>54069</v>
      </c>
      <c r="B3454" s="79">
        <v>54</v>
      </c>
      <c r="C3454" s="79" t="s">
        <v>42</v>
      </c>
      <c r="H3454" s="79">
        <v>69</v>
      </c>
      <c r="I3454" s="79">
        <v>1</v>
      </c>
      <c r="J3454" s="79">
        <v>0</v>
      </c>
      <c r="K3454" s="79">
        <v>1</v>
      </c>
    </row>
    <row r="3455" spans="1:11" x14ac:dyDescent="0.15">
      <c r="A3455">
        <f t="shared" si="53"/>
        <v>54071</v>
      </c>
      <c r="B3455" s="79">
        <v>54</v>
      </c>
      <c r="C3455" s="79" t="s">
        <v>42</v>
      </c>
      <c r="H3455" s="79">
        <v>71</v>
      </c>
      <c r="I3455" s="79">
        <v>1</v>
      </c>
      <c r="J3455" s="79">
        <v>0</v>
      </c>
      <c r="K3455" s="79">
        <v>3</v>
      </c>
    </row>
    <row r="3456" spans="1:11" x14ac:dyDescent="0.15">
      <c r="A3456">
        <f t="shared" si="53"/>
        <v>54072</v>
      </c>
      <c r="B3456" s="79">
        <v>54</v>
      </c>
      <c r="C3456" s="79" t="s">
        <v>42</v>
      </c>
      <c r="H3456" s="79">
        <v>72</v>
      </c>
      <c r="I3456" s="79">
        <v>1</v>
      </c>
      <c r="J3456" s="79">
        <v>0</v>
      </c>
      <c r="K3456" s="79">
        <v>1</v>
      </c>
    </row>
    <row r="3457" spans="1:11" x14ac:dyDescent="0.15">
      <c r="A3457">
        <f t="shared" si="53"/>
        <v>54073</v>
      </c>
      <c r="B3457" s="79">
        <v>54</v>
      </c>
      <c r="C3457" s="79" t="s">
        <v>42</v>
      </c>
      <c r="H3457" s="79">
        <v>73</v>
      </c>
      <c r="I3457" s="79">
        <v>0</v>
      </c>
      <c r="J3457" s="79">
        <v>1</v>
      </c>
      <c r="K3457" s="79">
        <v>3</v>
      </c>
    </row>
    <row r="3458" spans="1:11" x14ac:dyDescent="0.15">
      <c r="A3458">
        <f t="shared" si="53"/>
        <v>54083</v>
      </c>
      <c r="B3458" s="79">
        <v>54</v>
      </c>
      <c r="C3458" s="79" t="s">
        <v>42</v>
      </c>
      <c r="H3458" s="79">
        <v>83</v>
      </c>
      <c r="I3458" s="79">
        <v>0</v>
      </c>
      <c r="J3458" s="79">
        <v>1</v>
      </c>
      <c r="K3458" s="79">
        <v>4</v>
      </c>
    </row>
    <row r="3459" spans="1:11" x14ac:dyDescent="0.15">
      <c r="A3459">
        <f t="shared" ref="A3459:A3522" si="54">$B3459*1000+$H3459</f>
        <v>54085</v>
      </c>
      <c r="B3459" s="79">
        <v>54</v>
      </c>
      <c r="C3459" s="79" t="s">
        <v>42</v>
      </c>
      <c r="H3459" s="79">
        <v>85</v>
      </c>
      <c r="I3459" s="79">
        <v>1</v>
      </c>
      <c r="J3459" s="79">
        <v>0</v>
      </c>
      <c r="K3459" s="79">
        <v>1</v>
      </c>
    </row>
    <row r="3460" spans="1:11" x14ac:dyDescent="0.15">
      <c r="A3460">
        <f t="shared" si="54"/>
        <v>54088</v>
      </c>
      <c r="B3460" s="79">
        <v>54</v>
      </c>
      <c r="C3460" s="79" t="s">
        <v>42</v>
      </c>
      <c r="H3460" s="79">
        <v>88</v>
      </c>
      <c r="I3460" s="79">
        <v>1</v>
      </c>
      <c r="J3460" s="79">
        <v>0</v>
      </c>
      <c r="K3460" s="79">
        <v>2</v>
      </c>
    </row>
    <row r="3461" spans="1:11" x14ac:dyDescent="0.15">
      <c r="A3461">
        <f t="shared" si="54"/>
        <v>54089</v>
      </c>
      <c r="B3461" s="79">
        <v>54</v>
      </c>
      <c r="C3461" s="79" t="s">
        <v>42</v>
      </c>
      <c r="H3461" s="79">
        <v>89</v>
      </c>
      <c r="I3461" s="79">
        <v>0</v>
      </c>
      <c r="J3461" s="79">
        <v>1</v>
      </c>
      <c r="K3461" s="79">
        <v>2</v>
      </c>
    </row>
    <row r="3462" spans="1:11" x14ac:dyDescent="0.15">
      <c r="A3462">
        <f t="shared" si="54"/>
        <v>54090</v>
      </c>
      <c r="B3462" s="79">
        <v>54</v>
      </c>
      <c r="C3462" s="79" t="s">
        <v>42</v>
      </c>
      <c r="H3462" s="79">
        <v>90</v>
      </c>
      <c r="I3462" s="79">
        <v>0</v>
      </c>
      <c r="J3462" s="79">
        <v>1</v>
      </c>
      <c r="K3462" s="79">
        <v>1</v>
      </c>
    </row>
    <row r="3463" spans="1:11" x14ac:dyDescent="0.15">
      <c r="A3463">
        <f t="shared" si="54"/>
        <v>55007</v>
      </c>
      <c r="B3463" s="79">
        <v>55</v>
      </c>
      <c r="C3463" s="79" t="s">
        <v>43</v>
      </c>
      <c r="H3463" s="79">
        <v>7</v>
      </c>
      <c r="I3463" s="79">
        <v>1</v>
      </c>
      <c r="J3463" s="79">
        <v>0</v>
      </c>
      <c r="K3463" s="79">
        <v>2</v>
      </c>
    </row>
    <row r="3464" spans="1:11" x14ac:dyDescent="0.15">
      <c r="A3464">
        <f t="shared" si="54"/>
        <v>55011</v>
      </c>
      <c r="B3464" s="79">
        <v>55</v>
      </c>
      <c r="C3464" s="79" t="s">
        <v>43</v>
      </c>
      <c r="H3464" s="79">
        <v>11</v>
      </c>
      <c r="I3464" s="79">
        <v>1</v>
      </c>
      <c r="J3464" s="79">
        <v>0</v>
      </c>
      <c r="K3464" s="79">
        <v>1</v>
      </c>
    </row>
    <row r="3465" spans="1:11" x14ac:dyDescent="0.15">
      <c r="A3465">
        <f t="shared" si="54"/>
        <v>55017</v>
      </c>
      <c r="B3465" s="79">
        <v>55</v>
      </c>
      <c r="C3465" s="79" t="s">
        <v>43</v>
      </c>
      <c r="H3465" s="79">
        <v>17</v>
      </c>
      <c r="I3465" s="79">
        <v>0</v>
      </c>
      <c r="J3465" s="79">
        <v>1</v>
      </c>
      <c r="K3465" s="79">
        <v>1</v>
      </c>
    </row>
    <row r="3466" spans="1:11" x14ac:dyDescent="0.15">
      <c r="A3466">
        <f t="shared" si="54"/>
        <v>55018</v>
      </c>
      <c r="B3466" s="79">
        <v>55</v>
      </c>
      <c r="C3466" s="79" t="s">
        <v>43</v>
      </c>
      <c r="H3466" s="79">
        <v>18</v>
      </c>
      <c r="I3466" s="79">
        <v>0</v>
      </c>
      <c r="J3466" s="79">
        <v>1</v>
      </c>
      <c r="K3466" s="79">
        <v>1</v>
      </c>
    </row>
    <row r="3467" spans="1:11" x14ac:dyDescent="0.15">
      <c r="A3467">
        <f t="shared" si="54"/>
        <v>55019</v>
      </c>
      <c r="B3467" s="79">
        <v>55</v>
      </c>
      <c r="C3467" s="79" t="s">
        <v>43</v>
      </c>
      <c r="H3467" s="79">
        <v>19</v>
      </c>
      <c r="I3467" s="79">
        <v>2</v>
      </c>
      <c r="J3467" s="79">
        <v>0</v>
      </c>
      <c r="K3467" s="79">
        <v>1</v>
      </c>
    </row>
    <row r="3468" spans="1:11" x14ac:dyDescent="0.15">
      <c r="A3468">
        <f t="shared" si="54"/>
        <v>55020</v>
      </c>
      <c r="B3468" s="79">
        <v>55</v>
      </c>
      <c r="C3468" s="79" t="s">
        <v>43</v>
      </c>
      <c r="H3468" s="79">
        <v>20</v>
      </c>
      <c r="I3468" s="79">
        <v>0</v>
      </c>
      <c r="J3468" s="79">
        <v>1</v>
      </c>
      <c r="K3468" s="79">
        <v>1</v>
      </c>
    </row>
    <row r="3469" spans="1:11" x14ac:dyDescent="0.15">
      <c r="A3469">
        <f t="shared" si="54"/>
        <v>55022</v>
      </c>
      <c r="B3469" s="79">
        <v>55</v>
      </c>
      <c r="C3469" s="79" t="s">
        <v>43</v>
      </c>
      <c r="H3469" s="79">
        <v>22</v>
      </c>
      <c r="I3469" s="79">
        <v>0</v>
      </c>
      <c r="J3469" s="79">
        <v>1</v>
      </c>
      <c r="K3469" s="79">
        <v>4</v>
      </c>
    </row>
    <row r="3470" spans="1:11" x14ac:dyDescent="0.15">
      <c r="A3470">
        <f t="shared" si="54"/>
        <v>55023</v>
      </c>
      <c r="B3470" s="79">
        <v>55</v>
      </c>
      <c r="C3470" s="79" t="s">
        <v>43</v>
      </c>
      <c r="H3470" s="79">
        <v>23</v>
      </c>
      <c r="I3470" s="79">
        <v>1</v>
      </c>
      <c r="J3470" s="79">
        <v>0</v>
      </c>
      <c r="K3470" s="79">
        <v>1</v>
      </c>
    </row>
    <row r="3471" spans="1:11" x14ac:dyDescent="0.15">
      <c r="A3471">
        <f t="shared" si="54"/>
        <v>55025</v>
      </c>
      <c r="B3471" s="79">
        <v>55</v>
      </c>
      <c r="C3471" s="79" t="s">
        <v>43</v>
      </c>
      <c r="H3471" s="79">
        <v>25</v>
      </c>
      <c r="I3471" s="79">
        <v>0</v>
      </c>
      <c r="J3471" s="79">
        <v>1</v>
      </c>
      <c r="K3471" s="79">
        <v>5</v>
      </c>
    </row>
    <row r="3472" spans="1:11" x14ac:dyDescent="0.15">
      <c r="A3472">
        <f t="shared" si="54"/>
        <v>55026</v>
      </c>
      <c r="B3472" s="79">
        <v>55</v>
      </c>
      <c r="C3472" s="79" t="s">
        <v>43</v>
      </c>
      <c r="H3472" s="79">
        <v>26</v>
      </c>
      <c r="I3472" s="79">
        <v>0</v>
      </c>
      <c r="J3472" s="79">
        <v>3</v>
      </c>
      <c r="K3472" s="79">
        <v>1</v>
      </c>
    </row>
    <row r="3473" spans="1:11" x14ac:dyDescent="0.15">
      <c r="A3473">
        <f t="shared" si="54"/>
        <v>55028</v>
      </c>
      <c r="B3473" s="79">
        <v>55</v>
      </c>
      <c r="C3473" s="79" t="s">
        <v>43</v>
      </c>
      <c r="H3473" s="79">
        <v>28</v>
      </c>
      <c r="I3473" s="79">
        <v>0</v>
      </c>
      <c r="J3473" s="79">
        <v>1</v>
      </c>
      <c r="K3473" s="79">
        <v>2</v>
      </c>
    </row>
    <row r="3474" spans="1:11" x14ac:dyDescent="0.15">
      <c r="A3474">
        <f t="shared" si="54"/>
        <v>55030</v>
      </c>
      <c r="B3474" s="79">
        <v>55</v>
      </c>
      <c r="C3474" s="79" t="s">
        <v>43</v>
      </c>
      <c r="H3474" s="79">
        <v>30</v>
      </c>
      <c r="I3474" s="79">
        <v>1</v>
      </c>
      <c r="J3474" s="79">
        <v>1</v>
      </c>
      <c r="K3474" s="79">
        <v>2</v>
      </c>
    </row>
    <row r="3475" spans="1:11" x14ac:dyDescent="0.15">
      <c r="A3475">
        <f t="shared" si="54"/>
        <v>55031</v>
      </c>
      <c r="B3475" s="79">
        <v>55</v>
      </c>
      <c r="C3475" s="79" t="s">
        <v>43</v>
      </c>
      <c r="H3475" s="79">
        <v>31</v>
      </c>
      <c r="I3475" s="79">
        <v>4</v>
      </c>
      <c r="J3475" s="79">
        <v>1</v>
      </c>
      <c r="K3475" s="79">
        <v>4</v>
      </c>
    </row>
    <row r="3476" spans="1:11" x14ac:dyDescent="0.15">
      <c r="A3476">
        <f t="shared" si="54"/>
        <v>55032</v>
      </c>
      <c r="B3476" s="79">
        <v>55</v>
      </c>
      <c r="C3476" s="79" t="s">
        <v>43</v>
      </c>
      <c r="H3476" s="79">
        <v>32</v>
      </c>
      <c r="I3476" s="79">
        <v>1</v>
      </c>
      <c r="J3476" s="79">
        <v>0</v>
      </c>
      <c r="K3476" s="79">
        <v>5</v>
      </c>
    </row>
    <row r="3477" spans="1:11" x14ac:dyDescent="0.15">
      <c r="A3477">
        <f t="shared" si="54"/>
        <v>55033</v>
      </c>
      <c r="B3477" s="79">
        <v>55</v>
      </c>
      <c r="C3477" s="79" t="s">
        <v>43</v>
      </c>
      <c r="H3477" s="79">
        <v>33</v>
      </c>
      <c r="I3477" s="79">
        <v>1</v>
      </c>
      <c r="J3477" s="79">
        <v>1</v>
      </c>
      <c r="K3477" s="79">
        <v>3</v>
      </c>
    </row>
    <row r="3478" spans="1:11" x14ac:dyDescent="0.15">
      <c r="A3478">
        <f t="shared" si="54"/>
        <v>55035</v>
      </c>
      <c r="B3478" s="79">
        <v>55</v>
      </c>
      <c r="C3478" s="79" t="s">
        <v>43</v>
      </c>
      <c r="H3478" s="79">
        <v>35</v>
      </c>
      <c r="I3478" s="79">
        <v>2</v>
      </c>
      <c r="J3478" s="79">
        <v>0</v>
      </c>
      <c r="K3478" s="79">
        <v>3</v>
      </c>
    </row>
    <row r="3479" spans="1:11" x14ac:dyDescent="0.15">
      <c r="A3479">
        <f t="shared" si="54"/>
        <v>55039</v>
      </c>
      <c r="B3479" s="79">
        <v>55</v>
      </c>
      <c r="C3479" s="79" t="s">
        <v>43</v>
      </c>
      <c r="H3479" s="79">
        <v>39</v>
      </c>
      <c r="I3479" s="79">
        <v>1</v>
      </c>
      <c r="J3479" s="79">
        <v>0</v>
      </c>
      <c r="K3479" s="79">
        <v>7</v>
      </c>
    </row>
    <row r="3480" spans="1:11" x14ac:dyDescent="0.15">
      <c r="A3480">
        <f t="shared" si="54"/>
        <v>55043</v>
      </c>
      <c r="B3480" s="79">
        <v>55</v>
      </c>
      <c r="C3480" s="79" t="s">
        <v>43</v>
      </c>
      <c r="H3480" s="79">
        <v>43</v>
      </c>
      <c r="I3480" s="79">
        <v>1</v>
      </c>
      <c r="J3480" s="79">
        <v>1</v>
      </c>
      <c r="K3480" s="79">
        <v>1</v>
      </c>
    </row>
    <row r="3481" spans="1:11" x14ac:dyDescent="0.15">
      <c r="A3481">
        <f t="shared" si="54"/>
        <v>55045</v>
      </c>
      <c r="B3481" s="79">
        <v>55</v>
      </c>
      <c r="C3481" s="79" t="s">
        <v>43</v>
      </c>
      <c r="H3481" s="79">
        <v>45</v>
      </c>
      <c r="I3481" s="79">
        <v>1</v>
      </c>
      <c r="J3481" s="79">
        <v>0</v>
      </c>
      <c r="K3481" s="79">
        <v>2</v>
      </c>
    </row>
    <row r="3482" spans="1:11" x14ac:dyDescent="0.15">
      <c r="A3482">
        <f t="shared" si="54"/>
        <v>55048</v>
      </c>
      <c r="B3482" s="79">
        <v>55</v>
      </c>
      <c r="C3482" s="79" t="s">
        <v>43</v>
      </c>
      <c r="H3482" s="79">
        <v>48</v>
      </c>
      <c r="I3482" s="79">
        <v>0</v>
      </c>
      <c r="J3482" s="79">
        <v>1</v>
      </c>
      <c r="K3482" s="79">
        <v>3</v>
      </c>
    </row>
    <row r="3483" spans="1:11" x14ac:dyDescent="0.15">
      <c r="A3483">
        <f t="shared" si="54"/>
        <v>55050</v>
      </c>
      <c r="B3483" s="79">
        <v>55</v>
      </c>
      <c r="C3483" s="79" t="s">
        <v>43</v>
      </c>
      <c r="H3483" s="79">
        <v>50</v>
      </c>
      <c r="I3483" s="79">
        <v>1</v>
      </c>
      <c r="J3483" s="79">
        <v>0</v>
      </c>
      <c r="K3483" s="79">
        <v>3</v>
      </c>
    </row>
    <row r="3484" spans="1:11" x14ac:dyDescent="0.15">
      <c r="A3484">
        <f t="shared" si="54"/>
        <v>55051</v>
      </c>
      <c r="B3484" s="79">
        <v>55</v>
      </c>
      <c r="C3484" s="79" t="s">
        <v>43</v>
      </c>
      <c r="H3484" s="79">
        <v>51</v>
      </c>
      <c r="I3484" s="79">
        <v>0</v>
      </c>
      <c r="J3484" s="79">
        <v>1</v>
      </c>
      <c r="K3484" s="79">
        <v>1</v>
      </c>
    </row>
    <row r="3485" spans="1:11" x14ac:dyDescent="0.15">
      <c r="A3485">
        <f t="shared" si="54"/>
        <v>55053</v>
      </c>
      <c r="B3485" s="79">
        <v>55</v>
      </c>
      <c r="C3485" s="79" t="s">
        <v>43</v>
      </c>
      <c r="H3485" s="79">
        <v>53</v>
      </c>
      <c r="I3485" s="79">
        <v>0</v>
      </c>
      <c r="J3485" s="79">
        <v>1</v>
      </c>
      <c r="K3485" s="79">
        <v>1</v>
      </c>
    </row>
    <row r="3486" spans="1:11" x14ac:dyDescent="0.15">
      <c r="A3486">
        <f t="shared" si="54"/>
        <v>55054</v>
      </c>
      <c r="B3486" s="79">
        <v>55</v>
      </c>
      <c r="C3486" s="79" t="s">
        <v>43</v>
      </c>
      <c r="H3486" s="79">
        <v>54</v>
      </c>
      <c r="I3486" s="79">
        <v>2</v>
      </c>
      <c r="J3486" s="79">
        <v>1</v>
      </c>
      <c r="K3486" s="79">
        <v>3</v>
      </c>
    </row>
    <row r="3487" spans="1:11" x14ac:dyDescent="0.15">
      <c r="A3487">
        <f t="shared" si="54"/>
        <v>55055</v>
      </c>
      <c r="B3487" s="79">
        <v>55</v>
      </c>
      <c r="C3487" s="79" t="s">
        <v>43</v>
      </c>
      <c r="H3487" s="79">
        <v>55</v>
      </c>
      <c r="I3487" s="79">
        <v>0</v>
      </c>
      <c r="J3487" s="79">
        <v>1</v>
      </c>
      <c r="K3487" s="79">
        <v>1</v>
      </c>
    </row>
    <row r="3488" spans="1:11" x14ac:dyDescent="0.15">
      <c r="A3488">
        <f t="shared" si="54"/>
        <v>55056</v>
      </c>
      <c r="B3488" s="79">
        <v>55</v>
      </c>
      <c r="C3488" s="79" t="s">
        <v>43</v>
      </c>
      <c r="H3488" s="79">
        <v>56</v>
      </c>
      <c r="I3488" s="79">
        <v>3</v>
      </c>
      <c r="J3488" s="79">
        <v>3</v>
      </c>
      <c r="K3488" s="79">
        <v>2</v>
      </c>
    </row>
    <row r="3489" spans="1:11" x14ac:dyDescent="0.15">
      <c r="A3489">
        <f t="shared" si="54"/>
        <v>55057</v>
      </c>
      <c r="B3489" s="79">
        <v>55</v>
      </c>
      <c r="C3489" s="79" t="s">
        <v>43</v>
      </c>
      <c r="H3489" s="79">
        <v>57</v>
      </c>
      <c r="I3489" s="79">
        <v>0</v>
      </c>
      <c r="J3489" s="79">
        <v>1</v>
      </c>
      <c r="K3489" s="79">
        <v>3</v>
      </c>
    </row>
    <row r="3490" spans="1:11" x14ac:dyDescent="0.15">
      <c r="A3490">
        <f t="shared" si="54"/>
        <v>55058</v>
      </c>
      <c r="B3490" s="79">
        <v>55</v>
      </c>
      <c r="C3490" s="79" t="s">
        <v>43</v>
      </c>
      <c r="H3490" s="79">
        <v>58</v>
      </c>
      <c r="I3490" s="79">
        <v>0</v>
      </c>
      <c r="J3490" s="79">
        <v>2</v>
      </c>
      <c r="K3490" s="79">
        <v>5</v>
      </c>
    </row>
    <row r="3491" spans="1:11" x14ac:dyDescent="0.15">
      <c r="A3491">
        <f t="shared" si="54"/>
        <v>55059</v>
      </c>
      <c r="B3491" s="79">
        <v>55</v>
      </c>
      <c r="C3491" s="79" t="s">
        <v>43</v>
      </c>
      <c r="H3491" s="79">
        <v>59</v>
      </c>
      <c r="I3491" s="79">
        <v>1</v>
      </c>
      <c r="J3491" s="79">
        <v>1</v>
      </c>
      <c r="K3491" s="79">
        <v>1</v>
      </c>
    </row>
    <row r="3492" spans="1:11" x14ac:dyDescent="0.15">
      <c r="A3492">
        <f t="shared" si="54"/>
        <v>55060</v>
      </c>
      <c r="B3492" s="79">
        <v>55</v>
      </c>
      <c r="C3492" s="79" t="s">
        <v>43</v>
      </c>
      <c r="H3492" s="79">
        <v>60</v>
      </c>
      <c r="I3492" s="79">
        <v>1</v>
      </c>
      <c r="J3492" s="79">
        <v>3</v>
      </c>
      <c r="K3492" s="79">
        <v>3</v>
      </c>
    </row>
    <row r="3493" spans="1:11" x14ac:dyDescent="0.15">
      <c r="A3493">
        <f t="shared" si="54"/>
        <v>55061</v>
      </c>
      <c r="B3493" s="79">
        <v>55</v>
      </c>
      <c r="C3493" s="79" t="s">
        <v>43</v>
      </c>
      <c r="H3493" s="79">
        <v>61</v>
      </c>
      <c r="I3493" s="79">
        <v>3</v>
      </c>
      <c r="J3493" s="79">
        <v>1</v>
      </c>
      <c r="K3493" s="79">
        <v>3</v>
      </c>
    </row>
    <row r="3494" spans="1:11" x14ac:dyDescent="0.15">
      <c r="A3494">
        <f t="shared" si="54"/>
        <v>55062</v>
      </c>
      <c r="B3494" s="79">
        <v>55</v>
      </c>
      <c r="C3494" s="79" t="s">
        <v>43</v>
      </c>
      <c r="H3494" s="79">
        <v>62</v>
      </c>
      <c r="I3494" s="79">
        <v>1</v>
      </c>
      <c r="J3494" s="79">
        <v>2</v>
      </c>
      <c r="K3494" s="79">
        <v>1</v>
      </c>
    </row>
    <row r="3495" spans="1:11" x14ac:dyDescent="0.15">
      <c r="A3495">
        <f t="shared" si="54"/>
        <v>55063</v>
      </c>
      <c r="B3495" s="79">
        <v>55</v>
      </c>
      <c r="C3495" s="79" t="s">
        <v>43</v>
      </c>
      <c r="H3495" s="79">
        <v>63</v>
      </c>
      <c r="I3495" s="79">
        <v>1</v>
      </c>
      <c r="J3495" s="79">
        <v>3</v>
      </c>
      <c r="K3495" s="79">
        <v>2</v>
      </c>
    </row>
    <row r="3496" spans="1:11" x14ac:dyDescent="0.15">
      <c r="A3496">
        <f t="shared" si="54"/>
        <v>55064</v>
      </c>
      <c r="B3496" s="79">
        <v>55</v>
      </c>
      <c r="C3496" s="79" t="s">
        <v>43</v>
      </c>
      <c r="H3496" s="79">
        <v>64</v>
      </c>
      <c r="I3496" s="79">
        <v>5</v>
      </c>
      <c r="J3496" s="79">
        <v>2</v>
      </c>
      <c r="K3496" s="79">
        <v>2</v>
      </c>
    </row>
    <row r="3497" spans="1:11" x14ac:dyDescent="0.15">
      <c r="A3497">
        <f t="shared" si="54"/>
        <v>55067</v>
      </c>
      <c r="B3497" s="79">
        <v>55</v>
      </c>
      <c r="C3497" s="79" t="s">
        <v>43</v>
      </c>
      <c r="H3497" s="79">
        <v>67</v>
      </c>
      <c r="I3497" s="79">
        <v>1</v>
      </c>
      <c r="J3497" s="79">
        <v>0</v>
      </c>
      <c r="K3497" s="79">
        <v>3</v>
      </c>
    </row>
    <row r="3498" spans="1:11" x14ac:dyDescent="0.15">
      <c r="A3498">
        <f t="shared" si="54"/>
        <v>55068</v>
      </c>
      <c r="B3498" s="79">
        <v>55</v>
      </c>
      <c r="C3498" s="79" t="s">
        <v>43</v>
      </c>
      <c r="H3498" s="79">
        <v>68</v>
      </c>
      <c r="I3498" s="79">
        <v>1</v>
      </c>
      <c r="J3498" s="79">
        <v>1</v>
      </c>
      <c r="K3498" s="79">
        <v>4</v>
      </c>
    </row>
    <row r="3499" spans="1:11" x14ac:dyDescent="0.15">
      <c r="A3499">
        <f t="shared" si="54"/>
        <v>55069</v>
      </c>
      <c r="B3499" s="79">
        <v>55</v>
      </c>
      <c r="C3499" s="79" t="s">
        <v>43</v>
      </c>
      <c r="H3499" s="79">
        <v>69</v>
      </c>
      <c r="I3499" s="79">
        <v>1</v>
      </c>
      <c r="J3499" s="79">
        <v>0</v>
      </c>
      <c r="K3499" s="79">
        <v>2</v>
      </c>
    </row>
    <row r="3500" spans="1:11" x14ac:dyDescent="0.15">
      <c r="A3500">
        <f t="shared" si="54"/>
        <v>55070</v>
      </c>
      <c r="B3500" s="79">
        <v>55</v>
      </c>
      <c r="C3500" s="79" t="s">
        <v>43</v>
      </c>
      <c r="H3500" s="79">
        <v>70</v>
      </c>
      <c r="I3500" s="79">
        <v>2</v>
      </c>
      <c r="J3500" s="79">
        <v>2</v>
      </c>
      <c r="K3500" s="79">
        <v>1</v>
      </c>
    </row>
    <row r="3501" spans="1:11" x14ac:dyDescent="0.15">
      <c r="A3501">
        <f t="shared" si="54"/>
        <v>55071</v>
      </c>
      <c r="B3501" s="79">
        <v>55</v>
      </c>
      <c r="C3501" s="79" t="s">
        <v>43</v>
      </c>
      <c r="H3501" s="79">
        <v>71</v>
      </c>
      <c r="I3501" s="79">
        <v>0</v>
      </c>
      <c r="J3501" s="79">
        <v>1</v>
      </c>
      <c r="K3501" s="79">
        <v>2</v>
      </c>
    </row>
    <row r="3502" spans="1:11" x14ac:dyDescent="0.15">
      <c r="A3502">
        <f t="shared" si="54"/>
        <v>55072</v>
      </c>
      <c r="B3502" s="79">
        <v>55</v>
      </c>
      <c r="C3502" s="79" t="s">
        <v>43</v>
      </c>
      <c r="H3502" s="79">
        <v>72</v>
      </c>
      <c r="I3502" s="79">
        <v>0</v>
      </c>
      <c r="J3502" s="79">
        <v>1</v>
      </c>
      <c r="K3502" s="79">
        <v>1</v>
      </c>
    </row>
    <row r="3503" spans="1:11" x14ac:dyDescent="0.15">
      <c r="A3503">
        <f t="shared" si="54"/>
        <v>55073</v>
      </c>
      <c r="B3503" s="79">
        <v>55</v>
      </c>
      <c r="C3503" s="79" t="s">
        <v>43</v>
      </c>
      <c r="H3503" s="79">
        <v>73</v>
      </c>
      <c r="I3503" s="79">
        <v>1</v>
      </c>
      <c r="J3503" s="79">
        <v>0</v>
      </c>
      <c r="K3503" s="79">
        <v>1</v>
      </c>
    </row>
    <row r="3504" spans="1:11" x14ac:dyDescent="0.15">
      <c r="A3504">
        <f t="shared" si="54"/>
        <v>55074</v>
      </c>
      <c r="B3504" s="79">
        <v>55</v>
      </c>
      <c r="C3504" s="79" t="s">
        <v>43</v>
      </c>
      <c r="H3504" s="79">
        <v>74</v>
      </c>
      <c r="I3504" s="79">
        <v>2</v>
      </c>
      <c r="J3504" s="79">
        <v>1</v>
      </c>
      <c r="K3504" s="79">
        <v>1</v>
      </c>
    </row>
    <row r="3505" spans="1:11" x14ac:dyDescent="0.15">
      <c r="A3505">
        <f t="shared" si="54"/>
        <v>55076</v>
      </c>
      <c r="B3505" s="79">
        <v>55</v>
      </c>
      <c r="C3505" s="79" t="s">
        <v>43</v>
      </c>
      <c r="H3505" s="79">
        <v>76</v>
      </c>
      <c r="I3505" s="79">
        <v>0</v>
      </c>
      <c r="J3505" s="79">
        <v>1</v>
      </c>
      <c r="K3505" s="79">
        <v>1</v>
      </c>
    </row>
    <row r="3506" spans="1:11" x14ac:dyDescent="0.15">
      <c r="A3506">
        <f t="shared" si="54"/>
        <v>55077</v>
      </c>
      <c r="B3506" s="79">
        <v>55</v>
      </c>
      <c r="C3506" s="79" t="s">
        <v>43</v>
      </c>
      <c r="H3506" s="79">
        <v>77</v>
      </c>
      <c r="I3506" s="79">
        <v>1</v>
      </c>
      <c r="J3506" s="79">
        <v>1</v>
      </c>
      <c r="K3506" s="79">
        <v>1</v>
      </c>
    </row>
    <row r="3507" spans="1:11" x14ac:dyDescent="0.15">
      <c r="A3507">
        <f t="shared" si="54"/>
        <v>55078</v>
      </c>
      <c r="B3507" s="79">
        <v>55</v>
      </c>
      <c r="C3507" s="79" t="s">
        <v>43</v>
      </c>
      <c r="H3507" s="79">
        <v>78</v>
      </c>
      <c r="I3507" s="79">
        <v>1</v>
      </c>
      <c r="J3507" s="79">
        <v>1</v>
      </c>
      <c r="K3507" s="79">
        <v>1</v>
      </c>
    </row>
    <row r="3508" spans="1:11" x14ac:dyDescent="0.15">
      <c r="A3508">
        <f t="shared" si="54"/>
        <v>55079</v>
      </c>
      <c r="B3508" s="79">
        <v>55</v>
      </c>
      <c r="C3508" s="79" t="s">
        <v>43</v>
      </c>
      <c r="H3508" s="79">
        <v>79</v>
      </c>
      <c r="I3508" s="79">
        <v>2</v>
      </c>
      <c r="J3508" s="79">
        <v>4</v>
      </c>
      <c r="K3508" s="79">
        <v>1</v>
      </c>
    </row>
    <row r="3509" spans="1:11" x14ac:dyDescent="0.15">
      <c r="A3509">
        <f t="shared" si="54"/>
        <v>55080</v>
      </c>
      <c r="B3509" s="79">
        <v>55</v>
      </c>
      <c r="C3509" s="79" t="s">
        <v>43</v>
      </c>
      <c r="H3509" s="79">
        <v>80</v>
      </c>
      <c r="I3509" s="79">
        <v>0</v>
      </c>
      <c r="J3509" s="79">
        <v>1</v>
      </c>
      <c r="K3509" s="79">
        <v>1</v>
      </c>
    </row>
    <row r="3510" spans="1:11" x14ac:dyDescent="0.15">
      <c r="A3510">
        <f t="shared" si="54"/>
        <v>55081</v>
      </c>
      <c r="B3510" s="79">
        <v>55</v>
      </c>
      <c r="C3510" s="79" t="s">
        <v>43</v>
      </c>
      <c r="H3510" s="79">
        <v>81</v>
      </c>
      <c r="I3510" s="79">
        <v>1</v>
      </c>
      <c r="J3510" s="79">
        <v>2</v>
      </c>
      <c r="K3510" s="79">
        <v>1</v>
      </c>
    </row>
    <row r="3511" spans="1:11" x14ac:dyDescent="0.15">
      <c r="A3511">
        <f t="shared" si="54"/>
        <v>55082</v>
      </c>
      <c r="B3511" s="79">
        <v>55</v>
      </c>
      <c r="C3511" s="79" t="s">
        <v>43</v>
      </c>
      <c r="H3511" s="79">
        <v>82</v>
      </c>
      <c r="I3511" s="79">
        <v>1</v>
      </c>
      <c r="J3511" s="79">
        <v>2</v>
      </c>
      <c r="K3511" s="79">
        <v>1</v>
      </c>
    </row>
    <row r="3512" spans="1:11" x14ac:dyDescent="0.15">
      <c r="A3512">
        <f t="shared" si="54"/>
        <v>55083</v>
      </c>
      <c r="B3512" s="79">
        <v>55</v>
      </c>
      <c r="C3512" s="79" t="s">
        <v>43</v>
      </c>
      <c r="H3512" s="79">
        <v>83</v>
      </c>
      <c r="I3512" s="79">
        <v>1</v>
      </c>
      <c r="J3512" s="79">
        <v>0</v>
      </c>
      <c r="K3512" s="79">
        <v>2</v>
      </c>
    </row>
    <row r="3513" spans="1:11" x14ac:dyDescent="0.15">
      <c r="A3513">
        <f t="shared" si="54"/>
        <v>55084</v>
      </c>
      <c r="B3513" s="79">
        <v>55</v>
      </c>
      <c r="C3513" s="79" t="s">
        <v>43</v>
      </c>
      <c r="H3513" s="79">
        <v>84</v>
      </c>
      <c r="I3513" s="79">
        <v>2</v>
      </c>
      <c r="J3513" s="79">
        <v>0</v>
      </c>
      <c r="K3513" s="79">
        <v>2</v>
      </c>
    </row>
    <row r="3514" spans="1:11" x14ac:dyDescent="0.15">
      <c r="A3514">
        <f t="shared" si="54"/>
        <v>55085</v>
      </c>
      <c r="B3514" s="79">
        <v>55</v>
      </c>
      <c r="C3514" s="79" t="s">
        <v>43</v>
      </c>
      <c r="H3514" s="79">
        <v>85</v>
      </c>
      <c r="I3514" s="79">
        <v>0</v>
      </c>
      <c r="J3514" s="79">
        <v>2</v>
      </c>
      <c r="K3514" s="79">
        <v>1</v>
      </c>
    </row>
    <row r="3515" spans="1:11" x14ac:dyDescent="0.15">
      <c r="A3515">
        <f t="shared" si="54"/>
        <v>55086</v>
      </c>
      <c r="B3515" s="79">
        <v>55</v>
      </c>
      <c r="C3515" s="79" t="s">
        <v>43</v>
      </c>
      <c r="H3515" s="79">
        <v>86</v>
      </c>
      <c r="I3515" s="79">
        <v>0</v>
      </c>
      <c r="J3515" s="79">
        <v>1</v>
      </c>
      <c r="K3515" s="79">
        <v>1</v>
      </c>
    </row>
    <row r="3516" spans="1:11" x14ac:dyDescent="0.15">
      <c r="A3516">
        <f t="shared" si="54"/>
        <v>55087</v>
      </c>
      <c r="B3516" s="79">
        <v>55</v>
      </c>
      <c r="C3516" s="79" t="s">
        <v>43</v>
      </c>
      <c r="H3516" s="79">
        <v>87</v>
      </c>
      <c r="I3516" s="79">
        <v>3</v>
      </c>
      <c r="J3516" s="79">
        <v>3</v>
      </c>
      <c r="K3516" s="79">
        <v>1</v>
      </c>
    </row>
    <row r="3517" spans="1:11" x14ac:dyDescent="0.15">
      <c r="A3517">
        <f t="shared" si="54"/>
        <v>55088</v>
      </c>
      <c r="B3517" s="79">
        <v>55</v>
      </c>
      <c r="C3517" s="79" t="s">
        <v>43</v>
      </c>
      <c r="H3517" s="79">
        <v>88</v>
      </c>
      <c r="I3517" s="79">
        <v>1</v>
      </c>
      <c r="J3517" s="79">
        <v>1</v>
      </c>
      <c r="K3517" s="79">
        <v>1</v>
      </c>
    </row>
    <row r="3518" spans="1:11" x14ac:dyDescent="0.15">
      <c r="A3518">
        <f t="shared" si="54"/>
        <v>55090</v>
      </c>
      <c r="B3518" s="79">
        <v>55</v>
      </c>
      <c r="C3518" s="79" t="s">
        <v>43</v>
      </c>
      <c r="H3518" s="79">
        <v>90</v>
      </c>
      <c r="I3518" s="79">
        <v>1</v>
      </c>
      <c r="J3518" s="79">
        <v>0</v>
      </c>
      <c r="K3518" s="79">
        <v>1</v>
      </c>
    </row>
    <row r="3519" spans="1:11" x14ac:dyDescent="0.15">
      <c r="A3519">
        <f t="shared" si="54"/>
        <v>55091</v>
      </c>
      <c r="B3519" s="79">
        <v>55</v>
      </c>
      <c r="C3519" s="79" t="s">
        <v>43</v>
      </c>
      <c r="H3519" s="79">
        <v>91</v>
      </c>
      <c r="I3519" s="79">
        <v>0</v>
      </c>
      <c r="J3519" s="79">
        <v>2</v>
      </c>
      <c r="K3519" s="79">
        <v>2</v>
      </c>
    </row>
    <row r="3520" spans="1:11" x14ac:dyDescent="0.15">
      <c r="A3520">
        <f t="shared" si="54"/>
        <v>55092</v>
      </c>
      <c r="B3520" s="79">
        <v>55</v>
      </c>
      <c r="C3520" s="79" t="s">
        <v>43</v>
      </c>
      <c r="H3520" s="79">
        <v>92</v>
      </c>
      <c r="I3520" s="79">
        <v>1</v>
      </c>
      <c r="J3520" s="79">
        <v>0</v>
      </c>
      <c r="K3520" s="79">
        <v>2</v>
      </c>
    </row>
    <row r="3521" spans="1:11" x14ac:dyDescent="0.15">
      <c r="A3521">
        <f t="shared" si="54"/>
        <v>55094</v>
      </c>
      <c r="B3521" s="79">
        <v>55</v>
      </c>
      <c r="C3521" s="79" t="s">
        <v>43</v>
      </c>
      <c r="H3521" s="79">
        <v>94</v>
      </c>
      <c r="I3521" s="79">
        <v>0</v>
      </c>
      <c r="J3521" s="79">
        <v>1</v>
      </c>
      <c r="K3521" s="79">
        <v>1</v>
      </c>
    </row>
    <row r="3522" spans="1:11" x14ac:dyDescent="0.15">
      <c r="A3522">
        <f t="shared" si="54"/>
        <v>56024</v>
      </c>
      <c r="B3522" s="79">
        <v>56</v>
      </c>
      <c r="C3522" s="79" t="s">
        <v>44</v>
      </c>
      <c r="H3522" s="79">
        <v>24</v>
      </c>
      <c r="I3522" s="79">
        <v>1</v>
      </c>
      <c r="J3522" s="79">
        <v>0</v>
      </c>
      <c r="K3522" s="79">
        <v>2</v>
      </c>
    </row>
    <row r="3523" spans="1:11" x14ac:dyDescent="0.15">
      <c r="A3523">
        <f t="shared" ref="A3523:A3586" si="55">$B3523*1000+$H3523</f>
        <v>56025</v>
      </c>
      <c r="B3523" s="79">
        <v>56</v>
      </c>
      <c r="C3523" s="79" t="s">
        <v>44</v>
      </c>
      <c r="H3523" s="79">
        <v>25</v>
      </c>
      <c r="I3523" s="79">
        <v>0</v>
      </c>
      <c r="J3523" s="79">
        <v>1</v>
      </c>
      <c r="K3523" s="79">
        <v>1</v>
      </c>
    </row>
    <row r="3524" spans="1:11" x14ac:dyDescent="0.15">
      <c r="A3524">
        <f t="shared" si="55"/>
        <v>56027</v>
      </c>
      <c r="B3524" s="79">
        <v>56</v>
      </c>
      <c r="C3524" s="79" t="s">
        <v>44</v>
      </c>
      <c r="H3524" s="79">
        <v>27</v>
      </c>
      <c r="I3524" s="79">
        <v>1</v>
      </c>
      <c r="J3524" s="79">
        <v>0</v>
      </c>
      <c r="K3524" s="79">
        <v>2</v>
      </c>
    </row>
    <row r="3525" spans="1:11" x14ac:dyDescent="0.15">
      <c r="A3525">
        <f t="shared" si="55"/>
        <v>56029</v>
      </c>
      <c r="B3525" s="79">
        <v>56</v>
      </c>
      <c r="C3525" s="79" t="s">
        <v>44</v>
      </c>
      <c r="H3525" s="79">
        <v>29</v>
      </c>
      <c r="I3525" s="79">
        <v>1</v>
      </c>
      <c r="J3525" s="79">
        <v>0</v>
      </c>
      <c r="K3525" s="79">
        <v>2</v>
      </c>
    </row>
    <row r="3526" spans="1:11" x14ac:dyDescent="0.15">
      <c r="A3526">
        <f t="shared" si="55"/>
        <v>56034</v>
      </c>
      <c r="B3526" s="79">
        <v>56</v>
      </c>
      <c r="C3526" s="79" t="s">
        <v>44</v>
      </c>
      <c r="H3526" s="79">
        <v>34</v>
      </c>
      <c r="I3526" s="79">
        <v>1</v>
      </c>
      <c r="J3526" s="79">
        <v>0</v>
      </c>
      <c r="K3526" s="79">
        <v>1</v>
      </c>
    </row>
    <row r="3527" spans="1:11" x14ac:dyDescent="0.15">
      <c r="A3527">
        <f t="shared" si="55"/>
        <v>56037</v>
      </c>
      <c r="B3527" s="79">
        <v>56</v>
      </c>
      <c r="C3527" s="79" t="s">
        <v>44</v>
      </c>
      <c r="H3527" s="79">
        <v>37</v>
      </c>
      <c r="I3527" s="79">
        <v>1</v>
      </c>
      <c r="J3527" s="79">
        <v>0</v>
      </c>
      <c r="K3527" s="79">
        <v>1</v>
      </c>
    </row>
    <row r="3528" spans="1:11" x14ac:dyDescent="0.15">
      <c r="A3528">
        <f t="shared" si="55"/>
        <v>56038</v>
      </c>
      <c r="B3528" s="79">
        <v>56</v>
      </c>
      <c r="C3528" s="79" t="s">
        <v>44</v>
      </c>
      <c r="H3528" s="79">
        <v>38</v>
      </c>
      <c r="I3528" s="79">
        <v>0</v>
      </c>
      <c r="J3528" s="79">
        <v>1</v>
      </c>
      <c r="K3528" s="79">
        <v>2</v>
      </c>
    </row>
    <row r="3529" spans="1:11" x14ac:dyDescent="0.15">
      <c r="A3529">
        <f t="shared" si="55"/>
        <v>56041</v>
      </c>
      <c r="B3529" s="79">
        <v>56</v>
      </c>
      <c r="C3529" s="79" t="s">
        <v>44</v>
      </c>
      <c r="H3529" s="79">
        <v>41</v>
      </c>
      <c r="I3529" s="79">
        <v>1</v>
      </c>
      <c r="J3529" s="79">
        <v>0</v>
      </c>
      <c r="K3529" s="79">
        <v>2</v>
      </c>
    </row>
    <row r="3530" spans="1:11" x14ac:dyDescent="0.15">
      <c r="A3530">
        <f t="shared" si="55"/>
        <v>56043</v>
      </c>
      <c r="B3530" s="79">
        <v>56</v>
      </c>
      <c r="C3530" s="79" t="s">
        <v>44</v>
      </c>
      <c r="H3530" s="79">
        <v>43</v>
      </c>
      <c r="I3530" s="79">
        <v>2</v>
      </c>
      <c r="J3530" s="79">
        <v>0</v>
      </c>
      <c r="K3530" s="79">
        <v>1</v>
      </c>
    </row>
    <row r="3531" spans="1:11" x14ac:dyDescent="0.15">
      <c r="A3531">
        <f t="shared" si="55"/>
        <v>56045</v>
      </c>
      <c r="B3531" s="79">
        <v>56</v>
      </c>
      <c r="C3531" s="79" t="s">
        <v>44</v>
      </c>
      <c r="H3531" s="79">
        <v>45</v>
      </c>
      <c r="I3531" s="79">
        <v>1</v>
      </c>
      <c r="J3531" s="79">
        <v>1</v>
      </c>
      <c r="K3531" s="79">
        <v>1</v>
      </c>
    </row>
    <row r="3532" spans="1:11" x14ac:dyDescent="0.15">
      <c r="A3532">
        <f t="shared" si="55"/>
        <v>56046</v>
      </c>
      <c r="B3532" s="79">
        <v>56</v>
      </c>
      <c r="C3532" s="79" t="s">
        <v>44</v>
      </c>
      <c r="H3532" s="79">
        <v>46</v>
      </c>
      <c r="I3532" s="79">
        <v>1</v>
      </c>
      <c r="J3532" s="79">
        <v>0</v>
      </c>
      <c r="K3532" s="79">
        <v>1</v>
      </c>
    </row>
    <row r="3533" spans="1:11" x14ac:dyDescent="0.15">
      <c r="A3533">
        <f t="shared" si="55"/>
        <v>56055</v>
      </c>
      <c r="B3533" s="79">
        <v>56</v>
      </c>
      <c r="C3533" s="79" t="s">
        <v>44</v>
      </c>
      <c r="H3533" s="79">
        <v>55</v>
      </c>
      <c r="I3533" s="79">
        <v>0</v>
      </c>
      <c r="J3533" s="79">
        <v>1</v>
      </c>
      <c r="K3533" s="79">
        <v>1</v>
      </c>
    </row>
    <row r="3534" spans="1:11" x14ac:dyDescent="0.15">
      <c r="A3534">
        <f t="shared" si="55"/>
        <v>56060</v>
      </c>
      <c r="B3534" s="79">
        <v>56</v>
      </c>
      <c r="C3534" s="79" t="s">
        <v>44</v>
      </c>
      <c r="H3534" s="79">
        <v>60</v>
      </c>
      <c r="I3534" s="79">
        <v>1</v>
      </c>
      <c r="J3534" s="79">
        <v>0</v>
      </c>
      <c r="K3534" s="79">
        <v>1</v>
      </c>
    </row>
    <row r="3535" spans="1:11" x14ac:dyDescent="0.15">
      <c r="A3535">
        <f t="shared" si="55"/>
        <v>56062</v>
      </c>
      <c r="B3535" s="79">
        <v>56</v>
      </c>
      <c r="C3535" s="79" t="s">
        <v>44</v>
      </c>
      <c r="H3535" s="79">
        <v>62</v>
      </c>
      <c r="I3535" s="79">
        <v>0</v>
      </c>
      <c r="J3535" s="79">
        <v>1</v>
      </c>
      <c r="K3535" s="79">
        <v>1</v>
      </c>
    </row>
    <row r="3536" spans="1:11" x14ac:dyDescent="0.15">
      <c r="A3536">
        <f t="shared" si="55"/>
        <v>56063</v>
      </c>
      <c r="B3536" s="79">
        <v>56</v>
      </c>
      <c r="C3536" s="79" t="s">
        <v>44</v>
      </c>
      <c r="H3536" s="79">
        <v>63</v>
      </c>
      <c r="I3536" s="79">
        <v>0</v>
      </c>
      <c r="J3536" s="79">
        <v>1</v>
      </c>
      <c r="K3536" s="79">
        <v>1</v>
      </c>
    </row>
    <row r="3537" spans="1:11" x14ac:dyDescent="0.15">
      <c r="A3537">
        <f t="shared" si="55"/>
        <v>56065</v>
      </c>
      <c r="B3537" s="79">
        <v>56</v>
      </c>
      <c r="C3537" s="79" t="s">
        <v>44</v>
      </c>
      <c r="H3537" s="79">
        <v>65</v>
      </c>
      <c r="I3537" s="79">
        <v>2</v>
      </c>
      <c r="J3537" s="79">
        <v>0</v>
      </c>
      <c r="K3537" s="79">
        <v>1</v>
      </c>
    </row>
    <row r="3538" spans="1:11" x14ac:dyDescent="0.15">
      <c r="A3538">
        <f t="shared" si="55"/>
        <v>56066</v>
      </c>
      <c r="B3538" s="79">
        <v>56</v>
      </c>
      <c r="C3538" s="79" t="s">
        <v>44</v>
      </c>
      <c r="H3538" s="79">
        <v>66</v>
      </c>
      <c r="I3538" s="79">
        <v>1</v>
      </c>
      <c r="J3538" s="79">
        <v>1</v>
      </c>
      <c r="K3538" s="79">
        <v>1</v>
      </c>
    </row>
    <row r="3539" spans="1:11" x14ac:dyDescent="0.15">
      <c r="A3539">
        <f t="shared" si="55"/>
        <v>56067</v>
      </c>
      <c r="B3539" s="79">
        <v>56</v>
      </c>
      <c r="C3539" s="79" t="s">
        <v>44</v>
      </c>
      <c r="H3539" s="79">
        <v>67</v>
      </c>
      <c r="I3539" s="79">
        <v>0</v>
      </c>
      <c r="J3539" s="79">
        <v>1</v>
      </c>
      <c r="K3539" s="79">
        <v>2</v>
      </c>
    </row>
    <row r="3540" spans="1:11" x14ac:dyDescent="0.15">
      <c r="A3540">
        <f t="shared" si="55"/>
        <v>56068</v>
      </c>
      <c r="B3540" s="79">
        <v>56</v>
      </c>
      <c r="C3540" s="79" t="s">
        <v>44</v>
      </c>
      <c r="H3540" s="79">
        <v>68</v>
      </c>
      <c r="I3540" s="79">
        <v>2</v>
      </c>
      <c r="J3540" s="79">
        <v>0</v>
      </c>
      <c r="K3540" s="79">
        <v>1</v>
      </c>
    </row>
    <row r="3541" spans="1:11" x14ac:dyDescent="0.15">
      <c r="A3541">
        <f t="shared" si="55"/>
        <v>56070</v>
      </c>
      <c r="B3541" s="79">
        <v>56</v>
      </c>
      <c r="C3541" s="79" t="s">
        <v>44</v>
      </c>
      <c r="H3541" s="79">
        <v>70</v>
      </c>
      <c r="I3541" s="79">
        <v>0</v>
      </c>
      <c r="J3541" s="79">
        <v>1</v>
      </c>
      <c r="K3541" s="79">
        <v>3</v>
      </c>
    </row>
    <row r="3542" spans="1:11" x14ac:dyDescent="0.15">
      <c r="A3542">
        <f t="shared" si="55"/>
        <v>56071</v>
      </c>
      <c r="B3542" s="79">
        <v>56</v>
      </c>
      <c r="C3542" s="79" t="s">
        <v>44</v>
      </c>
      <c r="H3542" s="79">
        <v>71</v>
      </c>
      <c r="I3542" s="79">
        <v>1</v>
      </c>
      <c r="J3542" s="79">
        <v>1</v>
      </c>
      <c r="K3542" s="79">
        <v>1</v>
      </c>
    </row>
    <row r="3543" spans="1:11" x14ac:dyDescent="0.15">
      <c r="A3543">
        <f t="shared" si="55"/>
        <v>56072</v>
      </c>
      <c r="B3543" s="79">
        <v>56</v>
      </c>
      <c r="C3543" s="79" t="s">
        <v>44</v>
      </c>
      <c r="H3543" s="79">
        <v>72</v>
      </c>
      <c r="I3543" s="79">
        <v>2</v>
      </c>
      <c r="J3543" s="79">
        <v>0</v>
      </c>
      <c r="K3543" s="79">
        <v>1</v>
      </c>
    </row>
    <row r="3544" spans="1:11" x14ac:dyDescent="0.15">
      <c r="A3544">
        <f t="shared" si="55"/>
        <v>56073</v>
      </c>
      <c r="B3544" s="79">
        <v>56</v>
      </c>
      <c r="C3544" s="79" t="s">
        <v>44</v>
      </c>
      <c r="H3544" s="79">
        <v>73</v>
      </c>
      <c r="I3544" s="79">
        <v>0</v>
      </c>
      <c r="J3544" s="79">
        <v>1</v>
      </c>
      <c r="K3544" s="79">
        <v>2</v>
      </c>
    </row>
    <row r="3545" spans="1:11" x14ac:dyDescent="0.15">
      <c r="A3545">
        <f t="shared" si="55"/>
        <v>56074</v>
      </c>
      <c r="B3545" s="79">
        <v>56</v>
      </c>
      <c r="C3545" s="79" t="s">
        <v>44</v>
      </c>
      <c r="H3545" s="79">
        <v>74</v>
      </c>
      <c r="I3545" s="79">
        <v>1</v>
      </c>
      <c r="J3545" s="79">
        <v>0</v>
      </c>
      <c r="K3545" s="79">
        <v>3</v>
      </c>
    </row>
    <row r="3546" spans="1:11" x14ac:dyDescent="0.15">
      <c r="A3546">
        <f t="shared" si="55"/>
        <v>56075</v>
      </c>
      <c r="B3546" s="79">
        <v>56</v>
      </c>
      <c r="C3546" s="79" t="s">
        <v>44</v>
      </c>
      <c r="H3546" s="79">
        <v>75</v>
      </c>
      <c r="I3546" s="79">
        <v>1</v>
      </c>
      <c r="J3546" s="79">
        <v>1</v>
      </c>
      <c r="K3546" s="79">
        <v>2</v>
      </c>
    </row>
    <row r="3547" spans="1:11" x14ac:dyDescent="0.15">
      <c r="A3547">
        <f t="shared" si="55"/>
        <v>56076</v>
      </c>
      <c r="B3547" s="79">
        <v>56</v>
      </c>
      <c r="C3547" s="79" t="s">
        <v>44</v>
      </c>
      <c r="H3547" s="79">
        <v>76</v>
      </c>
      <c r="I3547" s="79">
        <v>1</v>
      </c>
      <c r="J3547" s="79">
        <v>1</v>
      </c>
      <c r="K3547" s="79">
        <v>1</v>
      </c>
    </row>
    <row r="3548" spans="1:11" x14ac:dyDescent="0.15">
      <c r="A3548">
        <f t="shared" si="55"/>
        <v>56078</v>
      </c>
      <c r="B3548" s="79">
        <v>56</v>
      </c>
      <c r="C3548" s="79" t="s">
        <v>44</v>
      </c>
      <c r="H3548" s="79">
        <v>78</v>
      </c>
      <c r="I3548" s="79">
        <v>1</v>
      </c>
      <c r="J3548" s="79">
        <v>0</v>
      </c>
      <c r="K3548" s="79">
        <v>2</v>
      </c>
    </row>
    <row r="3549" spans="1:11" x14ac:dyDescent="0.15">
      <c r="A3549">
        <f t="shared" si="55"/>
        <v>56082</v>
      </c>
      <c r="B3549" s="79">
        <v>56</v>
      </c>
      <c r="C3549" s="79" t="s">
        <v>44</v>
      </c>
      <c r="H3549" s="79">
        <v>82</v>
      </c>
      <c r="I3549" s="79">
        <v>0</v>
      </c>
      <c r="J3549" s="79">
        <v>1</v>
      </c>
      <c r="K3549" s="79">
        <v>4</v>
      </c>
    </row>
    <row r="3550" spans="1:11" x14ac:dyDescent="0.15">
      <c r="A3550">
        <f t="shared" si="55"/>
        <v>56084</v>
      </c>
      <c r="B3550" s="79">
        <v>56</v>
      </c>
      <c r="C3550" s="79" t="s">
        <v>44</v>
      </c>
      <c r="H3550" s="79">
        <v>84</v>
      </c>
      <c r="I3550" s="79">
        <v>0</v>
      </c>
      <c r="J3550" s="79">
        <v>1</v>
      </c>
      <c r="K3550" s="79">
        <v>5</v>
      </c>
    </row>
    <row r="3551" spans="1:11" x14ac:dyDescent="0.15">
      <c r="A3551">
        <f t="shared" si="55"/>
        <v>56085</v>
      </c>
      <c r="B3551" s="79">
        <v>56</v>
      </c>
      <c r="C3551" s="79" t="s">
        <v>44</v>
      </c>
      <c r="H3551" s="79">
        <v>85</v>
      </c>
      <c r="I3551" s="79">
        <v>1</v>
      </c>
      <c r="J3551" s="79">
        <v>0</v>
      </c>
      <c r="K3551" s="79">
        <v>2</v>
      </c>
    </row>
    <row r="3552" spans="1:11" x14ac:dyDescent="0.15">
      <c r="A3552">
        <f t="shared" si="55"/>
        <v>56089</v>
      </c>
      <c r="B3552" s="79">
        <v>56</v>
      </c>
      <c r="C3552" s="79" t="s">
        <v>44</v>
      </c>
      <c r="H3552" s="79">
        <v>89</v>
      </c>
      <c r="I3552" s="79">
        <v>0</v>
      </c>
      <c r="J3552" s="79">
        <v>1</v>
      </c>
      <c r="K3552" s="79">
        <v>3</v>
      </c>
    </row>
    <row r="3553" spans="1:11" x14ac:dyDescent="0.15">
      <c r="A3553">
        <f t="shared" si="55"/>
        <v>56099</v>
      </c>
      <c r="B3553" s="79">
        <v>56</v>
      </c>
      <c r="C3553" s="79" t="s">
        <v>44</v>
      </c>
      <c r="H3553" s="79">
        <v>99</v>
      </c>
      <c r="I3553" s="79">
        <v>0</v>
      </c>
      <c r="J3553" s="79">
        <v>1</v>
      </c>
      <c r="K3553" s="79">
        <v>3</v>
      </c>
    </row>
    <row r="3554" spans="1:11" x14ac:dyDescent="0.15">
      <c r="A3554">
        <f t="shared" si="55"/>
        <v>57001</v>
      </c>
      <c r="B3554" s="79">
        <v>57</v>
      </c>
      <c r="C3554" s="79" t="s">
        <v>45</v>
      </c>
      <c r="H3554" s="79">
        <v>1</v>
      </c>
      <c r="I3554" s="79">
        <v>1</v>
      </c>
      <c r="J3554" s="79">
        <v>0</v>
      </c>
      <c r="K3554" s="79">
        <v>1</v>
      </c>
    </row>
    <row r="3555" spans="1:11" x14ac:dyDescent="0.15">
      <c r="A3555">
        <f t="shared" si="55"/>
        <v>57002</v>
      </c>
      <c r="B3555" s="79">
        <v>57</v>
      </c>
      <c r="C3555" s="79" t="s">
        <v>45</v>
      </c>
      <c r="H3555" s="79">
        <v>2</v>
      </c>
      <c r="I3555" s="79">
        <v>1</v>
      </c>
      <c r="J3555" s="79">
        <v>0</v>
      </c>
      <c r="K3555" s="79">
        <v>6</v>
      </c>
    </row>
    <row r="3556" spans="1:11" x14ac:dyDescent="0.15">
      <c r="A3556">
        <f t="shared" si="55"/>
        <v>57003</v>
      </c>
      <c r="B3556" s="79">
        <v>57</v>
      </c>
      <c r="C3556" s="79" t="s">
        <v>45</v>
      </c>
      <c r="H3556" s="79">
        <v>3</v>
      </c>
      <c r="I3556" s="79">
        <v>0</v>
      </c>
      <c r="J3556" s="79">
        <v>1</v>
      </c>
      <c r="K3556" s="79">
        <v>6</v>
      </c>
    </row>
    <row r="3557" spans="1:11" x14ac:dyDescent="0.15">
      <c r="A3557">
        <f t="shared" si="55"/>
        <v>57004</v>
      </c>
      <c r="B3557" s="79">
        <v>57</v>
      </c>
      <c r="C3557" s="79" t="s">
        <v>45</v>
      </c>
      <c r="H3557" s="79">
        <v>4</v>
      </c>
      <c r="I3557" s="79">
        <v>1</v>
      </c>
      <c r="J3557" s="79">
        <v>1</v>
      </c>
      <c r="K3557" s="79">
        <v>1</v>
      </c>
    </row>
    <row r="3558" spans="1:11" x14ac:dyDescent="0.15">
      <c r="A3558">
        <f t="shared" si="55"/>
        <v>57005</v>
      </c>
      <c r="B3558" s="79">
        <v>57</v>
      </c>
      <c r="C3558" s="79" t="s">
        <v>45</v>
      </c>
      <c r="H3558" s="79">
        <v>5</v>
      </c>
      <c r="I3558" s="79">
        <v>0</v>
      </c>
      <c r="J3558" s="79">
        <v>1</v>
      </c>
      <c r="K3558" s="79">
        <v>2</v>
      </c>
    </row>
    <row r="3559" spans="1:11" x14ac:dyDescent="0.15">
      <c r="A3559">
        <f t="shared" si="55"/>
        <v>57006</v>
      </c>
      <c r="B3559" s="79">
        <v>57</v>
      </c>
      <c r="C3559" s="79" t="s">
        <v>45</v>
      </c>
      <c r="H3559" s="79">
        <v>6</v>
      </c>
      <c r="I3559" s="79">
        <v>2</v>
      </c>
      <c r="J3559" s="79">
        <v>1</v>
      </c>
      <c r="K3559" s="79">
        <v>2</v>
      </c>
    </row>
    <row r="3560" spans="1:11" x14ac:dyDescent="0.15">
      <c r="A3560">
        <f t="shared" si="55"/>
        <v>57007</v>
      </c>
      <c r="B3560" s="79">
        <v>57</v>
      </c>
      <c r="C3560" s="79" t="s">
        <v>45</v>
      </c>
      <c r="H3560" s="79">
        <v>7</v>
      </c>
      <c r="I3560" s="79">
        <v>1</v>
      </c>
      <c r="J3560" s="79">
        <v>0</v>
      </c>
      <c r="K3560" s="79">
        <v>1</v>
      </c>
    </row>
    <row r="3561" spans="1:11" x14ac:dyDescent="0.15">
      <c r="A3561">
        <f t="shared" si="55"/>
        <v>57009</v>
      </c>
      <c r="B3561" s="79">
        <v>57</v>
      </c>
      <c r="C3561" s="79" t="s">
        <v>45</v>
      </c>
      <c r="H3561" s="79">
        <v>9</v>
      </c>
      <c r="I3561" s="79">
        <v>1</v>
      </c>
      <c r="J3561" s="79">
        <v>0</v>
      </c>
      <c r="K3561" s="79">
        <v>1</v>
      </c>
    </row>
    <row r="3562" spans="1:11" x14ac:dyDescent="0.15">
      <c r="A3562">
        <f t="shared" si="55"/>
        <v>57010</v>
      </c>
      <c r="B3562" s="79">
        <v>57</v>
      </c>
      <c r="C3562" s="79" t="s">
        <v>45</v>
      </c>
      <c r="H3562" s="79">
        <v>10</v>
      </c>
      <c r="I3562" s="79">
        <v>1</v>
      </c>
      <c r="J3562" s="79">
        <v>1</v>
      </c>
      <c r="K3562" s="79">
        <v>2</v>
      </c>
    </row>
    <row r="3563" spans="1:11" x14ac:dyDescent="0.15">
      <c r="A3563">
        <f t="shared" si="55"/>
        <v>57011</v>
      </c>
      <c r="B3563" s="79">
        <v>57</v>
      </c>
      <c r="C3563" s="79" t="s">
        <v>45</v>
      </c>
      <c r="H3563" s="79">
        <v>11</v>
      </c>
      <c r="I3563" s="79">
        <v>3</v>
      </c>
      <c r="J3563" s="79">
        <v>0</v>
      </c>
      <c r="K3563" s="79">
        <v>3</v>
      </c>
    </row>
    <row r="3564" spans="1:11" x14ac:dyDescent="0.15">
      <c r="A3564">
        <f t="shared" si="55"/>
        <v>57012</v>
      </c>
      <c r="B3564" s="79">
        <v>57</v>
      </c>
      <c r="C3564" s="79" t="s">
        <v>45</v>
      </c>
      <c r="H3564" s="79">
        <v>12</v>
      </c>
      <c r="I3564" s="79">
        <v>1</v>
      </c>
      <c r="J3564" s="79">
        <v>0</v>
      </c>
      <c r="K3564" s="79">
        <v>2</v>
      </c>
    </row>
    <row r="3565" spans="1:11" x14ac:dyDescent="0.15">
      <c r="A3565">
        <f t="shared" si="55"/>
        <v>57013</v>
      </c>
      <c r="B3565" s="79">
        <v>57</v>
      </c>
      <c r="C3565" s="79" t="s">
        <v>45</v>
      </c>
      <c r="H3565" s="79">
        <v>13</v>
      </c>
      <c r="I3565" s="79">
        <v>0</v>
      </c>
      <c r="J3565" s="79">
        <v>2</v>
      </c>
      <c r="K3565" s="79">
        <v>1</v>
      </c>
    </row>
    <row r="3566" spans="1:11" x14ac:dyDescent="0.15">
      <c r="A3566">
        <f t="shared" si="55"/>
        <v>57014</v>
      </c>
      <c r="B3566" s="79">
        <v>57</v>
      </c>
      <c r="C3566" s="79" t="s">
        <v>45</v>
      </c>
      <c r="H3566" s="79">
        <v>14</v>
      </c>
      <c r="I3566" s="79">
        <v>1</v>
      </c>
      <c r="J3566" s="79">
        <v>0</v>
      </c>
      <c r="K3566" s="79">
        <v>2</v>
      </c>
    </row>
    <row r="3567" spans="1:11" x14ac:dyDescent="0.15">
      <c r="A3567">
        <f t="shared" si="55"/>
        <v>57015</v>
      </c>
      <c r="B3567" s="79">
        <v>57</v>
      </c>
      <c r="C3567" s="79" t="s">
        <v>45</v>
      </c>
      <c r="H3567" s="79">
        <v>15</v>
      </c>
      <c r="I3567" s="79">
        <v>3</v>
      </c>
      <c r="J3567" s="79">
        <v>2</v>
      </c>
      <c r="K3567" s="79">
        <v>4</v>
      </c>
    </row>
    <row r="3568" spans="1:11" x14ac:dyDescent="0.15">
      <c r="A3568">
        <f t="shared" si="55"/>
        <v>57016</v>
      </c>
      <c r="B3568" s="79">
        <v>57</v>
      </c>
      <c r="C3568" s="79" t="s">
        <v>45</v>
      </c>
      <c r="H3568" s="79">
        <v>16</v>
      </c>
      <c r="I3568" s="79">
        <v>3</v>
      </c>
      <c r="J3568" s="79">
        <v>2</v>
      </c>
      <c r="K3568" s="79">
        <v>2</v>
      </c>
    </row>
    <row r="3569" spans="1:11" x14ac:dyDescent="0.15">
      <c r="A3569">
        <f t="shared" si="55"/>
        <v>57017</v>
      </c>
      <c r="B3569" s="79">
        <v>57</v>
      </c>
      <c r="C3569" s="79" t="s">
        <v>45</v>
      </c>
      <c r="H3569" s="79">
        <v>17</v>
      </c>
      <c r="I3569" s="79">
        <v>0</v>
      </c>
      <c r="J3569" s="79">
        <v>2</v>
      </c>
      <c r="K3569" s="79">
        <v>1</v>
      </c>
    </row>
    <row r="3570" spans="1:11" x14ac:dyDescent="0.15">
      <c r="A3570">
        <f t="shared" si="55"/>
        <v>57018</v>
      </c>
      <c r="B3570" s="79">
        <v>57</v>
      </c>
      <c r="C3570" s="79" t="s">
        <v>45</v>
      </c>
      <c r="H3570" s="79">
        <v>18</v>
      </c>
      <c r="I3570" s="79">
        <v>1</v>
      </c>
      <c r="J3570" s="79">
        <v>1</v>
      </c>
      <c r="K3570" s="79">
        <v>1</v>
      </c>
    </row>
    <row r="3571" spans="1:11" x14ac:dyDescent="0.15">
      <c r="A3571">
        <f t="shared" si="55"/>
        <v>57019</v>
      </c>
      <c r="B3571" s="79">
        <v>57</v>
      </c>
      <c r="C3571" s="79" t="s">
        <v>45</v>
      </c>
      <c r="H3571" s="79">
        <v>19</v>
      </c>
      <c r="I3571" s="79">
        <v>3</v>
      </c>
      <c r="J3571" s="79">
        <v>0</v>
      </c>
      <c r="K3571" s="79">
        <v>4</v>
      </c>
    </row>
    <row r="3572" spans="1:11" x14ac:dyDescent="0.15">
      <c r="A3572">
        <f t="shared" si="55"/>
        <v>57020</v>
      </c>
      <c r="B3572" s="79">
        <v>57</v>
      </c>
      <c r="C3572" s="79" t="s">
        <v>45</v>
      </c>
      <c r="H3572" s="79">
        <v>20</v>
      </c>
      <c r="I3572" s="79">
        <v>0</v>
      </c>
      <c r="J3572" s="79">
        <v>1</v>
      </c>
      <c r="K3572" s="79">
        <v>6</v>
      </c>
    </row>
    <row r="3573" spans="1:11" x14ac:dyDescent="0.15">
      <c r="A3573">
        <f t="shared" si="55"/>
        <v>57021</v>
      </c>
      <c r="B3573" s="79">
        <v>57</v>
      </c>
      <c r="C3573" s="79" t="s">
        <v>45</v>
      </c>
      <c r="H3573" s="79">
        <v>21</v>
      </c>
      <c r="I3573" s="79">
        <v>2</v>
      </c>
      <c r="J3573" s="79">
        <v>5</v>
      </c>
      <c r="K3573" s="79">
        <v>2</v>
      </c>
    </row>
    <row r="3574" spans="1:11" x14ac:dyDescent="0.15">
      <c r="A3574">
        <f t="shared" si="55"/>
        <v>57024</v>
      </c>
      <c r="B3574" s="79">
        <v>57</v>
      </c>
      <c r="C3574" s="79" t="s">
        <v>45</v>
      </c>
      <c r="H3574" s="79">
        <v>24</v>
      </c>
      <c r="I3574" s="79">
        <v>4</v>
      </c>
      <c r="J3574" s="79">
        <v>1</v>
      </c>
      <c r="K3574" s="79">
        <v>5</v>
      </c>
    </row>
    <row r="3575" spans="1:11" x14ac:dyDescent="0.15">
      <c r="A3575">
        <f t="shared" si="55"/>
        <v>57025</v>
      </c>
      <c r="B3575" s="79">
        <v>57</v>
      </c>
      <c r="C3575" s="79" t="s">
        <v>45</v>
      </c>
      <c r="H3575" s="79">
        <v>25</v>
      </c>
      <c r="I3575" s="79">
        <v>1</v>
      </c>
      <c r="J3575" s="79">
        <v>1</v>
      </c>
      <c r="K3575" s="79">
        <v>2</v>
      </c>
    </row>
    <row r="3576" spans="1:11" x14ac:dyDescent="0.15">
      <c r="A3576">
        <f t="shared" si="55"/>
        <v>57027</v>
      </c>
      <c r="B3576" s="79">
        <v>57</v>
      </c>
      <c r="C3576" s="79" t="s">
        <v>45</v>
      </c>
      <c r="H3576" s="79">
        <v>27</v>
      </c>
      <c r="I3576" s="79">
        <v>0</v>
      </c>
      <c r="J3576" s="79">
        <v>1</v>
      </c>
      <c r="K3576" s="79">
        <v>3</v>
      </c>
    </row>
    <row r="3577" spans="1:11" x14ac:dyDescent="0.15">
      <c r="A3577">
        <f t="shared" si="55"/>
        <v>57028</v>
      </c>
      <c r="B3577" s="79">
        <v>57</v>
      </c>
      <c r="C3577" s="79" t="s">
        <v>45</v>
      </c>
      <c r="H3577" s="79">
        <v>28</v>
      </c>
      <c r="I3577" s="79">
        <v>0</v>
      </c>
      <c r="J3577" s="79">
        <v>3</v>
      </c>
      <c r="K3577" s="79">
        <v>7</v>
      </c>
    </row>
    <row r="3578" spans="1:11" x14ac:dyDescent="0.15">
      <c r="A3578">
        <f t="shared" si="55"/>
        <v>57029</v>
      </c>
      <c r="B3578" s="79">
        <v>57</v>
      </c>
      <c r="C3578" s="79" t="s">
        <v>45</v>
      </c>
      <c r="H3578" s="79">
        <v>29</v>
      </c>
      <c r="I3578" s="79">
        <v>0</v>
      </c>
      <c r="J3578" s="79">
        <v>1</v>
      </c>
      <c r="K3578" s="79">
        <v>5</v>
      </c>
    </row>
    <row r="3579" spans="1:11" x14ac:dyDescent="0.15">
      <c r="A3579">
        <f t="shared" si="55"/>
        <v>57030</v>
      </c>
      <c r="B3579" s="79">
        <v>57</v>
      </c>
      <c r="C3579" s="79" t="s">
        <v>45</v>
      </c>
      <c r="H3579" s="79">
        <v>30</v>
      </c>
      <c r="I3579" s="79">
        <v>0</v>
      </c>
      <c r="J3579" s="79">
        <v>1</v>
      </c>
      <c r="K3579" s="79">
        <v>3</v>
      </c>
    </row>
    <row r="3580" spans="1:11" x14ac:dyDescent="0.15">
      <c r="A3580">
        <f t="shared" si="55"/>
        <v>57031</v>
      </c>
      <c r="B3580" s="79">
        <v>57</v>
      </c>
      <c r="C3580" s="79" t="s">
        <v>45</v>
      </c>
      <c r="H3580" s="79">
        <v>31</v>
      </c>
      <c r="I3580" s="79">
        <v>2</v>
      </c>
      <c r="J3580" s="79">
        <v>0</v>
      </c>
      <c r="K3580" s="79">
        <v>7</v>
      </c>
    </row>
    <row r="3581" spans="1:11" x14ac:dyDescent="0.15">
      <c r="A3581">
        <f t="shared" si="55"/>
        <v>57032</v>
      </c>
      <c r="B3581" s="79">
        <v>57</v>
      </c>
      <c r="C3581" s="79" t="s">
        <v>45</v>
      </c>
      <c r="H3581" s="79">
        <v>32</v>
      </c>
      <c r="I3581" s="79">
        <v>3</v>
      </c>
      <c r="J3581" s="79">
        <v>0</v>
      </c>
      <c r="K3581" s="79">
        <v>3</v>
      </c>
    </row>
    <row r="3582" spans="1:11" x14ac:dyDescent="0.15">
      <c r="A3582">
        <f t="shared" si="55"/>
        <v>57033</v>
      </c>
      <c r="B3582" s="79">
        <v>57</v>
      </c>
      <c r="C3582" s="79" t="s">
        <v>45</v>
      </c>
      <c r="H3582" s="79">
        <v>33</v>
      </c>
      <c r="I3582" s="79">
        <v>0</v>
      </c>
      <c r="J3582" s="79">
        <v>2</v>
      </c>
      <c r="K3582" s="79">
        <v>4</v>
      </c>
    </row>
    <row r="3583" spans="1:11" x14ac:dyDescent="0.15">
      <c r="A3583">
        <f t="shared" si="55"/>
        <v>57034</v>
      </c>
      <c r="B3583" s="79">
        <v>57</v>
      </c>
      <c r="C3583" s="79" t="s">
        <v>45</v>
      </c>
      <c r="H3583" s="79">
        <v>34</v>
      </c>
      <c r="I3583" s="79">
        <v>1</v>
      </c>
      <c r="J3583" s="79">
        <v>0</v>
      </c>
      <c r="K3583" s="79">
        <v>2</v>
      </c>
    </row>
    <row r="3584" spans="1:11" x14ac:dyDescent="0.15">
      <c r="A3584">
        <f t="shared" si="55"/>
        <v>57035</v>
      </c>
      <c r="B3584" s="79">
        <v>57</v>
      </c>
      <c r="C3584" s="79" t="s">
        <v>45</v>
      </c>
      <c r="H3584" s="79">
        <v>35</v>
      </c>
      <c r="I3584" s="79">
        <v>1</v>
      </c>
      <c r="J3584" s="79">
        <v>1</v>
      </c>
      <c r="K3584" s="79">
        <v>5</v>
      </c>
    </row>
    <row r="3585" spans="1:11" x14ac:dyDescent="0.15">
      <c r="A3585">
        <f t="shared" si="55"/>
        <v>57036</v>
      </c>
      <c r="B3585" s="79">
        <v>57</v>
      </c>
      <c r="C3585" s="79" t="s">
        <v>45</v>
      </c>
      <c r="H3585" s="79">
        <v>36</v>
      </c>
      <c r="I3585" s="79">
        <v>3</v>
      </c>
      <c r="J3585" s="79">
        <v>1</v>
      </c>
      <c r="K3585" s="79">
        <v>4</v>
      </c>
    </row>
    <row r="3586" spans="1:11" x14ac:dyDescent="0.15">
      <c r="A3586">
        <f t="shared" si="55"/>
        <v>57038</v>
      </c>
      <c r="B3586" s="79">
        <v>57</v>
      </c>
      <c r="C3586" s="79" t="s">
        <v>45</v>
      </c>
      <c r="H3586" s="79">
        <v>38</v>
      </c>
      <c r="I3586" s="79">
        <v>1</v>
      </c>
      <c r="J3586" s="79">
        <v>1</v>
      </c>
      <c r="K3586" s="79">
        <v>2</v>
      </c>
    </row>
    <row r="3587" spans="1:11" x14ac:dyDescent="0.15">
      <c r="A3587">
        <f t="shared" ref="A3587:A3650" si="56">$B3587*1000+$H3587</f>
        <v>57039</v>
      </c>
      <c r="B3587" s="79">
        <v>57</v>
      </c>
      <c r="C3587" s="79" t="s">
        <v>45</v>
      </c>
      <c r="H3587" s="79">
        <v>39</v>
      </c>
      <c r="I3587" s="79">
        <v>0</v>
      </c>
      <c r="J3587" s="79">
        <v>1</v>
      </c>
      <c r="K3587" s="79">
        <v>6</v>
      </c>
    </row>
    <row r="3588" spans="1:11" x14ac:dyDescent="0.15">
      <c r="A3588">
        <f t="shared" si="56"/>
        <v>57040</v>
      </c>
      <c r="B3588" s="79">
        <v>57</v>
      </c>
      <c r="C3588" s="79" t="s">
        <v>45</v>
      </c>
      <c r="H3588" s="79">
        <v>40</v>
      </c>
      <c r="I3588" s="79">
        <v>1</v>
      </c>
      <c r="J3588" s="79">
        <v>0</v>
      </c>
      <c r="K3588" s="79">
        <v>4</v>
      </c>
    </row>
    <row r="3589" spans="1:11" x14ac:dyDescent="0.15">
      <c r="A3589">
        <f t="shared" si="56"/>
        <v>57041</v>
      </c>
      <c r="B3589" s="79">
        <v>57</v>
      </c>
      <c r="C3589" s="79" t="s">
        <v>45</v>
      </c>
      <c r="H3589" s="79">
        <v>41</v>
      </c>
      <c r="I3589" s="79">
        <v>1</v>
      </c>
      <c r="J3589" s="79">
        <v>2</v>
      </c>
      <c r="K3589" s="79">
        <v>3</v>
      </c>
    </row>
    <row r="3590" spans="1:11" x14ac:dyDescent="0.15">
      <c r="A3590">
        <f t="shared" si="56"/>
        <v>57042</v>
      </c>
      <c r="B3590" s="79">
        <v>57</v>
      </c>
      <c r="C3590" s="79" t="s">
        <v>45</v>
      </c>
      <c r="H3590" s="79">
        <v>42</v>
      </c>
      <c r="I3590" s="79">
        <v>4</v>
      </c>
      <c r="J3590" s="79">
        <v>2</v>
      </c>
      <c r="K3590" s="79">
        <v>5</v>
      </c>
    </row>
    <row r="3591" spans="1:11" x14ac:dyDescent="0.15">
      <c r="A3591">
        <f t="shared" si="56"/>
        <v>57043</v>
      </c>
      <c r="B3591" s="79">
        <v>57</v>
      </c>
      <c r="C3591" s="79" t="s">
        <v>45</v>
      </c>
      <c r="H3591" s="79">
        <v>43</v>
      </c>
      <c r="I3591" s="79">
        <v>2</v>
      </c>
      <c r="J3591" s="79">
        <v>1</v>
      </c>
      <c r="K3591" s="79">
        <v>4</v>
      </c>
    </row>
    <row r="3592" spans="1:11" x14ac:dyDescent="0.15">
      <c r="A3592">
        <f t="shared" si="56"/>
        <v>57044</v>
      </c>
      <c r="B3592" s="79">
        <v>57</v>
      </c>
      <c r="C3592" s="79" t="s">
        <v>45</v>
      </c>
      <c r="H3592" s="79">
        <v>44</v>
      </c>
      <c r="I3592" s="79">
        <v>2</v>
      </c>
      <c r="J3592" s="79">
        <v>2</v>
      </c>
      <c r="K3592" s="79">
        <v>5</v>
      </c>
    </row>
    <row r="3593" spans="1:11" x14ac:dyDescent="0.15">
      <c r="A3593">
        <f t="shared" si="56"/>
        <v>57045</v>
      </c>
      <c r="B3593" s="79">
        <v>57</v>
      </c>
      <c r="C3593" s="79" t="s">
        <v>45</v>
      </c>
      <c r="H3593" s="79">
        <v>45</v>
      </c>
      <c r="I3593" s="79">
        <v>2</v>
      </c>
      <c r="J3593" s="79">
        <v>1</v>
      </c>
      <c r="K3593" s="79">
        <v>4</v>
      </c>
    </row>
    <row r="3594" spans="1:11" x14ac:dyDescent="0.15">
      <c r="A3594">
        <f t="shared" si="56"/>
        <v>57046</v>
      </c>
      <c r="B3594" s="79">
        <v>57</v>
      </c>
      <c r="C3594" s="79" t="s">
        <v>45</v>
      </c>
      <c r="H3594" s="79">
        <v>46</v>
      </c>
      <c r="I3594" s="79">
        <v>0</v>
      </c>
      <c r="J3594" s="79">
        <v>3</v>
      </c>
      <c r="K3594" s="79">
        <v>1</v>
      </c>
    </row>
    <row r="3595" spans="1:11" x14ac:dyDescent="0.15">
      <c r="A3595">
        <f t="shared" si="56"/>
        <v>57047</v>
      </c>
      <c r="B3595" s="79">
        <v>57</v>
      </c>
      <c r="C3595" s="79" t="s">
        <v>45</v>
      </c>
      <c r="H3595" s="79">
        <v>47</v>
      </c>
      <c r="I3595" s="79">
        <v>3</v>
      </c>
      <c r="J3595" s="79">
        <v>3</v>
      </c>
      <c r="K3595" s="79">
        <v>5</v>
      </c>
    </row>
    <row r="3596" spans="1:11" x14ac:dyDescent="0.15">
      <c r="A3596">
        <f t="shared" si="56"/>
        <v>57048</v>
      </c>
      <c r="B3596" s="79">
        <v>57</v>
      </c>
      <c r="C3596" s="79" t="s">
        <v>45</v>
      </c>
      <c r="H3596" s="79">
        <v>48</v>
      </c>
      <c r="I3596" s="79">
        <v>2</v>
      </c>
      <c r="J3596" s="79">
        <v>3</v>
      </c>
      <c r="K3596" s="79">
        <v>3</v>
      </c>
    </row>
    <row r="3597" spans="1:11" x14ac:dyDescent="0.15">
      <c r="A3597">
        <f t="shared" si="56"/>
        <v>57049</v>
      </c>
      <c r="B3597" s="79">
        <v>57</v>
      </c>
      <c r="C3597" s="79" t="s">
        <v>45</v>
      </c>
      <c r="H3597" s="79">
        <v>49</v>
      </c>
      <c r="I3597" s="79">
        <v>0</v>
      </c>
      <c r="J3597" s="79">
        <v>4</v>
      </c>
      <c r="K3597" s="79">
        <v>3</v>
      </c>
    </row>
    <row r="3598" spans="1:11" x14ac:dyDescent="0.15">
      <c r="A3598">
        <f t="shared" si="56"/>
        <v>57050</v>
      </c>
      <c r="B3598" s="79">
        <v>57</v>
      </c>
      <c r="C3598" s="79" t="s">
        <v>45</v>
      </c>
      <c r="H3598" s="79">
        <v>50</v>
      </c>
      <c r="I3598" s="79">
        <v>4</v>
      </c>
      <c r="J3598" s="79">
        <v>2</v>
      </c>
      <c r="K3598" s="79">
        <v>9</v>
      </c>
    </row>
    <row r="3599" spans="1:11" x14ac:dyDescent="0.15">
      <c r="A3599">
        <f t="shared" si="56"/>
        <v>57051</v>
      </c>
      <c r="B3599" s="79">
        <v>57</v>
      </c>
      <c r="C3599" s="79" t="s">
        <v>45</v>
      </c>
      <c r="H3599" s="79">
        <v>51</v>
      </c>
      <c r="I3599" s="79">
        <v>1</v>
      </c>
      <c r="J3599" s="79">
        <v>3</v>
      </c>
      <c r="K3599" s="79">
        <v>10</v>
      </c>
    </row>
    <row r="3600" spans="1:11" x14ac:dyDescent="0.15">
      <c r="A3600">
        <f t="shared" si="56"/>
        <v>57052</v>
      </c>
      <c r="B3600" s="79">
        <v>57</v>
      </c>
      <c r="C3600" s="79" t="s">
        <v>45</v>
      </c>
      <c r="H3600" s="79">
        <v>52</v>
      </c>
      <c r="I3600" s="79">
        <v>3</v>
      </c>
      <c r="J3600" s="79">
        <v>1</v>
      </c>
      <c r="K3600" s="79">
        <v>7</v>
      </c>
    </row>
    <row r="3601" spans="1:11" x14ac:dyDescent="0.15">
      <c r="A3601">
        <f t="shared" si="56"/>
        <v>57053</v>
      </c>
      <c r="B3601" s="79">
        <v>57</v>
      </c>
      <c r="C3601" s="79" t="s">
        <v>45</v>
      </c>
      <c r="H3601" s="79">
        <v>53</v>
      </c>
      <c r="I3601" s="79">
        <v>1</v>
      </c>
      <c r="J3601" s="79">
        <v>1</v>
      </c>
      <c r="K3601" s="79">
        <v>6</v>
      </c>
    </row>
    <row r="3602" spans="1:11" x14ac:dyDescent="0.15">
      <c r="A3602">
        <f t="shared" si="56"/>
        <v>57054</v>
      </c>
      <c r="B3602" s="79">
        <v>57</v>
      </c>
      <c r="C3602" s="79" t="s">
        <v>45</v>
      </c>
      <c r="H3602" s="79">
        <v>54</v>
      </c>
      <c r="I3602" s="79">
        <v>2</v>
      </c>
      <c r="J3602" s="79">
        <v>3</v>
      </c>
      <c r="K3602" s="79">
        <v>1</v>
      </c>
    </row>
    <row r="3603" spans="1:11" x14ac:dyDescent="0.15">
      <c r="A3603">
        <f t="shared" si="56"/>
        <v>57055</v>
      </c>
      <c r="B3603" s="79">
        <v>57</v>
      </c>
      <c r="C3603" s="79" t="s">
        <v>45</v>
      </c>
      <c r="H3603" s="79">
        <v>55</v>
      </c>
      <c r="I3603" s="79">
        <v>2</v>
      </c>
      <c r="J3603" s="79">
        <v>2</v>
      </c>
      <c r="K3603" s="79">
        <v>5</v>
      </c>
    </row>
    <row r="3604" spans="1:11" x14ac:dyDescent="0.15">
      <c r="A3604">
        <f t="shared" si="56"/>
        <v>57056</v>
      </c>
      <c r="B3604" s="79">
        <v>57</v>
      </c>
      <c r="C3604" s="79" t="s">
        <v>45</v>
      </c>
      <c r="H3604" s="79">
        <v>56</v>
      </c>
      <c r="I3604" s="79">
        <v>0</v>
      </c>
      <c r="J3604" s="79">
        <v>2</v>
      </c>
      <c r="K3604" s="79">
        <v>7</v>
      </c>
    </row>
    <row r="3605" spans="1:11" x14ac:dyDescent="0.15">
      <c r="A3605">
        <f t="shared" si="56"/>
        <v>57057</v>
      </c>
      <c r="B3605" s="79">
        <v>57</v>
      </c>
      <c r="C3605" s="79" t="s">
        <v>45</v>
      </c>
      <c r="H3605" s="79">
        <v>57</v>
      </c>
      <c r="I3605" s="79">
        <v>4</v>
      </c>
      <c r="J3605" s="79">
        <v>2</v>
      </c>
      <c r="K3605" s="79">
        <v>3</v>
      </c>
    </row>
    <row r="3606" spans="1:11" x14ac:dyDescent="0.15">
      <c r="A3606">
        <f t="shared" si="56"/>
        <v>57059</v>
      </c>
      <c r="B3606" s="79">
        <v>57</v>
      </c>
      <c r="C3606" s="79" t="s">
        <v>45</v>
      </c>
      <c r="H3606" s="79">
        <v>59</v>
      </c>
      <c r="I3606" s="79">
        <v>1</v>
      </c>
      <c r="J3606" s="79">
        <v>2</v>
      </c>
      <c r="K3606" s="79">
        <v>3</v>
      </c>
    </row>
    <row r="3607" spans="1:11" x14ac:dyDescent="0.15">
      <c r="A3607">
        <f t="shared" si="56"/>
        <v>57060</v>
      </c>
      <c r="B3607" s="79">
        <v>57</v>
      </c>
      <c r="C3607" s="79" t="s">
        <v>45</v>
      </c>
      <c r="H3607" s="79">
        <v>60</v>
      </c>
      <c r="I3607" s="79">
        <v>3</v>
      </c>
      <c r="J3607" s="79">
        <v>1</v>
      </c>
      <c r="K3607" s="79">
        <v>3</v>
      </c>
    </row>
    <row r="3608" spans="1:11" x14ac:dyDescent="0.15">
      <c r="A3608">
        <f t="shared" si="56"/>
        <v>57061</v>
      </c>
      <c r="B3608" s="79">
        <v>57</v>
      </c>
      <c r="C3608" s="79" t="s">
        <v>45</v>
      </c>
      <c r="H3608" s="79">
        <v>61</v>
      </c>
      <c r="I3608" s="79">
        <v>2</v>
      </c>
      <c r="J3608" s="79">
        <v>3</v>
      </c>
      <c r="K3608" s="79">
        <v>2</v>
      </c>
    </row>
    <row r="3609" spans="1:11" x14ac:dyDescent="0.15">
      <c r="A3609">
        <f t="shared" si="56"/>
        <v>57062</v>
      </c>
      <c r="B3609" s="79">
        <v>57</v>
      </c>
      <c r="C3609" s="79" t="s">
        <v>45</v>
      </c>
      <c r="H3609" s="79">
        <v>62</v>
      </c>
      <c r="I3609" s="79">
        <v>3</v>
      </c>
      <c r="J3609" s="79">
        <v>1</v>
      </c>
      <c r="K3609" s="79">
        <v>4</v>
      </c>
    </row>
    <row r="3610" spans="1:11" x14ac:dyDescent="0.15">
      <c r="A3610">
        <f t="shared" si="56"/>
        <v>57063</v>
      </c>
      <c r="B3610" s="79">
        <v>57</v>
      </c>
      <c r="C3610" s="79" t="s">
        <v>45</v>
      </c>
      <c r="H3610" s="79">
        <v>63</v>
      </c>
      <c r="I3610" s="79">
        <v>3</v>
      </c>
      <c r="J3610" s="79">
        <v>2</v>
      </c>
      <c r="K3610" s="79">
        <v>1</v>
      </c>
    </row>
    <row r="3611" spans="1:11" x14ac:dyDescent="0.15">
      <c r="A3611">
        <f t="shared" si="56"/>
        <v>57064</v>
      </c>
      <c r="B3611" s="79">
        <v>57</v>
      </c>
      <c r="C3611" s="79" t="s">
        <v>45</v>
      </c>
      <c r="H3611" s="79">
        <v>64</v>
      </c>
      <c r="I3611" s="79">
        <v>1</v>
      </c>
      <c r="J3611" s="79">
        <v>2</v>
      </c>
      <c r="K3611" s="79">
        <v>4</v>
      </c>
    </row>
    <row r="3612" spans="1:11" x14ac:dyDescent="0.15">
      <c r="A3612">
        <f t="shared" si="56"/>
        <v>57065</v>
      </c>
      <c r="B3612" s="79">
        <v>57</v>
      </c>
      <c r="C3612" s="79" t="s">
        <v>45</v>
      </c>
      <c r="H3612" s="79">
        <v>65</v>
      </c>
      <c r="I3612" s="79">
        <v>1</v>
      </c>
      <c r="J3612" s="79">
        <v>1</v>
      </c>
      <c r="K3612" s="79">
        <v>4</v>
      </c>
    </row>
    <row r="3613" spans="1:11" x14ac:dyDescent="0.15">
      <c r="A3613">
        <f t="shared" si="56"/>
        <v>57066</v>
      </c>
      <c r="B3613" s="79">
        <v>57</v>
      </c>
      <c r="C3613" s="79" t="s">
        <v>45</v>
      </c>
      <c r="H3613" s="79">
        <v>66</v>
      </c>
      <c r="I3613" s="79">
        <v>2</v>
      </c>
      <c r="J3613" s="79">
        <v>3</v>
      </c>
      <c r="K3613" s="79">
        <v>5</v>
      </c>
    </row>
    <row r="3614" spans="1:11" x14ac:dyDescent="0.15">
      <c r="A3614">
        <f t="shared" si="56"/>
        <v>57067</v>
      </c>
      <c r="B3614" s="79">
        <v>57</v>
      </c>
      <c r="C3614" s="79" t="s">
        <v>45</v>
      </c>
      <c r="H3614" s="79">
        <v>67</v>
      </c>
      <c r="I3614" s="79">
        <v>0</v>
      </c>
      <c r="J3614" s="79">
        <v>3</v>
      </c>
      <c r="K3614" s="79">
        <v>2</v>
      </c>
    </row>
    <row r="3615" spans="1:11" x14ac:dyDescent="0.15">
      <c r="A3615">
        <f t="shared" si="56"/>
        <v>57068</v>
      </c>
      <c r="B3615" s="79">
        <v>57</v>
      </c>
      <c r="C3615" s="79" t="s">
        <v>45</v>
      </c>
      <c r="H3615" s="79">
        <v>68</v>
      </c>
      <c r="I3615" s="79">
        <v>2</v>
      </c>
      <c r="J3615" s="79">
        <v>1</v>
      </c>
      <c r="K3615" s="79">
        <v>5</v>
      </c>
    </row>
    <row r="3616" spans="1:11" x14ac:dyDescent="0.15">
      <c r="A3616">
        <f t="shared" si="56"/>
        <v>57069</v>
      </c>
      <c r="B3616" s="79">
        <v>57</v>
      </c>
      <c r="C3616" s="79" t="s">
        <v>45</v>
      </c>
      <c r="H3616" s="79">
        <v>69</v>
      </c>
      <c r="I3616" s="79">
        <v>5</v>
      </c>
      <c r="J3616" s="79">
        <v>4</v>
      </c>
      <c r="K3616" s="79">
        <v>1</v>
      </c>
    </row>
    <row r="3617" spans="1:11" x14ac:dyDescent="0.15">
      <c r="A3617">
        <f t="shared" si="56"/>
        <v>57070</v>
      </c>
      <c r="B3617" s="79">
        <v>57</v>
      </c>
      <c r="C3617" s="79" t="s">
        <v>45</v>
      </c>
      <c r="H3617" s="79">
        <v>70</v>
      </c>
      <c r="I3617" s="79">
        <v>4</v>
      </c>
      <c r="J3617" s="79">
        <v>5</v>
      </c>
      <c r="K3617" s="79">
        <v>2</v>
      </c>
    </row>
    <row r="3618" spans="1:11" x14ac:dyDescent="0.15">
      <c r="A3618">
        <f t="shared" si="56"/>
        <v>57071</v>
      </c>
      <c r="B3618" s="79">
        <v>57</v>
      </c>
      <c r="C3618" s="79" t="s">
        <v>45</v>
      </c>
      <c r="H3618" s="79">
        <v>71</v>
      </c>
      <c r="I3618" s="79">
        <v>4</v>
      </c>
      <c r="J3618" s="79">
        <v>3</v>
      </c>
      <c r="K3618" s="79">
        <v>2</v>
      </c>
    </row>
    <row r="3619" spans="1:11" x14ac:dyDescent="0.15">
      <c r="A3619">
        <f t="shared" si="56"/>
        <v>57072</v>
      </c>
      <c r="B3619" s="79">
        <v>57</v>
      </c>
      <c r="C3619" s="79" t="s">
        <v>45</v>
      </c>
      <c r="H3619" s="79">
        <v>72</v>
      </c>
      <c r="I3619" s="79">
        <v>4</v>
      </c>
      <c r="J3619" s="79">
        <v>3</v>
      </c>
      <c r="K3619" s="79">
        <v>1</v>
      </c>
    </row>
    <row r="3620" spans="1:11" x14ac:dyDescent="0.15">
      <c r="A3620">
        <f t="shared" si="56"/>
        <v>57073</v>
      </c>
      <c r="B3620" s="79">
        <v>57</v>
      </c>
      <c r="C3620" s="79" t="s">
        <v>45</v>
      </c>
      <c r="H3620" s="79">
        <v>73</v>
      </c>
      <c r="I3620" s="79">
        <v>0</v>
      </c>
      <c r="J3620" s="79">
        <v>1</v>
      </c>
      <c r="K3620" s="79">
        <v>1</v>
      </c>
    </row>
    <row r="3621" spans="1:11" x14ac:dyDescent="0.15">
      <c r="A3621">
        <f t="shared" si="56"/>
        <v>57074</v>
      </c>
      <c r="B3621" s="79">
        <v>57</v>
      </c>
      <c r="C3621" s="79" t="s">
        <v>45</v>
      </c>
      <c r="H3621" s="79">
        <v>74</v>
      </c>
      <c r="I3621" s="79">
        <v>3</v>
      </c>
      <c r="J3621" s="79">
        <v>2</v>
      </c>
      <c r="K3621" s="79">
        <v>1</v>
      </c>
    </row>
    <row r="3622" spans="1:11" x14ac:dyDescent="0.15">
      <c r="A3622">
        <f t="shared" si="56"/>
        <v>57075</v>
      </c>
      <c r="B3622" s="79">
        <v>57</v>
      </c>
      <c r="C3622" s="79" t="s">
        <v>45</v>
      </c>
      <c r="H3622" s="79">
        <v>75</v>
      </c>
      <c r="I3622" s="79">
        <v>1</v>
      </c>
      <c r="J3622" s="79">
        <v>5</v>
      </c>
      <c r="K3622" s="79">
        <v>2</v>
      </c>
    </row>
    <row r="3623" spans="1:11" x14ac:dyDescent="0.15">
      <c r="A3623">
        <f t="shared" si="56"/>
        <v>57076</v>
      </c>
      <c r="B3623" s="79">
        <v>57</v>
      </c>
      <c r="C3623" s="79" t="s">
        <v>45</v>
      </c>
      <c r="H3623" s="79">
        <v>76</v>
      </c>
      <c r="I3623" s="79">
        <v>1</v>
      </c>
      <c r="J3623" s="79">
        <v>3</v>
      </c>
      <c r="K3623" s="79">
        <v>1</v>
      </c>
    </row>
    <row r="3624" spans="1:11" x14ac:dyDescent="0.15">
      <c r="A3624">
        <f t="shared" si="56"/>
        <v>57077</v>
      </c>
      <c r="B3624" s="79">
        <v>57</v>
      </c>
      <c r="C3624" s="79" t="s">
        <v>45</v>
      </c>
      <c r="H3624" s="79">
        <v>77</v>
      </c>
      <c r="I3624" s="79">
        <v>3</v>
      </c>
      <c r="J3624" s="79">
        <v>0</v>
      </c>
      <c r="K3624" s="79">
        <v>1</v>
      </c>
    </row>
    <row r="3625" spans="1:11" x14ac:dyDescent="0.15">
      <c r="A3625">
        <f t="shared" si="56"/>
        <v>57078</v>
      </c>
      <c r="B3625" s="79">
        <v>57</v>
      </c>
      <c r="C3625" s="79" t="s">
        <v>45</v>
      </c>
      <c r="H3625" s="79">
        <v>78</v>
      </c>
      <c r="I3625" s="79">
        <v>0</v>
      </c>
      <c r="J3625" s="79">
        <v>3</v>
      </c>
      <c r="K3625" s="79">
        <v>1</v>
      </c>
    </row>
    <row r="3626" spans="1:11" x14ac:dyDescent="0.15">
      <c r="A3626">
        <f t="shared" si="56"/>
        <v>57079</v>
      </c>
      <c r="B3626" s="79">
        <v>57</v>
      </c>
      <c r="C3626" s="79" t="s">
        <v>45</v>
      </c>
      <c r="H3626" s="79">
        <v>79</v>
      </c>
      <c r="I3626" s="79">
        <v>0</v>
      </c>
      <c r="J3626" s="79">
        <v>1</v>
      </c>
      <c r="K3626" s="79">
        <v>1</v>
      </c>
    </row>
    <row r="3627" spans="1:11" x14ac:dyDescent="0.15">
      <c r="A3627">
        <f t="shared" si="56"/>
        <v>57080</v>
      </c>
      <c r="B3627" s="79">
        <v>57</v>
      </c>
      <c r="C3627" s="79" t="s">
        <v>45</v>
      </c>
      <c r="H3627" s="79">
        <v>80</v>
      </c>
      <c r="I3627" s="79">
        <v>5</v>
      </c>
      <c r="J3627" s="79">
        <v>0</v>
      </c>
      <c r="K3627" s="79">
        <v>3</v>
      </c>
    </row>
    <row r="3628" spans="1:11" x14ac:dyDescent="0.15">
      <c r="A3628">
        <f t="shared" si="56"/>
        <v>57081</v>
      </c>
      <c r="B3628" s="79">
        <v>57</v>
      </c>
      <c r="C3628" s="79" t="s">
        <v>45</v>
      </c>
      <c r="H3628" s="79">
        <v>81</v>
      </c>
      <c r="I3628" s="79">
        <v>0</v>
      </c>
      <c r="J3628" s="79">
        <v>1</v>
      </c>
      <c r="K3628" s="79">
        <v>1</v>
      </c>
    </row>
    <row r="3629" spans="1:11" x14ac:dyDescent="0.15">
      <c r="A3629">
        <f t="shared" si="56"/>
        <v>57082</v>
      </c>
      <c r="B3629" s="79">
        <v>57</v>
      </c>
      <c r="C3629" s="79" t="s">
        <v>45</v>
      </c>
      <c r="H3629" s="79">
        <v>82</v>
      </c>
      <c r="I3629" s="79">
        <v>2</v>
      </c>
      <c r="J3629" s="79">
        <v>2</v>
      </c>
      <c r="K3629" s="79">
        <v>1</v>
      </c>
    </row>
    <row r="3630" spans="1:11" x14ac:dyDescent="0.15">
      <c r="A3630">
        <f t="shared" si="56"/>
        <v>57083</v>
      </c>
      <c r="B3630" s="79">
        <v>57</v>
      </c>
      <c r="C3630" s="79" t="s">
        <v>45</v>
      </c>
      <c r="H3630" s="79">
        <v>83</v>
      </c>
      <c r="I3630" s="79">
        <v>1</v>
      </c>
      <c r="J3630" s="79">
        <v>3</v>
      </c>
      <c r="K3630" s="79">
        <v>2</v>
      </c>
    </row>
    <row r="3631" spans="1:11" x14ac:dyDescent="0.15">
      <c r="A3631">
        <f t="shared" si="56"/>
        <v>57084</v>
      </c>
      <c r="B3631" s="79">
        <v>57</v>
      </c>
      <c r="C3631" s="79" t="s">
        <v>45</v>
      </c>
      <c r="H3631" s="79">
        <v>84</v>
      </c>
      <c r="I3631" s="79">
        <v>1</v>
      </c>
      <c r="J3631" s="79">
        <v>3</v>
      </c>
      <c r="K3631" s="79">
        <v>1</v>
      </c>
    </row>
    <row r="3632" spans="1:11" x14ac:dyDescent="0.15">
      <c r="A3632">
        <f t="shared" si="56"/>
        <v>57085</v>
      </c>
      <c r="B3632" s="79">
        <v>57</v>
      </c>
      <c r="C3632" s="79" t="s">
        <v>45</v>
      </c>
      <c r="H3632" s="79">
        <v>85</v>
      </c>
      <c r="I3632" s="79">
        <v>1</v>
      </c>
      <c r="J3632" s="79">
        <v>2</v>
      </c>
      <c r="K3632" s="79">
        <v>1</v>
      </c>
    </row>
    <row r="3633" spans="1:11" x14ac:dyDescent="0.15">
      <c r="A3633">
        <f t="shared" si="56"/>
        <v>57086</v>
      </c>
      <c r="B3633" s="79">
        <v>57</v>
      </c>
      <c r="C3633" s="79" t="s">
        <v>45</v>
      </c>
      <c r="H3633" s="79">
        <v>86</v>
      </c>
      <c r="I3633" s="79">
        <v>1</v>
      </c>
      <c r="J3633" s="79">
        <v>2</v>
      </c>
      <c r="K3633" s="79">
        <v>3</v>
      </c>
    </row>
    <row r="3634" spans="1:11" x14ac:dyDescent="0.15">
      <c r="A3634">
        <f t="shared" si="56"/>
        <v>57087</v>
      </c>
      <c r="B3634" s="79">
        <v>57</v>
      </c>
      <c r="C3634" s="79" t="s">
        <v>45</v>
      </c>
      <c r="H3634" s="79">
        <v>87</v>
      </c>
      <c r="I3634" s="79">
        <v>1</v>
      </c>
      <c r="J3634" s="79">
        <v>2</v>
      </c>
      <c r="K3634" s="79">
        <v>3</v>
      </c>
    </row>
    <row r="3635" spans="1:11" x14ac:dyDescent="0.15">
      <c r="A3635">
        <f t="shared" si="56"/>
        <v>57089</v>
      </c>
      <c r="B3635" s="79">
        <v>57</v>
      </c>
      <c r="C3635" s="79" t="s">
        <v>45</v>
      </c>
      <c r="H3635" s="79">
        <v>89</v>
      </c>
      <c r="I3635" s="79">
        <v>0</v>
      </c>
      <c r="J3635" s="79">
        <v>1</v>
      </c>
      <c r="K3635" s="79">
        <v>7</v>
      </c>
    </row>
    <row r="3636" spans="1:11" x14ac:dyDescent="0.15">
      <c r="A3636">
        <f t="shared" si="56"/>
        <v>57090</v>
      </c>
      <c r="B3636" s="79">
        <v>57</v>
      </c>
      <c r="C3636" s="79" t="s">
        <v>45</v>
      </c>
      <c r="H3636" s="79">
        <v>90</v>
      </c>
      <c r="I3636" s="79">
        <v>2</v>
      </c>
      <c r="J3636" s="79">
        <v>0</v>
      </c>
      <c r="K3636" s="79">
        <v>5</v>
      </c>
    </row>
    <row r="3637" spans="1:11" x14ac:dyDescent="0.15">
      <c r="A3637">
        <f t="shared" si="56"/>
        <v>57091</v>
      </c>
      <c r="B3637" s="79">
        <v>57</v>
      </c>
      <c r="C3637" s="79" t="s">
        <v>45</v>
      </c>
      <c r="H3637" s="79">
        <v>91</v>
      </c>
      <c r="I3637" s="79">
        <v>0</v>
      </c>
      <c r="J3637" s="79">
        <v>1</v>
      </c>
      <c r="K3637" s="79">
        <v>2</v>
      </c>
    </row>
    <row r="3638" spans="1:11" x14ac:dyDescent="0.15">
      <c r="A3638">
        <f t="shared" si="56"/>
        <v>57092</v>
      </c>
      <c r="B3638" s="79">
        <v>57</v>
      </c>
      <c r="C3638" s="79" t="s">
        <v>45</v>
      </c>
      <c r="H3638" s="79">
        <v>92</v>
      </c>
      <c r="I3638" s="79">
        <v>0</v>
      </c>
      <c r="J3638" s="79">
        <v>1</v>
      </c>
      <c r="K3638" s="79">
        <v>7</v>
      </c>
    </row>
    <row r="3639" spans="1:11" x14ac:dyDescent="0.15">
      <c r="A3639">
        <f t="shared" si="56"/>
        <v>57093</v>
      </c>
      <c r="B3639" s="79">
        <v>57</v>
      </c>
      <c r="C3639" s="79" t="s">
        <v>45</v>
      </c>
      <c r="H3639" s="79">
        <v>93</v>
      </c>
      <c r="I3639" s="79">
        <v>0</v>
      </c>
      <c r="J3639" s="79">
        <v>1</v>
      </c>
      <c r="K3639" s="79">
        <v>2</v>
      </c>
    </row>
    <row r="3640" spans="1:11" x14ac:dyDescent="0.15">
      <c r="A3640">
        <f t="shared" si="56"/>
        <v>57094</v>
      </c>
      <c r="B3640" s="79">
        <v>57</v>
      </c>
      <c r="C3640" s="79" t="s">
        <v>45</v>
      </c>
      <c r="H3640" s="79">
        <v>94</v>
      </c>
      <c r="I3640" s="79">
        <v>0</v>
      </c>
      <c r="J3640" s="79">
        <v>2</v>
      </c>
      <c r="K3640" s="79">
        <v>8</v>
      </c>
    </row>
    <row r="3641" spans="1:11" x14ac:dyDescent="0.15">
      <c r="A3641">
        <f t="shared" si="56"/>
        <v>57095</v>
      </c>
      <c r="B3641" s="79">
        <v>57</v>
      </c>
      <c r="C3641" s="79" t="s">
        <v>45</v>
      </c>
      <c r="H3641" s="79">
        <v>95</v>
      </c>
      <c r="I3641" s="79">
        <v>0</v>
      </c>
      <c r="J3641" s="79">
        <v>1</v>
      </c>
      <c r="K3641" s="79">
        <v>6</v>
      </c>
    </row>
    <row r="3642" spans="1:11" x14ac:dyDescent="0.15">
      <c r="A3642">
        <f t="shared" si="56"/>
        <v>57096</v>
      </c>
      <c r="B3642" s="79">
        <v>57</v>
      </c>
      <c r="C3642" s="79" t="s">
        <v>45</v>
      </c>
      <c r="H3642" s="79">
        <v>96</v>
      </c>
      <c r="I3642" s="79">
        <v>0</v>
      </c>
      <c r="J3642" s="79">
        <v>1</v>
      </c>
      <c r="K3642" s="79">
        <v>2</v>
      </c>
    </row>
    <row r="3643" spans="1:11" x14ac:dyDescent="0.15">
      <c r="A3643">
        <f t="shared" si="56"/>
        <v>57097</v>
      </c>
      <c r="B3643" s="79">
        <v>57</v>
      </c>
      <c r="C3643" s="79" t="s">
        <v>45</v>
      </c>
      <c r="H3643" s="79">
        <v>97</v>
      </c>
      <c r="I3643" s="79">
        <v>0</v>
      </c>
      <c r="J3643" s="79">
        <v>1</v>
      </c>
      <c r="K3643" s="79">
        <v>9</v>
      </c>
    </row>
    <row r="3644" spans="1:11" x14ac:dyDescent="0.15">
      <c r="A3644">
        <f t="shared" si="56"/>
        <v>58000</v>
      </c>
      <c r="B3644" s="79">
        <v>58</v>
      </c>
      <c r="C3644" s="79" t="s">
        <v>46</v>
      </c>
      <c r="H3644" s="79">
        <v>0</v>
      </c>
      <c r="I3644" s="79">
        <v>1</v>
      </c>
      <c r="J3644" s="79">
        <v>0</v>
      </c>
      <c r="K3644" s="79">
        <v>3</v>
      </c>
    </row>
    <row r="3645" spans="1:11" x14ac:dyDescent="0.15">
      <c r="A3645">
        <f t="shared" si="56"/>
        <v>58001</v>
      </c>
      <c r="B3645" s="79">
        <v>58</v>
      </c>
      <c r="C3645" s="79" t="s">
        <v>46</v>
      </c>
      <c r="H3645" s="79">
        <v>1</v>
      </c>
      <c r="I3645" s="79">
        <v>1</v>
      </c>
      <c r="J3645" s="79">
        <v>2</v>
      </c>
      <c r="K3645" s="79">
        <v>4</v>
      </c>
    </row>
    <row r="3646" spans="1:11" x14ac:dyDescent="0.15">
      <c r="A3646">
        <f t="shared" si="56"/>
        <v>58002</v>
      </c>
      <c r="B3646" s="79">
        <v>58</v>
      </c>
      <c r="C3646" s="79" t="s">
        <v>46</v>
      </c>
      <c r="H3646" s="79">
        <v>2</v>
      </c>
      <c r="I3646" s="79">
        <v>0</v>
      </c>
      <c r="J3646" s="79">
        <v>1</v>
      </c>
      <c r="K3646" s="79">
        <v>5</v>
      </c>
    </row>
    <row r="3647" spans="1:11" x14ac:dyDescent="0.15">
      <c r="A3647">
        <f t="shared" si="56"/>
        <v>58003</v>
      </c>
      <c r="B3647" s="79">
        <v>58</v>
      </c>
      <c r="C3647" s="79" t="s">
        <v>46</v>
      </c>
      <c r="H3647" s="79">
        <v>3</v>
      </c>
      <c r="I3647" s="79">
        <v>1</v>
      </c>
      <c r="J3647" s="79">
        <v>0</v>
      </c>
      <c r="K3647" s="79">
        <v>2</v>
      </c>
    </row>
    <row r="3648" spans="1:11" x14ac:dyDescent="0.15">
      <c r="A3648">
        <f t="shared" si="56"/>
        <v>58008</v>
      </c>
      <c r="B3648" s="79">
        <v>58</v>
      </c>
      <c r="C3648" s="79" t="s">
        <v>46</v>
      </c>
      <c r="H3648" s="79">
        <v>8</v>
      </c>
      <c r="I3648" s="79">
        <v>2</v>
      </c>
      <c r="J3648" s="79">
        <v>0</v>
      </c>
      <c r="K3648" s="79">
        <v>2</v>
      </c>
    </row>
    <row r="3649" spans="1:11" x14ac:dyDescent="0.15">
      <c r="A3649">
        <f t="shared" si="56"/>
        <v>58009</v>
      </c>
      <c r="B3649" s="79">
        <v>58</v>
      </c>
      <c r="C3649" s="79" t="s">
        <v>46</v>
      </c>
      <c r="H3649" s="79">
        <v>9</v>
      </c>
      <c r="I3649" s="79">
        <v>0</v>
      </c>
      <c r="J3649" s="79">
        <v>1</v>
      </c>
      <c r="K3649" s="79">
        <v>2</v>
      </c>
    </row>
    <row r="3650" spans="1:11" x14ac:dyDescent="0.15">
      <c r="A3650">
        <f t="shared" si="56"/>
        <v>58011</v>
      </c>
      <c r="B3650" s="79">
        <v>58</v>
      </c>
      <c r="C3650" s="79" t="s">
        <v>46</v>
      </c>
      <c r="H3650" s="79">
        <v>11</v>
      </c>
      <c r="I3650" s="79">
        <v>1</v>
      </c>
      <c r="J3650" s="79">
        <v>0</v>
      </c>
      <c r="K3650" s="79">
        <v>3</v>
      </c>
    </row>
    <row r="3651" spans="1:11" x14ac:dyDescent="0.15">
      <c r="A3651">
        <f t="shared" ref="A3651:A3714" si="57">$B3651*1000+$H3651</f>
        <v>58014</v>
      </c>
      <c r="B3651" s="79">
        <v>58</v>
      </c>
      <c r="C3651" s="79" t="s">
        <v>46</v>
      </c>
      <c r="H3651" s="79">
        <v>14</v>
      </c>
      <c r="I3651" s="79">
        <v>2</v>
      </c>
      <c r="J3651" s="79">
        <v>1</v>
      </c>
      <c r="K3651" s="79">
        <v>4</v>
      </c>
    </row>
    <row r="3652" spans="1:11" x14ac:dyDescent="0.15">
      <c r="A3652">
        <f t="shared" si="57"/>
        <v>58015</v>
      </c>
      <c r="B3652" s="79">
        <v>58</v>
      </c>
      <c r="C3652" s="79" t="s">
        <v>46</v>
      </c>
      <c r="H3652" s="79">
        <v>15</v>
      </c>
      <c r="I3652" s="79">
        <v>0</v>
      </c>
      <c r="J3652" s="79">
        <v>3</v>
      </c>
      <c r="K3652" s="79">
        <v>6</v>
      </c>
    </row>
    <row r="3653" spans="1:11" x14ac:dyDescent="0.15">
      <c r="A3653">
        <f t="shared" si="57"/>
        <v>58016</v>
      </c>
      <c r="B3653" s="79">
        <v>58</v>
      </c>
      <c r="C3653" s="79" t="s">
        <v>46</v>
      </c>
      <c r="H3653" s="79">
        <v>16</v>
      </c>
      <c r="I3653" s="79">
        <v>2</v>
      </c>
      <c r="J3653" s="79">
        <v>5</v>
      </c>
      <c r="K3653" s="79">
        <v>3</v>
      </c>
    </row>
    <row r="3654" spans="1:11" x14ac:dyDescent="0.15">
      <c r="A3654">
        <f t="shared" si="57"/>
        <v>58017</v>
      </c>
      <c r="B3654" s="79">
        <v>58</v>
      </c>
      <c r="C3654" s="79" t="s">
        <v>46</v>
      </c>
      <c r="H3654" s="79">
        <v>17</v>
      </c>
      <c r="I3654" s="79">
        <v>1</v>
      </c>
      <c r="J3654" s="79">
        <v>3</v>
      </c>
      <c r="K3654" s="79">
        <v>4</v>
      </c>
    </row>
    <row r="3655" spans="1:11" x14ac:dyDescent="0.15">
      <c r="A3655">
        <f t="shared" si="57"/>
        <v>58018</v>
      </c>
      <c r="B3655" s="79">
        <v>58</v>
      </c>
      <c r="C3655" s="79" t="s">
        <v>46</v>
      </c>
      <c r="H3655" s="79">
        <v>18</v>
      </c>
      <c r="I3655" s="79">
        <v>2</v>
      </c>
      <c r="J3655" s="79">
        <v>0</v>
      </c>
      <c r="K3655" s="79">
        <v>2</v>
      </c>
    </row>
    <row r="3656" spans="1:11" x14ac:dyDescent="0.15">
      <c r="A3656">
        <f t="shared" si="57"/>
        <v>58019</v>
      </c>
      <c r="B3656" s="79">
        <v>58</v>
      </c>
      <c r="C3656" s="79" t="s">
        <v>46</v>
      </c>
      <c r="H3656" s="79">
        <v>19</v>
      </c>
      <c r="I3656" s="79">
        <v>2</v>
      </c>
      <c r="J3656" s="79">
        <v>6</v>
      </c>
      <c r="K3656" s="79">
        <v>4</v>
      </c>
    </row>
    <row r="3657" spans="1:11" x14ac:dyDescent="0.15">
      <c r="A3657">
        <f t="shared" si="57"/>
        <v>58020</v>
      </c>
      <c r="B3657" s="79">
        <v>58</v>
      </c>
      <c r="C3657" s="79" t="s">
        <v>46</v>
      </c>
      <c r="H3657" s="79">
        <v>20</v>
      </c>
      <c r="I3657" s="79">
        <v>1</v>
      </c>
      <c r="J3657" s="79">
        <v>1</v>
      </c>
      <c r="K3657" s="79">
        <v>2</v>
      </c>
    </row>
    <row r="3658" spans="1:11" x14ac:dyDescent="0.15">
      <c r="A3658">
        <f t="shared" si="57"/>
        <v>58021</v>
      </c>
      <c r="B3658" s="79">
        <v>58</v>
      </c>
      <c r="C3658" s="79" t="s">
        <v>46</v>
      </c>
      <c r="H3658" s="79">
        <v>21</v>
      </c>
      <c r="I3658" s="79">
        <v>2</v>
      </c>
      <c r="J3658" s="79">
        <v>4</v>
      </c>
      <c r="K3658" s="79">
        <v>3</v>
      </c>
    </row>
    <row r="3659" spans="1:11" x14ac:dyDescent="0.15">
      <c r="A3659">
        <f t="shared" si="57"/>
        <v>58022</v>
      </c>
      <c r="B3659" s="79">
        <v>58</v>
      </c>
      <c r="C3659" s="79" t="s">
        <v>46</v>
      </c>
      <c r="H3659" s="79">
        <v>22</v>
      </c>
      <c r="I3659" s="79">
        <v>2</v>
      </c>
      <c r="J3659" s="79">
        <v>3</v>
      </c>
      <c r="K3659" s="79">
        <v>2</v>
      </c>
    </row>
    <row r="3660" spans="1:11" x14ac:dyDescent="0.15">
      <c r="A3660">
        <f t="shared" si="57"/>
        <v>58023</v>
      </c>
      <c r="B3660" s="79">
        <v>58</v>
      </c>
      <c r="C3660" s="79" t="s">
        <v>46</v>
      </c>
      <c r="H3660" s="79">
        <v>23</v>
      </c>
      <c r="I3660" s="79">
        <v>0</v>
      </c>
      <c r="J3660" s="79">
        <v>2</v>
      </c>
      <c r="K3660" s="79">
        <v>6</v>
      </c>
    </row>
    <row r="3661" spans="1:11" x14ac:dyDescent="0.15">
      <c r="A3661">
        <f t="shared" si="57"/>
        <v>58024</v>
      </c>
      <c r="B3661" s="79">
        <v>58</v>
      </c>
      <c r="C3661" s="79" t="s">
        <v>46</v>
      </c>
      <c r="H3661" s="79">
        <v>24</v>
      </c>
      <c r="I3661" s="79">
        <v>3</v>
      </c>
      <c r="J3661" s="79">
        <v>5</v>
      </c>
      <c r="K3661" s="79">
        <v>2</v>
      </c>
    </row>
    <row r="3662" spans="1:11" x14ac:dyDescent="0.15">
      <c r="A3662">
        <f t="shared" si="57"/>
        <v>58025</v>
      </c>
      <c r="B3662" s="79">
        <v>58</v>
      </c>
      <c r="C3662" s="79" t="s">
        <v>46</v>
      </c>
      <c r="H3662" s="79">
        <v>25</v>
      </c>
      <c r="I3662" s="79">
        <v>0</v>
      </c>
      <c r="J3662" s="79">
        <v>3</v>
      </c>
      <c r="K3662" s="79">
        <v>1</v>
      </c>
    </row>
    <row r="3663" spans="1:11" x14ac:dyDescent="0.15">
      <c r="A3663">
        <f t="shared" si="57"/>
        <v>58026</v>
      </c>
      <c r="B3663" s="79">
        <v>58</v>
      </c>
      <c r="C3663" s="79" t="s">
        <v>46</v>
      </c>
      <c r="H3663" s="79">
        <v>26</v>
      </c>
      <c r="I3663" s="79">
        <v>0</v>
      </c>
      <c r="J3663" s="79">
        <v>4</v>
      </c>
      <c r="K3663" s="79">
        <v>2</v>
      </c>
    </row>
    <row r="3664" spans="1:11" x14ac:dyDescent="0.15">
      <c r="A3664">
        <f t="shared" si="57"/>
        <v>58027</v>
      </c>
      <c r="B3664" s="79">
        <v>58</v>
      </c>
      <c r="C3664" s="79" t="s">
        <v>46</v>
      </c>
      <c r="H3664" s="79">
        <v>27</v>
      </c>
      <c r="I3664" s="79">
        <v>1</v>
      </c>
      <c r="J3664" s="79">
        <v>4</v>
      </c>
      <c r="K3664" s="79">
        <v>5</v>
      </c>
    </row>
    <row r="3665" spans="1:11" x14ac:dyDescent="0.15">
      <c r="A3665">
        <f t="shared" si="57"/>
        <v>58028</v>
      </c>
      <c r="B3665" s="79">
        <v>58</v>
      </c>
      <c r="C3665" s="79" t="s">
        <v>46</v>
      </c>
      <c r="H3665" s="79">
        <v>28</v>
      </c>
      <c r="I3665" s="79">
        <v>0</v>
      </c>
      <c r="J3665" s="79">
        <v>2</v>
      </c>
      <c r="K3665" s="79">
        <v>4</v>
      </c>
    </row>
    <row r="3666" spans="1:11" x14ac:dyDescent="0.15">
      <c r="A3666">
        <f t="shared" si="57"/>
        <v>58029</v>
      </c>
      <c r="B3666" s="79">
        <v>58</v>
      </c>
      <c r="C3666" s="79" t="s">
        <v>46</v>
      </c>
      <c r="H3666" s="79">
        <v>29</v>
      </c>
      <c r="I3666" s="79">
        <v>0</v>
      </c>
      <c r="J3666" s="79">
        <v>1</v>
      </c>
      <c r="K3666" s="79">
        <v>8</v>
      </c>
    </row>
    <row r="3667" spans="1:11" x14ac:dyDescent="0.15">
      <c r="A3667">
        <f t="shared" si="57"/>
        <v>58030</v>
      </c>
      <c r="B3667" s="79">
        <v>58</v>
      </c>
      <c r="C3667" s="79" t="s">
        <v>46</v>
      </c>
      <c r="H3667" s="79">
        <v>30</v>
      </c>
      <c r="I3667" s="79">
        <v>0</v>
      </c>
      <c r="J3667" s="79">
        <v>1</v>
      </c>
      <c r="K3667" s="79">
        <v>9</v>
      </c>
    </row>
    <row r="3668" spans="1:11" x14ac:dyDescent="0.15">
      <c r="A3668">
        <f t="shared" si="57"/>
        <v>58031</v>
      </c>
      <c r="B3668" s="79">
        <v>58</v>
      </c>
      <c r="C3668" s="79" t="s">
        <v>46</v>
      </c>
      <c r="H3668" s="79">
        <v>31</v>
      </c>
      <c r="I3668" s="79">
        <v>1</v>
      </c>
      <c r="J3668" s="79">
        <v>1</v>
      </c>
      <c r="K3668" s="79">
        <v>3</v>
      </c>
    </row>
    <row r="3669" spans="1:11" x14ac:dyDescent="0.15">
      <c r="A3669">
        <f t="shared" si="57"/>
        <v>58032</v>
      </c>
      <c r="B3669" s="79">
        <v>58</v>
      </c>
      <c r="C3669" s="79" t="s">
        <v>46</v>
      </c>
      <c r="H3669" s="79">
        <v>32</v>
      </c>
      <c r="I3669" s="79">
        <v>2</v>
      </c>
      <c r="J3669" s="79">
        <v>1</v>
      </c>
      <c r="K3669" s="79">
        <v>5</v>
      </c>
    </row>
    <row r="3670" spans="1:11" x14ac:dyDescent="0.15">
      <c r="A3670">
        <f t="shared" si="57"/>
        <v>58033</v>
      </c>
      <c r="B3670" s="79">
        <v>58</v>
      </c>
      <c r="C3670" s="79" t="s">
        <v>46</v>
      </c>
      <c r="H3670" s="79">
        <v>33</v>
      </c>
      <c r="I3670" s="79">
        <v>1</v>
      </c>
      <c r="J3670" s="79">
        <v>3</v>
      </c>
      <c r="K3670" s="79">
        <v>6</v>
      </c>
    </row>
    <row r="3671" spans="1:11" x14ac:dyDescent="0.15">
      <c r="A3671">
        <f t="shared" si="57"/>
        <v>58034</v>
      </c>
      <c r="B3671" s="79">
        <v>58</v>
      </c>
      <c r="C3671" s="79" t="s">
        <v>46</v>
      </c>
      <c r="H3671" s="79">
        <v>34</v>
      </c>
      <c r="I3671" s="79">
        <v>3</v>
      </c>
      <c r="J3671" s="79">
        <v>2</v>
      </c>
      <c r="K3671" s="79">
        <v>3</v>
      </c>
    </row>
    <row r="3672" spans="1:11" x14ac:dyDescent="0.15">
      <c r="A3672">
        <f t="shared" si="57"/>
        <v>58035</v>
      </c>
      <c r="B3672" s="79">
        <v>58</v>
      </c>
      <c r="C3672" s="79" t="s">
        <v>46</v>
      </c>
      <c r="H3672" s="79">
        <v>35</v>
      </c>
      <c r="I3672" s="79">
        <v>3</v>
      </c>
      <c r="J3672" s="79">
        <v>1</v>
      </c>
      <c r="K3672" s="79">
        <v>5</v>
      </c>
    </row>
    <row r="3673" spans="1:11" x14ac:dyDescent="0.15">
      <c r="A3673">
        <f t="shared" si="57"/>
        <v>58036</v>
      </c>
      <c r="B3673" s="79">
        <v>58</v>
      </c>
      <c r="C3673" s="79" t="s">
        <v>46</v>
      </c>
      <c r="H3673" s="79">
        <v>36</v>
      </c>
      <c r="I3673" s="79">
        <v>2</v>
      </c>
      <c r="J3673" s="79">
        <v>2</v>
      </c>
      <c r="K3673" s="79">
        <v>4</v>
      </c>
    </row>
    <row r="3674" spans="1:11" x14ac:dyDescent="0.15">
      <c r="A3674">
        <f t="shared" si="57"/>
        <v>58037</v>
      </c>
      <c r="B3674" s="79">
        <v>58</v>
      </c>
      <c r="C3674" s="79" t="s">
        <v>46</v>
      </c>
      <c r="H3674" s="79">
        <v>37</v>
      </c>
      <c r="I3674" s="79">
        <v>2</v>
      </c>
      <c r="J3674" s="79">
        <v>0</v>
      </c>
      <c r="K3674" s="79">
        <v>2</v>
      </c>
    </row>
    <row r="3675" spans="1:11" x14ac:dyDescent="0.15">
      <c r="A3675">
        <f t="shared" si="57"/>
        <v>58038</v>
      </c>
      <c r="B3675" s="79">
        <v>58</v>
      </c>
      <c r="C3675" s="79" t="s">
        <v>46</v>
      </c>
      <c r="H3675" s="79">
        <v>38</v>
      </c>
      <c r="I3675" s="79">
        <v>2</v>
      </c>
      <c r="J3675" s="79">
        <v>1</v>
      </c>
      <c r="K3675" s="79">
        <v>11</v>
      </c>
    </row>
    <row r="3676" spans="1:11" x14ac:dyDescent="0.15">
      <c r="A3676">
        <f t="shared" si="57"/>
        <v>58039</v>
      </c>
      <c r="B3676" s="79">
        <v>58</v>
      </c>
      <c r="C3676" s="79" t="s">
        <v>46</v>
      </c>
      <c r="H3676" s="79">
        <v>39</v>
      </c>
      <c r="I3676" s="79">
        <v>2</v>
      </c>
      <c r="J3676" s="79">
        <v>1</v>
      </c>
      <c r="K3676" s="79">
        <v>7</v>
      </c>
    </row>
    <row r="3677" spans="1:11" x14ac:dyDescent="0.15">
      <c r="A3677">
        <f t="shared" si="57"/>
        <v>58040</v>
      </c>
      <c r="B3677" s="79">
        <v>58</v>
      </c>
      <c r="C3677" s="79" t="s">
        <v>46</v>
      </c>
      <c r="H3677" s="79">
        <v>40</v>
      </c>
      <c r="I3677" s="79">
        <v>2</v>
      </c>
      <c r="J3677" s="79">
        <v>0</v>
      </c>
      <c r="K3677" s="79">
        <v>6</v>
      </c>
    </row>
    <row r="3678" spans="1:11" x14ac:dyDescent="0.15">
      <c r="A3678">
        <f t="shared" si="57"/>
        <v>58041</v>
      </c>
      <c r="B3678" s="79">
        <v>58</v>
      </c>
      <c r="C3678" s="79" t="s">
        <v>46</v>
      </c>
      <c r="H3678" s="79">
        <v>41</v>
      </c>
      <c r="I3678" s="79">
        <v>0</v>
      </c>
      <c r="J3678" s="79">
        <v>1</v>
      </c>
      <c r="K3678" s="79">
        <v>6</v>
      </c>
    </row>
    <row r="3679" spans="1:11" x14ac:dyDescent="0.15">
      <c r="A3679">
        <f t="shared" si="57"/>
        <v>58042</v>
      </c>
      <c r="B3679" s="79">
        <v>58</v>
      </c>
      <c r="C3679" s="79" t="s">
        <v>46</v>
      </c>
      <c r="H3679" s="79">
        <v>42</v>
      </c>
      <c r="I3679" s="79">
        <v>0</v>
      </c>
      <c r="J3679" s="79">
        <v>1</v>
      </c>
      <c r="K3679" s="79">
        <v>5</v>
      </c>
    </row>
    <row r="3680" spans="1:11" x14ac:dyDescent="0.15">
      <c r="A3680">
        <f t="shared" si="57"/>
        <v>58043</v>
      </c>
      <c r="B3680" s="79">
        <v>58</v>
      </c>
      <c r="C3680" s="79" t="s">
        <v>46</v>
      </c>
      <c r="H3680" s="79">
        <v>43</v>
      </c>
      <c r="I3680" s="79">
        <v>5</v>
      </c>
      <c r="J3680" s="79">
        <v>2</v>
      </c>
      <c r="K3680" s="79">
        <v>4</v>
      </c>
    </row>
    <row r="3681" spans="1:11" x14ac:dyDescent="0.15">
      <c r="A3681">
        <f t="shared" si="57"/>
        <v>58044</v>
      </c>
      <c r="B3681" s="79">
        <v>58</v>
      </c>
      <c r="C3681" s="79" t="s">
        <v>46</v>
      </c>
      <c r="H3681" s="79">
        <v>44</v>
      </c>
      <c r="I3681" s="79">
        <v>0</v>
      </c>
      <c r="J3681" s="79">
        <v>2</v>
      </c>
      <c r="K3681" s="79">
        <v>12</v>
      </c>
    </row>
    <row r="3682" spans="1:11" x14ac:dyDescent="0.15">
      <c r="A3682">
        <f t="shared" si="57"/>
        <v>58045</v>
      </c>
      <c r="B3682" s="79">
        <v>58</v>
      </c>
      <c r="C3682" s="79" t="s">
        <v>46</v>
      </c>
      <c r="H3682" s="79">
        <v>45</v>
      </c>
      <c r="I3682" s="79">
        <v>1</v>
      </c>
      <c r="J3682" s="79">
        <v>0</v>
      </c>
      <c r="K3682" s="79">
        <v>7</v>
      </c>
    </row>
    <row r="3683" spans="1:11" x14ac:dyDescent="0.15">
      <c r="A3683">
        <f t="shared" si="57"/>
        <v>58046</v>
      </c>
      <c r="B3683" s="79">
        <v>58</v>
      </c>
      <c r="C3683" s="79" t="s">
        <v>46</v>
      </c>
      <c r="H3683" s="79">
        <v>46</v>
      </c>
      <c r="I3683" s="79">
        <v>1</v>
      </c>
      <c r="J3683" s="79">
        <v>1</v>
      </c>
      <c r="K3683" s="79">
        <v>5</v>
      </c>
    </row>
    <row r="3684" spans="1:11" x14ac:dyDescent="0.15">
      <c r="A3684">
        <f t="shared" si="57"/>
        <v>58047</v>
      </c>
      <c r="B3684" s="79">
        <v>58</v>
      </c>
      <c r="C3684" s="79" t="s">
        <v>46</v>
      </c>
      <c r="H3684" s="79">
        <v>47</v>
      </c>
      <c r="I3684" s="79">
        <v>3</v>
      </c>
      <c r="J3684" s="79">
        <v>2</v>
      </c>
      <c r="K3684" s="79">
        <v>7</v>
      </c>
    </row>
    <row r="3685" spans="1:11" x14ac:dyDescent="0.15">
      <c r="A3685">
        <f t="shared" si="57"/>
        <v>58048</v>
      </c>
      <c r="B3685" s="79">
        <v>58</v>
      </c>
      <c r="C3685" s="79" t="s">
        <v>46</v>
      </c>
      <c r="H3685" s="79">
        <v>48</v>
      </c>
      <c r="I3685" s="79">
        <v>2</v>
      </c>
      <c r="J3685" s="79">
        <v>2</v>
      </c>
      <c r="K3685" s="79">
        <v>8</v>
      </c>
    </row>
    <row r="3686" spans="1:11" x14ac:dyDescent="0.15">
      <c r="A3686">
        <f t="shared" si="57"/>
        <v>58049</v>
      </c>
      <c r="B3686" s="79">
        <v>58</v>
      </c>
      <c r="C3686" s="79" t="s">
        <v>46</v>
      </c>
      <c r="H3686" s="79">
        <v>49</v>
      </c>
      <c r="I3686" s="79">
        <v>2</v>
      </c>
      <c r="J3686" s="79">
        <v>6</v>
      </c>
      <c r="K3686" s="79">
        <v>9</v>
      </c>
    </row>
    <row r="3687" spans="1:11" x14ac:dyDescent="0.15">
      <c r="A3687">
        <f t="shared" si="57"/>
        <v>58050</v>
      </c>
      <c r="B3687" s="79">
        <v>58</v>
      </c>
      <c r="C3687" s="79" t="s">
        <v>46</v>
      </c>
      <c r="H3687" s="79">
        <v>50</v>
      </c>
      <c r="I3687" s="79">
        <v>1</v>
      </c>
      <c r="J3687" s="79">
        <v>8</v>
      </c>
      <c r="K3687" s="79">
        <v>10</v>
      </c>
    </row>
    <row r="3688" spans="1:11" x14ac:dyDescent="0.15">
      <c r="A3688">
        <f t="shared" si="57"/>
        <v>58051</v>
      </c>
      <c r="B3688" s="79">
        <v>58</v>
      </c>
      <c r="C3688" s="79" t="s">
        <v>46</v>
      </c>
      <c r="H3688" s="79">
        <v>51</v>
      </c>
      <c r="I3688" s="79">
        <v>1</v>
      </c>
      <c r="J3688" s="79">
        <v>2</v>
      </c>
      <c r="K3688" s="79">
        <v>4</v>
      </c>
    </row>
    <row r="3689" spans="1:11" x14ac:dyDescent="0.15">
      <c r="A3689">
        <f t="shared" si="57"/>
        <v>58052</v>
      </c>
      <c r="B3689" s="79">
        <v>58</v>
      </c>
      <c r="C3689" s="79" t="s">
        <v>46</v>
      </c>
      <c r="H3689" s="79">
        <v>52</v>
      </c>
      <c r="I3689" s="79">
        <v>4</v>
      </c>
      <c r="J3689" s="79">
        <v>1</v>
      </c>
      <c r="K3689" s="79">
        <v>4</v>
      </c>
    </row>
    <row r="3690" spans="1:11" x14ac:dyDescent="0.15">
      <c r="A3690">
        <f t="shared" si="57"/>
        <v>58053</v>
      </c>
      <c r="B3690" s="79">
        <v>58</v>
      </c>
      <c r="C3690" s="79" t="s">
        <v>46</v>
      </c>
      <c r="H3690" s="79">
        <v>53</v>
      </c>
      <c r="I3690" s="79">
        <v>4</v>
      </c>
      <c r="J3690" s="79">
        <v>2</v>
      </c>
      <c r="K3690" s="79">
        <v>6</v>
      </c>
    </row>
    <row r="3691" spans="1:11" x14ac:dyDescent="0.15">
      <c r="A3691">
        <f t="shared" si="57"/>
        <v>58054</v>
      </c>
      <c r="B3691" s="79">
        <v>58</v>
      </c>
      <c r="C3691" s="79" t="s">
        <v>46</v>
      </c>
      <c r="H3691" s="79">
        <v>54</v>
      </c>
      <c r="I3691" s="79">
        <v>1</v>
      </c>
      <c r="J3691" s="79">
        <v>2</v>
      </c>
      <c r="K3691" s="79">
        <v>2</v>
      </c>
    </row>
    <row r="3692" spans="1:11" x14ac:dyDescent="0.15">
      <c r="A3692">
        <f t="shared" si="57"/>
        <v>58055</v>
      </c>
      <c r="B3692" s="79">
        <v>58</v>
      </c>
      <c r="C3692" s="79" t="s">
        <v>46</v>
      </c>
      <c r="H3692" s="79">
        <v>55</v>
      </c>
      <c r="I3692" s="79">
        <v>1</v>
      </c>
      <c r="J3692" s="79">
        <v>4</v>
      </c>
      <c r="K3692" s="79">
        <v>6</v>
      </c>
    </row>
    <row r="3693" spans="1:11" x14ac:dyDescent="0.15">
      <c r="A3693">
        <f t="shared" si="57"/>
        <v>58056</v>
      </c>
      <c r="B3693" s="79">
        <v>58</v>
      </c>
      <c r="C3693" s="79" t="s">
        <v>46</v>
      </c>
      <c r="H3693" s="79">
        <v>56</v>
      </c>
      <c r="I3693" s="79">
        <v>1</v>
      </c>
      <c r="J3693" s="79">
        <v>2</v>
      </c>
      <c r="K3693" s="79">
        <v>2</v>
      </c>
    </row>
    <row r="3694" spans="1:11" x14ac:dyDescent="0.15">
      <c r="A3694">
        <f t="shared" si="57"/>
        <v>58057</v>
      </c>
      <c r="B3694" s="79">
        <v>58</v>
      </c>
      <c r="C3694" s="79" t="s">
        <v>46</v>
      </c>
      <c r="H3694" s="79">
        <v>57</v>
      </c>
      <c r="I3694" s="79">
        <v>0</v>
      </c>
      <c r="J3694" s="79">
        <v>3</v>
      </c>
      <c r="K3694" s="79">
        <v>6</v>
      </c>
    </row>
    <row r="3695" spans="1:11" x14ac:dyDescent="0.15">
      <c r="A3695">
        <f t="shared" si="57"/>
        <v>58058</v>
      </c>
      <c r="B3695" s="79">
        <v>58</v>
      </c>
      <c r="C3695" s="79" t="s">
        <v>46</v>
      </c>
      <c r="H3695" s="79">
        <v>58</v>
      </c>
      <c r="I3695" s="79">
        <v>9</v>
      </c>
      <c r="J3695" s="79">
        <v>2</v>
      </c>
      <c r="K3695" s="79">
        <v>3</v>
      </c>
    </row>
    <row r="3696" spans="1:11" x14ac:dyDescent="0.15">
      <c r="A3696">
        <f t="shared" si="57"/>
        <v>58059</v>
      </c>
      <c r="B3696" s="79">
        <v>58</v>
      </c>
      <c r="C3696" s="79" t="s">
        <v>46</v>
      </c>
      <c r="H3696" s="79">
        <v>59</v>
      </c>
      <c r="I3696" s="79">
        <v>1</v>
      </c>
      <c r="J3696" s="79">
        <v>6</v>
      </c>
      <c r="K3696" s="79">
        <v>1</v>
      </c>
    </row>
    <row r="3697" spans="1:11" x14ac:dyDescent="0.15">
      <c r="A3697">
        <f t="shared" si="57"/>
        <v>58060</v>
      </c>
      <c r="B3697" s="79">
        <v>58</v>
      </c>
      <c r="C3697" s="79" t="s">
        <v>46</v>
      </c>
      <c r="H3697" s="79">
        <v>60</v>
      </c>
      <c r="I3697" s="79">
        <v>4</v>
      </c>
      <c r="J3697" s="79">
        <v>1</v>
      </c>
      <c r="K3697" s="79">
        <v>11</v>
      </c>
    </row>
    <row r="3698" spans="1:11" x14ac:dyDescent="0.15">
      <c r="A3698">
        <f t="shared" si="57"/>
        <v>58061</v>
      </c>
      <c r="B3698" s="79">
        <v>58</v>
      </c>
      <c r="C3698" s="79" t="s">
        <v>46</v>
      </c>
      <c r="H3698" s="79">
        <v>61</v>
      </c>
      <c r="I3698" s="79">
        <v>2</v>
      </c>
      <c r="J3698" s="79">
        <v>5</v>
      </c>
      <c r="K3698" s="79">
        <v>3</v>
      </c>
    </row>
    <row r="3699" spans="1:11" x14ac:dyDescent="0.15">
      <c r="A3699">
        <f t="shared" si="57"/>
        <v>58062</v>
      </c>
      <c r="B3699" s="79">
        <v>58</v>
      </c>
      <c r="C3699" s="79" t="s">
        <v>46</v>
      </c>
      <c r="H3699" s="79">
        <v>62</v>
      </c>
      <c r="I3699" s="79">
        <v>2</v>
      </c>
      <c r="J3699" s="79">
        <v>3</v>
      </c>
      <c r="K3699" s="79">
        <v>1</v>
      </c>
    </row>
    <row r="3700" spans="1:11" x14ac:dyDescent="0.15">
      <c r="A3700">
        <f t="shared" si="57"/>
        <v>58063</v>
      </c>
      <c r="B3700" s="79">
        <v>58</v>
      </c>
      <c r="C3700" s="79" t="s">
        <v>46</v>
      </c>
      <c r="H3700" s="79">
        <v>63</v>
      </c>
      <c r="I3700" s="79">
        <v>2</v>
      </c>
      <c r="J3700" s="79">
        <v>2</v>
      </c>
      <c r="K3700" s="79">
        <v>7</v>
      </c>
    </row>
    <row r="3701" spans="1:11" x14ac:dyDescent="0.15">
      <c r="A3701">
        <f t="shared" si="57"/>
        <v>58064</v>
      </c>
      <c r="B3701" s="79">
        <v>58</v>
      </c>
      <c r="C3701" s="79" t="s">
        <v>46</v>
      </c>
      <c r="H3701" s="79">
        <v>64</v>
      </c>
      <c r="I3701" s="79">
        <v>5</v>
      </c>
      <c r="J3701" s="79">
        <v>5</v>
      </c>
      <c r="K3701" s="79">
        <v>3</v>
      </c>
    </row>
    <row r="3702" spans="1:11" x14ac:dyDescent="0.15">
      <c r="A3702">
        <f t="shared" si="57"/>
        <v>58065</v>
      </c>
      <c r="B3702" s="79">
        <v>58</v>
      </c>
      <c r="C3702" s="79" t="s">
        <v>46</v>
      </c>
      <c r="H3702" s="79">
        <v>65</v>
      </c>
      <c r="I3702" s="79">
        <v>5</v>
      </c>
      <c r="J3702" s="79">
        <v>4</v>
      </c>
      <c r="K3702" s="79">
        <v>3</v>
      </c>
    </row>
    <row r="3703" spans="1:11" x14ac:dyDescent="0.15">
      <c r="A3703">
        <f t="shared" si="57"/>
        <v>58066</v>
      </c>
      <c r="B3703" s="79">
        <v>58</v>
      </c>
      <c r="C3703" s="79" t="s">
        <v>46</v>
      </c>
      <c r="H3703" s="79">
        <v>66</v>
      </c>
      <c r="I3703" s="79">
        <v>4</v>
      </c>
      <c r="J3703" s="79">
        <v>1</v>
      </c>
      <c r="K3703" s="79">
        <v>1</v>
      </c>
    </row>
    <row r="3704" spans="1:11" x14ac:dyDescent="0.15">
      <c r="A3704">
        <f t="shared" si="57"/>
        <v>58067</v>
      </c>
      <c r="B3704" s="79">
        <v>58</v>
      </c>
      <c r="C3704" s="79" t="s">
        <v>46</v>
      </c>
      <c r="H3704" s="79">
        <v>67</v>
      </c>
      <c r="I3704" s="79">
        <v>3</v>
      </c>
      <c r="J3704" s="79">
        <v>3</v>
      </c>
      <c r="K3704" s="79">
        <v>4</v>
      </c>
    </row>
    <row r="3705" spans="1:11" x14ac:dyDescent="0.15">
      <c r="A3705">
        <f t="shared" si="57"/>
        <v>58068</v>
      </c>
      <c r="B3705" s="79">
        <v>58</v>
      </c>
      <c r="C3705" s="79" t="s">
        <v>46</v>
      </c>
      <c r="H3705" s="79">
        <v>68</v>
      </c>
      <c r="I3705" s="79">
        <v>4</v>
      </c>
      <c r="J3705" s="79">
        <v>4</v>
      </c>
      <c r="K3705" s="79">
        <v>1</v>
      </c>
    </row>
    <row r="3706" spans="1:11" x14ac:dyDescent="0.15">
      <c r="A3706">
        <f t="shared" si="57"/>
        <v>58069</v>
      </c>
      <c r="B3706" s="79">
        <v>58</v>
      </c>
      <c r="C3706" s="79" t="s">
        <v>46</v>
      </c>
      <c r="H3706" s="79">
        <v>69</v>
      </c>
      <c r="I3706" s="79">
        <v>6</v>
      </c>
      <c r="J3706" s="79">
        <v>3</v>
      </c>
      <c r="K3706" s="79">
        <v>1</v>
      </c>
    </row>
    <row r="3707" spans="1:11" x14ac:dyDescent="0.15">
      <c r="A3707">
        <f t="shared" si="57"/>
        <v>58070</v>
      </c>
      <c r="B3707" s="79">
        <v>58</v>
      </c>
      <c r="C3707" s="79" t="s">
        <v>46</v>
      </c>
      <c r="H3707" s="79">
        <v>70</v>
      </c>
      <c r="I3707" s="79">
        <v>2</v>
      </c>
      <c r="J3707" s="79">
        <v>4</v>
      </c>
      <c r="K3707" s="79">
        <v>1</v>
      </c>
    </row>
    <row r="3708" spans="1:11" x14ac:dyDescent="0.15">
      <c r="A3708">
        <f t="shared" si="57"/>
        <v>58071</v>
      </c>
      <c r="B3708" s="79">
        <v>58</v>
      </c>
      <c r="C3708" s="79" t="s">
        <v>46</v>
      </c>
      <c r="H3708" s="79">
        <v>71</v>
      </c>
      <c r="I3708" s="79">
        <v>5</v>
      </c>
      <c r="J3708" s="79">
        <v>4</v>
      </c>
      <c r="K3708" s="79">
        <v>1</v>
      </c>
    </row>
    <row r="3709" spans="1:11" x14ac:dyDescent="0.15">
      <c r="A3709">
        <f t="shared" si="57"/>
        <v>58072</v>
      </c>
      <c r="B3709" s="79">
        <v>58</v>
      </c>
      <c r="C3709" s="79" t="s">
        <v>46</v>
      </c>
      <c r="H3709" s="79">
        <v>72</v>
      </c>
      <c r="I3709" s="79">
        <v>3</v>
      </c>
      <c r="J3709" s="79">
        <v>1</v>
      </c>
      <c r="K3709" s="79">
        <v>1</v>
      </c>
    </row>
    <row r="3710" spans="1:11" x14ac:dyDescent="0.15">
      <c r="A3710">
        <f t="shared" si="57"/>
        <v>58073</v>
      </c>
      <c r="B3710" s="79">
        <v>58</v>
      </c>
      <c r="C3710" s="79" t="s">
        <v>46</v>
      </c>
      <c r="H3710" s="79">
        <v>73</v>
      </c>
      <c r="I3710" s="79">
        <v>3</v>
      </c>
      <c r="J3710" s="79">
        <v>2</v>
      </c>
      <c r="K3710" s="79">
        <v>1</v>
      </c>
    </row>
    <row r="3711" spans="1:11" x14ac:dyDescent="0.15">
      <c r="A3711">
        <f t="shared" si="57"/>
        <v>58074</v>
      </c>
      <c r="B3711" s="79">
        <v>58</v>
      </c>
      <c r="C3711" s="79" t="s">
        <v>46</v>
      </c>
      <c r="H3711" s="79">
        <v>74</v>
      </c>
      <c r="I3711" s="79">
        <v>2</v>
      </c>
      <c r="J3711" s="79">
        <v>1</v>
      </c>
      <c r="K3711" s="79">
        <v>1</v>
      </c>
    </row>
    <row r="3712" spans="1:11" x14ac:dyDescent="0.15">
      <c r="A3712">
        <f t="shared" si="57"/>
        <v>58075</v>
      </c>
      <c r="B3712" s="79">
        <v>58</v>
      </c>
      <c r="C3712" s="79" t="s">
        <v>46</v>
      </c>
      <c r="H3712" s="79">
        <v>75</v>
      </c>
      <c r="I3712" s="79">
        <v>2</v>
      </c>
      <c r="J3712" s="79">
        <v>4</v>
      </c>
      <c r="K3712" s="79">
        <v>1</v>
      </c>
    </row>
    <row r="3713" spans="1:11" x14ac:dyDescent="0.15">
      <c r="A3713">
        <f t="shared" si="57"/>
        <v>58076</v>
      </c>
      <c r="B3713" s="79">
        <v>58</v>
      </c>
      <c r="C3713" s="79" t="s">
        <v>46</v>
      </c>
      <c r="H3713" s="79">
        <v>76</v>
      </c>
      <c r="I3713" s="79">
        <v>1</v>
      </c>
      <c r="J3713" s="79">
        <v>0</v>
      </c>
      <c r="K3713" s="79">
        <v>1</v>
      </c>
    </row>
    <row r="3714" spans="1:11" x14ac:dyDescent="0.15">
      <c r="A3714">
        <f t="shared" si="57"/>
        <v>58077</v>
      </c>
      <c r="B3714" s="79">
        <v>58</v>
      </c>
      <c r="C3714" s="79" t="s">
        <v>46</v>
      </c>
      <c r="H3714" s="79">
        <v>77</v>
      </c>
      <c r="I3714" s="79">
        <v>4</v>
      </c>
      <c r="J3714" s="79">
        <v>3</v>
      </c>
      <c r="K3714" s="79">
        <v>1</v>
      </c>
    </row>
    <row r="3715" spans="1:11" x14ac:dyDescent="0.15">
      <c r="A3715">
        <f t="shared" ref="A3715:A3778" si="58">$B3715*1000+$H3715</f>
        <v>58078</v>
      </c>
      <c r="B3715" s="79">
        <v>58</v>
      </c>
      <c r="C3715" s="79" t="s">
        <v>46</v>
      </c>
      <c r="H3715" s="79">
        <v>78</v>
      </c>
      <c r="I3715" s="79">
        <v>1</v>
      </c>
      <c r="J3715" s="79">
        <v>1</v>
      </c>
      <c r="K3715" s="79">
        <v>1</v>
      </c>
    </row>
    <row r="3716" spans="1:11" x14ac:dyDescent="0.15">
      <c r="A3716">
        <f t="shared" si="58"/>
        <v>58079</v>
      </c>
      <c r="B3716" s="79">
        <v>58</v>
      </c>
      <c r="C3716" s="79" t="s">
        <v>46</v>
      </c>
      <c r="H3716" s="79">
        <v>79</v>
      </c>
      <c r="I3716" s="79">
        <v>1</v>
      </c>
      <c r="J3716" s="79">
        <v>1</v>
      </c>
      <c r="K3716" s="79">
        <v>1</v>
      </c>
    </row>
    <row r="3717" spans="1:11" x14ac:dyDescent="0.15">
      <c r="A3717">
        <f t="shared" si="58"/>
        <v>58080</v>
      </c>
      <c r="B3717" s="79">
        <v>58</v>
      </c>
      <c r="C3717" s="79" t="s">
        <v>46</v>
      </c>
      <c r="H3717" s="79">
        <v>80</v>
      </c>
      <c r="I3717" s="79">
        <v>6</v>
      </c>
      <c r="J3717" s="79">
        <v>3</v>
      </c>
      <c r="K3717" s="79">
        <v>1</v>
      </c>
    </row>
    <row r="3718" spans="1:11" x14ac:dyDescent="0.15">
      <c r="A3718">
        <f t="shared" si="58"/>
        <v>58081</v>
      </c>
      <c r="B3718" s="79">
        <v>58</v>
      </c>
      <c r="C3718" s="79" t="s">
        <v>46</v>
      </c>
      <c r="H3718" s="79">
        <v>81</v>
      </c>
      <c r="I3718" s="79">
        <v>1</v>
      </c>
      <c r="J3718" s="79">
        <v>2</v>
      </c>
      <c r="K3718" s="79">
        <v>1</v>
      </c>
    </row>
    <row r="3719" spans="1:11" x14ac:dyDescent="0.15">
      <c r="A3719">
        <f t="shared" si="58"/>
        <v>58082</v>
      </c>
      <c r="B3719" s="79">
        <v>58</v>
      </c>
      <c r="C3719" s="79" t="s">
        <v>46</v>
      </c>
      <c r="H3719" s="79">
        <v>82</v>
      </c>
      <c r="I3719" s="79">
        <v>0</v>
      </c>
      <c r="J3719" s="79">
        <v>1</v>
      </c>
      <c r="K3719" s="79">
        <v>1</v>
      </c>
    </row>
    <row r="3720" spans="1:11" x14ac:dyDescent="0.15">
      <c r="A3720">
        <f t="shared" si="58"/>
        <v>58083</v>
      </c>
      <c r="B3720" s="79">
        <v>58</v>
      </c>
      <c r="C3720" s="79" t="s">
        <v>46</v>
      </c>
      <c r="H3720" s="79">
        <v>83</v>
      </c>
      <c r="I3720" s="79">
        <v>2</v>
      </c>
      <c r="J3720" s="79">
        <v>3</v>
      </c>
      <c r="K3720" s="79">
        <v>1</v>
      </c>
    </row>
    <row r="3721" spans="1:11" x14ac:dyDescent="0.15">
      <c r="A3721">
        <f t="shared" si="58"/>
        <v>58084</v>
      </c>
      <c r="B3721" s="79">
        <v>58</v>
      </c>
      <c r="C3721" s="79" t="s">
        <v>46</v>
      </c>
      <c r="H3721" s="79">
        <v>84</v>
      </c>
      <c r="I3721" s="79">
        <v>3</v>
      </c>
      <c r="J3721" s="79">
        <v>1</v>
      </c>
      <c r="K3721" s="79">
        <v>2</v>
      </c>
    </row>
    <row r="3722" spans="1:11" x14ac:dyDescent="0.15">
      <c r="A3722">
        <f t="shared" si="58"/>
        <v>58085</v>
      </c>
      <c r="B3722" s="79">
        <v>58</v>
      </c>
      <c r="C3722" s="79" t="s">
        <v>46</v>
      </c>
      <c r="H3722" s="79">
        <v>85</v>
      </c>
      <c r="I3722" s="79">
        <v>2</v>
      </c>
      <c r="J3722" s="79">
        <v>2</v>
      </c>
      <c r="K3722" s="79">
        <v>2</v>
      </c>
    </row>
    <row r="3723" spans="1:11" x14ac:dyDescent="0.15">
      <c r="A3723">
        <f t="shared" si="58"/>
        <v>58087</v>
      </c>
      <c r="B3723" s="79">
        <v>58</v>
      </c>
      <c r="C3723" s="79" t="s">
        <v>46</v>
      </c>
      <c r="H3723" s="79">
        <v>87</v>
      </c>
      <c r="I3723" s="79">
        <v>0</v>
      </c>
      <c r="J3723" s="79">
        <v>1</v>
      </c>
      <c r="K3723" s="79">
        <v>1</v>
      </c>
    </row>
    <row r="3724" spans="1:11" x14ac:dyDescent="0.15">
      <c r="A3724">
        <f t="shared" si="58"/>
        <v>58088</v>
      </c>
      <c r="B3724" s="79">
        <v>58</v>
      </c>
      <c r="C3724" s="79" t="s">
        <v>46</v>
      </c>
      <c r="H3724" s="79">
        <v>88</v>
      </c>
      <c r="I3724" s="79">
        <v>2</v>
      </c>
      <c r="J3724" s="79">
        <v>2</v>
      </c>
      <c r="K3724" s="79">
        <v>1</v>
      </c>
    </row>
    <row r="3725" spans="1:11" x14ac:dyDescent="0.15">
      <c r="A3725">
        <f t="shared" si="58"/>
        <v>58090</v>
      </c>
      <c r="B3725" s="79">
        <v>58</v>
      </c>
      <c r="C3725" s="79" t="s">
        <v>46</v>
      </c>
      <c r="H3725" s="79">
        <v>90</v>
      </c>
      <c r="I3725" s="79">
        <v>0</v>
      </c>
      <c r="J3725" s="79">
        <v>1</v>
      </c>
      <c r="K3725" s="79">
        <v>2</v>
      </c>
    </row>
    <row r="3726" spans="1:11" x14ac:dyDescent="0.15">
      <c r="A3726">
        <f t="shared" si="58"/>
        <v>58091</v>
      </c>
      <c r="B3726" s="79">
        <v>58</v>
      </c>
      <c r="C3726" s="79" t="s">
        <v>46</v>
      </c>
      <c r="H3726" s="79">
        <v>91</v>
      </c>
      <c r="I3726" s="79">
        <v>0</v>
      </c>
      <c r="J3726" s="79">
        <v>1</v>
      </c>
      <c r="K3726" s="79">
        <v>2</v>
      </c>
    </row>
    <row r="3727" spans="1:11" x14ac:dyDescent="0.15">
      <c r="A3727">
        <f t="shared" si="58"/>
        <v>58092</v>
      </c>
      <c r="B3727" s="79">
        <v>58</v>
      </c>
      <c r="C3727" s="79" t="s">
        <v>46</v>
      </c>
      <c r="H3727" s="79">
        <v>92</v>
      </c>
      <c r="I3727" s="79">
        <v>0</v>
      </c>
      <c r="J3727" s="79">
        <v>1</v>
      </c>
      <c r="K3727" s="79">
        <v>1</v>
      </c>
    </row>
    <row r="3728" spans="1:11" x14ac:dyDescent="0.15">
      <c r="A3728">
        <f t="shared" si="58"/>
        <v>58093</v>
      </c>
      <c r="B3728" s="79">
        <v>58</v>
      </c>
      <c r="C3728" s="79" t="s">
        <v>46</v>
      </c>
      <c r="H3728" s="79">
        <v>93</v>
      </c>
      <c r="I3728" s="79">
        <v>0</v>
      </c>
      <c r="J3728" s="79">
        <v>1</v>
      </c>
      <c r="K3728" s="79">
        <v>1</v>
      </c>
    </row>
    <row r="3729" spans="1:11" x14ac:dyDescent="0.15">
      <c r="A3729">
        <f t="shared" si="58"/>
        <v>58094</v>
      </c>
      <c r="B3729" s="79">
        <v>58</v>
      </c>
      <c r="C3729" s="79" t="s">
        <v>46</v>
      </c>
      <c r="H3729" s="79">
        <v>94</v>
      </c>
      <c r="I3729" s="79">
        <v>0</v>
      </c>
      <c r="J3729" s="79">
        <v>1</v>
      </c>
      <c r="K3729" s="79">
        <v>1</v>
      </c>
    </row>
    <row r="3730" spans="1:11" x14ac:dyDescent="0.15">
      <c r="A3730">
        <f t="shared" si="58"/>
        <v>58096</v>
      </c>
      <c r="B3730" s="79">
        <v>58</v>
      </c>
      <c r="C3730" s="79" t="s">
        <v>46</v>
      </c>
      <c r="H3730" s="79">
        <v>96</v>
      </c>
      <c r="I3730" s="79">
        <v>1</v>
      </c>
      <c r="J3730" s="79">
        <v>0</v>
      </c>
      <c r="K3730" s="79">
        <v>2</v>
      </c>
    </row>
    <row r="3731" spans="1:11" x14ac:dyDescent="0.15">
      <c r="A3731">
        <f t="shared" si="58"/>
        <v>58099</v>
      </c>
      <c r="B3731" s="79">
        <v>58</v>
      </c>
      <c r="C3731" s="79" t="s">
        <v>46</v>
      </c>
      <c r="H3731" s="79">
        <v>99</v>
      </c>
      <c r="I3731" s="79">
        <v>0</v>
      </c>
      <c r="J3731" s="79">
        <v>1</v>
      </c>
      <c r="K3731" s="79">
        <v>2</v>
      </c>
    </row>
    <row r="3732" spans="1:11" x14ac:dyDescent="0.15">
      <c r="A3732">
        <f t="shared" si="58"/>
        <v>59002</v>
      </c>
      <c r="B3732" s="79">
        <v>59</v>
      </c>
      <c r="C3732" s="79" t="s">
        <v>47</v>
      </c>
      <c r="H3732" s="79">
        <v>2</v>
      </c>
      <c r="I3732" s="79">
        <v>0</v>
      </c>
      <c r="J3732" s="79">
        <v>1</v>
      </c>
      <c r="K3732" s="79">
        <v>2</v>
      </c>
    </row>
    <row r="3733" spans="1:11" x14ac:dyDescent="0.15">
      <c r="A3733">
        <f t="shared" si="58"/>
        <v>59003</v>
      </c>
      <c r="B3733" s="79">
        <v>59</v>
      </c>
      <c r="C3733" s="79" t="s">
        <v>47</v>
      </c>
      <c r="H3733" s="79">
        <v>3</v>
      </c>
      <c r="I3733" s="79">
        <v>1</v>
      </c>
      <c r="J3733" s="79">
        <v>0</v>
      </c>
      <c r="K3733" s="79">
        <v>3</v>
      </c>
    </row>
    <row r="3734" spans="1:11" x14ac:dyDescent="0.15">
      <c r="A3734">
        <f t="shared" si="58"/>
        <v>59007</v>
      </c>
      <c r="B3734" s="79">
        <v>59</v>
      </c>
      <c r="C3734" s="79" t="s">
        <v>47</v>
      </c>
      <c r="H3734" s="79">
        <v>7</v>
      </c>
      <c r="I3734" s="79">
        <v>0</v>
      </c>
      <c r="J3734" s="79">
        <v>1</v>
      </c>
      <c r="K3734" s="79">
        <v>2</v>
      </c>
    </row>
    <row r="3735" spans="1:11" x14ac:dyDescent="0.15">
      <c r="A3735">
        <f t="shared" si="58"/>
        <v>59012</v>
      </c>
      <c r="B3735" s="79">
        <v>59</v>
      </c>
      <c r="C3735" s="79" t="s">
        <v>47</v>
      </c>
      <c r="H3735" s="79">
        <v>12</v>
      </c>
      <c r="I3735" s="79">
        <v>0</v>
      </c>
      <c r="J3735" s="79">
        <v>1</v>
      </c>
      <c r="K3735" s="79">
        <v>2</v>
      </c>
    </row>
    <row r="3736" spans="1:11" x14ac:dyDescent="0.15">
      <c r="A3736">
        <f t="shared" si="58"/>
        <v>59016</v>
      </c>
      <c r="B3736" s="79">
        <v>59</v>
      </c>
      <c r="C3736" s="79" t="s">
        <v>47</v>
      </c>
      <c r="H3736" s="79">
        <v>16</v>
      </c>
      <c r="I3736" s="79">
        <v>1</v>
      </c>
      <c r="J3736" s="79">
        <v>0</v>
      </c>
      <c r="K3736" s="79">
        <v>4</v>
      </c>
    </row>
    <row r="3737" spans="1:11" x14ac:dyDescent="0.15">
      <c r="A3737">
        <f t="shared" si="58"/>
        <v>59018</v>
      </c>
      <c r="B3737" s="79">
        <v>59</v>
      </c>
      <c r="C3737" s="79" t="s">
        <v>47</v>
      </c>
      <c r="H3737" s="79">
        <v>18</v>
      </c>
      <c r="I3737" s="79">
        <v>0</v>
      </c>
      <c r="J3737" s="79">
        <v>1</v>
      </c>
      <c r="K3737" s="79">
        <v>1</v>
      </c>
    </row>
    <row r="3738" spans="1:11" x14ac:dyDescent="0.15">
      <c r="A3738">
        <f t="shared" si="58"/>
        <v>59019</v>
      </c>
      <c r="B3738" s="79">
        <v>59</v>
      </c>
      <c r="C3738" s="79" t="s">
        <v>47</v>
      </c>
      <c r="H3738" s="79">
        <v>19</v>
      </c>
      <c r="I3738" s="79">
        <v>1</v>
      </c>
      <c r="J3738" s="79">
        <v>0</v>
      </c>
      <c r="K3738" s="79">
        <v>1</v>
      </c>
    </row>
    <row r="3739" spans="1:11" x14ac:dyDescent="0.15">
      <c r="A3739">
        <f t="shared" si="58"/>
        <v>59021</v>
      </c>
      <c r="B3739" s="79">
        <v>59</v>
      </c>
      <c r="C3739" s="79" t="s">
        <v>47</v>
      </c>
      <c r="H3739" s="79">
        <v>21</v>
      </c>
      <c r="I3739" s="79">
        <v>0</v>
      </c>
      <c r="J3739" s="79">
        <v>1</v>
      </c>
      <c r="K3739" s="79">
        <v>1</v>
      </c>
    </row>
    <row r="3740" spans="1:11" x14ac:dyDescent="0.15">
      <c r="A3740">
        <f t="shared" si="58"/>
        <v>59022</v>
      </c>
      <c r="B3740" s="79">
        <v>59</v>
      </c>
      <c r="C3740" s="79" t="s">
        <v>47</v>
      </c>
      <c r="H3740" s="79">
        <v>22</v>
      </c>
      <c r="I3740" s="79">
        <v>1</v>
      </c>
      <c r="J3740" s="79">
        <v>0</v>
      </c>
      <c r="K3740" s="79">
        <v>1</v>
      </c>
    </row>
    <row r="3741" spans="1:11" x14ac:dyDescent="0.15">
      <c r="A3741">
        <f t="shared" si="58"/>
        <v>59023</v>
      </c>
      <c r="B3741" s="79">
        <v>59</v>
      </c>
      <c r="C3741" s="79" t="s">
        <v>47</v>
      </c>
      <c r="H3741" s="79">
        <v>23</v>
      </c>
      <c r="I3741" s="79">
        <v>0</v>
      </c>
      <c r="J3741" s="79">
        <v>2</v>
      </c>
      <c r="K3741" s="79">
        <v>3</v>
      </c>
    </row>
    <row r="3742" spans="1:11" x14ac:dyDescent="0.15">
      <c r="A3742">
        <f t="shared" si="58"/>
        <v>59025</v>
      </c>
      <c r="B3742" s="79">
        <v>59</v>
      </c>
      <c r="C3742" s="79" t="s">
        <v>47</v>
      </c>
      <c r="H3742" s="79">
        <v>25</v>
      </c>
      <c r="I3742" s="79">
        <v>2</v>
      </c>
      <c r="J3742" s="79">
        <v>0</v>
      </c>
      <c r="K3742" s="79">
        <v>2</v>
      </c>
    </row>
    <row r="3743" spans="1:11" x14ac:dyDescent="0.15">
      <c r="A3743">
        <f t="shared" si="58"/>
        <v>59026</v>
      </c>
      <c r="B3743" s="79">
        <v>59</v>
      </c>
      <c r="C3743" s="79" t="s">
        <v>47</v>
      </c>
      <c r="H3743" s="79">
        <v>26</v>
      </c>
      <c r="I3743" s="79">
        <v>0</v>
      </c>
      <c r="J3743" s="79">
        <v>1</v>
      </c>
      <c r="K3743" s="79">
        <v>2</v>
      </c>
    </row>
    <row r="3744" spans="1:11" x14ac:dyDescent="0.15">
      <c r="A3744">
        <f t="shared" si="58"/>
        <v>59028</v>
      </c>
      <c r="B3744" s="79">
        <v>59</v>
      </c>
      <c r="C3744" s="79" t="s">
        <v>47</v>
      </c>
      <c r="H3744" s="79">
        <v>28</v>
      </c>
      <c r="I3744" s="79">
        <v>0</v>
      </c>
      <c r="J3744" s="79">
        <v>1</v>
      </c>
      <c r="K3744" s="79">
        <v>3</v>
      </c>
    </row>
    <row r="3745" spans="1:11" x14ac:dyDescent="0.15">
      <c r="A3745">
        <f t="shared" si="58"/>
        <v>59029</v>
      </c>
      <c r="B3745" s="79">
        <v>59</v>
      </c>
      <c r="C3745" s="79" t="s">
        <v>47</v>
      </c>
      <c r="H3745" s="79">
        <v>29</v>
      </c>
      <c r="I3745" s="79">
        <v>1</v>
      </c>
      <c r="J3745" s="79">
        <v>1</v>
      </c>
      <c r="K3745" s="79">
        <v>2</v>
      </c>
    </row>
    <row r="3746" spans="1:11" x14ac:dyDescent="0.15">
      <c r="A3746">
        <f t="shared" si="58"/>
        <v>59031</v>
      </c>
      <c r="B3746" s="79">
        <v>59</v>
      </c>
      <c r="C3746" s="79" t="s">
        <v>47</v>
      </c>
      <c r="H3746" s="79">
        <v>31</v>
      </c>
      <c r="I3746" s="79">
        <v>2</v>
      </c>
      <c r="J3746" s="79">
        <v>0</v>
      </c>
      <c r="K3746" s="79">
        <v>1</v>
      </c>
    </row>
    <row r="3747" spans="1:11" x14ac:dyDescent="0.15">
      <c r="A3747">
        <f t="shared" si="58"/>
        <v>59034</v>
      </c>
      <c r="B3747" s="79">
        <v>59</v>
      </c>
      <c r="C3747" s="79" t="s">
        <v>47</v>
      </c>
      <c r="H3747" s="79">
        <v>34</v>
      </c>
      <c r="I3747" s="79">
        <v>0</v>
      </c>
      <c r="J3747" s="79">
        <v>1</v>
      </c>
      <c r="K3747" s="79">
        <v>4</v>
      </c>
    </row>
    <row r="3748" spans="1:11" x14ac:dyDescent="0.15">
      <c r="A3748">
        <f t="shared" si="58"/>
        <v>59038</v>
      </c>
      <c r="B3748" s="79">
        <v>59</v>
      </c>
      <c r="C3748" s="79" t="s">
        <v>47</v>
      </c>
      <c r="H3748" s="79">
        <v>38</v>
      </c>
      <c r="I3748" s="79">
        <v>0</v>
      </c>
      <c r="J3748" s="79">
        <v>1</v>
      </c>
      <c r="K3748" s="79">
        <v>3</v>
      </c>
    </row>
    <row r="3749" spans="1:11" x14ac:dyDescent="0.15">
      <c r="A3749">
        <f t="shared" si="58"/>
        <v>59042</v>
      </c>
      <c r="B3749" s="79">
        <v>59</v>
      </c>
      <c r="C3749" s="79" t="s">
        <v>47</v>
      </c>
      <c r="H3749" s="79">
        <v>42</v>
      </c>
      <c r="I3749" s="79">
        <v>1</v>
      </c>
      <c r="J3749" s="79">
        <v>0</v>
      </c>
      <c r="K3749" s="79">
        <v>3</v>
      </c>
    </row>
    <row r="3750" spans="1:11" x14ac:dyDescent="0.15">
      <c r="A3750">
        <f t="shared" si="58"/>
        <v>59043</v>
      </c>
      <c r="B3750" s="79">
        <v>59</v>
      </c>
      <c r="C3750" s="79" t="s">
        <v>47</v>
      </c>
      <c r="H3750" s="79">
        <v>43</v>
      </c>
      <c r="I3750" s="79">
        <v>1</v>
      </c>
      <c r="J3750" s="79">
        <v>1</v>
      </c>
      <c r="K3750" s="79">
        <v>2</v>
      </c>
    </row>
    <row r="3751" spans="1:11" x14ac:dyDescent="0.15">
      <c r="A3751">
        <f t="shared" si="58"/>
        <v>59044</v>
      </c>
      <c r="B3751" s="79">
        <v>59</v>
      </c>
      <c r="C3751" s="79" t="s">
        <v>47</v>
      </c>
      <c r="H3751" s="79">
        <v>44</v>
      </c>
      <c r="I3751" s="79">
        <v>1</v>
      </c>
      <c r="J3751" s="79">
        <v>0</v>
      </c>
      <c r="K3751" s="79">
        <v>2</v>
      </c>
    </row>
    <row r="3752" spans="1:11" x14ac:dyDescent="0.15">
      <c r="A3752">
        <f t="shared" si="58"/>
        <v>59046</v>
      </c>
      <c r="B3752" s="79">
        <v>59</v>
      </c>
      <c r="C3752" s="79" t="s">
        <v>47</v>
      </c>
      <c r="H3752" s="79">
        <v>46</v>
      </c>
      <c r="I3752" s="79">
        <v>0</v>
      </c>
      <c r="J3752" s="79">
        <v>1</v>
      </c>
      <c r="K3752" s="79">
        <v>1</v>
      </c>
    </row>
    <row r="3753" spans="1:11" x14ac:dyDescent="0.15">
      <c r="A3753">
        <f t="shared" si="58"/>
        <v>59047</v>
      </c>
      <c r="B3753" s="79">
        <v>59</v>
      </c>
      <c r="C3753" s="79" t="s">
        <v>47</v>
      </c>
      <c r="H3753" s="79">
        <v>47</v>
      </c>
      <c r="I3753" s="79">
        <v>1</v>
      </c>
      <c r="J3753" s="79">
        <v>0</v>
      </c>
      <c r="K3753" s="79">
        <v>1</v>
      </c>
    </row>
    <row r="3754" spans="1:11" x14ac:dyDescent="0.15">
      <c r="A3754">
        <f t="shared" si="58"/>
        <v>59048</v>
      </c>
      <c r="B3754" s="79">
        <v>59</v>
      </c>
      <c r="C3754" s="79" t="s">
        <v>47</v>
      </c>
      <c r="H3754" s="79">
        <v>48</v>
      </c>
      <c r="I3754" s="79">
        <v>0</v>
      </c>
      <c r="J3754" s="79">
        <v>2</v>
      </c>
      <c r="K3754" s="79">
        <v>1</v>
      </c>
    </row>
    <row r="3755" spans="1:11" x14ac:dyDescent="0.15">
      <c r="A3755">
        <f t="shared" si="58"/>
        <v>59050</v>
      </c>
      <c r="B3755" s="79">
        <v>59</v>
      </c>
      <c r="C3755" s="79" t="s">
        <v>47</v>
      </c>
      <c r="H3755" s="79">
        <v>50</v>
      </c>
      <c r="I3755" s="79">
        <v>2</v>
      </c>
      <c r="J3755" s="79">
        <v>1</v>
      </c>
      <c r="K3755" s="79">
        <v>2</v>
      </c>
    </row>
    <row r="3756" spans="1:11" x14ac:dyDescent="0.15">
      <c r="A3756">
        <f t="shared" si="58"/>
        <v>59051</v>
      </c>
      <c r="B3756" s="79">
        <v>59</v>
      </c>
      <c r="C3756" s="79" t="s">
        <v>47</v>
      </c>
      <c r="H3756" s="79">
        <v>51</v>
      </c>
      <c r="I3756" s="79">
        <v>1</v>
      </c>
      <c r="J3756" s="79">
        <v>1</v>
      </c>
      <c r="K3756" s="79">
        <v>1</v>
      </c>
    </row>
    <row r="3757" spans="1:11" x14ac:dyDescent="0.15">
      <c r="A3757">
        <f t="shared" si="58"/>
        <v>59052</v>
      </c>
      <c r="B3757" s="79">
        <v>59</v>
      </c>
      <c r="C3757" s="79" t="s">
        <v>47</v>
      </c>
      <c r="H3757" s="79">
        <v>52</v>
      </c>
      <c r="I3757" s="79">
        <v>1</v>
      </c>
      <c r="J3757" s="79">
        <v>1</v>
      </c>
      <c r="K3757" s="79">
        <v>3</v>
      </c>
    </row>
    <row r="3758" spans="1:11" x14ac:dyDescent="0.15">
      <c r="A3758">
        <f t="shared" si="58"/>
        <v>59053</v>
      </c>
      <c r="B3758" s="79">
        <v>59</v>
      </c>
      <c r="C3758" s="79" t="s">
        <v>47</v>
      </c>
      <c r="H3758" s="79">
        <v>53</v>
      </c>
      <c r="I3758" s="79">
        <v>2</v>
      </c>
      <c r="J3758" s="79">
        <v>2</v>
      </c>
      <c r="K3758" s="79">
        <v>1</v>
      </c>
    </row>
    <row r="3759" spans="1:11" x14ac:dyDescent="0.15">
      <c r="A3759">
        <f t="shared" si="58"/>
        <v>59054</v>
      </c>
      <c r="B3759" s="79">
        <v>59</v>
      </c>
      <c r="C3759" s="79" t="s">
        <v>47</v>
      </c>
      <c r="H3759" s="79">
        <v>54</v>
      </c>
      <c r="I3759" s="79">
        <v>1</v>
      </c>
      <c r="J3759" s="79">
        <v>0</v>
      </c>
      <c r="K3759" s="79">
        <v>1</v>
      </c>
    </row>
    <row r="3760" spans="1:11" x14ac:dyDescent="0.15">
      <c r="A3760">
        <f t="shared" si="58"/>
        <v>59055</v>
      </c>
      <c r="B3760" s="79">
        <v>59</v>
      </c>
      <c r="C3760" s="79" t="s">
        <v>47</v>
      </c>
      <c r="H3760" s="79">
        <v>55</v>
      </c>
      <c r="I3760" s="79">
        <v>1</v>
      </c>
      <c r="J3760" s="79">
        <v>0</v>
      </c>
      <c r="K3760" s="79">
        <v>1</v>
      </c>
    </row>
    <row r="3761" spans="1:11" x14ac:dyDescent="0.15">
      <c r="A3761">
        <f t="shared" si="58"/>
        <v>59056</v>
      </c>
      <c r="B3761" s="79">
        <v>59</v>
      </c>
      <c r="C3761" s="79" t="s">
        <v>47</v>
      </c>
      <c r="H3761" s="79">
        <v>56</v>
      </c>
      <c r="I3761" s="79">
        <v>0</v>
      </c>
      <c r="J3761" s="79">
        <v>1</v>
      </c>
      <c r="K3761" s="79">
        <v>2</v>
      </c>
    </row>
    <row r="3762" spans="1:11" x14ac:dyDescent="0.15">
      <c r="A3762">
        <f t="shared" si="58"/>
        <v>59057</v>
      </c>
      <c r="B3762" s="79">
        <v>59</v>
      </c>
      <c r="C3762" s="79" t="s">
        <v>47</v>
      </c>
      <c r="H3762" s="79">
        <v>57</v>
      </c>
      <c r="I3762" s="79">
        <v>0</v>
      </c>
      <c r="J3762" s="79">
        <v>1</v>
      </c>
      <c r="K3762" s="79">
        <v>1</v>
      </c>
    </row>
    <row r="3763" spans="1:11" x14ac:dyDescent="0.15">
      <c r="A3763">
        <f t="shared" si="58"/>
        <v>59058</v>
      </c>
      <c r="B3763" s="79">
        <v>59</v>
      </c>
      <c r="C3763" s="79" t="s">
        <v>47</v>
      </c>
      <c r="H3763" s="79">
        <v>58</v>
      </c>
      <c r="I3763" s="79">
        <v>2</v>
      </c>
      <c r="J3763" s="79">
        <v>1</v>
      </c>
      <c r="K3763" s="79">
        <v>1</v>
      </c>
    </row>
    <row r="3764" spans="1:11" x14ac:dyDescent="0.15">
      <c r="A3764">
        <f t="shared" si="58"/>
        <v>59059</v>
      </c>
      <c r="B3764" s="79">
        <v>59</v>
      </c>
      <c r="C3764" s="79" t="s">
        <v>47</v>
      </c>
      <c r="H3764" s="79">
        <v>59</v>
      </c>
      <c r="I3764" s="79">
        <v>1</v>
      </c>
      <c r="J3764" s="79">
        <v>0</v>
      </c>
      <c r="K3764" s="79">
        <v>1</v>
      </c>
    </row>
    <row r="3765" spans="1:11" x14ac:dyDescent="0.15">
      <c r="A3765">
        <f t="shared" si="58"/>
        <v>59060</v>
      </c>
      <c r="B3765" s="79">
        <v>59</v>
      </c>
      <c r="C3765" s="79" t="s">
        <v>47</v>
      </c>
      <c r="H3765" s="79">
        <v>60</v>
      </c>
      <c r="I3765" s="79">
        <v>1</v>
      </c>
      <c r="J3765" s="79">
        <v>2</v>
      </c>
      <c r="K3765" s="79">
        <v>1</v>
      </c>
    </row>
    <row r="3766" spans="1:11" x14ac:dyDescent="0.15">
      <c r="A3766">
        <f t="shared" si="58"/>
        <v>59061</v>
      </c>
      <c r="B3766" s="79">
        <v>59</v>
      </c>
      <c r="C3766" s="79" t="s">
        <v>47</v>
      </c>
      <c r="H3766" s="79">
        <v>61</v>
      </c>
      <c r="I3766" s="79">
        <v>2</v>
      </c>
      <c r="J3766" s="79">
        <v>0</v>
      </c>
      <c r="K3766" s="79">
        <v>1</v>
      </c>
    </row>
    <row r="3767" spans="1:11" x14ac:dyDescent="0.15">
      <c r="A3767">
        <f t="shared" si="58"/>
        <v>59062</v>
      </c>
      <c r="B3767" s="79">
        <v>59</v>
      </c>
      <c r="C3767" s="79" t="s">
        <v>47</v>
      </c>
      <c r="H3767" s="79">
        <v>62</v>
      </c>
      <c r="I3767" s="79">
        <v>2</v>
      </c>
      <c r="J3767" s="79">
        <v>1</v>
      </c>
      <c r="K3767" s="79">
        <v>1</v>
      </c>
    </row>
    <row r="3768" spans="1:11" x14ac:dyDescent="0.15">
      <c r="A3768">
        <f t="shared" si="58"/>
        <v>59064</v>
      </c>
      <c r="B3768" s="79">
        <v>59</v>
      </c>
      <c r="C3768" s="79" t="s">
        <v>47</v>
      </c>
      <c r="H3768" s="79">
        <v>64</v>
      </c>
      <c r="I3768" s="79">
        <v>3</v>
      </c>
      <c r="J3768" s="79">
        <v>2</v>
      </c>
      <c r="K3768" s="79">
        <v>2</v>
      </c>
    </row>
    <row r="3769" spans="1:11" x14ac:dyDescent="0.15">
      <c r="A3769">
        <f t="shared" si="58"/>
        <v>59065</v>
      </c>
      <c r="B3769" s="79">
        <v>59</v>
      </c>
      <c r="C3769" s="79" t="s">
        <v>47</v>
      </c>
      <c r="H3769" s="79">
        <v>65</v>
      </c>
      <c r="I3769" s="79">
        <v>2</v>
      </c>
      <c r="J3769" s="79">
        <v>1</v>
      </c>
      <c r="K3769" s="79">
        <v>1</v>
      </c>
    </row>
    <row r="3770" spans="1:11" x14ac:dyDescent="0.15">
      <c r="A3770">
        <f t="shared" si="58"/>
        <v>59069</v>
      </c>
      <c r="B3770" s="79">
        <v>59</v>
      </c>
      <c r="C3770" s="79" t="s">
        <v>47</v>
      </c>
      <c r="H3770" s="79">
        <v>69</v>
      </c>
      <c r="I3770" s="79">
        <v>1</v>
      </c>
      <c r="J3770" s="79">
        <v>1</v>
      </c>
      <c r="K3770" s="79">
        <v>1</v>
      </c>
    </row>
    <row r="3771" spans="1:11" x14ac:dyDescent="0.15">
      <c r="A3771">
        <f t="shared" si="58"/>
        <v>59070</v>
      </c>
      <c r="B3771" s="79">
        <v>59</v>
      </c>
      <c r="C3771" s="79" t="s">
        <v>47</v>
      </c>
      <c r="H3771" s="79">
        <v>70</v>
      </c>
      <c r="I3771" s="79">
        <v>0</v>
      </c>
      <c r="J3771" s="79">
        <v>3</v>
      </c>
      <c r="K3771" s="79">
        <v>1</v>
      </c>
    </row>
    <row r="3772" spans="1:11" x14ac:dyDescent="0.15">
      <c r="A3772">
        <f t="shared" si="58"/>
        <v>59071</v>
      </c>
      <c r="B3772" s="79">
        <v>59</v>
      </c>
      <c r="C3772" s="79" t="s">
        <v>47</v>
      </c>
      <c r="H3772" s="79">
        <v>71</v>
      </c>
      <c r="I3772" s="79">
        <v>1</v>
      </c>
      <c r="J3772" s="79">
        <v>0</v>
      </c>
      <c r="K3772" s="79">
        <v>1</v>
      </c>
    </row>
    <row r="3773" spans="1:11" x14ac:dyDescent="0.15">
      <c r="A3773">
        <f t="shared" si="58"/>
        <v>59073</v>
      </c>
      <c r="B3773" s="79">
        <v>59</v>
      </c>
      <c r="C3773" s="79" t="s">
        <v>47</v>
      </c>
      <c r="H3773" s="79">
        <v>73</v>
      </c>
      <c r="I3773" s="79">
        <v>0</v>
      </c>
      <c r="J3773" s="79">
        <v>1</v>
      </c>
      <c r="K3773" s="79">
        <v>1</v>
      </c>
    </row>
    <row r="3774" spans="1:11" x14ac:dyDescent="0.15">
      <c r="A3774">
        <f t="shared" si="58"/>
        <v>59074</v>
      </c>
      <c r="B3774" s="79">
        <v>59</v>
      </c>
      <c r="C3774" s="79" t="s">
        <v>47</v>
      </c>
      <c r="H3774" s="79">
        <v>74</v>
      </c>
      <c r="I3774" s="79">
        <v>0</v>
      </c>
      <c r="J3774" s="79">
        <v>1</v>
      </c>
      <c r="K3774" s="79">
        <v>2</v>
      </c>
    </row>
    <row r="3775" spans="1:11" x14ac:dyDescent="0.15">
      <c r="A3775">
        <f t="shared" si="58"/>
        <v>59075</v>
      </c>
      <c r="B3775" s="79">
        <v>59</v>
      </c>
      <c r="C3775" s="79" t="s">
        <v>47</v>
      </c>
      <c r="H3775" s="79">
        <v>75</v>
      </c>
      <c r="I3775" s="79">
        <v>0</v>
      </c>
      <c r="J3775" s="79">
        <v>1</v>
      </c>
      <c r="K3775" s="79">
        <v>1</v>
      </c>
    </row>
    <row r="3776" spans="1:11" x14ac:dyDescent="0.15">
      <c r="A3776">
        <f t="shared" si="58"/>
        <v>59076</v>
      </c>
      <c r="B3776" s="79">
        <v>59</v>
      </c>
      <c r="C3776" s="79" t="s">
        <v>47</v>
      </c>
      <c r="H3776" s="79">
        <v>76</v>
      </c>
      <c r="I3776" s="79">
        <v>1</v>
      </c>
      <c r="J3776" s="79">
        <v>0</v>
      </c>
      <c r="K3776" s="79">
        <v>2</v>
      </c>
    </row>
    <row r="3777" spans="1:11" x14ac:dyDescent="0.15">
      <c r="A3777">
        <f t="shared" si="58"/>
        <v>59077</v>
      </c>
      <c r="B3777" s="79">
        <v>59</v>
      </c>
      <c r="C3777" s="79" t="s">
        <v>47</v>
      </c>
      <c r="H3777" s="79">
        <v>77</v>
      </c>
      <c r="I3777" s="79">
        <v>0</v>
      </c>
      <c r="J3777" s="79">
        <v>1</v>
      </c>
      <c r="K3777" s="79">
        <v>3</v>
      </c>
    </row>
    <row r="3778" spans="1:11" x14ac:dyDescent="0.15">
      <c r="A3778">
        <f t="shared" si="58"/>
        <v>59078</v>
      </c>
      <c r="B3778" s="79">
        <v>59</v>
      </c>
      <c r="C3778" s="79" t="s">
        <v>47</v>
      </c>
      <c r="H3778" s="79">
        <v>78</v>
      </c>
      <c r="I3778" s="79">
        <v>0</v>
      </c>
      <c r="J3778" s="79">
        <v>2</v>
      </c>
      <c r="K3778" s="79">
        <v>2</v>
      </c>
    </row>
    <row r="3779" spans="1:11" x14ac:dyDescent="0.15">
      <c r="A3779">
        <f t="shared" ref="A3779:A3842" si="59">$B3779*1000+$H3779</f>
        <v>59079</v>
      </c>
      <c r="B3779" s="79">
        <v>59</v>
      </c>
      <c r="C3779" s="79" t="s">
        <v>47</v>
      </c>
      <c r="H3779" s="79">
        <v>79</v>
      </c>
      <c r="I3779" s="79">
        <v>1</v>
      </c>
      <c r="J3779" s="79">
        <v>0</v>
      </c>
      <c r="K3779" s="79">
        <v>1</v>
      </c>
    </row>
    <row r="3780" spans="1:11" x14ac:dyDescent="0.15">
      <c r="A3780">
        <f t="shared" si="59"/>
        <v>59081</v>
      </c>
      <c r="B3780" s="79">
        <v>59</v>
      </c>
      <c r="C3780" s="79" t="s">
        <v>47</v>
      </c>
      <c r="H3780" s="79">
        <v>81</v>
      </c>
      <c r="I3780" s="79">
        <v>3</v>
      </c>
      <c r="J3780" s="79">
        <v>0</v>
      </c>
      <c r="K3780" s="79">
        <v>1</v>
      </c>
    </row>
    <row r="3781" spans="1:11" x14ac:dyDescent="0.15">
      <c r="A3781">
        <f t="shared" si="59"/>
        <v>59082</v>
      </c>
      <c r="B3781" s="79">
        <v>59</v>
      </c>
      <c r="C3781" s="79" t="s">
        <v>47</v>
      </c>
      <c r="H3781" s="79">
        <v>82</v>
      </c>
      <c r="I3781" s="79">
        <v>1</v>
      </c>
      <c r="J3781" s="79">
        <v>0</v>
      </c>
      <c r="K3781" s="79">
        <v>1</v>
      </c>
    </row>
    <row r="3782" spans="1:11" x14ac:dyDescent="0.15">
      <c r="A3782">
        <f t="shared" si="59"/>
        <v>59083</v>
      </c>
      <c r="B3782" s="79">
        <v>59</v>
      </c>
      <c r="C3782" s="79" t="s">
        <v>47</v>
      </c>
      <c r="H3782" s="79">
        <v>83</v>
      </c>
      <c r="I3782" s="79">
        <v>0</v>
      </c>
      <c r="J3782" s="79">
        <v>1</v>
      </c>
      <c r="K3782" s="79">
        <v>1</v>
      </c>
    </row>
    <row r="3783" spans="1:11" x14ac:dyDescent="0.15">
      <c r="A3783">
        <f t="shared" si="59"/>
        <v>59084</v>
      </c>
      <c r="B3783" s="79">
        <v>59</v>
      </c>
      <c r="C3783" s="79" t="s">
        <v>47</v>
      </c>
      <c r="H3783" s="79">
        <v>84</v>
      </c>
      <c r="I3783" s="79">
        <v>0</v>
      </c>
      <c r="J3783" s="79">
        <v>1</v>
      </c>
      <c r="K3783" s="79">
        <v>1</v>
      </c>
    </row>
    <row r="3784" spans="1:11" x14ac:dyDescent="0.15">
      <c r="A3784">
        <f t="shared" si="59"/>
        <v>59085</v>
      </c>
      <c r="B3784" s="79">
        <v>59</v>
      </c>
      <c r="C3784" s="79" t="s">
        <v>47</v>
      </c>
      <c r="H3784" s="79">
        <v>85</v>
      </c>
      <c r="I3784" s="79">
        <v>0</v>
      </c>
      <c r="J3784" s="79">
        <v>2</v>
      </c>
      <c r="K3784" s="79">
        <v>2</v>
      </c>
    </row>
    <row r="3785" spans="1:11" x14ac:dyDescent="0.15">
      <c r="A3785">
        <f t="shared" si="59"/>
        <v>59087</v>
      </c>
      <c r="B3785" s="79">
        <v>59</v>
      </c>
      <c r="C3785" s="79" t="s">
        <v>47</v>
      </c>
      <c r="H3785" s="79">
        <v>87</v>
      </c>
      <c r="I3785" s="79">
        <v>1</v>
      </c>
      <c r="J3785" s="79">
        <v>0</v>
      </c>
      <c r="K3785" s="79">
        <v>1</v>
      </c>
    </row>
    <row r="3786" spans="1:11" x14ac:dyDescent="0.15">
      <c r="A3786">
        <f t="shared" si="59"/>
        <v>59089</v>
      </c>
      <c r="B3786" s="79">
        <v>59</v>
      </c>
      <c r="C3786" s="79" t="s">
        <v>47</v>
      </c>
      <c r="H3786" s="79">
        <v>89</v>
      </c>
      <c r="I3786" s="79">
        <v>1</v>
      </c>
      <c r="J3786" s="79">
        <v>0</v>
      </c>
      <c r="K3786" s="79">
        <v>1</v>
      </c>
    </row>
    <row r="3787" spans="1:11" x14ac:dyDescent="0.15">
      <c r="A3787">
        <f t="shared" si="59"/>
        <v>59094</v>
      </c>
      <c r="B3787" s="79">
        <v>59</v>
      </c>
      <c r="C3787" s="79" t="s">
        <v>47</v>
      </c>
      <c r="H3787" s="79">
        <v>94</v>
      </c>
      <c r="I3787" s="79">
        <v>0</v>
      </c>
      <c r="J3787" s="79">
        <v>1</v>
      </c>
      <c r="K3787" s="79">
        <v>2</v>
      </c>
    </row>
    <row r="3788" spans="1:11" x14ac:dyDescent="0.15">
      <c r="A3788">
        <f t="shared" si="59"/>
        <v>59095</v>
      </c>
      <c r="B3788" s="79">
        <v>59</v>
      </c>
      <c r="C3788" s="79" t="s">
        <v>47</v>
      </c>
      <c r="H3788" s="79">
        <v>95</v>
      </c>
      <c r="I3788" s="79">
        <v>0</v>
      </c>
      <c r="J3788" s="79">
        <v>1</v>
      </c>
      <c r="K3788" s="79">
        <v>1</v>
      </c>
    </row>
    <row r="3789" spans="1:11" x14ac:dyDescent="0.15">
      <c r="A3789">
        <f t="shared" si="59"/>
        <v>60000</v>
      </c>
      <c r="B3789" s="79">
        <v>60</v>
      </c>
      <c r="C3789" s="79" t="s">
        <v>48</v>
      </c>
      <c r="H3789" s="79">
        <v>0</v>
      </c>
      <c r="I3789" s="79">
        <v>0</v>
      </c>
      <c r="J3789" s="79">
        <v>1</v>
      </c>
      <c r="K3789" s="79">
        <v>1</v>
      </c>
    </row>
    <row r="3790" spans="1:11" x14ac:dyDescent="0.15">
      <c r="A3790">
        <f t="shared" si="59"/>
        <v>60002</v>
      </c>
      <c r="B3790" s="79">
        <v>60</v>
      </c>
      <c r="C3790" s="79" t="s">
        <v>48</v>
      </c>
      <c r="H3790" s="79">
        <v>2</v>
      </c>
      <c r="I3790" s="79">
        <v>0</v>
      </c>
      <c r="J3790" s="79">
        <v>1</v>
      </c>
      <c r="K3790" s="79">
        <v>2</v>
      </c>
    </row>
    <row r="3791" spans="1:11" x14ac:dyDescent="0.15">
      <c r="A3791">
        <f t="shared" si="59"/>
        <v>60003</v>
      </c>
      <c r="B3791" s="79">
        <v>60</v>
      </c>
      <c r="C3791" s="79" t="s">
        <v>48</v>
      </c>
      <c r="H3791" s="79">
        <v>3</v>
      </c>
      <c r="I3791" s="79">
        <v>2</v>
      </c>
      <c r="J3791" s="79">
        <v>0</v>
      </c>
      <c r="K3791" s="79">
        <v>1</v>
      </c>
    </row>
    <row r="3792" spans="1:11" x14ac:dyDescent="0.15">
      <c r="A3792">
        <f t="shared" si="59"/>
        <v>60007</v>
      </c>
      <c r="B3792" s="79">
        <v>60</v>
      </c>
      <c r="C3792" s="79" t="s">
        <v>48</v>
      </c>
      <c r="H3792" s="79">
        <v>7</v>
      </c>
      <c r="I3792" s="79">
        <v>0</v>
      </c>
      <c r="J3792" s="79">
        <v>1</v>
      </c>
      <c r="K3792" s="79">
        <v>1</v>
      </c>
    </row>
    <row r="3793" spans="1:11" x14ac:dyDescent="0.15">
      <c r="A3793">
        <f t="shared" si="59"/>
        <v>60009</v>
      </c>
      <c r="B3793" s="79">
        <v>60</v>
      </c>
      <c r="C3793" s="79" t="s">
        <v>48</v>
      </c>
      <c r="H3793" s="79">
        <v>9</v>
      </c>
      <c r="I3793" s="79">
        <v>0</v>
      </c>
      <c r="J3793" s="79">
        <v>1</v>
      </c>
      <c r="K3793" s="79">
        <v>1</v>
      </c>
    </row>
    <row r="3794" spans="1:11" x14ac:dyDescent="0.15">
      <c r="A3794">
        <f t="shared" si="59"/>
        <v>60013</v>
      </c>
      <c r="B3794" s="79">
        <v>60</v>
      </c>
      <c r="C3794" s="79" t="s">
        <v>48</v>
      </c>
      <c r="H3794" s="79">
        <v>13</v>
      </c>
      <c r="I3794" s="79">
        <v>1</v>
      </c>
      <c r="J3794" s="79">
        <v>0</v>
      </c>
      <c r="K3794" s="79">
        <v>3</v>
      </c>
    </row>
    <row r="3795" spans="1:11" x14ac:dyDescent="0.15">
      <c r="A3795">
        <f t="shared" si="59"/>
        <v>60016</v>
      </c>
      <c r="B3795" s="79">
        <v>60</v>
      </c>
      <c r="C3795" s="79" t="s">
        <v>48</v>
      </c>
      <c r="H3795" s="79">
        <v>16</v>
      </c>
      <c r="I3795" s="79">
        <v>0</v>
      </c>
      <c r="J3795" s="79">
        <v>1</v>
      </c>
      <c r="K3795" s="79">
        <v>1</v>
      </c>
    </row>
    <row r="3796" spans="1:11" x14ac:dyDescent="0.15">
      <c r="A3796">
        <f t="shared" si="59"/>
        <v>60017</v>
      </c>
      <c r="B3796" s="79">
        <v>60</v>
      </c>
      <c r="C3796" s="79" t="s">
        <v>48</v>
      </c>
      <c r="H3796" s="79">
        <v>17</v>
      </c>
      <c r="I3796" s="79">
        <v>1</v>
      </c>
      <c r="J3796" s="79">
        <v>0</v>
      </c>
      <c r="K3796" s="79">
        <v>2</v>
      </c>
    </row>
    <row r="3797" spans="1:11" x14ac:dyDescent="0.15">
      <c r="A3797">
        <f t="shared" si="59"/>
        <v>60019</v>
      </c>
      <c r="B3797" s="79">
        <v>60</v>
      </c>
      <c r="C3797" s="79" t="s">
        <v>48</v>
      </c>
      <c r="H3797" s="79">
        <v>19</v>
      </c>
      <c r="I3797" s="79">
        <v>1</v>
      </c>
      <c r="J3797" s="79">
        <v>0</v>
      </c>
      <c r="K3797" s="79">
        <v>1</v>
      </c>
    </row>
    <row r="3798" spans="1:11" x14ac:dyDescent="0.15">
      <c r="A3798">
        <f t="shared" si="59"/>
        <v>60020</v>
      </c>
      <c r="B3798" s="79">
        <v>60</v>
      </c>
      <c r="C3798" s="79" t="s">
        <v>48</v>
      </c>
      <c r="H3798" s="79">
        <v>20</v>
      </c>
      <c r="I3798" s="79">
        <v>2</v>
      </c>
      <c r="J3798" s="79">
        <v>0</v>
      </c>
      <c r="K3798" s="79">
        <v>3</v>
      </c>
    </row>
    <row r="3799" spans="1:11" x14ac:dyDescent="0.15">
      <c r="A3799">
        <f t="shared" si="59"/>
        <v>60022</v>
      </c>
      <c r="B3799" s="79">
        <v>60</v>
      </c>
      <c r="C3799" s="79" t="s">
        <v>48</v>
      </c>
      <c r="H3799" s="79">
        <v>22</v>
      </c>
      <c r="I3799" s="79">
        <v>0</v>
      </c>
      <c r="J3799" s="79">
        <v>1</v>
      </c>
      <c r="K3799" s="79">
        <v>2</v>
      </c>
    </row>
    <row r="3800" spans="1:11" x14ac:dyDescent="0.15">
      <c r="A3800">
        <f t="shared" si="59"/>
        <v>60024</v>
      </c>
      <c r="B3800" s="79">
        <v>60</v>
      </c>
      <c r="C3800" s="79" t="s">
        <v>48</v>
      </c>
      <c r="H3800" s="79">
        <v>24</v>
      </c>
      <c r="I3800" s="79">
        <v>3</v>
      </c>
      <c r="J3800" s="79">
        <v>0</v>
      </c>
      <c r="K3800" s="79">
        <v>1</v>
      </c>
    </row>
    <row r="3801" spans="1:11" x14ac:dyDescent="0.15">
      <c r="A3801">
        <f t="shared" si="59"/>
        <v>60028</v>
      </c>
      <c r="B3801" s="79">
        <v>60</v>
      </c>
      <c r="C3801" s="79" t="s">
        <v>48</v>
      </c>
      <c r="H3801" s="79">
        <v>28</v>
      </c>
      <c r="I3801" s="79">
        <v>0</v>
      </c>
      <c r="J3801" s="79">
        <v>2</v>
      </c>
      <c r="K3801" s="79">
        <v>3</v>
      </c>
    </row>
    <row r="3802" spans="1:11" x14ac:dyDescent="0.15">
      <c r="A3802">
        <f t="shared" si="59"/>
        <v>60031</v>
      </c>
      <c r="B3802" s="79">
        <v>60</v>
      </c>
      <c r="C3802" s="79" t="s">
        <v>48</v>
      </c>
      <c r="H3802" s="79">
        <v>31</v>
      </c>
      <c r="I3802" s="79">
        <v>0</v>
      </c>
      <c r="J3802" s="79">
        <v>1</v>
      </c>
      <c r="K3802" s="79">
        <v>1</v>
      </c>
    </row>
    <row r="3803" spans="1:11" x14ac:dyDescent="0.15">
      <c r="A3803">
        <f t="shared" si="59"/>
        <v>60032</v>
      </c>
      <c r="B3803" s="79">
        <v>60</v>
      </c>
      <c r="C3803" s="79" t="s">
        <v>48</v>
      </c>
      <c r="H3803" s="79">
        <v>32</v>
      </c>
      <c r="I3803" s="79">
        <v>0</v>
      </c>
      <c r="J3803" s="79">
        <v>1</v>
      </c>
      <c r="K3803" s="79">
        <v>1</v>
      </c>
    </row>
    <row r="3804" spans="1:11" x14ac:dyDescent="0.15">
      <c r="A3804">
        <f t="shared" si="59"/>
        <v>60033</v>
      </c>
      <c r="B3804" s="79">
        <v>60</v>
      </c>
      <c r="C3804" s="79" t="s">
        <v>48</v>
      </c>
      <c r="H3804" s="79">
        <v>33</v>
      </c>
      <c r="I3804" s="79">
        <v>0</v>
      </c>
      <c r="J3804" s="79">
        <v>1</v>
      </c>
      <c r="K3804" s="79">
        <v>4</v>
      </c>
    </row>
    <row r="3805" spans="1:11" x14ac:dyDescent="0.15">
      <c r="A3805">
        <f t="shared" si="59"/>
        <v>60035</v>
      </c>
      <c r="B3805" s="79">
        <v>60</v>
      </c>
      <c r="C3805" s="79" t="s">
        <v>48</v>
      </c>
      <c r="H3805" s="79">
        <v>35</v>
      </c>
      <c r="I3805" s="79">
        <v>1</v>
      </c>
      <c r="J3805" s="79">
        <v>0</v>
      </c>
      <c r="K3805" s="79">
        <v>2</v>
      </c>
    </row>
    <row r="3806" spans="1:11" x14ac:dyDescent="0.15">
      <c r="A3806">
        <f t="shared" si="59"/>
        <v>60036</v>
      </c>
      <c r="B3806" s="79">
        <v>60</v>
      </c>
      <c r="C3806" s="79" t="s">
        <v>48</v>
      </c>
      <c r="H3806" s="79">
        <v>36</v>
      </c>
      <c r="I3806" s="79">
        <v>1</v>
      </c>
      <c r="J3806" s="79">
        <v>0</v>
      </c>
      <c r="K3806" s="79">
        <v>3</v>
      </c>
    </row>
    <row r="3807" spans="1:11" x14ac:dyDescent="0.15">
      <c r="A3807">
        <f t="shared" si="59"/>
        <v>60037</v>
      </c>
      <c r="B3807" s="79">
        <v>60</v>
      </c>
      <c r="C3807" s="79" t="s">
        <v>48</v>
      </c>
      <c r="H3807" s="79">
        <v>37</v>
      </c>
      <c r="I3807" s="79">
        <v>0</v>
      </c>
      <c r="J3807" s="79">
        <v>2</v>
      </c>
      <c r="K3807" s="79">
        <v>3</v>
      </c>
    </row>
    <row r="3808" spans="1:11" x14ac:dyDescent="0.15">
      <c r="A3808">
        <f t="shared" si="59"/>
        <v>60039</v>
      </c>
      <c r="B3808" s="79">
        <v>60</v>
      </c>
      <c r="C3808" s="79" t="s">
        <v>48</v>
      </c>
      <c r="H3808" s="79">
        <v>39</v>
      </c>
      <c r="I3808" s="79">
        <v>0</v>
      </c>
      <c r="J3808" s="79">
        <v>1</v>
      </c>
      <c r="K3808" s="79">
        <v>1</v>
      </c>
    </row>
    <row r="3809" spans="1:11" x14ac:dyDescent="0.15">
      <c r="A3809">
        <f t="shared" si="59"/>
        <v>60040</v>
      </c>
      <c r="B3809" s="79">
        <v>60</v>
      </c>
      <c r="C3809" s="79" t="s">
        <v>48</v>
      </c>
      <c r="H3809" s="79">
        <v>40</v>
      </c>
      <c r="I3809" s="79">
        <v>0</v>
      </c>
      <c r="J3809" s="79">
        <v>1</v>
      </c>
      <c r="K3809" s="79">
        <v>1</v>
      </c>
    </row>
    <row r="3810" spans="1:11" x14ac:dyDescent="0.15">
      <c r="A3810">
        <f t="shared" si="59"/>
        <v>60041</v>
      </c>
      <c r="B3810" s="79">
        <v>60</v>
      </c>
      <c r="C3810" s="79" t="s">
        <v>48</v>
      </c>
      <c r="H3810" s="79">
        <v>41</v>
      </c>
      <c r="I3810" s="79">
        <v>1</v>
      </c>
      <c r="J3810" s="79">
        <v>1</v>
      </c>
      <c r="K3810" s="79">
        <v>2</v>
      </c>
    </row>
    <row r="3811" spans="1:11" x14ac:dyDescent="0.15">
      <c r="A3811">
        <f t="shared" si="59"/>
        <v>60043</v>
      </c>
      <c r="B3811" s="79">
        <v>60</v>
      </c>
      <c r="C3811" s="79" t="s">
        <v>48</v>
      </c>
      <c r="H3811" s="79">
        <v>43</v>
      </c>
      <c r="I3811" s="79">
        <v>0</v>
      </c>
      <c r="J3811" s="79">
        <v>1</v>
      </c>
      <c r="K3811" s="79">
        <v>3</v>
      </c>
    </row>
    <row r="3812" spans="1:11" x14ac:dyDescent="0.15">
      <c r="A3812">
        <f t="shared" si="59"/>
        <v>60045</v>
      </c>
      <c r="B3812" s="79">
        <v>60</v>
      </c>
      <c r="C3812" s="79" t="s">
        <v>48</v>
      </c>
      <c r="H3812" s="79">
        <v>45</v>
      </c>
      <c r="I3812" s="79">
        <v>1</v>
      </c>
      <c r="J3812" s="79">
        <v>0</v>
      </c>
      <c r="K3812" s="79">
        <v>1</v>
      </c>
    </row>
    <row r="3813" spans="1:11" x14ac:dyDescent="0.15">
      <c r="A3813">
        <f t="shared" si="59"/>
        <v>60046</v>
      </c>
      <c r="B3813" s="79">
        <v>60</v>
      </c>
      <c r="C3813" s="79" t="s">
        <v>48</v>
      </c>
      <c r="H3813" s="79">
        <v>46</v>
      </c>
      <c r="I3813" s="79">
        <v>0</v>
      </c>
      <c r="J3813" s="79">
        <v>2</v>
      </c>
      <c r="K3813" s="79">
        <v>3</v>
      </c>
    </row>
    <row r="3814" spans="1:11" x14ac:dyDescent="0.15">
      <c r="A3814">
        <f t="shared" si="59"/>
        <v>60047</v>
      </c>
      <c r="B3814" s="79">
        <v>60</v>
      </c>
      <c r="C3814" s="79" t="s">
        <v>48</v>
      </c>
      <c r="H3814" s="79">
        <v>47</v>
      </c>
      <c r="I3814" s="79">
        <v>0</v>
      </c>
      <c r="J3814" s="79">
        <v>1</v>
      </c>
      <c r="K3814" s="79">
        <v>2</v>
      </c>
    </row>
    <row r="3815" spans="1:11" x14ac:dyDescent="0.15">
      <c r="A3815">
        <f t="shared" si="59"/>
        <v>60048</v>
      </c>
      <c r="B3815" s="79">
        <v>60</v>
      </c>
      <c r="C3815" s="79" t="s">
        <v>48</v>
      </c>
      <c r="H3815" s="79">
        <v>48</v>
      </c>
      <c r="I3815" s="79">
        <v>0</v>
      </c>
      <c r="J3815" s="79">
        <v>1</v>
      </c>
      <c r="K3815" s="79">
        <v>1</v>
      </c>
    </row>
    <row r="3816" spans="1:11" x14ac:dyDescent="0.15">
      <c r="A3816">
        <f t="shared" si="59"/>
        <v>60049</v>
      </c>
      <c r="B3816" s="79">
        <v>60</v>
      </c>
      <c r="C3816" s="79" t="s">
        <v>48</v>
      </c>
      <c r="H3816" s="79">
        <v>49</v>
      </c>
      <c r="I3816" s="79">
        <v>1</v>
      </c>
      <c r="J3816" s="79">
        <v>0</v>
      </c>
      <c r="K3816" s="79">
        <v>1</v>
      </c>
    </row>
    <row r="3817" spans="1:11" x14ac:dyDescent="0.15">
      <c r="A3817">
        <f t="shared" si="59"/>
        <v>60050</v>
      </c>
      <c r="B3817" s="79">
        <v>60</v>
      </c>
      <c r="C3817" s="79" t="s">
        <v>48</v>
      </c>
      <c r="H3817" s="79">
        <v>50</v>
      </c>
      <c r="I3817" s="79">
        <v>2</v>
      </c>
      <c r="J3817" s="79">
        <v>1</v>
      </c>
      <c r="K3817" s="79">
        <v>3</v>
      </c>
    </row>
    <row r="3818" spans="1:11" x14ac:dyDescent="0.15">
      <c r="A3818">
        <f t="shared" si="59"/>
        <v>60051</v>
      </c>
      <c r="B3818" s="79">
        <v>60</v>
      </c>
      <c r="C3818" s="79" t="s">
        <v>48</v>
      </c>
      <c r="H3818" s="79">
        <v>51</v>
      </c>
      <c r="I3818" s="79">
        <v>0</v>
      </c>
      <c r="J3818" s="79">
        <v>1</v>
      </c>
      <c r="K3818" s="79">
        <v>1</v>
      </c>
    </row>
    <row r="3819" spans="1:11" x14ac:dyDescent="0.15">
      <c r="A3819">
        <f t="shared" si="59"/>
        <v>60052</v>
      </c>
      <c r="B3819" s="79">
        <v>60</v>
      </c>
      <c r="C3819" s="79" t="s">
        <v>48</v>
      </c>
      <c r="H3819" s="79">
        <v>52</v>
      </c>
      <c r="I3819" s="79">
        <v>2</v>
      </c>
      <c r="J3819" s="79">
        <v>0</v>
      </c>
      <c r="K3819" s="79">
        <v>4</v>
      </c>
    </row>
    <row r="3820" spans="1:11" x14ac:dyDescent="0.15">
      <c r="A3820">
        <f t="shared" si="59"/>
        <v>60053</v>
      </c>
      <c r="B3820" s="79">
        <v>60</v>
      </c>
      <c r="C3820" s="79" t="s">
        <v>48</v>
      </c>
      <c r="H3820" s="79">
        <v>53</v>
      </c>
      <c r="I3820" s="79">
        <v>0</v>
      </c>
      <c r="J3820" s="79">
        <v>1</v>
      </c>
      <c r="K3820" s="79">
        <v>2</v>
      </c>
    </row>
    <row r="3821" spans="1:11" x14ac:dyDescent="0.15">
      <c r="A3821">
        <f t="shared" si="59"/>
        <v>60054</v>
      </c>
      <c r="B3821" s="79">
        <v>60</v>
      </c>
      <c r="C3821" s="79" t="s">
        <v>48</v>
      </c>
      <c r="H3821" s="79">
        <v>54</v>
      </c>
      <c r="I3821" s="79">
        <v>1</v>
      </c>
      <c r="J3821" s="79">
        <v>2</v>
      </c>
      <c r="K3821" s="79">
        <v>2</v>
      </c>
    </row>
    <row r="3822" spans="1:11" x14ac:dyDescent="0.15">
      <c r="A3822">
        <f t="shared" si="59"/>
        <v>60058</v>
      </c>
      <c r="B3822" s="79">
        <v>60</v>
      </c>
      <c r="C3822" s="79" t="s">
        <v>48</v>
      </c>
      <c r="H3822" s="79">
        <v>58</v>
      </c>
      <c r="I3822" s="79">
        <v>2</v>
      </c>
      <c r="J3822" s="79">
        <v>0</v>
      </c>
      <c r="K3822" s="79">
        <v>1</v>
      </c>
    </row>
    <row r="3823" spans="1:11" x14ac:dyDescent="0.15">
      <c r="A3823">
        <f t="shared" si="59"/>
        <v>60059</v>
      </c>
      <c r="B3823" s="79">
        <v>60</v>
      </c>
      <c r="C3823" s="79" t="s">
        <v>48</v>
      </c>
      <c r="H3823" s="79">
        <v>59</v>
      </c>
      <c r="I3823" s="79">
        <v>1</v>
      </c>
      <c r="J3823" s="79">
        <v>0</v>
      </c>
      <c r="K3823" s="79">
        <v>3</v>
      </c>
    </row>
    <row r="3824" spans="1:11" x14ac:dyDescent="0.15">
      <c r="A3824">
        <f t="shared" si="59"/>
        <v>60060</v>
      </c>
      <c r="B3824" s="79">
        <v>60</v>
      </c>
      <c r="C3824" s="79" t="s">
        <v>48</v>
      </c>
      <c r="H3824" s="79">
        <v>60</v>
      </c>
      <c r="I3824" s="79">
        <v>0</v>
      </c>
      <c r="J3824" s="79">
        <v>2</v>
      </c>
      <c r="K3824" s="79">
        <v>1</v>
      </c>
    </row>
    <row r="3825" spans="1:11" x14ac:dyDescent="0.15">
      <c r="A3825">
        <f t="shared" si="59"/>
        <v>60061</v>
      </c>
      <c r="B3825" s="79">
        <v>60</v>
      </c>
      <c r="C3825" s="79" t="s">
        <v>48</v>
      </c>
      <c r="H3825" s="79">
        <v>61</v>
      </c>
      <c r="I3825" s="79">
        <v>1</v>
      </c>
      <c r="J3825" s="79">
        <v>1</v>
      </c>
      <c r="K3825" s="79">
        <v>3</v>
      </c>
    </row>
    <row r="3826" spans="1:11" x14ac:dyDescent="0.15">
      <c r="A3826">
        <f t="shared" si="59"/>
        <v>60064</v>
      </c>
      <c r="B3826" s="79">
        <v>60</v>
      </c>
      <c r="C3826" s="79" t="s">
        <v>48</v>
      </c>
      <c r="H3826" s="79">
        <v>64</v>
      </c>
      <c r="I3826" s="79">
        <v>1</v>
      </c>
      <c r="J3826" s="79">
        <v>0</v>
      </c>
      <c r="K3826" s="79">
        <v>4</v>
      </c>
    </row>
    <row r="3827" spans="1:11" x14ac:dyDescent="0.15">
      <c r="A3827">
        <f t="shared" si="59"/>
        <v>60066</v>
      </c>
      <c r="B3827" s="79">
        <v>60</v>
      </c>
      <c r="C3827" s="79" t="s">
        <v>48</v>
      </c>
      <c r="H3827" s="79">
        <v>66</v>
      </c>
      <c r="I3827" s="79">
        <v>3</v>
      </c>
      <c r="J3827" s="79">
        <v>1</v>
      </c>
      <c r="K3827" s="79">
        <v>1</v>
      </c>
    </row>
    <row r="3828" spans="1:11" x14ac:dyDescent="0.15">
      <c r="A3828">
        <f t="shared" si="59"/>
        <v>60067</v>
      </c>
      <c r="B3828" s="79">
        <v>60</v>
      </c>
      <c r="C3828" s="79" t="s">
        <v>48</v>
      </c>
      <c r="H3828" s="79">
        <v>67</v>
      </c>
      <c r="I3828" s="79">
        <v>1</v>
      </c>
      <c r="J3828" s="79">
        <v>0</v>
      </c>
      <c r="K3828" s="79">
        <v>2</v>
      </c>
    </row>
    <row r="3829" spans="1:11" x14ac:dyDescent="0.15">
      <c r="A3829">
        <f t="shared" si="59"/>
        <v>60068</v>
      </c>
      <c r="B3829" s="79">
        <v>60</v>
      </c>
      <c r="C3829" s="79" t="s">
        <v>48</v>
      </c>
      <c r="H3829" s="79">
        <v>68</v>
      </c>
      <c r="I3829" s="79">
        <v>1</v>
      </c>
      <c r="J3829" s="79">
        <v>3</v>
      </c>
      <c r="K3829" s="79">
        <v>4</v>
      </c>
    </row>
    <row r="3830" spans="1:11" x14ac:dyDescent="0.15">
      <c r="A3830">
        <f t="shared" si="59"/>
        <v>60069</v>
      </c>
      <c r="B3830" s="79">
        <v>60</v>
      </c>
      <c r="C3830" s="79" t="s">
        <v>48</v>
      </c>
      <c r="H3830" s="79">
        <v>69</v>
      </c>
      <c r="I3830" s="79">
        <v>3</v>
      </c>
      <c r="J3830" s="79">
        <v>0</v>
      </c>
      <c r="K3830" s="79">
        <v>2</v>
      </c>
    </row>
    <row r="3831" spans="1:11" x14ac:dyDescent="0.15">
      <c r="A3831">
        <f t="shared" si="59"/>
        <v>60072</v>
      </c>
      <c r="B3831" s="79">
        <v>60</v>
      </c>
      <c r="C3831" s="79" t="s">
        <v>48</v>
      </c>
      <c r="H3831" s="79">
        <v>72</v>
      </c>
      <c r="I3831" s="79">
        <v>0</v>
      </c>
      <c r="J3831" s="79">
        <v>1</v>
      </c>
      <c r="K3831" s="79">
        <v>7</v>
      </c>
    </row>
    <row r="3832" spans="1:11" x14ac:dyDescent="0.15">
      <c r="A3832">
        <f t="shared" si="59"/>
        <v>60074</v>
      </c>
      <c r="B3832" s="79">
        <v>60</v>
      </c>
      <c r="C3832" s="79" t="s">
        <v>48</v>
      </c>
      <c r="H3832" s="79">
        <v>74</v>
      </c>
      <c r="I3832" s="79">
        <v>0</v>
      </c>
      <c r="J3832" s="79">
        <v>1</v>
      </c>
      <c r="K3832" s="79">
        <v>4</v>
      </c>
    </row>
    <row r="3833" spans="1:11" x14ac:dyDescent="0.15">
      <c r="A3833">
        <f t="shared" si="59"/>
        <v>60075</v>
      </c>
      <c r="B3833" s="79">
        <v>60</v>
      </c>
      <c r="C3833" s="79" t="s">
        <v>48</v>
      </c>
      <c r="H3833" s="79">
        <v>75</v>
      </c>
      <c r="I3833" s="79">
        <v>2</v>
      </c>
      <c r="J3833" s="79">
        <v>0</v>
      </c>
      <c r="K3833" s="79">
        <v>6</v>
      </c>
    </row>
    <row r="3834" spans="1:11" x14ac:dyDescent="0.15">
      <c r="A3834">
        <f t="shared" si="59"/>
        <v>60077</v>
      </c>
      <c r="B3834" s="79">
        <v>60</v>
      </c>
      <c r="C3834" s="79" t="s">
        <v>48</v>
      </c>
      <c r="H3834" s="79">
        <v>77</v>
      </c>
      <c r="I3834" s="79">
        <v>1</v>
      </c>
      <c r="J3834" s="79">
        <v>1</v>
      </c>
      <c r="K3834" s="79">
        <v>4</v>
      </c>
    </row>
    <row r="3835" spans="1:11" x14ac:dyDescent="0.15">
      <c r="A3835">
        <f t="shared" si="59"/>
        <v>60078</v>
      </c>
      <c r="B3835" s="79">
        <v>60</v>
      </c>
      <c r="C3835" s="79" t="s">
        <v>48</v>
      </c>
      <c r="H3835" s="79">
        <v>78</v>
      </c>
      <c r="I3835" s="79">
        <v>1</v>
      </c>
      <c r="J3835" s="79">
        <v>0</v>
      </c>
      <c r="K3835" s="79">
        <v>5</v>
      </c>
    </row>
    <row r="3836" spans="1:11" x14ac:dyDescent="0.15">
      <c r="A3836">
        <f t="shared" si="59"/>
        <v>60080</v>
      </c>
      <c r="B3836" s="79">
        <v>60</v>
      </c>
      <c r="C3836" s="79" t="s">
        <v>48</v>
      </c>
      <c r="H3836" s="79">
        <v>80</v>
      </c>
      <c r="I3836" s="79">
        <v>1</v>
      </c>
      <c r="J3836" s="79">
        <v>0</v>
      </c>
      <c r="K3836" s="79">
        <v>3</v>
      </c>
    </row>
    <row r="3837" spans="1:11" x14ac:dyDescent="0.15">
      <c r="A3837">
        <f t="shared" si="59"/>
        <v>60084</v>
      </c>
      <c r="B3837" s="79">
        <v>60</v>
      </c>
      <c r="C3837" s="79" t="s">
        <v>48</v>
      </c>
      <c r="H3837" s="79">
        <v>84</v>
      </c>
      <c r="I3837" s="79">
        <v>0</v>
      </c>
      <c r="J3837" s="79">
        <v>3</v>
      </c>
      <c r="K3837" s="79">
        <v>5</v>
      </c>
    </row>
    <row r="3838" spans="1:11" x14ac:dyDescent="0.15">
      <c r="A3838">
        <f t="shared" si="59"/>
        <v>60090</v>
      </c>
      <c r="B3838" s="79">
        <v>60</v>
      </c>
      <c r="C3838" s="79" t="s">
        <v>48</v>
      </c>
      <c r="H3838" s="79">
        <v>90</v>
      </c>
      <c r="I3838" s="79">
        <v>0</v>
      </c>
      <c r="J3838" s="79">
        <v>2</v>
      </c>
      <c r="K3838" s="79">
        <v>2</v>
      </c>
    </row>
    <row r="3839" spans="1:11" x14ac:dyDescent="0.15">
      <c r="A3839">
        <f t="shared" si="59"/>
        <v>60097</v>
      </c>
      <c r="B3839" s="79">
        <v>60</v>
      </c>
      <c r="C3839" s="79" t="s">
        <v>48</v>
      </c>
      <c r="H3839" s="79">
        <v>97</v>
      </c>
      <c r="I3839" s="79">
        <v>1</v>
      </c>
      <c r="J3839" s="79">
        <v>0</v>
      </c>
      <c r="K3839" s="79">
        <v>4</v>
      </c>
    </row>
    <row r="3840" spans="1:11" x14ac:dyDescent="0.15">
      <c r="A3840">
        <f t="shared" si="59"/>
        <v>61000</v>
      </c>
      <c r="B3840" s="79">
        <v>61</v>
      </c>
      <c r="C3840" s="79" t="s">
        <v>49</v>
      </c>
      <c r="H3840" s="79">
        <v>0</v>
      </c>
      <c r="I3840" s="79">
        <v>1</v>
      </c>
      <c r="J3840" s="79">
        <v>0</v>
      </c>
      <c r="K3840" s="79">
        <v>1</v>
      </c>
    </row>
    <row r="3841" spans="1:11" x14ac:dyDescent="0.15">
      <c r="A3841">
        <f t="shared" si="59"/>
        <v>61001</v>
      </c>
      <c r="B3841" s="79">
        <v>61</v>
      </c>
      <c r="C3841" s="79" t="s">
        <v>49</v>
      </c>
      <c r="H3841" s="79">
        <v>1</v>
      </c>
      <c r="I3841" s="79">
        <v>0</v>
      </c>
      <c r="J3841" s="79">
        <v>1</v>
      </c>
      <c r="K3841" s="79">
        <v>7</v>
      </c>
    </row>
    <row r="3842" spans="1:11" x14ac:dyDescent="0.15">
      <c r="A3842">
        <f t="shared" si="59"/>
        <v>61002</v>
      </c>
      <c r="B3842" s="79">
        <v>61</v>
      </c>
      <c r="C3842" s="79" t="s">
        <v>49</v>
      </c>
      <c r="H3842" s="79">
        <v>2</v>
      </c>
      <c r="I3842" s="79">
        <v>2</v>
      </c>
      <c r="J3842" s="79">
        <v>0</v>
      </c>
      <c r="K3842" s="79">
        <v>1</v>
      </c>
    </row>
    <row r="3843" spans="1:11" x14ac:dyDescent="0.15">
      <c r="A3843">
        <f t="shared" ref="A3843:A3906" si="60">$B3843*1000+$H3843</f>
        <v>61003</v>
      </c>
      <c r="B3843" s="79">
        <v>61</v>
      </c>
      <c r="C3843" s="79" t="s">
        <v>49</v>
      </c>
      <c r="H3843" s="79">
        <v>3</v>
      </c>
      <c r="I3843" s="79">
        <v>1</v>
      </c>
      <c r="J3843" s="79">
        <v>1</v>
      </c>
      <c r="K3843" s="79">
        <v>2</v>
      </c>
    </row>
    <row r="3844" spans="1:11" x14ac:dyDescent="0.15">
      <c r="A3844">
        <f t="shared" si="60"/>
        <v>61005</v>
      </c>
      <c r="B3844" s="79">
        <v>61</v>
      </c>
      <c r="C3844" s="79" t="s">
        <v>49</v>
      </c>
      <c r="H3844" s="79">
        <v>5</v>
      </c>
      <c r="I3844" s="79">
        <v>3</v>
      </c>
      <c r="J3844" s="79">
        <v>1</v>
      </c>
      <c r="K3844" s="79">
        <v>2</v>
      </c>
    </row>
    <row r="3845" spans="1:11" x14ac:dyDescent="0.15">
      <c r="A3845">
        <f t="shared" si="60"/>
        <v>61006</v>
      </c>
      <c r="B3845" s="79">
        <v>61</v>
      </c>
      <c r="C3845" s="79" t="s">
        <v>49</v>
      </c>
      <c r="H3845" s="79">
        <v>6</v>
      </c>
      <c r="I3845" s="79">
        <v>1</v>
      </c>
      <c r="J3845" s="79">
        <v>0</v>
      </c>
      <c r="K3845" s="79">
        <v>1</v>
      </c>
    </row>
    <row r="3846" spans="1:11" x14ac:dyDescent="0.15">
      <c r="A3846">
        <f t="shared" si="60"/>
        <v>61007</v>
      </c>
      <c r="B3846" s="79">
        <v>61</v>
      </c>
      <c r="C3846" s="79" t="s">
        <v>49</v>
      </c>
      <c r="H3846" s="79">
        <v>7</v>
      </c>
      <c r="I3846" s="79">
        <v>2</v>
      </c>
      <c r="J3846" s="79">
        <v>0</v>
      </c>
      <c r="K3846" s="79">
        <v>2</v>
      </c>
    </row>
    <row r="3847" spans="1:11" x14ac:dyDescent="0.15">
      <c r="A3847">
        <f t="shared" si="60"/>
        <v>61008</v>
      </c>
      <c r="B3847" s="79">
        <v>61</v>
      </c>
      <c r="C3847" s="79" t="s">
        <v>49</v>
      </c>
      <c r="H3847" s="79">
        <v>8</v>
      </c>
      <c r="I3847" s="79">
        <v>1</v>
      </c>
      <c r="J3847" s="79">
        <v>1</v>
      </c>
      <c r="K3847" s="79">
        <v>2</v>
      </c>
    </row>
    <row r="3848" spans="1:11" x14ac:dyDescent="0.15">
      <c r="A3848">
        <f t="shared" si="60"/>
        <v>61010</v>
      </c>
      <c r="B3848" s="79">
        <v>61</v>
      </c>
      <c r="C3848" s="79" t="s">
        <v>49</v>
      </c>
      <c r="H3848" s="79">
        <v>10</v>
      </c>
      <c r="I3848" s="79">
        <v>1</v>
      </c>
      <c r="J3848" s="79">
        <v>2</v>
      </c>
      <c r="K3848" s="79">
        <v>2</v>
      </c>
    </row>
    <row r="3849" spans="1:11" x14ac:dyDescent="0.15">
      <c r="A3849">
        <f t="shared" si="60"/>
        <v>61011</v>
      </c>
      <c r="B3849" s="79">
        <v>61</v>
      </c>
      <c r="C3849" s="79" t="s">
        <v>49</v>
      </c>
      <c r="H3849" s="79">
        <v>11</v>
      </c>
      <c r="I3849" s="79">
        <v>0</v>
      </c>
      <c r="J3849" s="79">
        <v>1</v>
      </c>
      <c r="K3849" s="79">
        <v>2</v>
      </c>
    </row>
    <row r="3850" spans="1:11" x14ac:dyDescent="0.15">
      <c r="A3850">
        <f t="shared" si="60"/>
        <v>61012</v>
      </c>
      <c r="B3850" s="79">
        <v>61</v>
      </c>
      <c r="C3850" s="79" t="s">
        <v>49</v>
      </c>
      <c r="H3850" s="79">
        <v>12</v>
      </c>
      <c r="I3850" s="79">
        <v>1</v>
      </c>
      <c r="J3850" s="79">
        <v>2</v>
      </c>
      <c r="K3850" s="79">
        <v>3</v>
      </c>
    </row>
    <row r="3851" spans="1:11" x14ac:dyDescent="0.15">
      <c r="A3851">
        <f t="shared" si="60"/>
        <v>61013</v>
      </c>
      <c r="B3851" s="79">
        <v>61</v>
      </c>
      <c r="C3851" s="79" t="s">
        <v>49</v>
      </c>
      <c r="H3851" s="79">
        <v>13</v>
      </c>
      <c r="I3851" s="79">
        <v>2</v>
      </c>
      <c r="J3851" s="79">
        <v>2</v>
      </c>
      <c r="K3851" s="79">
        <v>3</v>
      </c>
    </row>
    <row r="3852" spans="1:11" x14ac:dyDescent="0.15">
      <c r="A3852">
        <f t="shared" si="60"/>
        <v>61014</v>
      </c>
      <c r="B3852" s="79">
        <v>61</v>
      </c>
      <c r="C3852" s="79" t="s">
        <v>49</v>
      </c>
      <c r="H3852" s="79">
        <v>14</v>
      </c>
      <c r="I3852" s="79">
        <v>0</v>
      </c>
      <c r="J3852" s="79">
        <v>1</v>
      </c>
      <c r="K3852" s="79">
        <v>3</v>
      </c>
    </row>
    <row r="3853" spans="1:11" x14ac:dyDescent="0.15">
      <c r="A3853">
        <f t="shared" si="60"/>
        <v>61015</v>
      </c>
      <c r="B3853" s="79">
        <v>61</v>
      </c>
      <c r="C3853" s="79" t="s">
        <v>49</v>
      </c>
      <c r="H3853" s="79">
        <v>15</v>
      </c>
      <c r="I3853" s="79">
        <v>1</v>
      </c>
      <c r="J3853" s="79">
        <v>1</v>
      </c>
      <c r="K3853" s="79">
        <v>2</v>
      </c>
    </row>
    <row r="3854" spans="1:11" x14ac:dyDescent="0.15">
      <c r="A3854">
        <f t="shared" si="60"/>
        <v>61016</v>
      </c>
      <c r="B3854" s="79">
        <v>61</v>
      </c>
      <c r="C3854" s="79" t="s">
        <v>49</v>
      </c>
      <c r="H3854" s="79">
        <v>16</v>
      </c>
      <c r="I3854" s="79">
        <v>2</v>
      </c>
      <c r="J3854" s="79">
        <v>2</v>
      </c>
      <c r="K3854" s="79">
        <v>5</v>
      </c>
    </row>
    <row r="3855" spans="1:11" x14ac:dyDescent="0.15">
      <c r="A3855">
        <f t="shared" si="60"/>
        <v>61017</v>
      </c>
      <c r="B3855" s="79">
        <v>61</v>
      </c>
      <c r="C3855" s="79" t="s">
        <v>49</v>
      </c>
      <c r="H3855" s="79">
        <v>17</v>
      </c>
      <c r="I3855" s="79">
        <v>1</v>
      </c>
      <c r="J3855" s="79">
        <v>1</v>
      </c>
      <c r="K3855" s="79">
        <v>4</v>
      </c>
    </row>
    <row r="3856" spans="1:11" x14ac:dyDescent="0.15">
      <c r="A3856">
        <f t="shared" si="60"/>
        <v>61018</v>
      </c>
      <c r="B3856" s="79">
        <v>61</v>
      </c>
      <c r="C3856" s="79" t="s">
        <v>49</v>
      </c>
      <c r="H3856" s="79">
        <v>18</v>
      </c>
      <c r="I3856" s="79">
        <v>4</v>
      </c>
      <c r="J3856" s="79">
        <v>3</v>
      </c>
      <c r="K3856" s="79">
        <v>2</v>
      </c>
    </row>
    <row r="3857" spans="1:11" x14ac:dyDescent="0.15">
      <c r="A3857">
        <f t="shared" si="60"/>
        <v>61019</v>
      </c>
      <c r="B3857" s="79">
        <v>61</v>
      </c>
      <c r="C3857" s="79" t="s">
        <v>49</v>
      </c>
      <c r="H3857" s="79">
        <v>19</v>
      </c>
      <c r="I3857" s="79">
        <v>3</v>
      </c>
      <c r="J3857" s="79">
        <v>1</v>
      </c>
      <c r="K3857" s="79">
        <v>7</v>
      </c>
    </row>
    <row r="3858" spans="1:11" x14ac:dyDescent="0.15">
      <c r="A3858">
        <f t="shared" si="60"/>
        <v>61020</v>
      </c>
      <c r="B3858" s="79">
        <v>61</v>
      </c>
      <c r="C3858" s="79" t="s">
        <v>49</v>
      </c>
      <c r="H3858" s="79">
        <v>20</v>
      </c>
      <c r="I3858" s="79">
        <v>3</v>
      </c>
      <c r="J3858" s="79">
        <v>3</v>
      </c>
      <c r="K3858" s="79">
        <v>7</v>
      </c>
    </row>
    <row r="3859" spans="1:11" x14ac:dyDescent="0.15">
      <c r="A3859">
        <f t="shared" si="60"/>
        <v>61021</v>
      </c>
      <c r="B3859" s="79">
        <v>61</v>
      </c>
      <c r="C3859" s="79" t="s">
        <v>49</v>
      </c>
      <c r="H3859" s="79">
        <v>21</v>
      </c>
      <c r="I3859" s="79">
        <v>1</v>
      </c>
      <c r="J3859" s="79">
        <v>3</v>
      </c>
      <c r="K3859" s="79">
        <v>5</v>
      </c>
    </row>
    <row r="3860" spans="1:11" x14ac:dyDescent="0.15">
      <c r="A3860">
        <f t="shared" si="60"/>
        <v>61022</v>
      </c>
      <c r="B3860" s="79">
        <v>61</v>
      </c>
      <c r="C3860" s="79" t="s">
        <v>49</v>
      </c>
      <c r="H3860" s="79">
        <v>22</v>
      </c>
      <c r="I3860" s="79">
        <v>3</v>
      </c>
      <c r="J3860" s="79">
        <v>2</v>
      </c>
      <c r="K3860" s="79">
        <v>6</v>
      </c>
    </row>
    <row r="3861" spans="1:11" x14ac:dyDescent="0.15">
      <c r="A3861">
        <f t="shared" si="60"/>
        <v>61023</v>
      </c>
      <c r="B3861" s="79">
        <v>61</v>
      </c>
      <c r="C3861" s="79" t="s">
        <v>49</v>
      </c>
      <c r="H3861" s="79">
        <v>23</v>
      </c>
      <c r="I3861" s="79">
        <v>0</v>
      </c>
      <c r="J3861" s="79">
        <v>3</v>
      </c>
      <c r="K3861" s="79">
        <v>9</v>
      </c>
    </row>
    <row r="3862" spans="1:11" x14ac:dyDescent="0.15">
      <c r="A3862">
        <f t="shared" si="60"/>
        <v>61024</v>
      </c>
      <c r="B3862" s="79">
        <v>61</v>
      </c>
      <c r="C3862" s="79" t="s">
        <v>49</v>
      </c>
      <c r="H3862" s="79">
        <v>24</v>
      </c>
      <c r="I3862" s="79">
        <v>2</v>
      </c>
      <c r="J3862" s="79">
        <v>2</v>
      </c>
      <c r="K3862" s="79">
        <v>7</v>
      </c>
    </row>
    <row r="3863" spans="1:11" x14ac:dyDescent="0.15">
      <c r="A3863">
        <f t="shared" si="60"/>
        <v>61025</v>
      </c>
      <c r="B3863" s="79">
        <v>61</v>
      </c>
      <c r="C3863" s="79" t="s">
        <v>49</v>
      </c>
      <c r="H3863" s="79">
        <v>25</v>
      </c>
      <c r="I3863" s="79">
        <v>1</v>
      </c>
      <c r="J3863" s="79">
        <v>2</v>
      </c>
      <c r="K3863" s="79">
        <v>6</v>
      </c>
    </row>
    <row r="3864" spans="1:11" x14ac:dyDescent="0.15">
      <c r="A3864">
        <f t="shared" si="60"/>
        <v>61026</v>
      </c>
      <c r="B3864" s="79">
        <v>61</v>
      </c>
      <c r="C3864" s="79" t="s">
        <v>49</v>
      </c>
      <c r="H3864" s="79">
        <v>26</v>
      </c>
      <c r="I3864" s="79">
        <v>1</v>
      </c>
      <c r="J3864" s="79">
        <v>2</v>
      </c>
      <c r="K3864" s="79">
        <v>5</v>
      </c>
    </row>
    <row r="3865" spans="1:11" x14ac:dyDescent="0.15">
      <c r="A3865">
        <f t="shared" si="60"/>
        <v>61027</v>
      </c>
      <c r="B3865" s="79">
        <v>61</v>
      </c>
      <c r="C3865" s="79" t="s">
        <v>49</v>
      </c>
      <c r="H3865" s="79">
        <v>27</v>
      </c>
      <c r="I3865" s="79">
        <v>0</v>
      </c>
      <c r="J3865" s="79">
        <v>1</v>
      </c>
      <c r="K3865" s="79">
        <v>2</v>
      </c>
    </row>
    <row r="3866" spans="1:11" x14ac:dyDescent="0.15">
      <c r="A3866">
        <f t="shared" si="60"/>
        <v>61028</v>
      </c>
      <c r="B3866" s="79">
        <v>61</v>
      </c>
      <c r="C3866" s="79" t="s">
        <v>49</v>
      </c>
      <c r="H3866" s="79">
        <v>28</v>
      </c>
      <c r="I3866" s="79">
        <v>4</v>
      </c>
      <c r="J3866" s="79">
        <v>2</v>
      </c>
      <c r="K3866" s="79">
        <v>4</v>
      </c>
    </row>
    <row r="3867" spans="1:11" x14ac:dyDescent="0.15">
      <c r="A3867">
        <f t="shared" si="60"/>
        <v>61029</v>
      </c>
      <c r="B3867" s="79">
        <v>61</v>
      </c>
      <c r="C3867" s="79" t="s">
        <v>49</v>
      </c>
      <c r="H3867" s="79">
        <v>29</v>
      </c>
      <c r="I3867" s="79">
        <v>1</v>
      </c>
      <c r="J3867" s="79">
        <v>1</v>
      </c>
      <c r="K3867" s="79">
        <v>2</v>
      </c>
    </row>
    <row r="3868" spans="1:11" x14ac:dyDescent="0.15">
      <c r="A3868">
        <f t="shared" si="60"/>
        <v>61030</v>
      </c>
      <c r="B3868" s="79">
        <v>61</v>
      </c>
      <c r="C3868" s="79" t="s">
        <v>49</v>
      </c>
      <c r="H3868" s="79">
        <v>30</v>
      </c>
      <c r="I3868" s="79">
        <v>2</v>
      </c>
      <c r="J3868" s="79">
        <v>0</v>
      </c>
      <c r="K3868" s="79">
        <v>5</v>
      </c>
    </row>
    <row r="3869" spans="1:11" x14ac:dyDescent="0.15">
      <c r="A3869">
        <f t="shared" si="60"/>
        <v>61031</v>
      </c>
      <c r="B3869" s="79">
        <v>61</v>
      </c>
      <c r="C3869" s="79" t="s">
        <v>49</v>
      </c>
      <c r="H3869" s="79">
        <v>31</v>
      </c>
      <c r="I3869" s="79">
        <v>1</v>
      </c>
      <c r="J3869" s="79">
        <v>1</v>
      </c>
      <c r="K3869" s="79">
        <v>3</v>
      </c>
    </row>
    <row r="3870" spans="1:11" x14ac:dyDescent="0.15">
      <c r="A3870">
        <f t="shared" si="60"/>
        <v>61034</v>
      </c>
      <c r="B3870" s="79">
        <v>61</v>
      </c>
      <c r="C3870" s="79" t="s">
        <v>49</v>
      </c>
      <c r="H3870" s="79">
        <v>34</v>
      </c>
      <c r="I3870" s="79">
        <v>1</v>
      </c>
      <c r="J3870" s="79">
        <v>0</v>
      </c>
      <c r="K3870" s="79">
        <v>5</v>
      </c>
    </row>
    <row r="3871" spans="1:11" x14ac:dyDescent="0.15">
      <c r="A3871">
        <f t="shared" si="60"/>
        <v>61035</v>
      </c>
      <c r="B3871" s="79">
        <v>61</v>
      </c>
      <c r="C3871" s="79" t="s">
        <v>49</v>
      </c>
      <c r="H3871" s="79">
        <v>35</v>
      </c>
      <c r="I3871" s="79">
        <v>1</v>
      </c>
      <c r="J3871" s="79">
        <v>0</v>
      </c>
      <c r="K3871" s="79">
        <v>2</v>
      </c>
    </row>
    <row r="3872" spans="1:11" x14ac:dyDescent="0.15">
      <c r="A3872">
        <f t="shared" si="60"/>
        <v>61036</v>
      </c>
      <c r="B3872" s="79">
        <v>61</v>
      </c>
      <c r="C3872" s="79" t="s">
        <v>49</v>
      </c>
      <c r="H3872" s="79">
        <v>36</v>
      </c>
      <c r="I3872" s="79">
        <v>2</v>
      </c>
      <c r="J3872" s="79">
        <v>1</v>
      </c>
      <c r="K3872" s="79">
        <v>3</v>
      </c>
    </row>
    <row r="3873" spans="1:11" x14ac:dyDescent="0.15">
      <c r="A3873">
        <f t="shared" si="60"/>
        <v>61037</v>
      </c>
      <c r="B3873" s="79">
        <v>61</v>
      </c>
      <c r="C3873" s="79" t="s">
        <v>49</v>
      </c>
      <c r="H3873" s="79">
        <v>37</v>
      </c>
      <c r="I3873" s="79">
        <v>0</v>
      </c>
      <c r="J3873" s="79">
        <v>2</v>
      </c>
      <c r="K3873" s="79">
        <v>4</v>
      </c>
    </row>
    <row r="3874" spans="1:11" x14ac:dyDescent="0.15">
      <c r="A3874">
        <f t="shared" si="60"/>
        <v>61038</v>
      </c>
      <c r="B3874" s="79">
        <v>61</v>
      </c>
      <c r="C3874" s="79" t="s">
        <v>49</v>
      </c>
      <c r="H3874" s="79">
        <v>38</v>
      </c>
      <c r="I3874" s="79">
        <v>0</v>
      </c>
      <c r="J3874" s="79">
        <v>2</v>
      </c>
      <c r="K3874" s="79">
        <v>3</v>
      </c>
    </row>
    <row r="3875" spans="1:11" x14ac:dyDescent="0.15">
      <c r="A3875">
        <f t="shared" si="60"/>
        <v>61039</v>
      </c>
      <c r="B3875" s="79">
        <v>61</v>
      </c>
      <c r="C3875" s="79" t="s">
        <v>49</v>
      </c>
      <c r="H3875" s="79">
        <v>39</v>
      </c>
      <c r="I3875" s="79">
        <v>3</v>
      </c>
      <c r="J3875" s="79">
        <v>0</v>
      </c>
      <c r="K3875" s="79">
        <v>4</v>
      </c>
    </row>
    <row r="3876" spans="1:11" x14ac:dyDescent="0.15">
      <c r="A3876">
        <f t="shared" si="60"/>
        <v>61040</v>
      </c>
      <c r="B3876" s="79">
        <v>61</v>
      </c>
      <c r="C3876" s="79" t="s">
        <v>49</v>
      </c>
      <c r="H3876" s="79">
        <v>40</v>
      </c>
      <c r="I3876" s="79">
        <v>1</v>
      </c>
      <c r="J3876" s="79">
        <v>2</v>
      </c>
      <c r="K3876" s="79">
        <v>3</v>
      </c>
    </row>
    <row r="3877" spans="1:11" x14ac:dyDescent="0.15">
      <c r="A3877">
        <f t="shared" si="60"/>
        <v>61041</v>
      </c>
      <c r="B3877" s="79">
        <v>61</v>
      </c>
      <c r="C3877" s="79" t="s">
        <v>49</v>
      </c>
      <c r="H3877" s="79">
        <v>41</v>
      </c>
      <c r="I3877" s="79">
        <v>1</v>
      </c>
      <c r="J3877" s="79">
        <v>2</v>
      </c>
      <c r="K3877" s="79">
        <v>5</v>
      </c>
    </row>
    <row r="3878" spans="1:11" x14ac:dyDescent="0.15">
      <c r="A3878">
        <f t="shared" si="60"/>
        <v>61042</v>
      </c>
      <c r="B3878" s="79">
        <v>61</v>
      </c>
      <c r="C3878" s="79" t="s">
        <v>49</v>
      </c>
      <c r="H3878" s="79">
        <v>42</v>
      </c>
      <c r="I3878" s="79">
        <v>2</v>
      </c>
      <c r="J3878" s="79">
        <v>0</v>
      </c>
      <c r="K3878" s="79">
        <v>4</v>
      </c>
    </row>
    <row r="3879" spans="1:11" x14ac:dyDescent="0.15">
      <c r="A3879">
        <f t="shared" si="60"/>
        <v>61043</v>
      </c>
      <c r="B3879" s="79">
        <v>61</v>
      </c>
      <c r="C3879" s="79" t="s">
        <v>49</v>
      </c>
      <c r="H3879" s="79">
        <v>43</v>
      </c>
      <c r="I3879" s="79">
        <v>2</v>
      </c>
      <c r="J3879" s="79">
        <v>2</v>
      </c>
      <c r="K3879" s="79">
        <v>4</v>
      </c>
    </row>
    <row r="3880" spans="1:11" x14ac:dyDescent="0.15">
      <c r="A3880">
        <f t="shared" si="60"/>
        <v>61044</v>
      </c>
      <c r="B3880" s="79">
        <v>61</v>
      </c>
      <c r="C3880" s="79" t="s">
        <v>49</v>
      </c>
      <c r="H3880" s="79">
        <v>44</v>
      </c>
      <c r="I3880" s="79">
        <v>2</v>
      </c>
      <c r="J3880" s="79">
        <v>2</v>
      </c>
      <c r="K3880" s="79">
        <v>4</v>
      </c>
    </row>
    <row r="3881" spans="1:11" x14ac:dyDescent="0.15">
      <c r="A3881">
        <f t="shared" si="60"/>
        <v>61045</v>
      </c>
      <c r="B3881" s="79">
        <v>61</v>
      </c>
      <c r="C3881" s="79" t="s">
        <v>49</v>
      </c>
      <c r="H3881" s="79">
        <v>45</v>
      </c>
      <c r="I3881" s="79">
        <v>0</v>
      </c>
      <c r="J3881" s="79">
        <v>1</v>
      </c>
      <c r="K3881" s="79">
        <v>5</v>
      </c>
    </row>
    <row r="3882" spans="1:11" x14ac:dyDescent="0.15">
      <c r="A3882">
        <f t="shared" si="60"/>
        <v>61046</v>
      </c>
      <c r="B3882" s="79">
        <v>61</v>
      </c>
      <c r="C3882" s="79" t="s">
        <v>49</v>
      </c>
      <c r="H3882" s="79">
        <v>46</v>
      </c>
      <c r="I3882" s="79">
        <v>5</v>
      </c>
      <c r="J3882" s="79">
        <v>3</v>
      </c>
      <c r="K3882" s="79">
        <v>3</v>
      </c>
    </row>
    <row r="3883" spans="1:11" x14ac:dyDescent="0.15">
      <c r="A3883">
        <f t="shared" si="60"/>
        <v>61047</v>
      </c>
      <c r="B3883" s="79">
        <v>61</v>
      </c>
      <c r="C3883" s="79" t="s">
        <v>49</v>
      </c>
      <c r="H3883" s="79">
        <v>47</v>
      </c>
      <c r="I3883" s="79">
        <v>2</v>
      </c>
      <c r="J3883" s="79">
        <v>4</v>
      </c>
      <c r="K3883" s="79">
        <v>4</v>
      </c>
    </row>
    <row r="3884" spans="1:11" x14ac:dyDescent="0.15">
      <c r="A3884">
        <f t="shared" si="60"/>
        <v>61048</v>
      </c>
      <c r="B3884" s="79">
        <v>61</v>
      </c>
      <c r="C3884" s="79" t="s">
        <v>49</v>
      </c>
      <c r="H3884" s="79">
        <v>48</v>
      </c>
      <c r="I3884" s="79">
        <v>2</v>
      </c>
      <c r="J3884" s="79">
        <v>2</v>
      </c>
      <c r="K3884" s="79">
        <v>3</v>
      </c>
    </row>
    <row r="3885" spans="1:11" x14ac:dyDescent="0.15">
      <c r="A3885">
        <f t="shared" si="60"/>
        <v>61049</v>
      </c>
      <c r="B3885" s="79">
        <v>61</v>
      </c>
      <c r="C3885" s="79" t="s">
        <v>49</v>
      </c>
      <c r="H3885" s="79">
        <v>49</v>
      </c>
      <c r="I3885" s="79">
        <v>3</v>
      </c>
      <c r="J3885" s="79">
        <v>3</v>
      </c>
      <c r="K3885" s="79">
        <v>3</v>
      </c>
    </row>
    <row r="3886" spans="1:11" x14ac:dyDescent="0.15">
      <c r="A3886">
        <f t="shared" si="60"/>
        <v>61050</v>
      </c>
      <c r="B3886" s="79">
        <v>61</v>
      </c>
      <c r="C3886" s="79" t="s">
        <v>49</v>
      </c>
      <c r="H3886" s="79">
        <v>50</v>
      </c>
      <c r="I3886" s="79">
        <v>8</v>
      </c>
      <c r="J3886" s="79">
        <v>2</v>
      </c>
      <c r="K3886" s="79">
        <v>4</v>
      </c>
    </row>
    <row r="3887" spans="1:11" x14ac:dyDescent="0.15">
      <c r="A3887">
        <f t="shared" si="60"/>
        <v>61051</v>
      </c>
      <c r="B3887" s="79">
        <v>61</v>
      </c>
      <c r="C3887" s="79" t="s">
        <v>49</v>
      </c>
      <c r="H3887" s="79">
        <v>51</v>
      </c>
      <c r="I3887" s="79">
        <v>3</v>
      </c>
      <c r="J3887" s="79">
        <v>4</v>
      </c>
      <c r="K3887" s="79">
        <v>5</v>
      </c>
    </row>
    <row r="3888" spans="1:11" x14ac:dyDescent="0.15">
      <c r="A3888">
        <f t="shared" si="60"/>
        <v>61052</v>
      </c>
      <c r="B3888" s="79">
        <v>61</v>
      </c>
      <c r="C3888" s="79" t="s">
        <v>49</v>
      </c>
      <c r="H3888" s="79">
        <v>52</v>
      </c>
      <c r="I3888" s="79">
        <v>2</v>
      </c>
      <c r="J3888" s="79">
        <v>4</v>
      </c>
      <c r="K3888" s="79">
        <v>6</v>
      </c>
    </row>
    <row r="3889" spans="1:11" x14ac:dyDescent="0.15">
      <c r="A3889">
        <f t="shared" si="60"/>
        <v>61053</v>
      </c>
      <c r="B3889" s="79">
        <v>61</v>
      </c>
      <c r="C3889" s="79" t="s">
        <v>49</v>
      </c>
      <c r="H3889" s="79">
        <v>53</v>
      </c>
      <c r="I3889" s="79">
        <v>4</v>
      </c>
      <c r="J3889" s="79">
        <v>1</v>
      </c>
      <c r="K3889" s="79">
        <v>3</v>
      </c>
    </row>
    <row r="3890" spans="1:11" x14ac:dyDescent="0.15">
      <c r="A3890">
        <f t="shared" si="60"/>
        <v>61054</v>
      </c>
      <c r="B3890" s="79">
        <v>61</v>
      </c>
      <c r="C3890" s="79" t="s">
        <v>49</v>
      </c>
      <c r="H3890" s="79">
        <v>54</v>
      </c>
      <c r="I3890" s="79">
        <v>1</v>
      </c>
      <c r="J3890" s="79">
        <v>1</v>
      </c>
      <c r="K3890" s="79">
        <v>2</v>
      </c>
    </row>
    <row r="3891" spans="1:11" x14ac:dyDescent="0.15">
      <c r="A3891">
        <f t="shared" si="60"/>
        <v>61055</v>
      </c>
      <c r="B3891" s="79">
        <v>61</v>
      </c>
      <c r="C3891" s="79" t="s">
        <v>49</v>
      </c>
      <c r="H3891" s="79">
        <v>55</v>
      </c>
      <c r="I3891" s="79">
        <v>0</v>
      </c>
      <c r="J3891" s="79">
        <v>4</v>
      </c>
      <c r="K3891" s="79">
        <v>3</v>
      </c>
    </row>
    <row r="3892" spans="1:11" x14ac:dyDescent="0.15">
      <c r="A3892">
        <f t="shared" si="60"/>
        <v>61056</v>
      </c>
      <c r="B3892" s="79">
        <v>61</v>
      </c>
      <c r="C3892" s="79" t="s">
        <v>49</v>
      </c>
      <c r="H3892" s="79">
        <v>56</v>
      </c>
      <c r="I3892" s="79">
        <v>2</v>
      </c>
      <c r="J3892" s="79">
        <v>0</v>
      </c>
      <c r="K3892" s="79">
        <v>1</v>
      </c>
    </row>
    <row r="3893" spans="1:11" x14ac:dyDescent="0.15">
      <c r="A3893">
        <f t="shared" si="60"/>
        <v>61057</v>
      </c>
      <c r="B3893" s="79">
        <v>61</v>
      </c>
      <c r="C3893" s="79" t="s">
        <v>49</v>
      </c>
      <c r="H3893" s="79">
        <v>57</v>
      </c>
      <c r="I3893" s="79">
        <v>2</v>
      </c>
      <c r="J3893" s="79">
        <v>3</v>
      </c>
      <c r="K3893" s="79">
        <v>5</v>
      </c>
    </row>
    <row r="3894" spans="1:11" x14ac:dyDescent="0.15">
      <c r="A3894">
        <f t="shared" si="60"/>
        <v>61058</v>
      </c>
      <c r="B3894" s="79">
        <v>61</v>
      </c>
      <c r="C3894" s="79" t="s">
        <v>49</v>
      </c>
      <c r="H3894" s="79">
        <v>58</v>
      </c>
      <c r="I3894" s="79">
        <v>0</v>
      </c>
      <c r="J3894" s="79">
        <v>2</v>
      </c>
      <c r="K3894" s="79">
        <v>1</v>
      </c>
    </row>
    <row r="3895" spans="1:11" x14ac:dyDescent="0.15">
      <c r="A3895">
        <f t="shared" si="60"/>
        <v>61059</v>
      </c>
      <c r="B3895" s="79">
        <v>61</v>
      </c>
      <c r="C3895" s="79" t="s">
        <v>49</v>
      </c>
      <c r="H3895" s="79">
        <v>59</v>
      </c>
      <c r="I3895" s="79">
        <v>2</v>
      </c>
      <c r="J3895" s="79">
        <v>3</v>
      </c>
      <c r="K3895" s="79">
        <v>2</v>
      </c>
    </row>
    <row r="3896" spans="1:11" x14ac:dyDescent="0.15">
      <c r="A3896">
        <f t="shared" si="60"/>
        <v>61060</v>
      </c>
      <c r="B3896" s="79">
        <v>61</v>
      </c>
      <c r="C3896" s="79" t="s">
        <v>49</v>
      </c>
      <c r="H3896" s="79">
        <v>60</v>
      </c>
      <c r="I3896" s="79">
        <v>1</v>
      </c>
      <c r="J3896" s="79">
        <v>2</v>
      </c>
      <c r="K3896" s="79">
        <v>3</v>
      </c>
    </row>
    <row r="3897" spans="1:11" x14ac:dyDescent="0.15">
      <c r="A3897">
        <f t="shared" si="60"/>
        <v>61061</v>
      </c>
      <c r="B3897" s="79">
        <v>61</v>
      </c>
      <c r="C3897" s="79" t="s">
        <v>49</v>
      </c>
      <c r="H3897" s="79">
        <v>61</v>
      </c>
      <c r="I3897" s="79">
        <v>2</v>
      </c>
      <c r="J3897" s="79">
        <v>0</v>
      </c>
      <c r="K3897" s="79">
        <v>3</v>
      </c>
    </row>
    <row r="3898" spans="1:11" x14ac:dyDescent="0.15">
      <c r="A3898">
        <f t="shared" si="60"/>
        <v>61062</v>
      </c>
      <c r="B3898" s="79">
        <v>61</v>
      </c>
      <c r="C3898" s="79" t="s">
        <v>49</v>
      </c>
      <c r="H3898" s="79">
        <v>62</v>
      </c>
      <c r="I3898" s="79">
        <v>3</v>
      </c>
      <c r="J3898" s="79">
        <v>1</v>
      </c>
      <c r="K3898" s="79">
        <v>1</v>
      </c>
    </row>
    <row r="3899" spans="1:11" x14ac:dyDescent="0.15">
      <c r="A3899">
        <f t="shared" si="60"/>
        <v>61063</v>
      </c>
      <c r="B3899" s="79">
        <v>61</v>
      </c>
      <c r="C3899" s="79" t="s">
        <v>49</v>
      </c>
      <c r="H3899" s="79">
        <v>63</v>
      </c>
      <c r="I3899" s="79">
        <v>1</v>
      </c>
      <c r="J3899" s="79">
        <v>3</v>
      </c>
      <c r="K3899" s="79">
        <v>1</v>
      </c>
    </row>
    <row r="3900" spans="1:11" x14ac:dyDescent="0.15">
      <c r="A3900">
        <f t="shared" si="60"/>
        <v>61064</v>
      </c>
      <c r="B3900" s="79">
        <v>61</v>
      </c>
      <c r="C3900" s="79" t="s">
        <v>49</v>
      </c>
      <c r="H3900" s="79">
        <v>64</v>
      </c>
      <c r="I3900" s="79">
        <v>2</v>
      </c>
      <c r="J3900" s="79">
        <v>2</v>
      </c>
      <c r="K3900" s="79">
        <v>2</v>
      </c>
    </row>
    <row r="3901" spans="1:11" x14ac:dyDescent="0.15">
      <c r="A3901">
        <f t="shared" si="60"/>
        <v>61065</v>
      </c>
      <c r="B3901" s="79">
        <v>61</v>
      </c>
      <c r="C3901" s="79" t="s">
        <v>49</v>
      </c>
      <c r="H3901" s="79">
        <v>65</v>
      </c>
      <c r="I3901" s="79">
        <v>2</v>
      </c>
      <c r="J3901" s="79">
        <v>1</v>
      </c>
      <c r="K3901" s="79">
        <v>1</v>
      </c>
    </row>
    <row r="3902" spans="1:11" x14ac:dyDescent="0.15">
      <c r="A3902">
        <f t="shared" si="60"/>
        <v>61066</v>
      </c>
      <c r="B3902" s="79">
        <v>61</v>
      </c>
      <c r="C3902" s="79" t="s">
        <v>49</v>
      </c>
      <c r="H3902" s="79">
        <v>66</v>
      </c>
      <c r="I3902" s="79">
        <v>2</v>
      </c>
      <c r="J3902" s="79">
        <v>3</v>
      </c>
      <c r="K3902" s="79">
        <v>1</v>
      </c>
    </row>
    <row r="3903" spans="1:11" x14ac:dyDescent="0.15">
      <c r="A3903">
        <f t="shared" si="60"/>
        <v>61067</v>
      </c>
      <c r="B3903" s="79">
        <v>61</v>
      </c>
      <c r="C3903" s="79" t="s">
        <v>49</v>
      </c>
      <c r="H3903" s="79">
        <v>67</v>
      </c>
      <c r="I3903" s="79">
        <v>1</v>
      </c>
      <c r="J3903" s="79">
        <v>3</v>
      </c>
      <c r="K3903" s="79">
        <v>1</v>
      </c>
    </row>
    <row r="3904" spans="1:11" x14ac:dyDescent="0.15">
      <c r="A3904">
        <f t="shared" si="60"/>
        <v>61068</v>
      </c>
      <c r="B3904" s="79">
        <v>61</v>
      </c>
      <c r="C3904" s="79" t="s">
        <v>49</v>
      </c>
      <c r="H3904" s="79">
        <v>68</v>
      </c>
      <c r="I3904" s="79">
        <v>1</v>
      </c>
      <c r="J3904" s="79">
        <v>3</v>
      </c>
      <c r="K3904" s="79">
        <v>1</v>
      </c>
    </row>
    <row r="3905" spans="1:11" x14ac:dyDescent="0.15">
      <c r="A3905">
        <f t="shared" si="60"/>
        <v>61069</v>
      </c>
      <c r="B3905" s="79">
        <v>61</v>
      </c>
      <c r="C3905" s="79" t="s">
        <v>49</v>
      </c>
      <c r="H3905" s="79">
        <v>69</v>
      </c>
      <c r="I3905" s="79">
        <v>2</v>
      </c>
      <c r="J3905" s="79">
        <v>2</v>
      </c>
      <c r="K3905" s="79">
        <v>1</v>
      </c>
    </row>
    <row r="3906" spans="1:11" x14ac:dyDescent="0.15">
      <c r="A3906">
        <f t="shared" si="60"/>
        <v>61070</v>
      </c>
      <c r="B3906" s="79">
        <v>61</v>
      </c>
      <c r="C3906" s="79" t="s">
        <v>49</v>
      </c>
      <c r="H3906" s="79">
        <v>70</v>
      </c>
      <c r="I3906" s="79">
        <v>3</v>
      </c>
      <c r="J3906" s="79">
        <v>1</v>
      </c>
      <c r="K3906" s="79">
        <v>2</v>
      </c>
    </row>
    <row r="3907" spans="1:11" x14ac:dyDescent="0.15">
      <c r="A3907">
        <f t="shared" ref="A3907:A3970" si="61">$B3907*1000+$H3907</f>
        <v>61071</v>
      </c>
      <c r="B3907" s="79">
        <v>61</v>
      </c>
      <c r="C3907" s="79" t="s">
        <v>49</v>
      </c>
      <c r="H3907" s="79">
        <v>71</v>
      </c>
      <c r="I3907" s="79">
        <v>0</v>
      </c>
      <c r="J3907" s="79">
        <v>4</v>
      </c>
      <c r="K3907" s="79">
        <v>1</v>
      </c>
    </row>
    <row r="3908" spans="1:11" x14ac:dyDescent="0.15">
      <c r="A3908">
        <f t="shared" si="61"/>
        <v>61072</v>
      </c>
      <c r="B3908" s="79">
        <v>61</v>
      </c>
      <c r="C3908" s="79" t="s">
        <v>49</v>
      </c>
      <c r="H3908" s="79">
        <v>72</v>
      </c>
      <c r="I3908" s="79">
        <v>2</v>
      </c>
      <c r="J3908" s="79">
        <v>2</v>
      </c>
      <c r="K3908" s="79">
        <v>3</v>
      </c>
    </row>
    <row r="3909" spans="1:11" x14ac:dyDescent="0.15">
      <c r="A3909">
        <f t="shared" si="61"/>
        <v>61073</v>
      </c>
      <c r="B3909" s="79">
        <v>61</v>
      </c>
      <c r="C3909" s="79" t="s">
        <v>49</v>
      </c>
      <c r="H3909" s="79">
        <v>73</v>
      </c>
      <c r="I3909" s="79">
        <v>2</v>
      </c>
      <c r="J3909" s="79">
        <v>1</v>
      </c>
      <c r="K3909" s="79">
        <v>2</v>
      </c>
    </row>
    <row r="3910" spans="1:11" x14ac:dyDescent="0.15">
      <c r="A3910">
        <f t="shared" si="61"/>
        <v>61074</v>
      </c>
      <c r="B3910" s="79">
        <v>61</v>
      </c>
      <c r="C3910" s="79" t="s">
        <v>49</v>
      </c>
      <c r="H3910" s="79">
        <v>74</v>
      </c>
      <c r="I3910" s="79">
        <v>2</v>
      </c>
      <c r="J3910" s="79">
        <v>1</v>
      </c>
      <c r="K3910" s="79">
        <v>1</v>
      </c>
    </row>
    <row r="3911" spans="1:11" x14ac:dyDescent="0.15">
      <c r="A3911">
        <f t="shared" si="61"/>
        <v>61075</v>
      </c>
      <c r="B3911" s="79">
        <v>61</v>
      </c>
      <c r="C3911" s="79" t="s">
        <v>49</v>
      </c>
      <c r="H3911" s="79">
        <v>75</v>
      </c>
      <c r="I3911" s="79">
        <v>1</v>
      </c>
      <c r="J3911" s="79">
        <v>3</v>
      </c>
      <c r="K3911" s="79">
        <v>1</v>
      </c>
    </row>
    <row r="3912" spans="1:11" x14ac:dyDescent="0.15">
      <c r="A3912">
        <f t="shared" si="61"/>
        <v>61076</v>
      </c>
      <c r="B3912" s="79">
        <v>61</v>
      </c>
      <c r="C3912" s="79" t="s">
        <v>49</v>
      </c>
      <c r="H3912" s="79">
        <v>76</v>
      </c>
      <c r="I3912" s="79">
        <v>2</v>
      </c>
      <c r="J3912" s="79">
        <v>3</v>
      </c>
      <c r="K3912" s="79">
        <v>3</v>
      </c>
    </row>
    <row r="3913" spans="1:11" x14ac:dyDescent="0.15">
      <c r="A3913">
        <f t="shared" si="61"/>
        <v>61077</v>
      </c>
      <c r="B3913" s="79">
        <v>61</v>
      </c>
      <c r="C3913" s="79" t="s">
        <v>49</v>
      </c>
      <c r="H3913" s="79">
        <v>77</v>
      </c>
      <c r="I3913" s="79">
        <v>1</v>
      </c>
      <c r="J3913" s="79">
        <v>4</v>
      </c>
      <c r="K3913" s="79">
        <v>2</v>
      </c>
    </row>
    <row r="3914" spans="1:11" x14ac:dyDescent="0.15">
      <c r="A3914">
        <f t="shared" si="61"/>
        <v>61078</v>
      </c>
      <c r="B3914" s="79">
        <v>61</v>
      </c>
      <c r="C3914" s="79" t="s">
        <v>49</v>
      </c>
      <c r="H3914" s="79">
        <v>78</v>
      </c>
      <c r="I3914" s="79">
        <v>3</v>
      </c>
      <c r="J3914" s="79">
        <v>1</v>
      </c>
      <c r="K3914" s="79">
        <v>2</v>
      </c>
    </row>
    <row r="3915" spans="1:11" x14ac:dyDescent="0.15">
      <c r="A3915">
        <f t="shared" si="61"/>
        <v>61079</v>
      </c>
      <c r="B3915" s="79">
        <v>61</v>
      </c>
      <c r="C3915" s="79" t="s">
        <v>49</v>
      </c>
      <c r="H3915" s="79">
        <v>79</v>
      </c>
      <c r="I3915" s="79">
        <v>0</v>
      </c>
      <c r="J3915" s="79">
        <v>2</v>
      </c>
      <c r="K3915" s="79">
        <v>2</v>
      </c>
    </row>
    <row r="3916" spans="1:11" x14ac:dyDescent="0.15">
      <c r="A3916">
        <f t="shared" si="61"/>
        <v>61080</v>
      </c>
      <c r="B3916" s="79">
        <v>61</v>
      </c>
      <c r="C3916" s="79" t="s">
        <v>49</v>
      </c>
      <c r="H3916" s="79">
        <v>80</v>
      </c>
      <c r="I3916" s="79">
        <v>1</v>
      </c>
      <c r="J3916" s="79">
        <v>1</v>
      </c>
      <c r="K3916" s="79">
        <v>1</v>
      </c>
    </row>
    <row r="3917" spans="1:11" x14ac:dyDescent="0.15">
      <c r="A3917">
        <f t="shared" si="61"/>
        <v>61081</v>
      </c>
      <c r="B3917" s="79">
        <v>61</v>
      </c>
      <c r="C3917" s="79" t="s">
        <v>49</v>
      </c>
      <c r="H3917" s="79">
        <v>81</v>
      </c>
      <c r="I3917" s="79">
        <v>0</v>
      </c>
      <c r="J3917" s="79">
        <v>1</v>
      </c>
      <c r="K3917" s="79">
        <v>1</v>
      </c>
    </row>
    <row r="3918" spans="1:11" x14ac:dyDescent="0.15">
      <c r="A3918">
        <f t="shared" si="61"/>
        <v>61082</v>
      </c>
      <c r="B3918" s="79">
        <v>61</v>
      </c>
      <c r="C3918" s="79" t="s">
        <v>49</v>
      </c>
      <c r="H3918" s="79">
        <v>82</v>
      </c>
      <c r="I3918" s="79">
        <v>2</v>
      </c>
      <c r="J3918" s="79">
        <v>2</v>
      </c>
      <c r="K3918" s="79">
        <v>1</v>
      </c>
    </row>
    <row r="3919" spans="1:11" x14ac:dyDescent="0.15">
      <c r="A3919">
        <f t="shared" si="61"/>
        <v>61083</v>
      </c>
      <c r="B3919" s="79">
        <v>61</v>
      </c>
      <c r="C3919" s="79" t="s">
        <v>49</v>
      </c>
      <c r="H3919" s="79">
        <v>83</v>
      </c>
      <c r="I3919" s="79">
        <v>0</v>
      </c>
      <c r="J3919" s="79">
        <v>2</v>
      </c>
      <c r="K3919" s="79">
        <v>2</v>
      </c>
    </row>
    <row r="3920" spans="1:11" x14ac:dyDescent="0.15">
      <c r="A3920">
        <f t="shared" si="61"/>
        <v>61084</v>
      </c>
      <c r="B3920" s="79">
        <v>61</v>
      </c>
      <c r="C3920" s="79" t="s">
        <v>49</v>
      </c>
      <c r="H3920" s="79">
        <v>84</v>
      </c>
      <c r="I3920" s="79">
        <v>0</v>
      </c>
      <c r="J3920" s="79">
        <v>1</v>
      </c>
      <c r="K3920" s="79">
        <v>1</v>
      </c>
    </row>
    <row r="3921" spans="1:11" x14ac:dyDescent="0.15">
      <c r="A3921">
        <f t="shared" si="61"/>
        <v>61085</v>
      </c>
      <c r="B3921" s="79">
        <v>61</v>
      </c>
      <c r="C3921" s="79" t="s">
        <v>49</v>
      </c>
      <c r="H3921" s="79">
        <v>85</v>
      </c>
      <c r="I3921" s="79">
        <v>0</v>
      </c>
      <c r="J3921" s="79">
        <v>1</v>
      </c>
      <c r="K3921" s="79">
        <v>1</v>
      </c>
    </row>
    <row r="3922" spans="1:11" x14ac:dyDescent="0.15">
      <c r="A3922">
        <f t="shared" si="61"/>
        <v>61086</v>
      </c>
      <c r="B3922" s="79">
        <v>61</v>
      </c>
      <c r="C3922" s="79" t="s">
        <v>49</v>
      </c>
      <c r="H3922" s="79">
        <v>86</v>
      </c>
      <c r="I3922" s="79">
        <v>2</v>
      </c>
      <c r="J3922" s="79">
        <v>0</v>
      </c>
      <c r="K3922" s="79">
        <v>3</v>
      </c>
    </row>
    <row r="3923" spans="1:11" x14ac:dyDescent="0.15">
      <c r="A3923">
        <f t="shared" si="61"/>
        <v>61087</v>
      </c>
      <c r="B3923" s="79">
        <v>61</v>
      </c>
      <c r="C3923" s="79" t="s">
        <v>49</v>
      </c>
      <c r="H3923" s="79">
        <v>87</v>
      </c>
      <c r="I3923" s="79">
        <v>2</v>
      </c>
      <c r="J3923" s="79">
        <v>2</v>
      </c>
      <c r="K3923" s="79">
        <v>1</v>
      </c>
    </row>
    <row r="3924" spans="1:11" x14ac:dyDescent="0.15">
      <c r="A3924">
        <f t="shared" si="61"/>
        <v>61088</v>
      </c>
      <c r="B3924" s="79">
        <v>61</v>
      </c>
      <c r="C3924" s="79" t="s">
        <v>49</v>
      </c>
      <c r="H3924" s="79">
        <v>88</v>
      </c>
      <c r="I3924" s="79">
        <v>0</v>
      </c>
      <c r="J3924" s="79">
        <v>1</v>
      </c>
      <c r="K3924" s="79">
        <v>1</v>
      </c>
    </row>
    <row r="3925" spans="1:11" x14ac:dyDescent="0.15">
      <c r="A3925">
        <f t="shared" si="61"/>
        <v>61089</v>
      </c>
      <c r="B3925" s="79">
        <v>61</v>
      </c>
      <c r="C3925" s="79" t="s">
        <v>49</v>
      </c>
      <c r="H3925" s="79">
        <v>89</v>
      </c>
      <c r="I3925" s="79">
        <v>0</v>
      </c>
      <c r="J3925" s="79">
        <v>1</v>
      </c>
      <c r="K3925" s="79">
        <v>2</v>
      </c>
    </row>
    <row r="3926" spans="1:11" x14ac:dyDescent="0.15">
      <c r="A3926">
        <f t="shared" si="61"/>
        <v>61090</v>
      </c>
      <c r="B3926" s="79">
        <v>61</v>
      </c>
      <c r="C3926" s="79" t="s">
        <v>49</v>
      </c>
      <c r="H3926" s="79">
        <v>90</v>
      </c>
      <c r="I3926" s="79">
        <v>1</v>
      </c>
      <c r="J3926" s="79">
        <v>1</v>
      </c>
      <c r="K3926" s="79">
        <v>1</v>
      </c>
    </row>
    <row r="3927" spans="1:11" x14ac:dyDescent="0.15">
      <c r="A3927">
        <f t="shared" si="61"/>
        <v>61093</v>
      </c>
      <c r="B3927" s="79">
        <v>61</v>
      </c>
      <c r="C3927" s="79" t="s">
        <v>49</v>
      </c>
      <c r="H3927" s="79">
        <v>93</v>
      </c>
      <c r="I3927" s="79">
        <v>0</v>
      </c>
      <c r="J3927" s="79">
        <v>2</v>
      </c>
      <c r="K3927" s="79">
        <v>2</v>
      </c>
    </row>
    <row r="3928" spans="1:11" x14ac:dyDescent="0.15">
      <c r="A3928">
        <f t="shared" si="61"/>
        <v>61095</v>
      </c>
      <c r="B3928" s="79">
        <v>61</v>
      </c>
      <c r="C3928" s="79" t="s">
        <v>49</v>
      </c>
      <c r="H3928" s="79">
        <v>95</v>
      </c>
      <c r="I3928" s="79">
        <v>0</v>
      </c>
      <c r="J3928" s="79">
        <v>1</v>
      </c>
      <c r="K3928" s="79">
        <v>1</v>
      </c>
    </row>
    <row r="3929" spans="1:11" x14ac:dyDescent="0.15">
      <c r="A3929">
        <f t="shared" si="61"/>
        <v>61099</v>
      </c>
      <c r="B3929" s="79">
        <v>61</v>
      </c>
      <c r="C3929" s="79" t="s">
        <v>49</v>
      </c>
      <c r="H3929" s="79">
        <v>99</v>
      </c>
      <c r="I3929" s="79">
        <v>0</v>
      </c>
      <c r="J3929" s="79">
        <v>1</v>
      </c>
      <c r="K3929" s="79">
        <v>1</v>
      </c>
    </row>
    <row r="3930" spans="1:11" x14ac:dyDescent="0.15">
      <c r="A3930">
        <f t="shared" si="61"/>
        <v>62010</v>
      </c>
      <c r="B3930" s="79">
        <v>62</v>
      </c>
      <c r="C3930" s="79" t="s">
        <v>50</v>
      </c>
      <c r="H3930" s="79">
        <v>10</v>
      </c>
      <c r="I3930" s="79">
        <v>0</v>
      </c>
      <c r="J3930" s="79">
        <v>1</v>
      </c>
      <c r="K3930" s="79">
        <v>1</v>
      </c>
    </row>
    <row r="3931" spans="1:11" x14ac:dyDescent="0.15">
      <c r="A3931">
        <f t="shared" si="61"/>
        <v>62012</v>
      </c>
      <c r="B3931" s="79">
        <v>62</v>
      </c>
      <c r="C3931" s="79" t="s">
        <v>50</v>
      </c>
      <c r="H3931" s="79">
        <v>12</v>
      </c>
      <c r="I3931" s="79">
        <v>0</v>
      </c>
      <c r="J3931" s="79">
        <v>2</v>
      </c>
      <c r="K3931" s="79">
        <v>1</v>
      </c>
    </row>
    <row r="3932" spans="1:11" x14ac:dyDescent="0.15">
      <c r="A3932">
        <f t="shared" si="61"/>
        <v>62015</v>
      </c>
      <c r="B3932" s="79">
        <v>62</v>
      </c>
      <c r="C3932" s="79" t="s">
        <v>50</v>
      </c>
      <c r="H3932" s="79">
        <v>15</v>
      </c>
      <c r="I3932" s="79">
        <v>1</v>
      </c>
      <c r="J3932" s="79">
        <v>0</v>
      </c>
      <c r="K3932" s="79">
        <v>2</v>
      </c>
    </row>
    <row r="3933" spans="1:11" x14ac:dyDescent="0.15">
      <c r="A3933">
        <f t="shared" si="61"/>
        <v>62017</v>
      </c>
      <c r="B3933" s="79">
        <v>62</v>
      </c>
      <c r="C3933" s="79" t="s">
        <v>50</v>
      </c>
      <c r="H3933" s="79">
        <v>17</v>
      </c>
      <c r="I3933" s="79">
        <v>2</v>
      </c>
      <c r="J3933" s="79">
        <v>1</v>
      </c>
      <c r="K3933" s="79">
        <v>2</v>
      </c>
    </row>
    <row r="3934" spans="1:11" x14ac:dyDescent="0.15">
      <c r="A3934">
        <f t="shared" si="61"/>
        <v>62019</v>
      </c>
      <c r="B3934" s="79">
        <v>62</v>
      </c>
      <c r="C3934" s="79" t="s">
        <v>50</v>
      </c>
      <c r="H3934" s="79">
        <v>19</v>
      </c>
      <c r="I3934" s="79">
        <v>0</v>
      </c>
      <c r="J3934" s="79">
        <v>2</v>
      </c>
      <c r="K3934" s="79">
        <v>3</v>
      </c>
    </row>
    <row r="3935" spans="1:11" x14ac:dyDescent="0.15">
      <c r="A3935">
        <f t="shared" si="61"/>
        <v>62021</v>
      </c>
      <c r="B3935" s="79">
        <v>62</v>
      </c>
      <c r="C3935" s="79" t="s">
        <v>50</v>
      </c>
      <c r="H3935" s="79">
        <v>21</v>
      </c>
      <c r="I3935" s="79">
        <v>0</v>
      </c>
      <c r="J3935" s="79">
        <v>1</v>
      </c>
      <c r="K3935" s="79">
        <v>1</v>
      </c>
    </row>
    <row r="3936" spans="1:11" x14ac:dyDescent="0.15">
      <c r="A3936">
        <f t="shared" si="61"/>
        <v>62022</v>
      </c>
      <c r="B3936" s="79">
        <v>62</v>
      </c>
      <c r="C3936" s="79" t="s">
        <v>50</v>
      </c>
      <c r="H3936" s="79">
        <v>22</v>
      </c>
      <c r="I3936" s="79">
        <v>1</v>
      </c>
      <c r="J3936" s="79">
        <v>0</v>
      </c>
      <c r="K3936" s="79">
        <v>1</v>
      </c>
    </row>
    <row r="3937" spans="1:11" x14ac:dyDescent="0.15">
      <c r="A3937">
        <f t="shared" si="61"/>
        <v>62023</v>
      </c>
      <c r="B3937" s="79">
        <v>62</v>
      </c>
      <c r="C3937" s="79" t="s">
        <v>50</v>
      </c>
      <c r="H3937" s="79">
        <v>23</v>
      </c>
      <c r="I3937" s="79">
        <v>2</v>
      </c>
      <c r="J3937" s="79">
        <v>1</v>
      </c>
      <c r="K3937" s="79">
        <v>5</v>
      </c>
    </row>
    <row r="3938" spans="1:11" x14ac:dyDescent="0.15">
      <c r="A3938">
        <f t="shared" si="61"/>
        <v>62026</v>
      </c>
      <c r="B3938" s="79">
        <v>62</v>
      </c>
      <c r="C3938" s="79" t="s">
        <v>50</v>
      </c>
      <c r="H3938" s="79">
        <v>26</v>
      </c>
      <c r="I3938" s="79">
        <v>1</v>
      </c>
      <c r="J3938" s="79">
        <v>1</v>
      </c>
      <c r="K3938" s="79">
        <v>5</v>
      </c>
    </row>
    <row r="3939" spans="1:11" x14ac:dyDescent="0.15">
      <c r="A3939">
        <f t="shared" si="61"/>
        <v>62027</v>
      </c>
      <c r="B3939" s="79">
        <v>62</v>
      </c>
      <c r="C3939" s="79" t="s">
        <v>50</v>
      </c>
      <c r="H3939" s="79">
        <v>27</v>
      </c>
      <c r="I3939" s="79">
        <v>2</v>
      </c>
      <c r="J3939" s="79">
        <v>0</v>
      </c>
      <c r="K3939" s="79">
        <v>3</v>
      </c>
    </row>
    <row r="3940" spans="1:11" x14ac:dyDescent="0.15">
      <c r="A3940">
        <f t="shared" si="61"/>
        <v>62028</v>
      </c>
      <c r="B3940" s="79">
        <v>62</v>
      </c>
      <c r="C3940" s="79" t="s">
        <v>50</v>
      </c>
      <c r="H3940" s="79">
        <v>28</v>
      </c>
      <c r="I3940" s="79">
        <v>1</v>
      </c>
      <c r="J3940" s="79">
        <v>1</v>
      </c>
      <c r="K3940" s="79">
        <v>4</v>
      </c>
    </row>
    <row r="3941" spans="1:11" x14ac:dyDescent="0.15">
      <c r="A3941">
        <f t="shared" si="61"/>
        <v>62030</v>
      </c>
      <c r="B3941" s="79">
        <v>62</v>
      </c>
      <c r="C3941" s="79" t="s">
        <v>50</v>
      </c>
      <c r="H3941" s="79">
        <v>30</v>
      </c>
      <c r="I3941" s="79">
        <v>1</v>
      </c>
      <c r="J3941" s="79">
        <v>0</v>
      </c>
      <c r="K3941" s="79">
        <v>3</v>
      </c>
    </row>
    <row r="3942" spans="1:11" x14ac:dyDescent="0.15">
      <c r="A3942">
        <f t="shared" si="61"/>
        <v>62032</v>
      </c>
      <c r="B3942" s="79">
        <v>62</v>
      </c>
      <c r="C3942" s="79" t="s">
        <v>50</v>
      </c>
      <c r="H3942" s="79">
        <v>32</v>
      </c>
      <c r="I3942" s="79">
        <v>1</v>
      </c>
      <c r="J3942" s="79">
        <v>0</v>
      </c>
      <c r="K3942" s="79">
        <v>4</v>
      </c>
    </row>
    <row r="3943" spans="1:11" x14ac:dyDescent="0.15">
      <c r="A3943">
        <f t="shared" si="61"/>
        <v>62033</v>
      </c>
      <c r="B3943" s="79">
        <v>62</v>
      </c>
      <c r="C3943" s="79" t="s">
        <v>50</v>
      </c>
      <c r="H3943" s="79">
        <v>33</v>
      </c>
      <c r="I3943" s="79">
        <v>0</v>
      </c>
      <c r="J3943" s="79">
        <v>1</v>
      </c>
      <c r="K3943" s="79">
        <v>1</v>
      </c>
    </row>
    <row r="3944" spans="1:11" x14ac:dyDescent="0.15">
      <c r="A3944">
        <f t="shared" si="61"/>
        <v>62034</v>
      </c>
      <c r="B3944" s="79">
        <v>62</v>
      </c>
      <c r="C3944" s="79" t="s">
        <v>50</v>
      </c>
      <c r="H3944" s="79">
        <v>34</v>
      </c>
      <c r="I3944" s="79">
        <v>2</v>
      </c>
      <c r="J3944" s="79">
        <v>0</v>
      </c>
      <c r="K3944" s="79">
        <v>2</v>
      </c>
    </row>
    <row r="3945" spans="1:11" x14ac:dyDescent="0.15">
      <c r="A3945">
        <f t="shared" si="61"/>
        <v>62036</v>
      </c>
      <c r="B3945" s="79">
        <v>62</v>
      </c>
      <c r="C3945" s="79" t="s">
        <v>50</v>
      </c>
      <c r="H3945" s="79">
        <v>36</v>
      </c>
      <c r="I3945" s="79">
        <v>1</v>
      </c>
      <c r="J3945" s="79">
        <v>1</v>
      </c>
      <c r="K3945" s="79">
        <v>7</v>
      </c>
    </row>
    <row r="3946" spans="1:11" x14ac:dyDescent="0.15">
      <c r="A3946">
        <f t="shared" si="61"/>
        <v>62039</v>
      </c>
      <c r="B3946" s="79">
        <v>62</v>
      </c>
      <c r="C3946" s="79" t="s">
        <v>50</v>
      </c>
      <c r="H3946" s="79">
        <v>39</v>
      </c>
      <c r="I3946" s="79">
        <v>1</v>
      </c>
      <c r="J3946" s="79">
        <v>0</v>
      </c>
      <c r="K3946" s="79">
        <v>1</v>
      </c>
    </row>
    <row r="3947" spans="1:11" x14ac:dyDescent="0.15">
      <c r="A3947">
        <f t="shared" si="61"/>
        <v>62040</v>
      </c>
      <c r="B3947" s="79">
        <v>62</v>
      </c>
      <c r="C3947" s="79" t="s">
        <v>50</v>
      </c>
      <c r="H3947" s="79">
        <v>40</v>
      </c>
      <c r="I3947" s="79">
        <v>1</v>
      </c>
      <c r="J3947" s="79">
        <v>2</v>
      </c>
      <c r="K3947" s="79">
        <v>1</v>
      </c>
    </row>
    <row r="3948" spans="1:11" x14ac:dyDescent="0.15">
      <c r="A3948">
        <f t="shared" si="61"/>
        <v>62042</v>
      </c>
      <c r="B3948" s="79">
        <v>62</v>
      </c>
      <c r="C3948" s="79" t="s">
        <v>50</v>
      </c>
      <c r="H3948" s="79">
        <v>42</v>
      </c>
      <c r="I3948" s="79">
        <v>0</v>
      </c>
      <c r="J3948" s="79">
        <v>1</v>
      </c>
      <c r="K3948" s="79">
        <v>1</v>
      </c>
    </row>
    <row r="3949" spans="1:11" x14ac:dyDescent="0.15">
      <c r="A3949">
        <f t="shared" si="61"/>
        <v>62045</v>
      </c>
      <c r="B3949" s="79">
        <v>62</v>
      </c>
      <c r="C3949" s="79" t="s">
        <v>50</v>
      </c>
      <c r="H3949" s="79">
        <v>45</v>
      </c>
      <c r="I3949" s="79">
        <v>1</v>
      </c>
      <c r="J3949" s="79">
        <v>1</v>
      </c>
      <c r="K3949" s="79">
        <v>3</v>
      </c>
    </row>
    <row r="3950" spans="1:11" x14ac:dyDescent="0.15">
      <c r="A3950">
        <f t="shared" si="61"/>
        <v>62046</v>
      </c>
      <c r="B3950" s="79">
        <v>62</v>
      </c>
      <c r="C3950" s="79" t="s">
        <v>50</v>
      </c>
      <c r="H3950" s="79">
        <v>46</v>
      </c>
      <c r="I3950" s="79">
        <v>1</v>
      </c>
      <c r="J3950" s="79">
        <v>0</v>
      </c>
      <c r="K3950" s="79">
        <v>1</v>
      </c>
    </row>
    <row r="3951" spans="1:11" x14ac:dyDescent="0.15">
      <c r="A3951">
        <f t="shared" si="61"/>
        <v>62048</v>
      </c>
      <c r="B3951" s="79">
        <v>62</v>
      </c>
      <c r="C3951" s="79" t="s">
        <v>50</v>
      </c>
      <c r="H3951" s="79">
        <v>48</v>
      </c>
      <c r="I3951" s="79">
        <v>0</v>
      </c>
      <c r="J3951" s="79">
        <v>1</v>
      </c>
      <c r="K3951" s="79">
        <v>2</v>
      </c>
    </row>
    <row r="3952" spans="1:11" x14ac:dyDescent="0.15">
      <c r="A3952">
        <f t="shared" si="61"/>
        <v>62049</v>
      </c>
      <c r="B3952" s="79">
        <v>62</v>
      </c>
      <c r="C3952" s="79" t="s">
        <v>50</v>
      </c>
      <c r="H3952" s="79">
        <v>49</v>
      </c>
      <c r="I3952" s="79">
        <v>0</v>
      </c>
      <c r="J3952" s="79">
        <v>2</v>
      </c>
      <c r="K3952" s="79">
        <v>1</v>
      </c>
    </row>
    <row r="3953" spans="1:11" x14ac:dyDescent="0.15">
      <c r="A3953">
        <f t="shared" si="61"/>
        <v>62050</v>
      </c>
      <c r="B3953" s="79">
        <v>62</v>
      </c>
      <c r="C3953" s="79" t="s">
        <v>50</v>
      </c>
      <c r="H3953" s="79">
        <v>50</v>
      </c>
      <c r="I3953" s="79">
        <v>1</v>
      </c>
      <c r="J3953" s="79">
        <v>0</v>
      </c>
      <c r="K3953" s="79">
        <v>1</v>
      </c>
    </row>
    <row r="3954" spans="1:11" x14ac:dyDescent="0.15">
      <c r="A3954">
        <f t="shared" si="61"/>
        <v>62052</v>
      </c>
      <c r="B3954" s="79">
        <v>62</v>
      </c>
      <c r="C3954" s="79" t="s">
        <v>50</v>
      </c>
      <c r="H3954" s="79">
        <v>52</v>
      </c>
      <c r="I3954" s="79">
        <v>1</v>
      </c>
      <c r="J3954" s="79">
        <v>0</v>
      </c>
      <c r="K3954" s="79">
        <v>3</v>
      </c>
    </row>
    <row r="3955" spans="1:11" x14ac:dyDescent="0.15">
      <c r="A3955">
        <f t="shared" si="61"/>
        <v>62053</v>
      </c>
      <c r="B3955" s="79">
        <v>62</v>
      </c>
      <c r="C3955" s="79" t="s">
        <v>50</v>
      </c>
      <c r="H3955" s="79">
        <v>53</v>
      </c>
      <c r="I3955" s="79">
        <v>0</v>
      </c>
      <c r="J3955" s="79">
        <v>1</v>
      </c>
      <c r="K3955" s="79">
        <v>1</v>
      </c>
    </row>
    <row r="3956" spans="1:11" x14ac:dyDescent="0.15">
      <c r="A3956">
        <f t="shared" si="61"/>
        <v>62054</v>
      </c>
      <c r="B3956" s="79">
        <v>62</v>
      </c>
      <c r="C3956" s="79" t="s">
        <v>50</v>
      </c>
      <c r="H3956" s="79">
        <v>54</v>
      </c>
      <c r="I3956" s="79">
        <v>2</v>
      </c>
      <c r="J3956" s="79">
        <v>0</v>
      </c>
      <c r="K3956" s="79">
        <v>1</v>
      </c>
    </row>
    <row r="3957" spans="1:11" x14ac:dyDescent="0.15">
      <c r="A3957">
        <f t="shared" si="61"/>
        <v>62056</v>
      </c>
      <c r="B3957" s="79">
        <v>62</v>
      </c>
      <c r="C3957" s="79" t="s">
        <v>50</v>
      </c>
      <c r="H3957" s="79">
        <v>56</v>
      </c>
      <c r="I3957" s="79">
        <v>0</v>
      </c>
      <c r="J3957" s="79">
        <v>1</v>
      </c>
      <c r="K3957" s="79">
        <v>1</v>
      </c>
    </row>
    <row r="3958" spans="1:11" x14ac:dyDescent="0.15">
      <c r="A3958">
        <f t="shared" si="61"/>
        <v>62057</v>
      </c>
      <c r="B3958" s="79">
        <v>62</v>
      </c>
      <c r="C3958" s="79" t="s">
        <v>50</v>
      </c>
      <c r="H3958" s="79">
        <v>57</v>
      </c>
      <c r="I3958" s="79">
        <v>0</v>
      </c>
      <c r="J3958" s="79">
        <v>4</v>
      </c>
      <c r="K3958" s="79">
        <v>1</v>
      </c>
    </row>
    <row r="3959" spans="1:11" x14ac:dyDescent="0.15">
      <c r="A3959">
        <f t="shared" si="61"/>
        <v>62058</v>
      </c>
      <c r="B3959" s="79">
        <v>62</v>
      </c>
      <c r="C3959" s="79" t="s">
        <v>50</v>
      </c>
      <c r="H3959" s="79">
        <v>58</v>
      </c>
      <c r="I3959" s="79">
        <v>0</v>
      </c>
      <c r="J3959" s="79">
        <v>1</v>
      </c>
      <c r="K3959" s="79">
        <v>1</v>
      </c>
    </row>
    <row r="3960" spans="1:11" x14ac:dyDescent="0.15">
      <c r="A3960">
        <f t="shared" si="61"/>
        <v>62059</v>
      </c>
      <c r="B3960" s="79">
        <v>62</v>
      </c>
      <c r="C3960" s="79" t="s">
        <v>50</v>
      </c>
      <c r="H3960" s="79">
        <v>59</v>
      </c>
      <c r="I3960" s="79">
        <v>0</v>
      </c>
      <c r="J3960" s="79">
        <v>1</v>
      </c>
      <c r="K3960" s="79">
        <v>3</v>
      </c>
    </row>
    <row r="3961" spans="1:11" x14ac:dyDescent="0.15">
      <c r="A3961">
        <f t="shared" si="61"/>
        <v>62060</v>
      </c>
      <c r="B3961" s="79">
        <v>62</v>
      </c>
      <c r="C3961" s="79" t="s">
        <v>50</v>
      </c>
      <c r="H3961" s="79">
        <v>60</v>
      </c>
      <c r="I3961" s="79">
        <v>2</v>
      </c>
      <c r="J3961" s="79">
        <v>3</v>
      </c>
      <c r="K3961" s="79">
        <v>2</v>
      </c>
    </row>
    <row r="3962" spans="1:11" x14ac:dyDescent="0.15">
      <c r="A3962">
        <f t="shared" si="61"/>
        <v>62061</v>
      </c>
      <c r="B3962" s="79">
        <v>62</v>
      </c>
      <c r="C3962" s="79" t="s">
        <v>50</v>
      </c>
      <c r="H3962" s="79">
        <v>61</v>
      </c>
      <c r="I3962" s="79">
        <v>3</v>
      </c>
      <c r="J3962" s="79">
        <v>0</v>
      </c>
      <c r="K3962" s="79">
        <v>3</v>
      </c>
    </row>
    <row r="3963" spans="1:11" x14ac:dyDescent="0.15">
      <c r="A3963">
        <f t="shared" si="61"/>
        <v>62062</v>
      </c>
      <c r="B3963" s="79">
        <v>62</v>
      </c>
      <c r="C3963" s="79" t="s">
        <v>50</v>
      </c>
      <c r="H3963" s="79">
        <v>62</v>
      </c>
      <c r="I3963" s="79">
        <v>2</v>
      </c>
      <c r="J3963" s="79">
        <v>2</v>
      </c>
      <c r="K3963" s="79">
        <v>1</v>
      </c>
    </row>
    <row r="3964" spans="1:11" x14ac:dyDescent="0.15">
      <c r="A3964">
        <f t="shared" si="61"/>
        <v>62063</v>
      </c>
      <c r="B3964" s="79">
        <v>62</v>
      </c>
      <c r="C3964" s="79" t="s">
        <v>50</v>
      </c>
      <c r="H3964" s="79">
        <v>63</v>
      </c>
      <c r="I3964" s="79">
        <v>1</v>
      </c>
      <c r="J3964" s="79">
        <v>3</v>
      </c>
      <c r="K3964" s="79">
        <v>2</v>
      </c>
    </row>
    <row r="3965" spans="1:11" x14ac:dyDescent="0.15">
      <c r="A3965">
        <f t="shared" si="61"/>
        <v>62064</v>
      </c>
      <c r="B3965" s="79">
        <v>62</v>
      </c>
      <c r="C3965" s="79" t="s">
        <v>50</v>
      </c>
      <c r="H3965" s="79">
        <v>64</v>
      </c>
      <c r="I3965" s="79">
        <v>3</v>
      </c>
      <c r="J3965" s="79">
        <v>0</v>
      </c>
      <c r="K3965" s="79">
        <v>2</v>
      </c>
    </row>
    <row r="3966" spans="1:11" x14ac:dyDescent="0.15">
      <c r="A3966">
        <f t="shared" si="61"/>
        <v>62065</v>
      </c>
      <c r="B3966" s="79">
        <v>62</v>
      </c>
      <c r="C3966" s="79" t="s">
        <v>50</v>
      </c>
      <c r="H3966" s="79">
        <v>65</v>
      </c>
      <c r="I3966" s="79">
        <v>3</v>
      </c>
      <c r="J3966" s="79">
        <v>2</v>
      </c>
      <c r="K3966" s="79">
        <v>3</v>
      </c>
    </row>
    <row r="3967" spans="1:11" x14ac:dyDescent="0.15">
      <c r="A3967">
        <f t="shared" si="61"/>
        <v>62066</v>
      </c>
      <c r="B3967" s="79">
        <v>62</v>
      </c>
      <c r="C3967" s="79" t="s">
        <v>50</v>
      </c>
      <c r="H3967" s="79">
        <v>66</v>
      </c>
      <c r="I3967" s="79">
        <v>1</v>
      </c>
      <c r="J3967" s="79">
        <v>0</v>
      </c>
      <c r="K3967" s="79">
        <v>1</v>
      </c>
    </row>
    <row r="3968" spans="1:11" x14ac:dyDescent="0.15">
      <c r="A3968">
        <f t="shared" si="61"/>
        <v>62067</v>
      </c>
      <c r="B3968" s="79">
        <v>62</v>
      </c>
      <c r="C3968" s="79" t="s">
        <v>50</v>
      </c>
      <c r="H3968" s="79">
        <v>67</v>
      </c>
      <c r="I3968" s="79">
        <v>1</v>
      </c>
      <c r="J3968" s="79">
        <v>1</v>
      </c>
      <c r="K3968" s="79">
        <v>2</v>
      </c>
    </row>
    <row r="3969" spans="1:11" x14ac:dyDescent="0.15">
      <c r="A3969">
        <f t="shared" si="61"/>
        <v>62068</v>
      </c>
      <c r="B3969" s="79">
        <v>62</v>
      </c>
      <c r="C3969" s="79" t="s">
        <v>50</v>
      </c>
      <c r="H3969" s="79">
        <v>68</v>
      </c>
      <c r="I3969" s="79">
        <v>5</v>
      </c>
      <c r="J3969" s="79">
        <v>1</v>
      </c>
      <c r="K3969" s="79">
        <v>1</v>
      </c>
    </row>
    <row r="3970" spans="1:11" x14ac:dyDescent="0.15">
      <c r="A3970">
        <f t="shared" si="61"/>
        <v>62069</v>
      </c>
      <c r="B3970" s="79">
        <v>62</v>
      </c>
      <c r="C3970" s="79" t="s">
        <v>50</v>
      </c>
      <c r="H3970" s="79">
        <v>69</v>
      </c>
      <c r="I3970" s="79">
        <v>0</v>
      </c>
      <c r="J3970" s="79">
        <v>1</v>
      </c>
      <c r="K3970" s="79">
        <v>1</v>
      </c>
    </row>
    <row r="3971" spans="1:11" x14ac:dyDescent="0.15">
      <c r="A3971">
        <f t="shared" ref="A3971:A4034" si="62">$B3971*1000+$H3971</f>
        <v>62070</v>
      </c>
      <c r="B3971" s="79">
        <v>62</v>
      </c>
      <c r="C3971" s="79" t="s">
        <v>50</v>
      </c>
      <c r="H3971" s="79">
        <v>70</v>
      </c>
      <c r="I3971" s="79">
        <v>0</v>
      </c>
      <c r="J3971" s="79">
        <v>2</v>
      </c>
      <c r="K3971" s="79">
        <v>2</v>
      </c>
    </row>
    <row r="3972" spans="1:11" x14ac:dyDescent="0.15">
      <c r="A3972">
        <f t="shared" si="62"/>
        <v>62071</v>
      </c>
      <c r="B3972" s="79">
        <v>62</v>
      </c>
      <c r="C3972" s="79" t="s">
        <v>50</v>
      </c>
      <c r="H3972" s="79">
        <v>71</v>
      </c>
      <c r="I3972" s="79">
        <v>1</v>
      </c>
      <c r="J3972" s="79">
        <v>0</v>
      </c>
      <c r="K3972" s="79">
        <v>1</v>
      </c>
    </row>
    <row r="3973" spans="1:11" x14ac:dyDescent="0.15">
      <c r="A3973">
        <f t="shared" si="62"/>
        <v>62072</v>
      </c>
      <c r="B3973" s="79">
        <v>62</v>
      </c>
      <c r="C3973" s="79" t="s">
        <v>50</v>
      </c>
      <c r="H3973" s="79">
        <v>72</v>
      </c>
      <c r="I3973" s="79">
        <v>1</v>
      </c>
      <c r="J3973" s="79">
        <v>1</v>
      </c>
      <c r="K3973" s="79">
        <v>1</v>
      </c>
    </row>
    <row r="3974" spans="1:11" x14ac:dyDescent="0.15">
      <c r="A3974">
        <f t="shared" si="62"/>
        <v>62073</v>
      </c>
      <c r="B3974" s="79">
        <v>62</v>
      </c>
      <c r="C3974" s="79" t="s">
        <v>50</v>
      </c>
      <c r="H3974" s="79">
        <v>73</v>
      </c>
      <c r="I3974" s="79">
        <v>1</v>
      </c>
      <c r="J3974" s="79">
        <v>1</v>
      </c>
      <c r="K3974" s="79">
        <v>1</v>
      </c>
    </row>
    <row r="3975" spans="1:11" x14ac:dyDescent="0.15">
      <c r="A3975">
        <f t="shared" si="62"/>
        <v>62074</v>
      </c>
      <c r="B3975" s="79">
        <v>62</v>
      </c>
      <c r="C3975" s="79" t="s">
        <v>50</v>
      </c>
      <c r="H3975" s="79">
        <v>74</v>
      </c>
      <c r="I3975" s="79">
        <v>0</v>
      </c>
      <c r="J3975" s="79">
        <v>1</v>
      </c>
      <c r="K3975" s="79">
        <v>1</v>
      </c>
    </row>
    <row r="3976" spans="1:11" x14ac:dyDescent="0.15">
      <c r="A3976">
        <f t="shared" si="62"/>
        <v>62075</v>
      </c>
      <c r="B3976" s="79">
        <v>62</v>
      </c>
      <c r="C3976" s="79" t="s">
        <v>50</v>
      </c>
      <c r="H3976" s="79">
        <v>75</v>
      </c>
      <c r="I3976" s="79">
        <v>1</v>
      </c>
      <c r="J3976" s="79">
        <v>1</v>
      </c>
      <c r="K3976" s="79">
        <v>2</v>
      </c>
    </row>
    <row r="3977" spans="1:11" x14ac:dyDescent="0.15">
      <c r="A3977">
        <f t="shared" si="62"/>
        <v>62077</v>
      </c>
      <c r="B3977" s="79">
        <v>62</v>
      </c>
      <c r="C3977" s="79" t="s">
        <v>50</v>
      </c>
      <c r="H3977" s="79">
        <v>77</v>
      </c>
      <c r="I3977" s="79">
        <v>0</v>
      </c>
      <c r="J3977" s="79">
        <v>1</v>
      </c>
      <c r="K3977" s="79">
        <v>1</v>
      </c>
    </row>
    <row r="3978" spans="1:11" x14ac:dyDescent="0.15">
      <c r="A3978">
        <f t="shared" si="62"/>
        <v>62078</v>
      </c>
      <c r="B3978" s="79">
        <v>62</v>
      </c>
      <c r="C3978" s="79" t="s">
        <v>50</v>
      </c>
      <c r="H3978" s="79">
        <v>78</v>
      </c>
      <c r="I3978" s="79">
        <v>2</v>
      </c>
      <c r="J3978" s="79">
        <v>0</v>
      </c>
      <c r="K3978" s="79">
        <v>1</v>
      </c>
    </row>
    <row r="3979" spans="1:11" x14ac:dyDescent="0.15">
      <c r="A3979">
        <f t="shared" si="62"/>
        <v>62079</v>
      </c>
      <c r="B3979" s="79">
        <v>62</v>
      </c>
      <c r="C3979" s="79" t="s">
        <v>50</v>
      </c>
      <c r="H3979" s="79">
        <v>79</v>
      </c>
      <c r="I3979" s="79">
        <v>0</v>
      </c>
      <c r="J3979" s="79">
        <v>1</v>
      </c>
      <c r="K3979" s="79">
        <v>2</v>
      </c>
    </row>
    <row r="3980" spans="1:11" x14ac:dyDescent="0.15">
      <c r="A3980">
        <f t="shared" si="62"/>
        <v>62080</v>
      </c>
      <c r="B3980" s="79">
        <v>62</v>
      </c>
      <c r="C3980" s="79" t="s">
        <v>50</v>
      </c>
      <c r="H3980" s="79">
        <v>80</v>
      </c>
      <c r="I3980" s="79">
        <v>0</v>
      </c>
      <c r="J3980" s="79">
        <v>1</v>
      </c>
      <c r="K3980" s="79">
        <v>2</v>
      </c>
    </row>
    <row r="3981" spans="1:11" x14ac:dyDescent="0.15">
      <c r="A3981">
        <f t="shared" si="62"/>
        <v>62081</v>
      </c>
      <c r="B3981" s="79">
        <v>62</v>
      </c>
      <c r="C3981" s="79" t="s">
        <v>50</v>
      </c>
      <c r="H3981" s="79">
        <v>81</v>
      </c>
      <c r="I3981" s="79">
        <v>1</v>
      </c>
      <c r="J3981" s="79">
        <v>0</v>
      </c>
      <c r="K3981" s="79">
        <v>3</v>
      </c>
    </row>
    <row r="3982" spans="1:11" x14ac:dyDescent="0.15">
      <c r="A3982">
        <f t="shared" si="62"/>
        <v>62082</v>
      </c>
      <c r="B3982" s="79">
        <v>62</v>
      </c>
      <c r="C3982" s="79" t="s">
        <v>50</v>
      </c>
      <c r="H3982" s="79">
        <v>82</v>
      </c>
      <c r="I3982" s="79">
        <v>1</v>
      </c>
      <c r="J3982" s="79">
        <v>0</v>
      </c>
      <c r="K3982" s="79">
        <v>1</v>
      </c>
    </row>
    <row r="3983" spans="1:11" x14ac:dyDescent="0.15">
      <c r="A3983">
        <f t="shared" si="62"/>
        <v>62083</v>
      </c>
      <c r="B3983" s="79">
        <v>62</v>
      </c>
      <c r="C3983" s="79" t="s">
        <v>50</v>
      </c>
      <c r="H3983" s="79">
        <v>83</v>
      </c>
      <c r="I3983" s="79">
        <v>0</v>
      </c>
      <c r="J3983" s="79">
        <v>1</v>
      </c>
      <c r="K3983" s="79">
        <v>2</v>
      </c>
    </row>
    <row r="3984" spans="1:11" x14ac:dyDescent="0.15">
      <c r="A3984">
        <f t="shared" si="62"/>
        <v>62085</v>
      </c>
      <c r="B3984" s="79">
        <v>62</v>
      </c>
      <c r="C3984" s="79" t="s">
        <v>50</v>
      </c>
      <c r="H3984" s="79">
        <v>85</v>
      </c>
      <c r="I3984" s="79">
        <v>1</v>
      </c>
      <c r="J3984" s="79">
        <v>0</v>
      </c>
      <c r="K3984" s="79">
        <v>1</v>
      </c>
    </row>
    <row r="3985" spans="1:11" x14ac:dyDescent="0.15">
      <c r="A3985">
        <f t="shared" si="62"/>
        <v>62086</v>
      </c>
      <c r="B3985" s="79">
        <v>62</v>
      </c>
      <c r="C3985" s="79" t="s">
        <v>50</v>
      </c>
      <c r="H3985" s="79">
        <v>86</v>
      </c>
      <c r="I3985" s="79">
        <v>1</v>
      </c>
      <c r="J3985" s="79">
        <v>1</v>
      </c>
      <c r="K3985" s="79">
        <v>1</v>
      </c>
    </row>
    <row r="3986" spans="1:11" x14ac:dyDescent="0.15">
      <c r="A3986">
        <f t="shared" si="62"/>
        <v>62087</v>
      </c>
      <c r="B3986" s="79">
        <v>62</v>
      </c>
      <c r="C3986" s="79" t="s">
        <v>50</v>
      </c>
      <c r="H3986" s="79">
        <v>87</v>
      </c>
      <c r="I3986" s="79">
        <v>0</v>
      </c>
      <c r="J3986" s="79">
        <v>3</v>
      </c>
      <c r="K3986" s="79">
        <v>2</v>
      </c>
    </row>
    <row r="3987" spans="1:11" x14ac:dyDescent="0.15">
      <c r="A3987">
        <f t="shared" si="62"/>
        <v>62088</v>
      </c>
      <c r="B3987" s="79">
        <v>62</v>
      </c>
      <c r="C3987" s="79" t="s">
        <v>50</v>
      </c>
      <c r="H3987" s="79">
        <v>88</v>
      </c>
      <c r="I3987" s="79">
        <v>1</v>
      </c>
      <c r="J3987" s="79">
        <v>1</v>
      </c>
      <c r="K3987" s="79">
        <v>2</v>
      </c>
    </row>
    <row r="3988" spans="1:11" x14ac:dyDescent="0.15">
      <c r="A3988">
        <f t="shared" si="62"/>
        <v>62089</v>
      </c>
      <c r="B3988" s="79">
        <v>62</v>
      </c>
      <c r="C3988" s="79" t="s">
        <v>50</v>
      </c>
      <c r="H3988" s="79">
        <v>89</v>
      </c>
      <c r="I3988" s="79">
        <v>0</v>
      </c>
      <c r="J3988" s="79">
        <v>1</v>
      </c>
      <c r="K3988" s="79">
        <v>2</v>
      </c>
    </row>
    <row r="3989" spans="1:11" x14ac:dyDescent="0.15">
      <c r="A3989">
        <f t="shared" si="62"/>
        <v>62090</v>
      </c>
      <c r="B3989" s="79">
        <v>62</v>
      </c>
      <c r="C3989" s="79" t="s">
        <v>50</v>
      </c>
      <c r="H3989" s="79">
        <v>90</v>
      </c>
      <c r="I3989" s="79">
        <v>0</v>
      </c>
      <c r="J3989" s="79">
        <v>1</v>
      </c>
      <c r="K3989" s="79">
        <v>1</v>
      </c>
    </row>
    <row r="3990" spans="1:11" x14ac:dyDescent="0.15">
      <c r="A3990">
        <f t="shared" si="62"/>
        <v>62091</v>
      </c>
      <c r="B3990" s="79">
        <v>62</v>
      </c>
      <c r="C3990" s="79" t="s">
        <v>50</v>
      </c>
      <c r="H3990" s="79">
        <v>91</v>
      </c>
      <c r="I3990" s="79">
        <v>1</v>
      </c>
      <c r="J3990" s="79">
        <v>1</v>
      </c>
      <c r="K3990" s="79">
        <v>1</v>
      </c>
    </row>
    <row r="3991" spans="1:11" x14ac:dyDescent="0.15">
      <c r="A3991">
        <f t="shared" si="62"/>
        <v>62092</v>
      </c>
      <c r="B3991" s="79">
        <v>62</v>
      </c>
      <c r="C3991" s="79" t="s">
        <v>50</v>
      </c>
      <c r="H3991" s="79">
        <v>92</v>
      </c>
      <c r="I3991" s="79">
        <v>0</v>
      </c>
      <c r="J3991" s="79">
        <v>1</v>
      </c>
      <c r="K3991" s="79">
        <v>7</v>
      </c>
    </row>
    <row r="3992" spans="1:11" x14ac:dyDescent="0.15">
      <c r="A3992">
        <f t="shared" si="62"/>
        <v>62093</v>
      </c>
      <c r="B3992" s="79">
        <v>62</v>
      </c>
      <c r="C3992" s="79" t="s">
        <v>50</v>
      </c>
      <c r="H3992" s="79">
        <v>93</v>
      </c>
      <c r="I3992" s="79">
        <v>0</v>
      </c>
      <c r="J3992" s="79">
        <v>4</v>
      </c>
      <c r="K3992" s="79">
        <v>1</v>
      </c>
    </row>
    <row r="3993" spans="1:11" x14ac:dyDescent="0.15">
      <c r="A3993">
        <f t="shared" si="62"/>
        <v>63000</v>
      </c>
      <c r="B3993" s="79">
        <v>63</v>
      </c>
      <c r="C3993" s="79" t="s">
        <v>51</v>
      </c>
      <c r="H3993" s="79">
        <v>0</v>
      </c>
      <c r="I3993" s="79">
        <v>0</v>
      </c>
      <c r="J3993" s="79">
        <v>1</v>
      </c>
      <c r="K3993" s="79">
        <v>2</v>
      </c>
    </row>
    <row r="3994" spans="1:11" x14ac:dyDescent="0.15">
      <c r="A3994">
        <f t="shared" si="62"/>
        <v>63001</v>
      </c>
      <c r="B3994" s="79">
        <v>63</v>
      </c>
      <c r="C3994" s="79" t="s">
        <v>51</v>
      </c>
      <c r="H3994" s="79">
        <v>1</v>
      </c>
      <c r="I3994" s="79">
        <v>0</v>
      </c>
      <c r="J3994" s="79">
        <v>2</v>
      </c>
      <c r="K3994" s="79">
        <v>1</v>
      </c>
    </row>
    <row r="3995" spans="1:11" x14ac:dyDescent="0.15">
      <c r="A3995">
        <f t="shared" si="62"/>
        <v>63003</v>
      </c>
      <c r="B3995" s="79">
        <v>63</v>
      </c>
      <c r="C3995" s="79" t="s">
        <v>51</v>
      </c>
      <c r="H3995" s="79">
        <v>3</v>
      </c>
      <c r="I3995" s="79">
        <v>0</v>
      </c>
      <c r="J3995" s="79">
        <v>1</v>
      </c>
      <c r="K3995" s="79">
        <v>2</v>
      </c>
    </row>
    <row r="3996" spans="1:11" x14ac:dyDescent="0.15">
      <c r="A3996">
        <f t="shared" si="62"/>
        <v>63005</v>
      </c>
      <c r="B3996" s="79">
        <v>63</v>
      </c>
      <c r="C3996" s="79" t="s">
        <v>51</v>
      </c>
      <c r="H3996" s="79">
        <v>5</v>
      </c>
      <c r="I3996" s="79">
        <v>1</v>
      </c>
      <c r="J3996" s="79">
        <v>0</v>
      </c>
      <c r="K3996" s="79">
        <v>1</v>
      </c>
    </row>
    <row r="3997" spans="1:11" x14ac:dyDescent="0.15">
      <c r="A3997">
        <f t="shared" si="62"/>
        <v>63008</v>
      </c>
      <c r="B3997" s="79">
        <v>63</v>
      </c>
      <c r="C3997" s="79" t="s">
        <v>51</v>
      </c>
      <c r="H3997" s="79">
        <v>8</v>
      </c>
      <c r="I3997" s="79">
        <v>2</v>
      </c>
      <c r="J3997" s="79">
        <v>0</v>
      </c>
      <c r="K3997" s="79">
        <v>6</v>
      </c>
    </row>
    <row r="3998" spans="1:11" x14ac:dyDescent="0.15">
      <c r="A3998">
        <f t="shared" si="62"/>
        <v>63009</v>
      </c>
      <c r="B3998" s="79">
        <v>63</v>
      </c>
      <c r="C3998" s="79" t="s">
        <v>51</v>
      </c>
      <c r="H3998" s="79">
        <v>9</v>
      </c>
      <c r="I3998" s="79">
        <v>1</v>
      </c>
      <c r="J3998" s="79">
        <v>0</v>
      </c>
      <c r="K3998" s="79">
        <v>4</v>
      </c>
    </row>
    <row r="3999" spans="1:11" x14ac:dyDescent="0.15">
      <c r="A3999">
        <f t="shared" si="62"/>
        <v>63010</v>
      </c>
      <c r="B3999" s="79">
        <v>63</v>
      </c>
      <c r="C3999" s="79" t="s">
        <v>51</v>
      </c>
      <c r="H3999" s="79">
        <v>10</v>
      </c>
      <c r="I3999" s="79">
        <v>0</v>
      </c>
      <c r="J3999" s="79">
        <v>1</v>
      </c>
      <c r="K3999" s="79">
        <v>7</v>
      </c>
    </row>
    <row r="4000" spans="1:11" x14ac:dyDescent="0.15">
      <c r="A4000">
        <f t="shared" si="62"/>
        <v>63011</v>
      </c>
      <c r="B4000" s="79">
        <v>63</v>
      </c>
      <c r="C4000" s="79" t="s">
        <v>51</v>
      </c>
      <c r="H4000" s="79">
        <v>11</v>
      </c>
      <c r="I4000" s="79">
        <v>0</v>
      </c>
      <c r="J4000" s="79">
        <v>1</v>
      </c>
      <c r="K4000" s="79">
        <v>4</v>
      </c>
    </row>
    <row r="4001" spans="1:11" x14ac:dyDescent="0.15">
      <c r="A4001">
        <f t="shared" si="62"/>
        <v>63012</v>
      </c>
      <c r="B4001" s="79">
        <v>63</v>
      </c>
      <c r="C4001" s="79" t="s">
        <v>51</v>
      </c>
      <c r="H4001" s="79">
        <v>12</v>
      </c>
      <c r="I4001" s="79">
        <v>1</v>
      </c>
      <c r="J4001" s="79">
        <v>0</v>
      </c>
      <c r="K4001" s="79">
        <v>1</v>
      </c>
    </row>
    <row r="4002" spans="1:11" x14ac:dyDescent="0.15">
      <c r="A4002">
        <f t="shared" si="62"/>
        <v>63013</v>
      </c>
      <c r="B4002" s="79">
        <v>63</v>
      </c>
      <c r="C4002" s="79" t="s">
        <v>51</v>
      </c>
      <c r="H4002" s="79">
        <v>13</v>
      </c>
      <c r="I4002" s="79">
        <v>1</v>
      </c>
      <c r="J4002" s="79">
        <v>1</v>
      </c>
      <c r="K4002" s="79">
        <v>3</v>
      </c>
    </row>
    <row r="4003" spans="1:11" x14ac:dyDescent="0.15">
      <c r="A4003">
        <f t="shared" si="62"/>
        <v>63014</v>
      </c>
      <c r="B4003" s="79">
        <v>63</v>
      </c>
      <c r="C4003" s="79" t="s">
        <v>51</v>
      </c>
      <c r="H4003" s="79">
        <v>14</v>
      </c>
      <c r="I4003" s="79">
        <v>0</v>
      </c>
      <c r="J4003" s="79">
        <v>1</v>
      </c>
      <c r="K4003" s="79">
        <v>5</v>
      </c>
    </row>
    <row r="4004" spans="1:11" x14ac:dyDescent="0.15">
      <c r="A4004">
        <f t="shared" si="62"/>
        <v>63015</v>
      </c>
      <c r="B4004" s="79">
        <v>63</v>
      </c>
      <c r="C4004" s="79" t="s">
        <v>51</v>
      </c>
      <c r="H4004" s="79">
        <v>15</v>
      </c>
      <c r="I4004" s="79">
        <v>0</v>
      </c>
      <c r="J4004" s="79">
        <v>1</v>
      </c>
      <c r="K4004" s="79">
        <v>1</v>
      </c>
    </row>
    <row r="4005" spans="1:11" x14ac:dyDescent="0.15">
      <c r="A4005">
        <f t="shared" si="62"/>
        <v>63016</v>
      </c>
      <c r="B4005" s="79">
        <v>63</v>
      </c>
      <c r="C4005" s="79" t="s">
        <v>51</v>
      </c>
      <c r="H4005" s="79">
        <v>16</v>
      </c>
      <c r="I4005" s="79">
        <v>1</v>
      </c>
      <c r="J4005" s="79">
        <v>1</v>
      </c>
      <c r="K4005" s="79">
        <v>4</v>
      </c>
    </row>
    <row r="4006" spans="1:11" x14ac:dyDescent="0.15">
      <c r="A4006">
        <f t="shared" si="62"/>
        <v>63017</v>
      </c>
      <c r="B4006" s="79">
        <v>63</v>
      </c>
      <c r="C4006" s="79" t="s">
        <v>51</v>
      </c>
      <c r="H4006" s="79">
        <v>17</v>
      </c>
      <c r="I4006" s="79">
        <v>0</v>
      </c>
      <c r="J4006" s="79">
        <v>2</v>
      </c>
      <c r="K4006" s="79">
        <v>2</v>
      </c>
    </row>
    <row r="4007" spans="1:11" x14ac:dyDescent="0.15">
      <c r="A4007">
        <f t="shared" si="62"/>
        <v>63018</v>
      </c>
      <c r="B4007" s="79">
        <v>63</v>
      </c>
      <c r="C4007" s="79" t="s">
        <v>51</v>
      </c>
      <c r="H4007" s="79">
        <v>18</v>
      </c>
      <c r="I4007" s="79">
        <v>1</v>
      </c>
      <c r="J4007" s="79">
        <v>1</v>
      </c>
      <c r="K4007" s="79">
        <v>1</v>
      </c>
    </row>
    <row r="4008" spans="1:11" x14ac:dyDescent="0.15">
      <c r="A4008">
        <f t="shared" si="62"/>
        <v>63019</v>
      </c>
      <c r="B4008" s="79">
        <v>63</v>
      </c>
      <c r="C4008" s="79" t="s">
        <v>51</v>
      </c>
      <c r="H4008" s="79">
        <v>19</v>
      </c>
      <c r="I4008" s="79">
        <v>1</v>
      </c>
      <c r="J4008" s="79">
        <v>1</v>
      </c>
      <c r="K4008" s="79">
        <v>2</v>
      </c>
    </row>
    <row r="4009" spans="1:11" x14ac:dyDescent="0.15">
      <c r="A4009">
        <f t="shared" si="62"/>
        <v>63020</v>
      </c>
      <c r="B4009" s="79">
        <v>63</v>
      </c>
      <c r="C4009" s="79" t="s">
        <v>51</v>
      </c>
      <c r="H4009" s="79">
        <v>20</v>
      </c>
      <c r="I4009" s="79">
        <v>2</v>
      </c>
      <c r="J4009" s="79">
        <v>0</v>
      </c>
      <c r="K4009" s="79">
        <v>4</v>
      </c>
    </row>
    <row r="4010" spans="1:11" x14ac:dyDescent="0.15">
      <c r="A4010">
        <f t="shared" si="62"/>
        <v>63021</v>
      </c>
      <c r="B4010" s="79">
        <v>63</v>
      </c>
      <c r="C4010" s="79" t="s">
        <v>51</v>
      </c>
      <c r="H4010" s="79">
        <v>21</v>
      </c>
      <c r="I4010" s="79">
        <v>1</v>
      </c>
      <c r="J4010" s="79">
        <v>0</v>
      </c>
      <c r="K4010" s="79">
        <v>4</v>
      </c>
    </row>
    <row r="4011" spans="1:11" x14ac:dyDescent="0.15">
      <c r="A4011">
        <f t="shared" si="62"/>
        <v>63023</v>
      </c>
      <c r="B4011" s="79">
        <v>63</v>
      </c>
      <c r="C4011" s="79" t="s">
        <v>51</v>
      </c>
      <c r="H4011" s="79">
        <v>23</v>
      </c>
      <c r="I4011" s="79">
        <v>1</v>
      </c>
      <c r="J4011" s="79">
        <v>0</v>
      </c>
      <c r="K4011" s="79">
        <v>9</v>
      </c>
    </row>
    <row r="4012" spans="1:11" x14ac:dyDescent="0.15">
      <c r="A4012">
        <f t="shared" si="62"/>
        <v>63024</v>
      </c>
      <c r="B4012" s="79">
        <v>63</v>
      </c>
      <c r="C4012" s="79" t="s">
        <v>51</v>
      </c>
      <c r="H4012" s="79">
        <v>24</v>
      </c>
      <c r="I4012" s="79">
        <v>0</v>
      </c>
      <c r="J4012" s="79">
        <v>1</v>
      </c>
      <c r="K4012" s="79">
        <v>6</v>
      </c>
    </row>
    <row r="4013" spans="1:11" x14ac:dyDescent="0.15">
      <c r="A4013">
        <f t="shared" si="62"/>
        <v>63025</v>
      </c>
      <c r="B4013" s="79">
        <v>63</v>
      </c>
      <c r="C4013" s="79" t="s">
        <v>51</v>
      </c>
      <c r="H4013" s="79">
        <v>25</v>
      </c>
      <c r="I4013" s="79">
        <v>0</v>
      </c>
      <c r="J4013" s="79">
        <v>2</v>
      </c>
      <c r="K4013" s="79">
        <v>2</v>
      </c>
    </row>
    <row r="4014" spans="1:11" x14ac:dyDescent="0.15">
      <c r="A4014">
        <f t="shared" si="62"/>
        <v>63026</v>
      </c>
      <c r="B4014" s="79">
        <v>63</v>
      </c>
      <c r="C4014" s="79" t="s">
        <v>51</v>
      </c>
      <c r="H4014" s="79">
        <v>26</v>
      </c>
      <c r="I4014" s="79">
        <v>1</v>
      </c>
      <c r="J4014" s="79">
        <v>0</v>
      </c>
      <c r="K4014" s="79">
        <v>5</v>
      </c>
    </row>
    <row r="4015" spans="1:11" x14ac:dyDescent="0.15">
      <c r="A4015">
        <f t="shared" si="62"/>
        <v>63027</v>
      </c>
      <c r="B4015" s="79">
        <v>63</v>
      </c>
      <c r="C4015" s="79" t="s">
        <v>51</v>
      </c>
      <c r="H4015" s="79">
        <v>27</v>
      </c>
      <c r="I4015" s="79">
        <v>1</v>
      </c>
      <c r="J4015" s="79">
        <v>1</v>
      </c>
      <c r="K4015" s="79">
        <v>10</v>
      </c>
    </row>
    <row r="4016" spans="1:11" x14ac:dyDescent="0.15">
      <c r="A4016">
        <f t="shared" si="62"/>
        <v>63028</v>
      </c>
      <c r="B4016" s="79">
        <v>63</v>
      </c>
      <c r="C4016" s="79" t="s">
        <v>51</v>
      </c>
      <c r="H4016" s="79">
        <v>28</v>
      </c>
      <c r="I4016" s="79">
        <v>1</v>
      </c>
      <c r="J4016" s="79">
        <v>0</v>
      </c>
      <c r="K4016" s="79">
        <v>4</v>
      </c>
    </row>
    <row r="4017" spans="1:11" x14ac:dyDescent="0.15">
      <c r="A4017">
        <f t="shared" si="62"/>
        <v>63029</v>
      </c>
      <c r="B4017" s="79">
        <v>63</v>
      </c>
      <c r="C4017" s="79" t="s">
        <v>51</v>
      </c>
      <c r="H4017" s="79">
        <v>29</v>
      </c>
      <c r="I4017" s="79">
        <v>5</v>
      </c>
      <c r="J4017" s="79">
        <v>2</v>
      </c>
      <c r="K4017" s="79">
        <v>9</v>
      </c>
    </row>
    <row r="4018" spans="1:11" x14ac:dyDescent="0.15">
      <c r="A4018">
        <f t="shared" si="62"/>
        <v>63030</v>
      </c>
      <c r="B4018" s="79">
        <v>63</v>
      </c>
      <c r="C4018" s="79" t="s">
        <v>51</v>
      </c>
      <c r="H4018" s="79">
        <v>30</v>
      </c>
      <c r="I4018" s="79">
        <v>1</v>
      </c>
      <c r="J4018" s="79">
        <v>0</v>
      </c>
      <c r="K4018" s="79">
        <v>6</v>
      </c>
    </row>
    <row r="4019" spans="1:11" x14ac:dyDescent="0.15">
      <c r="A4019">
        <f t="shared" si="62"/>
        <v>63032</v>
      </c>
      <c r="B4019" s="79">
        <v>63</v>
      </c>
      <c r="C4019" s="79" t="s">
        <v>51</v>
      </c>
      <c r="H4019" s="79">
        <v>32</v>
      </c>
      <c r="I4019" s="79">
        <v>1</v>
      </c>
      <c r="J4019" s="79">
        <v>1</v>
      </c>
      <c r="K4019" s="79">
        <v>5</v>
      </c>
    </row>
    <row r="4020" spans="1:11" x14ac:dyDescent="0.15">
      <c r="A4020">
        <f t="shared" si="62"/>
        <v>63033</v>
      </c>
      <c r="B4020" s="79">
        <v>63</v>
      </c>
      <c r="C4020" s="79" t="s">
        <v>51</v>
      </c>
      <c r="H4020" s="79">
        <v>33</v>
      </c>
      <c r="I4020" s="79">
        <v>0</v>
      </c>
      <c r="J4020" s="79">
        <v>1</v>
      </c>
      <c r="K4020" s="79">
        <v>4</v>
      </c>
    </row>
    <row r="4021" spans="1:11" x14ac:dyDescent="0.15">
      <c r="A4021">
        <f t="shared" si="62"/>
        <v>63034</v>
      </c>
      <c r="B4021" s="79">
        <v>63</v>
      </c>
      <c r="C4021" s="79" t="s">
        <v>51</v>
      </c>
      <c r="H4021" s="79">
        <v>34</v>
      </c>
      <c r="I4021" s="79">
        <v>0</v>
      </c>
      <c r="J4021" s="79">
        <v>1</v>
      </c>
      <c r="K4021" s="79">
        <v>5</v>
      </c>
    </row>
    <row r="4022" spans="1:11" x14ac:dyDescent="0.15">
      <c r="A4022">
        <f t="shared" si="62"/>
        <v>63035</v>
      </c>
      <c r="B4022" s="79">
        <v>63</v>
      </c>
      <c r="C4022" s="79" t="s">
        <v>51</v>
      </c>
      <c r="H4022" s="79">
        <v>35</v>
      </c>
      <c r="I4022" s="79">
        <v>1</v>
      </c>
      <c r="J4022" s="79">
        <v>0</v>
      </c>
      <c r="K4022" s="79">
        <v>6</v>
      </c>
    </row>
    <row r="4023" spans="1:11" x14ac:dyDescent="0.15">
      <c r="A4023">
        <f t="shared" si="62"/>
        <v>63038</v>
      </c>
      <c r="B4023" s="79">
        <v>63</v>
      </c>
      <c r="C4023" s="79" t="s">
        <v>51</v>
      </c>
      <c r="H4023" s="79">
        <v>38</v>
      </c>
      <c r="I4023" s="79">
        <v>0</v>
      </c>
      <c r="J4023" s="79">
        <v>7</v>
      </c>
      <c r="K4023" s="79">
        <v>5</v>
      </c>
    </row>
    <row r="4024" spans="1:11" x14ac:dyDescent="0.15">
      <c r="A4024">
        <f t="shared" si="62"/>
        <v>63039</v>
      </c>
      <c r="B4024" s="79">
        <v>63</v>
      </c>
      <c r="C4024" s="79" t="s">
        <v>51</v>
      </c>
      <c r="H4024" s="79">
        <v>39</v>
      </c>
      <c r="I4024" s="79">
        <v>2</v>
      </c>
      <c r="J4024" s="79">
        <v>1</v>
      </c>
      <c r="K4024" s="79">
        <v>6</v>
      </c>
    </row>
    <row r="4025" spans="1:11" x14ac:dyDescent="0.15">
      <c r="A4025">
        <f t="shared" si="62"/>
        <v>63040</v>
      </c>
      <c r="B4025" s="79">
        <v>63</v>
      </c>
      <c r="C4025" s="79" t="s">
        <v>51</v>
      </c>
      <c r="H4025" s="79">
        <v>40</v>
      </c>
      <c r="I4025" s="79">
        <v>1</v>
      </c>
      <c r="J4025" s="79">
        <v>0</v>
      </c>
      <c r="K4025" s="79">
        <v>12</v>
      </c>
    </row>
    <row r="4026" spans="1:11" x14ac:dyDescent="0.15">
      <c r="A4026">
        <f t="shared" si="62"/>
        <v>63041</v>
      </c>
      <c r="B4026" s="79">
        <v>63</v>
      </c>
      <c r="C4026" s="79" t="s">
        <v>51</v>
      </c>
      <c r="H4026" s="79">
        <v>41</v>
      </c>
      <c r="I4026" s="79">
        <v>5</v>
      </c>
      <c r="J4026" s="79">
        <v>2</v>
      </c>
      <c r="K4026" s="79">
        <v>9</v>
      </c>
    </row>
    <row r="4027" spans="1:11" x14ac:dyDescent="0.15">
      <c r="A4027">
        <f t="shared" si="62"/>
        <v>63042</v>
      </c>
      <c r="B4027" s="79">
        <v>63</v>
      </c>
      <c r="C4027" s="79" t="s">
        <v>51</v>
      </c>
      <c r="H4027" s="79">
        <v>42</v>
      </c>
      <c r="I4027" s="79">
        <v>1</v>
      </c>
      <c r="J4027" s="79">
        <v>3</v>
      </c>
      <c r="K4027" s="79">
        <v>8</v>
      </c>
    </row>
    <row r="4028" spans="1:11" x14ac:dyDescent="0.15">
      <c r="A4028">
        <f t="shared" si="62"/>
        <v>63043</v>
      </c>
      <c r="B4028" s="79">
        <v>63</v>
      </c>
      <c r="C4028" s="79" t="s">
        <v>51</v>
      </c>
      <c r="H4028" s="79">
        <v>43</v>
      </c>
      <c r="I4028" s="79">
        <v>0</v>
      </c>
      <c r="J4028" s="79">
        <v>1</v>
      </c>
      <c r="K4028" s="79">
        <v>9</v>
      </c>
    </row>
    <row r="4029" spans="1:11" x14ac:dyDescent="0.15">
      <c r="A4029">
        <f t="shared" si="62"/>
        <v>63044</v>
      </c>
      <c r="B4029" s="79">
        <v>63</v>
      </c>
      <c r="C4029" s="79" t="s">
        <v>51</v>
      </c>
      <c r="H4029" s="79">
        <v>44</v>
      </c>
      <c r="I4029" s="79">
        <v>0</v>
      </c>
      <c r="J4029" s="79">
        <v>3</v>
      </c>
      <c r="K4029" s="79">
        <v>4</v>
      </c>
    </row>
    <row r="4030" spans="1:11" x14ac:dyDescent="0.15">
      <c r="A4030">
        <f t="shared" si="62"/>
        <v>63045</v>
      </c>
      <c r="B4030" s="79">
        <v>63</v>
      </c>
      <c r="C4030" s="79" t="s">
        <v>51</v>
      </c>
      <c r="H4030" s="79">
        <v>45</v>
      </c>
      <c r="I4030" s="79">
        <v>3</v>
      </c>
      <c r="J4030" s="79">
        <v>1</v>
      </c>
      <c r="K4030" s="79">
        <v>3</v>
      </c>
    </row>
    <row r="4031" spans="1:11" x14ac:dyDescent="0.15">
      <c r="A4031">
        <f t="shared" si="62"/>
        <v>63046</v>
      </c>
      <c r="B4031" s="79">
        <v>63</v>
      </c>
      <c r="C4031" s="79" t="s">
        <v>51</v>
      </c>
      <c r="H4031" s="79">
        <v>46</v>
      </c>
      <c r="I4031" s="79">
        <v>1</v>
      </c>
      <c r="J4031" s="79">
        <v>1</v>
      </c>
      <c r="K4031" s="79">
        <v>6</v>
      </c>
    </row>
    <row r="4032" spans="1:11" x14ac:dyDescent="0.15">
      <c r="A4032">
        <f t="shared" si="62"/>
        <v>63047</v>
      </c>
      <c r="B4032" s="79">
        <v>63</v>
      </c>
      <c r="C4032" s="79" t="s">
        <v>51</v>
      </c>
      <c r="H4032" s="79">
        <v>47</v>
      </c>
      <c r="I4032" s="79">
        <v>3</v>
      </c>
      <c r="J4032" s="79">
        <v>1</v>
      </c>
      <c r="K4032" s="79">
        <v>3</v>
      </c>
    </row>
    <row r="4033" spans="1:11" x14ac:dyDescent="0.15">
      <c r="A4033">
        <f t="shared" si="62"/>
        <v>63048</v>
      </c>
      <c r="B4033" s="79">
        <v>63</v>
      </c>
      <c r="C4033" s="79" t="s">
        <v>51</v>
      </c>
      <c r="H4033" s="79">
        <v>48</v>
      </c>
      <c r="I4033" s="79">
        <v>1</v>
      </c>
      <c r="J4033" s="79">
        <v>1</v>
      </c>
      <c r="K4033" s="79">
        <v>7</v>
      </c>
    </row>
    <row r="4034" spans="1:11" x14ac:dyDescent="0.15">
      <c r="A4034">
        <f t="shared" si="62"/>
        <v>63049</v>
      </c>
      <c r="B4034" s="79">
        <v>63</v>
      </c>
      <c r="C4034" s="79" t="s">
        <v>51</v>
      </c>
      <c r="H4034" s="79">
        <v>49</v>
      </c>
      <c r="I4034" s="79">
        <v>0</v>
      </c>
      <c r="J4034" s="79">
        <v>1</v>
      </c>
      <c r="K4034" s="79">
        <v>4</v>
      </c>
    </row>
    <row r="4035" spans="1:11" x14ac:dyDescent="0.15">
      <c r="A4035">
        <f t="shared" ref="A4035:A4098" si="63">$B4035*1000+$H4035</f>
        <v>63050</v>
      </c>
      <c r="B4035" s="79">
        <v>63</v>
      </c>
      <c r="C4035" s="79" t="s">
        <v>51</v>
      </c>
      <c r="H4035" s="79">
        <v>50</v>
      </c>
      <c r="I4035" s="79">
        <v>2</v>
      </c>
      <c r="J4035" s="79">
        <v>0</v>
      </c>
      <c r="K4035" s="79">
        <v>2</v>
      </c>
    </row>
    <row r="4036" spans="1:11" x14ac:dyDescent="0.15">
      <c r="A4036">
        <f t="shared" si="63"/>
        <v>63051</v>
      </c>
      <c r="B4036" s="79">
        <v>63</v>
      </c>
      <c r="C4036" s="79" t="s">
        <v>51</v>
      </c>
      <c r="H4036" s="79">
        <v>51</v>
      </c>
      <c r="I4036" s="79">
        <v>3</v>
      </c>
      <c r="J4036" s="79">
        <v>1</v>
      </c>
      <c r="K4036" s="79">
        <v>4</v>
      </c>
    </row>
    <row r="4037" spans="1:11" x14ac:dyDescent="0.15">
      <c r="A4037">
        <f t="shared" si="63"/>
        <v>63052</v>
      </c>
      <c r="B4037" s="79">
        <v>63</v>
      </c>
      <c r="C4037" s="79" t="s">
        <v>51</v>
      </c>
      <c r="H4037" s="79">
        <v>52</v>
      </c>
      <c r="I4037" s="79">
        <v>2</v>
      </c>
      <c r="J4037" s="79">
        <v>2</v>
      </c>
      <c r="K4037" s="79">
        <v>4</v>
      </c>
    </row>
    <row r="4038" spans="1:11" x14ac:dyDescent="0.15">
      <c r="A4038">
        <f t="shared" si="63"/>
        <v>63053</v>
      </c>
      <c r="B4038" s="79">
        <v>63</v>
      </c>
      <c r="C4038" s="79" t="s">
        <v>51</v>
      </c>
      <c r="H4038" s="79">
        <v>53</v>
      </c>
      <c r="I4038" s="79">
        <v>2</v>
      </c>
      <c r="J4038" s="79">
        <v>4</v>
      </c>
      <c r="K4038" s="79">
        <v>2</v>
      </c>
    </row>
    <row r="4039" spans="1:11" x14ac:dyDescent="0.15">
      <c r="A4039">
        <f t="shared" si="63"/>
        <v>63054</v>
      </c>
      <c r="B4039" s="79">
        <v>63</v>
      </c>
      <c r="C4039" s="79" t="s">
        <v>51</v>
      </c>
      <c r="H4039" s="79">
        <v>54</v>
      </c>
      <c r="I4039" s="79">
        <v>9</v>
      </c>
      <c r="J4039" s="79">
        <v>0</v>
      </c>
      <c r="K4039" s="79">
        <v>4</v>
      </c>
    </row>
    <row r="4040" spans="1:11" x14ac:dyDescent="0.15">
      <c r="A4040">
        <f t="shared" si="63"/>
        <v>63055</v>
      </c>
      <c r="B4040" s="79">
        <v>63</v>
      </c>
      <c r="C4040" s="79" t="s">
        <v>51</v>
      </c>
      <c r="H4040" s="79">
        <v>55</v>
      </c>
      <c r="I4040" s="79">
        <v>0</v>
      </c>
      <c r="J4040" s="79">
        <v>2</v>
      </c>
      <c r="K4040" s="79">
        <v>6</v>
      </c>
    </row>
    <row r="4041" spans="1:11" x14ac:dyDescent="0.15">
      <c r="A4041">
        <f t="shared" si="63"/>
        <v>63056</v>
      </c>
      <c r="B4041" s="79">
        <v>63</v>
      </c>
      <c r="C4041" s="79" t="s">
        <v>51</v>
      </c>
      <c r="H4041" s="79">
        <v>56</v>
      </c>
      <c r="I4041" s="79">
        <v>3</v>
      </c>
      <c r="J4041" s="79">
        <v>2</v>
      </c>
      <c r="K4041" s="79">
        <v>3</v>
      </c>
    </row>
    <row r="4042" spans="1:11" x14ac:dyDescent="0.15">
      <c r="A4042">
        <f t="shared" si="63"/>
        <v>63057</v>
      </c>
      <c r="B4042" s="79">
        <v>63</v>
      </c>
      <c r="C4042" s="79" t="s">
        <v>51</v>
      </c>
      <c r="H4042" s="79">
        <v>57</v>
      </c>
      <c r="I4042" s="79">
        <v>4</v>
      </c>
      <c r="J4042" s="79">
        <v>4</v>
      </c>
      <c r="K4042" s="79">
        <v>2</v>
      </c>
    </row>
    <row r="4043" spans="1:11" x14ac:dyDescent="0.15">
      <c r="A4043">
        <f t="shared" si="63"/>
        <v>63058</v>
      </c>
      <c r="B4043" s="79">
        <v>63</v>
      </c>
      <c r="C4043" s="79" t="s">
        <v>51</v>
      </c>
      <c r="H4043" s="79">
        <v>58</v>
      </c>
      <c r="I4043" s="79">
        <v>2</v>
      </c>
      <c r="J4043" s="79">
        <v>3</v>
      </c>
      <c r="K4043" s="79">
        <v>9</v>
      </c>
    </row>
    <row r="4044" spans="1:11" x14ac:dyDescent="0.15">
      <c r="A4044">
        <f t="shared" si="63"/>
        <v>63059</v>
      </c>
      <c r="B4044" s="79">
        <v>63</v>
      </c>
      <c r="C4044" s="79" t="s">
        <v>51</v>
      </c>
      <c r="H4044" s="79">
        <v>59</v>
      </c>
      <c r="I4044" s="79">
        <v>4</v>
      </c>
      <c r="J4044" s="79">
        <v>5</v>
      </c>
      <c r="K4044" s="79">
        <v>2</v>
      </c>
    </row>
    <row r="4045" spans="1:11" x14ac:dyDescent="0.15">
      <c r="A4045">
        <f t="shared" si="63"/>
        <v>63060</v>
      </c>
      <c r="B4045" s="79">
        <v>63</v>
      </c>
      <c r="C4045" s="79" t="s">
        <v>51</v>
      </c>
      <c r="H4045" s="79">
        <v>60</v>
      </c>
      <c r="I4045" s="79">
        <v>5</v>
      </c>
      <c r="J4045" s="79">
        <v>2</v>
      </c>
      <c r="K4045" s="79">
        <v>6</v>
      </c>
    </row>
    <row r="4046" spans="1:11" x14ac:dyDescent="0.15">
      <c r="A4046">
        <f t="shared" si="63"/>
        <v>63061</v>
      </c>
      <c r="B4046" s="79">
        <v>63</v>
      </c>
      <c r="C4046" s="79" t="s">
        <v>51</v>
      </c>
      <c r="H4046" s="79">
        <v>61</v>
      </c>
      <c r="I4046" s="79">
        <v>3</v>
      </c>
      <c r="J4046" s="79">
        <v>2</v>
      </c>
      <c r="K4046" s="79">
        <v>3</v>
      </c>
    </row>
    <row r="4047" spans="1:11" x14ac:dyDescent="0.15">
      <c r="A4047">
        <f t="shared" si="63"/>
        <v>63062</v>
      </c>
      <c r="B4047" s="79">
        <v>63</v>
      </c>
      <c r="C4047" s="79" t="s">
        <v>51</v>
      </c>
      <c r="H4047" s="79">
        <v>62</v>
      </c>
      <c r="I4047" s="79">
        <v>1</v>
      </c>
      <c r="J4047" s="79">
        <v>3</v>
      </c>
      <c r="K4047" s="79">
        <v>4</v>
      </c>
    </row>
    <row r="4048" spans="1:11" x14ac:dyDescent="0.15">
      <c r="A4048">
        <f t="shared" si="63"/>
        <v>63063</v>
      </c>
      <c r="B4048" s="79">
        <v>63</v>
      </c>
      <c r="C4048" s="79" t="s">
        <v>51</v>
      </c>
      <c r="H4048" s="79">
        <v>63</v>
      </c>
      <c r="I4048" s="79">
        <v>3</v>
      </c>
      <c r="J4048" s="79">
        <v>2</v>
      </c>
      <c r="K4048" s="79">
        <v>1</v>
      </c>
    </row>
    <row r="4049" spans="1:11" x14ac:dyDescent="0.15">
      <c r="A4049">
        <f t="shared" si="63"/>
        <v>63064</v>
      </c>
      <c r="B4049" s="79">
        <v>63</v>
      </c>
      <c r="C4049" s="79" t="s">
        <v>51</v>
      </c>
      <c r="H4049" s="79">
        <v>64</v>
      </c>
      <c r="I4049" s="79">
        <v>3</v>
      </c>
      <c r="J4049" s="79">
        <v>3</v>
      </c>
      <c r="K4049" s="79">
        <v>2</v>
      </c>
    </row>
    <row r="4050" spans="1:11" x14ac:dyDescent="0.15">
      <c r="A4050">
        <f t="shared" si="63"/>
        <v>63065</v>
      </c>
      <c r="B4050" s="79">
        <v>63</v>
      </c>
      <c r="C4050" s="79" t="s">
        <v>51</v>
      </c>
      <c r="H4050" s="79">
        <v>65</v>
      </c>
      <c r="I4050" s="79">
        <v>1</v>
      </c>
      <c r="J4050" s="79">
        <v>2</v>
      </c>
      <c r="K4050" s="79">
        <v>1</v>
      </c>
    </row>
    <row r="4051" spans="1:11" x14ac:dyDescent="0.15">
      <c r="A4051">
        <f t="shared" si="63"/>
        <v>63066</v>
      </c>
      <c r="B4051" s="79">
        <v>63</v>
      </c>
      <c r="C4051" s="79" t="s">
        <v>51</v>
      </c>
      <c r="H4051" s="79">
        <v>66</v>
      </c>
      <c r="I4051" s="79">
        <v>5</v>
      </c>
      <c r="J4051" s="79">
        <v>2</v>
      </c>
      <c r="K4051" s="79">
        <v>2</v>
      </c>
    </row>
    <row r="4052" spans="1:11" x14ac:dyDescent="0.15">
      <c r="A4052">
        <f t="shared" si="63"/>
        <v>63067</v>
      </c>
      <c r="B4052" s="79">
        <v>63</v>
      </c>
      <c r="C4052" s="79" t="s">
        <v>51</v>
      </c>
      <c r="H4052" s="79">
        <v>67</v>
      </c>
      <c r="I4052" s="79">
        <v>4</v>
      </c>
      <c r="J4052" s="79">
        <v>8</v>
      </c>
      <c r="K4052" s="79">
        <v>2</v>
      </c>
    </row>
    <row r="4053" spans="1:11" x14ac:dyDescent="0.15">
      <c r="A4053">
        <f t="shared" si="63"/>
        <v>63068</v>
      </c>
      <c r="B4053" s="79">
        <v>63</v>
      </c>
      <c r="C4053" s="79" t="s">
        <v>51</v>
      </c>
      <c r="H4053" s="79">
        <v>68</v>
      </c>
      <c r="I4053" s="79">
        <v>7</v>
      </c>
      <c r="J4053" s="79">
        <v>3</v>
      </c>
      <c r="K4053" s="79">
        <v>1</v>
      </c>
    </row>
    <row r="4054" spans="1:11" x14ac:dyDescent="0.15">
      <c r="A4054">
        <f t="shared" si="63"/>
        <v>63069</v>
      </c>
      <c r="B4054" s="79">
        <v>63</v>
      </c>
      <c r="C4054" s="79" t="s">
        <v>51</v>
      </c>
      <c r="H4054" s="79">
        <v>69</v>
      </c>
      <c r="I4054" s="79">
        <v>2</v>
      </c>
      <c r="J4054" s="79">
        <v>5</v>
      </c>
      <c r="K4054" s="79">
        <v>1</v>
      </c>
    </row>
    <row r="4055" spans="1:11" x14ac:dyDescent="0.15">
      <c r="A4055">
        <f t="shared" si="63"/>
        <v>63070</v>
      </c>
      <c r="B4055" s="79">
        <v>63</v>
      </c>
      <c r="C4055" s="79" t="s">
        <v>51</v>
      </c>
      <c r="H4055" s="79">
        <v>70</v>
      </c>
      <c r="I4055" s="79">
        <v>6</v>
      </c>
      <c r="J4055" s="79">
        <v>4</v>
      </c>
      <c r="K4055" s="79">
        <v>1</v>
      </c>
    </row>
    <row r="4056" spans="1:11" x14ac:dyDescent="0.15">
      <c r="A4056">
        <f t="shared" si="63"/>
        <v>63071</v>
      </c>
      <c r="B4056" s="79">
        <v>63</v>
      </c>
      <c r="C4056" s="79" t="s">
        <v>51</v>
      </c>
      <c r="H4056" s="79">
        <v>71</v>
      </c>
      <c r="I4056" s="79">
        <v>3</v>
      </c>
      <c r="J4056" s="79">
        <v>1</v>
      </c>
      <c r="K4056" s="79">
        <v>1</v>
      </c>
    </row>
    <row r="4057" spans="1:11" x14ac:dyDescent="0.15">
      <c r="A4057">
        <f t="shared" si="63"/>
        <v>63072</v>
      </c>
      <c r="B4057" s="79">
        <v>63</v>
      </c>
      <c r="C4057" s="79" t="s">
        <v>51</v>
      </c>
      <c r="H4057" s="79">
        <v>72</v>
      </c>
      <c r="I4057" s="79">
        <v>2</v>
      </c>
      <c r="J4057" s="79">
        <v>1</v>
      </c>
      <c r="K4057" s="79">
        <v>1</v>
      </c>
    </row>
    <row r="4058" spans="1:11" x14ac:dyDescent="0.15">
      <c r="A4058">
        <f t="shared" si="63"/>
        <v>63073</v>
      </c>
      <c r="B4058" s="79">
        <v>63</v>
      </c>
      <c r="C4058" s="79" t="s">
        <v>51</v>
      </c>
      <c r="H4058" s="79">
        <v>73</v>
      </c>
      <c r="I4058" s="79">
        <v>2</v>
      </c>
      <c r="J4058" s="79">
        <v>3</v>
      </c>
      <c r="K4058" s="79">
        <v>1</v>
      </c>
    </row>
    <row r="4059" spans="1:11" x14ac:dyDescent="0.15">
      <c r="A4059">
        <f t="shared" si="63"/>
        <v>63074</v>
      </c>
      <c r="B4059" s="79">
        <v>63</v>
      </c>
      <c r="C4059" s="79" t="s">
        <v>51</v>
      </c>
      <c r="H4059" s="79">
        <v>74</v>
      </c>
      <c r="I4059" s="79">
        <v>2</v>
      </c>
      <c r="J4059" s="79">
        <v>2</v>
      </c>
      <c r="K4059" s="79">
        <v>1</v>
      </c>
    </row>
    <row r="4060" spans="1:11" x14ac:dyDescent="0.15">
      <c r="A4060">
        <f t="shared" si="63"/>
        <v>63075</v>
      </c>
      <c r="B4060" s="79">
        <v>63</v>
      </c>
      <c r="C4060" s="79" t="s">
        <v>51</v>
      </c>
      <c r="H4060" s="79">
        <v>75</v>
      </c>
      <c r="I4060" s="79">
        <v>3</v>
      </c>
      <c r="J4060" s="79">
        <v>3</v>
      </c>
      <c r="K4060" s="79">
        <v>1</v>
      </c>
    </row>
    <row r="4061" spans="1:11" x14ac:dyDescent="0.15">
      <c r="A4061">
        <f t="shared" si="63"/>
        <v>63076</v>
      </c>
      <c r="B4061" s="79">
        <v>63</v>
      </c>
      <c r="C4061" s="79" t="s">
        <v>51</v>
      </c>
      <c r="H4061" s="79">
        <v>76</v>
      </c>
      <c r="I4061" s="79">
        <v>1</v>
      </c>
      <c r="J4061" s="79">
        <v>3</v>
      </c>
      <c r="K4061" s="79">
        <v>2</v>
      </c>
    </row>
    <row r="4062" spans="1:11" x14ac:dyDescent="0.15">
      <c r="A4062">
        <f t="shared" si="63"/>
        <v>63077</v>
      </c>
      <c r="B4062" s="79">
        <v>63</v>
      </c>
      <c r="C4062" s="79" t="s">
        <v>51</v>
      </c>
      <c r="H4062" s="79">
        <v>77</v>
      </c>
      <c r="I4062" s="79">
        <v>1</v>
      </c>
      <c r="J4062" s="79">
        <v>2</v>
      </c>
      <c r="K4062" s="79">
        <v>2</v>
      </c>
    </row>
    <row r="4063" spans="1:11" x14ac:dyDescent="0.15">
      <c r="A4063">
        <f t="shared" si="63"/>
        <v>63078</v>
      </c>
      <c r="B4063" s="79">
        <v>63</v>
      </c>
      <c r="C4063" s="79" t="s">
        <v>51</v>
      </c>
      <c r="H4063" s="79">
        <v>78</v>
      </c>
      <c r="I4063" s="79">
        <v>2</v>
      </c>
      <c r="J4063" s="79">
        <v>2</v>
      </c>
      <c r="K4063" s="79">
        <v>2</v>
      </c>
    </row>
    <row r="4064" spans="1:11" x14ac:dyDescent="0.15">
      <c r="A4064">
        <f t="shared" si="63"/>
        <v>63079</v>
      </c>
      <c r="B4064" s="79">
        <v>63</v>
      </c>
      <c r="C4064" s="79" t="s">
        <v>51</v>
      </c>
      <c r="H4064" s="79">
        <v>79</v>
      </c>
      <c r="I4064" s="79">
        <v>2</v>
      </c>
      <c r="J4064" s="79">
        <v>1</v>
      </c>
      <c r="K4064" s="79">
        <v>1</v>
      </c>
    </row>
    <row r="4065" spans="1:11" x14ac:dyDescent="0.15">
      <c r="A4065">
        <f t="shared" si="63"/>
        <v>63080</v>
      </c>
      <c r="B4065" s="79">
        <v>63</v>
      </c>
      <c r="C4065" s="79" t="s">
        <v>51</v>
      </c>
      <c r="H4065" s="79">
        <v>80</v>
      </c>
      <c r="I4065" s="79">
        <v>3</v>
      </c>
      <c r="J4065" s="79">
        <v>1</v>
      </c>
      <c r="K4065" s="79">
        <v>1</v>
      </c>
    </row>
    <row r="4066" spans="1:11" x14ac:dyDescent="0.15">
      <c r="A4066">
        <f t="shared" si="63"/>
        <v>63081</v>
      </c>
      <c r="B4066" s="79">
        <v>63</v>
      </c>
      <c r="C4066" s="79" t="s">
        <v>51</v>
      </c>
      <c r="H4066" s="79">
        <v>81</v>
      </c>
      <c r="I4066" s="79">
        <v>1</v>
      </c>
      <c r="J4066" s="79">
        <v>4</v>
      </c>
      <c r="K4066" s="79">
        <v>3</v>
      </c>
    </row>
    <row r="4067" spans="1:11" x14ac:dyDescent="0.15">
      <c r="A4067">
        <f t="shared" si="63"/>
        <v>63082</v>
      </c>
      <c r="B4067" s="79">
        <v>63</v>
      </c>
      <c r="C4067" s="79" t="s">
        <v>51</v>
      </c>
      <c r="H4067" s="79">
        <v>82</v>
      </c>
      <c r="I4067" s="79">
        <v>4</v>
      </c>
      <c r="J4067" s="79">
        <v>2</v>
      </c>
      <c r="K4067" s="79">
        <v>1</v>
      </c>
    </row>
    <row r="4068" spans="1:11" x14ac:dyDescent="0.15">
      <c r="A4068">
        <f t="shared" si="63"/>
        <v>63083</v>
      </c>
      <c r="B4068" s="79">
        <v>63</v>
      </c>
      <c r="C4068" s="79" t="s">
        <v>51</v>
      </c>
      <c r="H4068" s="79">
        <v>83</v>
      </c>
      <c r="I4068" s="79">
        <v>0</v>
      </c>
      <c r="J4068" s="79">
        <v>3</v>
      </c>
      <c r="K4068" s="79">
        <v>3</v>
      </c>
    </row>
    <row r="4069" spans="1:11" x14ac:dyDescent="0.15">
      <c r="A4069">
        <f t="shared" si="63"/>
        <v>63084</v>
      </c>
      <c r="B4069" s="79">
        <v>63</v>
      </c>
      <c r="C4069" s="79" t="s">
        <v>51</v>
      </c>
      <c r="H4069" s="79">
        <v>84</v>
      </c>
      <c r="I4069" s="79">
        <v>0</v>
      </c>
      <c r="J4069" s="79">
        <v>2</v>
      </c>
      <c r="K4069" s="79">
        <v>2</v>
      </c>
    </row>
    <row r="4070" spans="1:11" x14ac:dyDescent="0.15">
      <c r="A4070">
        <f t="shared" si="63"/>
        <v>63085</v>
      </c>
      <c r="B4070" s="79">
        <v>63</v>
      </c>
      <c r="C4070" s="79" t="s">
        <v>51</v>
      </c>
      <c r="H4070" s="79">
        <v>85</v>
      </c>
      <c r="I4070" s="79">
        <v>1</v>
      </c>
      <c r="J4070" s="79">
        <v>6</v>
      </c>
      <c r="K4070" s="79">
        <v>1</v>
      </c>
    </row>
    <row r="4071" spans="1:11" x14ac:dyDescent="0.15">
      <c r="A4071">
        <f t="shared" si="63"/>
        <v>63086</v>
      </c>
      <c r="B4071" s="79">
        <v>63</v>
      </c>
      <c r="C4071" s="79" t="s">
        <v>51</v>
      </c>
      <c r="H4071" s="79">
        <v>86</v>
      </c>
      <c r="I4071" s="79">
        <v>0</v>
      </c>
      <c r="J4071" s="79">
        <v>2</v>
      </c>
      <c r="K4071" s="79">
        <v>1</v>
      </c>
    </row>
    <row r="4072" spans="1:11" x14ac:dyDescent="0.15">
      <c r="A4072">
        <f t="shared" si="63"/>
        <v>63087</v>
      </c>
      <c r="B4072" s="79">
        <v>63</v>
      </c>
      <c r="C4072" s="79" t="s">
        <v>51</v>
      </c>
      <c r="H4072" s="79">
        <v>87</v>
      </c>
      <c r="I4072" s="79">
        <v>3</v>
      </c>
      <c r="J4072" s="79">
        <v>4</v>
      </c>
      <c r="K4072" s="79">
        <v>1</v>
      </c>
    </row>
    <row r="4073" spans="1:11" x14ac:dyDescent="0.15">
      <c r="A4073">
        <f t="shared" si="63"/>
        <v>63088</v>
      </c>
      <c r="B4073" s="79">
        <v>63</v>
      </c>
      <c r="C4073" s="79" t="s">
        <v>51</v>
      </c>
      <c r="H4073" s="79">
        <v>88</v>
      </c>
      <c r="I4073" s="79">
        <v>0</v>
      </c>
      <c r="J4073" s="79">
        <v>3</v>
      </c>
      <c r="K4073" s="79">
        <v>1</v>
      </c>
    </row>
    <row r="4074" spans="1:11" x14ac:dyDescent="0.15">
      <c r="A4074">
        <f t="shared" si="63"/>
        <v>63089</v>
      </c>
      <c r="B4074" s="79">
        <v>63</v>
      </c>
      <c r="C4074" s="79" t="s">
        <v>51</v>
      </c>
      <c r="H4074" s="79">
        <v>89</v>
      </c>
      <c r="I4074" s="79">
        <v>0</v>
      </c>
      <c r="J4074" s="79">
        <v>3</v>
      </c>
      <c r="K4074" s="79">
        <v>1</v>
      </c>
    </row>
    <row r="4075" spans="1:11" x14ac:dyDescent="0.15">
      <c r="A4075">
        <f t="shared" si="63"/>
        <v>63090</v>
      </c>
      <c r="B4075" s="79">
        <v>63</v>
      </c>
      <c r="C4075" s="79" t="s">
        <v>51</v>
      </c>
      <c r="H4075" s="79">
        <v>90</v>
      </c>
      <c r="I4075" s="79">
        <v>0</v>
      </c>
      <c r="J4075" s="79">
        <v>1</v>
      </c>
      <c r="K4075" s="79">
        <v>1</v>
      </c>
    </row>
    <row r="4076" spans="1:11" x14ac:dyDescent="0.15">
      <c r="A4076">
        <f t="shared" si="63"/>
        <v>63091</v>
      </c>
      <c r="B4076" s="79">
        <v>63</v>
      </c>
      <c r="C4076" s="79" t="s">
        <v>51</v>
      </c>
      <c r="H4076" s="79">
        <v>91</v>
      </c>
      <c r="I4076" s="79">
        <v>3</v>
      </c>
      <c r="J4076" s="79">
        <v>0</v>
      </c>
      <c r="K4076" s="79">
        <v>1</v>
      </c>
    </row>
    <row r="4077" spans="1:11" x14ac:dyDescent="0.15">
      <c r="A4077">
        <f t="shared" si="63"/>
        <v>63092</v>
      </c>
      <c r="B4077" s="79">
        <v>63</v>
      </c>
      <c r="C4077" s="79" t="s">
        <v>51</v>
      </c>
      <c r="H4077" s="79">
        <v>92</v>
      </c>
      <c r="I4077" s="79">
        <v>0</v>
      </c>
      <c r="J4077" s="79">
        <v>1</v>
      </c>
      <c r="K4077" s="79">
        <v>1</v>
      </c>
    </row>
    <row r="4078" spans="1:11" x14ac:dyDescent="0.15">
      <c r="A4078">
        <f t="shared" si="63"/>
        <v>63093</v>
      </c>
      <c r="B4078" s="79">
        <v>63</v>
      </c>
      <c r="C4078" s="79" t="s">
        <v>51</v>
      </c>
      <c r="H4078" s="79">
        <v>93</v>
      </c>
      <c r="I4078" s="79">
        <v>1</v>
      </c>
      <c r="J4078" s="79">
        <v>1</v>
      </c>
      <c r="K4078" s="79">
        <v>1</v>
      </c>
    </row>
    <row r="4079" spans="1:11" x14ac:dyDescent="0.15">
      <c r="A4079">
        <f t="shared" si="63"/>
        <v>63094</v>
      </c>
      <c r="B4079" s="79">
        <v>63</v>
      </c>
      <c r="C4079" s="79" t="s">
        <v>51</v>
      </c>
      <c r="H4079" s="79">
        <v>94</v>
      </c>
      <c r="I4079" s="79">
        <v>1</v>
      </c>
      <c r="J4079" s="79">
        <v>1</v>
      </c>
      <c r="K4079" s="79">
        <v>2</v>
      </c>
    </row>
    <row r="4080" spans="1:11" x14ac:dyDescent="0.15">
      <c r="A4080">
        <f t="shared" si="63"/>
        <v>63096</v>
      </c>
      <c r="B4080" s="79">
        <v>63</v>
      </c>
      <c r="C4080" s="79" t="s">
        <v>51</v>
      </c>
      <c r="H4080" s="79">
        <v>96</v>
      </c>
      <c r="I4080" s="79">
        <v>0</v>
      </c>
      <c r="J4080" s="79">
        <v>1</v>
      </c>
      <c r="K4080" s="79">
        <v>1</v>
      </c>
    </row>
    <row r="4081" spans="1:11" x14ac:dyDescent="0.15">
      <c r="A4081">
        <f t="shared" si="63"/>
        <v>63097</v>
      </c>
      <c r="B4081" s="79">
        <v>63</v>
      </c>
      <c r="C4081" s="79" t="s">
        <v>51</v>
      </c>
      <c r="H4081" s="79">
        <v>97</v>
      </c>
      <c r="I4081" s="79">
        <v>0</v>
      </c>
      <c r="J4081" s="79">
        <v>1</v>
      </c>
      <c r="K4081" s="79">
        <v>5</v>
      </c>
    </row>
    <row r="4082" spans="1:11" x14ac:dyDescent="0.15">
      <c r="A4082">
        <f t="shared" si="63"/>
        <v>63099</v>
      </c>
      <c r="B4082" s="79">
        <v>63</v>
      </c>
      <c r="C4082" s="79" t="s">
        <v>51</v>
      </c>
      <c r="H4082" s="79">
        <v>99</v>
      </c>
      <c r="I4082" s="79">
        <v>1</v>
      </c>
      <c r="J4082" s="79">
        <v>0</v>
      </c>
      <c r="K4082" s="79">
        <v>3</v>
      </c>
    </row>
    <row r="4083" spans="1:11" x14ac:dyDescent="0.15">
      <c r="A4083">
        <f t="shared" si="63"/>
        <v>64001</v>
      </c>
      <c r="B4083" s="79">
        <v>64</v>
      </c>
      <c r="C4083" s="79" t="s">
        <v>52</v>
      </c>
      <c r="H4083" s="79">
        <v>1</v>
      </c>
      <c r="I4083" s="79">
        <v>0</v>
      </c>
      <c r="J4083" s="79">
        <v>1</v>
      </c>
      <c r="K4083" s="79">
        <v>1</v>
      </c>
    </row>
    <row r="4084" spans="1:11" x14ac:dyDescent="0.15">
      <c r="A4084">
        <f t="shared" si="63"/>
        <v>64002</v>
      </c>
      <c r="B4084" s="79">
        <v>64</v>
      </c>
      <c r="C4084" s="79" t="s">
        <v>52</v>
      </c>
      <c r="H4084" s="79">
        <v>2</v>
      </c>
      <c r="I4084" s="79">
        <v>0</v>
      </c>
      <c r="J4084" s="79">
        <v>1</v>
      </c>
      <c r="K4084" s="79">
        <v>1</v>
      </c>
    </row>
    <row r="4085" spans="1:11" x14ac:dyDescent="0.15">
      <c r="A4085">
        <f t="shared" si="63"/>
        <v>64003</v>
      </c>
      <c r="B4085" s="79">
        <v>64</v>
      </c>
      <c r="C4085" s="79" t="s">
        <v>52</v>
      </c>
      <c r="H4085" s="79">
        <v>3</v>
      </c>
      <c r="I4085" s="79">
        <v>0</v>
      </c>
      <c r="J4085" s="79">
        <v>1</v>
      </c>
      <c r="K4085" s="79">
        <v>1</v>
      </c>
    </row>
    <row r="4086" spans="1:11" x14ac:dyDescent="0.15">
      <c r="A4086">
        <f t="shared" si="63"/>
        <v>64005</v>
      </c>
      <c r="B4086" s="79">
        <v>64</v>
      </c>
      <c r="C4086" s="79" t="s">
        <v>52</v>
      </c>
      <c r="H4086" s="79">
        <v>5</v>
      </c>
      <c r="I4086" s="79">
        <v>1</v>
      </c>
      <c r="J4086" s="79">
        <v>0</v>
      </c>
      <c r="K4086" s="79">
        <v>1</v>
      </c>
    </row>
    <row r="4087" spans="1:11" x14ac:dyDescent="0.15">
      <c r="A4087">
        <f t="shared" si="63"/>
        <v>64007</v>
      </c>
      <c r="B4087" s="79">
        <v>64</v>
      </c>
      <c r="C4087" s="79" t="s">
        <v>52</v>
      </c>
      <c r="H4087" s="79">
        <v>7</v>
      </c>
      <c r="I4087" s="79">
        <v>0</v>
      </c>
      <c r="J4087" s="79">
        <v>1</v>
      </c>
      <c r="K4087" s="79">
        <v>1</v>
      </c>
    </row>
    <row r="4088" spans="1:11" x14ac:dyDescent="0.15">
      <c r="A4088">
        <f t="shared" si="63"/>
        <v>64008</v>
      </c>
      <c r="B4088" s="79">
        <v>64</v>
      </c>
      <c r="C4088" s="79" t="s">
        <v>52</v>
      </c>
      <c r="H4088" s="79">
        <v>8</v>
      </c>
      <c r="I4088" s="79">
        <v>1</v>
      </c>
      <c r="J4088" s="79">
        <v>2</v>
      </c>
      <c r="K4088" s="79">
        <v>1</v>
      </c>
    </row>
    <row r="4089" spans="1:11" x14ac:dyDescent="0.15">
      <c r="A4089">
        <f t="shared" si="63"/>
        <v>64010</v>
      </c>
      <c r="B4089" s="79">
        <v>64</v>
      </c>
      <c r="C4089" s="79" t="s">
        <v>52</v>
      </c>
      <c r="H4089" s="79">
        <v>10</v>
      </c>
      <c r="I4089" s="79">
        <v>0</v>
      </c>
      <c r="J4089" s="79">
        <v>2</v>
      </c>
      <c r="K4089" s="79">
        <v>2</v>
      </c>
    </row>
    <row r="4090" spans="1:11" x14ac:dyDescent="0.15">
      <c r="A4090">
        <f t="shared" si="63"/>
        <v>64013</v>
      </c>
      <c r="B4090" s="79">
        <v>64</v>
      </c>
      <c r="C4090" s="79" t="s">
        <v>52</v>
      </c>
      <c r="H4090" s="79">
        <v>13</v>
      </c>
      <c r="I4090" s="79">
        <v>2</v>
      </c>
      <c r="J4090" s="79">
        <v>0</v>
      </c>
      <c r="K4090" s="79">
        <v>2</v>
      </c>
    </row>
    <row r="4091" spans="1:11" x14ac:dyDescent="0.15">
      <c r="A4091">
        <f t="shared" si="63"/>
        <v>64015</v>
      </c>
      <c r="B4091" s="79">
        <v>64</v>
      </c>
      <c r="C4091" s="79" t="s">
        <v>52</v>
      </c>
      <c r="H4091" s="79">
        <v>15</v>
      </c>
      <c r="I4091" s="79">
        <v>2</v>
      </c>
      <c r="J4091" s="79">
        <v>1</v>
      </c>
      <c r="K4091" s="79">
        <v>2</v>
      </c>
    </row>
    <row r="4092" spans="1:11" x14ac:dyDescent="0.15">
      <c r="A4092">
        <f t="shared" si="63"/>
        <v>64016</v>
      </c>
      <c r="B4092" s="79">
        <v>64</v>
      </c>
      <c r="C4092" s="79" t="s">
        <v>52</v>
      </c>
      <c r="H4092" s="79">
        <v>16</v>
      </c>
      <c r="I4092" s="79">
        <v>0</v>
      </c>
      <c r="J4092" s="79">
        <v>1</v>
      </c>
      <c r="K4092" s="79">
        <v>2</v>
      </c>
    </row>
    <row r="4093" spans="1:11" x14ac:dyDescent="0.15">
      <c r="A4093">
        <f t="shared" si="63"/>
        <v>64017</v>
      </c>
      <c r="B4093" s="79">
        <v>64</v>
      </c>
      <c r="C4093" s="79" t="s">
        <v>52</v>
      </c>
      <c r="H4093" s="79">
        <v>17</v>
      </c>
      <c r="I4093" s="79">
        <v>2</v>
      </c>
      <c r="J4093" s="79">
        <v>1</v>
      </c>
      <c r="K4093" s="79">
        <v>1</v>
      </c>
    </row>
    <row r="4094" spans="1:11" x14ac:dyDescent="0.15">
      <c r="A4094">
        <f t="shared" si="63"/>
        <v>64018</v>
      </c>
      <c r="B4094" s="79">
        <v>64</v>
      </c>
      <c r="C4094" s="79" t="s">
        <v>52</v>
      </c>
      <c r="H4094" s="79">
        <v>18</v>
      </c>
      <c r="I4094" s="79">
        <v>0</v>
      </c>
      <c r="J4094" s="79">
        <v>1</v>
      </c>
      <c r="K4094" s="79">
        <v>2</v>
      </c>
    </row>
    <row r="4095" spans="1:11" x14ac:dyDescent="0.15">
      <c r="A4095">
        <f t="shared" si="63"/>
        <v>64019</v>
      </c>
      <c r="B4095" s="79">
        <v>64</v>
      </c>
      <c r="C4095" s="79" t="s">
        <v>52</v>
      </c>
      <c r="H4095" s="79">
        <v>19</v>
      </c>
      <c r="I4095" s="79">
        <v>0</v>
      </c>
      <c r="J4095" s="79">
        <v>1</v>
      </c>
      <c r="K4095" s="79">
        <v>1</v>
      </c>
    </row>
    <row r="4096" spans="1:11" x14ac:dyDescent="0.15">
      <c r="A4096">
        <f t="shared" si="63"/>
        <v>64021</v>
      </c>
      <c r="B4096" s="79">
        <v>64</v>
      </c>
      <c r="C4096" s="79" t="s">
        <v>52</v>
      </c>
      <c r="H4096" s="79">
        <v>21</v>
      </c>
      <c r="I4096" s="79">
        <v>1</v>
      </c>
      <c r="J4096" s="79">
        <v>0</v>
      </c>
      <c r="K4096" s="79">
        <v>2</v>
      </c>
    </row>
    <row r="4097" spans="1:11" x14ac:dyDescent="0.15">
      <c r="A4097">
        <f t="shared" si="63"/>
        <v>64023</v>
      </c>
      <c r="B4097" s="79">
        <v>64</v>
      </c>
      <c r="C4097" s="79" t="s">
        <v>52</v>
      </c>
      <c r="H4097" s="79">
        <v>23</v>
      </c>
      <c r="I4097" s="79">
        <v>0</v>
      </c>
      <c r="J4097" s="79">
        <v>1</v>
      </c>
      <c r="K4097" s="79">
        <v>1</v>
      </c>
    </row>
    <row r="4098" spans="1:11" x14ac:dyDescent="0.15">
      <c r="A4098">
        <f t="shared" si="63"/>
        <v>64024</v>
      </c>
      <c r="B4098" s="79">
        <v>64</v>
      </c>
      <c r="C4098" s="79" t="s">
        <v>52</v>
      </c>
      <c r="H4098" s="79">
        <v>24</v>
      </c>
      <c r="I4098" s="79">
        <v>1</v>
      </c>
      <c r="J4098" s="79">
        <v>0</v>
      </c>
      <c r="K4098" s="79">
        <v>2</v>
      </c>
    </row>
    <row r="4099" spans="1:11" x14ac:dyDescent="0.15">
      <c r="A4099">
        <f t="shared" ref="A4099:A4162" si="64">$B4099*1000+$H4099</f>
        <v>64025</v>
      </c>
      <c r="B4099" s="79">
        <v>64</v>
      </c>
      <c r="C4099" s="79" t="s">
        <v>52</v>
      </c>
      <c r="H4099" s="79">
        <v>25</v>
      </c>
      <c r="I4099" s="79">
        <v>0</v>
      </c>
      <c r="J4099" s="79">
        <v>1</v>
      </c>
      <c r="K4099" s="79">
        <v>2</v>
      </c>
    </row>
    <row r="4100" spans="1:11" x14ac:dyDescent="0.15">
      <c r="A4100">
        <f t="shared" si="64"/>
        <v>64026</v>
      </c>
      <c r="B4100" s="79">
        <v>64</v>
      </c>
      <c r="C4100" s="79" t="s">
        <v>52</v>
      </c>
      <c r="H4100" s="79">
        <v>26</v>
      </c>
      <c r="I4100" s="79">
        <v>1</v>
      </c>
      <c r="J4100" s="79">
        <v>0</v>
      </c>
      <c r="K4100" s="79">
        <v>3</v>
      </c>
    </row>
    <row r="4101" spans="1:11" x14ac:dyDescent="0.15">
      <c r="A4101">
        <f t="shared" si="64"/>
        <v>64029</v>
      </c>
      <c r="B4101" s="79">
        <v>64</v>
      </c>
      <c r="C4101" s="79" t="s">
        <v>52</v>
      </c>
      <c r="H4101" s="79">
        <v>29</v>
      </c>
      <c r="I4101" s="79">
        <v>0</v>
      </c>
      <c r="J4101" s="79">
        <v>1</v>
      </c>
      <c r="K4101" s="79">
        <v>3</v>
      </c>
    </row>
    <row r="4102" spans="1:11" x14ac:dyDescent="0.15">
      <c r="A4102">
        <f t="shared" si="64"/>
        <v>64033</v>
      </c>
      <c r="B4102" s="79">
        <v>64</v>
      </c>
      <c r="C4102" s="79" t="s">
        <v>52</v>
      </c>
      <c r="H4102" s="79">
        <v>33</v>
      </c>
      <c r="I4102" s="79">
        <v>0</v>
      </c>
      <c r="J4102" s="79">
        <v>1</v>
      </c>
      <c r="K4102" s="79">
        <v>1</v>
      </c>
    </row>
    <row r="4103" spans="1:11" x14ac:dyDescent="0.15">
      <c r="A4103">
        <f t="shared" si="64"/>
        <v>64035</v>
      </c>
      <c r="B4103" s="79">
        <v>64</v>
      </c>
      <c r="C4103" s="79" t="s">
        <v>52</v>
      </c>
      <c r="H4103" s="79">
        <v>35</v>
      </c>
      <c r="I4103" s="79">
        <v>0</v>
      </c>
      <c r="J4103" s="79">
        <v>1</v>
      </c>
      <c r="K4103" s="79">
        <v>3</v>
      </c>
    </row>
    <row r="4104" spans="1:11" x14ac:dyDescent="0.15">
      <c r="A4104">
        <f t="shared" si="64"/>
        <v>64036</v>
      </c>
      <c r="B4104" s="79">
        <v>64</v>
      </c>
      <c r="C4104" s="79" t="s">
        <v>52</v>
      </c>
      <c r="H4104" s="79">
        <v>36</v>
      </c>
      <c r="I4104" s="79">
        <v>1</v>
      </c>
      <c r="J4104" s="79">
        <v>0</v>
      </c>
      <c r="K4104" s="79">
        <v>3</v>
      </c>
    </row>
    <row r="4105" spans="1:11" x14ac:dyDescent="0.15">
      <c r="A4105">
        <f t="shared" si="64"/>
        <v>64037</v>
      </c>
      <c r="B4105" s="79">
        <v>64</v>
      </c>
      <c r="C4105" s="79" t="s">
        <v>52</v>
      </c>
      <c r="H4105" s="79">
        <v>37</v>
      </c>
      <c r="I4105" s="79">
        <v>2</v>
      </c>
      <c r="J4105" s="79">
        <v>0</v>
      </c>
      <c r="K4105" s="79">
        <v>2</v>
      </c>
    </row>
    <row r="4106" spans="1:11" x14ac:dyDescent="0.15">
      <c r="A4106">
        <f t="shared" si="64"/>
        <v>64038</v>
      </c>
      <c r="B4106" s="79">
        <v>64</v>
      </c>
      <c r="C4106" s="79" t="s">
        <v>52</v>
      </c>
      <c r="H4106" s="79">
        <v>38</v>
      </c>
      <c r="I4106" s="79">
        <v>0</v>
      </c>
      <c r="J4106" s="79">
        <v>1</v>
      </c>
      <c r="K4106" s="79">
        <v>1</v>
      </c>
    </row>
    <row r="4107" spans="1:11" x14ac:dyDescent="0.15">
      <c r="A4107">
        <f t="shared" si="64"/>
        <v>64039</v>
      </c>
      <c r="B4107" s="79">
        <v>64</v>
      </c>
      <c r="C4107" s="79" t="s">
        <v>52</v>
      </c>
      <c r="H4107" s="79">
        <v>39</v>
      </c>
      <c r="I4107" s="79">
        <v>3</v>
      </c>
      <c r="J4107" s="79">
        <v>2</v>
      </c>
      <c r="K4107" s="79">
        <v>2</v>
      </c>
    </row>
    <row r="4108" spans="1:11" x14ac:dyDescent="0.15">
      <c r="A4108">
        <f t="shared" si="64"/>
        <v>64040</v>
      </c>
      <c r="B4108" s="79">
        <v>64</v>
      </c>
      <c r="C4108" s="79" t="s">
        <v>52</v>
      </c>
      <c r="H4108" s="79">
        <v>40</v>
      </c>
      <c r="I4108" s="79">
        <v>1</v>
      </c>
      <c r="J4108" s="79">
        <v>0</v>
      </c>
      <c r="K4108" s="79">
        <v>4</v>
      </c>
    </row>
    <row r="4109" spans="1:11" x14ac:dyDescent="0.15">
      <c r="A4109">
        <f t="shared" si="64"/>
        <v>64041</v>
      </c>
      <c r="B4109" s="79">
        <v>64</v>
      </c>
      <c r="C4109" s="79" t="s">
        <v>52</v>
      </c>
      <c r="H4109" s="79">
        <v>41</v>
      </c>
      <c r="I4109" s="79">
        <v>1</v>
      </c>
      <c r="J4109" s="79">
        <v>2</v>
      </c>
      <c r="K4109" s="79">
        <v>2</v>
      </c>
    </row>
    <row r="4110" spans="1:11" x14ac:dyDescent="0.15">
      <c r="A4110">
        <f t="shared" si="64"/>
        <v>64044</v>
      </c>
      <c r="B4110" s="79">
        <v>64</v>
      </c>
      <c r="C4110" s="79" t="s">
        <v>52</v>
      </c>
      <c r="H4110" s="79">
        <v>44</v>
      </c>
      <c r="I4110" s="79">
        <v>0</v>
      </c>
      <c r="J4110" s="79">
        <v>1</v>
      </c>
      <c r="K4110" s="79">
        <v>1</v>
      </c>
    </row>
    <row r="4111" spans="1:11" x14ac:dyDescent="0.15">
      <c r="A4111">
        <f t="shared" si="64"/>
        <v>64045</v>
      </c>
      <c r="B4111" s="79">
        <v>64</v>
      </c>
      <c r="C4111" s="79" t="s">
        <v>52</v>
      </c>
      <c r="H4111" s="79">
        <v>45</v>
      </c>
      <c r="I4111" s="79">
        <v>0</v>
      </c>
      <c r="J4111" s="79">
        <v>1</v>
      </c>
      <c r="K4111" s="79">
        <v>2</v>
      </c>
    </row>
    <row r="4112" spans="1:11" x14ac:dyDescent="0.15">
      <c r="A4112">
        <f t="shared" si="64"/>
        <v>64047</v>
      </c>
      <c r="B4112" s="79">
        <v>64</v>
      </c>
      <c r="C4112" s="79" t="s">
        <v>52</v>
      </c>
      <c r="H4112" s="79">
        <v>47</v>
      </c>
      <c r="I4112" s="79">
        <v>1</v>
      </c>
      <c r="J4112" s="79">
        <v>0</v>
      </c>
      <c r="K4112" s="79">
        <v>1</v>
      </c>
    </row>
    <row r="4113" spans="1:11" x14ac:dyDescent="0.15">
      <c r="A4113">
        <f t="shared" si="64"/>
        <v>64048</v>
      </c>
      <c r="B4113" s="79">
        <v>64</v>
      </c>
      <c r="C4113" s="79" t="s">
        <v>52</v>
      </c>
      <c r="H4113" s="79">
        <v>48</v>
      </c>
      <c r="I4113" s="79">
        <v>1</v>
      </c>
      <c r="J4113" s="79">
        <v>0</v>
      </c>
      <c r="K4113" s="79">
        <v>2</v>
      </c>
    </row>
    <row r="4114" spans="1:11" x14ac:dyDescent="0.15">
      <c r="A4114">
        <f t="shared" si="64"/>
        <v>64049</v>
      </c>
      <c r="B4114" s="79">
        <v>64</v>
      </c>
      <c r="C4114" s="79" t="s">
        <v>52</v>
      </c>
      <c r="H4114" s="79">
        <v>49</v>
      </c>
      <c r="I4114" s="79">
        <v>0</v>
      </c>
      <c r="J4114" s="79">
        <v>1</v>
      </c>
      <c r="K4114" s="79">
        <v>1</v>
      </c>
    </row>
    <row r="4115" spans="1:11" x14ac:dyDescent="0.15">
      <c r="A4115">
        <f t="shared" si="64"/>
        <v>64052</v>
      </c>
      <c r="B4115" s="79">
        <v>64</v>
      </c>
      <c r="C4115" s="79" t="s">
        <v>52</v>
      </c>
      <c r="H4115" s="79">
        <v>52</v>
      </c>
      <c r="I4115" s="79">
        <v>0</v>
      </c>
      <c r="J4115" s="79">
        <v>1</v>
      </c>
      <c r="K4115" s="79">
        <v>1</v>
      </c>
    </row>
    <row r="4116" spans="1:11" x14ac:dyDescent="0.15">
      <c r="A4116">
        <f t="shared" si="64"/>
        <v>64053</v>
      </c>
      <c r="B4116" s="79">
        <v>64</v>
      </c>
      <c r="C4116" s="79" t="s">
        <v>52</v>
      </c>
      <c r="H4116" s="79">
        <v>53</v>
      </c>
      <c r="I4116" s="79">
        <v>1</v>
      </c>
      <c r="J4116" s="79">
        <v>0</v>
      </c>
      <c r="K4116" s="79">
        <v>1</v>
      </c>
    </row>
    <row r="4117" spans="1:11" x14ac:dyDescent="0.15">
      <c r="A4117">
        <f t="shared" si="64"/>
        <v>64054</v>
      </c>
      <c r="B4117" s="79">
        <v>64</v>
      </c>
      <c r="C4117" s="79" t="s">
        <v>52</v>
      </c>
      <c r="H4117" s="79">
        <v>54</v>
      </c>
      <c r="I4117" s="79">
        <v>0</v>
      </c>
      <c r="J4117" s="79">
        <v>2</v>
      </c>
      <c r="K4117" s="79">
        <v>1</v>
      </c>
    </row>
    <row r="4118" spans="1:11" x14ac:dyDescent="0.15">
      <c r="A4118">
        <f t="shared" si="64"/>
        <v>64055</v>
      </c>
      <c r="B4118" s="79">
        <v>64</v>
      </c>
      <c r="C4118" s="79" t="s">
        <v>52</v>
      </c>
      <c r="H4118" s="79">
        <v>55</v>
      </c>
      <c r="I4118" s="79">
        <v>1</v>
      </c>
      <c r="J4118" s="79">
        <v>1</v>
      </c>
      <c r="K4118" s="79">
        <v>1</v>
      </c>
    </row>
    <row r="4119" spans="1:11" x14ac:dyDescent="0.15">
      <c r="A4119">
        <f t="shared" si="64"/>
        <v>64057</v>
      </c>
      <c r="B4119" s="79">
        <v>64</v>
      </c>
      <c r="C4119" s="79" t="s">
        <v>52</v>
      </c>
      <c r="H4119" s="79">
        <v>57</v>
      </c>
      <c r="I4119" s="79">
        <v>1</v>
      </c>
      <c r="J4119" s="79">
        <v>1</v>
      </c>
      <c r="K4119" s="79">
        <v>1</v>
      </c>
    </row>
    <row r="4120" spans="1:11" x14ac:dyDescent="0.15">
      <c r="A4120">
        <f t="shared" si="64"/>
        <v>64058</v>
      </c>
      <c r="B4120" s="79">
        <v>64</v>
      </c>
      <c r="C4120" s="79" t="s">
        <v>52</v>
      </c>
      <c r="H4120" s="79">
        <v>58</v>
      </c>
      <c r="I4120" s="79">
        <v>0</v>
      </c>
      <c r="J4120" s="79">
        <v>1</v>
      </c>
      <c r="K4120" s="79">
        <v>1</v>
      </c>
    </row>
    <row r="4121" spans="1:11" x14ac:dyDescent="0.15">
      <c r="A4121">
        <f t="shared" si="64"/>
        <v>64059</v>
      </c>
      <c r="B4121" s="79">
        <v>64</v>
      </c>
      <c r="C4121" s="79" t="s">
        <v>52</v>
      </c>
      <c r="H4121" s="79">
        <v>59</v>
      </c>
      <c r="I4121" s="79">
        <v>0</v>
      </c>
      <c r="J4121" s="79">
        <v>2</v>
      </c>
      <c r="K4121" s="79">
        <v>1</v>
      </c>
    </row>
    <row r="4122" spans="1:11" x14ac:dyDescent="0.15">
      <c r="A4122">
        <f t="shared" si="64"/>
        <v>64060</v>
      </c>
      <c r="B4122" s="79">
        <v>64</v>
      </c>
      <c r="C4122" s="79" t="s">
        <v>52</v>
      </c>
      <c r="H4122" s="79">
        <v>60</v>
      </c>
      <c r="I4122" s="79">
        <v>0</v>
      </c>
      <c r="J4122" s="79">
        <v>1</v>
      </c>
      <c r="K4122" s="79">
        <v>1</v>
      </c>
    </row>
    <row r="4123" spans="1:11" x14ac:dyDescent="0.15">
      <c r="A4123">
        <f t="shared" si="64"/>
        <v>64061</v>
      </c>
      <c r="B4123" s="79">
        <v>64</v>
      </c>
      <c r="C4123" s="79" t="s">
        <v>52</v>
      </c>
      <c r="H4123" s="79">
        <v>61</v>
      </c>
      <c r="I4123" s="79">
        <v>1</v>
      </c>
      <c r="J4123" s="79">
        <v>1</v>
      </c>
      <c r="K4123" s="79">
        <v>2</v>
      </c>
    </row>
    <row r="4124" spans="1:11" x14ac:dyDescent="0.15">
      <c r="A4124">
        <f t="shared" si="64"/>
        <v>64062</v>
      </c>
      <c r="B4124" s="79">
        <v>64</v>
      </c>
      <c r="C4124" s="79" t="s">
        <v>52</v>
      </c>
      <c r="H4124" s="79">
        <v>62</v>
      </c>
      <c r="I4124" s="79">
        <v>1</v>
      </c>
      <c r="J4124" s="79">
        <v>0</v>
      </c>
      <c r="K4124" s="79">
        <v>1</v>
      </c>
    </row>
    <row r="4125" spans="1:11" x14ac:dyDescent="0.15">
      <c r="A4125">
        <f t="shared" si="64"/>
        <v>64063</v>
      </c>
      <c r="B4125" s="79">
        <v>64</v>
      </c>
      <c r="C4125" s="79" t="s">
        <v>52</v>
      </c>
      <c r="H4125" s="79">
        <v>63</v>
      </c>
      <c r="I4125" s="79">
        <v>2</v>
      </c>
      <c r="J4125" s="79">
        <v>0</v>
      </c>
      <c r="K4125" s="79">
        <v>1</v>
      </c>
    </row>
    <row r="4126" spans="1:11" x14ac:dyDescent="0.15">
      <c r="A4126">
        <f t="shared" si="64"/>
        <v>64064</v>
      </c>
      <c r="B4126" s="79">
        <v>64</v>
      </c>
      <c r="C4126" s="79" t="s">
        <v>52</v>
      </c>
      <c r="H4126" s="79">
        <v>64</v>
      </c>
      <c r="I4126" s="79">
        <v>2</v>
      </c>
      <c r="J4126" s="79">
        <v>0</v>
      </c>
      <c r="K4126" s="79">
        <v>1</v>
      </c>
    </row>
    <row r="4127" spans="1:11" x14ac:dyDescent="0.15">
      <c r="A4127">
        <f t="shared" si="64"/>
        <v>64065</v>
      </c>
      <c r="B4127" s="79">
        <v>64</v>
      </c>
      <c r="C4127" s="79" t="s">
        <v>52</v>
      </c>
      <c r="H4127" s="79">
        <v>65</v>
      </c>
      <c r="I4127" s="79">
        <v>0</v>
      </c>
      <c r="J4127" s="79">
        <v>2</v>
      </c>
      <c r="K4127" s="79">
        <v>2</v>
      </c>
    </row>
    <row r="4128" spans="1:11" x14ac:dyDescent="0.15">
      <c r="A4128">
        <f t="shared" si="64"/>
        <v>64066</v>
      </c>
      <c r="B4128" s="79">
        <v>64</v>
      </c>
      <c r="C4128" s="79" t="s">
        <v>52</v>
      </c>
      <c r="H4128" s="79">
        <v>66</v>
      </c>
      <c r="I4128" s="79">
        <v>4</v>
      </c>
      <c r="J4128" s="79">
        <v>0</v>
      </c>
      <c r="K4128" s="79">
        <v>2</v>
      </c>
    </row>
    <row r="4129" spans="1:11" x14ac:dyDescent="0.15">
      <c r="A4129">
        <f t="shared" si="64"/>
        <v>64067</v>
      </c>
      <c r="B4129" s="79">
        <v>64</v>
      </c>
      <c r="C4129" s="79" t="s">
        <v>52</v>
      </c>
      <c r="H4129" s="79">
        <v>67</v>
      </c>
      <c r="I4129" s="79">
        <v>1</v>
      </c>
      <c r="J4129" s="79">
        <v>0</v>
      </c>
      <c r="K4129" s="79">
        <v>2</v>
      </c>
    </row>
    <row r="4130" spans="1:11" x14ac:dyDescent="0.15">
      <c r="A4130">
        <f t="shared" si="64"/>
        <v>64068</v>
      </c>
      <c r="B4130" s="79">
        <v>64</v>
      </c>
      <c r="C4130" s="79" t="s">
        <v>52</v>
      </c>
      <c r="H4130" s="79">
        <v>68</v>
      </c>
      <c r="I4130" s="79">
        <v>1</v>
      </c>
      <c r="J4130" s="79">
        <v>2</v>
      </c>
      <c r="K4130" s="79">
        <v>2</v>
      </c>
    </row>
    <row r="4131" spans="1:11" x14ac:dyDescent="0.15">
      <c r="A4131">
        <f t="shared" si="64"/>
        <v>64069</v>
      </c>
      <c r="B4131" s="79">
        <v>64</v>
      </c>
      <c r="C4131" s="79" t="s">
        <v>52</v>
      </c>
      <c r="H4131" s="79">
        <v>69</v>
      </c>
      <c r="I4131" s="79">
        <v>2</v>
      </c>
      <c r="J4131" s="79">
        <v>1</v>
      </c>
      <c r="K4131" s="79">
        <v>1</v>
      </c>
    </row>
    <row r="4132" spans="1:11" x14ac:dyDescent="0.15">
      <c r="A4132">
        <f t="shared" si="64"/>
        <v>64070</v>
      </c>
      <c r="B4132" s="79">
        <v>64</v>
      </c>
      <c r="C4132" s="79" t="s">
        <v>52</v>
      </c>
      <c r="H4132" s="79">
        <v>70</v>
      </c>
      <c r="I4132" s="79">
        <v>0</v>
      </c>
      <c r="J4132" s="79">
        <v>1</v>
      </c>
      <c r="K4132" s="79">
        <v>1</v>
      </c>
    </row>
    <row r="4133" spans="1:11" x14ac:dyDescent="0.15">
      <c r="A4133">
        <f t="shared" si="64"/>
        <v>64071</v>
      </c>
      <c r="B4133" s="79">
        <v>64</v>
      </c>
      <c r="C4133" s="79" t="s">
        <v>52</v>
      </c>
      <c r="H4133" s="79">
        <v>71</v>
      </c>
      <c r="I4133" s="79">
        <v>0</v>
      </c>
      <c r="J4133" s="79">
        <v>2</v>
      </c>
      <c r="K4133" s="79">
        <v>2</v>
      </c>
    </row>
    <row r="4134" spans="1:11" x14ac:dyDescent="0.15">
      <c r="A4134">
        <f t="shared" si="64"/>
        <v>64073</v>
      </c>
      <c r="B4134" s="79">
        <v>64</v>
      </c>
      <c r="C4134" s="79" t="s">
        <v>52</v>
      </c>
      <c r="H4134" s="79">
        <v>73</v>
      </c>
      <c r="I4134" s="79">
        <v>1</v>
      </c>
      <c r="J4134" s="79">
        <v>1</v>
      </c>
      <c r="K4134" s="79">
        <v>1</v>
      </c>
    </row>
    <row r="4135" spans="1:11" x14ac:dyDescent="0.15">
      <c r="A4135">
        <f t="shared" si="64"/>
        <v>64074</v>
      </c>
      <c r="B4135" s="79">
        <v>64</v>
      </c>
      <c r="C4135" s="79" t="s">
        <v>52</v>
      </c>
      <c r="H4135" s="79">
        <v>74</v>
      </c>
      <c r="I4135" s="79">
        <v>4</v>
      </c>
      <c r="J4135" s="79">
        <v>0</v>
      </c>
      <c r="K4135" s="79">
        <v>1</v>
      </c>
    </row>
    <row r="4136" spans="1:11" x14ac:dyDescent="0.15">
      <c r="A4136">
        <f t="shared" si="64"/>
        <v>64075</v>
      </c>
      <c r="B4136" s="79">
        <v>64</v>
      </c>
      <c r="C4136" s="79" t="s">
        <v>52</v>
      </c>
      <c r="H4136" s="79">
        <v>75</v>
      </c>
      <c r="I4136" s="79">
        <v>2</v>
      </c>
      <c r="J4136" s="79">
        <v>0</v>
      </c>
      <c r="K4136" s="79">
        <v>1</v>
      </c>
    </row>
    <row r="4137" spans="1:11" x14ac:dyDescent="0.15">
      <c r="A4137">
        <f t="shared" si="64"/>
        <v>64076</v>
      </c>
      <c r="B4137" s="79">
        <v>64</v>
      </c>
      <c r="C4137" s="79" t="s">
        <v>52</v>
      </c>
      <c r="H4137" s="79">
        <v>76</v>
      </c>
      <c r="I4137" s="79">
        <v>1</v>
      </c>
      <c r="J4137" s="79">
        <v>0</v>
      </c>
      <c r="K4137" s="79">
        <v>1</v>
      </c>
    </row>
    <row r="4138" spans="1:11" x14ac:dyDescent="0.15">
      <c r="A4138">
        <f t="shared" si="64"/>
        <v>64077</v>
      </c>
      <c r="B4138" s="79">
        <v>64</v>
      </c>
      <c r="C4138" s="79" t="s">
        <v>52</v>
      </c>
      <c r="H4138" s="79">
        <v>77</v>
      </c>
      <c r="I4138" s="79">
        <v>0</v>
      </c>
      <c r="J4138" s="79">
        <v>1</v>
      </c>
      <c r="K4138" s="79">
        <v>2</v>
      </c>
    </row>
    <row r="4139" spans="1:11" x14ac:dyDescent="0.15">
      <c r="A4139">
        <f t="shared" si="64"/>
        <v>64078</v>
      </c>
      <c r="B4139" s="79">
        <v>64</v>
      </c>
      <c r="C4139" s="79" t="s">
        <v>52</v>
      </c>
      <c r="H4139" s="79">
        <v>78</v>
      </c>
      <c r="I4139" s="79">
        <v>1</v>
      </c>
      <c r="J4139" s="79">
        <v>1</v>
      </c>
      <c r="K4139" s="79">
        <v>1</v>
      </c>
    </row>
    <row r="4140" spans="1:11" x14ac:dyDescent="0.15">
      <c r="A4140">
        <f t="shared" si="64"/>
        <v>64079</v>
      </c>
      <c r="B4140" s="79">
        <v>64</v>
      </c>
      <c r="C4140" s="79" t="s">
        <v>52</v>
      </c>
      <c r="H4140" s="79">
        <v>79</v>
      </c>
      <c r="I4140" s="79">
        <v>0</v>
      </c>
      <c r="J4140" s="79">
        <v>1</v>
      </c>
      <c r="K4140" s="79">
        <v>2</v>
      </c>
    </row>
    <row r="4141" spans="1:11" x14ac:dyDescent="0.15">
      <c r="A4141">
        <f t="shared" si="64"/>
        <v>64080</v>
      </c>
      <c r="B4141" s="79">
        <v>64</v>
      </c>
      <c r="C4141" s="79" t="s">
        <v>52</v>
      </c>
      <c r="H4141" s="79">
        <v>80</v>
      </c>
      <c r="I4141" s="79">
        <v>0</v>
      </c>
      <c r="J4141" s="79">
        <v>2</v>
      </c>
      <c r="K4141" s="79">
        <v>1</v>
      </c>
    </row>
    <row r="4142" spans="1:11" x14ac:dyDescent="0.15">
      <c r="A4142">
        <f t="shared" si="64"/>
        <v>64085</v>
      </c>
      <c r="B4142" s="79">
        <v>64</v>
      </c>
      <c r="C4142" s="79" t="s">
        <v>52</v>
      </c>
      <c r="H4142" s="79">
        <v>85</v>
      </c>
      <c r="I4142" s="79">
        <v>0</v>
      </c>
      <c r="J4142" s="79">
        <v>1</v>
      </c>
      <c r="K4142" s="79">
        <v>1</v>
      </c>
    </row>
    <row r="4143" spans="1:11" x14ac:dyDescent="0.15">
      <c r="A4143">
        <f t="shared" si="64"/>
        <v>64087</v>
      </c>
      <c r="B4143" s="79">
        <v>64</v>
      </c>
      <c r="C4143" s="79" t="s">
        <v>52</v>
      </c>
      <c r="H4143" s="79">
        <v>87</v>
      </c>
      <c r="I4143" s="79">
        <v>1</v>
      </c>
      <c r="J4143" s="79">
        <v>1</v>
      </c>
      <c r="K4143" s="79">
        <v>2</v>
      </c>
    </row>
    <row r="4144" spans="1:11" x14ac:dyDescent="0.15">
      <c r="A4144">
        <f t="shared" si="64"/>
        <v>64088</v>
      </c>
      <c r="B4144" s="79">
        <v>64</v>
      </c>
      <c r="C4144" s="79" t="s">
        <v>52</v>
      </c>
      <c r="H4144" s="79">
        <v>88</v>
      </c>
      <c r="I4144" s="79">
        <v>0</v>
      </c>
      <c r="J4144" s="79">
        <v>1</v>
      </c>
      <c r="K4144" s="79">
        <v>1</v>
      </c>
    </row>
    <row r="4145" spans="1:11" x14ac:dyDescent="0.15">
      <c r="A4145">
        <f t="shared" si="64"/>
        <v>64090</v>
      </c>
      <c r="B4145" s="79">
        <v>64</v>
      </c>
      <c r="C4145" s="79" t="s">
        <v>52</v>
      </c>
      <c r="H4145" s="79">
        <v>90</v>
      </c>
      <c r="I4145" s="79">
        <v>0</v>
      </c>
      <c r="J4145" s="79">
        <v>1</v>
      </c>
      <c r="K4145" s="79">
        <v>3</v>
      </c>
    </row>
    <row r="4146" spans="1:11" x14ac:dyDescent="0.15">
      <c r="A4146">
        <f t="shared" si="64"/>
        <v>64094</v>
      </c>
      <c r="B4146" s="79">
        <v>64</v>
      </c>
      <c r="C4146" s="79" t="s">
        <v>52</v>
      </c>
      <c r="H4146" s="79">
        <v>94</v>
      </c>
      <c r="I4146" s="79">
        <v>0</v>
      </c>
      <c r="J4146" s="79">
        <v>1</v>
      </c>
      <c r="K4146" s="79">
        <v>4</v>
      </c>
    </row>
    <row r="4147" spans="1:11" x14ac:dyDescent="0.15">
      <c r="A4147">
        <f t="shared" si="64"/>
        <v>64095</v>
      </c>
      <c r="B4147" s="79">
        <v>64</v>
      </c>
      <c r="C4147" s="79" t="s">
        <v>52</v>
      </c>
      <c r="H4147" s="79">
        <v>95</v>
      </c>
      <c r="I4147" s="79">
        <v>1</v>
      </c>
      <c r="J4147" s="79">
        <v>0</v>
      </c>
      <c r="K4147" s="79">
        <v>1</v>
      </c>
    </row>
    <row r="4148" spans="1:11" x14ac:dyDescent="0.15">
      <c r="A4148">
        <f t="shared" si="64"/>
        <v>64096</v>
      </c>
      <c r="B4148" s="79">
        <v>64</v>
      </c>
      <c r="C4148" s="79" t="s">
        <v>52</v>
      </c>
      <c r="H4148" s="79">
        <v>96</v>
      </c>
      <c r="I4148" s="79">
        <v>0</v>
      </c>
      <c r="J4148" s="79">
        <v>1</v>
      </c>
      <c r="K4148" s="79">
        <v>3</v>
      </c>
    </row>
    <row r="4149" spans="1:11" x14ac:dyDescent="0.15">
      <c r="A4149">
        <f t="shared" si="64"/>
        <v>65001</v>
      </c>
      <c r="B4149" s="79">
        <v>65</v>
      </c>
      <c r="C4149" s="79" t="s">
        <v>53</v>
      </c>
      <c r="H4149" s="79">
        <v>1</v>
      </c>
      <c r="I4149" s="79">
        <v>1</v>
      </c>
      <c r="J4149" s="79">
        <v>1</v>
      </c>
      <c r="K4149" s="79">
        <v>1</v>
      </c>
    </row>
    <row r="4150" spans="1:11" x14ac:dyDescent="0.15">
      <c r="A4150">
        <f t="shared" si="64"/>
        <v>65003</v>
      </c>
      <c r="B4150" s="79">
        <v>65</v>
      </c>
      <c r="C4150" s="79" t="s">
        <v>53</v>
      </c>
      <c r="H4150" s="79">
        <v>3</v>
      </c>
      <c r="I4150" s="79">
        <v>0</v>
      </c>
      <c r="J4150" s="79">
        <v>1</v>
      </c>
      <c r="K4150" s="79">
        <v>3</v>
      </c>
    </row>
    <row r="4151" spans="1:11" x14ac:dyDescent="0.15">
      <c r="A4151">
        <f t="shared" si="64"/>
        <v>65004</v>
      </c>
      <c r="B4151" s="79">
        <v>65</v>
      </c>
      <c r="C4151" s="79" t="s">
        <v>53</v>
      </c>
      <c r="H4151" s="79">
        <v>4</v>
      </c>
      <c r="I4151" s="79">
        <v>1</v>
      </c>
      <c r="J4151" s="79">
        <v>0</v>
      </c>
      <c r="K4151" s="79">
        <v>1</v>
      </c>
    </row>
    <row r="4152" spans="1:11" x14ac:dyDescent="0.15">
      <c r="A4152">
        <f t="shared" si="64"/>
        <v>65005</v>
      </c>
      <c r="B4152" s="79">
        <v>65</v>
      </c>
      <c r="C4152" s="79" t="s">
        <v>53</v>
      </c>
      <c r="H4152" s="79">
        <v>5</v>
      </c>
      <c r="I4152" s="79">
        <v>0</v>
      </c>
      <c r="J4152" s="79">
        <v>1</v>
      </c>
      <c r="K4152" s="79">
        <v>2</v>
      </c>
    </row>
    <row r="4153" spans="1:11" x14ac:dyDescent="0.15">
      <c r="A4153">
        <f t="shared" si="64"/>
        <v>65007</v>
      </c>
      <c r="B4153" s="79">
        <v>65</v>
      </c>
      <c r="C4153" s="79" t="s">
        <v>53</v>
      </c>
      <c r="H4153" s="79">
        <v>7</v>
      </c>
      <c r="I4153" s="79">
        <v>1</v>
      </c>
      <c r="J4153" s="79">
        <v>0</v>
      </c>
      <c r="K4153" s="79">
        <v>3</v>
      </c>
    </row>
    <row r="4154" spans="1:11" x14ac:dyDescent="0.15">
      <c r="A4154">
        <f t="shared" si="64"/>
        <v>65008</v>
      </c>
      <c r="B4154" s="79">
        <v>65</v>
      </c>
      <c r="C4154" s="79" t="s">
        <v>53</v>
      </c>
      <c r="H4154" s="79">
        <v>8</v>
      </c>
      <c r="I4154" s="79">
        <v>2</v>
      </c>
      <c r="J4154" s="79">
        <v>1</v>
      </c>
      <c r="K4154" s="79">
        <v>1</v>
      </c>
    </row>
    <row r="4155" spans="1:11" x14ac:dyDescent="0.15">
      <c r="A4155">
        <f t="shared" si="64"/>
        <v>65010</v>
      </c>
      <c r="B4155" s="79">
        <v>65</v>
      </c>
      <c r="C4155" s="79" t="s">
        <v>53</v>
      </c>
      <c r="H4155" s="79">
        <v>10</v>
      </c>
      <c r="I4155" s="79">
        <v>1</v>
      </c>
      <c r="J4155" s="79">
        <v>1</v>
      </c>
      <c r="K4155" s="79">
        <v>5</v>
      </c>
    </row>
    <row r="4156" spans="1:11" x14ac:dyDescent="0.15">
      <c r="A4156">
        <f t="shared" si="64"/>
        <v>65011</v>
      </c>
      <c r="B4156" s="79">
        <v>65</v>
      </c>
      <c r="C4156" s="79" t="s">
        <v>53</v>
      </c>
      <c r="H4156" s="79">
        <v>11</v>
      </c>
      <c r="I4156" s="79">
        <v>0</v>
      </c>
      <c r="J4156" s="79">
        <v>1</v>
      </c>
      <c r="K4156" s="79">
        <v>1</v>
      </c>
    </row>
    <row r="4157" spans="1:11" x14ac:dyDescent="0.15">
      <c r="A4157">
        <f t="shared" si="64"/>
        <v>65012</v>
      </c>
      <c r="B4157" s="79">
        <v>65</v>
      </c>
      <c r="C4157" s="79" t="s">
        <v>53</v>
      </c>
      <c r="H4157" s="79">
        <v>12</v>
      </c>
      <c r="I4157" s="79">
        <v>2</v>
      </c>
      <c r="J4157" s="79">
        <v>0</v>
      </c>
      <c r="K4157" s="79">
        <v>3</v>
      </c>
    </row>
    <row r="4158" spans="1:11" x14ac:dyDescent="0.15">
      <c r="A4158">
        <f t="shared" si="64"/>
        <v>65014</v>
      </c>
      <c r="B4158" s="79">
        <v>65</v>
      </c>
      <c r="C4158" s="79" t="s">
        <v>53</v>
      </c>
      <c r="H4158" s="79">
        <v>14</v>
      </c>
      <c r="I4158" s="79">
        <v>2</v>
      </c>
      <c r="J4158" s="79">
        <v>1</v>
      </c>
      <c r="K4158" s="79">
        <v>1</v>
      </c>
    </row>
    <row r="4159" spans="1:11" x14ac:dyDescent="0.15">
      <c r="A4159">
        <f t="shared" si="64"/>
        <v>65016</v>
      </c>
      <c r="B4159" s="79">
        <v>65</v>
      </c>
      <c r="C4159" s="79" t="s">
        <v>53</v>
      </c>
      <c r="H4159" s="79">
        <v>16</v>
      </c>
      <c r="I4159" s="79">
        <v>1</v>
      </c>
      <c r="J4159" s="79">
        <v>0</v>
      </c>
      <c r="K4159" s="79">
        <v>2</v>
      </c>
    </row>
    <row r="4160" spans="1:11" x14ac:dyDescent="0.15">
      <c r="A4160">
        <f t="shared" si="64"/>
        <v>65019</v>
      </c>
      <c r="B4160" s="79">
        <v>65</v>
      </c>
      <c r="C4160" s="79" t="s">
        <v>53</v>
      </c>
      <c r="H4160" s="79">
        <v>19</v>
      </c>
      <c r="I4160" s="79">
        <v>0</v>
      </c>
      <c r="J4160" s="79">
        <v>1</v>
      </c>
      <c r="K4160" s="79">
        <v>2</v>
      </c>
    </row>
    <row r="4161" spans="1:11" x14ac:dyDescent="0.15">
      <c r="A4161">
        <f t="shared" si="64"/>
        <v>65020</v>
      </c>
      <c r="B4161" s="79">
        <v>65</v>
      </c>
      <c r="C4161" s="79" t="s">
        <v>53</v>
      </c>
      <c r="H4161" s="79">
        <v>20</v>
      </c>
      <c r="I4161" s="79">
        <v>0</v>
      </c>
      <c r="J4161" s="79">
        <v>1</v>
      </c>
      <c r="K4161" s="79">
        <v>3</v>
      </c>
    </row>
    <row r="4162" spans="1:11" x14ac:dyDescent="0.15">
      <c r="A4162">
        <f t="shared" si="64"/>
        <v>65022</v>
      </c>
      <c r="B4162" s="79">
        <v>65</v>
      </c>
      <c r="C4162" s="79" t="s">
        <v>53</v>
      </c>
      <c r="H4162" s="79">
        <v>22</v>
      </c>
      <c r="I4162" s="79">
        <v>1</v>
      </c>
      <c r="J4162" s="79">
        <v>2</v>
      </c>
      <c r="K4162" s="79">
        <v>3</v>
      </c>
    </row>
    <row r="4163" spans="1:11" x14ac:dyDescent="0.15">
      <c r="A4163">
        <f t="shared" ref="A4163:A4226" si="65">$B4163*1000+$H4163</f>
        <v>65023</v>
      </c>
      <c r="B4163" s="79">
        <v>65</v>
      </c>
      <c r="C4163" s="79" t="s">
        <v>53</v>
      </c>
      <c r="H4163" s="79">
        <v>23</v>
      </c>
      <c r="I4163" s="79">
        <v>0</v>
      </c>
      <c r="J4163" s="79">
        <v>1</v>
      </c>
      <c r="K4163" s="79">
        <v>1</v>
      </c>
    </row>
    <row r="4164" spans="1:11" x14ac:dyDescent="0.15">
      <c r="A4164">
        <f t="shared" si="65"/>
        <v>65024</v>
      </c>
      <c r="B4164" s="79">
        <v>65</v>
      </c>
      <c r="C4164" s="79" t="s">
        <v>53</v>
      </c>
      <c r="H4164" s="79">
        <v>24</v>
      </c>
      <c r="I4164" s="79">
        <v>0</v>
      </c>
      <c r="J4164" s="79">
        <v>2</v>
      </c>
      <c r="K4164" s="79">
        <v>2</v>
      </c>
    </row>
    <row r="4165" spans="1:11" x14ac:dyDescent="0.15">
      <c r="A4165">
        <f t="shared" si="65"/>
        <v>65025</v>
      </c>
      <c r="B4165" s="79">
        <v>65</v>
      </c>
      <c r="C4165" s="79" t="s">
        <v>53</v>
      </c>
      <c r="H4165" s="79">
        <v>25</v>
      </c>
      <c r="I4165" s="79">
        <v>0</v>
      </c>
      <c r="J4165" s="79">
        <v>1</v>
      </c>
      <c r="K4165" s="79">
        <v>2</v>
      </c>
    </row>
    <row r="4166" spans="1:11" x14ac:dyDescent="0.15">
      <c r="A4166">
        <f t="shared" si="65"/>
        <v>65026</v>
      </c>
      <c r="B4166" s="79">
        <v>65</v>
      </c>
      <c r="C4166" s="79" t="s">
        <v>53</v>
      </c>
      <c r="H4166" s="79">
        <v>26</v>
      </c>
      <c r="I4166" s="79">
        <v>1</v>
      </c>
      <c r="J4166" s="79">
        <v>0</v>
      </c>
      <c r="K4166" s="79">
        <v>5</v>
      </c>
    </row>
    <row r="4167" spans="1:11" x14ac:dyDescent="0.15">
      <c r="A4167">
        <f t="shared" si="65"/>
        <v>65027</v>
      </c>
      <c r="B4167" s="79">
        <v>65</v>
      </c>
      <c r="C4167" s="79" t="s">
        <v>53</v>
      </c>
      <c r="H4167" s="79">
        <v>27</v>
      </c>
      <c r="I4167" s="79">
        <v>0</v>
      </c>
      <c r="J4167" s="79">
        <v>2</v>
      </c>
      <c r="K4167" s="79">
        <v>2</v>
      </c>
    </row>
    <row r="4168" spans="1:11" x14ac:dyDescent="0.15">
      <c r="A4168">
        <f t="shared" si="65"/>
        <v>65028</v>
      </c>
      <c r="B4168" s="79">
        <v>65</v>
      </c>
      <c r="C4168" s="79" t="s">
        <v>53</v>
      </c>
      <c r="H4168" s="79">
        <v>28</v>
      </c>
      <c r="I4168" s="79">
        <v>1</v>
      </c>
      <c r="J4168" s="79">
        <v>0</v>
      </c>
      <c r="K4168" s="79">
        <v>3</v>
      </c>
    </row>
    <row r="4169" spans="1:11" x14ac:dyDescent="0.15">
      <c r="A4169">
        <f t="shared" si="65"/>
        <v>65029</v>
      </c>
      <c r="B4169" s="79">
        <v>65</v>
      </c>
      <c r="C4169" s="79" t="s">
        <v>53</v>
      </c>
      <c r="H4169" s="79">
        <v>29</v>
      </c>
      <c r="I4169" s="79">
        <v>1</v>
      </c>
      <c r="J4169" s="79">
        <v>1</v>
      </c>
      <c r="K4169" s="79">
        <v>3</v>
      </c>
    </row>
    <row r="4170" spans="1:11" x14ac:dyDescent="0.15">
      <c r="A4170">
        <f t="shared" si="65"/>
        <v>65030</v>
      </c>
      <c r="B4170" s="79">
        <v>65</v>
      </c>
      <c r="C4170" s="79" t="s">
        <v>53</v>
      </c>
      <c r="H4170" s="79">
        <v>30</v>
      </c>
      <c r="I4170" s="79">
        <v>1</v>
      </c>
      <c r="J4170" s="79">
        <v>0</v>
      </c>
      <c r="K4170" s="79">
        <v>2</v>
      </c>
    </row>
    <row r="4171" spans="1:11" x14ac:dyDescent="0.15">
      <c r="A4171">
        <f t="shared" si="65"/>
        <v>65031</v>
      </c>
      <c r="B4171" s="79">
        <v>65</v>
      </c>
      <c r="C4171" s="79" t="s">
        <v>53</v>
      </c>
      <c r="H4171" s="79">
        <v>31</v>
      </c>
      <c r="I4171" s="79">
        <v>2</v>
      </c>
      <c r="J4171" s="79">
        <v>2</v>
      </c>
      <c r="K4171" s="79">
        <v>3</v>
      </c>
    </row>
    <row r="4172" spans="1:11" x14ac:dyDescent="0.15">
      <c r="A4172">
        <f t="shared" si="65"/>
        <v>65033</v>
      </c>
      <c r="B4172" s="79">
        <v>65</v>
      </c>
      <c r="C4172" s="79" t="s">
        <v>53</v>
      </c>
      <c r="H4172" s="79">
        <v>33</v>
      </c>
      <c r="I4172" s="79">
        <v>1</v>
      </c>
      <c r="J4172" s="79">
        <v>0</v>
      </c>
      <c r="K4172" s="79">
        <v>2</v>
      </c>
    </row>
    <row r="4173" spans="1:11" x14ac:dyDescent="0.15">
      <c r="A4173">
        <f t="shared" si="65"/>
        <v>65034</v>
      </c>
      <c r="B4173" s="79">
        <v>65</v>
      </c>
      <c r="C4173" s="79" t="s">
        <v>53</v>
      </c>
      <c r="H4173" s="79">
        <v>34</v>
      </c>
      <c r="I4173" s="79">
        <v>2</v>
      </c>
      <c r="J4173" s="79">
        <v>1</v>
      </c>
      <c r="K4173" s="79">
        <v>3</v>
      </c>
    </row>
    <row r="4174" spans="1:11" x14ac:dyDescent="0.15">
      <c r="A4174">
        <f t="shared" si="65"/>
        <v>65035</v>
      </c>
      <c r="B4174" s="79">
        <v>65</v>
      </c>
      <c r="C4174" s="79" t="s">
        <v>53</v>
      </c>
      <c r="H4174" s="79">
        <v>35</v>
      </c>
      <c r="I4174" s="79">
        <v>0</v>
      </c>
      <c r="J4174" s="79">
        <v>1</v>
      </c>
      <c r="K4174" s="79">
        <v>5</v>
      </c>
    </row>
    <row r="4175" spans="1:11" x14ac:dyDescent="0.15">
      <c r="A4175">
        <f t="shared" si="65"/>
        <v>65036</v>
      </c>
      <c r="B4175" s="79">
        <v>65</v>
      </c>
      <c r="C4175" s="79" t="s">
        <v>53</v>
      </c>
      <c r="H4175" s="79">
        <v>36</v>
      </c>
      <c r="I4175" s="79">
        <v>1</v>
      </c>
      <c r="J4175" s="79">
        <v>2</v>
      </c>
      <c r="K4175" s="79">
        <v>5</v>
      </c>
    </row>
    <row r="4176" spans="1:11" x14ac:dyDescent="0.15">
      <c r="A4176">
        <f t="shared" si="65"/>
        <v>65037</v>
      </c>
      <c r="B4176" s="79">
        <v>65</v>
      </c>
      <c r="C4176" s="79" t="s">
        <v>53</v>
      </c>
      <c r="H4176" s="79">
        <v>37</v>
      </c>
      <c r="I4176" s="79">
        <v>1</v>
      </c>
      <c r="J4176" s="79">
        <v>0</v>
      </c>
      <c r="K4176" s="79">
        <v>3</v>
      </c>
    </row>
    <row r="4177" spans="1:11" x14ac:dyDescent="0.15">
      <c r="A4177">
        <f t="shared" si="65"/>
        <v>65038</v>
      </c>
      <c r="B4177" s="79">
        <v>65</v>
      </c>
      <c r="C4177" s="79" t="s">
        <v>53</v>
      </c>
      <c r="H4177" s="79">
        <v>38</v>
      </c>
      <c r="I4177" s="79">
        <v>1</v>
      </c>
      <c r="J4177" s="79">
        <v>0</v>
      </c>
      <c r="K4177" s="79">
        <v>4</v>
      </c>
    </row>
    <row r="4178" spans="1:11" x14ac:dyDescent="0.15">
      <c r="A4178">
        <f t="shared" si="65"/>
        <v>65039</v>
      </c>
      <c r="B4178" s="79">
        <v>65</v>
      </c>
      <c r="C4178" s="79" t="s">
        <v>53</v>
      </c>
      <c r="H4178" s="79">
        <v>39</v>
      </c>
      <c r="I4178" s="79">
        <v>3</v>
      </c>
      <c r="J4178" s="79">
        <v>1</v>
      </c>
      <c r="K4178" s="79">
        <v>3</v>
      </c>
    </row>
    <row r="4179" spans="1:11" x14ac:dyDescent="0.15">
      <c r="A4179">
        <f t="shared" si="65"/>
        <v>65041</v>
      </c>
      <c r="B4179" s="79">
        <v>65</v>
      </c>
      <c r="C4179" s="79" t="s">
        <v>53</v>
      </c>
      <c r="H4179" s="79">
        <v>41</v>
      </c>
      <c r="I4179" s="79">
        <v>0</v>
      </c>
      <c r="J4179" s="79">
        <v>1</v>
      </c>
      <c r="K4179" s="79">
        <v>9</v>
      </c>
    </row>
    <row r="4180" spans="1:11" x14ac:dyDescent="0.15">
      <c r="A4180">
        <f t="shared" si="65"/>
        <v>65042</v>
      </c>
      <c r="B4180" s="79">
        <v>65</v>
      </c>
      <c r="C4180" s="79" t="s">
        <v>53</v>
      </c>
      <c r="H4180" s="79">
        <v>42</v>
      </c>
      <c r="I4180" s="79">
        <v>2</v>
      </c>
      <c r="J4180" s="79">
        <v>2</v>
      </c>
      <c r="K4180" s="79">
        <v>3</v>
      </c>
    </row>
    <row r="4181" spans="1:11" x14ac:dyDescent="0.15">
      <c r="A4181">
        <f t="shared" si="65"/>
        <v>65043</v>
      </c>
      <c r="B4181" s="79">
        <v>65</v>
      </c>
      <c r="C4181" s="79" t="s">
        <v>53</v>
      </c>
      <c r="H4181" s="79">
        <v>43</v>
      </c>
      <c r="I4181" s="79">
        <v>0</v>
      </c>
      <c r="J4181" s="79">
        <v>2</v>
      </c>
      <c r="K4181" s="79">
        <v>6</v>
      </c>
    </row>
    <row r="4182" spans="1:11" x14ac:dyDescent="0.15">
      <c r="A4182">
        <f t="shared" si="65"/>
        <v>65044</v>
      </c>
      <c r="B4182" s="79">
        <v>65</v>
      </c>
      <c r="C4182" s="79" t="s">
        <v>53</v>
      </c>
      <c r="H4182" s="79">
        <v>44</v>
      </c>
      <c r="I4182" s="79">
        <v>1</v>
      </c>
      <c r="J4182" s="79">
        <v>1</v>
      </c>
      <c r="K4182" s="79">
        <v>6</v>
      </c>
    </row>
    <row r="4183" spans="1:11" x14ac:dyDescent="0.15">
      <c r="A4183">
        <f t="shared" si="65"/>
        <v>65045</v>
      </c>
      <c r="B4183" s="79">
        <v>65</v>
      </c>
      <c r="C4183" s="79" t="s">
        <v>53</v>
      </c>
      <c r="H4183" s="79">
        <v>45</v>
      </c>
      <c r="I4183" s="79">
        <v>2</v>
      </c>
      <c r="J4183" s="79">
        <v>0</v>
      </c>
      <c r="K4183" s="79">
        <v>4</v>
      </c>
    </row>
    <row r="4184" spans="1:11" x14ac:dyDescent="0.15">
      <c r="A4184">
        <f t="shared" si="65"/>
        <v>65046</v>
      </c>
      <c r="B4184" s="79">
        <v>65</v>
      </c>
      <c r="C4184" s="79" t="s">
        <v>53</v>
      </c>
      <c r="H4184" s="79">
        <v>46</v>
      </c>
      <c r="I4184" s="79">
        <v>1</v>
      </c>
      <c r="J4184" s="79">
        <v>1</v>
      </c>
      <c r="K4184" s="79">
        <v>4</v>
      </c>
    </row>
    <row r="4185" spans="1:11" x14ac:dyDescent="0.15">
      <c r="A4185">
        <f t="shared" si="65"/>
        <v>65047</v>
      </c>
      <c r="B4185" s="79">
        <v>65</v>
      </c>
      <c r="C4185" s="79" t="s">
        <v>53</v>
      </c>
      <c r="H4185" s="79">
        <v>47</v>
      </c>
      <c r="I4185" s="79">
        <v>0</v>
      </c>
      <c r="J4185" s="79">
        <v>1</v>
      </c>
      <c r="K4185" s="79">
        <v>3</v>
      </c>
    </row>
    <row r="4186" spans="1:11" x14ac:dyDescent="0.15">
      <c r="A4186">
        <f t="shared" si="65"/>
        <v>65048</v>
      </c>
      <c r="B4186" s="79">
        <v>65</v>
      </c>
      <c r="C4186" s="79" t="s">
        <v>53</v>
      </c>
      <c r="H4186" s="79">
        <v>48</v>
      </c>
      <c r="I4186" s="79">
        <v>4</v>
      </c>
      <c r="J4186" s="79">
        <v>0</v>
      </c>
      <c r="K4186" s="79">
        <v>6</v>
      </c>
    </row>
    <row r="4187" spans="1:11" x14ac:dyDescent="0.15">
      <c r="A4187">
        <f t="shared" si="65"/>
        <v>65049</v>
      </c>
      <c r="B4187" s="79">
        <v>65</v>
      </c>
      <c r="C4187" s="79" t="s">
        <v>53</v>
      </c>
      <c r="H4187" s="79">
        <v>49</v>
      </c>
      <c r="I4187" s="79">
        <v>2</v>
      </c>
      <c r="J4187" s="79">
        <v>1</v>
      </c>
      <c r="K4187" s="79">
        <v>2</v>
      </c>
    </row>
    <row r="4188" spans="1:11" x14ac:dyDescent="0.15">
      <c r="A4188">
        <f t="shared" si="65"/>
        <v>65050</v>
      </c>
      <c r="B4188" s="79">
        <v>65</v>
      </c>
      <c r="C4188" s="79" t="s">
        <v>53</v>
      </c>
      <c r="H4188" s="79">
        <v>50</v>
      </c>
      <c r="I4188" s="79">
        <v>1</v>
      </c>
      <c r="J4188" s="79">
        <v>0</v>
      </c>
      <c r="K4188" s="79">
        <v>2</v>
      </c>
    </row>
    <row r="4189" spans="1:11" x14ac:dyDescent="0.15">
      <c r="A4189">
        <f t="shared" si="65"/>
        <v>65051</v>
      </c>
      <c r="B4189" s="79">
        <v>65</v>
      </c>
      <c r="C4189" s="79" t="s">
        <v>53</v>
      </c>
      <c r="H4189" s="79">
        <v>51</v>
      </c>
      <c r="I4189" s="79">
        <v>1</v>
      </c>
      <c r="J4189" s="79">
        <v>1</v>
      </c>
      <c r="K4189" s="79">
        <v>1</v>
      </c>
    </row>
    <row r="4190" spans="1:11" x14ac:dyDescent="0.15">
      <c r="A4190">
        <f t="shared" si="65"/>
        <v>65052</v>
      </c>
      <c r="B4190" s="79">
        <v>65</v>
      </c>
      <c r="C4190" s="79" t="s">
        <v>53</v>
      </c>
      <c r="H4190" s="79">
        <v>52</v>
      </c>
      <c r="I4190" s="79">
        <v>0</v>
      </c>
      <c r="J4190" s="79">
        <v>2</v>
      </c>
      <c r="K4190" s="79">
        <v>3</v>
      </c>
    </row>
    <row r="4191" spans="1:11" x14ac:dyDescent="0.15">
      <c r="A4191">
        <f t="shared" si="65"/>
        <v>65053</v>
      </c>
      <c r="B4191" s="79">
        <v>65</v>
      </c>
      <c r="C4191" s="79" t="s">
        <v>53</v>
      </c>
      <c r="H4191" s="79">
        <v>53</v>
      </c>
      <c r="I4191" s="79">
        <v>4</v>
      </c>
      <c r="J4191" s="79">
        <v>1</v>
      </c>
      <c r="K4191" s="79">
        <v>3</v>
      </c>
    </row>
    <row r="4192" spans="1:11" x14ac:dyDescent="0.15">
      <c r="A4192">
        <f t="shared" si="65"/>
        <v>65054</v>
      </c>
      <c r="B4192" s="79">
        <v>65</v>
      </c>
      <c r="C4192" s="79" t="s">
        <v>53</v>
      </c>
      <c r="H4192" s="79">
        <v>54</v>
      </c>
      <c r="I4192" s="79">
        <v>1</v>
      </c>
      <c r="J4192" s="79">
        <v>1</v>
      </c>
      <c r="K4192" s="79">
        <v>4</v>
      </c>
    </row>
    <row r="4193" spans="1:11" x14ac:dyDescent="0.15">
      <c r="A4193">
        <f t="shared" si="65"/>
        <v>65055</v>
      </c>
      <c r="B4193" s="79">
        <v>65</v>
      </c>
      <c r="C4193" s="79" t="s">
        <v>53</v>
      </c>
      <c r="H4193" s="79">
        <v>55</v>
      </c>
      <c r="I4193" s="79">
        <v>1</v>
      </c>
      <c r="J4193" s="79">
        <v>2</v>
      </c>
      <c r="K4193" s="79">
        <v>5</v>
      </c>
    </row>
    <row r="4194" spans="1:11" x14ac:dyDescent="0.15">
      <c r="A4194">
        <f t="shared" si="65"/>
        <v>65056</v>
      </c>
      <c r="B4194" s="79">
        <v>65</v>
      </c>
      <c r="C4194" s="79" t="s">
        <v>53</v>
      </c>
      <c r="H4194" s="79">
        <v>56</v>
      </c>
      <c r="I4194" s="79">
        <v>2</v>
      </c>
      <c r="J4194" s="79">
        <v>0</v>
      </c>
      <c r="K4194" s="79">
        <v>2</v>
      </c>
    </row>
    <row r="4195" spans="1:11" x14ac:dyDescent="0.15">
      <c r="A4195">
        <f t="shared" si="65"/>
        <v>65057</v>
      </c>
      <c r="B4195" s="79">
        <v>65</v>
      </c>
      <c r="C4195" s="79" t="s">
        <v>53</v>
      </c>
      <c r="H4195" s="79">
        <v>57</v>
      </c>
      <c r="I4195" s="79">
        <v>1</v>
      </c>
      <c r="J4195" s="79">
        <v>1</v>
      </c>
      <c r="K4195" s="79">
        <v>4</v>
      </c>
    </row>
    <row r="4196" spans="1:11" x14ac:dyDescent="0.15">
      <c r="A4196">
        <f t="shared" si="65"/>
        <v>65058</v>
      </c>
      <c r="B4196" s="79">
        <v>65</v>
      </c>
      <c r="C4196" s="79" t="s">
        <v>53</v>
      </c>
      <c r="H4196" s="79">
        <v>58</v>
      </c>
      <c r="I4196" s="79">
        <v>1</v>
      </c>
      <c r="J4196" s="79">
        <v>3</v>
      </c>
      <c r="K4196" s="79">
        <v>6</v>
      </c>
    </row>
    <row r="4197" spans="1:11" x14ac:dyDescent="0.15">
      <c r="A4197">
        <f t="shared" si="65"/>
        <v>65059</v>
      </c>
      <c r="B4197" s="79">
        <v>65</v>
      </c>
      <c r="C4197" s="79" t="s">
        <v>53</v>
      </c>
      <c r="H4197" s="79">
        <v>59</v>
      </c>
      <c r="I4197" s="79">
        <v>1</v>
      </c>
      <c r="J4197" s="79">
        <v>1</v>
      </c>
      <c r="K4197" s="79">
        <v>3</v>
      </c>
    </row>
    <row r="4198" spans="1:11" x14ac:dyDescent="0.15">
      <c r="A4198">
        <f t="shared" si="65"/>
        <v>65060</v>
      </c>
      <c r="B4198" s="79">
        <v>65</v>
      </c>
      <c r="C4198" s="79" t="s">
        <v>53</v>
      </c>
      <c r="H4198" s="79">
        <v>60</v>
      </c>
      <c r="I4198" s="79">
        <v>1</v>
      </c>
      <c r="J4198" s="79">
        <v>2</v>
      </c>
      <c r="K4198" s="79">
        <v>1</v>
      </c>
    </row>
    <row r="4199" spans="1:11" x14ac:dyDescent="0.15">
      <c r="A4199">
        <f t="shared" si="65"/>
        <v>65061</v>
      </c>
      <c r="B4199" s="79">
        <v>65</v>
      </c>
      <c r="C4199" s="79" t="s">
        <v>53</v>
      </c>
      <c r="H4199" s="79">
        <v>61</v>
      </c>
      <c r="I4199" s="79">
        <v>4</v>
      </c>
      <c r="J4199" s="79">
        <v>1</v>
      </c>
      <c r="K4199" s="79">
        <v>5</v>
      </c>
    </row>
    <row r="4200" spans="1:11" x14ac:dyDescent="0.15">
      <c r="A4200">
        <f t="shared" si="65"/>
        <v>65062</v>
      </c>
      <c r="B4200" s="79">
        <v>65</v>
      </c>
      <c r="C4200" s="79" t="s">
        <v>53</v>
      </c>
      <c r="H4200" s="79">
        <v>62</v>
      </c>
      <c r="I4200" s="79">
        <v>4</v>
      </c>
      <c r="J4200" s="79">
        <v>1</v>
      </c>
      <c r="K4200" s="79">
        <v>2</v>
      </c>
    </row>
    <row r="4201" spans="1:11" x14ac:dyDescent="0.15">
      <c r="A4201">
        <f t="shared" si="65"/>
        <v>65063</v>
      </c>
      <c r="B4201" s="79">
        <v>65</v>
      </c>
      <c r="C4201" s="79" t="s">
        <v>53</v>
      </c>
      <c r="H4201" s="79">
        <v>63</v>
      </c>
      <c r="I4201" s="79">
        <v>1</v>
      </c>
      <c r="J4201" s="79">
        <v>2</v>
      </c>
      <c r="K4201" s="79">
        <v>2</v>
      </c>
    </row>
    <row r="4202" spans="1:11" x14ac:dyDescent="0.15">
      <c r="A4202">
        <f t="shared" si="65"/>
        <v>65064</v>
      </c>
      <c r="B4202" s="79">
        <v>65</v>
      </c>
      <c r="C4202" s="79" t="s">
        <v>53</v>
      </c>
      <c r="H4202" s="79">
        <v>64</v>
      </c>
      <c r="I4202" s="79">
        <v>2</v>
      </c>
      <c r="J4202" s="79">
        <v>1</v>
      </c>
      <c r="K4202" s="79">
        <v>4</v>
      </c>
    </row>
    <row r="4203" spans="1:11" x14ac:dyDescent="0.15">
      <c r="A4203">
        <f t="shared" si="65"/>
        <v>65065</v>
      </c>
      <c r="B4203" s="79">
        <v>65</v>
      </c>
      <c r="C4203" s="79" t="s">
        <v>53</v>
      </c>
      <c r="H4203" s="79">
        <v>65</v>
      </c>
      <c r="I4203" s="79">
        <v>1</v>
      </c>
      <c r="J4203" s="79">
        <v>3</v>
      </c>
      <c r="K4203" s="79">
        <v>1</v>
      </c>
    </row>
    <row r="4204" spans="1:11" x14ac:dyDescent="0.15">
      <c r="A4204">
        <f t="shared" si="65"/>
        <v>65066</v>
      </c>
      <c r="B4204" s="79">
        <v>65</v>
      </c>
      <c r="C4204" s="79" t="s">
        <v>53</v>
      </c>
      <c r="H4204" s="79">
        <v>66</v>
      </c>
      <c r="I4204" s="79">
        <v>4</v>
      </c>
      <c r="J4204" s="79">
        <v>4</v>
      </c>
      <c r="K4204" s="79">
        <v>2</v>
      </c>
    </row>
    <row r="4205" spans="1:11" x14ac:dyDescent="0.15">
      <c r="A4205">
        <f t="shared" si="65"/>
        <v>65067</v>
      </c>
      <c r="B4205" s="79">
        <v>65</v>
      </c>
      <c r="C4205" s="79" t="s">
        <v>53</v>
      </c>
      <c r="H4205" s="79">
        <v>67</v>
      </c>
      <c r="I4205" s="79">
        <v>1</v>
      </c>
      <c r="J4205" s="79">
        <v>2</v>
      </c>
      <c r="K4205" s="79">
        <v>4</v>
      </c>
    </row>
    <row r="4206" spans="1:11" x14ac:dyDescent="0.15">
      <c r="A4206">
        <f t="shared" si="65"/>
        <v>65068</v>
      </c>
      <c r="B4206" s="79">
        <v>65</v>
      </c>
      <c r="C4206" s="79" t="s">
        <v>53</v>
      </c>
      <c r="H4206" s="79">
        <v>68</v>
      </c>
      <c r="I4206" s="79">
        <v>4</v>
      </c>
      <c r="J4206" s="79">
        <v>1</v>
      </c>
      <c r="K4206" s="79">
        <v>2</v>
      </c>
    </row>
    <row r="4207" spans="1:11" x14ac:dyDescent="0.15">
      <c r="A4207">
        <f t="shared" si="65"/>
        <v>65069</v>
      </c>
      <c r="B4207" s="79">
        <v>65</v>
      </c>
      <c r="C4207" s="79" t="s">
        <v>53</v>
      </c>
      <c r="H4207" s="79">
        <v>69</v>
      </c>
      <c r="I4207" s="79">
        <v>4</v>
      </c>
      <c r="J4207" s="79">
        <v>4</v>
      </c>
      <c r="K4207" s="79">
        <v>3</v>
      </c>
    </row>
    <row r="4208" spans="1:11" x14ac:dyDescent="0.15">
      <c r="A4208">
        <f t="shared" si="65"/>
        <v>65070</v>
      </c>
      <c r="B4208" s="79">
        <v>65</v>
      </c>
      <c r="C4208" s="79" t="s">
        <v>53</v>
      </c>
      <c r="H4208" s="79">
        <v>70</v>
      </c>
      <c r="I4208" s="79">
        <v>3</v>
      </c>
      <c r="J4208" s="79">
        <v>2</v>
      </c>
      <c r="K4208" s="79">
        <v>1</v>
      </c>
    </row>
    <row r="4209" spans="1:11" x14ac:dyDescent="0.15">
      <c r="A4209">
        <f t="shared" si="65"/>
        <v>65071</v>
      </c>
      <c r="B4209" s="79">
        <v>65</v>
      </c>
      <c r="C4209" s="79" t="s">
        <v>53</v>
      </c>
      <c r="H4209" s="79">
        <v>71</v>
      </c>
      <c r="I4209" s="79">
        <v>3</v>
      </c>
      <c r="J4209" s="79">
        <v>1</v>
      </c>
      <c r="K4209" s="79">
        <v>2</v>
      </c>
    </row>
    <row r="4210" spans="1:11" x14ac:dyDescent="0.15">
      <c r="A4210">
        <f t="shared" si="65"/>
        <v>65072</v>
      </c>
      <c r="B4210" s="79">
        <v>65</v>
      </c>
      <c r="C4210" s="79" t="s">
        <v>53</v>
      </c>
      <c r="H4210" s="79">
        <v>72</v>
      </c>
      <c r="I4210" s="79">
        <v>0</v>
      </c>
      <c r="J4210" s="79">
        <v>2</v>
      </c>
      <c r="K4210" s="79">
        <v>1</v>
      </c>
    </row>
    <row r="4211" spans="1:11" x14ac:dyDescent="0.15">
      <c r="A4211">
        <f t="shared" si="65"/>
        <v>65073</v>
      </c>
      <c r="B4211" s="79">
        <v>65</v>
      </c>
      <c r="C4211" s="79" t="s">
        <v>53</v>
      </c>
      <c r="H4211" s="79">
        <v>73</v>
      </c>
      <c r="I4211" s="79">
        <v>3</v>
      </c>
      <c r="J4211" s="79">
        <v>4</v>
      </c>
      <c r="K4211" s="79">
        <v>2</v>
      </c>
    </row>
    <row r="4212" spans="1:11" x14ac:dyDescent="0.15">
      <c r="A4212">
        <f t="shared" si="65"/>
        <v>65074</v>
      </c>
      <c r="B4212" s="79">
        <v>65</v>
      </c>
      <c r="C4212" s="79" t="s">
        <v>53</v>
      </c>
      <c r="H4212" s="79">
        <v>74</v>
      </c>
      <c r="I4212" s="79">
        <v>1</v>
      </c>
      <c r="J4212" s="79">
        <v>1</v>
      </c>
      <c r="K4212" s="79">
        <v>1</v>
      </c>
    </row>
    <row r="4213" spans="1:11" x14ac:dyDescent="0.15">
      <c r="A4213">
        <f t="shared" si="65"/>
        <v>65075</v>
      </c>
      <c r="B4213" s="79">
        <v>65</v>
      </c>
      <c r="C4213" s="79" t="s">
        <v>53</v>
      </c>
      <c r="H4213" s="79">
        <v>75</v>
      </c>
      <c r="I4213" s="79">
        <v>0</v>
      </c>
      <c r="J4213" s="79">
        <v>2</v>
      </c>
      <c r="K4213" s="79">
        <v>1</v>
      </c>
    </row>
    <row r="4214" spans="1:11" x14ac:dyDescent="0.15">
      <c r="A4214">
        <f t="shared" si="65"/>
        <v>65076</v>
      </c>
      <c r="B4214" s="79">
        <v>65</v>
      </c>
      <c r="C4214" s="79" t="s">
        <v>53</v>
      </c>
      <c r="H4214" s="79">
        <v>76</v>
      </c>
      <c r="I4214" s="79">
        <v>0</v>
      </c>
      <c r="J4214" s="79">
        <v>1</v>
      </c>
      <c r="K4214" s="79">
        <v>1</v>
      </c>
    </row>
    <row r="4215" spans="1:11" x14ac:dyDescent="0.15">
      <c r="A4215">
        <f t="shared" si="65"/>
        <v>65077</v>
      </c>
      <c r="B4215" s="79">
        <v>65</v>
      </c>
      <c r="C4215" s="79" t="s">
        <v>53</v>
      </c>
      <c r="H4215" s="79">
        <v>77</v>
      </c>
      <c r="I4215" s="79">
        <v>2</v>
      </c>
      <c r="J4215" s="79">
        <v>2</v>
      </c>
      <c r="K4215" s="79">
        <v>2</v>
      </c>
    </row>
    <row r="4216" spans="1:11" x14ac:dyDescent="0.15">
      <c r="A4216">
        <f t="shared" si="65"/>
        <v>65078</v>
      </c>
      <c r="B4216" s="79">
        <v>65</v>
      </c>
      <c r="C4216" s="79" t="s">
        <v>53</v>
      </c>
      <c r="H4216" s="79">
        <v>78</v>
      </c>
      <c r="I4216" s="79">
        <v>2</v>
      </c>
      <c r="J4216" s="79">
        <v>0</v>
      </c>
      <c r="K4216" s="79">
        <v>1</v>
      </c>
    </row>
    <row r="4217" spans="1:11" x14ac:dyDescent="0.15">
      <c r="A4217">
        <f t="shared" si="65"/>
        <v>65079</v>
      </c>
      <c r="B4217" s="79">
        <v>65</v>
      </c>
      <c r="C4217" s="79" t="s">
        <v>53</v>
      </c>
      <c r="H4217" s="79">
        <v>79</v>
      </c>
      <c r="I4217" s="79">
        <v>1</v>
      </c>
      <c r="J4217" s="79">
        <v>4</v>
      </c>
      <c r="K4217" s="79">
        <v>1</v>
      </c>
    </row>
    <row r="4218" spans="1:11" x14ac:dyDescent="0.15">
      <c r="A4218">
        <f t="shared" si="65"/>
        <v>65080</v>
      </c>
      <c r="B4218" s="79">
        <v>65</v>
      </c>
      <c r="C4218" s="79" t="s">
        <v>53</v>
      </c>
      <c r="H4218" s="79">
        <v>80</v>
      </c>
      <c r="I4218" s="79">
        <v>1</v>
      </c>
      <c r="J4218" s="79">
        <v>3</v>
      </c>
      <c r="K4218" s="79">
        <v>1</v>
      </c>
    </row>
    <row r="4219" spans="1:11" x14ac:dyDescent="0.15">
      <c r="A4219">
        <f t="shared" si="65"/>
        <v>65081</v>
      </c>
      <c r="B4219" s="79">
        <v>65</v>
      </c>
      <c r="C4219" s="79" t="s">
        <v>53</v>
      </c>
      <c r="H4219" s="79">
        <v>81</v>
      </c>
      <c r="I4219" s="79">
        <v>2</v>
      </c>
      <c r="J4219" s="79">
        <v>1</v>
      </c>
      <c r="K4219" s="79">
        <v>1</v>
      </c>
    </row>
    <row r="4220" spans="1:11" x14ac:dyDescent="0.15">
      <c r="A4220">
        <f t="shared" si="65"/>
        <v>65082</v>
      </c>
      <c r="B4220" s="79">
        <v>65</v>
      </c>
      <c r="C4220" s="79" t="s">
        <v>53</v>
      </c>
      <c r="H4220" s="79">
        <v>82</v>
      </c>
      <c r="I4220" s="79">
        <v>1</v>
      </c>
      <c r="J4220" s="79">
        <v>2</v>
      </c>
      <c r="K4220" s="79">
        <v>1</v>
      </c>
    </row>
    <row r="4221" spans="1:11" x14ac:dyDescent="0.15">
      <c r="A4221">
        <f t="shared" si="65"/>
        <v>65083</v>
      </c>
      <c r="B4221" s="79">
        <v>65</v>
      </c>
      <c r="C4221" s="79" t="s">
        <v>53</v>
      </c>
      <c r="H4221" s="79">
        <v>83</v>
      </c>
      <c r="I4221" s="79">
        <v>4</v>
      </c>
      <c r="J4221" s="79">
        <v>3</v>
      </c>
      <c r="K4221" s="79">
        <v>3</v>
      </c>
    </row>
    <row r="4222" spans="1:11" x14ac:dyDescent="0.15">
      <c r="A4222">
        <f t="shared" si="65"/>
        <v>65084</v>
      </c>
      <c r="B4222" s="79">
        <v>65</v>
      </c>
      <c r="C4222" s="79" t="s">
        <v>53</v>
      </c>
      <c r="H4222" s="79">
        <v>84</v>
      </c>
      <c r="I4222" s="79">
        <v>0</v>
      </c>
      <c r="J4222" s="79">
        <v>1</v>
      </c>
      <c r="K4222" s="79">
        <v>1</v>
      </c>
    </row>
    <row r="4223" spans="1:11" x14ac:dyDescent="0.15">
      <c r="A4223">
        <f t="shared" si="65"/>
        <v>65085</v>
      </c>
      <c r="B4223" s="79">
        <v>65</v>
      </c>
      <c r="C4223" s="79" t="s">
        <v>53</v>
      </c>
      <c r="H4223" s="79">
        <v>85</v>
      </c>
      <c r="I4223" s="79">
        <v>1</v>
      </c>
      <c r="J4223" s="79">
        <v>2</v>
      </c>
      <c r="K4223" s="79">
        <v>3</v>
      </c>
    </row>
    <row r="4224" spans="1:11" x14ac:dyDescent="0.15">
      <c r="A4224">
        <f t="shared" si="65"/>
        <v>65086</v>
      </c>
      <c r="B4224" s="79">
        <v>65</v>
      </c>
      <c r="C4224" s="79" t="s">
        <v>53</v>
      </c>
      <c r="H4224" s="79">
        <v>86</v>
      </c>
      <c r="I4224" s="79">
        <v>3</v>
      </c>
      <c r="J4224" s="79">
        <v>0</v>
      </c>
      <c r="K4224" s="79">
        <v>2</v>
      </c>
    </row>
    <row r="4225" spans="1:11" x14ac:dyDescent="0.15">
      <c r="A4225">
        <f t="shared" si="65"/>
        <v>65087</v>
      </c>
      <c r="B4225" s="79">
        <v>65</v>
      </c>
      <c r="C4225" s="79" t="s">
        <v>53</v>
      </c>
      <c r="H4225" s="79">
        <v>87</v>
      </c>
      <c r="I4225" s="79">
        <v>0</v>
      </c>
      <c r="J4225" s="79">
        <v>2</v>
      </c>
      <c r="K4225" s="79">
        <v>1</v>
      </c>
    </row>
    <row r="4226" spans="1:11" x14ac:dyDescent="0.15">
      <c r="A4226">
        <f t="shared" si="65"/>
        <v>65088</v>
      </c>
      <c r="B4226" s="79">
        <v>65</v>
      </c>
      <c r="C4226" s="79" t="s">
        <v>53</v>
      </c>
      <c r="H4226" s="79">
        <v>88</v>
      </c>
      <c r="I4226" s="79">
        <v>0</v>
      </c>
      <c r="J4226" s="79">
        <v>1</v>
      </c>
      <c r="K4226" s="79">
        <v>1</v>
      </c>
    </row>
    <row r="4227" spans="1:11" x14ac:dyDescent="0.15">
      <c r="A4227">
        <f t="shared" ref="A4227:A4290" si="66">$B4227*1000+$H4227</f>
        <v>65089</v>
      </c>
      <c r="B4227" s="79">
        <v>65</v>
      </c>
      <c r="C4227" s="79" t="s">
        <v>53</v>
      </c>
      <c r="H4227" s="79">
        <v>89</v>
      </c>
      <c r="I4227" s="79">
        <v>0</v>
      </c>
      <c r="J4227" s="79">
        <v>2</v>
      </c>
      <c r="K4227" s="79">
        <v>1</v>
      </c>
    </row>
    <row r="4228" spans="1:11" x14ac:dyDescent="0.15">
      <c r="A4228">
        <f t="shared" si="66"/>
        <v>65090</v>
      </c>
      <c r="B4228" s="79">
        <v>65</v>
      </c>
      <c r="C4228" s="79" t="s">
        <v>53</v>
      </c>
      <c r="H4228" s="79">
        <v>90</v>
      </c>
      <c r="I4228" s="79">
        <v>0</v>
      </c>
      <c r="J4228" s="79">
        <v>4</v>
      </c>
      <c r="K4228" s="79">
        <v>3</v>
      </c>
    </row>
    <row r="4229" spans="1:11" x14ac:dyDescent="0.15">
      <c r="A4229">
        <f t="shared" si="66"/>
        <v>65091</v>
      </c>
      <c r="B4229" s="79">
        <v>65</v>
      </c>
      <c r="C4229" s="79" t="s">
        <v>53</v>
      </c>
      <c r="H4229" s="79">
        <v>91</v>
      </c>
      <c r="I4229" s="79">
        <v>1</v>
      </c>
      <c r="J4229" s="79">
        <v>0</v>
      </c>
      <c r="K4229" s="79">
        <v>2</v>
      </c>
    </row>
    <row r="4230" spans="1:11" x14ac:dyDescent="0.15">
      <c r="A4230">
        <f t="shared" si="66"/>
        <v>65092</v>
      </c>
      <c r="B4230" s="79">
        <v>65</v>
      </c>
      <c r="C4230" s="79" t="s">
        <v>53</v>
      </c>
      <c r="H4230" s="79">
        <v>92</v>
      </c>
      <c r="I4230" s="79">
        <v>0</v>
      </c>
      <c r="J4230" s="79">
        <v>2</v>
      </c>
      <c r="K4230" s="79">
        <v>3</v>
      </c>
    </row>
    <row r="4231" spans="1:11" x14ac:dyDescent="0.15">
      <c r="A4231">
        <f t="shared" si="66"/>
        <v>65093</v>
      </c>
      <c r="B4231" s="79">
        <v>65</v>
      </c>
      <c r="C4231" s="79" t="s">
        <v>53</v>
      </c>
      <c r="H4231" s="79">
        <v>93</v>
      </c>
      <c r="I4231" s="79">
        <v>2</v>
      </c>
      <c r="J4231" s="79">
        <v>2</v>
      </c>
      <c r="K4231" s="79">
        <v>1</v>
      </c>
    </row>
    <row r="4232" spans="1:11" x14ac:dyDescent="0.15">
      <c r="A4232">
        <f t="shared" si="66"/>
        <v>65095</v>
      </c>
      <c r="B4232" s="79">
        <v>65</v>
      </c>
      <c r="C4232" s="79" t="s">
        <v>53</v>
      </c>
      <c r="H4232" s="79">
        <v>95</v>
      </c>
      <c r="I4232" s="79">
        <v>1</v>
      </c>
      <c r="J4232" s="79">
        <v>1</v>
      </c>
      <c r="K4232" s="79">
        <v>6</v>
      </c>
    </row>
    <row r="4233" spans="1:11" x14ac:dyDescent="0.15">
      <c r="A4233">
        <f t="shared" si="66"/>
        <v>65098</v>
      </c>
      <c r="B4233" s="79">
        <v>65</v>
      </c>
      <c r="C4233" s="79" t="s">
        <v>53</v>
      </c>
      <c r="H4233" s="79">
        <v>98</v>
      </c>
      <c r="I4233" s="79">
        <v>0</v>
      </c>
      <c r="J4233" s="79">
        <v>3</v>
      </c>
      <c r="K4233" s="79">
        <v>2</v>
      </c>
    </row>
    <row r="4234" spans="1:11" x14ac:dyDescent="0.15">
      <c r="A4234">
        <f t="shared" si="66"/>
        <v>66030</v>
      </c>
      <c r="B4234" s="79">
        <v>66</v>
      </c>
      <c r="C4234" s="79" t="s">
        <v>54</v>
      </c>
      <c r="H4234" s="79">
        <v>30</v>
      </c>
      <c r="I4234" s="79">
        <v>1</v>
      </c>
      <c r="J4234" s="79">
        <v>0</v>
      </c>
      <c r="K4234" s="79">
        <v>4</v>
      </c>
    </row>
    <row r="4235" spans="1:11" x14ac:dyDescent="0.15">
      <c r="A4235">
        <f t="shared" si="66"/>
        <v>66045</v>
      </c>
      <c r="B4235" s="79">
        <v>66</v>
      </c>
      <c r="C4235" s="79" t="s">
        <v>54</v>
      </c>
      <c r="H4235" s="79">
        <v>45</v>
      </c>
      <c r="I4235" s="79">
        <v>2</v>
      </c>
      <c r="J4235" s="79">
        <v>0</v>
      </c>
      <c r="K4235" s="79">
        <v>6</v>
      </c>
    </row>
    <row r="4236" spans="1:11" x14ac:dyDescent="0.15">
      <c r="A4236">
        <f t="shared" si="66"/>
        <v>66046</v>
      </c>
      <c r="B4236" s="79">
        <v>66</v>
      </c>
      <c r="C4236" s="79" t="s">
        <v>54</v>
      </c>
      <c r="H4236" s="79">
        <v>46</v>
      </c>
      <c r="I4236" s="79">
        <v>1</v>
      </c>
      <c r="J4236" s="79">
        <v>0</v>
      </c>
      <c r="K4236" s="79">
        <v>4</v>
      </c>
    </row>
    <row r="4237" spans="1:11" x14ac:dyDescent="0.15">
      <c r="A4237">
        <f t="shared" si="66"/>
        <v>66057</v>
      </c>
      <c r="B4237" s="79">
        <v>66</v>
      </c>
      <c r="C4237" s="79" t="s">
        <v>54</v>
      </c>
      <c r="H4237" s="79">
        <v>57</v>
      </c>
      <c r="I4237" s="79">
        <v>1</v>
      </c>
      <c r="J4237" s="79">
        <v>0</v>
      </c>
      <c r="K4237" s="79">
        <v>3</v>
      </c>
    </row>
    <row r="4238" spans="1:11" x14ac:dyDescent="0.15">
      <c r="A4238">
        <f t="shared" si="66"/>
        <v>66058</v>
      </c>
      <c r="B4238" s="79">
        <v>66</v>
      </c>
      <c r="C4238" s="79" t="s">
        <v>54</v>
      </c>
      <c r="H4238" s="79">
        <v>58</v>
      </c>
      <c r="I4238" s="79">
        <v>1</v>
      </c>
      <c r="J4238" s="79">
        <v>1</v>
      </c>
      <c r="K4238" s="79">
        <v>2</v>
      </c>
    </row>
    <row r="4239" spans="1:11" x14ac:dyDescent="0.15">
      <c r="A4239">
        <f t="shared" si="66"/>
        <v>66060</v>
      </c>
      <c r="B4239" s="79">
        <v>66</v>
      </c>
      <c r="C4239" s="79" t="s">
        <v>54</v>
      </c>
      <c r="H4239" s="79">
        <v>60</v>
      </c>
      <c r="I4239" s="79">
        <v>1</v>
      </c>
      <c r="J4239" s="79">
        <v>0</v>
      </c>
      <c r="K4239" s="79">
        <v>3</v>
      </c>
    </row>
    <row r="4240" spans="1:11" x14ac:dyDescent="0.15">
      <c r="A4240">
        <f t="shared" si="66"/>
        <v>66065</v>
      </c>
      <c r="B4240" s="79">
        <v>66</v>
      </c>
      <c r="C4240" s="79" t="s">
        <v>54</v>
      </c>
      <c r="H4240" s="79">
        <v>65</v>
      </c>
      <c r="I4240" s="79">
        <v>1</v>
      </c>
      <c r="J4240" s="79">
        <v>0</v>
      </c>
      <c r="K4240" s="79">
        <v>2</v>
      </c>
    </row>
    <row r="4241" spans="1:11" x14ac:dyDescent="0.15">
      <c r="A4241">
        <f t="shared" si="66"/>
        <v>66071</v>
      </c>
      <c r="B4241" s="79">
        <v>66</v>
      </c>
      <c r="C4241" s="79" t="s">
        <v>54</v>
      </c>
      <c r="H4241" s="79">
        <v>71</v>
      </c>
      <c r="I4241" s="79">
        <v>0</v>
      </c>
      <c r="J4241" s="79">
        <v>1</v>
      </c>
      <c r="K4241" s="79">
        <v>1</v>
      </c>
    </row>
    <row r="4242" spans="1:11" x14ac:dyDescent="0.15">
      <c r="A4242">
        <f t="shared" si="66"/>
        <v>66073</v>
      </c>
      <c r="B4242" s="79">
        <v>66</v>
      </c>
      <c r="C4242" s="79" t="s">
        <v>54</v>
      </c>
      <c r="H4242" s="79">
        <v>73</v>
      </c>
      <c r="I4242" s="79">
        <v>1</v>
      </c>
      <c r="J4242" s="79">
        <v>1</v>
      </c>
      <c r="K4242" s="79">
        <v>2</v>
      </c>
    </row>
    <row r="4243" spans="1:11" x14ac:dyDescent="0.15">
      <c r="A4243">
        <f t="shared" si="66"/>
        <v>66074</v>
      </c>
      <c r="B4243" s="79">
        <v>66</v>
      </c>
      <c r="C4243" s="79" t="s">
        <v>54</v>
      </c>
      <c r="H4243" s="79">
        <v>74</v>
      </c>
      <c r="I4243" s="79">
        <v>0</v>
      </c>
      <c r="J4243" s="79">
        <v>1</v>
      </c>
      <c r="K4243" s="79">
        <v>3</v>
      </c>
    </row>
    <row r="4244" spans="1:11" x14ac:dyDescent="0.15">
      <c r="A4244">
        <f t="shared" si="66"/>
        <v>66076</v>
      </c>
      <c r="B4244" s="79">
        <v>66</v>
      </c>
      <c r="C4244" s="79" t="s">
        <v>54</v>
      </c>
      <c r="H4244" s="79">
        <v>76</v>
      </c>
      <c r="I4244" s="79">
        <v>1</v>
      </c>
      <c r="J4244" s="79">
        <v>1</v>
      </c>
      <c r="K4244" s="79">
        <v>2</v>
      </c>
    </row>
    <row r="4245" spans="1:11" x14ac:dyDescent="0.15">
      <c r="A4245">
        <f t="shared" si="66"/>
        <v>66077</v>
      </c>
      <c r="B4245" s="79">
        <v>66</v>
      </c>
      <c r="C4245" s="79" t="s">
        <v>54</v>
      </c>
      <c r="H4245" s="79">
        <v>77</v>
      </c>
      <c r="I4245" s="79">
        <v>1</v>
      </c>
      <c r="J4245" s="79">
        <v>0</v>
      </c>
      <c r="K4245" s="79">
        <v>2</v>
      </c>
    </row>
    <row r="4246" spans="1:11" x14ac:dyDescent="0.15">
      <c r="A4246">
        <f t="shared" si="66"/>
        <v>66081</v>
      </c>
      <c r="B4246" s="79">
        <v>66</v>
      </c>
      <c r="C4246" s="79" t="s">
        <v>54</v>
      </c>
      <c r="H4246" s="79">
        <v>81</v>
      </c>
      <c r="I4246" s="79">
        <v>1</v>
      </c>
      <c r="J4246" s="79">
        <v>0</v>
      </c>
      <c r="K4246" s="79">
        <v>1</v>
      </c>
    </row>
    <row r="4247" spans="1:11" x14ac:dyDescent="0.15">
      <c r="A4247">
        <f t="shared" si="66"/>
        <v>66082</v>
      </c>
      <c r="B4247" s="79">
        <v>66</v>
      </c>
      <c r="C4247" s="79" t="s">
        <v>54</v>
      </c>
      <c r="H4247" s="79">
        <v>82</v>
      </c>
      <c r="I4247" s="79">
        <v>2</v>
      </c>
      <c r="J4247" s="79">
        <v>1</v>
      </c>
      <c r="K4247" s="79">
        <v>2</v>
      </c>
    </row>
    <row r="4248" spans="1:11" x14ac:dyDescent="0.15">
      <c r="A4248">
        <f t="shared" si="66"/>
        <v>66084</v>
      </c>
      <c r="B4248" s="79">
        <v>66</v>
      </c>
      <c r="C4248" s="79" t="s">
        <v>54</v>
      </c>
      <c r="H4248" s="79">
        <v>84</v>
      </c>
      <c r="I4248" s="79">
        <v>0</v>
      </c>
      <c r="J4248" s="79">
        <v>1</v>
      </c>
      <c r="K4248" s="79">
        <v>3</v>
      </c>
    </row>
    <row r="4249" spans="1:11" x14ac:dyDescent="0.15">
      <c r="A4249">
        <f t="shared" si="66"/>
        <v>66086</v>
      </c>
      <c r="B4249" s="79">
        <v>66</v>
      </c>
      <c r="C4249" s="79" t="s">
        <v>54</v>
      </c>
      <c r="H4249" s="79">
        <v>86</v>
      </c>
      <c r="I4249" s="79">
        <v>1</v>
      </c>
      <c r="J4249" s="79">
        <v>2</v>
      </c>
      <c r="K4249" s="79">
        <v>1</v>
      </c>
    </row>
    <row r="4250" spans="1:11" x14ac:dyDescent="0.15">
      <c r="A4250">
        <f t="shared" si="66"/>
        <v>66091</v>
      </c>
      <c r="B4250" s="79">
        <v>66</v>
      </c>
      <c r="C4250" s="79" t="s">
        <v>54</v>
      </c>
      <c r="H4250" s="79">
        <v>91</v>
      </c>
      <c r="I4250" s="79">
        <v>0</v>
      </c>
      <c r="J4250" s="79">
        <v>1</v>
      </c>
      <c r="K4250" s="79">
        <v>1</v>
      </c>
    </row>
    <row r="4251" spans="1:11" x14ac:dyDescent="0.15">
      <c r="A4251">
        <f t="shared" si="66"/>
        <v>66092</v>
      </c>
      <c r="B4251" s="79">
        <v>66</v>
      </c>
      <c r="C4251" s="79" t="s">
        <v>54</v>
      </c>
      <c r="H4251" s="79">
        <v>92</v>
      </c>
      <c r="I4251" s="79">
        <v>0</v>
      </c>
      <c r="J4251" s="79">
        <v>1</v>
      </c>
      <c r="K4251" s="79">
        <v>1</v>
      </c>
    </row>
    <row r="4252" spans="1:11" x14ac:dyDescent="0.15">
      <c r="A4252">
        <f t="shared" si="66"/>
        <v>66094</v>
      </c>
      <c r="B4252" s="79">
        <v>66</v>
      </c>
      <c r="C4252" s="79" t="s">
        <v>54</v>
      </c>
      <c r="H4252" s="79">
        <v>94</v>
      </c>
      <c r="I4252" s="79">
        <v>1</v>
      </c>
      <c r="J4252" s="79">
        <v>0</v>
      </c>
      <c r="K4252" s="79">
        <v>1</v>
      </c>
    </row>
    <row r="4253" spans="1:11" x14ac:dyDescent="0.15">
      <c r="A4253">
        <f t="shared" si="66"/>
        <v>67001</v>
      </c>
      <c r="B4253" s="79">
        <v>67</v>
      </c>
      <c r="C4253" s="79" t="s">
        <v>55</v>
      </c>
      <c r="H4253" s="79">
        <v>1</v>
      </c>
      <c r="I4253" s="79">
        <v>1</v>
      </c>
      <c r="J4253" s="79">
        <v>1</v>
      </c>
      <c r="K4253" s="79">
        <v>1</v>
      </c>
    </row>
    <row r="4254" spans="1:11" x14ac:dyDescent="0.15">
      <c r="A4254">
        <f t="shared" si="66"/>
        <v>67002</v>
      </c>
      <c r="B4254" s="79">
        <v>67</v>
      </c>
      <c r="C4254" s="79" t="s">
        <v>55</v>
      </c>
      <c r="H4254" s="79">
        <v>2</v>
      </c>
      <c r="I4254" s="79">
        <v>1</v>
      </c>
      <c r="J4254" s="79">
        <v>1</v>
      </c>
      <c r="K4254" s="79">
        <v>2</v>
      </c>
    </row>
    <row r="4255" spans="1:11" x14ac:dyDescent="0.15">
      <c r="A4255">
        <f t="shared" si="66"/>
        <v>67003</v>
      </c>
      <c r="B4255" s="79">
        <v>67</v>
      </c>
      <c r="C4255" s="79" t="s">
        <v>55</v>
      </c>
      <c r="H4255" s="79">
        <v>3</v>
      </c>
      <c r="I4255" s="79">
        <v>1</v>
      </c>
      <c r="J4255" s="79">
        <v>1</v>
      </c>
      <c r="K4255" s="79">
        <v>1</v>
      </c>
    </row>
    <row r="4256" spans="1:11" x14ac:dyDescent="0.15">
      <c r="A4256">
        <f t="shared" si="66"/>
        <v>67004</v>
      </c>
      <c r="B4256" s="79">
        <v>67</v>
      </c>
      <c r="C4256" s="79" t="s">
        <v>55</v>
      </c>
      <c r="H4256" s="79">
        <v>4</v>
      </c>
      <c r="I4256" s="79">
        <v>2</v>
      </c>
      <c r="J4256" s="79">
        <v>2</v>
      </c>
      <c r="K4256" s="79">
        <v>5</v>
      </c>
    </row>
    <row r="4257" spans="1:11" x14ac:dyDescent="0.15">
      <c r="A4257">
        <f t="shared" si="66"/>
        <v>67005</v>
      </c>
      <c r="B4257" s="79">
        <v>67</v>
      </c>
      <c r="C4257" s="79" t="s">
        <v>55</v>
      </c>
      <c r="H4257" s="79">
        <v>5</v>
      </c>
      <c r="I4257" s="79">
        <v>0</v>
      </c>
      <c r="J4257" s="79">
        <v>1</v>
      </c>
      <c r="K4257" s="79">
        <v>4</v>
      </c>
    </row>
    <row r="4258" spans="1:11" x14ac:dyDescent="0.15">
      <c r="A4258">
        <f t="shared" si="66"/>
        <v>67006</v>
      </c>
      <c r="B4258" s="79">
        <v>67</v>
      </c>
      <c r="C4258" s="79" t="s">
        <v>55</v>
      </c>
      <c r="H4258" s="79">
        <v>6</v>
      </c>
      <c r="I4258" s="79">
        <v>2</v>
      </c>
      <c r="J4258" s="79">
        <v>4</v>
      </c>
      <c r="K4258" s="79">
        <v>1</v>
      </c>
    </row>
    <row r="4259" spans="1:11" x14ac:dyDescent="0.15">
      <c r="A4259">
        <f t="shared" si="66"/>
        <v>67007</v>
      </c>
      <c r="B4259" s="79">
        <v>67</v>
      </c>
      <c r="C4259" s="79" t="s">
        <v>55</v>
      </c>
      <c r="H4259" s="79">
        <v>7</v>
      </c>
      <c r="I4259" s="79">
        <v>2</v>
      </c>
      <c r="J4259" s="79">
        <v>0</v>
      </c>
      <c r="K4259" s="79">
        <v>3</v>
      </c>
    </row>
    <row r="4260" spans="1:11" x14ac:dyDescent="0.15">
      <c r="A4260">
        <f t="shared" si="66"/>
        <v>67008</v>
      </c>
      <c r="B4260" s="79">
        <v>67</v>
      </c>
      <c r="C4260" s="79" t="s">
        <v>55</v>
      </c>
      <c r="H4260" s="79">
        <v>8</v>
      </c>
      <c r="I4260" s="79">
        <v>1</v>
      </c>
      <c r="J4260" s="79">
        <v>3</v>
      </c>
      <c r="K4260" s="79">
        <v>1</v>
      </c>
    </row>
    <row r="4261" spans="1:11" x14ac:dyDescent="0.15">
      <c r="A4261">
        <f t="shared" si="66"/>
        <v>67009</v>
      </c>
      <c r="B4261" s="79">
        <v>67</v>
      </c>
      <c r="C4261" s="79" t="s">
        <v>55</v>
      </c>
      <c r="H4261" s="79">
        <v>9</v>
      </c>
      <c r="I4261" s="79">
        <v>2</v>
      </c>
      <c r="J4261" s="79">
        <v>3</v>
      </c>
      <c r="K4261" s="79">
        <v>4</v>
      </c>
    </row>
    <row r="4262" spans="1:11" x14ac:dyDescent="0.15">
      <c r="A4262">
        <f t="shared" si="66"/>
        <v>67010</v>
      </c>
      <c r="B4262" s="79">
        <v>67</v>
      </c>
      <c r="C4262" s="79" t="s">
        <v>55</v>
      </c>
      <c r="H4262" s="79">
        <v>10</v>
      </c>
      <c r="I4262" s="79">
        <v>1</v>
      </c>
      <c r="J4262" s="79">
        <v>4</v>
      </c>
      <c r="K4262" s="79">
        <v>3</v>
      </c>
    </row>
    <row r="4263" spans="1:11" x14ac:dyDescent="0.15">
      <c r="A4263">
        <f t="shared" si="66"/>
        <v>67012</v>
      </c>
      <c r="B4263" s="79">
        <v>67</v>
      </c>
      <c r="C4263" s="79" t="s">
        <v>55</v>
      </c>
      <c r="H4263" s="79">
        <v>12</v>
      </c>
      <c r="I4263" s="79">
        <v>0</v>
      </c>
      <c r="J4263" s="79">
        <v>3</v>
      </c>
      <c r="K4263" s="79">
        <v>3</v>
      </c>
    </row>
    <row r="4264" spans="1:11" x14ac:dyDescent="0.15">
      <c r="A4264">
        <f t="shared" si="66"/>
        <v>67013</v>
      </c>
      <c r="B4264" s="79">
        <v>67</v>
      </c>
      <c r="C4264" s="79" t="s">
        <v>55</v>
      </c>
      <c r="H4264" s="79">
        <v>13</v>
      </c>
      <c r="I4264" s="79">
        <v>1</v>
      </c>
      <c r="J4264" s="79">
        <v>0</v>
      </c>
      <c r="K4264" s="79">
        <v>4</v>
      </c>
    </row>
    <row r="4265" spans="1:11" x14ac:dyDescent="0.15">
      <c r="A4265">
        <f t="shared" si="66"/>
        <v>67014</v>
      </c>
      <c r="B4265" s="79">
        <v>67</v>
      </c>
      <c r="C4265" s="79" t="s">
        <v>55</v>
      </c>
      <c r="H4265" s="79">
        <v>14</v>
      </c>
      <c r="I4265" s="79">
        <v>2</v>
      </c>
      <c r="J4265" s="79">
        <v>2</v>
      </c>
      <c r="K4265" s="79">
        <v>6</v>
      </c>
    </row>
    <row r="4266" spans="1:11" x14ac:dyDescent="0.15">
      <c r="A4266">
        <f t="shared" si="66"/>
        <v>67015</v>
      </c>
      <c r="B4266" s="79">
        <v>67</v>
      </c>
      <c r="C4266" s="79" t="s">
        <v>55</v>
      </c>
      <c r="H4266" s="79">
        <v>15</v>
      </c>
      <c r="I4266" s="79">
        <v>1</v>
      </c>
      <c r="J4266" s="79">
        <v>0</v>
      </c>
      <c r="K4266" s="79">
        <v>8</v>
      </c>
    </row>
    <row r="4267" spans="1:11" x14ac:dyDescent="0.15">
      <c r="A4267">
        <f t="shared" si="66"/>
        <v>67016</v>
      </c>
      <c r="B4267" s="79">
        <v>67</v>
      </c>
      <c r="C4267" s="79" t="s">
        <v>55</v>
      </c>
      <c r="H4267" s="79">
        <v>16</v>
      </c>
      <c r="I4267" s="79">
        <v>0</v>
      </c>
      <c r="J4267" s="79">
        <v>2</v>
      </c>
      <c r="K4267" s="79">
        <v>4</v>
      </c>
    </row>
    <row r="4268" spans="1:11" x14ac:dyDescent="0.15">
      <c r="A4268">
        <f t="shared" si="66"/>
        <v>67018</v>
      </c>
      <c r="B4268" s="79">
        <v>67</v>
      </c>
      <c r="C4268" s="79" t="s">
        <v>55</v>
      </c>
      <c r="H4268" s="79">
        <v>18</v>
      </c>
      <c r="I4268" s="79">
        <v>3</v>
      </c>
      <c r="J4268" s="79">
        <v>1</v>
      </c>
      <c r="K4268" s="79">
        <v>7</v>
      </c>
    </row>
    <row r="4269" spans="1:11" x14ac:dyDescent="0.15">
      <c r="A4269">
        <f t="shared" si="66"/>
        <v>67020</v>
      </c>
      <c r="B4269" s="79">
        <v>67</v>
      </c>
      <c r="C4269" s="79" t="s">
        <v>55</v>
      </c>
      <c r="H4269" s="79">
        <v>20</v>
      </c>
      <c r="I4269" s="79">
        <v>0</v>
      </c>
      <c r="J4269" s="79">
        <v>1</v>
      </c>
      <c r="K4269" s="79">
        <v>2</v>
      </c>
    </row>
    <row r="4270" spans="1:11" x14ac:dyDescent="0.15">
      <c r="A4270">
        <f t="shared" si="66"/>
        <v>67021</v>
      </c>
      <c r="B4270" s="79">
        <v>67</v>
      </c>
      <c r="C4270" s="79" t="s">
        <v>55</v>
      </c>
      <c r="H4270" s="79">
        <v>21</v>
      </c>
      <c r="I4270" s="79">
        <v>0</v>
      </c>
      <c r="J4270" s="79">
        <v>2</v>
      </c>
      <c r="K4270" s="79">
        <v>4</v>
      </c>
    </row>
    <row r="4271" spans="1:11" x14ac:dyDescent="0.15">
      <c r="A4271">
        <f t="shared" si="66"/>
        <v>67022</v>
      </c>
      <c r="B4271" s="79">
        <v>67</v>
      </c>
      <c r="C4271" s="79" t="s">
        <v>55</v>
      </c>
      <c r="H4271" s="79">
        <v>22</v>
      </c>
      <c r="I4271" s="79">
        <v>1</v>
      </c>
      <c r="J4271" s="79">
        <v>0</v>
      </c>
      <c r="K4271" s="79">
        <v>3</v>
      </c>
    </row>
    <row r="4272" spans="1:11" x14ac:dyDescent="0.15">
      <c r="A4272">
        <f t="shared" si="66"/>
        <v>67024</v>
      </c>
      <c r="B4272" s="79">
        <v>67</v>
      </c>
      <c r="C4272" s="79" t="s">
        <v>55</v>
      </c>
      <c r="H4272" s="79">
        <v>24</v>
      </c>
      <c r="I4272" s="79">
        <v>1</v>
      </c>
      <c r="J4272" s="79">
        <v>1</v>
      </c>
      <c r="K4272" s="79">
        <v>1</v>
      </c>
    </row>
    <row r="4273" spans="1:11" x14ac:dyDescent="0.15">
      <c r="A4273">
        <f t="shared" si="66"/>
        <v>67025</v>
      </c>
      <c r="B4273" s="79">
        <v>67</v>
      </c>
      <c r="C4273" s="79" t="s">
        <v>55</v>
      </c>
      <c r="H4273" s="79">
        <v>25</v>
      </c>
      <c r="I4273" s="79">
        <v>3</v>
      </c>
      <c r="J4273" s="79">
        <v>0</v>
      </c>
      <c r="K4273" s="79">
        <v>3</v>
      </c>
    </row>
    <row r="4274" spans="1:11" x14ac:dyDescent="0.15">
      <c r="A4274">
        <f t="shared" si="66"/>
        <v>67026</v>
      </c>
      <c r="B4274" s="79">
        <v>67</v>
      </c>
      <c r="C4274" s="79" t="s">
        <v>55</v>
      </c>
      <c r="H4274" s="79">
        <v>26</v>
      </c>
      <c r="I4274" s="79">
        <v>0</v>
      </c>
      <c r="J4274" s="79">
        <v>1</v>
      </c>
      <c r="K4274" s="79">
        <v>8</v>
      </c>
    </row>
    <row r="4275" spans="1:11" x14ac:dyDescent="0.15">
      <c r="A4275">
        <f t="shared" si="66"/>
        <v>67028</v>
      </c>
      <c r="B4275" s="79">
        <v>67</v>
      </c>
      <c r="C4275" s="79" t="s">
        <v>55</v>
      </c>
      <c r="H4275" s="79">
        <v>28</v>
      </c>
      <c r="I4275" s="79">
        <v>0</v>
      </c>
      <c r="J4275" s="79">
        <v>1</v>
      </c>
      <c r="K4275" s="79">
        <v>3</v>
      </c>
    </row>
    <row r="4276" spans="1:11" x14ac:dyDescent="0.15">
      <c r="A4276">
        <f t="shared" si="66"/>
        <v>67029</v>
      </c>
      <c r="B4276" s="79">
        <v>67</v>
      </c>
      <c r="C4276" s="79" t="s">
        <v>55</v>
      </c>
      <c r="H4276" s="79">
        <v>29</v>
      </c>
      <c r="I4276" s="79">
        <v>1</v>
      </c>
      <c r="J4276" s="79">
        <v>0</v>
      </c>
      <c r="K4276" s="79">
        <v>1</v>
      </c>
    </row>
    <row r="4277" spans="1:11" x14ac:dyDescent="0.15">
      <c r="A4277">
        <f t="shared" si="66"/>
        <v>67030</v>
      </c>
      <c r="B4277" s="79">
        <v>67</v>
      </c>
      <c r="C4277" s="79" t="s">
        <v>55</v>
      </c>
      <c r="H4277" s="79">
        <v>30</v>
      </c>
      <c r="I4277" s="79">
        <v>1</v>
      </c>
      <c r="J4277" s="79">
        <v>0</v>
      </c>
      <c r="K4277" s="79">
        <v>1</v>
      </c>
    </row>
    <row r="4278" spans="1:11" x14ac:dyDescent="0.15">
      <c r="A4278">
        <f t="shared" si="66"/>
        <v>67031</v>
      </c>
      <c r="B4278" s="79">
        <v>67</v>
      </c>
      <c r="C4278" s="79" t="s">
        <v>55</v>
      </c>
      <c r="H4278" s="79">
        <v>31</v>
      </c>
      <c r="I4278" s="79">
        <v>1</v>
      </c>
      <c r="J4278" s="79">
        <v>0</v>
      </c>
      <c r="K4278" s="79">
        <v>2</v>
      </c>
    </row>
    <row r="4279" spans="1:11" x14ac:dyDescent="0.15">
      <c r="A4279">
        <f t="shared" si="66"/>
        <v>67033</v>
      </c>
      <c r="B4279" s="79">
        <v>67</v>
      </c>
      <c r="C4279" s="79" t="s">
        <v>55</v>
      </c>
      <c r="H4279" s="79">
        <v>33</v>
      </c>
      <c r="I4279" s="79">
        <v>1</v>
      </c>
      <c r="J4279" s="79">
        <v>1</v>
      </c>
      <c r="K4279" s="79">
        <v>2</v>
      </c>
    </row>
    <row r="4280" spans="1:11" x14ac:dyDescent="0.15">
      <c r="A4280">
        <f t="shared" si="66"/>
        <v>67034</v>
      </c>
      <c r="B4280" s="79">
        <v>67</v>
      </c>
      <c r="C4280" s="79" t="s">
        <v>55</v>
      </c>
      <c r="H4280" s="79">
        <v>34</v>
      </c>
      <c r="I4280" s="79">
        <v>1</v>
      </c>
      <c r="J4280" s="79">
        <v>0</v>
      </c>
      <c r="K4280" s="79">
        <v>5</v>
      </c>
    </row>
    <row r="4281" spans="1:11" x14ac:dyDescent="0.15">
      <c r="A4281">
        <f t="shared" si="66"/>
        <v>67035</v>
      </c>
      <c r="B4281" s="79">
        <v>67</v>
      </c>
      <c r="C4281" s="79" t="s">
        <v>55</v>
      </c>
      <c r="H4281" s="79">
        <v>35</v>
      </c>
      <c r="I4281" s="79">
        <v>3</v>
      </c>
      <c r="J4281" s="79">
        <v>2</v>
      </c>
      <c r="K4281" s="79">
        <v>1</v>
      </c>
    </row>
    <row r="4282" spans="1:11" x14ac:dyDescent="0.15">
      <c r="A4282">
        <f t="shared" si="66"/>
        <v>67036</v>
      </c>
      <c r="B4282" s="79">
        <v>67</v>
      </c>
      <c r="C4282" s="79" t="s">
        <v>55</v>
      </c>
      <c r="H4282" s="79">
        <v>36</v>
      </c>
      <c r="I4282" s="79">
        <v>3</v>
      </c>
      <c r="J4282" s="79">
        <v>1</v>
      </c>
      <c r="K4282" s="79">
        <v>4</v>
      </c>
    </row>
    <row r="4283" spans="1:11" x14ac:dyDescent="0.15">
      <c r="A4283">
        <f t="shared" si="66"/>
        <v>67037</v>
      </c>
      <c r="B4283" s="79">
        <v>67</v>
      </c>
      <c r="C4283" s="79" t="s">
        <v>55</v>
      </c>
      <c r="H4283" s="79">
        <v>37</v>
      </c>
      <c r="I4283" s="79">
        <v>1</v>
      </c>
      <c r="J4283" s="79">
        <v>0</v>
      </c>
      <c r="K4283" s="79">
        <v>5</v>
      </c>
    </row>
    <row r="4284" spans="1:11" x14ac:dyDescent="0.15">
      <c r="A4284">
        <f t="shared" si="66"/>
        <v>67038</v>
      </c>
      <c r="B4284" s="79">
        <v>67</v>
      </c>
      <c r="C4284" s="79" t="s">
        <v>55</v>
      </c>
      <c r="H4284" s="79">
        <v>38</v>
      </c>
      <c r="I4284" s="79">
        <v>0</v>
      </c>
      <c r="J4284" s="79">
        <v>3</v>
      </c>
      <c r="K4284" s="79">
        <v>7</v>
      </c>
    </row>
    <row r="4285" spans="1:11" x14ac:dyDescent="0.15">
      <c r="A4285">
        <f t="shared" si="66"/>
        <v>67039</v>
      </c>
      <c r="B4285" s="79">
        <v>67</v>
      </c>
      <c r="C4285" s="79" t="s">
        <v>55</v>
      </c>
      <c r="H4285" s="79">
        <v>39</v>
      </c>
      <c r="I4285" s="79">
        <v>1</v>
      </c>
      <c r="J4285" s="79">
        <v>0</v>
      </c>
      <c r="K4285" s="79">
        <v>6</v>
      </c>
    </row>
    <row r="4286" spans="1:11" x14ac:dyDescent="0.15">
      <c r="A4286">
        <f t="shared" si="66"/>
        <v>67040</v>
      </c>
      <c r="B4286" s="79">
        <v>67</v>
      </c>
      <c r="C4286" s="79" t="s">
        <v>55</v>
      </c>
      <c r="H4286" s="79">
        <v>40</v>
      </c>
      <c r="I4286" s="79">
        <v>0</v>
      </c>
      <c r="J4286" s="79">
        <v>4</v>
      </c>
      <c r="K4286" s="79">
        <v>9</v>
      </c>
    </row>
    <row r="4287" spans="1:11" x14ac:dyDescent="0.15">
      <c r="A4287">
        <f t="shared" si="66"/>
        <v>67041</v>
      </c>
      <c r="B4287" s="79">
        <v>67</v>
      </c>
      <c r="C4287" s="79" t="s">
        <v>55</v>
      </c>
      <c r="H4287" s="79">
        <v>41</v>
      </c>
      <c r="I4287" s="79">
        <v>1</v>
      </c>
      <c r="J4287" s="79">
        <v>2</v>
      </c>
      <c r="K4287" s="79">
        <v>3</v>
      </c>
    </row>
    <row r="4288" spans="1:11" x14ac:dyDescent="0.15">
      <c r="A4288">
        <f t="shared" si="66"/>
        <v>67042</v>
      </c>
      <c r="B4288" s="79">
        <v>67</v>
      </c>
      <c r="C4288" s="79" t="s">
        <v>55</v>
      </c>
      <c r="H4288" s="79">
        <v>42</v>
      </c>
      <c r="I4288" s="79">
        <v>1</v>
      </c>
      <c r="J4288" s="79">
        <v>2</v>
      </c>
      <c r="K4288" s="79">
        <v>2</v>
      </c>
    </row>
    <row r="4289" spans="1:11" x14ac:dyDescent="0.15">
      <c r="A4289">
        <f t="shared" si="66"/>
        <v>67043</v>
      </c>
      <c r="B4289" s="79">
        <v>67</v>
      </c>
      <c r="C4289" s="79" t="s">
        <v>55</v>
      </c>
      <c r="H4289" s="79">
        <v>43</v>
      </c>
      <c r="I4289" s="79">
        <v>3</v>
      </c>
      <c r="J4289" s="79">
        <v>1</v>
      </c>
      <c r="K4289" s="79">
        <v>4</v>
      </c>
    </row>
    <row r="4290" spans="1:11" x14ac:dyDescent="0.15">
      <c r="A4290">
        <f t="shared" si="66"/>
        <v>67044</v>
      </c>
      <c r="B4290" s="79">
        <v>67</v>
      </c>
      <c r="C4290" s="79" t="s">
        <v>55</v>
      </c>
      <c r="H4290" s="79">
        <v>44</v>
      </c>
      <c r="I4290" s="79">
        <v>3</v>
      </c>
      <c r="J4290" s="79">
        <v>3</v>
      </c>
      <c r="K4290" s="79">
        <v>5</v>
      </c>
    </row>
    <row r="4291" spans="1:11" x14ac:dyDescent="0.15">
      <c r="A4291">
        <f t="shared" ref="A4291:A4354" si="67">$B4291*1000+$H4291</f>
        <v>67045</v>
      </c>
      <c r="B4291" s="79">
        <v>67</v>
      </c>
      <c r="C4291" s="79" t="s">
        <v>55</v>
      </c>
      <c r="H4291" s="79">
        <v>45</v>
      </c>
      <c r="I4291" s="79">
        <v>4</v>
      </c>
      <c r="J4291" s="79">
        <v>3</v>
      </c>
      <c r="K4291" s="79">
        <v>8</v>
      </c>
    </row>
    <row r="4292" spans="1:11" x14ac:dyDescent="0.15">
      <c r="A4292">
        <f t="shared" si="67"/>
        <v>67046</v>
      </c>
      <c r="B4292" s="79">
        <v>67</v>
      </c>
      <c r="C4292" s="79" t="s">
        <v>55</v>
      </c>
      <c r="H4292" s="79">
        <v>46</v>
      </c>
      <c r="I4292" s="79">
        <v>1</v>
      </c>
      <c r="J4292" s="79">
        <v>2</v>
      </c>
      <c r="K4292" s="79">
        <v>6</v>
      </c>
    </row>
    <row r="4293" spans="1:11" x14ac:dyDescent="0.15">
      <c r="A4293">
        <f t="shared" si="67"/>
        <v>67047</v>
      </c>
      <c r="B4293" s="79">
        <v>67</v>
      </c>
      <c r="C4293" s="79" t="s">
        <v>55</v>
      </c>
      <c r="H4293" s="79">
        <v>47</v>
      </c>
      <c r="I4293" s="79">
        <v>6</v>
      </c>
      <c r="J4293" s="79">
        <v>2</v>
      </c>
      <c r="K4293" s="79">
        <v>9</v>
      </c>
    </row>
    <row r="4294" spans="1:11" x14ac:dyDescent="0.15">
      <c r="A4294">
        <f t="shared" si="67"/>
        <v>67048</v>
      </c>
      <c r="B4294" s="79">
        <v>67</v>
      </c>
      <c r="C4294" s="79" t="s">
        <v>55</v>
      </c>
      <c r="H4294" s="79">
        <v>48</v>
      </c>
      <c r="I4294" s="79">
        <v>0</v>
      </c>
      <c r="J4294" s="79">
        <v>2</v>
      </c>
      <c r="K4294" s="79">
        <v>4</v>
      </c>
    </row>
    <row r="4295" spans="1:11" x14ac:dyDescent="0.15">
      <c r="A4295">
        <f t="shared" si="67"/>
        <v>67049</v>
      </c>
      <c r="B4295" s="79">
        <v>67</v>
      </c>
      <c r="C4295" s="79" t="s">
        <v>55</v>
      </c>
      <c r="H4295" s="79">
        <v>49</v>
      </c>
      <c r="I4295" s="79">
        <v>3</v>
      </c>
      <c r="J4295" s="79">
        <v>1</v>
      </c>
      <c r="K4295" s="79">
        <v>2</v>
      </c>
    </row>
    <row r="4296" spans="1:11" x14ac:dyDescent="0.15">
      <c r="A4296">
        <f t="shared" si="67"/>
        <v>67050</v>
      </c>
      <c r="B4296" s="79">
        <v>67</v>
      </c>
      <c r="C4296" s="79" t="s">
        <v>55</v>
      </c>
      <c r="H4296" s="79">
        <v>50</v>
      </c>
      <c r="I4296" s="79">
        <v>1</v>
      </c>
      <c r="J4296" s="79">
        <v>1</v>
      </c>
      <c r="K4296" s="79">
        <v>4</v>
      </c>
    </row>
    <row r="4297" spans="1:11" x14ac:dyDescent="0.15">
      <c r="A4297">
        <f t="shared" si="67"/>
        <v>67051</v>
      </c>
      <c r="B4297" s="79">
        <v>67</v>
      </c>
      <c r="C4297" s="79" t="s">
        <v>55</v>
      </c>
      <c r="H4297" s="79">
        <v>51</v>
      </c>
      <c r="I4297" s="79">
        <v>1</v>
      </c>
      <c r="J4297" s="79">
        <v>1</v>
      </c>
      <c r="K4297" s="79">
        <v>1</v>
      </c>
    </row>
    <row r="4298" spans="1:11" x14ac:dyDescent="0.15">
      <c r="A4298">
        <f t="shared" si="67"/>
        <v>67052</v>
      </c>
      <c r="B4298" s="79">
        <v>67</v>
      </c>
      <c r="C4298" s="79" t="s">
        <v>55</v>
      </c>
      <c r="H4298" s="79">
        <v>52</v>
      </c>
      <c r="I4298" s="79">
        <v>1</v>
      </c>
      <c r="J4298" s="79">
        <v>1</v>
      </c>
      <c r="K4298" s="79">
        <v>1</v>
      </c>
    </row>
    <row r="4299" spans="1:11" x14ac:dyDescent="0.15">
      <c r="A4299">
        <f t="shared" si="67"/>
        <v>67053</v>
      </c>
      <c r="B4299" s="79">
        <v>67</v>
      </c>
      <c r="C4299" s="79" t="s">
        <v>55</v>
      </c>
      <c r="H4299" s="79">
        <v>53</v>
      </c>
      <c r="I4299" s="79">
        <v>4</v>
      </c>
      <c r="J4299" s="79">
        <v>5</v>
      </c>
      <c r="K4299" s="79">
        <v>5</v>
      </c>
    </row>
    <row r="4300" spans="1:11" x14ac:dyDescent="0.15">
      <c r="A4300">
        <f t="shared" si="67"/>
        <v>67054</v>
      </c>
      <c r="B4300" s="79">
        <v>67</v>
      </c>
      <c r="C4300" s="79" t="s">
        <v>55</v>
      </c>
      <c r="H4300" s="79">
        <v>54</v>
      </c>
      <c r="I4300" s="79">
        <v>2</v>
      </c>
      <c r="J4300" s="79">
        <v>1</v>
      </c>
      <c r="K4300" s="79">
        <v>1</v>
      </c>
    </row>
    <row r="4301" spans="1:11" x14ac:dyDescent="0.15">
      <c r="A4301">
        <f t="shared" si="67"/>
        <v>67056</v>
      </c>
      <c r="B4301" s="79">
        <v>67</v>
      </c>
      <c r="C4301" s="79" t="s">
        <v>55</v>
      </c>
      <c r="H4301" s="79">
        <v>56</v>
      </c>
      <c r="I4301" s="79">
        <v>1</v>
      </c>
      <c r="J4301" s="79">
        <v>1</v>
      </c>
      <c r="K4301" s="79">
        <v>3</v>
      </c>
    </row>
    <row r="4302" spans="1:11" x14ac:dyDescent="0.15">
      <c r="A4302">
        <f t="shared" si="67"/>
        <v>67059</v>
      </c>
      <c r="B4302" s="79">
        <v>67</v>
      </c>
      <c r="C4302" s="79" t="s">
        <v>55</v>
      </c>
      <c r="H4302" s="79">
        <v>59</v>
      </c>
      <c r="I4302" s="79">
        <v>1</v>
      </c>
      <c r="J4302" s="79">
        <v>3</v>
      </c>
      <c r="K4302" s="79">
        <v>1</v>
      </c>
    </row>
    <row r="4303" spans="1:11" x14ac:dyDescent="0.15">
      <c r="A4303">
        <f t="shared" si="67"/>
        <v>67060</v>
      </c>
      <c r="B4303" s="79">
        <v>67</v>
      </c>
      <c r="C4303" s="79" t="s">
        <v>55</v>
      </c>
      <c r="H4303" s="79">
        <v>60</v>
      </c>
      <c r="I4303" s="79">
        <v>3</v>
      </c>
      <c r="J4303" s="79">
        <v>2</v>
      </c>
      <c r="K4303" s="79">
        <v>1</v>
      </c>
    </row>
    <row r="4304" spans="1:11" x14ac:dyDescent="0.15">
      <c r="A4304">
        <f t="shared" si="67"/>
        <v>67062</v>
      </c>
      <c r="B4304" s="79">
        <v>67</v>
      </c>
      <c r="C4304" s="79" t="s">
        <v>55</v>
      </c>
      <c r="H4304" s="79">
        <v>62</v>
      </c>
      <c r="I4304" s="79">
        <v>3</v>
      </c>
      <c r="J4304" s="79">
        <v>2</v>
      </c>
      <c r="K4304" s="79">
        <v>1</v>
      </c>
    </row>
    <row r="4305" spans="1:11" x14ac:dyDescent="0.15">
      <c r="A4305">
        <f t="shared" si="67"/>
        <v>67063</v>
      </c>
      <c r="B4305" s="79">
        <v>67</v>
      </c>
      <c r="C4305" s="79" t="s">
        <v>55</v>
      </c>
      <c r="H4305" s="79">
        <v>63</v>
      </c>
      <c r="I4305" s="79">
        <v>1</v>
      </c>
      <c r="J4305" s="79">
        <v>4</v>
      </c>
      <c r="K4305" s="79">
        <v>1</v>
      </c>
    </row>
    <row r="4306" spans="1:11" x14ac:dyDescent="0.15">
      <c r="A4306">
        <f t="shared" si="67"/>
        <v>67064</v>
      </c>
      <c r="B4306" s="79">
        <v>67</v>
      </c>
      <c r="C4306" s="79" t="s">
        <v>55</v>
      </c>
      <c r="H4306" s="79">
        <v>64</v>
      </c>
      <c r="I4306" s="79">
        <v>5</v>
      </c>
      <c r="J4306" s="79">
        <v>1</v>
      </c>
      <c r="K4306" s="79">
        <v>1</v>
      </c>
    </row>
    <row r="4307" spans="1:11" x14ac:dyDescent="0.15">
      <c r="A4307">
        <f t="shared" si="67"/>
        <v>67065</v>
      </c>
      <c r="B4307" s="79">
        <v>67</v>
      </c>
      <c r="C4307" s="79" t="s">
        <v>55</v>
      </c>
      <c r="H4307" s="79">
        <v>65</v>
      </c>
      <c r="I4307" s="79">
        <v>2</v>
      </c>
      <c r="J4307" s="79">
        <v>5</v>
      </c>
      <c r="K4307" s="79">
        <v>3</v>
      </c>
    </row>
    <row r="4308" spans="1:11" x14ac:dyDescent="0.15">
      <c r="A4308">
        <f t="shared" si="67"/>
        <v>67066</v>
      </c>
      <c r="B4308" s="79">
        <v>67</v>
      </c>
      <c r="C4308" s="79" t="s">
        <v>55</v>
      </c>
      <c r="H4308" s="79">
        <v>66</v>
      </c>
      <c r="I4308" s="79">
        <v>6</v>
      </c>
      <c r="J4308" s="79">
        <v>3</v>
      </c>
      <c r="K4308" s="79">
        <v>2</v>
      </c>
    </row>
    <row r="4309" spans="1:11" x14ac:dyDescent="0.15">
      <c r="A4309">
        <f t="shared" si="67"/>
        <v>67067</v>
      </c>
      <c r="B4309" s="79">
        <v>67</v>
      </c>
      <c r="C4309" s="79" t="s">
        <v>55</v>
      </c>
      <c r="H4309" s="79">
        <v>67</v>
      </c>
      <c r="I4309" s="79">
        <v>2</v>
      </c>
      <c r="J4309" s="79">
        <v>1</v>
      </c>
      <c r="K4309" s="79">
        <v>1</v>
      </c>
    </row>
    <row r="4310" spans="1:11" x14ac:dyDescent="0.15">
      <c r="A4310">
        <f t="shared" si="67"/>
        <v>67068</v>
      </c>
      <c r="B4310" s="79">
        <v>67</v>
      </c>
      <c r="C4310" s="79" t="s">
        <v>55</v>
      </c>
      <c r="H4310" s="79">
        <v>68</v>
      </c>
      <c r="I4310" s="79">
        <v>0</v>
      </c>
      <c r="J4310" s="79">
        <v>2</v>
      </c>
      <c r="K4310" s="79">
        <v>1</v>
      </c>
    </row>
    <row r="4311" spans="1:11" x14ac:dyDescent="0.15">
      <c r="A4311">
        <f t="shared" si="67"/>
        <v>67069</v>
      </c>
      <c r="B4311" s="79">
        <v>67</v>
      </c>
      <c r="C4311" s="79" t="s">
        <v>55</v>
      </c>
      <c r="H4311" s="79">
        <v>69</v>
      </c>
      <c r="I4311" s="79">
        <v>2</v>
      </c>
      <c r="J4311" s="79">
        <v>2</v>
      </c>
      <c r="K4311" s="79">
        <v>1</v>
      </c>
    </row>
    <row r="4312" spans="1:11" x14ac:dyDescent="0.15">
      <c r="A4312">
        <f t="shared" si="67"/>
        <v>67070</v>
      </c>
      <c r="B4312" s="79">
        <v>67</v>
      </c>
      <c r="C4312" s="79" t="s">
        <v>55</v>
      </c>
      <c r="H4312" s="79">
        <v>70</v>
      </c>
      <c r="I4312" s="79">
        <v>2</v>
      </c>
      <c r="J4312" s="79">
        <v>2</v>
      </c>
      <c r="K4312" s="79">
        <v>2</v>
      </c>
    </row>
    <row r="4313" spans="1:11" x14ac:dyDescent="0.15">
      <c r="A4313">
        <f t="shared" si="67"/>
        <v>67071</v>
      </c>
      <c r="B4313" s="79">
        <v>67</v>
      </c>
      <c r="C4313" s="79" t="s">
        <v>55</v>
      </c>
      <c r="H4313" s="79">
        <v>71</v>
      </c>
      <c r="I4313" s="79">
        <v>3</v>
      </c>
      <c r="J4313" s="79">
        <v>5</v>
      </c>
      <c r="K4313" s="79">
        <v>2</v>
      </c>
    </row>
    <row r="4314" spans="1:11" x14ac:dyDescent="0.15">
      <c r="A4314">
        <f t="shared" si="67"/>
        <v>67072</v>
      </c>
      <c r="B4314" s="79">
        <v>67</v>
      </c>
      <c r="C4314" s="79" t="s">
        <v>55</v>
      </c>
      <c r="H4314" s="79">
        <v>72</v>
      </c>
      <c r="I4314" s="79">
        <v>0</v>
      </c>
      <c r="J4314" s="79">
        <v>1</v>
      </c>
      <c r="K4314" s="79">
        <v>1</v>
      </c>
    </row>
    <row r="4315" spans="1:11" x14ac:dyDescent="0.15">
      <c r="A4315">
        <f t="shared" si="67"/>
        <v>67073</v>
      </c>
      <c r="B4315" s="79">
        <v>67</v>
      </c>
      <c r="C4315" s="79" t="s">
        <v>55</v>
      </c>
      <c r="H4315" s="79">
        <v>73</v>
      </c>
      <c r="I4315" s="79">
        <v>4</v>
      </c>
      <c r="J4315" s="79">
        <v>2</v>
      </c>
      <c r="K4315" s="79">
        <v>1</v>
      </c>
    </row>
    <row r="4316" spans="1:11" x14ac:dyDescent="0.15">
      <c r="A4316">
        <f t="shared" si="67"/>
        <v>67074</v>
      </c>
      <c r="B4316" s="79">
        <v>67</v>
      </c>
      <c r="C4316" s="79" t="s">
        <v>55</v>
      </c>
      <c r="H4316" s="79">
        <v>74</v>
      </c>
      <c r="I4316" s="79">
        <v>6</v>
      </c>
      <c r="J4316" s="79">
        <v>3</v>
      </c>
      <c r="K4316" s="79">
        <v>4</v>
      </c>
    </row>
    <row r="4317" spans="1:11" x14ac:dyDescent="0.15">
      <c r="A4317">
        <f t="shared" si="67"/>
        <v>67075</v>
      </c>
      <c r="B4317" s="79">
        <v>67</v>
      </c>
      <c r="C4317" s="79" t="s">
        <v>55</v>
      </c>
      <c r="H4317" s="79">
        <v>75</v>
      </c>
      <c r="I4317" s="79">
        <v>2</v>
      </c>
      <c r="J4317" s="79">
        <v>1</v>
      </c>
      <c r="K4317" s="79">
        <v>3</v>
      </c>
    </row>
    <row r="4318" spans="1:11" x14ac:dyDescent="0.15">
      <c r="A4318">
        <f t="shared" si="67"/>
        <v>67076</v>
      </c>
      <c r="B4318" s="79">
        <v>67</v>
      </c>
      <c r="C4318" s="79" t="s">
        <v>55</v>
      </c>
      <c r="H4318" s="79">
        <v>76</v>
      </c>
      <c r="I4318" s="79">
        <v>3</v>
      </c>
      <c r="J4318" s="79">
        <v>0</v>
      </c>
      <c r="K4318" s="79">
        <v>4</v>
      </c>
    </row>
    <row r="4319" spans="1:11" x14ac:dyDescent="0.15">
      <c r="A4319">
        <f t="shared" si="67"/>
        <v>67077</v>
      </c>
      <c r="B4319" s="79">
        <v>67</v>
      </c>
      <c r="C4319" s="79" t="s">
        <v>55</v>
      </c>
      <c r="H4319" s="79">
        <v>77</v>
      </c>
      <c r="I4319" s="79">
        <v>1</v>
      </c>
      <c r="J4319" s="79">
        <v>2</v>
      </c>
      <c r="K4319" s="79">
        <v>1</v>
      </c>
    </row>
    <row r="4320" spans="1:11" x14ac:dyDescent="0.15">
      <c r="A4320">
        <f t="shared" si="67"/>
        <v>67078</v>
      </c>
      <c r="B4320" s="79">
        <v>67</v>
      </c>
      <c r="C4320" s="79" t="s">
        <v>55</v>
      </c>
      <c r="H4320" s="79">
        <v>78</v>
      </c>
      <c r="I4320" s="79">
        <v>0</v>
      </c>
      <c r="J4320" s="79">
        <v>1</v>
      </c>
      <c r="K4320" s="79">
        <v>4</v>
      </c>
    </row>
    <row r="4321" spans="1:11" x14ac:dyDescent="0.15">
      <c r="A4321">
        <f t="shared" si="67"/>
        <v>67079</v>
      </c>
      <c r="B4321" s="79">
        <v>67</v>
      </c>
      <c r="C4321" s="79" t="s">
        <v>55</v>
      </c>
      <c r="H4321" s="79">
        <v>79</v>
      </c>
      <c r="I4321" s="79">
        <v>1</v>
      </c>
      <c r="J4321" s="79">
        <v>0</v>
      </c>
      <c r="K4321" s="79">
        <v>1</v>
      </c>
    </row>
    <row r="4322" spans="1:11" x14ac:dyDescent="0.15">
      <c r="A4322">
        <f t="shared" si="67"/>
        <v>67080</v>
      </c>
      <c r="B4322" s="79">
        <v>67</v>
      </c>
      <c r="C4322" s="79" t="s">
        <v>55</v>
      </c>
      <c r="H4322" s="79">
        <v>80</v>
      </c>
      <c r="I4322" s="79">
        <v>0</v>
      </c>
      <c r="J4322" s="79">
        <v>1</v>
      </c>
      <c r="K4322" s="79">
        <v>2</v>
      </c>
    </row>
    <row r="4323" spans="1:11" x14ac:dyDescent="0.15">
      <c r="A4323">
        <f t="shared" si="67"/>
        <v>67081</v>
      </c>
      <c r="B4323" s="79">
        <v>67</v>
      </c>
      <c r="C4323" s="79" t="s">
        <v>55</v>
      </c>
      <c r="H4323" s="79">
        <v>81</v>
      </c>
      <c r="I4323" s="79">
        <v>1</v>
      </c>
      <c r="J4323" s="79">
        <v>3</v>
      </c>
      <c r="K4323" s="79">
        <v>1</v>
      </c>
    </row>
    <row r="4324" spans="1:11" x14ac:dyDescent="0.15">
      <c r="A4324">
        <f t="shared" si="67"/>
        <v>67082</v>
      </c>
      <c r="B4324" s="79">
        <v>67</v>
      </c>
      <c r="C4324" s="79" t="s">
        <v>55</v>
      </c>
      <c r="H4324" s="79">
        <v>82</v>
      </c>
      <c r="I4324" s="79">
        <v>2</v>
      </c>
      <c r="J4324" s="79">
        <v>0</v>
      </c>
      <c r="K4324" s="79">
        <v>1</v>
      </c>
    </row>
    <row r="4325" spans="1:11" x14ac:dyDescent="0.15">
      <c r="A4325">
        <f t="shared" si="67"/>
        <v>67083</v>
      </c>
      <c r="B4325" s="79">
        <v>67</v>
      </c>
      <c r="C4325" s="79" t="s">
        <v>55</v>
      </c>
      <c r="H4325" s="79">
        <v>83</v>
      </c>
      <c r="I4325" s="79">
        <v>1</v>
      </c>
      <c r="J4325" s="79">
        <v>2</v>
      </c>
      <c r="K4325" s="79">
        <v>1</v>
      </c>
    </row>
    <row r="4326" spans="1:11" x14ac:dyDescent="0.15">
      <c r="A4326">
        <f t="shared" si="67"/>
        <v>67085</v>
      </c>
      <c r="B4326" s="79">
        <v>67</v>
      </c>
      <c r="C4326" s="79" t="s">
        <v>55</v>
      </c>
      <c r="H4326" s="79">
        <v>85</v>
      </c>
      <c r="I4326" s="79">
        <v>0</v>
      </c>
      <c r="J4326" s="79">
        <v>2</v>
      </c>
      <c r="K4326" s="79">
        <v>1</v>
      </c>
    </row>
    <row r="4327" spans="1:11" x14ac:dyDescent="0.15">
      <c r="A4327">
        <f t="shared" si="67"/>
        <v>67087</v>
      </c>
      <c r="B4327" s="79">
        <v>67</v>
      </c>
      <c r="C4327" s="79" t="s">
        <v>55</v>
      </c>
      <c r="H4327" s="79">
        <v>87</v>
      </c>
      <c r="I4327" s="79">
        <v>0</v>
      </c>
      <c r="J4327" s="79">
        <v>1</v>
      </c>
      <c r="K4327" s="79">
        <v>1</v>
      </c>
    </row>
    <row r="4328" spans="1:11" x14ac:dyDescent="0.15">
      <c r="A4328">
        <f t="shared" si="67"/>
        <v>67088</v>
      </c>
      <c r="B4328" s="79">
        <v>67</v>
      </c>
      <c r="C4328" s="79" t="s">
        <v>55</v>
      </c>
      <c r="H4328" s="79">
        <v>88</v>
      </c>
      <c r="I4328" s="79">
        <v>1</v>
      </c>
      <c r="J4328" s="79">
        <v>0</v>
      </c>
      <c r="K4328" s="79">
        <v>1</v>
      </c>
    </row>
    <row r="4329" spans="1:11" x14ac:dyDescent="0.15">
      <c r="A4329">
        <f t="shared" si="67"/>
        <v>67089</v>
      </c>
      <c r="B4329" s="79">
        <v>67</v>
      </c>
      <c r="C4329" s="79" t="s">
        <v>55</v>
      </c>
      <c r="H4329" s="79">
        <v>89</v>
      </c>
      <c r="I4329" s="79">
        <v>0</v>
      </c>
      <c r="J4329" s="79">
        <v>2</v>
      </c>
      <c r="K4329" s="79">
        <v>2</v>
      </c>
    </row>
    <row r="4330" spans="1:11" x14ac:dyDescent="0.15">
      <c r="A4330">
        <f t="shared" si="67"/>
        <v>67090</v>
      </c>
      <c r="B4330" s="79">
        <v>67</v>
      </c>
      <c r="C4330" s="79" t="s">
        <v>55</v>
      </c>
      <c r="H4330" s="79">
        <v>90</v>
      </c>
      <c r="I4330" s="79">
        <v>1</v>
      </c>
      <c r="J4330" s="79">
        <v>0</v>
      </c>
      <c r="K4330" s="79">
        <v>3</v>
      </c>
    </row>
    <row r="4331" spans="1:11" x14ac:dyDescent="0.15">
      <c r="A4331">
        <f t="shared" si="67"/>
        <v>67091</v>
      </c>
      <c r="B4331" s="79">
        <v>67</v>
      </c>
      <c r="C4331" s="79" t="s">
        <v>55</v>
      </c>
      <c r="H4331" s="79">
        <v>91</v>
      </c>
      <c r="I4331" s="79">
        <v>0</v>
      </c>
      <c r="J4331" s="79">
        <v>1</v>
      </c>
      <c r="K4331" s="79">
        <v>1</v>
      </c>
    </row>
    <row r="4332" spans="1:11" x14ac:dyDescent="0.15">
      <c r="A4332">
        <f t="shared" si="67"/>
        <v>67093</v>
      </c>
      <c r="B4332" s="79">
        <v>67</v>
      </c>
      <c r="C4332" s="79" t="s">
        <v>55</v>
      </c>
      <c r="H4332" s="79">
        <v>93</v>
      </c>
      <c r="I4332" s="79">
        <v>1</v>
      </c>
      <c r="J4332" s="79">
        <v>0</v>
      </c>
      <c r="K4332" s="79">
        <v>1</v>
      </c>
    </row>
    <row r="4333" spans="1:11" x14ac:dyDescent="0.15">
      <c r="A4333">
        <f t="shared" si="67"/>
        <v>68007</v>
      </c>
      <c r="B4333" s="79">
        <v>68</v>
      </c>
      <c r="C4333" s="79" t="s">
        <v>122</v>
      </c>
      <c r="H4333" s="79">
        <v>7</v>
      </c>
      <c r="I4333" s="79">
        <v>0</v>
      </c>
      <c r="J4333" s="79">
        <v>1</v>
      </c>
      <c r="K4333" s="79">
        <v>3</v>
      </c>
    </row>
    <row r="4334" spans="1:11" x14ac:dyDescent="0.15">
      <c r="A4334">
        <f t="shared" si="67"/>
        <v>68009</v>
      </c>
      <c r="B4334" s="79">
        <v>68</v>
      </c>
      <c r="C4334" s="79" t="s">
        <v>122</v>
      </c>
      <c r="H4334" s="79">
        <v>9</v>
      </c>
      <c r="I4334" s="79">
        <v>0</v>
      </c>
      <c r="J4334" s="79">
        <v>1</v>
      </c>
      <c r="K4334" s="79">
        <v>5</v>
      </c>
    </row>
    <row r="4335" spans="1:11" x14ac:dyDescent="0.15">
      <c r="A4335">
        <f t="shared" si="67"/>
        <v>68010</v>
      </c>
      <c r="B4335" s="79">
        <v>68</v>
      </c>
      <c r="C4335" s="79" t="s">
        <v>122</v>
      </c>
      <c r="H4335" s="79">
        <v>10</v>
      </c>
      <c r="I4335" s="79">
        <v>0</v>
      </c>
      <c r="J4335" s="79">
        <v>2</v>
      </c>
      <c r="K4335" s="79">
        <v>7</v>
      </c>
    </row>
    <row r="4336" spans="1:11" x14ac:dyDescent="0.15">
      <c r="A4336">
        <f t="shared" si="67"/>
        <v>68011</v>
      </c>
      <c r="B4336" s="79">
        <v>68</v>
      </c>
      <c r="C4336" s="79" t="s">
        <v>122</v>
      </c>
      <c r="H4336" s="79">
        <v>11</v>
      </c>
      <c r="I4336" s="79">
        <v>0</v>
      </c>
      <c r="J4336" s="79">
        <v>2</v>
      </c>
      <c r="K4336" s="79">
        <v>2</v>
      </c>
    </row>
    <row r="4337" spans="1:11" x14ac:dyDescent="0.15">
      <c r="A4337">
        <f t="shared" si="67"/>
        <v>68012</v>
      </c>
      <c r="B4337" s="79">
        <v>68</v>
      </c>
      <c r="C4337" s="79" t="s">
        <v>122</v>
      </c>
      <c r="H4337" s="79">
        <v>12</v>
      </c>
      <c r="I4337" s="79">
        <v>1</v>
      </c>
      <c r="J4337" s="79">
        <v>0</v>
      </c>
      <c r="K4337" s="79">
        <v>3</v>
      </c>
    </row>
    <row r="4338" spans="1:11" x14ac:dyDescent="0.15">
      <c r="A4338">
        <f t="shared" si="67"/>
        <v>68015</v>
      </c>
      <c r="B4338" s="79">
        <v>68</v>
      </c>
      <c r="C4338" s="79" t="s">
        <v>122</v>
      </c>
      <c r="H4338" s="79">
        <v>15</v>
      </c>
      <c r="I4338" s="79">
        <v>1</v>
      </c>
      <c r="J4338" s="79">
        <v>0</v>
      </c>
      <c r="K4338" s="79">
        <v>3</v>
      </c>
    </row>
    <row r="4339" spans="1:11" x14ac:dyDescent="0.15">
      <c r="A4339">
        <f t="shared" si="67"/>
        <v>68017</v>
      </c>
      <c r="B4339" s="79">
        <v>68</v>
      </c>
      <c r="C4339" s="79" t="s">
        <v>122</v>
      </c>
      <c r="H4339" s="79">
        <v>17</v>
      </c>
      <c r="I4339" s="79">
        <v>1</v>
      </c>
      <c r="J4339" s="79">
        <v>3</v>
      </c>
      <c r="K4339" s="79">
        <v>2</v>
      </c>
    </row>
    <row r="4340" spans="1:11" x14ac:dyDescent="0.15">
      <c r="A4340">
        <f t="shared" si="67"/>
        <v>68018</v>
      </c>
      <c r="B4340" s="79">
        <v>68</v>
      </c>
      <c r="C4340" s="79" t="s">
        <v>122</v>
      </c>
      <c r="H4340" s="79">
        <v>18</v>
      </c>
      <c r="I4340" s="79">
        <v>0</v>
      </c>
      <c r="J4340" s="79">
        <v>2</v>
      </c>
      <c r="K4340" s="79">
        <v>1</v>
      </c>
    </row>
    <row r="4341" spans="1:11" x14ac:dyDescent="0.15">
      <c r="A4341">
        <f t="shared" si="67"/>
        <v>68019</v>
      </c>
      <c r="B4341" s="79">
        <v>68</v>
      </c>
      <c r="C4341" s="79" t="s">
        <v>122</v>
      </c>
      <c r="H4341" s="79">
        <v>19</v>
      </c>
      <c r="I4341" s="79">
        <v>0</v>
      </c>
      <c r="J4341" s="79">
        <v>2</v>
      </c>
      <c r="K4341" s="79">
        <v>1</v>
      </c>
    </row>
    <row r="4342" spans="1:11" x14ac:dyDescent="0.15">
      <c r="A4342">
        <f t="shared" si="67"/>
        <v>68020</v>
      </c>
      <c r="B4342" s="79">
        <v>68</v>
      </c>
      <c r="C4342" s="79" t="s">
        <v>122</v>
      </c>
      <c r="H4342" s="79">
        <v>20</v>
      </c>
      <c r="I4342" s="79">
        <v>3</v>
      </c>
      <c r="J4342" s="79">
        <v>1</v>
      </c>
      <c r="K4342" s="79">
        <v>1</v>
      </c>
    </row>
    <row r="4343" spans="1:11" x14ac:dyDescent="0.15">
      <c r="A4343">
        <f t="shared" si="67"/>
        <v>68021</v>
      </c>
      <c r="B4343" s="79">
        <v>68</v>
      </c>
      <c r="C4343" s="79" t="s">
        <v>122</v>
      </c>
      <c r="H4343" s="79">
        <v>21</v>
      </c>
      <c r="I4343" s="79">
        <v>2</v>
      </c>
      <c r="J4343" s="79">
        <v>2</v>
      </c>
      <c r="K4343" s="79">
        <v>3</v>
      </c>
    </row>
    <row r="4344" spans="1:11" x14ac:dyDescent="0.15">
      <c r="A4344">
        <f t="shared" si="67"/>
        <v>68023</v>
      </c>
      <c r="B4344" s="79">
        <v>68</v>
      </c>
      <c r="C4344" s="79" t="s">
        <v>122</v>
      </c>
      <c r="H4344" s="79">
        <v>23</v>
      </c>
      <c r="I4344" s="79">
        <v>0</v>
      </c>
      <c r="J4344" s="79">
        <v>1</v>
      </c>
      <c r="K4344" s="79">
        <v>2</v>
      </c>
    </row>
    <row r="4345" spans="1:11" x14ac:dyDescent="0.15">
      <c r="A4345">
        <f t="shared" si="67"/>
        <v>68024</v>
      </c>
      <c r="B4345" s="79">
        <v>68</v>
      </c>
      <c r="C4345" s="79" t="s">
        <v>122</v>
      </c>
      <c r="H4345" s="79">
        <v>24</v>
      </c>
      <c r="I4345" s="79">
        <v>1</v>
      </c>
      <c r="J4345" s="79">
        <v>1</v>
      </c>
      <c r="K4345" s="79">
        <v>2</v>
      </c>
    </row>
    <row r="4346" spans="1:11" x14ac:dyDescent="0.15">
      <c r="A4346">
        <f t="shared" si="67"/>
        <v>68026</v>
      </c>
      <c r="B4346" s="79">
        <v>68</v>
      </c>
      <c r="C4346" s="79" t="s">
        <v>122</v>
      </c>
      <c r="H4346" s="79">
        <v>26</v>
      </c>
      <c r="I4346" s="79">
        <v>0</v>
      </c>
      <c r="J4346" s="79">
        <v>1</v>
      </c>
      <c r="K4346" s="79">
        <v>6</v>
      </c>
    </row>
    <row r="4347" spans="1:11" x14ac:dyDescent="0.15">
      <c r="A4347">
        <f t="shared" si="67"/>
        <v>68027</v>
      </c>
      <c r="B4347" s="79">
        <v>68</v>
      </c>
      <c r="C4347" s="79" t="s">
        <v>122</v>
      </c>
      <c r="H4347" s="79">
        <v>27</v>
      </c>
      <c r="I4347" s="79">
        <v>0</v>
      </c>
      <c r="J4347" s="79">
        <v>1</v>
      </c>
      <c r="K4347" s="79">
        <v>2</v>
      </c>
    </row>
    <row r="4348" spans="1:11" x14ac:dyDescent="0.15">
      <c r="A4348">
        <f t="shared" si="67"/>
        <v>68032</v>
      </c>
      <c r="B4348" s="79">
        <v>68</v>
      </c>
      <c r="C4348" s="79" t="s">
        <v>122</v>
      </c>
      <c r="H4348" s="79">
        <v>32</v>
      </c>
      <c r="I4348" s="79">
        <v>1</v>
      </c>
      <c r="J4348" s="79">
        <v>0</v>
      </c>
      <c r="K4348" s="79">
        <v>2</v>
      </c>
    </row>
    <row r="4349" spans="1:11" x14ac:dyDescent="0.15">
      <c r="A4349">
        <f t="shared" si="67"/>
        <v>68034</v>
      </c>
      <c r="B4349" s="79">
        <v>68</v>
      </c>
      <c r="C4349" s="79" t="s">
        <v>122</v>
      </c>
      <c r="H4349" s="79">
        <v>34</v>
      </c>
      <c r="I4349" s="79">
        <v>0</v>
      </c>
      <c r="J4349" s="79">
        <v>1</v>
      </c>
      <c r="K4349" s="79">
        <v>2</v>
      </c>
    </row>
    <row r="4350" spans="1:11" x14ac:dyDescent="0.15">
      <c r="A4350">
        <f t="shared" si="67"/>
        <v>68035</v>
      </c>
      <c r="B4350" s="79">
        <v>68</v>
      </c>
      <c r="C4350" s="79" t="s">
        <v>122</v>
      </c>
      <c r="H4350" s="79">
        <v>35</v>
      </c>
      <c r="I4350" s="79">
        <v>1</v>
      </c>
      <c r="J4350" s="79">
        <v>0</v>
      </c>
      <c r="K4350" s="79">
        <v>3</v>
      </c>
    </row>
    <row r="4351" spans="1:11" x14ac:dyDescent="0.15">
      <c r="A4351">
        <f t="shared" si="67"/>
        <v>68036</v>
      </c>
      <c r="B4351" s="79">
        <v>68</v>
      </c>
      <c r="C4351" s="79" t="s">
        <v>122</v>
      </c>
      <c r="H4351" s="79">
        <v>36</v>
      </c>
      <c r="I4351" s="79">
        <v>1</v>
      </c>
      <c r="J4351" s="79">
        <v>0</v>
      </c>
      <c r="K4351" s="79">
        <v>2</v>
      </c>
    </row>
    <row r="4352" spans="1:11" x14ac:dyDescent="0.15">
      <c r="A4352">
        <f t="shared" si="67"/>
        <v>68037</v>
      </c>
      <c r="B4352" s="79">
        <v>68</v>
      </c>
      <c r="C4352" s="79" t="s">
        <v>122</v>
      </c>
      <c r="H4352" s="79">
        <v>37</v>
      </c>
      <c r="I4352" s="79">
        <v>2</v>
      </c>
      <c r="J4352" s="79">
        <v>0</v>
      </c>
      <c r="K4352" s="79">
        <v>4</v>
      </c>
    </row>
    <row r="4353" spans="1:11" x14ac:dyDescent="0.15">
      <c r="A4353">
        <f t="shared" si="67"/>
        <v>68040</v>
      </c>
      <c r="B4353" s="79">
        <v>68</v>
      </c>
      <c r="C4353" s="79" t="s">
        <v>122</v>
      </c>
      <c r="H4353" s="79">
        <v>40</v>
      </c>
      <c r="I4353" s="79">
        <v>1</v>
      </c>
      <c r="J4353" s="79">
        <v>1</v>
      </c>
      <c r="K4353" s="79">
        <v>5</v>
      </c>
    </row>
    <row r="4354" spans="1:11" x14ac:dyDescent="0.15">
      <c r="A4354">
        <f t="shared" si="67"/>
        <v>68041</v>
      </c>
      <c r="B4354" s="79">
        <v>68</v>
      </c>
      <c r="C4354" s="79" t="s">
        <v>122</v>
      </c>
      <c r="H4354" s="79">
        <v>41</v>
      </c>
      <c r="I4354" s="79">
        <v>0</v>
      </c>
      <c r="J4354" s="79">
        <v>1</v>
      </c>
      <c r="K4354" s="79">
        <v>3</v>
      </c>
    </row>
    <row r="4355" spans="1:11" x14ac:dyDescent="0.15">
      <c r="A4355">
        <f t="shared" ref="A4355:A4418" si="68">$B4355*1000+$H4355</f>
        <v>68042</v>
      </c>
      <c r="B4355" s="79">
        <v>68</v>
      </c>
      <c r="C4355" s="79" t="s">
        <v>122</v>
      </c>
      <c r="H4355" s="79">
        <v>42</v>
      </c>
      <c r="I4355" s="79">
        <v>0</v>
      </c>
      <c r="J4355" s="79">
        <v>1</v>
      </c>
      <c r="K4355" s="79">
        <v>1</v>
      </c>
    </row>
    <row r="4356" spans="1:11" x14ac:dyDescent="0.15">
      <c r="A4356">
        <f t="shared" si="68"/>
        <v>68043</v>
      </c>
      <c r="B4356" s="79">
        <v>68</v>
      </c>
      <c r="C4356" s="79" t="s">
        <v>122</v>
      </c>
      <c r="H4356" s="79">
        <v>43</v>
      </c>
      <c r="I4356" s="79">
        <v>0</v>
      </c>
      <c r="J4356" s="79">
        <v>1</v>
      </c>
      <c r="K4356" s="79">
        <v>4</v>
      </c>
    </row>
    <row r="4357" spans="1:11" x14ac:dyDescent="0.15">
      <c r="A4357">
        <f t="shared" si="68"/>
        <v>68044</v>
      </c>
      <c r="B4357" s="79">
        <v>68</v>
      </c>
      <c r="C4357" s="79" t="s">
        <v>122</v>
      </c>
      <c r="H4357" s="79">
        <v>44</v>
      </c>
      <c r="I4357" s="79">
        <v>1</v>
      </c>
      <c r="J4357" s="79">
        <v>2</v>
      </c>
      <c r="K4357" s="79">
        <v>3</v>
      </c>
    </row>
    <row r="4358" spans="1:11" x14ac:dyDescent="0.15">
      <c r="A4358">
        <f t="shared" si="68"/>
        <v>68045</v>
      </c>
      <c r="B4358" s="79">
        <v>68</v>
      </c>
      <c r="C4358" s="79" t="s">
        <v>122</v>
      </c>
      <c r="H4358" s="79">
        <v>45</v>
      </c>
      <c r="I4358" s="79">
        <v>2</v>
      </c>
      <c r="J4358" s="79">
        <v>3</v>
      </c>
      <c r="K4358" s="79">
        <v>1</v>
      </c>
    </row>
    <row r="4359" spans="1:11" x14ac:dyDescent="0.15">
      <c r="A4359">
        <f t="shared" si="68"/>
        <v>68046</v>
      </c>
      <c r="B4359" s="79">
        <v>68</v>
      </c>
      <c r="C4359" s="79" t="s">
        <v>122</v>
      </c>
      <c r="H4359" s="79">
        <v>46</v>
      </c>
      <c r="I4359" s="79">
        <v>0</v>
      </c>
      <c r="J4359" s="79">
        <v>1</v>
      </c>
      <c r="K4359" s="79">
        <v>3</v>
      </c>
    </row>
    <row r="4360" spans="1:11" x14ac:dyDescent="0.15">
      <c r="A4360">
        <f t="shared" si="68"/>
        <v>68047</v>
      </c>
      <c r="B4360" s="79">
        <v>68</v>
      </c>
      <c r="C4360" s="79" t="s">
        <v>122</v>
      </c>
      <c r="H4360" s="79">
        <v>47</v>
      </c>
      <c r="I4360" s="79">
        <v>4</v>
      </c>
      <c r="J4360" s="79">
        <v>3</v>
      </c>
      <c r="K4360" s="79">
        <v>4</v>
      </c>
    </row>
    <row r="4361" spans="1:11" x14ac:dyDescent="0.15">
      <c r="A4361">
        <f t="shared" si="68"/>
        <v>68048</v>
      </c>
      <c r="B4361" s="79">
        <v>68</v>
      </c>
      <c r="C4361" s="79" t="s">
        <v>122</v>
      </c>
      <c r="H4361" s="79">
        <v>48</v>
      </c>
      <c r="I4361" s="79">
        <v>1</v>
      </c>
      <c r="J4361" s="79">
        <v>1</v>
      </c>
      <c r="K4361" s="79">
        <v>3</v>
      </c>
    </row>
    <row r="4362" spans="1:11" x14ac:dyDescent="0.15">
      <c r="A4362">
        <f t="shared" si="68"/>
        <v>68050</v>
      </c>
      <c r="B4362" s="79">
        <v>68</v>
      </c>
      <c r="C4362" s="79" t="s">
        <v>122</v>
      </c>
      <c r="H4362" s="79">
        <v>50</v>
      </c>
      <c r="I4362" s="79">
        <v>0</v>
      </c>
      <c r="J4362" s="79">
        <v>3</v>
      </c>
      <c r="K4362" s="79">
        <v>2</v>
      </c>
    </row>
    <row r="4363" spans="1:11" x14ac:dyDescent="0.15">
      <c r="A4363">
        <f t="shared" si="68"/>
        <v>68051</v>
      </c>
      <c r="B4363" s="79">
        <v>68</v>
      </c>
      <c r="C4363" s="79" t="s">
        <v>122</v>
      </c>
      <c r="H4363" s="79">
        <v>51</v>
      </c>
      <c r="I4363" s="79">
        <v>1</v>
      </c>
      <c r="J4363" s="79">
        <v>1</v>
      </c>
      <c r="K4363" s="79">
        <v>3</v>
      </c>
    </row>
    <row r="4364" spans="1:11" x14ac:dyDescent="0.15">
      <c r="A4364">
        <f t="shared" si="68"/>
        <v>68052</v>
      </c>
      <c r="B4364" s="79">
        <v>68</v>
      </c>
      <c r="C4364" s="79" t="s">
        <v>122</v>
      </c>
      <c r="H4364" s="79">
        <v>52</v>
      </c>
      <c r="I4364" s="79">
        <v>1</v>
      </c>
      <c r="J4364" s="79">
        <v>2</v>
      </c>
      <c r="K4364" s="79">
        <v>1</v>
      </c>
    </row>
    <row r="4365" spans="1:11" x14ac:dyDescent="0.15">
      <c r="A4365">
        <f t="shared" si="68"/>
        <v>68053</v>
      </c>
      <c r="B4365" s="79">
        <v>68</v>
      </c>
      <c r="C4365" s="79" t="s">
        <v>122</v>
      </c>
      <c r="H4365" s="79">
        <v>53</v>
      </c>
      <c r="I4365" s="79">
        <v>1</v>
      </c>
      <c r="J4365" s="79">
        <v>0</v>
      </c>
      <c r="K4365" s="79">
        <v>2</v>
      </c>
    </row>
    <row r="4366" spans="1:11" x14ac:dyDescent="0.15">
      <c r="A4366">
        <f t="shared" si="68"/>
        <v>68055</v>
      </c>
      <c r="B4366" s="79">
        <v>68</v>
      </c>
      <c r="C4366" s="79" t="s">
        <v>122</v>
      </c>
      <c r="H4366" s="79">
        <v>55</v>
      </c>
      <c r="I4366" s="79">
        <v>1</v>
      </c>
      <c r="J4366" s="79">
        <v>0</v>
      </c>
      <c r="K4366" s="79">
        <v>2</v>
      </c>
    </row>
    <row r="4367" spans="1:11" x14ac:dyDescent="0.15">
      <c r="A4367">
        <f t="shared" si="68"/>
        <v>68057</v>
      </c>
      <c r="B4367" s="79">
        <v>68</v>
      </c>
      <c r="C4367" s="79" t="s">
        <v>122</v>
      </c>
      <c r="H4367" s="79">
        <v>57</v>
      </c>
      <c r="I4367" s="79">
        <v>0</v>
      </c>
      <c r="J4367" s="79">
        <v>1</v>
      </c>
      <c r="K4367" s="79">
        <v>4</v>
      </c>
    </row>
    <row r="4368" spans="1:11" x14ac:dyDescent="0.15">
      <c r="A4368">
        <f t="shared" si="68"/>
        <v>68058</v>
      </c>
      <c r="B4368" s="79">
        <v>68</v>
      </c>
      <c r="C4368" s="79" t="s">
        <v>122</v>
      </c>
      <c r="H4368" s="79">
        <v>58</v>
      </c>
      <c r="I4368" s="79">
        <v>1</v>
      </c>
      <c r="J4368" s="79">
        <v>2</v>
      </c>
      <c r="K4368" s="79">
        <v>1</v>
      </c>
    </row>
    <row r="4369" spans="1:11" x14ac:dyDescent="0.15">
      <c r="A4369">
        <f t="shared" si="68"/>
        <v>68059</v>
      </c>
      <c r="B4369" s="79">
        <v>68</v>
      </c>
      <c r="C4369" s="79" t="s">
        <v>122</v>
      </c>
      <c r="H4369" s="79">
        <v>59</v>
      </c>
      <c r="I4369" s="79">
        <v>1</v>
      </c>
      <c r="J4369" s="79">
        <v>1</v>
      </c>
      <c r="K4369" s="79">
        <v>4</v>
      </c>
    </row>
    <row r="4370" spans="1:11" x14ac:dyDescent="0.15">
      <c r="A4370">
        <f t="shared" si="68"/>
        <v>68060</v>
      </c>
      <c r="B4370" s="79">
        <v>68</v>
      </c>
      <c r="C4370" s="79" t="s">
        <v>122</v>
      </c>
      <c r="H4370" s="79">
        <v>60</v>
      </c>
      <c r="I4370" s="79">
        <v>1</v>
      </c>
      <c r="J4370" s="79">
        <v>1</v>
      </c>
      <c r="K4370" s="79">
        <v>3</v>
      </c>
    </row>
    <row r="4371" spans="1:11" x14ac:dyDescent="0.15">
      <c r="A4371">
        <f t="shared" si="68"/>
        <v>68061</v>
      </c>
      <c r="B4371" s="79">
        <v>68</v>
      </c>
      <c r="C4371" s="79" t="s">
        <v>122</v>
      </c>
      <c r="H4371" s="79">
        <v>61</v>
      </c>
      <c r="I4371" s="79">
        <v>2</v>
      </c>
      <c r="J4371" s="79">
        <v>4</v>
      </c>
      <c r="K4371" s="79">
        <v>2</v>
      </c>
    </row>
    <row r="4372" spans="1:11" x14ac:dyDescent="0.15">
      <c r="A4372">
        <f t="shared" si="68"/>
        <v>68062</v>
      </c>
      <c r="B4372" s="79">
        <v>68</v>
      </c>
      <c r="C4372" s="79" t="s">
        <v>122</v>
      </c>
      <c r="H4372" s="79">
        <v>62</v>
      </c>
      <c r="I4372" s="79">
        <v>1</v>
      </c>
      <c r="J4372" s="79">
        <v>1</v>
      </c>
      <c r="K4372" s="79">
        <v>5</v>
      </c>
    </row>
    <row r="4373" spans="1:11" x14ac:dyDescent="0.15">
      <c r="A4373">
        <f t="shared" si="68"/>
        <v>68064</v>
      </c>
      <c r="B4373" s="79">
        <v>68</v>
      </c>
      <c r="C4373" s="79" t="s">
        <v>122</v>
      </c>
      <c r="H4373" s="79">
        <v>64</v>
      </c>
      <c r="I4373" s="79">
        <v>1</v>
      </c>
      <c r="J4373" s="79">
        <v>1</v>
      </c>
      <c r="K4373" s="79">
        <v>3</v>
      </c>
    </row>
    <row r="4374" spans="1:11" x14ac:dyDescent="0.15">
      <c r="A4374">
        <f t="shared" si="68"/>
        <v>68065</v>
      </c>
      <c r="B4374" s="79">
        <v>68</v>
      </c>
      <c r="C4374" s="79" t="s">
        <v>122</v>
      </c>
      <c r="H4374" s="79">
        <v>65</v>
      </c>
      <c r="I4374" s="79">
        <v>0</v>
      </c>
      <c r="J4374" s="79">
        <v>2</v>
      </c>
      <c r="K4374" s="79">
        <v>1</v>
      </c>
    </row>
    <row r="4375" spans="1:11" x14ac:dyDescent="0.15">
      <c r="A4375">
        <f t="shared" si="68"/>
        <v>68066</v>
      </c>
      <c r="B4375" s="79">
        <v>68</v>
      </c>
      <c r="C4375" s="79" t="s">
        <v>122</v>
      </c>
      <c r="H4375" s="79">
        <v>66</v>
      </c>
      <c r="I4375" s="79">
        <v>1</v>
      </c>
      <c r="J4375" s="79">
        <v>1</v>
      </c>
      <c r="K4375" s="79">
        <v>3</v>
      </c>
    </row>
    <row r="4376" spans="1:11" x14ac:dyDescent="0.15">
      <c r="A4376">
        <f t="shared" si="68"/>
        <v>68067</v>
      </c>
      <c r="B4376" s="79">
        <v>68</v>
      </c>
      <c r="C4376" s="79" t="s">
        <v>122</v>
      </c>
      <c r="H4376" s="79">
        <v>67</v>
      </c>
      <c r="I4376" s="79">
        <v>1</v>
      </c>
      <c r="J4376" s="79">
        <v>2</v>
      </c>
      <c r="K4376" s="79">
        <v>3</v>
      </c>
    </row>
    <row r="4377" spans="1:11" x14ac:dyDescent="0.15">
      <c r="A4377">
        <f t="shared" si="68"/>
        <v>68068</v>
      </c>
      <c r="B4377" s="79">
        <v>68</v>
      </c>
      <c r="C4377" s="79" t="s">
        <v>122</v>
      </c>
      <c r="H4377" s="79">
        <v>68</v>
      </c>
      <c r="I4377" s="79">
        <v>2</v>
      </c>
      <c r="J4377" s="79">
        <v>1</v>
      </c>
      <c r="K4377" s="79">
        <v>6</v>
      </c>
    </row>
    <row r="4378" spans="1:11" x14ac:dyDescent="0.15">
      <c r="A4378">
        <f t="shared" si="68"/>
        <v>68069</v>
      </c>
      <c r="B4378" s="79">
        <v>68</v>
      </c>
      <c r="C4378" s="79" t="s">
        <v>122</v>
      </c>
      <c r="H4378" s="79">
        <v>69</v>
      </c>
      <c r="I4378" s="79">
        <v>2</v>
      </c>
      <c r="J4378" s="79">
        <v>4</v>
      </c>
      <c r="K4378" s="79">
        <v>7</v>
      </c>
    </row>
    <row r="4379" spans="1:11" x14ac:dyDescent="0.15">
      <c r="A4379">
        <f t="shared" si="68"/>
        <v>68070</v>
      </c>
      <c r="B4379" s="79">
        <v>68</v>
      </c>
      <c r="C4379" s="79" t="s">
        <v>122</v>
      </c>
      <c r="H4379" s="79">
        <v>70</v>
      </c>
      <c r="I4379" s="79">
        <v>1</v>
      </c>
      <c r="J4379" s="79">
        <v>2</v>
      </c>
      <c r="K4379" s="79">
        <v>6</v>
      </c>
    </row>
    <row r="4380" spans="1:11" x14ac:dyDescent="0.15">
      <c r="A4380">
        <f t="shared" si="68"/>
        <v>68071</v>
      </c>
      <c r="B4380" s="79">
        <v>68</v>
      </c>
      <c r="C4380" s="79" t="s">
        <v>122</v>
      </c>
      <c r="H4380" s="79">
        <v>71</v>
      </c>
      <c r="I4380" s="79">
        <v>1</v>
      </c>
      <c r="J4380" s="79">
        <v>0</v>
      </c>
      <c r="K4380" s="79">
        <v>8</v>
      </c>
    </row>
    <row r="4381" spans="1:11" x14ac:dyDescent="0.15">
      <c r="A4381">
        <f t="shared" si="68"/>
        <v>68072</v>
      </c>
      <c r="B4381" s="79">
        <v>68</v>
      </c>
      <c r="C4381" s="79" t="s">
        <v>122</v>
      </c>
      <c r="H4381" s="79">
        <v>72</v>
      </c>
      <c r="I4381" s="79">
        <v>2</v>
      </c>
      <c r="J4381" s="79">
        <v>2</v>
      </c>
      <c r="K4381" s="79">
        <v>8</v>
      </c>
    </row>
    <row r="4382" spans="1:11" x14ac:dyDescent="0.15">
      <c r="A4382">
        <f t="shared" si="68"/>
        <v>68073</v>
      </c>
      <c r="B4382" s="79">
        <v>68</v>
      </c>
      <c r="C4382" s="79" t="s">
        <v>122</v>
      </c>
      <c r="H4382" s="79">
        <v>73</v>
      </c>
      <c r="I4382" s="79">
        <v>1</v>
      </c>
      <c r="J4382" s="79">
        <v>2</v>
      </c>
      <c r="K4382" s="79">
        <v>10</v>
      </c>
    </row>
    <row r="4383" spans="1:11" x14ac:dyDescent="0.15">
      <c r="A4383">
        <f t="shared" si="68"/>
        <v>68074</v>
      </c>
      <c r="B4383" s="79">
        <v>68</v>
      </c>
      <c r="C4383" s="79" t="s">
        <v>122</v>
      </c>
      <c r="H4383" s="79">
        <v>74</v>
      </c>
      <c r="I4383" s="79">
        <v>1</v>
      </c>
      <c r="J4383" s="79">
        <v>0</v>
      </c>
      <c r="K4383" s="79">
        <v>11</v>
      </c>
    </row>
    <row r="4384" spans="1:11" x14ac:dyDescent="0.15">
      <c r="A4384">
        <f t="shared" si="68"/>
        <v>68075</v>
      </c>
      <c r="B4384" s="79">
        <v>68</v>
      </c>
      <c r="C4384" s="79" t="s">
        <v>122</v>
      </c>
      <c r="H4384" s="79">
        <v>75</v>
      </c>
      <c r="I4384" s="79">
        <v>2</v>
      </c>
      <c r="J4384" s="79">
        <v>1</v>
      </c>
      <c r="K4384" s="79">
        <v>10</v>
      </c>
    </row>
    <row r="4385" spans="1:11" x14ac:dyDescent="0.15">
      <c r="A4385">
        <f t="shared" si="68"/>
        <v>68076</v>
      </c>
      <c r="B4385" s="79">
        <v>68</v>
      </c>
      <c r="C4385" s="79" t="s">
        <v>122</v>
      </c>
      <c r="H4385" s="79">
        <v>76</v>
      </c>
      <c r="I4385" s="79">
        <v>3</v>
      </c>
      <c r="J4385" s="79">
        <v>1</v>
      </c>
      <c r="K4385" s="79">
        <v>7</v>
      </c>
    </row>
    <row r="4386" spans="1:11" x14ac:dyDescent="0.15">
      <c r="A4386">
        <f t="shared" si="68"/>
        <v>68077</v>
      </c>
      <c r="B4386" s="79">
        <v>68</v>
      </c>
      <c r="C4386" s="79" t="s">
        <v>122</v>
      </c>
      <c r="H4386" s="79">
        <v>77</v>
      </c>
      <c r="I4386" s="79">
        <v>2</v>
      </c>
      <c r="J4386" s="79">
        <v>1</v>
      </c>
      <c r="K4386" s="79">
        <v>12</v>
      </c>
    </row>
    <row r="4387" spans="1:11" x14ac:dyDescent="0.15">
      <c r="A4387">
        <f t="shared" si="68"/>
        <v>68078</v>
      </c>
      <c r="B4387" s="79">
        <v>68</v>
      </c>
      <c r="C4387" s="79" t="s">
        <v>122</v>
      </c>
      <c r="H4387" s="79">
        <v>78</v>
      </c>
      <c r="I4387" s="79">
        <v>1</v>
      </c>
      <c r="J4387" s="79">
        <v>1</v>
      </c>
      <c r="K4387" s="79">
        <v>6</v>
      </c>
    </row>
    <row r="4388" spans="1:11" x14ac:dyDescent="0.15">
      <c r="A4388">
        <f t="shared" si="68"/>
        <v>68080</v>
      </c>
      <c r="B4388" s="79">
        <v>68</v>
      </c>
      <c r="C4388" s="79" t="s">
        <v>122</v>
      </c>
      <c r="H4388" s="79">
        <v>80</v>
      </c>
      <c r="I4388" s="79">
        <v>2</v>
      </c>
      <c r="J4388" s="79">
        <v>1</v>
      </c>
      <c r="K4388" s="79">
        <v>8</v>
      </c>
    </row>
    <row r="4389" spans="1:11" x14ac:dyDescent="0.15">
      <c r="A4389">
        <f t="shared" si="68"/>
        <v>68081</v>
      </c>
      <c r="B4389" s="79">
        <v>68</v>
      </c>
      <c r="C4389" s="79" t="s">
        <v>122</v>
      </c>
      <c r="H4389" s="79">
        <v>81</v>
      </c>
      <c r="I4389" s="79">
        <v>0</v>
      </c>
      <c r="J4389" s="79">
        <v>1</v>
      </c>
      <c r="K4389" s="79">
        <v>7</v>
      </c>
    </row>
    <row r="4390" spans="1:11" x14ac:dyDescent="0.15">
      <c r="A4390">
        <f t="shared" si="68"/>
        <v>68083</v>
      </c>
      <c r="B4390" s="79">
        <v>68</v>
      </c>
      <c r="C4390" s="79" t="s">
        <v>122</v>
      </c>
      <c r="H4390" s="79">
        <v>83</v>
      </c>
      <c r="I4390" s="79">
        <v>0</v>
      </c>
      <c r="J4390" s="79">
        <v>2</v>
      </c>
      <c r="K4390" s="79">
        <v>8</v>
      </c>
    </row>
    <row r="4391" spans="1:11" x14ac:dyDescent="0.15">
      <c r="A4391">
        <f t="shared" si="68"/>
        <v>68084</v>
      </c>
      <c r="B4391" s="79">
        <v>68</v>
      </c>
      <c r="C4391" s="79" t="s">
        <v>122</v>
      </c>
      <c r="H4391" s="79">
        <v>84</v>
      </c>
      <c r="I4391" s="79">
        <v>1</v>
      </c>
      <c r="J4391" s="79">
        <v>1</v>
      </c>
      <c r="K4391" s="79">
        <v>11</v>
      </c>
    </row>
    <row r="4392" spans="1:11" x14ac:dyDescent="0.15">
      <c r="A4392">
        <f t="shared" si="68"/>
        <v>69000</v>
      </c>
      <c r="B4392" s="79">
        <v>69</v>
      </c>
      <c r="C4392" s="79" t="s">
        <v>56</v>
      </c>
      <c r="H4392" s="79">
        <v>0</v>
      </c>
      <c r="I4392" s="79">
        <v>2</v>
      </c>
      <c r="J4392" s="79">
        <v>3</v>
      </c>
      <c r="K4392" s="79">
        <v>1</v>
      </c>
    </row>
    <row r="4393" spans="1:11" x14ac:dyDescent="0.15">
      <c r="A4393">
        <f t="shared" si="68"/>
        <v>69002</v>
      </c>
      <c r="B4393" s="79">
        <v>69</v>
      </c>
      <c r="C4393" s="79" t="s">
        <v>56</v>
      </c>
      <c r="H4393" s="79">
        <v>2</v>
      </c>
      <c r="I4393" s="79">
        <v>0</v>
      </c>
      <c r="J4393" s="79">
        <v>1</v>
      </c>
      <c r="K4393" s="79">
        <v>5</v>
      </c>
    </row>
    <row r="4394" spans="1:11" x14ac:dyDescent="0.15">
      <c r="A4394">
        <f t="shared" si="68"/>
        <v>69003</v>
      </c>
      <c r="B4394" s="79">
        <v>69</v>
      </c>
      <c r="C4394" s="79" t="s">
        <v>56</v>
      </c>
      <c r="H4394" s="79">
        <v>3</v>
      </c>
      <c r="I4394" s="79">
        <v>2</v>
      </c>
      <c r="J4394" s="79">
        <v>1</v>
      </c>
      <c r="K4394" s="79">
        <v>6</v>
      </c>
    </row>
    <row r="4395" spans="1:11" x14ac:dyDescent="0.15">
      <c r="A4395">
        <f t="shared" si="68"/>
        <v>69004</v>
      </c>
      <c r="B4395" s="79">
        <v>69</v>
      </c>
      <c r="C4395" s="79" t="s">
        <v>56</v>
      </c>
      <c r="H4395" s="79">
        <v>4</v>
      </c>
      <c r="I4395" s="79">
        <v>1</v>
      </c>
      <c r="J4395" s="79">
        <v>2</v>
      </c>
      <c r="K4395" s="79">
        <v>12</v>
      </c>
    </row>
    <row r="4396" spans="1:11" x14ac:dyDescent="0.15">
      <c r="A4396">
        <f t="shared" si="68"/>
        <v>69005</v>
      </c>
      <c r="B4396" s="79">
        <v>69</v>
      </c>
      <c r="C4396" s="79" t="s">
        <v>56</v>
      </c>
      <c r="H4396" s="79">
        <v>5</v>
      </c>
      <c r="I4396" s="79">
        <v>2</v>
      </c>
      <c r="J4396" s="79">
        <v>0</v>
      </c>
      <c r="K4396" s="79">
        <v>11</v>
      </c>
    </row>
    <row r="4397" spans="1:11" x14ac:dyDescent="0.15">
      <c r="A4397">
        <f t="shared" si="68"/>
        <v>69006</v>
      </c>
      <c r="B4397" s="79">
        <v>69</v>
      </c>
      <c r="C4397" s="79" t="s">
        <v>56</v>
      </c>
      <c r="H4397" s="79">
        <v>6</v>
      </c>
      <c r="I4397" s="79">
        <v>2</v>
      </c>
      <c r="J4397" s="79">
        <v>2</v>
      </c>
      <c r="K4397" s="79">
        <v>5</v>
      </c>
    </row>
    <row r="4398" spans="1:11" x14ac:dyDescent="0.15">
      <c r="A4398">
        <f t="shared" si="68"/>
        <v>69007</v>
      </c>
      <c r="B4398" s="79">
        <v>69</v>
      </c>
      <c r="C4398" s="79" t="s">
        <v>56</v>
      </c>
      <c r="H4398" s="79">
        <v>7</v>
      </c>
      <c r="I4398" s="79">
        <v>3</v>
      </c>
      <c r="J4398" s="79">
        <v>2</v>
      </c>
      <c r="K4398" s="79">
        <v>14</v>
      </c>
    </row>
    <row r="4399" spans="1:11" x14ac:dyDescent="0.15">
      <c r="A4399">
        <f t="shared" si="68"/>
        <v>69008</v>
      </c>
      <c r="B4399" s="79">
        <v>69</v>
      </c>
      <c r="C4399" s="79" t="s">
        <v>56</v>
      </c>
      <c r="H4399" s="79">
        <v>8</v>
      </c>
      <c r="I4399" s="79">
        <v>0</v>
      </c>
      <c r="J4399" s="79">
        <v>1</v>
      </c>
      <c r="K4399" s="79">
        <v>5</v>
      </c>
    </row>
    <row r="4400" spans="1:11" x14ac:dyDescent="0.15">
      <c r="A4400">
        <f t="shared" si="68"/>
        <v>69010</v>
      </c>
      <c r="B4400" s="79">
        <v>69</v>
      </c>
      <c r="C4400" s="79" t="s">
        <v>56</v>
      </c>
      <c r="H4400" s="79">
        <v>10</v>
      </c>
      <c r="I4400" s="79">
        <v>2</v>
      </c>
      <c r="J4400" s="79">
        <v>1</v>
      </c>
      <c r="K4400" s="79">
        <v>5</v>
      </c>
    </row>
    <row r="4401" spans="1:11" x14ac:dyDescent="0.15">
      <c r="A4401">
        <f t="shared" si="68"/>
        <v>69011</v>
      </c>
      <c r="B4401" s="79">
        <v>69</v>
      </c>
      <c r="C4401" s="79" t="s">
        <v>56</v>
      </c>
      <c r="H4401" s="79">
        <v>11</v>
      </c>
      <c r="I4401" s="79">
        <v>1</v>
      </c>
      <c r="J4401" s="79">
        <v>2</v>
      </c>
      <c r="K4401" s="79">
        <v>6</v>
      </c>
    </row>
    <row r="4402" spans="1:11" x14ac:dyDescent="0.15">
      <c r="A4402">
        <f t="shared" si="68"/>
        <v>69012</v>
      </c>
      <c r="B4402" s="79">
        <v>69</v>
      </c>
      <c r="C4402" s="79" t="s">
        <v>56</v>
      </c>
      <c r="H4402" s="79">
        <v>12</v>
      </c>
      <c r="I4402" s="79">
        <v>3</v>
      </c>
      <c r="J4402" s="79">
        <v>2</v>
      </c>
      <c r="K4402" s="79">
        <v>2</v>
      </c>
    </row>
    <row r="4403" spans="1:11" x14ac:dyDescent="0.15">
      <c r="A4403">
        <f t="shared" si="68"/>
        <v>69013</v>
      </c>
      <c r="B4403" s="79">
        <v>69</v>
      </c>
      <c r="C4403" s="79" t="s">
        <v>56</v>
      </c>
      <c r="H4403" s="79">
        <v>13</v>
      </c>
      <c r="I4403" s="79">
        <v>4</v>
      </c>
      <c r="J4403" s="79">
        <v>2</v>
      </c>
      <c r="K4403" s="79">
        <v>9</v>
      </c>
    </row>
    <row r="4404" spans="1:11" x14ac:dyDescent="0.15">
      <c r="A4404">
        <f t="shared" si="68"/>
        <v>69014</v>
      </c>
      <c r="B4404" s="79">
        <v>69</v>
      </c>
      <c r="C4404" s="79" t="s">
        <v>56</v>
      </c>
      <c r="H4404" s="79">
        <v>14</v>
      </c>
      <c r="I4404" s="79">
        <v>2</v>
      </c>
      <c r="J4404" s="79">
        <v>4</v>
      </c>
      <c r="K4404" s="79">
        <v>8</v>
      </c>
    </row>
    <row r="4405" spans="1:11" x14ac:dyDescent="0.15">
      <c r="A4405">
        <f t="shared" si="68"/>
        <v>69015</v>
      </c>
      <c r="B4405" s="79">
        <v>69</v>
      </c>
      <c r="C4405" s="79" t="s">
        <v>56</v>
      </c>
      <c r="H4405" s="79">
        <v>15</v>
      </c>
      <c r="I4405" s="79">
        <v>3</v>
      </c>
      <c r="J4405" s="79">
        <v>4</v>
      </c>
      <c r="K4405" s="79">
        <v>5</v>
      </c>
    </row>
    <row r="4406" spans="1:11" x14ac:dyDescent="0.15">
      <c r="A4406">
        <f t="shared" si="68"/>
        <v>69016</v>
      </c>
      <c r="B4406" s="79">
        <v>69</v>
      </c>
      <c r="C4406" s="79" t="s">
        <v>56</v>
      </c>
      <c r="H4406" s="79">
        <v>16</v>
      </c>
      <c r="I4406" s="79">
        <v>5</v>
      </c>
      <c r="J4406" s="79">
        <v>3</v>
      </c>
      <c r="K4406" s="79">
        <v>7</v>
      </c>
    </row>
    <row r="4407" spans="1:11" x14ac:dyDescent="0.15">
      <c r="A4407">
        <f t="shared" si="68"/>
        <v>69017</v>
      </c>
      <c r="B4407" s="79">
        <v>69</v>
      </c>
      <c r="C4407" s="79" t="s">
        <v>56</v>
      </c>
      <c r="H4407" s="79">
        <v>17</v>
      </c>
      <c r="I4407" s="79">
        <v>4</v>
      </c>
      <c r="J4407" s="79">
        <v>5</v>
      </c>
      <c r="K4407" s="79">
        <v>6</v>
      </c>
    </row>
    <row r="4408" spans="1:11" x14ac:dyDescent="0.15">
      <c r="A4408">
        <f t="shared" si="68"/>
        <v>69018</v>
      </c>
      <c r="B4408" s="79">
        <v>69</v>
      </c>
      <c r="C4408" s="79" t="s">
        <v>56</v>
      </c>
      <c r="H4408" s="79">
        <v>18</v>
      </c>
      <c r="I4408" s="79">
        <v>5</v>
      </c>
      <c r="J4408" s="79">
        <v>6</v>
      </c>
      <c r="K4408" s="79">
        <v>8</v>
      </c>
    </row>
    <row r="4409" spans="1:11" x14ac:dyDescent="0.15">
      <c r="A4409">
        <f t="shared" si="68"/>
        <v>69019</v>
      </c>
      <c r="B4409" s="79">
        <v>69</v>
      </c>
      <c r="C4409" s="79" t="s">
        <v>56</v>
      </c>
      <c r="H4409" s="79">
        <v>19</v>
      </c>
      <c r="I4409" s="79">
        <v>4</v>
      </c>
      <c r="J4409" s="79">
        <v>6</v>
      </c>
      <c r="K4409" s="79">
        <v>10</v>
      </c>
    </row>
    <row r="4410" spans="1:11" x14ac:dyDescent="0.15">
      <c r="A4410">
        <f t="shared" si="68"/>
        <v>69020</v>
      </c>
      <c r="B4410" s="79">
        <v>69</v>
      </c>
      <c r="C4410" s="79" t="s">
        <v>56</v>
      </c>
      <c r="H4410" s="79">
        <v>20</v>
      </c>
      <c r="I4410" s="79">
        <v>5</v>
      </c>
      <c r="J4410" s="79">
        <v>3</v>
      </c>
      <c r="K4410" s="79">
        <v>16</v>
      </c>
    </row>
    <row r="4411" spans="1:11" x14ac:dyDescent="0.15">
      <c r="A4411">
        <f t="shared" si="68"/>
        <v>69021</v>
      </c>
      <c r="B4411" s="79">
        <v>69</v>
      </c>
      <c r="C4411" s="79" t="s">
        <v>56</v>
      </c>
      <c r="H4411" s="79">
        <v>21</v>
      </c>
      <c r="I4411" s="79">
        <v>4</v>
      </c>
      <c r="J4411" s="79">
        <v>6</v>
      </c>
      <c r="K4411" s="79">
        <v>8</v>
      </c>
    </row>
    <row r="4412" spans="1:11" x14ac:dyDescent="0.15">
      <c r="A4412">
        <f t="shared" si="68"/>
        <v>69022</v>
      </c>
      <c r="B4412" s="79">
        <v>69</v>
      </c>
      <c r="C4412" s="79" t="s">
        <v>56</v>
      </c>
      <c r="H4412" s="79">
        <v>22</v>
      </c>
      <c r="I4412" s="79">
        <v>5</v>
      </c>
      <c r="J4412" s="79">
        <v>3</v>
      </c>
      <c r="K4412" s="79">
        <v>12</v>
      </c>
    </row>
    <row r="4413" spans="1:11" x14ac:dyDescent="0.15">
      <c r="A4413">
        <f t="shared" si="68"/>
        <v>69023</v>
      </c>
      <c r="B4413" s="79">
        <v>69</v>
      </c>
      <c r="C4413" s="79" t="s">
        <v>56</v>
      </c>
      <c r="H4413" s="79">
        <v>23</v>
      </c>
      <c r="I4413" s="79">
        <v>2</v>
      </c>
      <c r="J4413" s="79">
        <v>6</v>
      </c>
      <c r="K4413" s="79">
        <v>12</v>
      </c>
    </row>
    <row r="4414" spans="1:11" x14ac:dyDescent="0.15">
      <c r="A4414">
        <f t="shared" si="68"/>
        <v>69024</v>
      </c>
      <c r="B4414" s="79">
        <v>69</v>
      </c>
      <c r="C4414" s="79" t="s">
        <v>56</v>
      </c>
      <c r="H4414" s="79">
        <v>24</v>
      </c>
      <c r="I4414" s="79">
        <v>5</v>
      </c>
      <c r="J4414" s="79">
        <v>1</v>
      </c>
      <c r="K4414" s="79">
        <v>12</v>
      </c>
    </row>
    <row r="4415" spans="1:11" x14ac:dyDescent="0.15">
      <c r="A4415">
        <f t="shared" si="68"/>
        <v>69025</v>
      </c>
      <c r="B4415" s="79">
        <v>69</v>
      </c>
      <c r="C4415" s="79" t="s">
        <v>56</v>
      </c>
      <c r="H4415" s="79">
        <v>25</v>
      </c>
      <c r="I4415" s="79">
        <v>4</v>
      </c>
      <c r="J4415" s="79">
        <v>4</v>
      </c>
      <c r="K4415" s="79">
        <v>16</v>
      </c>
    </row>
    <row r="4416" spans="1:11" x14ac:dyDescent="0.15">
      <c r="A4416">
        <f t="shared" si="68"/>
        <v>69026</v>
      </c>
      <c r="B4416" s="79">
        <v>69</v>
      </c>
      <c r="C4416" s="79" t="s">
        <v>56</v>
      </c>
      <c r="H4416" s="79">
        <v>26</v>
      </c>
      <c r="I4416" s="79">
        <v>7</v>
      </c>
      <c r="J4416" s="79">
        <v>4</v>
      </c>
      <c r="K4416" s="79">
        <v>14</v>
      </c>
    </row>
    <row r="4417" spans="1:11" x14ac:dyDescent="0.15">
      <c r="A4417">
        <f t="shared" si="68"/>
        <v>69028</v>
      </c>
      <c r="B4417" s="79">
        <v>69</v>
      </c>
      <c r="C4417" s="79" t="s">
        <v>56</v>
      </c>
      <c r="H4417" s="79">
        <v>28</v>
      </c>
      <c r="I4417" s="79">
        <v>3</v>
      </c>
      <c r="J4417" s="79">
        <v>3</v>
      </c>
      <c r="K4417" s="79">
        <v>25</v>
      </c>
    </row>
    <row r="4418" spans="1:11" x14ac:dyDescent="0.15">
      <c r="A4418">
        <f t="shared" si="68"/>
        <v>69029</v>
      </c>
      <c r="B4418" s="79">
        <v>69</v>
      </c>
      <c r="C4418" s="79" t="s">
        <v>56</v>
      </c>
      <c r="H4418" s="79">
        <v>29</v>
      </c>
      <c r="I4418" s="79">
        <v>3</v>
      </c>
      <c r="J4418" s="79">
        <v>1</v>
      </c>
      <c r="K4418" s="79">
        <v>17</v>
      </c>
    </row>
    <row r="4419" spans="1:11" x14ac:dyDescent="0.15">
      <c r="A4419">
        <f t="shared" ref="A4419:A4482" si="69">$B4419*1000+$H4419</f>
        <v>69030</v>
      </c>
      <c r="B4419" s="79">
        <v>69</v>
      </c>
      <c r="C4419" s="79" t="s">
        <v>56</v>
      </c>
      <c r="H4419" s="79">
        <v>30</v>
      </c>
      <c r="I4419" s="79">
        <v>8</v>
      </c>
      <c r="J4419" s="79">
        <v>5</v>
      </c>
      <c r="K4419" s="79">
        <v>15</v>
      </c>
    </row>
    <row r="4420" spans="1:11" x14ac:dyDescent="0.15">
      <c r="A4420">
        <f t="shared" si="69"/>
        <v>69031</v>
      </c>
      <c r="B4420" s="79">
        <v>69</v>
      </c>
      <c r="C4420" s="79" t="s">
        <v>56</v>
      </c>
      <c r="H4420" s="79">
        <v>31</v>
      </c>
      <c r="I4420" s="79">
        <v>7</v>
      </c>
      <c r="J4420" s="79">
        <v>5</v>
      </c>
      <c r="K4420" s="79">
        <v>20</v>
      </c>
    </row>
    <row r="4421" spans="1:11" x14ac:dyDescent="0.15">
      <c r="A4421">
        <f t="shared" si="69"/>
        <v>69032</v>
      </c>
      <c r="B4421" s="79">
        <v>69</v>
      </c>
      <c r="C4421" s="79" t="s">
        <v>56</v>
      </c>
      <c r="H4421" s="79">
        <v>32</v>
      </c>
      <c r="I4421" s="79">
        <v>4</v>
      </c>
      <c r="J4421" s="79">
        <v>2</v>
      </c>
      <c r="K4421" s="79">
        <v>8</v>
      </c>
    </row>
    <row r="4422" spans="1:11" x14ac:dyDescent="0.15">
      <c r="A4422">
        <f t="shared" si="69"/>
        <v>69033</v>
      </c>
      <c r="B4422" s="79">
        <v>69</v>
      </c>
      <c r="C4422" s="79" t="s">
        <v>56</v>
      </c>
      <c r="H4422" s="79">
        <v>33</v>
      </c>
      <c r="I4422" s="79">
        <v>8</v>
      </c>
      <c r="J4422" s="79">
        <v>6</v>
      </c>
      <c r="K4422" s="79">
        <v>16</v>
      </c>
    </row>
    <row r="4423" spans="1:11" x14ac:dyDescent="0.15">
      <c r="A4423">
        <f t="shared" si="69"/>
        <v>69034</v>
      </c>
      <c r="B4423" s="79">
        <v>69</v>
      </c>
      <c r="C4423" s="79" t="s">
        <v>56</v>
      </c>
      <c r="H4423" s="79">
        <v>34</v>
      </c>
      <c r="I4423" s="79">
        <v>2</v>
      </c>
      <c r="J4423" s="79">
        <v>3</v>
      </c>
      <c r="K4423" s="79">
        <v>17</v>
      </c>
    </row>
    <row r="4424" spans="1:11" x14ac:dyDescent="0.15">
      <c r="A4424">
        <f t="shared" si="69"/>
        <v>69035</v>
      </c>
      <c r="B4424" s="79">
        <v>69</v>
      </c>
      <c r="C4424" s="79" t="s">
        <v>56</v>
      </c>
      <c r="H4424" s="79">
        <v>35</v>
      </c>
      <c r="I4424" s="79">
        <v>2</v>
      </c>
      <c r="J4424" s="79">
        <v>3</v>
      </c>
      <c r="K4424" s="79">
        <v>22</v>
      </c>
    </row>
    <row r="4425" spans="1:11" x14ac:dyDescent="0.15">
      <c r="A4425">
        <f t="shared" si="69"/>
        <v>69036</v>
      </c>
      <c r="B4425" s="79">
        <v>69</v>
      </c>
      <c r="C4425" s="79" t="s">
        <v>56</v>
      </c>
      <c r="H4425" s="79">
        <v>36</v>
      </c>
      <c r="I4425" s="79">
        <v>3</v>
      </c>
      <c r="J4425" s="79">
        <v>2</v>
      </c>
      <c r="K4425" s="79">
        <v>8</v>
      </c>
    </row>
    <row r="4426" spans="1:11" x14ac:dyDescent="0.15">
      <c r="A4426">
        <f t="shared" si="69"/>
        <v>69037</v>
      </c>
      <c r="B4426" s="79">
        <v>69</v>
      </c>
      <c r="C4426" s="79" t="s">
        <v>56</v>
      </c>
      <c r="H4426" s="79">
        <v>37</v>
      </c>
      <c r="I4426" s="79">
        <v>2</v>
      </c>
      <c r="J4426" s="79">
        <v>1</v>
      </c>
      <c r="K4426" s="79">
        <v>17</v>
      </c>
    </row>
    <row r="4427" spans="1:11" x14ac:dyDescent="0.15">
      <c r="A4427">
        <f t="shared" si="69"/>
        <v>69038</v>
      </c>
      <c r="B4427" s="79">
        <v>69</v>
      </c>
      <c r="C4427" s="79" t="s">
        <v>56</v>
      </c>
      <c r="H4427" s="79">
        <v>38</v>
      </c>
      <c r="I4427" s="79">
        <v>5</v>
      </c>
      <c r="J4427" s="79">
        <v>4</v>
      </c>
      <c r="K4427" s="79">
        <v>27</v>
      </c>
    </row>
    <row r="4428" spans="1:11" x14ac:dyDescent="0.15">
      <c r="A4428">
        <f t="shared" si="69"/>
        <v>69039</v>
      </c>
      <c r="B4428" s="79">
        <v>69</v>
      </c>
      <c r="C4428" s="79" t="s">
        <v>56</v>
      </c>
      <c r="H4428" s="79">
        <v>39</v>
      </c>
      <c r="I4428" s="79">
        <v>5</v>
      </c>
      <c r="J4428" s="79">
        <v>3</v>
      </c>
      <c r="K4428" s="79">
        <v>21</v>
      </c>
    </row>
    <row r="4429" spans="1:11" x14ac:dyDescent="0.15">
      <c r="A4429">
        <f t="shared" si="69"/>
        <v>69040</v>
      </c>
      <c r="B4429" s="79">
        <v>69</v>
      </c>
      <c r="C4429" s="79" t="s">
        <v>56</v>
      </c>
      <c r="H4429" s="79">
        <v>40</v>
      </c>
      <c r="I4429" s="79">
        <v>1</v>
      </c>
      <c r="J4429" s="79">
        <v>4</v>
      </c>
      <c r="K4429" s="79">
        <v>25</v>
      </c>
    </row>
    <row r="4430" spans="1:11" x14ac:dyDescent="0.15">
      <c r="A4430">
        <f t="shared" si="69"/>
        <v>69041</v>
      </c>
      <c r="B4430" s="79">
        <v>69</v>
      </c>
      <c r="C4430" s="79" t="s">
        <v>56</v>
      </c>
      <c r="H4430" s="79">
        <v>41</v>
      </c>
      <c r="I4430" s="79">
        <v>4</v>
      </c>
      <c r="J4430" s="79">
        <v>3</v>
      </c>
      <c r="K4430" s="79">
        <v>36</v>
      </c>
    </row>
    <row r="4431" spans="1:11" x14ac:dyDescent="0.15">
      <c r="A4431">
        <f t="shared" si="69"/>
        <v>69042</v>
      </c>
      <c r="B4431" s="79">
        <v>69</v>
      </c>
      <c r="C4431" s="79" t="s">
        <v>56</v>
      </c>
      <c r="H4431" s="79">
        <v>42</v>
      </c>
      <c r="I4431" s="79">
        <v>2</v>
      </c>
      <c r="J4431" s="79">
        <v>3</v>
      </c>
      <c r="K4431" s="79">
        <v>25</v>
      </c>
    </row>
    <row r="4432" spans="1:11" x14ac:dyDescent="0.15">
      <c r="A4432">
        <f t="shared" si="69"/>
        <v>69043</v>
      </c>
      <c r="B4432" s="79">
        <v>69</v>
      </c>
      <c r="C4432" s="79" t="s">
        <v>56</v>
      </c>
      <c r="H4432" s="79">
        <v>43</v>
      </c>
      <c r="I4432" s="79">
        <v>3</v>
      </c>
      <c r="J4432" s="79">
        <v>4</v>
      </c>
      <c r="K4432" s="79">
        <v>23</v>
      </c>
    </row>
    <row r="4433" spans="1:11" x14ac:dyDescent="0.15">
      <c r="A4433">
        <f t="shared" si="69"/>
        <v>69044</v>
      </c>
      <c r="B4433" s="79">
        <v>69</v>
      </c>
      <c r="C4433" s="79" t="s">
        <v>56</v>
      </c>
      <c r="H4433" s="79">
        <v>44</v>
      </c>
      <c r="I4433" s="79">
        <v>7</v>
      </c>
      <c r="J4433" s="79">
        <v>4</v>
      </c>
      <c r="K4433" s="79">
        <v>23</v>
      </c>
    </row>
    <row r="4434" spans="1:11" x14ac:dyDescent="0.15">
      <c r="A4434">
        <f t="shared" si="69"/>
        <v>69045</v>
      </c>
      <c r="B4434" s="79">
        <v>69</v>
      </c>
      <c r="C4434" s="79" t="s">
        <v>56</v>
      </c>
      <c r="H4434" s="79">
        <v>45</v>
      </c>
      <c r="I4434" s="79">
        <v>4</v>
      </c>
      <c r="J4434" s="79">
        <v>11</v>
      </c>
      <c r="K4434" s="79">
        <v>26</v>
      </c>
    </row>
    <row r="4435" spans="1:11" x14ac:dyDescent="0.15">
      <c r="A4435">
        <f t="shared" si="69"/>
        <v>69046</v>
      </c>
      <c r="B4435" s="79">
        <v>69</v>
      </c>
      <c r="C4435" s="79" t="s">
        <v>56</v>
      </c>
      <c r="H4435" s="79">
        <v>46</v>
      </c>
      <c r="I4435" s="79">
        <v>4</v>
      </c>
      <c r="J4435" s="79">
        <v>4</v>
      </c>
      <c r="K4435" s="79">
        <v>17</v>
      </c>
    </row>
    <row r="4436" spans="1:11" x14ac:dyDescent="0.15">
      <c r="A4436">
        <f t="shared" si="69"/>
        <v>69047</v>
      </c>
      <c r="B4436" s="79">
        <v>69</v>
      </c>
      <c r="C4436" s="79" t="s">
        <v>56</v>
      </c>
      <c r="H4436" s="79">
        <v>47</v>
      </c>
      <c r="I4436" s="79">
        <v>7</v>
      </c>
      <c r="J4436" s="79">
        <v>5</v>
      </c>
      <c r="K4436" s="79">
        <v>16</v>
      </c>
    </row>
    <row r="4437" spans="1:11" x14ac:dyDescent="0.15">
      <c r="A4437">
        <f t="shared" si="69"/>
        <v>69048</v>
      </c>
      <c r="B4437" s="79">
        <v>69</v>
      </c>
      <c r="C4437" s="79" t="s">
        <v>56</v>
      </c>
      <c r="H4437" s="79">
        <v>48</v>
      </c>
      <c r="I4437" s="79">
        <v>6</v>
      </c>
      <c r="J4437" s="79">
        <v>6</v>
      </c>
      <c r="K4437" s="79">
        <v>13</v>
      </c>
    </row>
    <row r="4438" spans="1:11" x14ac:dyDescent="0.15">
      <c r="A4438">
        <f t="shared" si="69"/>
        <v>69049</v>
      </c>
      <c r="B4438" s="79">
        <v>69</v>
      </c>
      <c r="C4438" s="79" t="s">
        <v>56</v>
      </c>
      <c r="H4438" s="79">
        <v>49</v>
      </c>
      <c r="I4438" s="79">
        <v>4</v>
      </c>
      <c r="J4438" s="79">
        <v>6</v>
      </c>
      <c r="K4438" s="79">
        <v>5</v>
      </c>
    </row>
    <row r="4439" spans="1:11" x14ac:dyDescent="0.15">
      <c r="A4439">
        <f t="shared" si="69"/>
        <v>69050</v>
      </c>
      <c r="B4439" s="79">
        <v>69</v>
      </c>
      <c r="C4439" s="79" t="s">
        <v>56</v>
      </c>
      <c r="H4439" s="79">
        <v>50</v>
      </c>
      <c r="I4439" s="79">
        <v>7</v>
      </c>
      <c r="J4439" s="79">
        <v>10</v>
      </c>
      <c r="K4439" s="79">
        <v>11</v>
      </c>
    </row>
    <row r="4440" spans="1:11" x14ac:dyDescent="0.15">
      <c r="A4440">
        <f t="shared" si="69"/>
        <v>69051</v>
      </c>
      <c r="B4440" s="79">
        <v>69</v>
      </c>
      <c r="C4440" s="79" t="s">
        <v>56</v>
      </c>
      <c r="H4440" s="79">
        <v>51</v>
      </c>
      <c r="I4440" s="79">
        <v>6</v>
      </c>
      <c r="J4440" s="79">
        <v>6</v>
      </c>
      <c r="K4440" s="79">
        <v>8</v>
      </c>
    </row>
    <row r="4441" spans="1:11" x14ac:dyDescent="0.15">
      <c r="A4441">
        <f t="shared" si="69"/>
        <v>69052</v>
      </c>
      <c r="B4441" s="79">
        <v>69</v>
      </c>
      <c r="C4441" s="79" t="s">
        <v>56</v>
      </c>
      <c r="H4441" s="79">
        <v>52</v>
      </c>
      <c r="I4441" s="79">
        <v>10</v>
      </c>
      <c r="J4441" s="79">
        <v>12</v>
      </c>
      <c r="K4441" s="79">
        <v>15</v>
      </c>
    </row>
    <row r="4442" spans="1:11" x14ac:dyDescent="0.15">
      <c r="A4442">
        <f t="shared" si="69"/>
        <v>69053</v>
      </c>
      <c r="B4442" s="79">
        <v>69</v>
      </c>
      <c r="C4442" s="79" t="s">
        <v>56</v>
      </c>
      <c r="H4442" s="79">
        <v>53</v>
      </c>
      <c r="I4442" s="79">
        <v>10</v>
      </c>
      <c r="J4442" s="79">
        <v>13</v>
      </c>
      <c r="K4442" s="79">
        <v>12</v>
      </c>
    </row>
    <row r="4443" spans="1:11" x14ac:dyDescent="0.15">
      <c r="A4443">
        <f t="shared" si="69"/>
        <v>69054</v>
      </c>
      <c r="B4443" s="79">
        <v>69</v>
      </c>
      <c r="C4443" s="79" t="s">
        <v>56</v>
      </c>
      <c r="H4443" s="79">
        <v>54</v>
      </c>
      <c r="I4443" s="79">
        <v>6</v>
      </c>
      <c r="J4443" s="79">
        <v>8</v>
      </c>
      <c r="K4443" s="79">
        <v>8</v>
      </c>
    </row>
    <row r="4444" spans="1:11" x14ac:dyDescent="0.15">
      <c r="A4444">
        <f t="shared" si="69"/>
        <v>69055</v>
      </c>
      <c r="B4444" s="79">
        <v>69</v>
      </c>
      <c r="C4444" s="79" t="s">
        <v>56</v>
      </c>
      <c r="H4444" s="79">
        <v>55</v>
      </c>
      <c r="I4444" s="79">
        <v>11</v>
      </c>
      <c r="J4444" s="79">
        <v>8</v>
      </c>
      <c r="K4444" s="79">
        <v>3</v>
      </c>
    </row>
    <row r="4445" spans="1:11" x14ac:dyDescent="0.15">
      <c r="A4445">
        <f t="shared" si="69"/>
        <v>69056</v>
      </c>
      <c r="B4445" s="79">
        <v>69</v>
      </c>
      <c r="C4445" s="79" t="s">
        <v>56</v>
      </c>
      <c r="H4445" s="79">
        <v>56</v>
      </c>
      <c r="I4445" s="79">
        <v>3</v>
      </c>
      <c r="J4445" s="79">
        <v>6</v>
      </c>
      <c r="K4445" s="79">
        <v>2</v>
      </c>
    </row>
    <row r="4446" spans="1:11" x14ac:dyDescent="0.15">
      <c r="A4446">
        <f t="shared" si="69"/>
        <v>69057</v>
      </c>
      <c r="B4446" s="79">
        <v>69</v>
      </c>
      <c r="C4446" s="79" t="s">
        <v>56</v>
      </c>
      <c r="H4446" s="79">
        <v>57</v>
      </c>
      <c r="I4446" s="79">
        <v>7</v>
      </c>
      <c r="J4446" s="79">
        <v>10</v>
      </c>
      <c r="K4446" s="79">
        <v>4</v>
      </c>
    </row>
    <row r="4447" spans="1:11" x14ac:dyDescent="0.15">
      <c r="A4447">
        <f t="shared" si="69"/>
        <v>69058</v>
      </c>
      <c r="B4447" s="79">
        <v>69</v>
      </c>
      <c r="C4447" s="79" t="s">
        <v>56</v>
      </c>
      <c r="H4447" s="79">
        <v>58</v>
      </c>
      <c r="I4447" s="79">
        <v>9</v>
      </c>
      <c r="J4447" s="79">
        <v>6</v>
      </c>
      <c r="K4447" s="79">
        <v>1</v>
      </c>
    </row>
    <row r="4448" spans="1:11" x14ac:dyDescent="0.15">
      <c r="A4448">
        <f t="shared" si="69"/>
        <v>69059</v>
      </c>
      <c r="B4448" s="79">
        <v>69</v>
      </c>
      <c r="C4448" s="79" t="s">
        <v>56</v>
      </c>
      <c r="H4448" s="79">
        <v>59</v>
      </c>
      <c r="I4448" s="79">
        <v>10</v>
      </c>
      <c r="J4448" s="79">
        <v>9</v>
      </c>
      <c r="K4448" s="79">
        <v>1</v>
      </c>
    </row>
    <row r="4449" spans="1:11" x14ac:dyDescent="0.15">
      <c r="A4449">
        <f t="shared" si="69"/>
        <v>69060</v>
      </c>
      <c r="B4449" s="79">
        <v>69</v>
      </c>
      <c r="C4449" s="79" t="s">
        <v>56</v>
      </c>
      <c r="H4449" s="79">
        <v>60</v>
      </c>
      <c r="I4449" s="79">
        <v>5</v>
      </c>
      <c r="J4449" s="79">
        <v>8</v>
      </c>
      <c r="K4449" s="79">
        <v>4</v>
      </c>
    </row>
    <row r="4450" spans="1:11" x14ac:dyDescent="0.15">
      <c r="A4450">
        <f t="shared" si="69"/>
        <v>69061</v>
      </c>
      <c r="B4450" s="79">
        <v>69</v>
      </c>
      <c r="C4450" s="79" t="s">
        <v>56</v>
      </c>
      <c r="H4450" s="79">
        <v>61</v>
      </c>
      <c r="I4450" s="79">
        <v>8</v>
      </c>
      <c r="J4450" s="79">
        <v>8</v>
      </c>
      <c r="K4450" s="79">
        <v>2</v>
      </c>
    </row>
    <row r="4451" spans="1:11" x14ac:dyDescent="0.15">
      <c r="A4451">
        <f t="shared" si="69"/>
        <v>69062</v>
      </c>
      <c r="B4451" s="79">
        <v>69</v>
      </c>
      <c r="C4451" s="79" t="s">
        <v>56</v>
      </c>
      <c r="H4451" s="79">
        <v>62</v>
      </c>
      <c r="I4451" s="79">
        <v>16</v>
      </c>
      <c r="J4451" s="79">
        <v>11</v>
      </c>
      <c r="K4451" s="79">
        <v>2</v>
      </c>
    </row>
    <row r="4452" spans="1:11" x14ac:dyDescent="0.15">
      <c r="A4452">
        <f t="shared" si="69"/>
        <v>69063</v>
      </c>
      <c r="B4452" s="79">
        <v>69</v>
      </c>
      <c r="C4452" s="79" t="s">
        <v>56</v>
      </c>
      <c r="H4452" s="79">
        <v>63</v>
      </c>
      <c r="I4452" s="79">
        <v>12</v>
      </c>
      <c r="J4452" s="79">
        <v>9</v>
      </c>
      <c r="K4452" s="79">
        <v>4</v>
      </c>
    </row>
    <row r="4453" spans="1:11" x14ac:dyDescent="0.15">
      <c r="A4453">
        <f t="shared" si="69"/>
        <v>69064</v>
      </c>
      <c r="B4453" s="79">
        <v>69</v>
      </c>
      <c r="C4453" s="79" t="s">
        <v>56</v>
      </c>
      <c r="H4453" s="79">
        <v>64</v>
      </c>
      <c r="I4453" s="79">
        <v>13</v>
      </c>
      <c r="J4453" s="79">
        <v>10</v>
      </c>
      <c r="K4453" s="79">
        <v>3</v>
      </c>
    </row>
    <row r="4454" spans="1:11" x14ac:dyDescent="0.15">
      <c r="A4454">
        <f t="shared" si="69"/>
        <v>69065</v>
      </c>
      <c r="B4454" s="79">
        <v>69</v>
      </c>
      <c r="C4454" s="79" t="s">
        <v>56</v>
      </c>
      <c r="H4454" s="79">
        <v>65</v>
      </c>
      <c r="I4454" s="79">
        <v>15</v>
      </c>
      <c r="J4454" s="79">
        <v>19</v>
      </c>
      <c r="K4454" s="79">
        <v>1</v>
      </c>
    </row>
    <row r="4455" spans="1:11" x14ac:dyDescent="0.15">
      <c r="A4455">
        <f t="shared" si="69"/>
        <v>69066</v>
      </c>
      <c r="B4455" s="79">
        <v>69</v>
      </c>
      <c r="C4455" s="79" t="s">
        <v>56</v>
      </c>
      <c r="H4455" s="79">
        <v>66</v>
      </c>
      <c r="I4455" s="79">
        <v>14</v>
      </c>
      <c r="J4455" s="79">
        <v>14</v>
      </c>
      <c r="K4455" s="79">
        <v>2</v>
      </c>
    </row>
    <row r="4456" spans="1:11" x14ac:dyDescent="0.15">
      <c r="A4456">
        <f t="shared" si="69"/>
        <v>69067</v>
      </c>
      <c r="B4456" s="79">
        <v>69</v>
      </c>
      <c r="C4456" s="79" t="s">
        <v>56</v>
      </c>
      <c r="H4456" s="79">
        <v>67</v>
      </c>
      <c r="I4456" s="79">
        <v>7</v>
      </c>
      <c r="J4456" s="79">
        <v>16</v>
      </c>
      <c r="K4456" s="79">
        <v>1</v>
      </c>
    </row>
    <row r="4457" spans="1:11" x14ac:dyDescent="0.15">
      <c r="A4457">
        <f t="shared" si="69"/>
        <v>69068</v>
      </c>
      <c r="B4457" s="79">
        <v>69</v>
      </c>
      <c r="C4457" s="79" t="s">
        <v>56</v>
      </c>
      <c r="H4457" s="79">
        <v>68</v>
      </c>
      <c r="I4457" s="79">
        <v>8</v>
      </c>
      <c r="J4457" s="79">
        <v>13</v>
      </c>
      <c r="K4457" s="79">
        <v>2</v>
      </c>
    </row>
    <row r="4458" spans="1:11" x14ac:dyDescent="0.15">
      <c r="A4458">
        <f t="shared" si="69"/>
        <v>69069</v>
      </c>
      <c r="B4458" s="79">
        <v>69</v>
      </c>
      <c r="C4458" s="79" t="s">
        <v>56</v>
      </c>
      <c r="H4458" s="79">
        <v>69</v>
      </c>
      <c r="I4458" s="79">
        <v>20</v>
      </c>
      <c r="J4458" s="79">
        <v>11</v>
      </c>
      <c r="K4458" s="79">
        <v>1</v>
      </c>
    </row>
    <row r="4459" spans="1:11" x14ac:dyDescent="0.15">
      <c r="A4459">
        <f t="shared" si="69"/>
        <v>69070</v>
      </c>
      <c r="B4459" s="79">
        <v>69</v>
      </c>
      <c r="C4459" s="79" t="s">
        <v>56</v>
      </c>
      <c r="H4459" s="79">
        <v>70</v>
      </c>
      <c r="I4459" s="79">
        <v>6</v>
      </c>
      <c r="J4459" s="79">
        <v>9</v>
      </c>
      <c r="K4459" s="79">
        <v>1</v>
      </c>
    </row>
    <row r="4460" spans="1:11" x14ac:dyDescent="0.15">
      <c r="A4460">
        <f t="shared" si="69"/>
        <v>69071</v>
      </c>
      <c r="B4460" s="79">
        <v>69</v>
      </c>
      <c r="C4460" s="79" t="s">
        <v>56</v>
      </c>
      <c r="H4460" s="79">
        <v>71</v>
      </c>
      <c r="I4460" s="79">
        <v>12</v>
      </c>
      <c r="J4460" s="79">
        <v>5</v>
      </c>
      <c r="K4460" s="79">
        <v>1</v>
      </c>
    </row>
    <row r="4461" spans="1:11" x14ac:dyDescent="0.15">
      <c r="A4461">
        <f t="shared" si="69"/>
        <v>69072</v>
      </c>
      <c r="B4461" s="79">
        <v>69</v>
      </c>
      <c r="C4461" s="79" t="s">
        <v>56</v>
      </c>
      <c r="H4461" s="79">
        <v>72</v>
      </c>
      <c r="I4461" s="79">
        <v>10</v>
      </c>
      <c r="J4461" s="79">
        <v>4</v>
      </c>
      <c r="K4461" s="79">
        <v>1</v>
      </c>
    </row>
    <row r="4462" spans="1:11" x14ac:dyDescent="0.15">
      <c r="A4462">
        <f t="shared" si="69"/>
        <v>69073</v>
      </c>
      <c r="B4462" s="79">
        <v>69</v>
      </c>
      <c r="C4462" s="79" t="s">
        <v>56</v>
      </c>
      <c r="H4462" s="79">
        <v>73</v>
      </c>
      <c r="I4462" s="79">
        <v>2</v>
      </c>
      <c r="J4462" s="79">
        <v>3</v>
      </c>
      <c r="K4462" s="79">
        <v>1</v>
      </c>
    </row>
    <row r="4463" spans="1:11" x14ac:dyDescent="0.15">
      <c r="A4463">
        <f t="shared" si="69"/>
        <v>69074</v>
      </c>
      <c r="B4463" s="79">
        <v>69</v>
      </c>
      <c r="C4463" s="79" t="s">
        <v>56</v>
      </c>
      <c r="H4463" s="79">
        <v>74</v>
      </c>
      <c r="I4463" s="79">
        <v>4</v>
      </c>
      <c r="J4463" s="79">
        <v>6</v>
      </c>
      <c r="K4463" s="79">
        <v>1</v>
      </c>
    </row>
    <row r="4464" spans="1:11" x14ac:dyDescent="0.15">
      <c r="A4464">
        <f t="shared" si="69"/>
        <v>69075</v>
      </c>
      <c r="B4464" s="79">
        <v>69</v>
      </c>
      <c r="C4464" s="79" t="s">
        <v>56</v>
      </c>
      <c r="H4464" s="79">
        <v>75</v>
      </c>
      <c r="I4464" s="79">
        <v>6</v>
      </c>
      <c r="J4464" s="79">
        <v>2</v>
      </c>
      <c r="K4464" s="79">
        <v>1</v>
      </c>
    </row>
    <row r="4465" spans="1:11" x14ac:dyDescent="0.15">
      <c r="A4465">
        <f t="shared" si="69"/>
        <v>69076</v>
      </c>
      <c r="B4465" s="79">
        <v>69</v>
      </c>
      <c r="C4465" s="79" t="s">
        <v>56</v>
      </c>
      <c r="H4465" s="79">
        <v>76</v>
      </c>
      <c r="I4465" s="79">
        <v>8</v>
      </c>
      <c r="J4465" s="79">
        <v>7</v>
      </c>
      <c r="K4465" s="79">
        <v>1</v>
      </c>
    </row>
    <row r="4466" spans="1:11" x14ac:dyDescent="0.15">
      <c r="A4466">
        <f t="shared" si="69"/>
        <v>69077</v>
      </c>
      <c r="B4466" s="79">
        <v>69</v>
      </c>
      <c r="C4466" s="79" t="s">
        <v>56</v>
      </c>
      <c r="H4466" s="79">
        <v>77</v>
      </c>
      <c r="I4466" s="79">
        <v>7</v>
      </c>
      <c r="J4466" s="79">
        <v>4</v>
      </c>
      <c r="K4466" s="79">
        <v>1</v>
      </c>
    </row>
    <row r="4467" spans="1:11" x14ac:dyDescent="0.15">
      <c r="A4467">
        <f t="shared" si="69"/>
        <v>69078</v>
      </c>
      <c r="B4467" s="79">
        <v>69</v>
      </c>
      <c r="C4467" s="79" t="s">
        <v>56</v>
      </c>
      <c r="H4467" s="79">
        <v>78</v>
      </c>
      <c r="I4467" s="79">
        <v>5</v>
      </c>
      <c r="J4467" s="79">
        <v>5</v>
      </c>
      <c r="K4467" s="79">
        <v>1</v>
      </c>
    </row>
    <row r="4468" spans="1:11" x14ac:dyDescent="0.15">
      <c r="A4468">
        <f t="shared" si="69"/>
        <v>69079</v>
      </c>
      <c r="B4468" s="79">
        <v>69</v>
      </c>
      <c r="C4468" s="79" t="s">
        <v>56</v>
      </c>
      <c r="H4468" s="79">
        <v>79</v>
      </c>
      <c r="I4468" s="79">
        <v>2</v>
      </c>
      <c r="J4468" s="79">
        <v>1</v>
      </c>
      <c r="K4468" s="79">
        <v>1</v>
      </c>
    </row>
    <row r="4469" spans="1:11" x14ac:dyDescent="0.15">
      <c r="A4469">
        <f t="shared" si="69"/>
        <v>69080</v>
      </c>
      <c r="B4469" s="79">
        <v>69</v>
      </c>
      <c r="C4469" s="79" t="s">
        <v>56</v>
      </c>
      <c r="H4469" s="79">
        <v>80</v>
      </c>
      <c r="I4469" s="79">
        <v>1</v>
      </c>
      <c r="J4469" s="79">
        <v>1</v>
      </c>
      <c r="K4469" s="79">
        <v>2</v>
      </c>
    </row>
    <row r="4470" spans="1:11" x14ac:dyDescent="0.15">
      <c r="A4470">
        <f t="shared" si="69"/>
        <v>69081</v>
      </c>
      <c r="B4470" s="79">
        <v>69</v>
      </c>
      <c r="C4470" s="79" t="s">
        <v>56</v>
      </c>
      <c r="H4470" s="79">
        <v>81</v>
      </c>
      <c r="I4470" s="79">
        <v>1</v>
      </c>
      <c r="J4470" s="79">
        <v>3</v>
      </c>
      <c r="K4470" s="79">
        <v>1</v>
      </c>
    </row>
    <row r="4471" spans="1:11" x14ac:dyDescent="0.15">
      <c r="A4471">
        <f t="shared" si="69"/>
        <v>69082</v>
      </c>
      <c r="B4471" s="79">
        <v>69</v>
      </c>
      <c r="C4471" s="79" t="s">
        <v>56</v>
      </c>
      <c r="H4471" s="79">
        <v>82</v>
      </c>
      <c r="I4471" s="79">
        <v>1</v>
      </c>
      <c r="J4471" s="79">
        <v>0</v>
      </c>
      <c r="K4471" s="79">
        <v>1</v>
      </c>
    </row>
    <row r="4472" spans="1:11" x14ac:dyDescent="0.15">
      <c r="A4472">
        <f t="shared" si="69"/>
        <v>69084</v>
      </c>
      <c r="B4472" s="79">
        <v>69</v>
      </c>
      <c r="C4472" s="79" t="s">
        <v>56</v>
      </c>
      <c r="H4472" s="79">
        <v>84</v>
      </c>
      <c r="I4472" s="79">
        <v>1</v>
      </c>
      <c r="J4472" s="79">
        <v>3</v>
      </c>
      <c r="K4472" s="79">
        <v>1</v>
      </c>
    </row>
    <row r="4473" spans="1:11" x14ac:dyDescent="0.15">
      <c r="A4473">
        <f t="shared" si="69"/>
        <v>69085</v>
      </c>
      <c r="B4473" s="79">
        <v>69</v>
      </c>
      <c r="C4473" s="79" t="s">
        <v>56</v>
      </c>
      <c r="H4473" s="79">
        <v>85</v>
      </c>
      <c r="I4473" s="79">
        <v>2</v>
      </c>
      <c r="J4473" s="79">
        <v>0</v>
      </c>
      <c r="K4473" s="79">
        <v>1</v>
      </c>
    </row>
    <row r="4474" spans="1:11" x14ac:dyDescent="0.15">
      <c r="A4474">
        <f t="shared" si="69"/>
        <v>69086</v>
      </c>
      <c r="B4474" s="79">
        <v>69</v>
      </c>
      <c r="C4474" s="79" t="s">
        <v>56</v>
      </c>
      <c r="H4474" s="79">
        <v>86</v>
      </c>
      <c r="I4474" s="79">
        <v>1</v>
      </c>
      <c r="J4474" s="79">
        <v>1</v>
      </c>
      <c r="K4474" s="79">
        <v>1</v>
      </c>
    </row>
    <row r="4475" spans="1:11" x14ac:dyDescent="0.15">
      <c r="A4475">
        <f t="shared" si="69"/>
        <v>69087</v>
      </c>
      <c r="B4475" s="79">
        <v>69</v>
      </c>
      <c r="C4475" s="79" t="s">
        <v>56</v>
      </c>
      <c r="H4475" s="79">
        <v>87</v>
      </c>
      <c r="I4475" s="79">
        <v>1</v>
      </c>
      <c r="J4475" s="79">
        <v>2</v>
      </c>
      <c r="K4475" s="79">
        <v>1</v>
      </c>
    </row>
    <row r="4476" spans="1:11" x14ac:dyDescent="0.15">
      <c r="A4476">
        <f t="shared" si="69"/>
        <v>69088</v>
      </c>
      <c r="B4476" s="79">
        <v>69</v>
      </c>
      <c r="C4476" s="79" t="s">
        <v>56</v>
      </c>
      <c r="H4476" s="79">
        <v>88</v>
      </c>
      <c r="I4476" s="79">
        <v>0</v>
      </c>
      <c r="J4476" s="79">
        <v>3</v>
      </c>
      <c r="K4476" s="79">
        <v>1</v>
      </c>
    </row>
    <row r="4477" spans="1:11" x14ac:dyDescent="0.15">
      <c r="A4477">
        <f t="shared" si="69"/>
        <v>69089</v>
      </c>
      <c r="B4477" s="79">
        <v>69</v>
      </c>
      <c r="C4477" s="79" t="s">
        <v>56</v>
      </c>
      <c r="H4477" s="79">
        <v>89</v>
      </c>
      <c r="I4477" s="79">
        <v>0</v>
      </c>
      <c r="J4477" s="79">
        <v>2</v>
      </c>
      <c r="K4477" s="79">
        <v>1</v>
      </c>
    </row>
    <row r="4478" spans="1:11" x14ac:dyDescent="0.15">
      <c r="A4478">
        <f t="shared" si="69"/>
        <v>69091</v>
      </c>
      <c r="B4478" s="79">
        <v>69</v>
      </c>
      <c r="C4478" s="79" t="s">
        <v>56</v>
      </c>
      <c r="H4478" s="79">
        <v>91</v>
      </c>
      <c r="I4478" s="79">
        <v>0</v>
      </c>
      <c r="J4478" s="79">
        <v>2</v>
      </c>
      <c r="K4478" s="79">
        <v>1</v>
      </c>
    </row>
    <row r="4479" spans="1:11" x14ac:dyDescent="0.15">
      <c r="A4479">
        <f t="shared" si="69"/>
        <v>69092</v>
      </c>
      <c r="B4479" s="79">
        <v>69</v>
      </c>
      <c r="C4479" s="79" t="s">
        <v>56</v>
      </c>
      <c r="H4479" s="79">
        <v>92</v>
      </c>
      <c r="I4479" s="79">
        <v>0</v>
      </c>
      <c r="J4479" s="79">
        <v>1</v>
      </c>
      <c r="K4479" s="79">
        <v>2</v>
      </c>
    </row>
    <row r="4480" spans="1:11" x14ac:dyDescent="0.15">
      <c r="A4480">
        <f t="shared" si="69"/>
        <v>69093</v>
      </c>
      <c r="B4480" s="79">
        <v>69</v>
      </c>
      <c r="C4480" s="79" t="s">
        <v>56</v>
      </c>
      <c r="H4480" s="79">
        <v>93</v>
      </c>
      <c r="I4480" s="79">
        <v>1</v>
      </c>
      <c r="J4480" s="79">
        <v>1</v>
      </c>
      <c r="K4480" s="79">
        <v>2</v>
      </c>
    </row>
    <row r="4481" spans="1:11" x14ac:dyDescent="0.15">
      <c r="A4481">
        <f t="shared" si="69"/>
        <v>69097</v>
      </c>
      <c r="B4481" s="79">
        <v>69</v>
      </c>
      <c r="C4481" s="79" t="s">
        <v>56</v>
      </c>
      <c r="H4481" s="79">
        <v>97</v>
      </c>
      <c r="I4481" s="79">
        <v>0</v>
      </c>
      <c r="J4481" s="79">
        <v>1</v>
      </c>
      <c r="K4481" s="79">
        <v>1</v>
      </c>
    </row>
    <row r="4482" spans="1:11" x14ac:dyDescent="0.15">
      <c r="A4482">
        <f t="shared" si="69"/>
        <v>70000</v>
      </c>
      <c r="B4482" s="79">
        <v>70</v>
      </c>
      <c r="C4482" s="79" t="s">
        <v>57</v>
      </c>
      <c r="H4482" s="79">
        <v>0</v>
      </c>
      <c r="I4482" s="79">
        <v>0</v>
      </c>
      <c r="J4482" s="79">
        <v>1</v>
      </c>
      <c r="K4482" s="79">
        <v>1</v>
      </c>
    </row>
    <row r="4483" spans="1:11" x14ac:dyDescent="0.15">
      <c r="A4483">
        <f t="shared" ref="A4483:A4546" si="70">$B4483*1000+$H4483</f>
        <v>70007</v>
      </c>
      <c r="B4483" s="79">
        <v>70</v>
      </c>
      <c r="C4483" s="79" t="s">
        <v>57</v>
      </c>
      <c r="H4483" s="79">
        <v>7</v>
      </c>
      <c r="I4483" s="79">
        <v>0</v>
      </c>
      <c r="J4483" s="79">
        <v>1</v>
      </c>
      <c r="K4483" s="79">
        <v>1</v>
      </c>
    </row>
    <row r="4484" spans="1:11" x14ac:dyDescent="0.15">
      <c r="A4484">
        <f t="shared" si="70"/>
        <v>70017</v>
      </c>
      <c r="B4484" s="79">
        <v>70</v>
      </c>
      <c r="C4484" s="79" t="s">
        <v>57</v>
      </c>
      <c r="H4484" s="79">
        <v>17</v>
      </c>
      <c r="I4484" s="79">
        <v>0</v>
      </c>
      <c r="J4484" s="79">
        <v>1</v>
      </c>
      <c r="K4484" s="79">
        <v>2</v>
      </c>
    </row>
    <row r="4485" spans="1:11" x14ac:dyDescent="0.15">
      <c r="A4485">
        <f t="shared" si="70"/>
        <v>70026</v>
      </c>
      <c r="B4485" s="79">
        <v>70</v>
      </c>
      <c r="C4485" s="79" t="s">
        <v>57</v>
      </c>
      <c r="H4485" s="79">
        <v>26</v>
      </c>
      <c r="I4485" s="79">
        <v>0</v>
      </c>
      <c r="J4485" s="79">
        <v>1</v>
      </c>
      <c r="K4485" s="79">
        <v>1</v>
      </c>
    </row>
    <row r="4486" spans="1:11" x14ac:dyDescent="0.15">
      <c r="A4486">
        <f t="shared" si="70"/>
        <v>70027</v>
      </c>
      <c r="B4486" s="79">
        <v>70</v>
      </c>
      <c r="C4486" s="79" t="s">
        <v>57</v>
      </c>
      <c r="H4486" s="79">
        <v>27</v>
      </c>
      <c r="I4486" s="79">
        <v>0</v>
      </c>
      <c r="J4486" s="79">
        <v>1</v>
      </c>
      <c r="K4486" s="79">
        <v>1</v>
      </c>
    </row>
    <row r="4487" spans="1:11" x14ac:dyDescent="0.15">
      <c r="A4487">
        <f t="shared" si="70"/>
        <v>70028</v>
      </c>
      <c r="B4487" s="79">
        <v>70</v>
      </c>
      <c r="C4487" s="79" t="s">
        <v>57</v>
      </c>
      <c r="H4487" s="79">
        <v>28</v>
      </c>
      <c r="I4487" s="79">
        <v>0</v>
      </c>
      <c r="J4487" s="79">
        <v>1</v>
      </c>
      <c r="K4487" s="79">
        <v>2</v>
      </c>
    </row>
    <row r="4488" spans="1:11" x14ac:dyDescent="0.15">
      <c r="A4488">
        <f t="shared" si="70"/>
        <v>70033</v>
      </c>
      <c r="B4488" s="79">
        <v>70</v>
      </c>
      <c r="C4488" s="79" t="s">
        <v>57</v>
      </c>
      <c r="H4488" s="79">
        <v>33</v>
      </c>
      <c r="I4488" s="79">
        <v>1</v>
      </c>
      <c r="J4488" s="79">
        <v>0</v>
      </c>
      <c r="K4488" s="79">
        <v>1</v>
      </c>
    </row>
    <row r="4489" spans="1:11" x14ac:dyDescent="0.15">
      <c r="A4489">
        <f t="shared" si="70"/>
        <v>70038</v>
      </c>
      <c r="B4489" s="79">
        <v>70</v>
      </c>
      <c r="C4489" s="79" t="s">
        <v>57</v>
      </c>
      <c r="H4489" s="79">
        <v>38</v>
      </c>
      <c r="I4489" s="79">
        <v>0</v>
      </c>
      <c r="J4489" s="79">
        <v>1</v>
      </c>
      <c r="K4489" s="79">
        <v>2</v>
      </c>
    </row>
    <row r="4490" spans="1:11" x14ac:dyDescent="0.15">
      <c r="A4490">
        <f t="shared" si="70"/>
        <v>70041</v>
      </c>
      <c r="B4490" s="79">
        <v>70</v>
      </c>
      <c r="C4490" s="79" t="s">
        <v>57</v>
      </c>
      <c r="H4490" s="79">
        <v>41</v>
      </c>
      <c r="I4490" s="79">
        <v>0</v>
      </c>
      <c r="J4490" s="79">
        <v>1</v>
      </c>
      <c r="K4490" s="79">
        <v>1</v>
      </c>
    </row>
    <row r="4491" spans="1:11" x14ac:dyDescent="0.15">
      <c r="A4491">
        <f t="shared" si="70"/>
        <v>70042</v>
      </c>
      <c r="B4491" s="79">
        <v>70</v>
      </c>
      <c r="C4491" s="79" t="s">
        <v>57</v>
      </c>
      <c r="H4491" s="79">
        <v>42</v>
      </c>
      <c r="I4491" s="79">
        <v>1</v>
      </c>
      <c r="J4491" s="79">
        <v>0</v>
      </c>
      <c r="K4491" s="79">
        <v>1</v>
      </c>
    </row>
    <row r="4492" spans="1:11" x14ac:dyDescent="0.15">
      <c r="A4492">
        <f t="shared" si="70"/>
        <v>70043</v>
      </c>
      <c r="B4492" s="79">
        <v>70</v>
      </c>
      <c r="C4492" s="79" t="s">
        <v>57</v>
      </c>
      <c r="H4492" s="79">
        <v>43</v>
      </c>
      <c r="I4492" s="79">
        <v>0</v>
      </c>
      <c r="J4492" s="79">
        <v>1</v>
      </c>
      <c r="K4492" s="79">
        <v>1</v>
      </c>
    </row>
    <row r="4493" spans="1:11" x14ac:dyDescent="0.15">
      <c r="A4493">
        <f t="shared" si="70"/>
        <v>70044</v>
      </c>
      <c r="B4493" s="79">
        <v>70</v>
      </c>
      <c r="C4493" s="79" t="s">
        <v>57</v>
      </c>
      <c r="H4493" s="79">
        <v>44</v>
      </c>
      <c r="I4493" s="79">
        <v>1</v>
      </c>
      <c r="J4493" s="79">
        <v>0</v>
      </c>
      <c r="K4493" s="79">
        <v>1</v>
      </c>
    </row>
    <row r="4494" spans="1:11" x14ac:dyDescent="0.15">
      <c r="A4494">
        <f t="shared" si="70"/>
        <v>70045</v>
      </c>
      <c r="B4494" s="79">
        <v>70</v>
      </c>
      <c r="C4494" s="79" t="s">
        <v>57</v>
      </c>
      <c r="H4494" s="79">
        <v>45</v>
      </c>
      <c r="I4494" s="79">
        <v>0</v>
      </c>
      <c r="J4494" s="79">
        <v>1</v>
      </c>
      <c r="K4494" s="79">
        <v>1</v>
      </c>
    </row>
    <row r="4495" spans="1:11" x14ac:dyDescent="0.15">
      <c r="A4495">
        <f t="shared" si="70"/>
        <v>70049</v>
      </c>
      <c r="B4495" s="79">
        <v>70</v>
      </c>
      <c r="C4495" s="79" t="s">
        <v>57</v>
      </c>
      <c r="H4495" s="79">
        <v>49</v>
      </c>
      <c r="I4495" s="79">
        <v>1</v>
      </c>
      <c r="J4495" s="79">
        <v>0</v>
      </c>
      <c r="K4495" s="79">
        <v>1</v>
      </c>
    </row>
    <row r="4496" spans="1:11" x14ac:dyDescent="0.15">
      <c r="A4496">
        <f t="shared" si="70"/>
        <v>70051</v>
      </c>
      <c r="B4496" s="79">
        <v>70</v>
      </c>
      <c r="C4496" s="79" t="s">
        <v>57</v>
      </c>
      <c r="H4496" s="79">
        <v>51</v>
      </c>
      <c r="I4496" s="79">
        <v>0</v>
      </c>
      <c r="J4496" s="79">
        <v>1</v>
      </c>
      <c r="K4496" s="79">
        <v>1</v>
      </c>
    </row>
    <row r="4497" spans="1:11" x14ac:dyDescent="0.15">
      <c r="A4497">
        <f t="shared" si="70"/>
        <v>70054</v>
      </c>
      <c r="B4497" s="79">
        <v>70</v>
      </c>
      <c r="C4497" s="79" t="s">
        <v>57</v>
      </c>
      <c r="H4497" s="79">
        <v>54</v>
      </c>
      <c r="I4497" s="79">
        <v>1</v>
      </c>
      <c r="J4497" s="79">
        <v>0</v>
      </c>
      <c r="K4497" s="79">
        <v>1</v>
      </c>
    </row>
    <row r="4498" spans="1:11" x14ac:dyDescent="0.15">
      <c r="A4498">
        <f t="shared" si="70"/>
        <v>70056</v>
      </c>
      <c r="B4498" s="79">
        <v>70</v>
      </c>
      <c r="C4498" s="79" t="s">
        <v>57</v>
      </c>
      <c r="H4498" s="79">
        <v>56</v>
      </c>
      <c r="I4498" s="79">
        <v>0</v>
      </c>
      <c r="J4498" s="79">
        <v>1</v>
      </c>
      <c r="K4498" s="79">
        <v>1</v>
      </c>
    </row>
    <row r="4499" spans="1:11" x14ac:dyDescent="0.15">
      <c r="A4499">
        <f t="shared" si="70"/>
        <v>70061</v>
      </c>
      <c r="B4499" s="79">
        <v>70</v>
      </c>
      <c r="C4499" s="79" t="s">
        <v>57</v>
      </c>
      <c r="H4499" s="79">
        <v>61</v>
      </c>
      <c r="I4499" s="79">
        <v>0</v>
      </c>
      <c r="J4499" s="79">
        <v>1</v>
      </c>
      <c r="K4499" s="79">
        <v>1</v>
      </c>
    </row>
    <row r="4500" spans="1:11" x14ac:dyDescent="0.15">
      <c r="A4500">
        <f t="shared" si="70"/>
        <v>70062</v>
      </c>
      <c r="B4500" s="79">
        <v>70</v>
      </c>
      <c r="C4500" s="79" t="s">
        <v>57</v>
      </c>
      <c r="H4500" s="79">
        <v>62</v>
      </c>
      <c r="I4500" s="79">
        <v>0</v>
      </c>
      <c r="J4500" s="79">
        <v>1</v>
      </c>
      <c r="K4500" s="79">
        <v>4</v>
      </c>
    </row>
    <row r="4501" spans="1:11" x14ac:dyDescent="0.15">
      <c r="A4501">
        <f t="shared" si="70"/>
        <v>70063</v>
      </c>
      <c r="B4501" s="79">
        <v>70</v>
      </c>
      <c r="C4501" s="79" t="s">
        <v>57</v>
      </c>
      <c r="H4501" s="79">
        <v>63</v>
      </c>
      <c r="I4501" s="79">
        <v>0</v>
      </c>
      <c r="J4501" s="79">
        <v>1</v>
      </c>
      <c r="K4501" s="79">
        <v>1</v>
      </c>
    </row>
    <row r="4502" spans="1:11" x14ac:dyDescent="0.15">
      <c r="A4502">
        <f t="shared" si="70"/>
        <v>70066</v>
      </c>
      <c r="B4502" s="79">
        <v>70</v>
      </c>
      <c r="C4502" s="79" t="s">
        <v>57</v>
      </c>
      <c r="H4502" s="79">
        <v>66</v>
      </c>
      <c r="I4502" s="79">
        <v>1</v>
      </c>
      <c r="J4502" s="79">
        <v>1</v>
      </c>
      <c r="K4502" s="79">
        <v>2</v>
      </c>
    </row>
    <row r="4503" spans="1:11" x14ac:dyDescent="0.15">
      <c r="A4503">
        <f t="shared" si="70"/>
        <v>70068</v>
      </c>
      <c r="B4503" s="79">
        <v>70</v>
      </c>
      <c r="C4503" s="79" t="s">
        <v>57</v>
      </c>
      <c r="H4503" s="79">
        <v>68</v>
      </c>
      <c r="I4503" s="79">
        <v>2</v>
      </c>
      <c r="J4503" s="79">
        <v>0</v>
      </c>
      <c r="K4503" s="79">
        <v>2</v>
      </c>
    </row>
    <row r="4504" spans="1:11" x14ac:dyDescent="0.15">
      <c r="A4504">
        <f t="shared" si="70"/>
        <v>70069</v>
      </c>
      <c r="B4504" s="79">
        <v>70</v>
      </c>
      <c r="C4504" s="79" t="s">
        <v>57</v>
      </c>
      <c r="H4504" s="79">
        <v>69</v>
      </c>
      <c r="I4504" s="79">
        <v>1</v>
      </c>
      <c r="J4504" s="79">
        <v>0</v>
      </c>
      <c r="K4504" s="79">
        <v>1</v>
      </c>
    </row>
    <row r="4505" spans="1:11" x14ac:dyDescent="0.15">
      <c r="A4505">
        <f t="shared" si="70"/>
        <v>70071</v>
      </c>
      <c r="B4505" s="79">
        <v>70</v>
      </c>
      <c r="C4505" s="79" t="s">
        <v>57</v>
      </c>
      <c r="H4505" s="79">
        <v>71</v>
      </c>
      <c r="I4505" s="79">
        <v>0</v>
      </c>
      <c r="J4505" s="79">
        <v>1</v>
      </c>
      <c r="K4505" s="79">
        <v>1</v>
      </c>
    </row>
    <row r="4506" spans="1:11" x14ac:dyDescent="0.15">
      <c r="A4506">
        <f t="shared" si="70"/>
        <v>70072</v>
      </c>
      <c r="B4506" s="79">
        <v>70</v>
      </c>
      <c r="C4506" s="79" t="s">
        <v>57</v>
      </c>
      <c r="H4506" s="79">
        <v>72</v>
      </c>
      <c r="I4506" s="79">
        <v>1</v>
      </c>
      <c r="J4506" s="79">
        <v>0</v>
      </c>
      <c r="K4506" s="79">
        <v>2</v>
      </c>
    </row>
    <row r="4507" spans="1:11" x14ac:dyDescent="0.15">
      <c r="A4507">
        <f t="shared" si="70"/>
        <v>70074</v>
      </c>
      <c r="B4507" s="79">
        <v>70</v>
      </c>
      <c r="C4507" s="79" t="s">
        <v>57</v>
      </c>
      <c r="H4507" s="79">
        <v>74</v>
      </c>
      <c r="I4507" s="79">
        <v>1</v>
      </c>
      <c r="J4507" s="79">
        <v>0</v>
      </c>
      <c r="K4507" s="79">
        <v>2</v>
      </c>
    </row>
    <row r="4508" spans="1:11" x14ac:dyDescent="0.15">
      <c r="A4508">
        <f t="shared" si="70"/>
        <v>70075</v>
      </c>
      <c r="B4508" s="79">
        <v>70</v>
      </c>
      <c r="C4508" s="79" t="s">
        <v>57</v>
      </c>
      <c r="H4508" s="79">
        <v>75</v>
      </c>
      <c r="I4508" s="79">
        <v>1</v>
      </c>
      <c r="J4508" s="79">
        <v>0</v>
      </c>
      <c r="K4508" s="79">
        <v>1</v>
      </c>
    </row>
    <row r="4509" spans="1:11" x14ac:dyDescent="0.15">
      <c r="A4509">
        <f t="shared" si="70"/>
        <v>70076</v>
      </c>
      <c r="B4509" s="79">
        <v>70</v>
      </c>
      <c r="C4509" s="79" t="s">
        <v>57</v>
      </c>
      <c r="H4509" s="79">
        <v>76</v>
      </c>
      <c r="I4509" s="79">
        <v>1</v>
      </c>
      <c r="J4509" s="79">
        <v>1</v>
      </c>
      <c r="K4509" s="79">
        <v>2</v>
      </c>
    </row>
    <row r="4510" spans="1:11" x14ac:dyDescent="0.15">
      <c r="A4510">
        <f t="shared" si="70"/>
        <v>70077</v>
      </c>
      <c r="B4510" s="79">
        <v>70</v>
      </c>
      <c r="C4510" s="79" t="s">
        <v>57</v>
      </c>
      <c r="H4510" s="79">
        <v>77</v>
      </c>
      <c r="I4510" s="79">
        <v>0</v>
      </c>
      <c r="J4510" s="79">
        <v>2</v>
      </c>
      <c r="K4510" s="79">
        <v>3</v>
      </c>
    </row>
    <row r="4511" spans="1:11" x14ac:dyDescent="0.15">
      <c r="A4511">
        <f t="shared" si="70"/>
        <v>70082</v>
      </c>
      <c r="B4511" s="79">
        <v>70</v>
      </c>
      <c r="C4511" s="79" t="s">
        <v>57</v>
      </c>
      <c r="H4511" s="79">
        <v>82</v>
      </c>
      <c r="I4511" s="79">
        <v>0</v>
      </c>
      <c r="J4511" s="79">
        <v>1</v>
      </c>
      <c r="K4511" s="79">
        <v>1</v>
      </c>
    </row>
    <row r="4512" spans="1:11" x14ac:dyDescent="0.15">
      <c r="A4512">
        <f t="shared" si="70"/>
        <v>70083</v>
      </c>
      <c r="B4512" s="79">
        <v>70</v>
      </c>
      <c r="C4512" s="79" t="s">
        <v>57</v>
      </c>
      <c r="H4512" s="79">
        <v>83</v>
      </c>
      <c r="I4512" s="79">
        <v>0</v>
      </c>
      <c r="J4512" s="79">
        <v>2</v>
      </c>
      <c r="K4512" s="79">
        <v>2</v>
      </c>
    </row>
    <row r="4513" spans="1:11" x14ac:dyDescent="0.15">
      <c r="A4513">
        <f t="shared" si="70"/>
        <v>70085</v>
      </c>
      <c r="B4513" s="79">
        <v>70</v>
      </c>
      <c r="C4513" s="79" t="s">
        <v>57</v>
      </c>
      <c r="H4513" s="79">
        <v>85</v>
      </c>
      <c r="I4513" s="79">
        <v>1</v>
      </c>
      <c r="J4513" s="79">
        <v>0</v>
      </c>
      <c r="K4513" s="79">
        <v>5</v>
      </c>
    </row>
    <row r="4514" spans="1:11" x14ac:dyDescent="0.15">
      <c r="A4514">
        <f t="shared" si="70"/>
        <v>70087</v>
      </c>
      <c r="B4514" s="79">
        <v>70</v>
      </c>
      <c r="C4514" s="79" t="s">
        <v>57</v>
      </c>
      <c r="H4514" s="79">
        <v>87</v>
      </c>
      <c r="I4514" s="79">
        <v>0</v>
      </c>
      <c r="J4514" s="79">
        <v>1</v>
      </c>
      <c r="K4514" s="79">
        <v>2</v>
      </c>
    </row>
    <row r="4515" spans="1:11" x14ac:dyDescent="0.15">
      <c r="A4515">
        <f t="shared" si="70"/>
        <v>70088</v>
      </c>
      <c r="B4515" s="79">
        <v>70</v>
      </c>
      <c r="C4515" s="79" t="s">
        <v>57</v>
      </c>
      <c r="H4515" s="79">
        <v>88</v>
      </c>
      <c r="I4515" s="79">
        <v>1</v>
      </c>
      <c r="J4515" s="79">
        <v>0</v>
      </c>
      <c r="K4515" s="79">
        <v>1</v>
      </c>
    </row>
    <row r="4516" spans="1:11" x14ac:dyDescent="0.15">
      <c r="A4516">
        <f t="shared" si="70"/>
        <v>71002</v>
      </c>
      <c r="B4516" s="79">
        <v>71</v>
      </c>
      <c r="C4516" s="79" t="s">
        <v>58</v>
      </c>
      <c r="H4516" s="79">
        <v>2</v>
      </c>
      <c r="I4516" s="79">
        <v>1</v>
      </c>
      <c r="J4516" s="79">
        <v>0</v>
      </c>
      <c r="K4516" s="79">
        <v>2</v>
      </c>
    </row>
    <row r="4517" spans="1:11" x14ac:dyDescent="0.15">
      <c r="A4517">
        <f t="shared" si="70"/>
        <v>71004</v>
      </c>
      <c r="B4517" s="79">
        <v>71</v>
      </c>
      <c r="C4517" s="79" t="s">
        <v>58</v>
      </c>
      <c r="H4517" s="79">
        <v>4</v>
      </c>
      <c r="I4517" s="79">
        <v>1</v>
      </c>
      <c r="J4517" s="79">
        <v>0</v>
      </c>
      <c r="K4517" s="79">
        <v>2</v>
      </c>
    </row>
    <row r="4518" spans="1:11" x14ac:dyDescent="0.15">
      <c r="A4518">
        <f t="shared" si="70"/>
        <v>71013</v>
      </c>
      <c r="B4518" s="79">
        <v>71</v>
      </c>
      <c r="C4518" s="79" t="s">
        <v>58</v>
      </c>
      <c r="H4518" s="79">
        <v>13</v>
      </c>
      <c r="I4518" s="79">
        <v>1</v>
      </c>
      <c r="J4518" s="79">
        <v>0</v>
      </c>
      <c r="K4518" s="79">
        <v>3</v>
      </c>
    </row>
    <row r="4519" spans="1:11" x14ac:dyDescent="0.15">
      <c r="A4519">
        <f t="shared" si="70"/>
        <v>71021</v>
      </c>
      <c r="B4519" s="79">
        <v>71</v>
      </c>
      <c r="C4519" s="79" t="s">
        <v>58</v>
      </c>
      <c r="H4519" s="79">
        <v>21</v>
      </c>
      <c r="I4519" s="79">
        <v>0</v>
      </c>
      <c r="J4519" s="79">
        <v>1</v>
      </c>
      <c r="K4519" s="79">
        <v>1</v>
      </c>
    </row>
    <row r="4520" spans="1:11" x14ac:dyDescent="0.15">
      <c r="A4520">
        <f t="shared" si="70"/>
        <v>71025</v>
      </c>
      <c r="B4520" s="79">
        <v>71</v>
      </c>
      <c r="C4520" s="79" t="s">
        <v>58</v>
      </c>
      <c r="H4520" s="79">
        <v>25</v>
      </c>
      <c r="I4520" s="79">
        <v>0</v>
      </c>
      <c r="J4520" s="79">
        <v>2</v>
      </c>
      <c r="K4520" s="79">
        <v>3</v>
      </c>
    </row>
    <row r="4521" spans="1:11" x14ac:dyDescent="0.15">
      <c r="A4521">
        <f t="shared" si="70"/>
        <v>71028</v>
      </c>
      <c r="B4521" s="79">
        <v>71</v>
      </c>
      <c r="C4521" s="79" t="s">
        <v>58</v>
      </c>
      <c r="H4521" s="79">
        <v>28</v>
      </c>
      <c r="I4521" s="79">
        <v>0</v>
      </c>
      <c r="J4521" s="79">
        <v>1</v>
      </c>
      <c r="K4521" s="79">
        <v>1</v>
      </c>
    </row>
    <row r="4522" spans="1:11" x14ac:dyDescent="0.15">
      <c r="A4522">
        <f t="shared" si="70"/>
        <v>71029</v>
      </c>
      <c r="B4522" s="79">
        <v>71</v>
      </c>
      <c r="C4522" s="79" t="s">
        <v>58</v>
      </c>
      <c r="H4522" s="79">
        <v>29</v>
      </c>
      <c r="I4522" s="79">
        <v>1</v>
      </c>
      <c r="J4522" s="79">
        <v>1</v>
      </c>
      <c r="K4522" s="79">
        <v>3</v>
      </c>
    </row>
    <row r="4523" spans="1:11" x14ac:dyDescent="0.15">
      <c r="A4523">
        <f t="shared" si="70"/>
        <v>71030</v>
      </c>
      <c r="B4523" s="79">
        <v>71</v>
      </c>
      <c r="C4523" s="79" t="s">
        <v>58</v>
      </c>
      <c r="H4523" s="79">
        <v>30</v>
      </c>
      <c r="I4523" s="79">
        <v>1</v>
      </c>
      <c r="J4523" s="79">
        <v>1</v>
      </c>
      <c r="K4523" s="79">
        <v>4</v>
      </c>
    </row>
    <row r="4524" spans="1:11" x14ac:dyDescent="0.15">
      <c r="A4524">
        <f t="shared" si="70"/>
        <v>71039</v>
      </c>
      <c r="B4524" s="79">
        <v>71</v>
      </c>
      <c r="C4524" s="79" t="s">
        <v>58</v>
      </c>
      <c r="H4524" s="79">
        <v>39</v>
      </c>
      <c r="I4524" s="79">
        <v>2</v>
      </c>
      <c r="J4524" s="79">
        <v>0</v>
      </c>
      <c r="K4524" s="79">
        <v>3</v>
      </c>
    </row>
    <row r="4525" spans="1:11" x14ac:dyDescent="0.15">
      <c r="A4525">
        <f t="shared" si="70"/>
        <v>71045</v>
      </c>
      <c r="B4525" s="79">
        <v>71</v>
      </c>
      <c r="C4525" s="79" t="s">
        <v>58</v>
      </c>
      <c r="H4525" s="79">
        <v>45</v>
      </c>
      <c r="I4525" s="79">
        <v>1</v>
      </c>
      <c r="J4525" s="79">
        <v>1</v>
      </c>
      <c r="K4525" s="79">
        <v>1</v>
      </c>
    </row>
    <row r="4526" spans="1:11" x14ac:dyDescent="0.15">
      <c r="A4526">
        <f t="shared" si="70"/>
        <v>71046</v>
      </c>
      <c r="B4526" s="79">
        <v>71</v>
      </c>
      <c r="C4526" s="79" t="s">
        <v>58</v>
      </c>
      <c r="H4526" s="79">
        <v>46</v>
      </c>
      <c r="I4526" s="79">
        <v>0</v>
      </c>
      <c r="J4526" s="79">
        <v>1</v>
      </c>
      <c r="K4526" s="79">
        <v>2</v>
      </c>
    </row>
    <row r="4527" spans="1:11" x14ac:dyDescent="0.15">
      <c r="A4527">
        <f t="shared" si="70"/>
        <v>71047</v>
      </c>
      <c r="B4527" s="79">
        <v>71</v>
      </c>
      <c r="C4527" s="79" t="s">
        <v>58</v>
      </c>
      <c r="H4527" s="79">
        <v>47</v>
      </c>
      <c r="I4527" s="79">
        <v>0</v>
      </c>
      <c r="J4527" s="79">
        <v>1</v>
      </c>
      <c r="K4527" s="79">
        <v>4</v>
      </c>
    </row>
    <row r="4528" spans="1:11" x14ac:dyDescent="0.15">
      <c r="A4528">
        <f t="shared" si="70"/>
        <v>71048</v>
      </c>
      <c r="B4528" s="79">
        <v>71</v>
      </c>
      <c r="C4528" s="79" t="s">
        <v>58</v>
      </c>
      <c r="H4528" s="79">
        <v>48</v>
      </c>
      <c r="I4528" s="79">
        <v>1</v>
      </c>
      <c r="J4528" s="79">
        <v>1</v>
      </c>
      <c r="K4528" s="79">
        <v>1</v>
      </c>
    </row>
    <row r="4529" spans="1:11" x14ac:dyDescent="0.15">
      <c r="A4529">
        <f t="shared" si="70"/>
        <v>71049</v>
      </c>
      <c r="B4529" s="79">
        <v>71</v>
      </c>
      <c r="C4529" s="79" t="s">
        <v>58</v>
      </c>
      <c r="H4529" s="79">
        <v>49</v>
      </c>
      <c r="I4529" s="79">
        <v>0</v>
      </c>
      <c r="J4529" s="79">
        <v>2</v>
      </c>
      <c r="K4529" s="79">
        <v>1</v>
      </c>
    </row>
    <row r="4530" spans="1:11" x14ac:dyDescent="0.15">
      <c r="A4530">
        <f t="shared" si="70"/>
        <v>71050</v>
      </c>
      <c r="B4530" s="79">
        <v>71</v>
      </c>
      <c r="C4530" s="79" t="s">
        <v>58</v>
      </c>
      <c r="H4530" s="79">
        <v>50</v>
      </c>
      <c r="I4530" s="79">
        <v>1</v>
      </c>
      <c r="J4530" s="79">
        <v>0</v>
      </c>
      <c r="K4530" s="79">
        <v>1</v>
      </c>
    </row>
    <row r="4531" spans="1:11" x14ac:dyDescent="0.15">
      <c r="A4531">
        <f t="shared" si="70"/>
        <v>71052</v>
      </c>
      <c r="B4531" s="79">
        <v>71</v>
      </c>
      <c r="C4531" s="79" t="s">
        <v>58</v>
      </c>
      <c r="H4531" s="79">
        <v>52</v>
      </c>
      <c r="I4531" s="79">
        <v>1</v>
      </c>
      <c r="J4531" s="79">
        <v>0</v>
      </c>
      <c r="K4531" s="79">
        <v>1</v>
      </c>
    </row>
    <row r="4532" spans="1:11" x14ac:dyDescent="0.15">
      <c r="A4532">
        <f t="shared" si="70"/>
        <v>71053</v>
      </c>
      <c r="B4532" s="79">
        <v>71</v>
      </c>
      <c r="C4532" s="79" t="s">
        <v>58</v>
      </c>
      <c r="H4532" s="79">
        <v>53</v>
      </c>
      <c r="I4532" s="79">
        <v>0</v>
      </c>
      <c r="J4532" s="79">
        <v>1</v>
      </c>
      <c r="K4532" s="79">
        <v>1</v>
      </c>
    </row>
    <row r="4533" spans="1:11" x14ac:dyDescent="0.15">
      <c r="A4533">
        <f t="shared" si="70"/>
        <v>71054</v>
      </c>
      <c r="B4533" s="79">
        <v>71</v>
      </c>
      <c r="C4533" s="79" t="s">
        <v>58</v>
      </c>
      <c r="H4533" s="79">
        <v>54</v>
      </c>
      <c r="I4533" s="79">
        <v>1</v>
      </c>
      <c r="J4533" s="79">
        <v>2</v>
      </c>
      <c r="K4533" s="79">
        <v>1</v>
      </c>
    </row>
    <row r="4534" spans="1:11" x14ac:dyDescent="0.15">
      <c r="A4534">
        <f t="shared" si="70"/>
        <v>71056</v>
      </c>
      <c r="B4534" s="79">
        <v>71</v>
      </c>
      <c r="C4534" s="79" t="s">
        <v>58</v>
      </c>
      <c r="H4534" s="79">
        <v>56</v>
      </c>
      <c r="I4534" s="79">
        <v>1</v>
      </c>
      <c r="J4534" s="79">
        <v>0</v>
      </c>
      <c r="K4534" s="79">
        <v>1</v>
      </c>
    </row>
    <row r="4535" spans="1:11" x14ac:dyDescent="0.15">
      <c r="A4535">
        <f t="shared" si="70"/>
        <v>71057</v>
      </c>
      <c r="B4535" s="79">
        <v>71</v>
      </c>
      <c r="C4535" s="79" t="s">
        <v>58</v>
      </c>
      <c r="H4535" s="79">
        <v>57</v>
      </c>
      <c r="I4535" s="79">
        <v>1</v>
      </c>
      <c r="J4535" s="79">
        <v>1</v>
      </c>
      <c r="K4535" s="79">
        <v>1</v>
      </c>
    </row>
    <row r="4536" spans="1:11" x14ac:dyDescent="0.15">
      <c r="A4536">
        <f t="shared" si="70"/>
        <v>71058</v>
      </c>
      <c r="B4536" s="79">
        <v>71</v>
      </c>
      <c r="C4536" s="79" t="s">
        <v>58</v>
      </c>
      <c r="H4536" s="79">
        <v>58</v>
      </c>
      <c r="I4536" s="79">
        <v>2</v>
      </c>
      <c r="J4536" s="79">
        <v>3</v>
      </c>
      <c r="K4536" s="79">
        <v>1</v>
      </c>
    </row>
    <row r="4537" spans="1:11" x14ac:dyDescent="0.15">
      <c r="A4537">
        <f t="shared" si="70"/>
        <v>71059</v>
      </c>
      <c r="B4537" s="79">
        <v>71</v>
      </c>
      <c r="C4537" s="79" t="s">
        <v>58</v>
      </c>
      <c r="H4537" s="79">
        <v>59</v>
      </c>
      <c r="I4537" s="79">
        <v>1</v>
      </c>
      <c r="J4537" s="79">
        <v>1</v>
      </c>
      <c r="K4537" s="79">
        <v>1</v>
      </c>
    </row>
    <row r="4538" spans="1:11" x14ac:dyDescent="0.15">
      <c r="A4538">
        <f t="shared" si="70"/>
        <v>71060</v>
      </c>
      <c r="B4538" s="79">
        <v>71</v>
      </c>
      <c r="C4538" s="79" t="s">
        <v>58</v>
      </c>
      <c r="H4538" s="79">
        <v>60</v>
      </c>
      <c r="I4538" s="79">
        <v>1</v>
      </c>
      <c r="J4538" s="79">
        <v>0</v>
      </c>
      <c r="K4538" s="79">
        <v>1</v>
      </c>
    </row>
    <row r="4539" spans="1:11" x14ac:dyDescent="0.15">
      <c r="A4539">
        <f t="shared" si="70"/>
        <v>71062</v>
      </c>
      <c r="B4539" s="79">
        <v>71</v>
      </c>
      <c r="C4539" s="79" t="s">
        <v>58</v>
      </c>
      <c r="H4539" s="79">
        <v>62</v>
      </c>
      <c r="I4539" s="79">
        <v>0</v>
      </c>
      <c r="J4539" s="79">
        <v>2</v>
      </c>
      <c r="K4539" s="79">
        <v>1</v>
      </c>
    </row>
    <row r="4540" spans="1:11" x14ac:dyDescent="0.15">
      <c r="A4540">
        <f t="shared" si="70"/>
        <v>71064</v>
      </c>
      <c r="B4540" s="79">
        <v>71</v>
      </c>
      <c r="C4540" s="79" t="s">
        <v>58</v>
      </c>
      <c r="H4540" s="79">
        <v>64</v>
      </c>
      <c r="I4540" s="79">
        <v>1</v>
      </c>
      <c r="J4540" s="79">
        <v>0</v>
      </c>
      <c r="K4540" s="79">
        <v>3</v>
      </c>
    </row>
    <row r="4541" spans="1:11" x14ac:dyDescent="0.15">
      <c r="A4541">
        <f t="shared" si="70"/>
        <v>71065</v>
      </c>
      <c r="B4541" s="79">
        <v>71</v>
      </c>
      <c r="C4541" s="79" t="s">
        <v>58</v>
      </c>
      <c r="H4541" s="79">
        <v>65</v>
      </c>
      <c r="I4541" s="79">
        <v>3</v>
      </c>
      <c r="J4541" s="79">
        <v>1</v>
      </c>
      <c r="K4541" s="79">
        <v>1</v>
      </c>
    </row>
    <row r="4542" spans="1:11" x14ac:dyDescent="0.15">
      <c r="A4542">
        <f t="shared" si="70"/>
        <v>71066</v>
      </c>
      <c r="B4542" s="79">
        <v>71</v>
      </c>
      <c r="C4542" s="79" t="s">
        <v>58</v>
      </c>
      <c r="H4542" s="79">
        <v>66</v>
      </c>
      <c r="I4542" s="79">
        <v>1</v>
      </c>
      <c r="J4542" s="79">
        <v>0</v>
      </c>
      <c r="K4542" s="79">
        <v>1</v>
      </c>
    </row>
    <row r="4543" spans="1:11" x14ac:dyDescent="0.15">
      <c r="A4543">
        <f t="shared" si="70"/>
        <v>71067</v>
      </c>
      <c r="B4543" s="79">
        <v>71</v>
      </c>
      <c r="C4543" s="79" t="s">
        <v>58</v>
      </c>
      <c r="H4543" s="79">
        <v>67</v>
      </c>
      <c r="I4543" s="79">
        <v>3</v>
      </c>
      <c r="J4543" s="79">
        <v>0</v>
      </c>
      <c r="K4543" s="79">
        <v>1</v>
      </c>
    </row>
    <row r="4544" spans="1:11" x14ac:dyDescent="0.15">
      <c r="A4544">
        <f t="shared" si="70"/>
        <v>71068</v>
      </c>
      <c r="B4544" s="79">
        <v>71</v>
      </c>
      <c r="C4544" s="79" t="s">
        <v>58</v>
      </c>
      <c r="H4544" s="79">
        <v>68</v>
      </c>
      <c r="I4544" s="79">
        <v>0</v>
      </c>
      <c r="J4544" s="79">
        <v>1</v>
      </c>
      <c r="K4544" s="79">
        <v>1</v>
      </c>
    </row>
    <row r="4545" spans="1:11" x14ac:dyDescent="0.15">
      <c r="A4545">
        <f t="shared" si="70"/>
        <v>71069</v>
      </c>
      <c r="B4545" s="79">
        <v>71</v>
      </c>
      <c r="C4545" s="79" t="s">
        <v>58</v>
      </c>
      <c r="H4545" s="79">
        <v>69</v>
      </c>
      <c r="I4545" s="79">
        <v>1</v>
      </c>
      <c r="J4545" s="79">
        <v>1</v>
      </c>
      <c r="K4545" s="79">
        <v>1</v>
      </c>
    </row>
    <row r="4546" spans="1:11" x14ac:dyDescent="0.15">
      <c r="A4546">
        <f t="shared" si="70"/>
        <v>71070</v>
      </c>
      <c r="B4546" s="79">
        <v>71</v>
      </c>
      <c r="C4546" s="79" t="s">
        <v>58</v>
      </c>
      <c r="H4546" s="79">
        <v>70</v>
      </c>
      <c r="I4546" s="79">
        <v>3</v>
      </c>
      <c r="J4546" s="79">
        <v>2</v>
      </c>
      <c r="K4546" s="79">
        <v>1</v>
      </c>
    </row>
    <row r="4547" spans="1:11" x14ac:dyDescent="0.15">
      <c r="A4547">
        <f t="shared" ref="A4547:A4610" si="71">$B4547*1000+$H4547</f>
        <v>71071</v>
      </c>
      <c r="B4547" s="79">
        <v>71</v>
      </c>
      <c r="C4547" s="79" t="s">
        <v>58</v>
      </c>
      <c r="H4547" s="79">
        <v>71</v>
      </c>
      <c r="I4547" s="79">
        <v>3</v>
      </c>
      <c r="J4547" s="79">
        <v>0</v>
      </c>
      <c r="K4547" s="79">
        <v>1</v>
      </c>
    </row>
    <row r="4548" spans="1:11" x14ac:dyDescent="0.15">
      <c r="A4548">
        <f t="shared" si="71"/>
        <v>71074</v>
      </c>
      <c r="B4548" s="79">
        <v>71</v>
      </c>
      <c r="C4548" s="79" t="s">
        <v>58</v>
      </c>
      <c r="H4548" s="79">
        <v>74</v>
      </c>
      <c r="I4548" s="79">
        <v>0</v>
      </c>
      <c r="J4548" s="79">
        <v>1</v>
      </c>
      <c r="K4548" s="79">
        <v>1</v>
      </c>
    </row>
    <row r="4549" spans="1:11" x14ac:dyDescent="0.15">
      <c r="A4549">
        <f t="shared" si="71"/>
        <v>71075</v>
      </c>
      <c r="B4549" s="79">
        <v>71</v>
      </c>
      <c r="C4549" s="79" t="s">
        <v>58</v>
      </c>
      <c r="H4549" s="79">
        <v>75</v>
      </c>
      <c r="I4549" s="79">
        <v>1</v>
      </c>
      <c r="J4549" s="79">
        <v>1</v>
      </c>
      <c r="K4549" s="79">
        <v>1</v>
      </c>
    </row>
    <row r="4550" spans="1:11" x14ac:dyDescent="0.15">
      <c r="A4550">
        <f t="shared" si="71"/>
        <v>71076</v>
      </c>
      <c r="B4550" s="79">
        <v>71</v>
      </c>
      <c r="C4550" s="79" t="s">
        <v>58</v>
      </c>
      <c r="H4550" s="79">
        <v>76</v>
      </c>
      <c r="I4550" s="79">
        <v>0</v>
      </c>
      <c r="J4550" s="79">
        <v>2</v>
      </c>
      <c r="K4550" s="79">
        <v>1</v>
      </c>
    </row>
    <row r="4551" spans="1:11" x14ac:dyDescent="0.15">
      <c r="A4551">
        <f t="shared" si="71"/>
        <v>71079</v>
      </c>
      <c r="B4551" s="79">
        <v>71</v>
      </c>
      <c r="C4551" s="79" t="s">
        <v>58</v>
      </c>
      <c r="H4551" s="79">
        <v>79</v>
      </c>
      <c r="I4551" s="79">
        <v>1</v>
      </c>
      <c r="J4551" s="79">
        <v>0</v>
      </c>
      <c r="K4551" s="79">
        <v>1</v>
      </c>
    </row>
    <row r="4552" spans="1:11" x14ac:dyDescent="0.15">
      <c r="A4552">
        <f t="shared" si="71"/>
        <v>71084</v>
      </c>
      <c r="B4552" s="79">
        <v>71</v>
      </c>
      <c r="C4552" s="79" t="s">
        <v>58</v>
      </c>
      <c r="H4552" s="79">
        <v>84</v>
      </c>
      <c r="I4552" s="79">
        <v>0</v>
      </c>
      <c r="J4552" s="79">
        <v>1</v>
      </c>
      <c r="K4552" s="79">
        <v>1</v>
      </c>
    </row>
    <row r="4553" spans="1:11" x14ac:dyDescent="0.15">
      <c r="A4553">
        <f t="shared" si="71"/>
        <v>71085</v>
      </c>
      <c r="B4553" s="79">
        <v>71</v>
      </c>
      <c r="C4553" s="79" t="s">
        <v>58</v>
      </c>
      <c r="H4553" s="79">
        <v>85</v>
      </c>
      <c r="I4553" s="79">
        <v>0</v>
      </c>
      <c r="J4553" s="79">
        <v>1</v>
      </c>
      <c r="K4553" s="79">
        <v>1</v>
      </c>
    </row>
    <row r="4554" spans="1:11" x14ac:dyDescent="0.15">
      <c r="A4554">
        <f t="shared" si="71"/>
        <v>71087</v>
      </c>
      <c r="B4554" s="79">
        <v>71</v>
      </c>
      <c r="C4554" s="79" t="s">
        <v>58</v>
      </c>
      <c r="H4554" s="79">
        <v>87</v>
      </c>
      <c r="I4554" s="79">
        <v>1</v>
      </c>
      <c r="J4554" s="79">
        <v>0</v>
      </c>
      <c r="K4554" s="79">
        <v>1</v>
      </c>
    </row>
    <row r="4555" spans="1:11" x14ac:dyDescent="0.15">
      <c r="A4555">
        <f t="shared" si="71"/>
        <v>71088</v>
      </c>
      <c r="B4555" s="79">
        <v>71</v>
      </c>
      <c r="C4555" s="79" t="s">
        <v>58</v>
      </c>
      <c r="H4555" s="79">
        <v>88</v>
      </c>
      <c r="I4555" s="79">
        <v>1</v>
      </c>
      <c r="J4555" s="79">
        <v>0</v>
      </c>
      <c r="K4555" s="79">
        <v>1</v>
      </c>
    </row>
    <row r="4556" spans="1:11" x14ac:dyDescent="0.15">
      <c r="A4556">
        <f t="shared" si="71"/>
        <v>71089</v>
      </c>
      <c r="B4556" s="79">
        <v>71</v>
      </c>
      <c r="C4556" s="79" t="s">
        <v>58</v>
      </c>
      <c r="H4556" s="79">
        <v>89</v>
      </c>
      <c r="I4556" s="79">
        <v>0</v>
      </c>
      <c r="J4556" s="79">
        <v>1</v>
      </c>
      <c r="K4556" s="79">
        <v>1</v>
      </c>
    </row>
    <row r="4557" spans="1:11" x14ac:dyDescent="0.15">
      <c r="A4557">
        <f t="shared" si="71"/>
        <v>72011</v>
      </c>
      <c r="B4557" s="79">
        <v>72</v>
      </c>
      <c r="C4557" s="79" t="s">
        <v>59</v>
      </c>
      <c r="H4557" s="79">
        <v>11</v>
      </c>
      <c r="I4557" s="79">
        <v>1</v>
      </c>
      <c r="J4557" s="79">
        <v>0</v>
      </c>
      <c r="K4557" s="79">
        <v>1</v>
      </c>
    </row>
    <row r="4558" spans="1:11" x14ac:dyDescent="0.15">
      <c r="A4558">
        <f t="shared" si="71"/>
        <v>72014</v>
      </c>
      <c r="B4558" s="79">
        <v>72</v>
      </c>
      <c r="C4558" s="79" t="s">
        <v>59</v>
      </c>
      <c r="H4558" s="79">
        <v>14</v>
      </c>
      <c r="I4558" s="79">
        <v>0</v>
      </c>
      <c r="J4558" s="79">
        <v>1</v>
      </c>
      <c r="K4558" s="79">
        <v>1</v>
      </c>
    </row>
    <row r="4559" spans="1:11" x14ac:dyDescent="0.15">
      <c r="A4559">
        <f t="shared" si="71"/>
        <v>72016</v>
      </c>
      <c r="B4559" s="79">
        <v>72</v>
      </c>
      <c r="C4559" s="79" t="s">
        <v>59</v>
      </c>
      <c r="H4559" s="79">
        <v>16</v>
      </c>
      <c r="I4559" s="79">
        <v>0</v>
      </c>
      <c r="J4559" s="79">
        <v>1</v>
      </c>
      <c r="K4559" s="79">
        <v>1</v>
      </c>
    </row>
    <row r="4560" spans="1:11" x14ac:dyDescent="0.15">
      <c r="A4560">
        <f t="shared" si="71"/>
        <v>72017</v>
      </c>
      <c r="B4560" s="79">
        <v>72</v>
      </c>
      <c r="C4560" s="79" t="s">
        <v>59</v>
      </c>
      <c r="H4560" s="79">
        <v>17</v>
      </c>
      <c r="I4560" s="79">
        <v>0</v>
      </c>
      <c r="J4560" s="79">
        <v>1</v>
      </c>
      <c r="K4560" s="79">
        <v>1</v>
      </c>
    </row>
    <row r="4561" spans="1:11" x14ac:dyDescent="0.15">
      <c r="A4561">
        <f t="shared" si="71"/>
        <v>72018</v>
      </c>
      <c r="B4561" s="79">
        <v>72</v>
      </c>
      <c r="C4561" s="79" t="s">
        <v>59</v>
      </c>
      <c r="H4561" s="79">
        <v>18</v>
      </c>
      <c r="I4561" s="79">
        <v>1</v>
      </c>
      <c r="J4561" s="79">
        <v>0</v>
      </c>
      <c r="K4561" s="79">
        <v>2</v>
      </c>
    </row>
    <row r="4562" spans="1:11" x14ac:dyDescent="0.15">
      <c r="A4562">
        <f t="shared" si="71"/>
        <v>72020</v>
      </c>
      <c r="B4562" s="79">
        <v>72</v>
      </c>
      <c r="C4562" s="79" t="s">
        <v>59</v>
      </c>
      <c r="H4562" s="79">
        <v>20</v>
      </c>
      <c r="I4562" s="79">
        <v>1</v>
      </c>
      <c r="J4562" s="79">
        <v>0</v>
      </c>
      <c r="K4562" s="79">
        <v>1</v>
      </c>
    </row>
    <row r="4563" spans="1:11" x14ac:dyDescent="0.15">
      <c r="A4563">
        <f t="shared" si="71"/>
        <v>72021</v>
      </c>
      <c r="B4563" s="79">
        <v>72</v>
      </c>
      <c r="C4563" s="79" t="s">
        <v>59</v>
      </c>
      <c r="H4563" s="79">
        <v>21</v>
      </c>
      <c r="I4563" s="79">
        <v>3</v>
      </c>
      <c r="J4563" s="79">
        <v>0</v>
      </c>
      <c r="K4563" s="79">
        <v>4</v>
      </c>
    </row>
    <row r="4564" spans="1:11" x14ac:dyDescent="0.15">
      <c r="A4564">
        <f t="shared" si="71"/>
        <v>72022</v>
      </c>
      <c r="B4564" s="79">
        <v>72</v>
      </c>
      <c r="C4564" s="79" t="s">
        <v>59</v>
      </c>
      <c r="H4564" s="79">
        <v>22</v>
      </c>
      <c r="I4564" s="79">
        <v>1</v>
      </c>
      <c r="J4564" s="79">
        <v>0</v>
      </c>
      <c r="K4564" s="79">
        <v>1</v>
      </c>
    </row>
    <row r="4565" spans="1:11" x14ac:dyDescent="0.15">
      <c r="A4565">
        <f t="shared" si="71"/>
        <v>72024</v>
      </c>
      <c r="B4565" s="79">
        <v>72</v>
      </c>
      <c r="C4565" s="79" t="s">
        <v>59</v>
      </c>
      <c r="H4565" s="79">
        <v>24</v>
      </c>
      <c r="I4565" s="79">
        <v>1</v>
      </c>
      <c r="J4565" s="79">
        <v>0</v>
      </c>
      <c r="K4565" s="79">
        <v>1</v>
      </c>
    </row>
    <row r="4566" spans="1:11" x14ac:dyDescent="0.15">
      <c r="A4566">
        <f t="shared" si="71"/>
        <v>72027</v>
      </c>
      <c r="B4566" s="79">
        <v>72</v>
      </c>
      <c r="C4566" s="79" t="s">
        <v>59</v>
      </c>
      <c r="H4566" s="79">
        <v>27</v>
      </c>
      <c r="I4566" s="79">
        <v>1</v>
      </c>
      <c r="J4566" s="79">
        <v>0</v>
      </c>
      <c r="K4566" s="79">
        <v>1</v>
      </c>
    </row>
    <row r="4567" spans="1:11" x14ac:dyDescent="0.15">
      <c r="A4567">
        <f t="shared" si="71"/>
        <v>72031</v>
      </c>
      <c r="B4567" s="79">
        <v>72</v>
      </c>
      <c r="C4567" s="79" t="s">
        <v>59</v>
      </c>
      <c r="H4567" s="79">
        <v>31</v>
      </c>
      <c r="I4567" s="79">
        <v>1</v>
      </c>
      <c r="J4567" s="79">
        <v>0</v>
      </c>
      <c r="K4567" s="79">
        <v>1</v>
      </c>
    </row>
    <row r="4568" spans="1:11" x14ac:dyDescent="0.15">
      <c r="A4568">
        <f t="shared" si="71"/>
        <v>72033</v>
      </c>
      <c r="B4568" s="79">
        <v>72</v>
      </c>
      <c r="C4568" s="79" t="s">
        <v>59</v>
      </c>
      <c r="H4568" s="79">
        <v>33</v>
      </c>
      <c r="I4568" s="79">
        <v>1</v>
      </c>
      <c r="J4568" s="79">
        <v>0</v>
      </c>
      <c r="K4568" s="79">
        <v>1</v>
      </c>
    </row>
    <row r="4569" spans="1:11" x14ac:dyDescent="0.15">
      <c r="A4569">
        <f t="shared" si="71"/>
        <v>72036</v>
      </c>
      <c r="B4569" s="79">
        <v>72</v>
      </c>
      <c r="C4569" s="79" t="s">
        <v>59</v>
      </c>
      <c r="H4569" s="79">
        <v>36</v>
      </c>
      <c r="I4569" s="79">
        <v>1</v>
      </c>
      <c r="J4569" s="79">
        <v>0</v>
      </c>
      <c r="K4569" s="79">
        <v>3</v>
      </c>
    </row>
    <row r="4570" spans="1:11" x14ac:dyDescent="0.15">
      <c r="A4570">
        <f t="shared" si="71"/>
        <v>72040</v>
      </c>
      <c r="B4570" s="79">
        <v>72</v>
      </c>
      <c r="C4570" s="79" t="s">
        <v>59</v>
      </c>
      <c r="H4570" s="79">
        <v>40</v>
      </c>
      <c r="I4570" s="79">
        <v>1</v>
      </c>
      <c r="J4570" s="79">
        <v>0</v>
      </c>
      <c r="K4570" s="79">
        <v>2</v>
      </c>
    </row>
    <row r="4571" spans="1:11" x14ac:dyDescent="0.15">
      <c r="A4571">
        <f t="shared" si="71"/>
        <v>72042</v>
      </c>
      <c r="B4571" s="79">
        <v>72</v>
      </c>
      <c r="C4571" s="79" t="s">
        <v>59</v>
      </c>
      <c r="H4571" s="79">
        <v>42</v>
      </c>
      <c r="I4571" s="79">
        <v>0</v>
      </c>
      <c r="J4571" s="79">
        <v>1</v>
      </c>
      <c r="K4571" s="79">
        <v>1</v>
      </c>
    </row>
    <row r="4572" spans="1:11" x14ac:dyDescent="0.15">
      <c r="A4572">
        <f t="shared" si="71"/>
        <v>72047</v>
      </c>
      <c r="B4572" s="79">
        <v>72</v>
      </c>
      <c r="C4572" s="79" t="s">
        <v>59</v>
      </c>
      <c r="H4572" s="79">
        <v>47</v>
      </c>
      <c r="I4572" s="79">
        <v>1</v>
      </c>
      <c r="J4572" s="79">
        <v>0</v>
      </c>
      <c r="K4572" s="79">
        <v>1</v>
      </c>
    </row>
    <row r="4573" spans="1:11" x14ac:dyDescent="0.15">
      <c r="A4573">
        <f t="shared" si="71"/>
        <v>72048</v>
      </c>
      <c r="B4573" s="79">
        <v>72</v>
      </c>
      <c r="C4573" s="79" t="s">
        <v>59</v>
      </c>
      <c r="H4573" s="79">
        <v>48</v>
      </c>
      <c r="I4573" s="79">
        <v>1</v>
      </c>
      <c r="J4573" s="79">
        <v>0</v>
      </c>
      <c r="K4573" s="79">
        <v>2</v>
      </c>
    </row>
    <row r="4574" spans="1:11" x14ac:dyDescent="0.15">
      <c r="A4574">
        <f t="shared" si="71"/>
        <v>72050</v>
      </c>
      <c r="B4574" s="79">
        <v>72</v>
      </c>
      <c r="C4574" s="79" t="s">
        <v>59</v>
      </c>
      <c r="H4574" s="79">
        <v>50</v>
      </c>
      <c r="I4574" s="79">
        <v>0</v>
      </c>
      <c r="J4574" s="79">
        <v>1</v>
      </c>
      <c r="K4574" s="79">
        <v>3</v>
      </c>
    </row>
    <row r="4575" spans="1:11" x14ac:dyDescent="0.15">
      <c r="A4575">
        <f t="shared" si="71"/>
        <v>72053</v>
      </c>
      <c r="B4575" s="79">
        <v>72</v>
      </c>
      <c r="C4575" s="79" t="s">
        <v>59</v>
      </c>
      <c r="H4575" s="79">
        <v>53</v>
      </c>
      <c r="I4575" s="79">
        <v>1</v>
      </c>
      <c r="J4575" s="79">
        <v>0</v>
      </c>
      <c r="K4575" s="79">
        <v>1</v>
      </c>
    </row>
    <row r="4576" spans="1:11" x14ac:dyDescent="0.15">
      <c r="A4576">
        <f t="shared" si="71"/>
        <v>72058</v>
      </c>
      <c r="B4576" s="79">
        <v>72</v>
      </c>
      <c r="C4576" s="79" t="s">
        <v>59</v>
      </c>
      <c r="H4576" s="79">
        <v>58</v>
      </c>
      <c r="I4576" s="79">
        <v>1</v>
      </c>
      <c r="J4576" s="79">
        <v>0</v>
      </c>
      <c r="K4576" s="79">
        <v>6</v>
      </c>
    </row>
    <row r="4577" spans="1:11" x14ac:dyDescent="0.15">
      <c r="A4577">
        <f t="shared" si="71"/>
        <v>72059</v>
      </c>
      <c r="B4577" s="79">
        <v>72</v>
      </c>
      <c r="C4577" s="79" t="s">
        <v>59</v>
      </c>
      <c r="H4577" s="79">
        <v>59</v>
      </c>
      <c r="I4577" s="79">
        <v>1</v>
      </c>
      <c r="J4577" s="79">
        <v>0</v>
      </c>
      <c r="K4577" s="79">
        <v>1</v>
      </c>
    </row>
    <row r="4578" spans="1:11" x14ac:dyDescent="0.15">
      <c r="A4578">
        <f t="shared" si="71"/>
        <v>72060</v>
      </c>
      <c r="B4578" s="79">
        <v>72</v>
      </c>
      <c r="C4578" s="79" t="s">
        <v>59</v>
      </c>
      <c r="H4578" s="79">
        <v>60</v>
      </c>
      <c r="I4578" s="79">
        <v>0</v>
      </c>
      <c r="J4578" s="79">
        <v>1</v>
      </c>
      <c r="K4578" s="79">
        <v>5</v>
      </c>
    </row>
    <row r="4579" spans="1:11" x14ac:dyDescent="0.15">
      <c r="A4579">
        <f t="shared" si="71"/>
        <v>72062</v>
      </c>
      <c r="B4579" s="79">
        <v>72</v>
      </c>
      <c r="C4579" s="79" t="s">
        <v>59</v>
      </c>
      <c r="H4579" s="79">
        <v>62</v>
      </c>
      <c r="I4579" s="79">
        <v>0</v>
      </c>
      <c r="J4579" s="79">
        <v>1</v>
      </c>
      <c r="K4579" s="79">
        <v>1</v>
      </c>
    </row>
    <row r="4580" spans="1:11" x14ac:dyDescent="0.15">
      <c r="A4580">
        <f t="shared" si="71"/>
        <v>72066</v>
      </c>
      <c r="B4580" s="79">
        <v>72</v>
      </c>
      <c r="C4580" s="79" t="s">
        <v>59</v>
      </c>
      <c r="H4580" s="79">
        <v>66</v>
      </c>
      <c r="I4580" s="79">
        <v>1</v>
      </c>
      <c r="J4580" s="79">
        <v>0</v>
      </c>
      <c r="K4580" s="79">
        <v>8</v>
      </c>
    </row>
    <row r="4581" spans="1:11" x14ac:dyDescent="0.15">
      <c r="A4581">
        <f t="shared" si="71"/>
        <v>72067</v>
      </c>
      <c r="B4581" s="79">
        <v>72</v>
      </c>
      <c r="C4581" s="79" t="s">
        <v>59</v>
      </c>
      <c r="H4581" s="79">
        <v>67</v>
      </c>
      <c r="I4581" s="79">
        <v>1</v>
      </c>
      <c r="J4581" s="79">
        <v>0</v>
      </c>
      <c r="K4581" s="79">
        <v>1</v>
      </c>
    </row>
    <row r="4582" spans="1:11" x14ac:dyDescent="0.15">
      <c r="A4582">
        <f t="shared" si="71"/>
        <v>72069</v>
      </c>
      <c r="B4582" s="79">
        <v>72</v>
      </c>
      <c r="C4582" s="79" t="s">
        <v>59</v>
      </c>
      <c r="H4582" s="79">
        <v>69</v>
      </c>
      <c r="I4582" s="79">
        <v>0</v>
      </c>
      <c r="J4582" s="79">
        <v>1</v>
      </c>
      <c r="K4582" s="79">
        <v>4</v>
      </c>
    </row>
    <row r="4583" spans="1:11" x14ac:dyDescent="0.15">
      <c r="A4583">
        <f t="shared" si="71"/>
        <v>72073</v>
      </c>
      <c r="B4583" s="79">
        <v>72</v>
      </c>
      <c r="C4583" s="79" t="s">
        <v>59</v>
      </c>
      <c r="H4583" s="79">
        <v>73</v>
      </c>
      <c r="I4583" s="79">
        <v>1</v>
      </c>
      <c r="J4583" s="79">
        <v>1</v>
      </c>
      <c r="K4583" s="79">
        <v>1</v>
      </c>
    </row>
    <row r="4584" spans="1:11" x14ac:dyDescent="0.15">
      <c r="A4584">
        <f t="shared" si="71"/>
        <v>72075</v>
      </c>
      <c r="B4584" s="79">
        <v>72</v>
      </c>
      <c r="C4584" s="79" t="s">
        <v>59</v>
      </c>
      <c r="H4584" s="79">
        <v>75</v>
      </c>
      <c r="I4584" s="79">
        <v>1</v>
      </c>
      <c r="J4584" s="79">
        <v>0</v>
      </c>
      <c r="K4584" s="79">
        <v>2</v>
      </c>
    </row>
    <row r="4585" spans="1:11" x14ac:dyDescent="0.15">
      <c r="A4585">
        <f t="shared" si="71"/>
        <v>72076</v>
      </c>
      <c r="B4585" s="79">
        <v>72</v>
      </c>
      <c r="C4585" s="79" t="s">
        <v>59</v>
      </c>
      <c r="H4585" s="79">
        <v>76</v>
      </c>
      <c r="I4585" s="79">
        <v>0</v>
      </c>
      <c r="J4585" s="79">
        <v>3</v>
      </c>
      <c r="K4585" s="79">
        <v>1</v>
      </c>
    </row>
    <row r="4586" spans="1:11" x14ac:dyDescent="0.15">
      <c r="A4586">
        <f t="shared" si="71"/>
        <v>72077</v>
      </c>
      <c r="B4586" s="79">
        <v>72</v>
      </c>
      <c r="C4586" s="79" t="s">
        <v>59</v>
      </c>
      <c r="H4586" s="79">
        <v>77</v>
      </c>
      <c r="I4586" s="79">
        <v>0</v>
      </c>
      <c r="J4586" s="79">
        <v>1</v>
      </c>
      <c r="K4586" s="79">
        <v>3</v>
      </c>
    </row>
    <row r="4587" spans="1:11" x14ac:dyDescent="0.15">
      <c r="A4587">
        <f t="shared" si="71"/>
        <v>72078</v>
      </c>
      <c r="B4587" s="79">
        <v>72</v>
      </c>
      <c r="C4587" s="79" t="s">
        <v>59</v>
      </c>
      <c r="H4587" s="79">
        <v>78</v>
      </c>
      <c r="I4587" s="79">
        <v>0</v>
      </c>
      <c r="J4587" s="79">
        <v>1</v>
      </c>
      <c r="K4587" s="79">
        <v>1</v>
      </c>
    </row>
    <row r="4588" spans="1:11" x14ac:dyDescent="0.15">
      <c r="A4588">
        <f t="shared" si="71"/>
        <v>72082</v>
      </c>
      <c r="B4588" s="79">
        <v>72</v>
      </c>
      <c r="C4588" s="79" t="s">
        <v>59</v>
      </c>
      <c r="H4588" s="79">
        <v>82</v>
      </c>
      <c r="I4588" s="79">
        <v>1</v>
      </c>
      <c r="J4588" s="79">
        <v>0</v>
      </c>
      <c r="K4588" s="79">
        <v>1</v>
      </c>
    </row>
    <row r="4589" spans="1:11" x14ac:dyDescent="0.15">
      <c r="A4589">
        <f t="shared" si="71"/>
        <v>72083</v>
      </c>
      <c r="B4589" s="79">
        <v>72</v>
      </c>
      <c r="C4589" s="79" t="s">
        <v>59</v>
      </c>
      <c r="H4589" s="79">
        <v>83</v>
      </c>
      <c r="I4589" s="79">
        <v>0</v>
      </c>
      <c r="J4589" s="79">
        <v>1</v>
      </c>
      <c r="K4589" s="79">
        <v>1</v>
      </c>
    </row>
    <row r="4590" spans="1:11" x14ac:dyDescent="0.15">
      <c r="A4590">
        <f t="shared" si="71"/>
        <v>72085</v>
      </c>
      <c r="B4590" s="79">
        <v>72</v>
      </c>
      <c r="C4590" s="79" t="s">
        <v>59</v>
      </c>
      <c r="H4590" s="79">
        <v>85</v>
      </c>
      <c r="I4590" s="79">
        <v>1</v>
      </c>
      <c r="J4590" s="79">
        <v>0</v>
      </c>
      <c r="K4590" s="79">
        <v>2</v>
      </c>
    </row>
    <row r="4591" spans="1:11" x14ac:dyDescent="0.15">
      <c r="A4591">
        <f t="shared" si="71"/>
        <v>72086</v>
      </c>
      <c r="B4591" s="79">
        <v>72</v>
      </c>
      <c r="C4591" s="79" t="s">
        <v>59</v>
      </c>
      <c r="H4591" s="79">
        <v>86</v>
      </c>
      <c r="I4591" s="79">
        <v>0</v>
      </c>
      <c r="J4591" s="79">
        <v>1</v>
      </c>
      <c r="K4591" s="79">
        <v>1</v>
      </c>
    </row>
    <row r="4592" spans="1:11" x14ac:dyDescent="0.15">
      <c r="A4592">
        <f t="shared" si="71"/>
        <v>73003</v>
      </c>
      <c r="B4592" s="79">
        <v>73</v>
      </c>
      <c r="C4592" s="79" t="s">
        <v>60</v>
      </c>
      <c r="H4592" s="79">
        <v>3</v>
      </c>
      <c r="I4592" s="79">
        <v>3</v>
      </c>
      <c r="J4592" s="79">
        <v>0</v>
      </c>
      <c r="K4592" s="79">
        <v>2</v>
      </c>
    </row>
    <row r="4593" spans="1:11" x14ac:dyDescent="0.15">
      <c r="A4593">
        <f t="shared" si="71"/>
        <v>73007</v>
      </c>
      <c r="B4593" s="79">
        <v>73</v>
      </c>
      <c r="C4593" s="79" t="s">
        <v>60</v>
      </c>
      <c r="H4593" s="79">
        <v>7</v>
      </c>
      <c r="I4593" s="79">
        <v>0</v>
      </c>
      <c r="J4593" s="79">
        <v>2</v>
      </c>
      <c r="K4593" s="79">
        <v>3</v>
      </c>
    </row>
    <row r="4594" spans="1:11" x14ac:dyDescent="0.15">
      <c r="A4594">
        <f t="shared" si="71"/>
        <v>73010</v>
      </c>
      <c r="B4594" s="79">
        <v>73</v>
      </c>
      <c r="C4594" s="79" t="s">
        <v>60</v>
      </c>
      <c r="H4594" s="79">
        <v>10</v>
      </c>
      <c r="I4594" s="79">
        <v>1</v>
      </c>
      <c r="J4594" s="79">
        <v>0</v>
      </c>
      <c r="K4594" s="79">
        <v>1</v>
      </c>
    </row>
    <row r="4595" spans="1:11" x14ac:dyDescent="0.15">
      <c r="A4595">
        <f t="shared" si="71"/>
        <v>73012</v>
      </c>
      <c r="B4595" s="79">
        <v>73</v>
      </c>
      <c r="C4595" s="79" t="s">
        <v>60</v>
      </c>
      <c r="H4595" s="79">
        <v>12</v>
      </c>
      <c r="I4595" s="79">
        <v>0</v>
      </c>
      <c r="J4595" s="79">
        <v>1</v>
      </c>
      <c r="K4595" s="79">
        <v>3</v>
      </c>
    </row>
    <row r="4596" spans="1:11" x14ac:dyDescent="0.15">
      <c r="A4596">
        <f t="shared" si="71"/>
        <v>73013</v>
      </c>
      <c r="B4596" s="79">
        <v>73</v>
      </c>
      <c r="C4596" s="79" t="s">
        <v>60</v>
      </c>
      <c r="H4596" s="79">
        <v>13</v>
      </c>
      <c r="I4596" s="79">
        <v>2</v>
      </c>
      <c r="J4596" s="79">
        <v>0</v>
      </c>
      <c r="K4596" s="79">
        <v>3</v>
      </c>
    </row>
    <row r="4597" spans="1:11" x14ac:dyDescent="0.15">
      <c r="A4597">
        <f t="shared" si="71"/>
        <v>73014</v>
      </c>
      <c r="B4597" s="79">
        <v>73</v>
      </c>
      <c r="C4597" s="79" t="s">
        <v>60</v>
      </c>
      <c r="H4597" s="79">
        <v>14</v>
      </c>
      <c r="I4597" s="79">
        <v>3</v>
      </c>
      <c r="J4597" s="79">
        <v>1</v>
      </c>
      <c r="K4597" s="79">
        <v>2</v>
      </c>
    </row>
    <row r="4598" spans="1:11" x14ac:dyDescent="0.15">
      <c r="A4598">
        <f t="shared" si="71"/>
        <v>73015</v>
      </c>
      <c r="B4598" s="79">
        <v>73</v>
      </c>
      <c r="C4598" s="79" t="s">
        <v>60</v>
      </c>
      <c r="H4598" s="79">
        <v>15</v>
      </c>
      <c r="I4598" s="79">
        <v>0</v>
      </c>
      <c r="J4598" s="79">
        <v>1</v>
      </c>
      <c r="K4598" s="79">
        <v>4</v>
      </c>
    </row>
    <row r="4599" spans="1:11" x14ac:dyDescent="0.15">
      <c r="A4599">
        <f t="shared" si="71"/>
        <v>73016</v>
      </c>
      <c r="B4599" s="79">
        <v>73</v>
      </c>
      <c r="C4599" s="79" t="s">
        <v>60</v>
      </c>
      <c r="H4599" s="79">
        <v>16</v>
      </c>
      <c r="I4599" s="79">
        <v>5</v>
      </c>
      <c r="J4599" s="79">
        <v>2</v>
      </c>
      <c r="K4599" s="79">
        <v>4</v>
      </c>
    </row>
    <row r="4600" spans="1:11" x14ac:dyDescent="0.15">
      <c r="A4600">
        <f t="shared" si="71"/>
        <v>73017</v>
      </c>
      <c r="B4600" s="79">
        <v>73</v>
      </c>
      <c r="C4600" s="79" t="s">
        <v>60</v>
      </c>
      <c r="H4600" s="79">
        <v>17</v>
      </c>
      <c r="I4600" s="79">
        <v>1</v>
      </c>
      <c r="J4600" s="79">
        <v>0</v>
      </c>
      <c r="K4600" s="79">
        <v>7</v>
      </c>
    </row>
    <row r="4601" spans="1:11" x14ac:dyDescent="0.15">
      <c r="A4601">
        <f t="shared" si="71"/>
        <v>73018</v>
      </c>
      <c r="B4601" s="79">
        <v>73</v>
      </c>
      <c r="C4601" s="79" t="s">
        <v>60</v>
      </c>
      <c r="H4601" s="79">
        <v>18</v>
      </c>
      <c r="I4601" s="79">
        <v>4</v>
      </c>
      <c r="J4601" s="79">
        <v>1</v>
      </c>
      <c r="K4601" s="79">
        <v>5</v>
      </c>
    </row>
    <row r="4602" spans="1:11" x14ac:dyDescent="0.15">
      <c r="A4602">
        <f t="shared" si="71"/>
        <v>73019</v>
      </c>
      <c r="B4602" s="79">
        <v>73</v>
      </c>
      <c r="C4602" s="79" t="s">
        <v>60</v>
      </c>
      <c r="H4602" s="79">
        <v>19</v>
      </c>
      <c r="I4602" s="79">
        <v>0</v>
      </c>
      <c r="J4602" s="79">
        <v>1</v>
      </c>
      <c r="K4602" s="79">
        <v>4</v>
      </c>
    </row>
    <row r="4603" spans="1:11" x14ac:dyDescent="0.15">
      <c r="A4603">
        <f t="shared" si="71"/>
        <v>73020</v>
      </c>
      <c r="B4603" s="79">
        <v>73</v>
      </c>
      <c r="C4603" s="79" t="s">
        <v>60</v>
      </c>
      <c r="H4603" s="79">
        <v>20</v>
      </c>
      <c r="I4603" s="79">
        <v>0</v>
      </c>
      <c r="J4603" s="79">
        <v>7</v>
      </c>
      <c r="K4603" s="79">
        <v>4</v>
      </c>
    </row>
    <row r="4604" spans="1:11" x14ac:dyDescent="0.15">
      <c r="A4604">
        <f t="shared" si="71"/>
        <v>73021</v>
      </c>
      <c r="B4604" s="79">
        <v>73</v>
      </c>
      <c r="C4604" s="79" t="s">
        <v>60</v>
      </c>
      <c r="H4604" s="79">
        <v>21</v>
      </c>
      <c r="I4604" s="79">
        <v>0</v>
      </c>
      <c r="J4604" s="79">
        <v>2</v>
      </c>
      <c r="K4604" s="79">
        <v>3</v>
      </c>
    </row>
    <row r="4605" spans="1:11" x14ac:dyDescent="0.15">
      <c r="A4605">
        <f t="shared" si="71"/>
        <v>73022</v>
      </c>
      <c r="B4605" s="79">
        <v>73</v>
      </c>
      <c r="C4605" s="79" t="s">
        <v>60</v>
      </c>
      <c r="H4605" s="79">
        <v>22</v>
      </c>
      <c r="I4605" s="79">
        <v>1</v>
      </c>
      <c r="J4605" s="79">
        <v>3</v>
      </c>
      <c r="K4605" s="79">
        <v>6</v>
      </c>
    </row>
    <row r="4606" spans="1:11" x14ac:dyDescent="0.15">
      <c r="A4606">
        <f t="shared" si="71"/>
        <v>73024</v>
      </c>
      <c r="B4606" s="79">
        <v>73</v>
      </c>
      <c r="C4606" s="79" t="s">
        <v>60</v>
      </c>
      <c r="H4606" s="79">
        <v>24</v>
      </c>
      <c r="I4606" s="79">
        <v>0</v>
      </c>
      <c r="J4606" s="79">
        <v>1</v>
      </c>
      <c r="K4606" s="79">
        <v>3</v>
      </c>
    </row>
    <row r="4607" spans="1:11" x14ac:dyDescent="0.15">
      <c r="A4607">
        <f t="shared" si="71"/>
        <v>73025</v>
      </c>
      <c r="B4607" s="79">
        <v>73</v>
      </c>
      <c r="C4607" s="79" t="s">
        <v>60</v>
      </c>
      <c r="H4607" s="79">
        <v>25</v>
      </c>
      <c r="I4607" s="79">
        <v>2</v>
      </c>
      <c r="J4607" s="79">
        <v>0</v>
      </c>
      <c r="K4607" s="79">
        <v>3</v>
      </c>
    </row>
    <row r="4608" spans="1:11" x14ac:dyDescent="0.15">
      <c r="A4608">
        <f t="shared" si="71"/>
        <v>73026</v>
      </c>
      <c r="B4608" s="79">
        <v>73</v>
      </c>
      <c r="C4608" s="79" t="s">
        <v>60</v>
      </c>
      <c r="H4608" s="79">
        <v>26</v>
      </c>
      <c r="I4608" s="79">
        <v>0</v>
      </c>
      <c r="J4608" s="79">
        <v>1</v>
      </c>
      <c r="K4608" s="79">
        <v>1</v>
      </c>
    </row>
    <row r="4609" spans="1:11" x14ac:dyDescent="0.15">
      <c r="A4609">
        <f t="shared" si="71"/>
        <v>73027</v>
      </c>
      <c r="B4609" s="79">
        <v>73</v>
      </c>
      <c r="C4609" s="79" t="s">
        <v>60</v>
      </c>
      <c r="H4609" s="79">
        <v>27</v>
      </c>
      <c r="I4609" s="79">
        <v>2</v>
      </c>
      <c r="J4609" s="79">
        <v>1</v>
      </c>
      <c r="K4609" s="79">
        <v>3</v>
      </c>
    </row>
    <row r="4610" spans="1:11" x14ac:dyDescent="0.15">
      <c r="A4610">
        <f t="shared" si="71"/>
        <v>73029</v>
      </c>
      <c r="B4610" s="79">
        <v>73</v>
      </c>
      <c r="C4610" s="79" t="s">
        <v>60</v>
      </c>
      <c r="H4610" s="79">
        <v>29</v>
      </c>
      <c r="I4610" s="79">
        <v>1</v>
      </c>
      <c r="J4610" s="79">
        <v>0</v>
      </c>
      <c r="K4610" s="79">
        <v>1</v>
      </c>
    </row>
    <row r="4611" spans="1:11" x14ac:dyDescent="0.15">
      <c r="A4611">
        <f t="shared" ref="A4611:A4674" si="72">$B4611*1000+$H4611</f>
        <v>73030</v>
      </c>
      <c r="B4611" s="79">
        <v>73</v>
      </c>
      <c r="C4611" s="79" t="s">
        <v>60</v>
      </c>
      <c r="H4611" s="79">
        <v>30</v>
      </c>
      <c r="I4611" s="79">
        <v>0</v>
      </c>
      <c r="J4611" s="79">
        <v>1</v>
      </c>
      <c r="K4611" s="79">
        <v>1</v>
      </c>
    </row>
    <row r="4612" spans="1:11" x14ac:dyDescent="0.15">
      <c r="A4612">
        <f t="shared" si="72"/>
        <v>73031</v>
      </c>
      <c r="B4612" s="79">
        <v>73</v>
      </c>
      <c r="C4612" s="79" t="s">
        <v>60</v>
      </c>
      <c r="H4612" s="79">
        <v>31</v>
      </c>
      <c r="I4612" s="79">
        <v>1</v>
      </c>
      <c r="J4612" s="79">
        <v>0</v>
      </c>
      <c r="K4612" s="79">
        <v>2</v>
      </c>
    </row>
    <row r="4613" spans="1:11" x14ac:dyDescent="0.15">
      <c r="A4613">
        <f t="shared" si="72"/>
        <v>73032</v>
      </c>
      <c r="B4613" s="79">
        <v>73</v>
      </c>
      <c r="C4613" s="79" t="s">
        <v>60</v>
      </c>
      <c r="H4613" s="79">
        <v>32</v>
      </c>
      <c r="I4613" s="79">
        <v>2</v>
      </c>
      <c r="J4613" s="79">
        <v>0</v>
      </c>
      <c r="K4613" s="79">
        <v>1</v>
      </c>
    </row>
    <row r="4614" spans="1:11" x14ac:dyDescent="0.15">
      <c r="A4614">
        <f t="shared" si="72"/>
        <v>73034</v>
      </c>
      <c r="B4614" s="79">
        <v>73</v>
      </c>
      <c r="C4614" s="79" t="s">
        <v>60</v>
      </c>
      <c r="H4614" s="79">
        <v>34</v>
      </c>
      <c r="I4614" s="79">
        <v>1</v>
      </c>
      <c r="J4614" s="79">
        <v>0</v>
      </c>
      <c r="K4614" s="79">
        <v>2</v>
      </c>
    </row>
    <row r="4615" spans="1:11" x14ac:dyDescent="0.15">
      <c r="A4615">
        <f t="shared" si="72"/>
        <v>73039</v>
      </c>
      <c r="B4615" s="79">
        <v>73</v>
      </c>
      <c r="C4615" s="79" t="s">
        <v>60</v>
      </c>
      <c r="H4615" s="79">
        <v>39</v>
      </c>
      <c r="I4615" s="79">
        <v>1</v>
      </c>
      <c r="J4615" s="79">
        <v>1</v>
      </c>
      <c r="K4615" s="79">
        <v>2</v>
      </c>
    </row>
    <row r="4616" spans="1:11" x14ac:dyDescent="0.15">
      <c r="A4616">
        <f t="shared" si="72"/>
        <v>73040</v>
      </c>
      <c r="B4616" s="79">
        <v>73</v>
      </c>
      <c r="C4616" s="79" t="s">
        <v>60</v>
      </c>
      <c r="H4616" s="79">
        <v>40</v>
      </c>
      <c r="I4616" s="79">
        <v>1</v>
      </c>
      <c r="J4616" s="79">
        <v>2</v>
      </c>
      <c r="K4616" s="79">
        <v>1</v>
      </c>
    </row>
    <row r="4617" spans="1:11" x14ac:dyDescent="0.15">
      <c r="A4617">
        <f t="shared" si="72"/>
        <v>73041</v>
      </c>
      <c r="B4617" s="79">
        <v>73</v>
      </c>
      <c r="C4617" s="79" t="s">
        <v>60</v>
      </c>
      <c r="H4617" s="79">
        <v>41</v>
      </c>
      <c r="I4617" s="79">
        <v>0</v>
      </c>
      <c r="J4617" s="79">
        <v>1</v>
      </c>
      <c r="K4617" s="79">
        <v>2</v>
      </c>
    </row>
    <row r="4618" spans="1:11" x14ac:dyDescent="0.15">
      <c r="A4618">
        <f t="shared" si="72"/>
        <v>73042</v>
      </c>
      <c r="B4618" s="79">
        <v>73</v>
      </c>
      <c r="C4618" s="79" t="s">
        <v>60</v>
      </c>
      <c r="H4618" s="79">
        <v>42</v>
      </c>
      <c r="I4618" s="79">
        <v>0</v>
      </c>
      <c r="J4618" s="79">
        <v>1</v>
      </c>
      <c r="K4618" s="79">
        <v>1</v>
      </c>
    </row>
    <row r="4619" spans="1:11" x14ac:dyDescent="0.15">
      <c r="A4619">
        <f t="shared" si="72"/>
        <v>73044</v>
      </c>
      <c r="B4619" s="79">
        <v>73</v>
      </c>
      <c r="C4619" s="79" t="s">
        <v>60</v>
      </c>
      <c r="H4619" s="79">
        <v>44</v>
      </c>
      <c r="I4619" s="79">
        <v>3</v>
      </c>
      <c r="J4619" s="79">
        <v>0</v>
      </c>
      <c r="K4619" s="79">
        <v>1</v>
      </c>
    </row>
    <row r="4620" spans="1:11" x14ac:dyDescent="0.15">
      <c r="A4620">
        <f t="shared" si="72"/>
        <v>73045</v>
      </c>
      <c r="B4620" s="79">
        <v>73</v>
      </c>
      <c r="C4620" s="79" t="s">
        <v>60</v>
      </c>
      <c r="H4620" s="79">
        <v>45</v>
      </c>
      <c r="I4620" s="79">
        <v>1</v>
      </c>
      <c r="J4620" s="79">
        <v>1</v>
      </c>
      <c r="K4620" s="79">
        <v>1</v>
      </c>
    </row>
    <row r="4621" spans="1:11" x14ac:dyDescent="0.15">
      <c r="A4621">
        <f t="shared" si="72"/>
        <v>73046</v>
      </c>
      <c r="B4621" s="79">
        <v>73</v>
      </c>
      <c r="C4621" s="79" t="s">
        <v>60</v>
      </c>
      <c r="H4621" s="79">
        <v>46</v>
      </c>
      <c r="I4621" s="79">
        <v>1</v>
      </c>
      <c r="J4621" s="79">
        <v>3</v>
      </c>
      <c r="K4621" s="79">
        <v>1</v>
      </c>
    </row>
    <row r="4622" spans="1:11" x14ac:dyDescent="0.15">
      <c r="A4622">
        <f t="shared" si="72"/>
        <v>73047</v>
      </c>
      <c r="B4622" s="79">
        <v>73</v>
      </c>
      <c r="C4622" s="79" t="s">
        <v>60</v>
      </c>
      <c r="H4622" s="79">
        <v>47</v>
      </c>
      <c r="I4622" s="79">
        <v>2</v>
      </c>
      <c r="J4622" s="79">
        <v>2</v>
      </c>
      <c r="K4622" s="79">
        <v>2</v>
      </c>
    </row>
    <row r="4623" spans="1:11" x14ac:dyDescent="0.15">
      <c r="A4623">
        <f t="shared" si="72"/>
        <v>73048</v>
      </c>
      <c r="B4623" s="79">
        <v>73</v>
      </c>
      <c r="C4623" s="79" t="s">
        <v>60</v>
      </c>
      <c r="H4623" s="79">
        <v>48</v>
      </c>
      <c r="I4623" s="79">
        <v>2</v>
      </c>
      <c r="J4623" s="79">
        <v>2</v>
      </c>
      <c r="K4623" s="79">
        <v>1</v>
      </c>
    </row>
    <row r="4624" spans="1:11" x14ac:dyDescent="0.15">
      <c r="A4624">
        <f t="shared" si="72"/>
        <v>73049</v>
      </c>
      <c r="B4624" s="79">
        <v>73</v>
      </c>
      <c r="C4624" s="79" t="s">
        <v>60</v>
      </c>
      <c r="H4624" s="79">
        <v>49</v>
      </c>
      <c r="I4624" s="79">
        <v>4</v>
      </c>
      <c r="J4624" s="79">
        <v>3</v>
      </c>
      <c r="K4624" s="79">
        <v>2</v>
      </c>
    </row>
    <row r="4625" spans="1:11" x14ac:dyDescent="0.15">
      <c r="A4625">
        <f t="shared" si="72"/>
        <v>73050</v>
      </c>
      <c r="B4625" s="79">
        <v>73</v>
      </c>
      <c r="C4625" s="79" t="s">
        <v>60</v>
      </c>
      <c r="H4625" s="79">
        <v>50</v>
      </c>
      <c r="I4625" s="79">
        <v>2</v>
      </c>
      <c r="J4625" s="79">
        <v>3</v>
      </c>
      <c r="K4625" s="79">
        <v>1</v>
      </c>
    </row>
    <row r="4626" spans="1:11" x14ac:dyDescent="0.15">
      <c r="A4626">
        <f t="shared" si="72"/>
        <v>73051</v>
      </c>
      <c r="B4626" s="79">
        <v>73</v>
      </c>
      <c r="C4626" s="79" t="s">
        <v>60</v>
      </c>
      <c r="H4626" s="79">
        <v>51</v>
      </c>
      <c r="I4626" s="79">
        <v>2</v>
      </c>
      <c r="J4626" s="79">
        <v>2</v>
      </c>
      <c r="K4626" s="79">
        <v>1</v>
      </c>
    </row>
    <row r="4627" spans="1:11" x14ac:dyDescent="0.15">
      <c r="A4627">
        <f t="shared" si="72"/>
        <v>73052</v>
      </c>
      <c r="B4627" s="79">
        <v>73</v>
      </c>
      <c r="C4627" s="79" t="s">
        <v>60</v>
      </c>
      <c r="H4627" s="79">
        <v>52</v>
      </c>
      <c r="I4627" s="79">
        <v>2</v>
      </c>
      <c r="J4627" s="79">
        <v>1</v>
      </c>
      <c r="K4627" s="79">
        <v>1</v>
      </c>
    </row>
    <row r="4628" spans="1:11" x14ac:dyDescent="0.15">
      <c r="A4628">
        <f t="shared" si="72"/>
        <v>73053</v>
      </c>
      <c r="B4628" s="79">
        <v>73</v>
      </c>
      <c r="C4628" s="79" t="s">
        <v>60</v>
      </c>
      <c r="H4628" s="79">
        <v>53</v>
      </c>
      <c r="I4628" s="79">
        <v>2</v>
      </c>
      <c r="J4628" s="79">
        <v>2</v>
      </c>
    </row>
    <row r="4629" spans="1:11" x14ac:dyDescent="0.15">
      <c r="A4629">
        <f t="shared" si="72"/>
        <v>73054</v>
      </c>
      <c r="B4629" s="79">
        <v>73</v>
      </c>
      <c r="C4629" s="79" t="s">
        <v>60</v>
      </c>
      <c r="H4629" s="79">
        <v>54</v>
      </c>
      <c r="I4629" s="79">
        <v>2</v>
      </c>
      <c r="J4629" s="79">
        <v>3</v>
      </c>
    </row>
    <row r="4630" spans="1:11" x14ac:dyDescent="0.15">
      <c r="A4630">
        <f t="shared" si="72"/>
        <v>73055</v>
      </c>
      <c r="B4630" s="79">
        <v>73</v>
      </c>
      <c r="C4630" s="79" t="s">
        <v>60</v>
      </c>
      <c r="H4630" s="79">
        <v>55</v>
      </c>
      <c r="I4630" s="79">
        <v>2</v>
      </c>
      <c r="J4630" s="79">
        <v>1</v>
      </c>
    </row>
    <row r="4631" spans="1:11" x14ac:dyDescent="0.15">
      <c r="A4631">
        <f t="shared" si="72"/>
        <v>73056</v>
      </c>
      <c r="B4631" s="79">
        <v>73</v>
      </c>
      <c r="C4631" s="79" t="s">
        <v>60</v>
      </c>
      <c r="H4631" s="79">
        <v>56</v>
      </c>
      <c r="I4631" s="79">
        <v>1</v>
      </c>
      <c r="J4631" s="79">
        <v>0</v>
      </c>
    </row>
    <row r="4632" spans="1:11" x14ac:dyDescent="0.15">
      <c r="A4632">
        <f t="shared" si="72"/>
        <v>73057</v>
      </c>
      <c r="B4632" s="79">
        <v>73</v>
      </c>
      <c r="C4632" s="79" t="s">
        <v>60</v>
      </c>
      <c r="H4632" s="79">
        <v>57</v>
      </c>
      <c r="I4632" s="79">
        <v>1</v>
      </c>
      <c r="J4632" s="79">
        <v>2</v>
      </c>
    </row>
    <row r="4633" spans="1:11" x14ac:dyDescent="0.15">
      <c r="A4633">
        <f t="shared" si="72"/>
        <v>73058</v>
      </c>
      <c r="B4633" s="79">
        <v>73</v>
      </c>
      <c r="C4633" s="79" t="s">
        <v>60</v>
      </c>
      <c r="H4633" s="79">
        <v>58</v>
      </c>
      <c r="I4633" s="79">
        <v>1</v>
      </c>
      <c r="J4633" s="79">
        <v>0</v>
      </c>
    </row>
    <row r="4634" spans="1:11" x14ac:dyDescent="0.15">
      <c r="A4634">
        <f t="shared" si="72"/>
        <v>73059</v>
      </c>
      <c r="B4634" s="79">
        <v>73</v>
      </c>
      <c r="C4634" s="79" t="s">
        <v>60</v>
      </c>
      <c r="H4634" s="79">
        <v>59</v>
      </c>
      <c r="I4634" s="79">
        <v>1</v>
      </c>
      <c r="J4634" s="79">
        <v>2</v>
      </c>
    </row>
    <row r="4635" spans="1:11" x14ac:dyDescent="0.15">
      <c r="A4635">
        <f t="shared" si="72"/>
        <v>73060</v>
      </c>
      <c r="B4635" s="79">
        <v>73</v>
      </c>
      <c r="C4635" s="79" t="s">
        <v>60</v>
      </c>
      <c r="H4635" s="79">
        <v>60</v>
      </c>
      <c r="I4635" s="79">
        <v>1</v>
      </c>
      <c r="J4635" s="79">
        <v>0</v>
      </c>
    </row>
    <row r="4636" spans="1:11" x14ac:dyDescent="0.15">
      <c r="A4636">
        <f t="shared" si="72"/>
        <v>73062</v>
      </c>
      <c r="B4636" s="79">
        <v>73</v>
      </c>
      <c r="C4636" s="79" t="s">
        <v>60</v>
      </c>
      <c r="H4636" s="79">
        <v>62</v>
      </c>
      <c r="I4636" s="79">
        <v>1</v>
      </c>
      <c r="J4636" s="79">
        <v>0</v>
      </c>
    </row>
    <row r="4637" spans="1:11" x14ac:dyDescent="0.15">
      <c r="A4637">
        <f t="shared" si="72"/>
        <v>73063</v>
      </c>
      <c r="B4637" s="79">
        <v>73</v>
      </c>
      <c r="C4637" s="79" t="s">
        <v>60</v>
      </c>
      <c r="H4637" s="79">
        <v>63</v>
      </c>
      <c r="I4637" s="79">
        <v>2</v>
      </c>
      <c r="J4637" s="79">
        <v>0</v>
      </c>
    </row>
    <row r="4638" spans="1:11" x14ac:dyDescent="0.15">
      <c r="A4638">
        <f t="shared" si="72"/>
        <v>73064</v>
      </c>
      <c r="B4638" s="79">
        <v>73</v>
      </c>
      <c r="C4638" s="79" t="s">
        <v>60</v>
      </c>
      <c r="H4638" s="79">
        <v>64</v>
      </c>
      <c r="I4638" s="79">
        <v>1</v>
      </c>
      <c r="J4638" s="79">
        <v>0</v>
      </c>
    </row>
    <row r="4639" spans="1:11" x14ac:dyDescent="0.15">
      <c r="A4639">
        <f t="shared" si="72"/>
        <v>73065</v>
      </c>
      <c r="B4639" s="79">
        <v>73</v>
      </c>
      <c r="C4639" s="79" t="s">
        <v>60</v>
      </c>
      <c r="H4639" s="79">
        <v>65</v>
      </c>
      <c r="I4639" s="79">
        <v>1</v>
      </c>
      <c r="J4639" s="79">
        <v>1</v>
      </c>
    </row>
    <row r="4640" spans="1:11" x14ac:dyDescent="0.15">
      <c r="A4640">
        <f t="shared" si="72"/>
        <v>73066</v>
      </c>
      <c r="B4640" s="79">
        <v>73</v>
      </c>
      <c r="C4640" s="79" t="s">
        <v>60</v>
      </c>
      <c r="H4640" s="79">
        <v>66</v>
      </c>
      <c r="I4640" s="79">
        <v>0</v>
      </c>
      <c r="J4640" s="79">
        <v>2</v>
      </c>
    </row>
    <row r="4641" spans="1:10" x14ac:dyDescent="0.15">
      <c r="A4641">
        <f t="shared" si="72"/>
        <v>73067</v>
      </c>
      <c r="B4641" s="79">
        <v>73</v>
      </c>
      <c r="C4641" s="79" t="s">
        <v>60</v>
      </c>
      <c r="H4641" s="79">
        <v>67</v>
      </c>
      <c r="I4641" s="79">
        <v>0</v>
      </c>
      <c r="J4641" s="79">
        <v>1</v>
      </c>
    </row>
    <row r="4642" spans="1:10" x14ac:dyDescent="0.15">
      <c r="A4642">
        <f t="shared" si="72"/>
        <v>73068</v>
      </c>
      <c r="B4642" s="79">
        <v>73</v>
      </c>
      <c r="C4642" s="79" t="s">
        <v>60</v>
      </c>
      <c r="H4642" s="79">
        <v>68</v>
      </c>
      <c r="I4642" s="79">
        <v>1</v>
      </c>
      <c r="J4642" s="79">
        <v>1</v>
      </c>
    </row>
    <row r="4643" spans="1:10" x14ac:dyDescent="0.15">
      <c r="A4643">
        <f t="shared" si="72"/>
        <v>73071</v>
      </c>
      <c r="B4643" s="79">
        <v>73</v>
      </c>
      <c r="C4643" s="79" t="s">
        <v>60</v>
      </c>
      <c r="H4643" s="79">
        <v>71</v>
      </c>
      <c r="I4643" s="79">
        <v>0</v>
      </c>
      <c r="J4643" s="79">
        <v>1</v>
      </c>
    </row>
    <row r="4644" spans="1:10" x14ac:dyDescent="0.15">
      <c r="A4644">
        <f t="shared" si="72"/>
        <v>73073</v>
      </c>
      <c r="B4644" s="79">
        <v>73</v>
      </c>
      <c r="C4644" s="79" t="s">
        <v>60</v>
      </c>
      <c r="H4644" s="79">
        <v>73</v>
      </c>
      <c r="I4644" s="79">
        <v>0</v>
      </c>
      <c r="J4644" s="79">
        <v>1</v>
      </c>
    </row>
    <row r="4645" spans="1:10" x14ac:dyDescent="0.15">
      <c r="A4645">
        <f t="shared" si="72"/>
        <v>73074</v>
      </c>
      <c r="B4645" s="79">
        <v>73</v>
      </c>
      <c r="C4645" s="79" t="s">
        <v>60</v>
      </c>
      <c r="H4645" s="79">
        <v>74</v>
      </c>
      <c r="I4645" s="79">
        <v>1</v>
      </c>
      <c r="J4645" s="79">
        <v>0</v>
      </c>
    </row>
    <row r="4646" spans="1:10" x14ac:dyDescent="0.15">
      <c r="A4646">
        <f t="shared" si="72"/>
        <v>73075</v>
      </c>
      <c r="B4646" s="79">
        <v>73</v>
      </c>
      <c r="C4646" s="79" t="s">
        <v>60</v>
      </c>
      <c r="H4646" s="79">
        <v>75</v>
      </c>
      <c r="I4646" s="79">
        <v>0</v>
      </c>
      <c r="J4646" s="79">
        <v>1</v>
      </c>
    </row>
    <row r="4647" spans="1:10" x14ac:dyDescent="0.15">
      <c r="A4647">
        <f t="shared" si="72"/>
        <v>73076</v>
      </c>
      <c r="B4647" s="79">
        <v>73</v>
      </c>
      <c r="C4647" s="79" t="s">
        <v>60</v>
      </c>
      <c r="H4647" s="79">
        <v>76</v>
      </c>
      <c r="I4647" s="79">
        <v>0</v>
      </c>
      <c r="J4647" s="79">
        <v>2</v>
      </c>
    </row>
    <row r="4648" spans="1:10" x14ac:dyDescent="0.15">
      <c r="A4648">
        <f t="shared" si="72"/>
        <v>73079</v>
      </c>
      <c r="B4648" s="79">
        <v>73</v>
      </c>
      <c r="C4648" s="79" t="s">
        <v>60</v>
      </c>
      <c r="H4648" s="79">
        <v>79</v>
      </c>
      <c r="I4648" s="79">
        <v>0</v>
      </c>
      <c r="J4648" s="79">
        <v>1</v>
      </c>
    </row>
    <row r="4649" spans="1:10" x14ac:dyDescent="0.15">
      <c r="A4649">
        <f t="shared" si="72"/>
        <v>73080</v>
      </c>
      <c r="B4649" s="79">
        <v>73</v>
      </c>
      <c r="C4649" s="79" t="s">
        <v>60</v>
      </c>
      <c r="H4649" s="79">
        <v>80</v>
      </c>
      <c r="I4649" s="79">
        <v>2</v>
      </c>
      <c r="J4649" s="79">
        <v>0</v>
      </c>
    </row>
    <row r="4650" spans="1:10" x14ac:dyDescent="0.15">
      <c r="A4650">
        <f t="shared" si="72"/>
        <v>73081</v>
      </c>
      <c r="B4650" s="79">
        <v>73</v>
      </c>
      <c r="C4650" s="79" t="s">
        <v>60</v>
      </c>
      <c r="H4650" s="79">
        <v>81</v>
      </c>
      <c r="I4650" s="79">
        <v>0</v>
      </c>
      <c r="J4650" s="79">
        <v>1</v>
      </c>
    </row>
    <row r="4651" spans="1:10" x14ac:dyDescent="0.15">
      <c r="A4651">
        <f t="shared" si="72"/>
        <v>73084</v>
      </c>
      <c r="B4651" s="79">
        <v>73</v>
      </c>
      <c r="C4651" s="79" t="s">
        <v>60</v>
      </c>
      <c r="H4651" s="79">
        <v>84</v>
      </c>
      <c r="I4651" s="79">
        <v>1</v>
      </c>
      <c r="J4651" s="79">
        <v>0</v>
      </c>
    </row>
    <row r="4652" spans="1:10" x14ac:dyDescent="0.15">
      <c r="A4652">
        <f t="shared" si="72"/>
        <v>73094</v>
      </c>
      <c r="B4652" s="79">
        <v>73</v>
      </c>
      <c r="C4652" s="79" t="s">
        <v>60</v>
      </c>
      <c r="H4652" s="79">
        <v>94</v>
      </c>
      <c r="I4652" s="79">
        <v>0</v>
      </c>
      <c r="J4652" s="79">
        <v>1</v>
      </c>
    </row>
    <row r="4653" spans="1:10" x14ac:dyDescent="0.15">
      <c r="A4653">
        <f t="shared" si="72"/>
        <v>0</v>
      </c>
    </row>
    <row r="4654" spans="1:10" x14ac:dyDescent="0.15">
      <c r="A4654">
        <f t="shared" si="72"/>
        <v>0</v>
      </c>
    </row>
    <row r="4655" spans="1:10" x14ac:dyDescent="0.15">
      <c r="A4655">
        <f t="shared" si="72"/>
        <v>0</v>
      </c>
    </row>
    <row r="4656" spans="1:10" x14ac:dyDescent="0.15">
      <c r="A4656">
        <f t="shared" si="72"/>
        <v>0</v>
      </c>
    </row>
    <row r="4657" spans="1:1" x14ac:dyDescent="0.15">
      <c r="A4657">
        <f t="shared" si="72"/>
        <v>0</v>
      </c>
    </row>
    <row r="4658" spans="1:1" x14ac:dyDescent="0.15">
      <c r="A4658">
        <f t="shared" si="72"/>
        <v>0</v>
      </c>
    </row>
    <row r="4659" spans="1:1" x14ac:dyDescent="0.15">
      <c r="A4659">
        <f t="shared" si="72"/>
        <v>0</v>
      </c>
    </row>
    <row r="4660" spans="1:1" x14ac:dyDescent="0.15">
      <c r="A4660">
        <f t="shared" si="72"/>
        <v>0</v>
      </c>
    </row>
    <row r="4661" spans="1:1" x14ac:dyDescent="0.15">
      <c r="A4661">
        <f t="shared" si="72"/>
        <v>0</v>
      </c>
    </row>
    <row r="4662" spans="1:1" x14ac:dyDescent="0.15">
      <c r="A4662">
        <f t="shared" si="72"/>
        <v>0</v>
      </c>
    </row>
    <row r="4663" spans="1:1" x14ac:dyDescent="0.15">
      <c r="A4663">
        <f t="shared" si="72"/>
        <v>0</v>
      </c>
    </row>
    <row r="4664" spans="1:1" x14ac:dyDescent="0.15">
      <c r="A4664">
        <f t="shared" si="72"/>
        <v>0</v>
      </c>
    </row>
    <row r="4665" spans="1:1" x14ac:dyDescent="0.15">
      <c r="A4665">
        <f t="shared" si="72"/>
        <v>0</v>
      </c>
    </row>
    <row r="4666" spans="1:1" x14ac:dyDescent="0.15">
      <c r="A4666">
        <f t="shared" si="72"/>
        <v>0</v>
      </c>
    </row>
    <row r="4667" spans="1:1" x14ac:dyDescent="0.15">
      <c r="A4667">
        <f t="shared" si="72"/>
        <v>0</v>
      </c>
    </row>
    <row r="4668" spans="1:1" x14ac:dyDescent="0.15">
      <c r="A4668">
        <f t="shared" si="72"/>
        <v>0</v>
      </c>
    </row>
    <row r="4669" spans="1:1" x14ac:dyDescent="0.15">
      <c r="A4669">
        <f t="shared" si="72"/>
        <v>0</v>
      </c>
    </row>
    <row r="4670" spans="1:1" x14ac:dyDescent="0.15">
      <c r="A4670">
        <f t="shared" si="72"/>
        <v>0</v>
      </c>
    </row>
    <row r="4671" spans="1:1" x14ac:dyDescent="0.15">
      <c r="A4671">
        <f t="shared" si="72"/>
        <v>0</v>
      </c>
    </row>
    <row r="4672" spans="1:1" x14ac:dyDescent="0.15">
      <c r="A4672">
        <f t="shared" si="72"/>
        <v>0</v>
      </c>
    </row>
    <row r="4673" spans="1:1" x14ac:dyDescent="0.15">
      <c r="A4673">
        <f t="shared" si="72"/>
        <v>0</v>
      </c>
    </row>
    <row r="4674" spans="1:1" x14ac:dyDescent="0.15">
      <c r="A4674">
        <f t="shared" si="72"/>
        <v>0</v>
      </c>
    </row>
    <row r="4675" spans="1:1" x14ac:dyDescent="0.15">
      <c r="A4675">
        <f t="shared" ref="A4675:A4738" si="73">$B4675*1000+$H4675</f>
        <v>0</v>
      </c>
    </row>
    <row r="4676" spans="1:1" x14ac:dyDescent="0.15">
      <c r="A4676">
        <f t="shared" si="73"/>
        <v>0</v>
      </c>
    </row>
    <row r="4677" spans="1:1" x14ac:dyDescent="0.15">
      <c r="A4677">
        <f t="shared" si="73"/>
        <v>0</v>
      </c>
    </row>
    <row r="4678" spans="1:1" x14ac:dyDescent="0.15">
      <c r="A4678">
        <f t="shared" si="73"/>
        <v>0</v>
      </c>
    </row>
    <row r="4679" spans="1:1" x14ac:dyDescent="0.15">
      <c r="A4679">
        <f t="shared" si="73"/>
        <v>0</v>
      </c>
    </row>
    <row r="4680" spans="1:1" x14ac:dyDescent="0.15">
      <c r="A4680">
        <f t="shared" si="73"/>
        <v>0</v>
      </c>
    </row>
    <row r="4681" spans="1:1" x14ac:dyDescent="0.15">
      <c r="A4681">
        <f t="shared" si="73"/>
        <v>0</v>
      </c>
    </row>
    <row r="4682" spans="1:1" x14ac:dyDescent="0.15">
      <c r="A4682">
        <f t="shared" si="73"/>
        <v>0</v>
      </c>
    </row>
    <row r="4683" spans="1:1" x14ac:dyDescent="0.15">
      <c r="A4683">
        <f t="shared" si="73"/>
        <v>0</v>
      </c>
    </row>
    <row r="4684" spans="1:1" x14ac:dyDescent="0.15">
      <c r="A4684">
        <f t="shared" si="73"/>
        <v>0</v>
      </c>
    </row>
    <row r="4685" spans="1:1" x14ac:dyDescent="0.15">
      <c r="A4685">
        <f t="shared" si="73"/>
        <v>0</v>
      </c>
    </row>
    <row r="4686" spans="1:1" x14ac:dyDescent="0.15">
      <c r="A4686">
        <f t="shared" si="73"/>
        <v>0</v>
      </c>
    </row>
    <row r="4687" spans="1:1" x14ac:dyDescent="0.15">
      <c r="A4687">
        <f t="shared" si="73"/>
        <v>0</v>
      </c>
    </row>
    <row r="4688" spans="1:1" x14ac:dyDescent="0.15">
      <c r="A4688">
        <f t="shared" si="73"/>
        <v>0</v>
      </c>
    </row>
    <row r="4689" spans="1:1" x14ac:dyDescent="0.15">
      <c r="A4689">
        <f t="shared" si="73"/>
        <v>0</v>
      </c>
    </row>
    <row r="4690" spans="1:1" x14ac:dyDescent="0.15">
      <c r="A4690">
        <f t="shared" si="73"/>
        <v>0</v>
      </c>
    </row>
    <row r="4691" spans="1:1" x14ac:dyDescent="0.15">
      <c r="A4691">
        <f t="shared" si="73"/>
        <v>0</v>
      </c>
    </row>
    <row r="4692" spans="1:1" x14ac:dyDescent="0.15">
      <c r="A4692">
        <f t="shared" si="73"/>
        <v>0</v>
      </c>
    </row>
    <row r="4693" spans="1:1" x14ac:dyDescent="0.15">
      <c r="A4693">
        <f t="shared" si="73"/>
        <v>0</v>
      </c>
    </row>
    <row r="4694" spans="1:1" x14ac:dyDescent="0.15">
      <c r="A4694">
        <f t="shared" si="73"/>
        <v>0</v>
      </c>
    </row>
    <row r="4695" spans="1:1" x14ac:dyDescent="0.15">
      <c r="A4695">
        <f t="shared" si="73"/>
        <v>0</v>
      </c>
    </row>
    <row r="4696" spans="1:1" x14ac:dyDescent="0.15">
      <c r="A4696">
        <f t="shared" si="73"/>
        <v>0</v>
      </c>
    </row>
    <row r="4697" spans="1:1" x14ac:dyDescent="0.15">
      <c r="A4697">
        <f t="shared" si="73"/>
        <v>0</v>
      </c>
    </row>
    <row r="4698" spans="1:1" x14ac:dyDescent="0.15">
      <c r="A4698">
        <f t="shared" si="73"/>
        <v>0</v>
      </c>
    </row>
    <row r="4699" spans="1:1" x14ac:dyDescent="0.15">
      <c r="A4699">
        <f t="shared" si="73"/>
        <v>0</v>
      </c>
    </row>
    <row r="4700" spans="1:1" x14ac:dyDescent="0.15">
      <c r="A4700">
        <f t="shared" si="73"/>
        <v>0</v>
      </c>
    </row>
    <row r="4701" spans="1:1" x14ac:dyDescent="0.15">
      <c r="A4701">
        <f t="shared" si="73"/>
        <v>0</v>
      </c>
    </row>
    <row r="4702" spans="1:1" x14ac:dyDescent="0.15">
      <c r="A4702">
        <f t="shared" si="73"/>
        <v>0</v>
      </c>
    </row>
    <row r="4703" spans="1:1" x14ac:dyDescent="0.15">
      <c r="A4703">
        <f t="shared" si="73"/>
        <v>0</v>
      </c>
    </row>
    <row r="4704" spans="1:1" x14ac:dyDescent="0.15">
      <c r="A4704">
        <f t="shared" si="73"/>
        <v>0</v>
      </c>
    </row>
    <row r="4705" spans="1:1" x14ac:dyDescent="0.15">
      <c r="A4705">
        <f t="shared" si="73"/>
        <v>0</v>
      </c>
    </row>
    <row r="4706" spans="1:1" x14ac:dyDescent="0.15">
      <c r="A4706">
        <f t="shared" si="73"/>
        <v>0</v>
      </c>
    </row>
    <row r="4707" spans="1:1" x14ac:dyDescent="0.15">
      <c r="A4707">
        <f t="shared" si="73"/>
        <v>0</v>
      </c>
    </row>
    <row r="4708" spans="1:1" x14ac:dyDescent="0.15">
      <c r="A4708">
        <f t="shared" si="73"/>
        <v>0</v>
      </c>
    </row>
    <row r="4709" spans="1:1" x14ac:dyDescent="0.15">
      <c r="A4709">
        <f t="shared" si="73"/>
        <v>0</v>
      </c>
    </row>
    <row r="4710" spans="1:1" x14ac:dyDescent="0.15">
      <c r="A4710">
        <f t="shared" si="73"/>
        <v>0</v>
      </c>
    </row>
    <row r="4711" spans="1:1" x14ac:dyDescent="0.15">
      <c r="A4711">
        <f t="shared" si="73"/>
        <v>0</v>
      </c>
    </row>
    <row r="4712" spans="1:1" x14ac:dyDescent="0.15">
      <c r="A4712">
        <f t="shared" si="73"/>
        <v>0</v>
      </c>
    </row>
    <row r="4713" spans="1:1" x14ac:dyDescent="0.15">
      <c r="A4713">
        <f t="shared" si="73"/>
        <v>0</v>
      </c>
    </row>
    <row r="4714" spans="1:1" x14ac:dyDescent="0.15">
      <c r="A4714">
        <f t="shared" si="73"/>
        <v>0</v>
      </c>
    </row>
    <row r="4715" spans="1:1" x14ac:dyDescent="0.15">
      <c r="A4715">
        <f t="shared" si="73"/>
        <v>0</v>
      </c>
    </row>
    <row r="4716" spans="1:1" x14ac:dyDescent="0.15">
      <c r="A4716">
        <f t="shared" si="73"/>
        <v>0</v>
      </c>
    </row>
    <row r="4717" spans="1:1" x14ac:dyDescent="0.15">
      <c r="A4717">
        <f t="shared" si="73"/>
        <v>0</v>
      </c>
    </row>
    <row r="4718" spans="1:1" x14ac:dyDescent="0.15">
      <c r="A4718">
        <f t="shared" si="73"/>
        <v>0</v>
      </c>
    </row>
    <row r="4719" spans="1:1" x14ac:dyDescent="0.15">
      <c r="A4719">
        <f t="shared" si="73"/>
        <v>0</v>
      </c>
    </row>
    <row r="4720" spans="1:1" x14ac:dyDescent="0.15">
      <c r="A4720">
        <f t="shared" si="73"/>
        <v>0</v>
      </c>
    </row>
    <row r="4721" spans="1:1" x14ac:dyDescent="0.15">
      <c r="A4721">
        <f t="shared" si="73"/>
        <v>0</v>
      </c>
    </row>
    <row r="4722" spans="1:1" x14ac:dyDescent="0.15">
      <c r="A4722">
        <f t="shared" si="73"/>
        <v>0</v>
      </c>
    </row>
    <row r="4723" spans="1:1" x14ac:dyDescent="0.15">
      <c r="A4723">
        <f t="shared" si="73"/>
        <v>0</v>
      </c>
    </row>
    <row r="4724" spans="1:1" x14ac:dyDescent="0.15">
      <c r="A4724">
        <f t="shared" si="73"/>
        <v>0</v>
      </c>
    </row>
    <row r="4725" spans="1:1" x14ac:dyDescent="0.15">
      <c r="A4725">
        <f t="shared" si="73"/>
        <v>0</v>
      </c>
    </row>
    <row r="4726" spans="1:1" x14ac:dyDescent="0.15">
      <c r="A4726">
        <f t="shared" si="73"/>
        <v>0</v>
      </c>
    </row>
    <row r="4727" spans="1:1" x14ac:dyDescent="0.15">
      <c r="A4727">
        <f t="shared" si="73"/>
        <v>0</v>
      </c>
    </row>
    <row r="4728" spans="1:1" x14ac:dyDescent="0.15">
      <c r="A4728">
        <f t="shared" si="73"/>
        <v>0</v>
      </c>
    </row>
    <row r="4729" spans="1:1" x14ac:dyDescent="0.15">
      <c r="A4729">
        <f t="shared" si="73"/>
        <v>0</v>
      </c>
    </row>
    <row r="4730" spans="1:1" x14ac:dyDescent="0.15">
      <c r="A4730">
        <f t="shared" si="73"/>
        <v>0</v>
      </c>
    </row>
    <row r="4731" spans="1:1" x14ac:dyDescent="0.15">
      <c r="A4731">
        <f t="shared" si="73"/>
        <v>0</v>
      </c>
    </row>
    <row r="4732" spans="1:1" x14ac:dyDescent="0.15">
      <c r="A4732">
        <f t="shared" si="73"/>
        <v>0</v>
      </c>
    </row>
    <row r="4733" spans="1:1" x14ac:dyDescent="0.15">
      <c r="A4733">
        <f t="shared" si="73"/>
        <v>0</v>
      </c>
    </row>
    <row r="4734" spans="1:1" x14ac:dyDescent="0.15">
      <c r="A4734">
        <f t="shared" si="73"/>
        <v>0</v>
      </c>
    </row>
    <row r="4735" spans="1:1" x14ac:dyDescent="0.15">
      <c r="A4735">
        <f t="shared" si="73"/>
        <v>0</v>
      </c>
    </row>
    <row r="4736" spans="1:1" x14ac:dyDescent="0.15">
      <c r="A4736">
        <f t="shared" si="73"/>
        <v>0</v>
      </c>
    </row>
    <row r="4737" spans="1:1" x14ac:dyDescent="0.15">
      <c r="A4737">
        <f t="shared" si="73"/>
        <v>0</v>
      </c>
    </row>
    <row r="4738" spans="1:1" x14ac:dyDescent="0.15">
      <c r="A4738">
        <f t="shared" si="73"/>
        <v>0</v>
      </c>
    </row>
    <row r="4739" spans="1:1" x14ac:dyDescent="0.15">
      <c r="A4739">
        <f t="shared" ref="A4739:A4802" si="74">$B4739*1000+$H4739</f>
        <v>0</v>
      </c>
    </row>
    <row r="4740" spans="1:1" x14ac:dyDescent="0.15">
      <c r="A4740">
        <f t="shared" si="74"/>
        <v>0</v>
      </c>
    </row>
    <row r="4741" spans="1:1" x14ac:dyDescent="0.15">
      <c r="A4741">
        <f t="shared" si="74"/>
        <v>0</v>
      </c>
    </row>
    <row r="4742" spans="1:1" x14ac:dyDescent="0.15">
      <c r="A4742">
        <f t="shared" si="74"/>
        <v>0</v>
      </c>
    </row>
    <row r="4743" spans="1:1" x14ac:dyDescent="0.15">
      <c r="A4743">
        <f t="shared" si="74"/>
        <v>0</v>
      </c>
    </row>
    <row r="4744" spans="1:1" x14ac:dyDescent="0.15">
      <c r="A4744">
        <f t="shared" si="74"/>
        <v>0</v>
      </c>
    </row>
    <row r="4745" spans="1:1" x14ac:dyDescent="0.15">
      <c r="A4745">
        <f t="shared" si="74"/>
        <v>0</v>
      </c>
    </row>
    <row r="4746" spans="1:1" x14ac:dyDescent="0.15">
      <c r="A4746">
        <f t="shared" si="74"/>
        <v>0</v>
      </c>
    </row>
    <row r="4747" spans="1:1" x14ac:dyDescent="0.15">
      <c r="A4747">
        <f t="shared" si="74"/>
        <v>0</v>
      </c>
    </row>
    <row r="4748" spans="1:1" x14ac:dyDescent="0.15">
      <c r="A4748">
        <f t="shared" si="74"/>
        <v>0</v>
      </c>
    </row>
    <row r="4749" spans="1:1" x14ac:dyDescent="0.15">
      <c r="A4749">
        <f t="shared" si="74"/>
        <v>0</v>
      </c>
    </row>
    <row r="4750" spans="1:1" x14ac:dyDescent="0.15">
      <c r="A4750">
        <f t="shared" si="74"/>
        <v>0</v>
      </c>
    </row>
    <row r="4751" spans="1:1" x14ac:dyDescent="0.15">
      <c r="A4751">
        <f t="shared" si="74"/>
        <v>0</v>
      </c>
    </row>
    <row r="4752" spans="1:1" x14ac:dyDescent="0.15">
      <c r="A4752">
        <f t="shared" si="74"/>
        <v>0</v>
      </c>
    </row>
    <row r="4753" spans="1:1" x14ac:dyDescent="0.15">
      <c r="A4753">
        <f t="shared" si="74"/>
        <v>0</v>
      </c>
    </row>
    <row r="4754" spans="1:1" x14ac:dyDescent="0.15">
      <c r="A4754">
        <f t="shared" si="74"/>
        <v>0</v>
      </c>
    </row>
    <row r="4755" spans="1:1" x14ac:dyDescent="0.15">
      <c r="A4755">
        <f t="shared" si="74"/>
        <v>0</v>
      </c>
    </row>
    <row r="4756" spans="1:1" x14ac:dyDescent="0.15">
      <c r="A4756">
        <f t="shared" si="74"/>
        <v>0</v>
      </c>
    </row>
    <row r="4757" spans="1:1" x14ac:dyDescent="0.15">
      <c r="A4757">
        <f t="shared" si="74"/>
        <v>0</v>
      </c>
    </row>
    <row r="4758" spans="1:1" x14ac:dyDescent="0.15">
      <c r="A4758">
        <f t="shared" si="74"/>
        <v>0</v>
      </c>
    </row>
    <row r="4759" spans="1:1" x14ac:dyDescent="0.15">
      <c r="A4759">
        <f t="shared" si="74"/>
        <v>0</v>
      </c>
    </row>
    <row r="4760" spans="1:1" x14ac:dyDescent="0.15">
      <c r="A4760">
        <f t="shared" si="74"/>
        <v>0</v>
      </c>
    </row>
    <row r="4761" spans="1:1" x14ac:dyDescent="0.15">
      <c r="A4761">
        <f t="shared" si="74"/>
        <v>0</v>
      </c>
    </row>
    <row r="4762" spans="1:1" x14ac:dyDescent="0.15">
      <c r="A4762">
        <f t="shared" si="74"/>
        <v>0</v>
      </c>
    </row>
    <row r="4763" spans="1:1" x14ac:dyDescent="0.15">
      <c r="A4763">
        <f t="shared" si="74"/>
        <v>0</v>
      </c>
    </row>
    <row r="4764" spans="1:1" x14ac:dyDescent="0.15">
      <c r="A4764">
        <f t="shared" si="74"/>
        <v>0</v>
      </c>
    </row>
    <row r="4765" spans="1:1" x14ac:dyDescent="0.15">
      <c r="A4765">
        <f t="shared" si="74"/>
        <v>0</v>
      </c>
    </row>
    <row r="4766" spans="1:1" x14ac:dyDescent="0.15">
      <c r="A4766">
        <f t="shared" si="74"/>
        <v>0</v>
      </c>
    </row>
    <row r="4767" spans="1:1" x14ac:dyDescent="0.15">
      <c r="A4767">
        <f t="shared" si="74"/>
        <v>0</v>
      </c>
    </row>
    <row r="4768" spans="1:1" x14ac:dyDescent="0.15">
      <c r="A4768">
        <f t="shared" si="74"/>
        <v>0</v>
      </c>
    </row>
    <row r="4769" spans="1:1" x14ac:dyDescent="0.15">
      <c r="A4769">
        <f t="shared" si="74"/>
        <v>0</v>
      </c>
    </row>
    <row r="4770" spans="1:1" x14ac:dyDescent="0.15">
      <c r="A4770">
        <f t="shared" si="74"/>
        <v>0</v>
      </c>
    </row>
    <row r="4771" spans="1:1" x14ac:dyDescent="0.15">
      <c r="A4771">
        <f t="shared" si="74"/>
        <v>0</v>
      </c>
    </row>
    <row r="4772" spans="1:1" x14ac:dyDescent="0.15">
      <c r="A4772">
        <f t="shared" si="74"/>
        <v>0</v>
      </c>
    </row>
    <row r="4773" spans="1:1" x14ac:dyDescent="0.15">
      <c r="A4773">
        <f t="shared" si="74"/>
        <v>0</v>
      </c>
    </row>
    <row r="4774" spans="1:1" x14ac:dyDescent="0.15">
      <c r="A4774">
        <f t="shared" si="74"/>
        <v>0</v>
      </c>
    </row>
    <row r="4775" spans="1:1" x14ac:dyDescent="0.15">
      <c r="A4775">
        <f t="shared" si="74"/>
        <v>0</v>
      </c>
    </row>
    <row r="4776" spans="1:1" x14ac:dyDescent="0.15">
      <c r="A4776">
        <f t="shared" si="74"/>
        <v>0</v>
      </c>
    </row>
    <row r="4777" spans="1:1" x14ac:dyDescent="0.15">
      <c r="A4777">
        <f t="shared" si="74"/>
        <v>0</v>
      </c>
    </row>
    <row r="4778" spans="1:1" x14ac:dyDescent="0.15">
      <c r="A4778">
        <f t="shared" si="74"/>
        <v>0</v>
      </c>
    </row>
    <row r="4779" spans="1:1" x14ac:dyDescent="0.15">
      <c r="A4779">
        <f t="shared" si="74"/>
        <v>0</v>
      </c>
    </row>
    <row r="4780" spans="1:1" x14ac:dyDescent="0.15">
      <c r="A4780">
        <f t="shared" si="74"/>
        <v>0</v>
      </c>
    </row>
    <row r="4781" spans="1:1" x14ac:dyDescent="0.15">
      <c r="A4781">
        <f t="shared" si="74"/>
        <v>0</v>
      </c>
    </row>
    <row r="4782" spans="1:1" x14ac:dyDescent="0.15">
      <c r="A4782">
        <f t="shared" si="74"/>
        <v>0</v>
      </c>
    </row>
    <row r="4783" spans="1:1" x14ac:dyDescent="0.15">
      <c r="A4783">
        <f t="shared" si="74"/>
        <v>0</v>
      </c>
    </row>
    <row r="4784" spans="1:1" x14ac:dyDescent="0.15">
      <c r="A4784">
        <f t="shared" si="74"/>
        <v>0</v>
      </c>
    </row>
    <row r="4785" spans="1:1" x14ac:dyDescent="0.15">
      <c r="A4785">
        <f t="shared" si="74"/>
        <v>0</v>
      </c>
    </row>
    <row r="4786" spans="1:1" x14ac:dyDescent="0.15">
      <c r="A4786">
        <f t="shared" si="74"/>
        <v>0</v>
      </c>
    </row>
    <row r="4787" spans="1:1" x14ac:dyDescent="0.15">
      <c r="A4787">
        <f t="shared" si="74"/>
        <v>0</v>
      </c>
    </row>
    <row r="4788" spans="1:1" x14ac:dyDescent="0.15">
      <c r="A4788">
        <f t="shared" si="74"/>
        <v>0</v>
      </c>
    </row>
    <row r="4789" spans="1:1" x14ac:dyDescent="0.15">
      <c r="A4789">
        <f t="shared" si="74"/>
        <v>0</v>
      </c>
    </row>
    <row r="4790" spans="1:1" x14ac:dyDescent="0.15">
      <c r="A4790">
        <f t="shared" si="74"/>
        <v>0</v>
      </c>
    </row>
    <row r="4791" spans="1:1" x14ac:dyDescent="0.15">
      <c r="A4791">
        <f t="shared" si="74"/>
        <v>0</v>
      </c>
    </row>
    <row r="4792" spans="1:1" x14ac:dyDescent="0.15">
      <c r="A4792">
        <f t="shared" si="74"/>
        <v>0</v>
      </c>
    </row>
    <row r="4793" spans="1:1" x14ac:dyDescent="0.15">
      <c r="A4793">
        <f t="shared" si="74"/>
        <v>0</v>
      </c>
    </row>
    <row r="4794" spans="1:1" x14ac:dyDescent="0.15">
      <c r="A4794">
        <f t="shared" si="74"/>
        <v>0</v>
      </c>
    </row>
    <row r="4795" spans="1:1" x14ac:dyDescent="0.15">
      <c r="A4795">
        <f t="shared" si="74"/>
        <v>0</v>
      </c>
    </row>
    <row r="4796" spans="1:1" x14ac:dyDescent="0.15">
      <c r="A4796">
        <f t="shared" si="74"/>
        <v>0</v>
      </c>
    </row>
    <row r="4797" spans="1:1" x14ac:dyDescent="0.15">
      <c r="A4797">
        <f t="shared" si="74"/>
        <v>0</v>
      </c>
    </row>
    <row r="4798" spans="1:1" x14ac:dyDescent="0.15">
      <c r="A4798">
        <f t="shared" si="74"/>
        <v>0</v>
      </c>
    </row>
    <row r="4799" spans="1:1" x14ac:dyDescent="0.15">
      <c r="A4799">
        <f t="shared" si="74"/>
        <v>0</v>
      </c>
    </row>
    <row r="4800" spans="1:1" x14ac:dyDescent="0.15">
      <c r="A4800">
        <f t="shared" si="74"/>
        <v>0</v>
      </c>
    </row>
    <row r="4801" spans="1:1" x14ac:dyDescent="0.15">
      <c r="A4801">
        <f t="shared" si="74"/>
        <v>0</v>
      </c>
    </row>
    <row r="4802" spans="1:1" x14ac:dyDescent="0.15">
      <c r="A4802">
        <f t="shared" si="74"/>
        <v>0</v>
      </c>
    </row>
    <row r="4803" spans="1:1" x14ac:dyDescent="0.15">
      <c r="A4803">
        <f t="shared" ref="A4803:A4866" si="75">$B4803*1000+$H4803</f>
        <v>0</v>
      </c>
    </row>
    <row r="4804" spans="1:1" x14ac:dyDescent="0.15">
      <c r="A4804">
        <f t="shared" si="75"/>
        <v>0</v>
      </c>
    </row>
    <row r="4805" spans="1:1" x14ac:dyDescent="0.15">
      <c r="A4805">
        <f t="shared" si="75"/>
        <v>0</v>
      </c>
    </row>
    <row r="4806" spans="1:1" x14ac:dyDescent="0.15">
      <c r="A4806">
        <f t="shared" si="75"/>
        <v>0</v>
      </c>
    </row>
    <row r="4807" spans="1:1" x14ac:dyDescent="0.15">
      <c r="A4807">
        <f t="shared" si="75"/>
        <v>0</v>
      </c>
    </row>
    <row r="4808" spans="1:1" x14ac:dyDescent="0.15">
      <c r="A4808">
        <f t="shared" si="75"/>
        <v>0</v>
      </c>
    </row>
    <row r="4809" spans="1:1" x14ac:dyDescent="0.15">
      <c r="A4809">
        <f t="shared" si="75"/>
        <v>0</v>
      </c>
    </row>
    <row r="4810" spans="1:1" x14ac:dyDescent="0.15">
      <c r="A4810">
        <f t="shared" si="75"/>
        <v>0</v>
      </c>
    </row>
    <row r="4811" spans="1:1" x14ac:dyDescent="0.15">
      <c r="A4811">
        <f t="shared" si="75"/>
        <v>0</v>
      </c>
    </row>
    <row r="4812" spans="1:1" x14ac:dyDescent="0.15">
      <c r="A4812">
        <f t="shared" si="75"/>
        <v>0</v>
      </c>
    </row>
    <row r="4813" spans="1:1" x14ac:dyDescent="0.15">
      <c r="A4813">
        <f t="shared" si="75"/>
        <v>0</v>
      </c>
    </row>
    <row r="4814" spans="1:1" x14ac:dyDescent="0.15">
      <c r="A4814">
        <f t="shared" si="75"/>
        <v>0</v>
      </c>
    </row>
    <row r="4815" spans="1:1" x14ac:dyDescent="0.15">
      <c r="A4815">
        <f t="shared" si="75"/>
        <v>0</v>
      </c>
    </row>
    <row r="4816" spans="1:1" x14ac:dyDescent="0.15">
      <c r="A4816">
        <f t="shared" si="75"/>
        <v>0</v>
      </c>
    </row>
    <row r="4817" spans="1:1" x14ac:dyDescent="0.15">
      <c r="A4817">
        <f t="shared" si="75"/>
        <v>0</v>
      </c>
    </row>
    <row r="4818" spans="1:1" x14ac:dyDescent="0.15">
      <c r="A4818">
        <f t="shared" si="75"/>
        <v>0</v>
      </c>
    </row>
    <row r="4819" spans="1:1" x14ac:dyDescent="0.15">
      <c r="A4819">
        <f t="shared" si="75"/>
        <v>0</v>
      </c>
    </row>
    <row r="4820" spans="1:1" x14ac:dyDescent="0.15">
      <c r="A4820">
        <f t="shared" si="75"/>
        <v>0</v>
      </c>
    </row>
    <row r="4821" spans="1:1" x14ac:dyDescent="0.15">
      <c r="A4821">
        <f t="shared" si="75"/>
        <v>0</v>
      </c>
    </row>
    <row r="4822" spans="1:1" x14ac:dyDescent="0.15">
      <c r="A4822">
        <f t="shared" si="75"/>
        <v>0</v>
      </c>
    </row>
    <row r="4823" spans="1:1" x14ac:dyDescent="0.15">
      <c r="A4823">
        <f t="shared" si="75"/>
        <v>0</v>
      </c>
    </row>
    <row r="4824" spans="1:1" x14ac:dyDescent="0.15">
      <c r="A4824">
        <f t="shared" si="75"/>
        <v>0</v>
      </c>
    </row>
    <row r="4825" spans="1:1" x14ac:dyDescent="0.15">
      <c r="A4825">
        <f t="shared" si="75"/>
        <v>0</v>
      </c>
    </row>
    <row r="4826" spans="1:1" x14ac:dyDescent="0.15">
      <c r="A4826">
        <f t="shared" si="75"/>
        <v>0</v>
      </c>
    </row>
    <row r="4827" spans="1:1" x14ac:dyDescent="0.15">
      <c r="A4827">
        <f t="shared" si="75"/>
        <v>0</v>
      </c>
    </row>
    <row r="4828" spans="1:1" x14ac:dyDescent="0.15">
      <c r="A4828">
        <f t="shared" si="75"/>
        <v>0</v>
      </c>
    </row>
    <row r="4829" spans="1:1" x14ac:dyDescent="0.15">
      <c r="A4829">
        <f t="shared" si="75"/>
        <v>0</v>
      </c>
    </row>
    <row r="4830" spans="1:1" x14ac:dyDescent="0.15">
      <c r="A4830">
        <f t="shared" si="75"/>
        <v>0</v>
      </c>
    </row>
    <row r="4831" spans="1:1" x14ac:dyDescent="0.15">
      <c r="A4831">
        <f t="shared" si="75"/>
        <v>0</v>
      </c>
    </row>
    <row r="4832" spans="1:1" x14ac:dyDescent="0.15">
      <c r="A4832">
        <f t="shared" si="75"/>
        <v>0</v>
      </c>
    </row>
    <row r="4833" spans="1:1" x14ac:dyDescent="0.15">
      <c r="A4833">
        <f t="shared" si="75"/>
        <v>0</v>
      </c>
    </row>
    <row r="4834" spans="1:1" x14ac:dyDescent="0.15">
      <c r="A4834">
        <f t="shared" si="75"/>
        <v>0</v>
      </c>
    </row>
    <row r="4835" spans="1:1" x14ac:dyDescent="0.15">
      <c r="A4835">
        <f t="shared" si="75"/>
        <v>0</v>
      </c>
    </row>
    <row r="4836" spans="1:1" x14ac:dyDescent="0.15">
      <c r="A4836">
        <f t="shared" si="75"/>
        <v>0</v>
      </c>
    </row>
    <row r="4837" spans="1:1" x14ac:dyDescent="0.15">
      <c r="A4837">
        <f t="shared" si="75"/>
        <v>0</v>
      </c>
    </row>
    <row r="4838" spans="1:1" x14ac:dyDescent="0.15">
      <c r="A4838">
        <f t="shared" si="75"/>
        <v>0</v>
      </c>
    </row>
    <row r="4839" spans="1:1" x14ac:dyDescent="0.15">
      <c r="A4839">
        <f t="shared" si="75"/>
        <v>0</v>
      </c>
    </row>
    <row r="4840" spans="1:1" x14ac:dyDescent="0.15">
      <c r="A4840">
        <f t="shared" si="75"/>
        <v>0</v>
      </c>
    </row>
    <row r="4841" spans="1:1" x14ac:dyDescent="0.15">
      <c r="A4841">
        <f t="shared" si="75"/>
        <v>0</v>
      </c>
    </row>
    <row r="4842" spans="1:1" x14ac:dyDescent="0.15">
      <c r="A4842">
        <f t="shared" si="75"/>
        <v>0</v>
      </c>
    </row>
    <row r="4843" spans="1:1" x14ac:dyDescent="0.15">
      <c r="A4843">
        <f t="shared" si="75"/>
        <v>0</v>
      </c>
    </row>
    <row r="4844" spans="1:1" x14ac:dyDescent="0.15">
      <c r="A4844">
        <f t="shared" si="75"/>
        <v>0</v>
      </c>
    </row>
    <row r="4845" spans="1:1" x14ac:dyDescent="0.15">
      <c r="A4845">
        <f t="shared" si="75"/>
        <v>0</v>
      </c>
    </row>
    <row r="4846" spans="1:1" x14ac:dyDescent="0.15">
      <c r="A4846">
        <f t="shared" si="75"/>
        <v>0</v>
      </c>
    </row>
    <row r="4847" spans="1:1" x14ac:dyDescent="0.15">
      <c r="A4847">
        <f t="shared" si="75"/>
        <v>0</v>
      </c>
    </row>
    <row r="4848" spans="1:1" x14ac:dyDescent="0.15">
      <c r="A4848">
        <f t="shared" si="75"/>
        <v>0</v>
      </c>
    </row>
    <row r="4849" spans="1:1" x14ac:dyDescent="0.15">
      <c r="A4849">
        <f t="shared" si="75"/>
        <v>0</v>
      </c>
    </row>
    <row r="4850" spans="1:1" x14ac:dyDescent="0.15">
      <c r="A4850">
        <f t="shared" si="75"/>
        <v>0</v>
      </c>
    </row>
    <row r="4851" spans="1:1" x14ac:dyDescent="0.15">
      <c r="A4851">
        <f t="shared" si="75"/>
        <v>0</v>
      </c>
    </row>
    <row r="4852" spans="1:1" x14ac:dyDescent="0.15">
      <c r="A4852">
        <f t="shared" si="75"/>
        <v>0</v>
      </c>
    </row>
    <row r="4853" spans="1:1" x14ac:dyDescent="0.15">
      <c r="A4853">
        <f t="shared" si="75"/>
        <v>0</v>
      </c>
    </row>
    <row r="4854" spans="1:1" x14ac:dyDescent="0.15">
      <c r="A4854">
        <f t="shared" si="75"/>
        <v>0</v>
      </c>
    </row>
    <row r="4855" spans="1:1" x14ac:dyDescent="0.15">
      <c r="A4855">
        <f t="shared" si="75"/>
        <v>0</v>
      </c>
    </row>
    <row r="4856" spans="1:1" x14ac:dyDescent="0.15">
      <c r="A4856">
        <f t="shared" si="75"/>
        <v>0</v>
      </c>
    </row>
    <row r="4857" spans="1:1" x14ac:dyDescent="0.15">
      <c r="A4857">
        <f t="shared" si="75"/>
        <v>0</v>
      </c>
    </row>
    <row r="4858" spans="1:1" x14ac:dyDescent="0.15">
      <c r="A4858">
        <f t="shared" si="75"/>
        <v>0</v>
      </c>
    </row>
    <row r="4859" spans="1:1" x14ac:dyDescent="0.15">
      <c r="A4859">
        <f t="shared" si="75"/>
        <v>0</v>
      </c>
    </row>
    <row r="4860" spans="1:1" x14ac:dyDescent="0.15">
      <c r="A4860">
        <f t="shared" si="75"/>
        <v>0</v>
      </c>
    </row>
    <row r="4861" spans="1:1" x14ac:dyDescent="0.15">
      <c r="A4861">
        <f t="shared" si="75"/>
        <v>0</v>
      </c>
    </row>
    <row r="4862" spans="1:1" x14ac:dyDescent="0.15">
      <c r="A4862">
        <f t="shared" si="75"/>
        <v>0</v>
      </c>
    </row>
    <row r="4863" spans="1:1" x14ac:dyDescent="0.15">
      <c r="A4863">
        <f t="shared" si="75"/>
        <v>0</v>
      </c>
    </row>
    <row r="4864" spans="1:1" x14ac:dyDescent="0.15">
      <c r="A4864">
        <f t="shared" si="75"/>
        <v>0</v>
      </c>
    </row>
    <row r="4865" spans="1:1" x14ac:dyDescent="0.15">
      <c r="A4865">
        <f t="shared" si="75"/>
        <v>0</v>
      </c>
    </row>
    <row r="4866" spans="1:1" x14ac:dyDescent="0.15">
      <c r="A4866">
        <f t="shared" si="75"/>
        <v>0</v>
      </c>
    </row>
    <row r="4867" spans="1:1" x14ac:dyDescent="0.15">
      <c r="A4867">
        <f t="shared" ref="A4867:A4930" si="76">$B4867*1000+$H4867</f>
        <v>0</v>
      </c>
    </row>
    <row r="4868" spans="1:1" x14ac:dyDescent="0.15">
      <c r="A4868">
        <f t="shared" si="76"/>
        <v>0</v>
      </c>
    </row>
    <row r="4869" spans="1:1" x14ac:dyDescent="0.15">
      <c r="A4869">
        <f t="shared" si="76"/>
        <v>0</v>
      </c>
    </row>
    <row r="4870" spans="1:1" x14ac:dyDescent="0.15">
      <c r="A4870">
        <f t="shared" si="76"/>
        <v>0</v>
      </c>
    </row>
    <row r="4871" spans="1:1" x14ac:dyDescent="0.15">
      <c r="A4871">
        <f t="shared" si="76"/>
        <v>0</v>
      </c>
    </row>
    <row r="4872" spans="1:1" x14ac:dyDescent="0.15">
      <c r="A4872">
        <f t="shared" si="76"/>
        <v>0</v>
      </c>
    </row>
    <row r="4873" spans="1:1" x14ac:dyDescent="0.15">
      <c r="A4873">
        <f t="shared" si="76"/>
        <v>0</v>
      </c>
    </row>
    <row r="4874" spans="1:1" x14ac:dyDescent="0.15">
      <c r="A4874">
        <f t="shared" si="76"/>
        <v>0</v>
      </c>
    </row>
    <row r="4875" spans="1:1" x14ac:dyDescent="0.15">
      <c r="A4875">
        <f t="shared" si="76"/>
        <v>0</v>
      </c>
    </row>
    <row r="4876" spans="1:1" x14ac:dyDescent="0.15">
      <c r="A4876">
        <f t="shared" si="76"/>
        <v>0</v>
      </c>
    </row>
    <row r="4877" spans="1:1" x14ac:dyDescent="0.15">
      <c r="A4877">
        <f t="shared" si="76"/>
        <v>0</v>
      </c>
    </row>
    <row r="4878" spans="1:1" x14ac:dyDescent="0.15">
      <c r="A4878">
        <f t="shared" si="76"/>
        <v>0</v>
      </c>
    </row>
    <row r="4879" spans="1:1" x14ac:dyDescent="0.15">
      <c r="A4879">
        <f t="shared" si="76"/>
        <v>0</v>
      </c>
    </row>
    <row r="4880" spans="1:1" x14ac:dyDescent="0.15">
      <c r="A4880">
        <f t="shared" si="76"/>
        <v>0</v>
      </c>
    </row>
    <row r="4881" spans="1:1" x14ac:dyDescent="0.15">
      <c r="A4881">
        <f t="shared" si="76"/>
        <v>0</v>
      </c>
    </row>
    <row r="4882" spans="1:1" x14ac:dyDescent="0.15">
      <c r="A4882">
        <f t="shared" si="76"/>
        <v>0</v>
      </c>
    </row>
    <row r="4883" spans="1:1" x14ac:dyDescent="0.15">
      <c r="A4883">
        <f t="shared" si="76"/>
        <v>0</v>
      </c>
    </row>
    <row r="4884" spans="1:1" x14ac:dyDescent="0.15">
      <c r="A4884">
        <f t="shared" si="76"/>
        <v>0</v>
      </c>
    </row>
    <row r="4885" spans="1:1" x14ac:dyDescent="0.15">
      <c r="A4885">
        <f t="shared" si="76"/>
        <v>0</v>
      </c>
    </row>
    <row r="4886" spans="1:1" x14ac:dyDescent="0.15">
      <c r="A4886">
        <f t="shared" si="76"/>
        <v>0</v>
      </c>
    </row>
    <row r="4887" spans="1:1" x14ac:dyDescent="0.15">
      <c r="A4887">
        <f t="shared" si="76"/>
        <v>0</v>
      </c>
    </row>
    <row r="4888" spans="1:1" x14ac:dyDescent="0.15">
      <c r="A4888">
        <f t="shared" si="76"/>
        <v>0</v>
      </c>
    </row>
    <row r="4889" spans="1:1" x14ac:dyDescent="0.15">
      <c r="A4889">
        <f t="shared" si="76"/>
        <v>0</v>
      </c>
    </row>
    <row r="4890" spans="1:1" x14ac:dyDescent="0.15">
      <c r="A4890">
        <f t="shared" si="76"/>
        <v>0</v>
      </c>
    </row>
    <row r="4891" spans="1:1" x14ac:dyDescent="0.15">
      <c r="A4891">
        <f t="shared" si="76"/>
        <v>0</v>
      </c>
    </row>
    <row r="4892" spans="1:1" x14ac:dyDescent="0.15">
      <c r="A4892">
        <f t="shared" si="76"/>
        <v>0</v>
      </c>
    </row>
    <row r="4893" spans="1:1" x14ac:dyDescent="0.15">
      <c r="A4893">
        <f t="shared" si="76"/>
        <v>0</v>
      </c>
    </row>
    <row r="4894" spans="1:1" x14ac:dyDescent="0.15">
      <c r="A4894">
        <f t="shared" si="76"/>
        <v>0</v>
      </c>
    </row>
    <row r="4895" spans="1:1" x14ac:dyDescent="0.15">
      <c r="A4895">
        <f t="shared" si="76"/>
        <v>0</v>
      </c>
    </row>
    <row r="4896" spans="1:1" x14ac:dyDescent="0.15">
      <c r="A4896">
        <f t="shared" si="76"/>
        <v>0</v>
      </c>
    </row>
    <row r="4897" spans="1:1" x14ac:dyDescent="0.15">
      <c r="A4897">
        <f t="shared" si="76"/>
        <v>0</v>
      </c>
    </row>
    <row r="4898" spans="1:1" x14ac:dyDescent="0.15">
      <c r="A4898">
        <f t="shared" si="76"/>
        <v>0</v>
      </c>
    </row>
    <row r="4899" spans="1:1" x14ac:dyDescent="0.15">
      <c r="A4899">
        <f t="shared" si="76"/>
        <v>0</v>
      </c>
    </row>
    <row r="4900" spans="1:1" x14ac:dyDescent="0.15">
      <c r="A4900">
        <f t="shared" si="76"/>
        <v>0</v>
      </c>
    </row>
    <row r="4901" spans="1:1" x14ac:dyDescent="0.15">
      <c r="A4901">
        <f t="shared" si="76"/>
        <v>0</v>
      </c>
    </row>
    <row r="4902" spans="1:1" x14ac:dyDescent="0.15">
      <c r="A4902">
        <f t="shared" si="76"/>
        <v>0</v>
      </c>
    </row>
    <row r="4903" spans="1:1" x14ac:dyDescent="0.15">
      <c r="A4903">
        <f t="shared" si="76"/>
        <v>0</v>
      </c>
    </row>
    <row r="4904" spans="1:1" x14ac:dyDescent="0.15">
      <c r="A4904">
        <f t="shared" si="76"/>
        <v>0</v>
      </c>
    </row>
    <row r="4905" spans="1:1" x14ac:dyDescent="0.15">
      <c r="A4905">
        <f t="shared" si="76"/>
        <v>0</v>
      </c>
    </row>
    <row r="4906" spans="1:1" x14ac:dyDescent="0.15">
      <c r="A4906">
        <f t="shared" si="76"/>
        <v>0</v>
      </c>
    </row>
    <row r="4907" spans="1:1" x14ac:dyDescent="0.15">
      <c r="A4907">
        <f t="shared" si="76"/>
        <v>0</v>
      </c>
    </row>
    <row r="4908" spans="1:1" x14ac:dyDescent="0.15">
      <c r="A4908">
        <f t="shared" si="76"/>
        <v>0</v>
      </c>
    </row>
    <row r="4909" spans="1:1" x14ac:dyDescent="0.15">
      <c r="A4909">
        <f t="shared" si="76"/>
        <v>0</v>
      </c>
    </row>
    <row r="4910" spans="1:1" x14ac:dyDescent="0.15">
      <c r="A4910">
        <f t="shared" si="76"/>
        <v>0</v>
      </c>
    </row>
    <row r="4911" spans="1:1" x14ac:dyDescent="0.15">
      <c r="A4911">
        <f t="shared" si="76"/>
        <v>0</v>
      </c>
    </row>
    <row r="4912" spans="1:1" x14ac:dyDescent="0.15">
      <c r="A4912">
        <f t="shared" si="76"/>
        <v>0</v>
      </c>
    </row>
    <row r="4913" spans="1:1" x14ac:dyDescent="0.15">
      <c r="A4913">
        <f t="shared" si="76"/>
        <v>0</v>
      </c>
    </row>
    <row r="4914" spans="1:1" x14ac:dyDescent="0.15">
      <c r="A4914">
        <f t="shared" si="76"/>
        <v>0</v>
      </c>
    </row>
    <row r="4915" spans="1:1" x14ac:dyDescent="0.15">
      <c r="A4915">
        <f t="shared" si="76"/>
        <v>0</v>
      </c>
    </row>
    <row r="4916" spans="1:1" x14ac:dyDescent="0.15">
      <c r="A4916">
        <f t="shared" si="76"/>
        <v>0</v>
      </c>
    </row>
    <row r="4917" spans="1:1" x14ac:dyDescent="0.15">
      <c r="A4917">
        <f t="shared" si="76"/>
        <v>0</v>
      </c>
    </row>
    <row r="4918" spans="1:1" x14ac:dyDescent="0.15">
      <c r="A4918">
        <f t="shared" si="76"/>
        <v>0</v>
      </c>
    </row>
    <row r="4919" spans="1:1" x14ac:dyDescent="0.15">
      <c r="A4919">
        <f t="shared" si="76"/>
        <v>0</v>
      </c>
    </row>
    <row r="4920" spans="1:1" x14ac:dyDescent="0.15">
      <c r="A4920">
        <f t="shared" si="76"/>
        <v>0</v>
      </c>
    </row>
    <row r="4921" spans="1:1" x14ac:dyDescent="0.15">
      <c r="A4921">
        <f t="shared" si="76"/>
        <v>0</v>
      </c>
    </row>
    <row r="4922" spans="1:1" x14ac:dyDescent="0.15">
      <c r="A4922">
        <f t="shared" si="76"/>
        <v>0</v>
      </c>
    </row>
    <row r="4923" spans="1:1" x14ac:dyDescent="0.15">
      <c r="A4923">
        <f t="shared" si="76"/>
        <v>0</v>
      </c>
    </row>
    <row r="4924" spans="1:1" x14ac:dyDescent="0.15">
      <c r="A4924">
        <f t="shared" si="76"/>
        <v>0</v>
      </c>
    </row>
    <row r="4925" spans="1:1" x14ac:dyDescent="0.15">
      <c r="A4925">
        <f t="shared" si="76"/>
        <v>0</v>
      </c>
    </row>
    <row r="4926" spans="1:1" x14ac:dyDescent="0.15">
      <c r="A4926">
        <f t="shared" si="76"/>
        <v>0</v>
      </c>
    </row>
    <row r="4927" spans="1:1" x14ac:dyDescent="0.15">
      <c r="A4927">
        <f t="shared" si="76"/>
        <v>0</v>
      </c>
    </row>
    <row r="4928" spans="1:1" x14ac:dyDescent="0.15">
      <c r="A4928">
        <f t="shared" si="76"/>
        <v>0</v>
      </c>
    </row>
    <row r="4929" spans="1:1" x14ac:dyDescent="0.15">
      <c r="A4929">
        <f t="shared" si="76"/>
        <v>0</v>
      </c>
    </row>
    <row r="4930" spans="1:1" x14ac:dyDescent="0.15">
      <c r="A4930">
        <f t="shared" si="76"/>
        <v>0</v>
      </c>
    </row>
    <row r="4931" spans="1:1" x14ac:dyDescent="0.15">
      <c r="A4931">
        <f t="shared" ref="A4931:A4994" si="77">$B4931*1000+$H4931</f>
        <v>0</v>
      </c>
    </row>
    <row r="4932" spans="1:1" x14ac:dyDescent="0.15">
      <c r="A4932">
        <f t="shared" si="77"/>
        <v>0</v>
      </c>
    </row>
    <row r="4933" spans="1:1" x14ac:dyDescent="0.15">
      <c r="A4933">
        <f t="shared" si="77"/>
        <v>0</v>
      </c>
    </row>
    <row r="4934" spans="1:1" x14ac:dyDescent="0.15">
      <c r="A4934">
        <f t="shared" si="77"/>
        <v>0</v>
      </c>
    </row>
    <row r="4935" spans="1:1" x14ac:dyDescent="0.15">
      <c r="A4935">
        <f t="shared" si="77"/>
        <v>0</v>
      </c>
    </row>
    <row r="4936" spans="1:1" x14ac:dyDescent="0.15">
      <c r="A4936">
        <f t="shared" si="77"/>
        <v>0</v>
      </c>
    </row>
    <row r="4937" spans="1:1" x14ac:dyDescent="0.15">
      <c r="A4937">
        <f t="shared" si="77"/>
        <v>0</v>
      </c>
    </row>
    <row r="4938" spans="1:1" x14ac:dyDescent="0.15">
      <c r="A4938">
        <f t="shared" si="77"/>
        <v>0</v>
      </c>
    </row>
    <row r="4939" spans="1:1" x14ac:dyDescent="0.15">
      <c r="A4939">
        <f t="shared" si="77"/>
        <v>0</v>
      </c>
    </row>
    <row r="4940" spans="1:1" x14ac:dyDescent="0.15">
      <c r="A4940">
        <f t="shared" si="77"/>
        <v>0</v>
      </c>
    </row>
    <row r="4941" spans="1:1" x14ac:dyDescent="0.15">
      <c r="A4941">
        <f t="shared" si="77"/>
        <v>0</v>
      </c>
    </row>
    <row r="4942" spans="1:1" x14ac:dyDescent="0.15">
      <c r="A4942">
        <f t="shared" si="77"/>
        <v>0</v>
      </c>
    </row>
    <row r="4943" spans="1:1" x14ac:dyDescent="0.15">
      <c r="A4943">
        <f t="shared" si="77"/>
        <v>0</v>
      </c>
    </row>
    <row r="4944" spans="1:1" x14ac:dyDescent="0.15">
      <c r="A4944">
        <f t="shared" si="77"/>
        <v>0</v>
      </c>
    </row>
    <row r="4945" spans="1:1" x14ac:dyDescent="0.15">
      <c r="A4945">
        <f t="shared" si="77"/>
        <v>0</v>
      </c>
    </row>
    <row r="4946" spans="1:1" x14ac:dyDescent="0.15">
      <c r="A4946">
        <f t="shared" si="77"/>
        <v>0</v>
      </c>
    </row>
    <row r="4947" spans="1:1" x14ac:dyDescent="0.15">
      <c r="A4947">
        <f t="shared" si="77"/>
        <v>0</v>
      </c>
    </row>
    <row r="4948" spans="1:1" x14ac:dyDescent="0.15">
      <c r="A4948">
        <f t="shared" si="77"/>
        <v>0</v>
      </c>
    </row>
    <row r="4949" spans="1:1" x14ac:dyDescent="0.15">
      <c r="A4949">
        <f t="shared" si="77"/>
        <v>0</v>
      </c>
    </row>
    <row r="4950" spans="1:1" x14ac:dyDescent="0.15">
      <c r="A4950">
        <f t="shared" si="77"/>
        <v>0</v>
      </c>
    </row>
    <row r="4951" spans="1:1" x14ac:dyDescent="0.15">
      <c r="A4951">
        <f t="shared" si="77"/>
        <v>0</v>
      </c>
    </row>
    <row r="4952" spans="1:1" x14ac:dyDescent="0.15">
      <c r="A4952">
        <f t="shared" si="77"/>
        <v>0</v>
      </c>
    </row>
    <row r="4953" spans="1:1" x14ac:dyDescent="0.15">
      <c r="A4953">
        <f t="shared" si="77"/>
        <v>0</v>
      </c>
    </row>
    <row r="4954" spans="1:1" x14ac:dyDescent="0.15">
      <c r="A4954">
        <f t="shared" si="77"/>
        <v>0</v>
      </c>
    </row>
    <row r="4955" spans="1:1" x14ac:dyDescent="0.15">
      <c r="A4955">
        <f t="shared" si="77"/>
        <v>0</v>
      </c>
    </row>
    <row r="4956" spans="1:1" x14ac:dyDescent="0.15">
      <c r="A4956">
        <f t="shared" si="77"/>
        <v>0</v>
      </c>
    </row>
    <row r="4957" spans="1:1" x14ac:dyDescent="0.15">
      <c r="A4957">
        <f t="shared" si="77"/>
        <v>0</v>
      </c>
    </row>
    <row r="4958" spans="1:1" x14ac:dyDescent="0.15">
      <c r="A4958">
        <f t="shared" si="77"/>
        <v>0</v>
      </c>
    </row>
    <row r="4959" spans="1:1" x14ac:dyDescent="0.15">
      <c r="A4959">
        <f t="shared" si="77"/>
        <v>0</v>
      </c>
    </row>
    <row r="4960" spans="1:1" x14ac:dyDescent="0.15">
      <c r="A4960">
        <f t="shared" si="77"/>
        <v>0</v>
      </c>
    </row>
    <row r="4961" spans="1:1" x14ac:dyDescent="0.15">
      <c r="A4961">
        <f t="shared" si="77"/>
        <v>0</v>
      </c>
    </row>
    <row r="4962" spans="1:1" x14ac:dyDescent="0.15">
      <c r="A4962">
        <f t="shared" si="77"/>
        <v>0</v>
      </c>
    </row>
    <row r="4963" spans="1:1" x14ac:dyDescent="0.15">
      <c r="A4963">
        <f t="shared" si="77"/>
        <v>0</v>
      </c>
    </row>
    <row r="4964" spans="1:1" x14ac:dyDescent="0.15">
      <c r="A4964">
        <f t="shared" si="77"/>
        <v>0</v>
      </c>
    </row>
    <row r="4965" spans="1:1" x14ac:dyDescent="0.15">
      <c r="A4965">
        <f t="shared" si="77"/>
        <v>0</v>
      </c>
    </row>
    <row r="4966" spans="1:1" x14ac:dyDescent="0.15">
      <c r="A4966">
        <f t="shared" si="77"/>
        <v>0</v>
      </c>
    </row>
    <row r="4967" spans="1:1" x14ac:dyDescent="0.15">
      <c r="A4967">
        <f t="shared" si="77"/>
        <v>0</v>
      </c>
    </row>
    <row r="4968" spans="1:1" x14ac:dyDescent="0.15">
      <c r="A4968">
        <f t="shared" si="77"/>
        <v>0</v>
      </c>
    </row>
    <row r="4969" spans="1:1" x14ac:dyDescent="0.15">
      <c r="A4969">
        <f t="shared" si="77"/>
        <v>0</v>
      </c>
    </row>
    <row r="4970" spans="1:1" x14ac:dyDescent="0.15">
      <c r="A4970">
        <f t="shared" si="77"/>
        <v>0</v>
      </c>
    </row>
    <row r="4971" spans="1:1" x14ac:dyDescent="0.15">
      <c r="A4971">
        <f t="shared" si="77"/>
        <v>0</v>
      </c>
    </row>
    <row r="4972" spans="1:1" x14ac:dyDescent="0.15">
      <c r="A4972">
        <f t="shared" si="77"/>
        <v>0</v>
      </c>
    </row>
    <row r="4973" spans="1:1" x14ac:dyDescent="0.15">
      <c r="A4973">
        <f t="shared" si="77"/>
        <v>0</v>
      </c>
    </row>
    <row r="4974" spans="1:1" x14ac:dyDescent="0.15">
      <c r="A4974">
        <f t="shared" si="77"/>
        <v>0</v>
      </c>
    </row>
    <row r="4975" spans="1:1" x14ac:dyDescent="0.15">
      <c r="A4975">
        <f t="shared" si="77"/>
        <v>0</v>
      </c>
    </row>
    <row r="4976" spans="1:1" x14ac:dyDescent="0.15">
      <c r="A4976">
        <f t="shared" si="77"/>
        <v>0</v>
      </c>
    </row>
    <row r="4977" spans="1:1" x14ac:dyDescent="0.15">
      <c r="A4977">
        <f t="shared" si="77"/>
        <v>0</v>
      </c>
    </row>
    <row r="4978" spans="1:1" x14ac:dyDescent="0.15">
      <c r="A4978">
        <f t="shared" si="77"/>
        <v>0</v>
      </c>
    </row>
    <row r="4979" spans="1:1" x14ac:dyDescent="0.15">
      <c r="A4979">
        <f t="shared" si="77"/>
        <v>0</v>
      </c>
    </row>
    <row r="4980" spans="1:1" x14ac:dyDescent="0.15">
      <c r="A4980">
        <f t="shared" si="77"/>
        <v>0</v>
      </c>
    </row>
    <row r="4981" spans="1:1" x14ac:dyDescent="0.15">
      <c r="A4981">
        <f t="shared" si="77"/>
        <v>0</v>
      </c>
    </row>
    <row r="4982" spans="1:1" x14ac:dyDescent="0.15">
      <c r="A4982">
        <f t="shared" si="77"/>
        <v>0</v>
      </c>
    </row>
    <row r="4983" spans="1:1" x14ac:dyDescent="0.15">
      <c r="A4983">
        <f t="shared" si="77"/>
        <v>0</v>
      </c>
    </row>
    <row r="4984" spans="1:1" x14ac:dyDescent="0.15">
      <c r="A4984">
        <f t="shared" si="77"/>
        <v>0</v>
      </c>
    </row>
    <row r="4985" spans="1:1" x14ac:dyDescent="0.15">
      <c r="A4985">
        <f t="shared" si="77"/>
        <v>0</v>
      </c>
    </row>
    <row r="4986" spans="1:1" x14ac:dyDescent="0.15">
      <c r="A4986">
        <f t="shared" si="77"/>
        <v>0</v>
      </c>
    </row>
    <row r="4987" spans="1:1" x14ac:dyDescent="0.15">
      <c r="A4987">
        <f t="shared" si="77"/>
        <v>0</v>
      </c>
    </row>
    <row r="4988" spans="1:1" x14ac:dyDescent="0.15">
      <c r="A4988">
        <f t="shared" si="77"/>
        <v>0</v>
      </c>
    </row>
    <row r="4989" spans="1:1" x14ac:dyDescent="0.15">
      <c r="A4989">
        <f t="shared" si="77"/>
        <v>0</v>
      </c>
    </row>
    <row r="4990" spans="1:1" x14ac:dyDescent="0.15">
      <c r="A4990">
        <f t="shared" si="77"/>
        <v>0</v>
      </c>
    </row>
    <row r="4991" spans="1:1" x14ac:dyDescent="0.15">
      <c r="A4991">
        <f t="shared" si="77"/>
        <v>0</v>
      </c>
    </row>
    <row r="4992" spans="1:1" x14ac:dyDescent="0.15">
      <c r="A4992">
        <f t="shared" si="77"/>
        <v>0</v>
      </c>
    </row>
    <row r="4993" spans="1:1" x14ac:dyDescent="0.15">
      <c r="A4993">
        <f t="shared" si="77"/>
        <v>0</v>
      </c>
    </row>
    <row r="4994" spans="1:1" x14ac:dyDescent="0.15">
      <c r="A4994">
        <f t="shared" si="77"/>
        <v>0</v>
      </c>
    </row>
    <row r="4995" spans="1:1" x14ac:dyDescent="0.15">
      <c r="A4995">
        <f t="shared" ref="A4995:A5000" si="78">$B4995*1000+$H4995</f>
        <v>0</v>
      </c>
    </row>
    <row r="4996" spans="1:1" x14ac:dyDescent="0.15">
      <c r="A4996">
        <f t="shared" si="78"/>
        <v>0</v>
      </c>
    </row>
    <row r="4997" spans="1:1" x14ac:dyDescent="0.15">
      <c r="A4997">
        <f t="shared" si="78"/>
        <v>0</v>
      </c>
    </row>
    <row r="4998" spans="1:1" x14ac:dyDescent="0.15">
      <c r="A4998">
        <f t="shared" si="78"/>
        <v>0</v>
      </c>
    </row>
    <row r="4999" spans="1:1" x14ac:dyDescent="0.15">
      <c r="A4999">
        <f t="shared" si="78"/>
        <v>0</v>
      </c>
    </row>
    <row r="5000" spans="1:1" x14ac:dyDescent="0.15">
      <c r="A5000">
        <f t="shared" si="78"/>
        <v>0</v>
      </c>
    </row>
  </sheetData>
  <sheetProtection sheet="1"/>
  <phoneticPr fontId="3"/>
  <pageMargins left="0.7" right="0.7" top="0.75" bottom="0.75" header="0.3" footer="0.3"/>
  <pageSetup paperSize="9" orientation="portrait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66"/>
  <sheetViews>
    <sheetView tabSelected="1" zoomScale="80" workbookViewId="0">
      <pane ySplit="1" topLeftCell="A2" activePane="bottomLeft" state="frozen"/>
      <selection activeCell="I52" sqref="I52"/>
      <selection pane="bottomLeft" activeCell="I52" sqref="I52"/>
    </sheetView>
  </sheetViews>
  <sheetFormatPr defaultRowHeight="13.5" x14ac:dyDescent="0.15"/>
  <cols>
    <col min="1" max="4" width="9" style="57"/>
    <col min="5" max="5" width="2.125" style="57" customWidth="1"/>
    <col min="6" max="9" width="9" style="57"/>
    <col min="10" max="10" width="0.875" style="57" customWidth="1"/>
    <col min="11" max="14" width="9" style="57"/>
    <col min="15" max="15" width="1" style="57" customWidth="1"/>
    <col min="16" max="16384" width="9" style="57"/>
  </cols>
  <sheetData>
    <row r="1" spans="1:25" x14ac:dyDescent="0.15">
      <c r="A1" s="55" t="s">
        <v>99</v>
      </c>
      <c r="B1" s="55"/>
      <c r="C1" s="55"/>
      <c r="D1" s="55"/>
      <c r="E1" s="55"/>
      <c r="F1" s="55"/>
      <c r="G1" s="56" t="s">
        <v>92</v>
      </c>
      <c r="H1" s="78" t="s">
        <v>108</v>
      </c>
      <c r="J1" s="55"/>
      <c r="K1" s="55"/>
      <c r="L1" s="55"/>
      <c r="M1" s="55"/>
      <c r="N1" s="55"/>
      <c r="O1" s="55" t="s">
        <v>93</v>
      </c>
      <c r="P1" s="55"/>
      <c r="Q1" s="55"/>
      <c r="R1" s="55" t="str">
        <f>高齢者率65!J1</f>
        <v>平成30年3月末</v>
      </c>
      <c r="S1" s="55"/>
      <c r="Y1" s="55">
        <f>VLOOKUP(H1,X3:Y67,2,FALSE)</f>
        <v>7</v>
      </c>
    </row>
    <row r="2" spans="1:25" x14ac:dyDescent="0.15">
      <c r="A2" s="58"/>
      <c r="B2" s="58"/>
      <c r="C2" s="58"/>
      <c r="D2" s="58"/>
      <c r="E2" s="55"/>
      <c r="F2" s="58"/>
      <c r="G2" s="58"/>
      <c r="H2" s="58"/>
      <c r="I2" s="58"/>
      <c r="J2" s="55"/>
      <c r="K2" s="58"/>
      <c r="L2" s="58"/>
      <c r="M2" s="58"/>
      <c r="N2" s="58"/>
      <c r="O2" s="55"/>
      <c r="P2" s="58"/>
      <c r="Q2" s="58"/>
      <c r="R2" s="58"/>
      <c r="S2" s="58"/>
    </row>
    <row r="3" spans="1:25" x14ac:dyDescent="0.15">
      <c r="A3" s="59" t="s">
        <v>0</v>
      </c>
      <c r="B3" s="59" t="s">
        <v>89</v>
      </c>
      <c r="C3" s="59" t="s">
        <v>90</v>
      </c>
      <c r="D3" s="59" t="s">
        <v>91</v>
      </c>
      <c r="E3" s="60"/>
      <c r="F3" s="59" t="s">
        <v>0</v>
      </c>
      <c r="G3" s="59" t="s">
        <v>89</v>
      </c>
      <c r="H3" s="59" t="s">
        <v>90</v>
      </c>
      <c r="I3" s="59" t="s">
        <v>91</v>
      </c>
      <c r="J3" s="60"/>
      <c r="K3" s="59" t="s">
        <v>0</v>
      </c>
      <c r="L3" s="59" t="s">
        <v>89</v>
      </c>
      <c r="M3" s="59" t="s">
        <v>90</v>
      </c>
      <c r="N3" s="59" t="s">
        <v>91</v>
      </c>
      <c r="O3" s="60"/>
      <c r="P3" s="59" t="s">
        <v>0</v>
      </c>
      <c r="Q3" s="59" t="s">
        <v>89</v>
      </c>
      <c r="R3" s="59" t="s">
        <v>90</v>
      </c>
      <c r="S3" s="59" t="s">
        <v>91</v>
      </c>
      <c r="T3" s="61"/>
      <c r="X3" s="57" t="s">
        <v>2</v>
      </c>
      <c r="Y3" s="57">
        <v>1</v>
      </c>
    </row>
    <row r="4" spans="1:25" x14ac:dyDescent="0.15">
      <c r="A4" s="62">
        <v>0</v>
      </c>
      <c r="B4" s="62">
        <f>IF(ISNA(VLOOKUP($Y$1*1000+A4,年齢別人口集計表AD2!$A$2:$K$5000,9,FALSE)),0,VLOOKUP($Y$1*1000+A4,年齢別人口集計表AD2!$A$2:$K$5000,9,FALSE))</f>
        <v>0</v>
      </c>
      <c r="C4" s="62">
        <f>IF(ISNA(VLOOKUP($Y$1*1000+A4,年齢別人口集計表AD2!$A$2:$K$5000,10,FALSE)),0,VLOOKUP($Y$1*1000+A4,年齢別人口集計表AD2!$A$2:$K$5000,10,FALSE))</f>
        <v>0</v>
      </c>
      <c r="D4" s="62">
        <f>SUM(B4:C4)</f>
        <v>0</v>
      </c>
      <c r="E4" s="63"/>
      <c r="F4" s="62">
        <v>5</v>
      </c>
      <c r="G4" s="62">
        <f>IF(ISNA(VLOOKUP($Y$1*1000+F4,年齢別人口集計表AD2!$A$2:$K$5000,9,FALSE)),0,VLOOKUP($Y$1*1000+F4,年齢別人口集計表AD2!$A$2:$K$5000,9,FALSE))</f>
        <v>1</v>
      </c>
      <c r="H4" s="62">
        <f>IF(ISNA(VLOOKUP($Y$1*1000+F4,年齢別人口集計表AD2!$A$2:$K$5000,10,FALSE)),0,VLOOKUP($Y$1*1000+F4,年齢別人口集計表AD2!$A$2:$K$5000,10,FALSE))</f>
        <v>0</v>
      </c>
      <c r="I4" s="62">
        <f>SUM(G4:H4)</f>
        <v>1</v>
      </c>
      <c r="J4" s="63"/>
      <c r="K4" s="62">
        <v>10</v>
      </c>
      <c r="L4" s="62">
        <f>IF(ISNA(VLOOKUP($Y$1*1000+K4,年齢別人口集計表AD2!$A$2:$K$5000,9,FALSE)),0,VLOOKUP($Y$1*1000+K4,年齢別人口集計表AD2!$A$2:$K$5000,9,FALSE))</f>
        <v>0</v>
      </c>
      <c r="M4" s="62">
        <f>IF(ISNA(VLOOKUP($Y$1*1000+K4,年齢別人口集計表AD2!$A$2:$K$5000,10,FALSE)),0,VLOOKUP($Y$1*1000+K4,年齢別人口集計表AD2!$A$2:$K$5000,10,FALSE))</f>
        <v>0</v>
      </c>
      <c r="N4" s="62">
        <f>SUM(L4:M4)</f>
        <v>0</v>
      </c>
      <c r="O4" s="63"/>
      <c r="P4" s="62">
        <v>15</v>
      </c>
      <c r="Q4" s="62">
        <f>IF(ISNA(VLOOKUP($Y$1*1000+P4,年齢別人口集計表AD2!$A$2:$K$5000,9,FALSE)),0,VLOOKUP($Y$1*1000+P4,年齢別人口集計表AD2!$A$2:$K$5000,9,FALSE))</f>
        <v>0</v>
      </c>
      <c r="R4" s="62">
        <f>IF(ISNA(VLOOKUP($Y$1*1000+P4,年齢別人口集計表AD2!$A$2:$K$5000,10,FALSE)),0,VLOOKUP($Y$1*1000+P4,年齢別人口集計表AD2!$A$2:$K$5000,10,FALSE))</f>
        <v>1</v>
      </c>
      <c r="S4" s="62">
        <f>SUM(Q4:R4)</f>
        <v>1</v>
      </c>
      <c r="X4" s="57" t="s">
        <v>3</v>
      </c>
      <c r="Y4" s="57">
        <v>2</v>
      </c>
    </row>
    <row r="5" spans="1:25" x14ac:dyDescent="0.15">
      <c r="A5" s="62">
        <v>1</v>
      </c>
      <c r="B5" s="62">
        <f>IF(ISNA(VLOOKUP($Y$1*1000+A5,年齢別人口集計表AD2!$A$2:$K$5000,9,FALSE)),0,VLOOKUP($Y$1*1000+A5,年齢別人口集計表AD2!$A$2:$K$5000,9,FALSE))</f>
        <v>0</v>
      </c>
      <c r="C5" s="62">
        <f>IF(ISNA(VLOOKUP($Y$1*1000+A5,年齢別人口集計表AD2!$A$2:$K$5000,10,FALSE)),0,VLOOKUP($Y$1*1000+A5,年齢別人口集計表AD2!$A$2:$K$5000,10,FALSE))</f>
        <v>0</v>
      </c>
      <c r="D5" s="62">
        <f>SUM(B5:C5)</f>
        <v>0</v>
      </c>
      <c r="E5" s="63"/>
      <c r="F5" s="62">
        <v>6</v>
      </c>
      <c r="G5" s="62">
        <f>IF(ISNA(VLOOKUP($Y$1*1000+F5,年齢別人口集計表AD2!$A$2:$K$5000,9,FALSE)),0,VLOOKUP($Y$1*1000+F5,年齢別人口集計表AD2!$A$2:$K$5000,9,FALSE))</f>
        <v>0</v>
      </c>
      <c r="H5" s="62">
        <f>IF(ISNA(VLOOKUP($Y$1*1000+F5,年齢別人口集計表AD2!$A$2:$K$5000,10,FALSE)),0,VLOOKUP($Y$1*1000+F5,年齢別人口集計表AD2!$A$2:$K$5000,10,FALSE))</f>
        <v>0</v>
      </c>
      <c r="I5" s="62">
        <f>SUM(G5:H5)</f>
        <v>0</v>
      </c>
      <c r="J5" s="63"/>
      <c r="K5" s="62">
        <v>11</v>
      </c>
      <c r="L5" s="62">
        <f>IF(ISNA(VLOOKUP($Y$1*1000+K5,年齢別人口集計表AD2!$A$2:$K$5000,9,FALSE)),0,VLOOKUP($Y$1*1000+K5,年齢別人口集計表AD2!$A$2:$K$5000,9,FALSE))</f>
        <v>0</v>
      </c>
      <c r="M5" s="62">
        <f>IF(ISNA(VLOOKUP($Y$1*1000+K5,年齢別人口集計表AD2!$A$2:$K$5000,10,FALSE)),0,VLOOKUP($Y$1*1000+K5,年齢別人口集計表AD2!$A$2:$K$5000,10,FALSE))</f>
        <v>0</v>
      </c>
      <c r="N5" s="62">
        <f>SUM(L5:M5)</f>
        <v>0</v>
      </c>
      <c r="O5" s="63"/>
      <c r="P5" s="62">
        <v>16</v>
      </c>
      <c r="Q5" s="62">
        <f>IF(ISNA(VLOOKUP($Y$1*1000+P5,年齢別人口集計表AD2!$A$2:$K$5000,9,FALSE)),0,VLOOKUP($Y$1*1000+P5,年齢別人口集計表AD2!$A$2:$K$5000,9,FALSE))</f>
        <v>0</v>
      </c>
      <c r="R5" s="62">
        <f>IF(ISNA(VLOOKUP($Y$1*1000+P5,年齢別人口集計表AD2!$A$2:$K$5000,10,FALSE)),0,VLOOKUP($Y$1*1000+P5,年齢別人口集計表AD2!$A$2:$K$5000,10,FALSE))</f>
        <v>0</v>
      </c>
      <c r="S5" s="62">
        <f>SUM(Q5:R5)</f>
        <v>0</v>
      </c>
      <c r="X5" s="57" t="s">
        <v>4</v>
      </c>
      <c r="Y5" s="57">
        <v>3</v>
      </c>
    </row>
    <row r="6" spans="1:25" x14ac:dyDescent="0.15">
      <c r="A6" s="62">
        <v>2</v>
      </c>
      <c r="B6" s="62">
        <f>IF(ISNA(VLOOKUP($Y$1*1000+A6,年齢別人口集計表AD2!$A$2:$K$5000,9,FALSE)),0,VLOOKUP($Y$1*1000+A6,年齢別人口集計表AD2!$A$2:$K$5000,9,FALSE))</f>
        <v>0</v>
      </c>
      <c r="C6" s="62">
        <f>IF(ISNA(VLOOKUP($Y$1*1000+A6,年齢別人口集計表AD2!$A$2:$K$5000,10,FALSE)),0,VLOOKUP($Y$1*1000+A6,年齢別人口集計表AD2!$A$2:$K$5000,10,FALSE))</f>
        <v>0</v>
      </c>
      <c r="D6" s="62">
        <f>SUM(B6:C6)</f>
        <v>0</v>
      </c>
      <c r="E6" s="63"/>
      <c r="F6" s="62">
        <v>7</v>
      </c>
      <c r="G6" s="62">
        <f>IF(ISNA(VLOOKUP($Y$1*1000+F6,年齢別人口集計表AD2!$A$2:$K$5000,9,FALSE)),0,VLOOKUP($Y$1*1000+F6,年齢別人口集計表AD2!$A$2:$K$5000,9,FALSE))</f>
        <v>1</v>
      </c>
      <c r="H6" s="62">
        <f>IF(ISNA(VLOOKUP($Y$1*1000+F6,年齢別人口集計表AD2!$A$2:$K$5000,10,FALSE)),0,VLOOKUP($Y$1*1000+F6,年齢別人口集計表AD2!$A$2:$K$5000,10,FALSE))</f>
        <v>0</v>
      </c>
      <c r="I6" s="62">
        <f>SUM(G6:H6)</f>
        <v>1</v>
      </c>
      <c r="J6" s="63"/>
      <c r="K6" s="62">
        <v>12</v>
      </c>
      <c r="L6" s="62">
        <f>IF(ISNA(VLOOKUP($Y$1*1000+K6,年齢別人口集計表AD2!$A$2:$K$5000,9,FALSE)),0,VLOOKUP($Y$1*1000+K6,年齢別人口集計表AD2!$A$2:$K$5000,9,FALSE))</f>
        <v>0</v>
      </c>
      <c r="M6" s="62">
        <f>IF(ISNA(VLOOKUP($Y$1*1000+K6,年齢別人口集計表AD2!$A$2:$K$5000,10,FALSE)),0,VLOOKUP($Y$1*1000+K6,年齢別人口集計表AD2!$A$2:$K$5000,10,FALSE))</f>
        <v>0</v>
      </c>
      <c r="N6" s="62">
        <f>SUM(L6:M6)</f>
        <v>0</v>
      </c>
      <c r="O6" s="63"/>
      <c r="P6" s="62">
        <v>17</v>
      </c>
      <c r="Q6" s="62">
        <f>IF(ISNA(VLOOKUP($Y$1*1000+P6,年齢別人口集計表AD2!$A$2:$K$5000,9,FALSE)),0,VLOOKUP($Y$1*1000+P6,年齢別人口集計表AD2!$A$2:$K$5000,9,FALSE))</f>
        <v>0</v>
      </c>
      <c r="R6" s="62">
        <f>IF(ISNA(VLOOKUP($Y$1*1000+P6,年齢別人口集計表AD2!$A$2:$K$5000,10,FALSE)),0,VLOOKUP($Y$1*1000+P6,年齢別人口集計表AD2!$A$2:$K$5000,10,FALSE))</f>
        <v>1</v>
      </c>
      <c r="S6" s="62">
        <f>SUM(Q6:R6)</f>
        <v>1</v>
      </c>
      <c r="X6" s="57" t="s">
        <v>5</v>
      </c>
      <c r="Y6" s="57">
        <v>4</v>
      </c>
    </row>
    <row r="7" spans="1:25" x14ac:dyDescent="0.15">
      <c r="A7" s="62">
        <v>3</v>
      </c>
      <c r="B7" s="62">
        <f>IF(ISNA(VLOOKUP($Y$1*1000+A7,年齢別人口集計表AD2!$A$2:$K$5000,9,FALSE)),0,VLOOKUP($Y$1*1000+A7,年齢別人口集計表AD2!$A$2:$K$5000,9,FALSE))</f>
        <v>0</v>
      </c>
      <c r="C7" s="62">
        <f>IF(ISNA(VLOOKUP($Y$1*1000+A7,年齢別人口集計表AD2!$A$2:$K$5000,10,FALSE)),0,VLOOKUP($Y$1*1000+A7,年齢別人口集計表AD2!$A$2:$K$5000,10,FALSE))</f>
        <v>0</v>
      </c>
      <c r="D7" s="62">
        <f>SUM(B7:C7)</f>
        <v>0</v>
      </c>
      <c r="E7" s="63"/>
      <c r="F7" s="62">
        <v>8</v>
      </c>
      <c r="G7" s="62">
        <f>IF(ISNA(VLOOKUP($Y$1*1000+F7,年齢別人口集計表AD2!$A$2:$K$5000,9,FALSE)),0,VLOOKUP($Y$1*1000+F7,年齢別人口集計表AD2!$A$2:$K$5000,9,FALSE))</f>
        <v>0</v>
      </c>
      <c r="H7" s="62">
        <f>IF(ISNA(VLOOKUP($Y$1*1000+F7,年齢別人口集計表AD2!$A$2:$K$5000,10,FALSE)),0,VLOOKUP($Y$1*1000+F7,年齢別人口集計表AD2!$A$2:$K$5000,10,FALSE))</f>
        <v>0</v>
      </c>
      <c r="I7" s="62">
        <f>SUM(G7:H7)</f>
        <v>0</v>
      </c>
      <c r="J7" s="63"/>
      <c r="K7" s="62">
        <v>13</v>
      </c>
      <c r="L7" s="62">
        <f>IF(ISNA(VLOOKUP($Y$1*1000+K7,年齢別人口集計表AD2!$A$2:$K$5000,9,FALSE)),0,VLOOKUP($Y$1*1000+K7,年齢別人口集計表AD2!$A$2:$K$5000,9,FALSE))</f>
        <v>0</v>
      </c>
      <c r="M7" s="62">
        <f>IF(ISNA(VLOOKUP($Y$1*1000+K7,年齢別人口集計表AD2!$A$2:$K$5000,10,FALSE)),0,VLOOKUP($Y$1*1000+K7,年齢別人口集計表AD2!$A$2:$K$5000,10,FALSE))</f>
        <v>0</v>
      </c>
      <c r="N7" s="62">
        <f>SUM(L7:M7)</f>
        <v>0</v>
      </c>
      <c r="O7" s="63"/>
      <c r="P7" s="62">
        <v>18</v>
      </c>
      <c r="Q7" s="62">
        <f>IF(ISNA(VLOOKUP($Y$1*1000+P7,年齢別人口集計表AD2!$A$2:$K$5000,9,FALSE)),0,VLOOKUP($Y$1*1000+P7,年齢別人口集計表AD2!$A$2:$K$5000,9,FALSE))</f>
        <v>1</v>
      </c>
      <c r="R7" s="62">
        <f>IF(ISNA(VLOOKUP($Y$1*1000+P7,年齢別人口集計表AD2!$A$2:$K$5000,10,FALSE)),0,VLOOKUP($Y$1*1000+P7,年齢別人口集計表AD2!$A$2:$K$5000,10,FALSE))</f>
        <v>0</v>
      </c>
      <c r="S7" s="62">
        <f>SUM(Q7:R7)</f>
        <v>1</v>
      </c>
      <c r="X7" s="57" t="s">
        <v>6</v>
      </c>
      <c r="Y7" s="57">
        <v>5</v>
      </c>
    </row>
    <row r="8" spans="1:25" x14ac:dyDescent="0.15">
      <c r="A8" s="62">
        <v>4</v>
      </c>
      <c r="B8" s="62">
        <f>IF(ISNA(VLOOKUP($Y$1*1000+A8,年齢別人口集計表AD2!$A$2:$K$5000,9,FALSE)),0,VLOOKUP($Y$1*1000+A8,年齢別人口集計表AD2!$A$2:$K$5000,9,FALSE))</f>
        <v>0</v>
      </c>
      <c r="C8" s="62">
        <f>IF(ISNA(VLOOKUP($Y$1*1000+A8,年齢別人口集計表AD2!$A$2:$K$5000,10,FALSE)),0,VLOOKUP($Y$1*1000+A8,年齢別人口集計表AD2!$A$2:$K$5000,10,FALSE))</f>
        <v>0</v>
      </c>
      <c r="D8" s="62">
        <f>SUM(B8:C8)</f>
        <v>0</v>
      </c>
      <c r="E8" s="63"/>
      <c r="F8" s="62">
        <v>9</v>
      </c>
      <c r="G8" s="62">
        <f>IF(ISNA(VLOOKUP($Y$1*1000+F8,年齢別人口集計表AD2!$A$2:$K$5000,9,FALSE)),0,VLOOKUP($Y$1*1000+F8,年齢別人口集計表AD2!$A$2:$K$5000,9,FALSE))</f>
        <v>0</v>
      </c>
      <c r="H8" s="62">
        <f>IF(ISNA(VLOOKUP($Y$1*1000+F8,年齢別人口集計表AD2!$A$2:$K$5000,10,FALSE)),0,VLOOKUP($Y$1*1000+F8,年齢別人口集計表AD2!$A$2:$K$5000,10,FALSE))</f>
        <v>0</v>
      </c>
      <c r="I8" s="62">
        <f>SUM(G8:H8)</f>
        <v>0</v>
      </c>
      <c r="J8" s="63"/>
      <c r="K8" s="62">
        <v>14</v>
      </c>
      <c r="L8" s="62">
        <f>IF(ISNA(VLOOKUP($Y$1*1000+K8,年齢別人口集計表AD2!$A$2:$K$5000,9,FALSE)),0,VLOOKUP($Y$1*1000+K8,年齢別人口集計表AD2!$A$2:$K$5000,9,FALSE))</f>
        <v>0</v>
      </c>
      <c r="M8" s="62">
        <f>IF(ISNA(VLOOKUP($Y$1*1000+K8,年齢別人口集計表AD2!$A$2:$K$5000,10,FALSE)),0,VLOOKUP($Y$1*1000+K8,年齢別人口集計表AD2!$A$2:$K$5000,10,FALSE))</f>
        <v>0</v>
      </c>
      <c r="N8" s="62">
        <f>SUM(L8:M8)</f>
        <v>0</v>
      </c>
      <c r="O8" s="63"/>
      <c r="P8" s="62">
        <v>19</v>
      </c>
      <c r="Q8" s="62">
        <f>IF(ISNA(VLOOKUP($Y$1*1000+P8,年齢別人口集計表AD2!$A$2:$K$5000,9,FALSE)),0,VLOOKUP($Y$1*1000+P8,年齢別人口集計表AD2!$A$2:$K$5000,9,FALSE))</f>
        <v>0</v>
      </c>
      <c r="R8" s="62">
        <f>IF(ISNA(VLOOKUP($Y$1*1000+P8,年齢別人口集計表AD2!$A$2:$K$5000,10,FALSE)),0,VLOOKUP($Y$1*1000+P8,年齢別人口集計表AD2!$A$2:$K$5000,10,FALSE))</f>
        <v>0</v>
      </c>
      <c r="S8" s="62">
        <f>SUM(Q8:R8)</f>
        <v>0</v>
      </c>
      <c r="X8" s="57" t="s">
        <v>7</v>
      </c>
      <c r="Y8" s="57">
        <v>6</v>
      </c>
    </row>
    <row r="9" spans="1:25" x14ac:dyDescent="0.15">
      <c r="A9" s="64" t="s">
        <v>91</v>
      </c>
      <c r="B9" s="62">
        <f>SUM(B4:B8)</f>
        <v>0</v>
      </c>
      <c r="C9" s="62">
        <f>SUM(C4:C8)</f>
        <v>0</v>
      </c>
      <c r="D9" s="62">
        <f>SUM(D4:D8)</f>
        <v>0</v>
      </c>
      <c r="E9" s="63"/>
      <c r="F9" s="64" t="s">
        <v>91</v>
      </c>
      <c r="G9" s="62">
        <f>SUM(G4:G8)</f>
        <v>2</v>
      </c>
      <c r="H9" s="62">
        <f>SUM(H4:H8)</f>
        <v>0</v>
      </c>
      <c r="I9" s="62">
        <f>SUM(I4:I8)</f>
        <v>2</v>
      </c>
      <c r="J9" s="63"/>
      <c r="K9" s="64" t="s">
        <v>91</v>
      </c>
      <c r="L9" s="62">
        <f>SUM(L4:L8)</f>
        <v>0</v>
      </c>
      <c r="M9" s="62">
        <f>SUM(M4:M8)</f>
        <v>0</v>
      </c>
      <c r="N9" s="62">
        <f>SUM(N4:N8)</f>
        <v>0</v>
      </c>
      <c r="O9" s="63"/>
      <c r="P9" s="64" t="s">
        <v>91</v>
      </c>
      <c r="Q9" s="62">
        <f>SUM(Q4:Q8)</f>
        <v>1</v>
      </c>
      <c r="R9" s="62">
        <f>SUM(R4:R8)</f>
        <v>2</v>
      </c>
      <c r="S9" s="62">
        <f>SUM(S4:S8)</f>
        <v>3</v>
      </c>
      <c r="U9" s="65">
        <f>Q9+L9+G9+B9</f>
        <v>3</v>
      </c>
      <c r="V9" s="65">
        <f>R9+M9+H9+C9</f>
        <v>2</v>
      </c>
      <c r="X9" s="57" t="s">
        <v>8</v>
      </c>
      <c r="Y9" s="57">
        <v>7</v>
      </c>
    </row>
    <row r="10" spans="1:25" x14ac:dyDescent="0.15">
      <c r="A10" s="66"/>
      <c r="B10" s="66"/>
      <c r="C10" s="66"/>
      <c r="D10" s="66"/>
      <c r="F10" s="66"/>
      <c r="G10" s="66"/>
      <c r="H10" s="66"/>
      <c r="I10" s="66"/>
      <c r="K10" s="66"/>
      <c r="L10" s="66"/>
      <c r="M10" s="66"/>
      <c r="N10" s="66"/>
      <c r="P10" s="66"/>
      <c r="Q10" s="66"/>
      <c r="R10" s="66"/>
      <c r="S10" s="66"/>
      <c r="X10" s="57" t="s">
        <v>9</v>
      </c>
      <c r="Y10" s="57">
        <v>8</v>
      </c>
    </row>
    <row r="11" spans="1:25" x14ac:dyDescent="0.15">
      <c r="A11" s="64" t="s">
        <v>0</v>
      </c>
      <c r="B11" s="64" t="s">
        <v>89</v>
      </c>
      <c r="C11" s="64" t="s">
        <v>90</v>
      </c>
      <c r="D11" s="64" t="s">
        <v>91</v>
      </c>
      <c r="E11" s="63"/>
      <c r="F11" s="64" t="s">
        <v>0</v>
      </c>
      <c r="G11" s="64" t="s">
        <v>89</v>
      </c>
      <c r="H11" s="64" t="s">
        <v>90</v>
      </c>
      <c r="I11" s="64" t="s">
        <v>91</v>
      </c>
      <c r="J11" s="63"/>
      <c r="K11" s="64" t="s">
        <v>0</v>
      </c>
      <c r="L11" s="64" t="s">
        <v>89</v>
      </c>
      <c r="M11" s="64" t="s">
        <v>90</v>
      </c>
      <c r="N11" s="64" t="s">
        <v>91</v>
      </c>
      <c r="O11" s="63"/>
      <c r="P11" s="64" t="s">
        <v>0</v>
      </c>
      <c r="Q11" s="64" t="s">
        <v>89</v>
      </c>
      <c r="R11" s="64" t="s">
        <v>90</v>
      </c>
      <c r="S11" s="64" t="s">
        <v>91</v>
      </c>
      <c r="X11" s="57" t="s">
        <v>10</v>
      </c>
      <c r="Y11" s="57">
        <v>9</v>
      </c>
    </row>
    <row r="12" spans="1:25" x14ac:dyDescent="0.15">
      <c r="A12" s="62">
        <v>20</v>
      </c>
      <c r="B12" s="62">
        <f>IF(ISNA(VLOOKUP($Y$1*1000+A12,年齢別人口集計表AD2!$A$2:$K$5000,9,FALSE)),0,VLOOKUP($Y$1*1000+A12,年齢別人口集計表AD2!$A$2:$K$5000,9,FALSE))</f>
        <v>0</v>
      </c>
      <c r="C12" s="62">
        <f>IF(ISNA(VLOOKUP($Y$1*1000+A12,年齢別人口集計表AD2!$A$2:$K$5000,10,FALSE)),0,VLOOKUP($Y$1*1000+A12,年齢別人口集計表AD2!$A$2:$K$5000,10,FALSE))</f>
        <v>0</v>
      </c>
      <c r="D12" s="62">
        <f>SUM(B12:C12)</f>
        <v>0</v>
      </c>
      <c r="E12" s="63"/>
      <c r="F12" s="62">
        <v>25</v>
      </c>
      <c r="G12" s="62">
        <f>IF(ISNA(VLOOKUP($Y$1*1000+F12,年齢別人口集計表AD2!$A$2:$K$5000,9,FALSE)),0,VLOOKUP($Y$1*1000+F12,年齢別人口集計表AD2!$A$2:$K$5000,9,FALSE))</f>
        <v>0</v>
      </c>
      <c r="H12" s="62">
        <f>IF(ISNA(VLOOKUP($Y$1*1000+F12,年齢別人口集計表AD2!$A$2:$K$5000,10,FALSE)),0,VLOOKUP($Y$1*1000+F12,年齢別人口集計表AD2!$A$2:$K$5000,10,FALSE))</f>
        <v>0</v>
      </c>
      <c r="I12" s="62">
        <f>SUM(G12:H12)</f>
        <v>0</v>
      </c>
      <c r="J12" s="63"/>
      <c r="K12" s="62">
        <v>30</v>
      </c>
      <c r="L12" s="62">
        <f>IF(ISNA(VLOOKUP($Y$1*1000+K12,年齢別人口集計表AD2!$A$2:$K$5000,9,FALSE)),0,VLOOKUP($Y$1*1000+K12,年齢別人口集計表AD2!$A$2:$K$5000,9,FALSE))</f>
        <v>1</v>
      </c>
      <c r="M12" s="62">
        <f>IF(ISNA(VLOOKUP($Y$1*1000+K12,年齢別人口集計表AD2!$A$2:$K$5000,10,FALSE)),0,VLOOKUP($Y$1*1000+K12,年齢別人口集計表AD2!$A$2:$K$5000,10,FALSE))</f>
        <v>1</v>
      </c>
      <c r="N12" s="62">
        <f>SUM(L12:M12)</f>
        <v>2</v>
      </c>
      <c r="O12" s="63"/>
      <c r="P12" s="62">
        <v>35</v>
      </c>
      <c r="Q12" s="62">
        <f>IF(ISNA(VLOOKUP($Y$1*1000+P12,年齢別人口集計表AD2!$A$2:$K$5000,9,FALSE)),0,VLOOKUP($Y$1*1000+P12,年齢別人口集計表AD2!$A$2:$K$5000,9,FALSE))</f>
        <v>0</v>
      </c>
      <c r="R12" s="62">
        <f>IF(ISNA(VLOOKUP($Y$1*1000+P12,年齢別人口集計表AD2!$A$2:$K$5000,10,FALSE)),0,VLOOKUP($Y$1*1000+P12,年齢別人口集計表AD2!$A$2:$K$5000,10,FALSE))</f>
        <v>1</v>
      </c>
      <c r="S12" s="62">
        <f>SUM(Q12:R12)</f>
        <v>1</v>
      </c>
      <c r="X12" s="57" t="s">
        <v>11</v>
      </c>
      <c r="Y12" s="57">
        <v>10</v>
      </c>
    </row>
    <row r="13" spans="1:25" x14ac:dyDescent="0.15">
      <c r="A13" s="62">
        <v>21</v>
      </c>
      <c r="B13" s="62">
        <f>IF(ISNA(VLOOKUP($Y$1*1000+A13,年齢別人口集計表AD2!$A$2:$K$5000,9,FALSE)),0,VLOOKUP($Y$1*1000+A13,年齢別人口集計表AD2!$A$2:$K$5000,9,FALSE))</f>
        <v>0</v>
      </c>
      <c r="C13" s="62">
        <f>IF(ISNA(VLOOKUP($Y$1*1000+A13,年齢別人口集計表AD2!$A$2:$K$5000,10,FALSE)),0,VLOOKUP($Y$1*1000+A13,年齢別人口集計表AD2!$A$2:$K$5000,10,FALSE))</f>
        <v>1</v>
      </c>
      <c r="D13" s="62">
        <f>SUM(B13:C13)</f>
        <v>1</v>
      </c>
      <c r="E13" s="63"/>
      <c r="F13" s="62">
        <v>26</v>
      </c>
      <c r="G13" s="62">
        <f>IF(ISNA(VLOOKUP($Y$1*1000+F13,年齢別人口集計表AD2!$A$2:$K$5000,9,FALSE)),0,VLOOKUP($Y$1*1000+F13,年齢別人口集計表AD2!$A$2:$K$5000,9,FALSE))</f>
        <v>0</v>
      </c>
      <c r="H13" s="62">
        <f>IF(ISNA(VLOOKUP($Y$1*1000+F13,年齢別人口集計表AD2!$A$2:$K$5000,10,FALSE)),0,VLOOKUP($Y$1*1000+F13,年齢別人口集計表AD2!$A$2:$K$5000,10,FALSE))</f>
        <v>0</v>
      </c>
      <c r="I13" s="62">
        <f>SUM(G13:H13)</f>
        <v>0</v>
      </c>
      <c r="J13" s="63"/>
      <c r="K13" s="62">
        <v>31</v>
      </c>
      <c r="L13" s="62">
        <f>IF(ISNA(VLOOKUP($Y$1*1000+K13,年齢別人口集計表AD2!$A$2:$K$5000,9,FALSE)),0,VLOOKUP($Y$1*1000+K13,年齢別人口集計表AD2!$A$2:$K$5000,9,FALSE))</f>
        <v>0</v>
      </c>
      <c r="M13" s="62">
        <f>IF(ISNA(VLOOKUP($Y$1*1000+K13,年齢別人口集計表AD2!$A$2:$K$5000,10,FALSE)),0,VLOOKUP($Y$1*1000+K13,年齢別人口集計表AD2!$A$2:$K$5000,10,FALSE))</f>
        <v>0</v>
      </c>
      <c r="N13" s="62">
        <f>SUM(L13:M13)</f>
        <v>0</v>
      </c>
      <c r="O13" s="63"/>
      <c r="P13" s="62">
        <v>36</v>
      </c>
      <c r="Q13" s="62">
        <f>IF(ISNA(VLOOKUP($Y$1*1000+P13,年齢別人口集計表AD2!$A$2:$K$5000,9,FALSE)),0,VLOOKUP($Y$1*1000+P13,年齢別人口集計表AD2!$A$2:$K$5000,9,FALSE))</f>
        <v>0</v>
      </c>
      <c r="R13" s="62">
        <f>IF(ISNA(VLOOKUP($Y$1*1000+P13,年齢別人口集計表AD2!$A$2:$K$5000,10,FALSE)),0,VLOOKUP($Y$1*1000+P13,年齢別人口集計表AD2!$A$2:$K$5000,10,FALSE))</f>
        <v>0</v>
      </c>
      <c r="S13" s="62">
        <f>SUM(Q13:R13)</f>
        <v>0</v>
      </c>
      <c r="X13" s="57" t="s">
        <v>12</v>
      </c>
      <c r="Y13" s="57">
        <v>11</v>
      </c>
    </row>
    <row r="14" spans="1:25" x14ac:dyDescent="0.15">
      <c r="A14" s="62">
        <v>22</v>
      </c>
      <c r="B14" s="62">
        <f>IF(ISNA(VLOOKUP($Y$1*1000+A14,年齢別人口集計表AD2!$A$2:$K$5000,9,FALSE)),0,VLOOKUP($Y$1*1000+A14,年齢別人口集計表AD2!$A$2:$K$5000,9,FALSE))</f>
        <v>0</v>
      </c>
      <c r="C14" s="62">
        <f>IF(ISNA(VLOOKUP($Y$1*1000+A14,年齢別人口集計表AD2!$A$2:$K$5000,10,FALSE)),0,VLOOKUP($Y$1*1000+A14,年齢別人口集計表AD2!$A$2:$K$5000,10,FALSE))</f>
        <v>2</v>
      </c>
      <c r="D14" s="62">
        <f>SUM(B14:C14)</f>
        <v>2</v>
      </c>
      <c r="E14" s="63"/>
      <c r="F14" s="62">
        <v>27</v>
      </c>
      <c r="G14" s="62">
        <f>IF(ISNA(VLOOKUP($Y$1*1000+F14,年齢別人口集計表AD2!$A$2:$K$5000,9,FALSE)),0,VLOOKUP($Y$1*1000+F14,年齢別人口集計表AD2!$A$2:$K$5000,9,FALSE))</f>
        <v>0</v>
      </c>
      <c r="H14" s="62">
        <f>IF(ISNA(VLOOKUP($Y$1*1000+F14,年齢別人口集計表AD2!$A$2:$K$5000,10,FALSE)),0,VLOOKUP($Y$1*1000+F14,年齢別人口集計表AD2!$A$2:$K$5000,10,FALSE))</f>
        <v>0</v>
      </c>
      <c r="I14" s="62">
        <f>SUM(G14:H14)</f>
        <v>0</v>
      </c>
      <c r="J14" s="63"/>
      <c r="K14" s="62">
        <v>32</v>
      </c>
      <c r="L14" s="62">
        <f>IF(ISNA(VLOOKUP($Y$1*1000+K14,年齢別人口集計表AD2!$A$2:$K$5000,9,FALSE)),0,VLOOKUP($Y$1*1000+K14,年齢別人口集計表AD2!$A$2:$K$5000,9,FALSE))</f>
        <v>0</v>
      </c>
      <c r="M14" s="62">
        <f>IF(ISNA(VLOOKUP($Y$1*1000+K14,年齢別人口集計表AD2!$A$2:$K$5000,10,FALSE)),0,VLOOKUP($Y$1*1000+K14,年齢別人口集計表AD2!$A$2:$K$5000,10,FALSE))</f>
        <v>0</v>
      </c>
      <c r="N14" s="62">
        <f>SUM(L14:M14)</f>
        <v>0</v>
      </c>
      <c r="O14" s="63"/>
      <c r="P14" s="62">
        <v>37</v>
      </c>
      <c r="Q14" s="62">
        <f>IF(ISNA(VLOOKUP($Y$1*1000+P14,年齢別人口集計表AD2!$A$2:$K$5000,9,FALSE)),0,VLOOKUP($Y$1*1000+P14,年齢別人口集計表AD2!$A$2:$K$5000,9,FALSE))</f>
        <v>0</v>
      </c>
      <c r="R14" s="62">
        <f>IF(ISNA(VLOOKUP($Y$1*1000+P14,年齢別人口集計表AD2!$A$2:$K$5000,10,FALSE)),0,VLOOKUP($Y$1*1000+P14,年齢別人口集計表AD2!$A$2:$K$5000,10,FALSE))</f>
        <v>0</v>
      </c>
      <c r="S14" s="62">
        <f>SUM(Q14:R14)</f>
        <v>0</v>
      </c>
      <c r="X14" s="57" t="s">
        <v>13</v>
      </c>
      <c r="Y14" s="57">
        <v>12</v>
      </c>
    </row>
    <row r="15" spans="1:25" x14ac:dyDescent="0.15">
      <c r="A15" s="62">
        <v>23</v>
      </c>
      <c r="B15" s="62">
        <f>IF(ISNA(VLOOKUP($Y$1*1000+A15,年齢別人口集計表AD2!$A$2:$K$5000,9,FALSE)),0,VLOOKUP($Y$1*1000+A15,年齢別人口集計表AD2!$A$2:$K$5000,9,FALSE))</f>
        <v>1</v>
      </c>
      <c r="C15" s="62">
        <f>IF(ISNA(VLOOKUP($Y$1*1000+A15,年齢別人口集計表AD2!$A$2:$K$5000,10,FALSE)),0,VLOOKUP($Y$1*1000+A15,年齢別人口集計表AD2!$A$2:$K$5000,10,FALSE))</f>
        <v>0</v>
      </c>
      <c r="D15" s="62">
        <f>SUM(B15:C15)</f>
        <v>1</v>
      </c>
      <c r="E15" s="63"/>
      <c r="F15" s="62">
        <v>28</v>
      </c>
      <c r="G15" s="62">
        <f>IF(ISNA(VLOOKUP($Y$1*1000+F15,年齢別人口集計表AD2!$A$2:$K$5000,9,FALSE)),0,VLOOKUP($Y$1*1000+F15,年齢別人口集計表AD2!$A$2:$K$5000,9,FALSE))</f>
        <v>1</v>
      </c>
      <c r="H15" s="62">
        <f>IF(ISNA(VLOOKUP($Y$1*1000+F15,年齢別人口集計表AD2!$A$2:$K$5000,10,FALSE)),0,VLOOKUP($Y$1*1000+F15,年齢別人口集計表AD2!$A$2:$K$5000,10,FALSE))</f>
        <v>0</v>
      </c>
      <c r="I15" s="62">
        <f>SUM(G15:H15)</f>
        <v>1</v>
      </c>
      <c r="J15" s="63"/>
      <c r="K15" s="62">
        <v>33</v>
      </c>
      <c r="L15" s="62">
        <f>IF(ISNA(VLOOKUP($Y$1*1000+K15,年齢別人口集計表AD2!$A$2:$K$5000,9,FALSE)),0,VLOOKUP($Y$1*1000+K15,年齢別人口集計表AD2!$A$2:$K$5000,9,FALSE))</f>
        <v>0</v>
      </c>
      <c r="M15" s="62">
        <f>IF(ISNA(VLOOKUP($Y$1*1000+K15,年齢別人口集計表AD2!$A$2:$K$5000,10,FALSE)),0,VLOOKUP($Y$1*1000+K15,年齢別人口集計表AD2!$A$2:$K$5000,10,FALSE))</f>
        <v>0</v>
      </c>
      <c r="N15" s="62">
        <f>SUM(L15:M15)</f>
        <v>0</v>
      </c>
      <c r="O15" s="63"/>
      <c r="P15" s="62">
        <v>38</v>
      </c>
      <c r="Q15" s="62">
        <f>IF(ISNA(VLOOKUP($Y$1*1000+P15,年齢別人口集計表AD2!$A$2:$K$5000,9,FALSE)),0,VLOOKUP($Y$1*1000+P15,年齢別人口集計表AD2!$A$2:$K$5000,9,FALSE))</f>
        <v>0</v>
      </c>
      <c r="R15" s="62">
        <f>IF(ISNA(VLOOKUP($Y$1*1000+P15,年齢別人口集計表AD2!$A$2:$K$5000,10,FALSE)),0,VLOOKUP($Y$1*1000+P15,年齢別人口集計表AD2!$A$2:$K$5000,10,FALSE))</f>
        <v>0</v>
      </c>
      <c r="S15" s="62">
        <f>SUM(Q15:R15)</f>
        <v>0</v>
      </c>
      <c r="X15" s="57" t="s">
        <v>14</v>
      </c>
      <c r="Y15" s="57">
        <v>13</v>
      </c>
    </row>
    <row r="16" spans="1:25" x14ac:dyDescent="0.15">
      <c r="A16" s="62">
        <v>24</v>
      </c>
      <c r="B16" s="62">
        <f>IF(ISNA(VLOOKUP($Y$1*1000+A16,年齢別人口集計表AD2!$A$2:$K$5000,9,FALSE)),0,VLOOKUP($Y$1*1000+A16,年齢別人口集計表AD2!$A$2:$K$5000,9,FALSE))</f>
        <v>0</v>
      </c>
      <c r="C16" s="62">
        <f>IF(ISNA(VLOOKUP($Y$1*1000+A16,年齢別人口集計表AD2!$A$2:$K$5000,10,FALSE)),0,VLOOKUP($Y$1*1000+A16,年齢別人口集計表AD2!$A$2:$K$5000,10,FALSE))</f>
        <v>0</v>
      </c>
      <c r="D16" s="62">
        <f>SUM(B16:C16)</f>
        <v>0</v>
      </c>
      <c r="E16" s="63"/>
      <c r="F16" s="62">
        <v>29</v>
      </c>
      <c r="G16" s="62">
        <f>IF(ISNA(VLOOKUP($Y$1*1000+F16,年齢別人口集計表AD2!$A$2:$K$5000,9,FALSE)),0,VLOOKUP($Y$1*1000+F16,年齢別人口集計表AD2!$A$2:$K$5000,9,FALSE))</f>
        <v>0</v>
      </c>
      <c r="H16" s="62">
        <f>IF(ISNA(VLOOKUP($Y$1*1000+F16,年齢別人口集計表AD2!$A$2:$K$5000,10,FALSE)),0,VLOOKUP($Y$1*1000+F16,年齢別人口集計表AD2!$A$2:$K$5000,10,FALSE))</f>
        <v>1</v>
      </c>
      <c r="I16" s="62">
        <f>SUM(G16:H16)</f>
        <v>1</v>
      </c>
      <c r="J16" s="63"/>
      <c r="K16" s="62">
        <v>34</v>
      </c>
      <c r="L16" s="62">
        <f>IF(ISNA(VLOOKUP($Y$1*1000+K16,年齢別人口集計表AD2!$A$2:$K$5000,9,FALSE)),0,VLOOKUP($Y$1*1000+K16,年齢別人口集計表AD2!$A$2:$K$5000,9,FALSE))</f>
        <v>0</v>
      </c>
      <c r="M16" s="62">
        <f>IF(ISNA(VLOOKUP($Y$1*1000+K16,年齢別人口集計表AD2!$A$2:$K$5000,10,FALSE)),0,VLOOKUP($Y$1*1000+K16,年齢別人口集計表AD2!$A$2:$K$5000,10,FALSE))</f>
        <v>0</v>
      </c>
      <c r="N16" s="62">
        <f>SUM(L16:M16)</f>
        <v>0</v>
      </c>
      <c r="O16" s="63"/>
      <c r="P16" s="62">
        <v>39</v>
      </c>
      <c r="Q16" s="62">
        <f>IF(ISNA(VLOOKUP($Y$1*1000+P16,年齢別人口集計表AD2!$A$2:$K$5000,9,FALSE)),0,VLOOKUP($Y$1*1000+P16,年齢別人口集計表AD2!$A$2:$K$5000,9,FALSE))</f>
        <v>0</v>
      </c>
      <c r="R16" s="62">
        <f>IF(ISNA(VLOOKUP($Y$1*1000+P16,年齢別人口集計表AD2!$A$2:$K$5000,10,FALSE)),0,VLOOKUP($Y$1*1000+P16,年齢別人口集計表AD2!$A$2:$K$5000,10,FALSE))</f>
        <v>1</v>
      </c>
      <c r="S16" s="62">
        <f>SUM(Q16:R16)</f>
        <v>1</v>
      </c>
      <c r="X16" s="57" t="s">
        <v>15</v>
      </c>
      <c r="Y16" s="57">
        <v>14</v>
      </c>
    </row>
    <row r="17" spans="1:25" x14ac:dyDescent="0.15">
      <c r="A17" s="64" t="s">
        <v>91</v>
      </c>
      <c r="B17" s="62">
        <f>SUM(B12:B16)</f>
        <v>1</v>
      </c>
      <c r="C17" s="62">
        <f>SUM(C12:C16)</f>
        <v>3</v>
      </c>
      <c r="D17" s="62">
        <f>SUM(D12:D16)</f>
        <v>4</v>
      </c>
      <c r="E17" s="63"/>
      <c r="F17" s="64" t="s">
        <v>91</v>
      </c>
      <c r="G17" s="62">
        <f>SUM(G12:G16)</f>
        <v>1</v>
      </c>
      <c r="H17" s="62">
        <f>SUM(H12:H16)</f>
        <v>1</v>
      </c>
      <c r="I17" s="62">
        <f>SUM(I12:I16)</f>
        <v>2</v>
      </c>
      <c r="J17" s="63"/>
      <c r="K17" s="64" t="s">
        <v>91</v>
      </c>
      <c r="L17" s="62">
        <f>SUM(L12:L16)</f>
        <v>1</v>
      </c>
      <c r="M17" s="62">
        <f>SUM(M12:M16)</f>
        <v>1</v>
      </c>
      <c r="N17" s="62">
        <f>SUM(N12:N16)</f>
        <v>2</v>
      </c>
      <c r="O17" s="63"/>
      <c r="P17" s="64" t="s">
        <v>91</v>
      </c>
      <c r="Q17" s="62">
        <f>SUM(Q12:Q16)</f>
        <v>0</v>
      </c>
      <c r="R17" s="62">
        <f>SUM(R12:R16)</f>
        <v>2</v>
      </c>
      <c r="S17" s="62">
        <f>SUM(S12:S16)</f>
        <v>2</v>
      </c>
      <c r="U17" s="65">
        <f>Q17+L17+G17+B17</f>
        <v>3</v>
      </c>
      <c r="V17" s="65">
        <f>R17+M17+H17+C17</f>
        <v>7</v>
      </c>
      <c r="X17" s="57" t="s">
        <v>16</v>
      </c>
      <c r="Y17" s="57">
        <v>15</v>
      </c>
    </row>
    <row r="18" spans="1:25" x14ac:dyDescent="0.15">
      <c r="A18" s="66"/>
      <c r="B18" s="66"/>
      <c r="C18" s="66"/>
      <c r="D18" s="66"/>
      <c r="F18" s="66"/>
      <c r="G18" s="66"/>
      <c r="H18" s="66"/>
      <c r="I18" s="66"/>
      <c r="K18" s="66"/>
      <c r="L18" s="66"/>
      <c r="M18" s="66"/>
      <c r="N18" s="66"/>
      <c r="P18" s="66"/>
      <c r="Q18" s="66"/>
      <c r="R18" s="66"/>
      <c r="S18" s="66"/>
      <c r="X18" s="57" t="s">
        <v>17</v>
      </c>
      <c r="Y18" s="57">
        <v>16</v>
      </c>
    </row>
    <row r="19" spans="1:25" x14ac:dyDescent="0.15">
      <c r="A19" s="64" t="s">
        <v>0</v>
      </c>
      <c r="B19" s="64" t="s">
        <v>89</v>
      </c>
      <c r="C19" s="64" t="s">
        <v>90</v>
      </c>
      <c r="D19" s="64" t="s">
        <v>91</v>
      </c>
      <c r="E19" s="63"/>
      <c r="F19" s="64" t="s">
        <v>0</v>
      </c>
      <c r="G19" s="64" t="s">
        <v>89</v>
      </c>
      <c r="H19" s="64" t="s">
        <v>90</v>
      </c>
      <c r="I19" s="64" t="s">
        <v>91</v>
      </c>
      <c r="J19" s="63"/>
      <c r="K19" s="64" t="s">
        <v>0</v>
      </c>
      <c r="L19" s="64" t="s">
        <v>89</v>
      </c>
      <c r="M19" s="64" t="s">
        <v>90</v>
      </c>
      <c r="N19" s="64" t="s">
        <v>91</v>
      </c>
      <c r="O19" s="63"/>
      <c r="P19" s="64" t="s">
        <v>0</v>
      </c>
      <c r="Q19" s="64" t="s">
        <v>89</v>
      </c>
      <c r="R19" s="64" t="s">
        <v>90</v>
      </c>
      <c r="S19" s="64" t="s">
        <v>91</v>
      </c>
      <c r="X19" s="57" t="s">
        <v>18</v>
      </c>
      <c r="Y19" s="57">
        <v>17</v>
      </c>
    </row>
    <row r="20" spans="1:25" x14ac:dyDescent="0.15">
      <c r="A20" s="62">
        <v>40</v>
      </c>
      <c r="B20" s="62">
        <f>IF(ISNA(VLOOKUP($Y$1*1000+A20,年齢別人口集計表AD2!$A$2:$K$5000,9,FALSE)),0,VLOOKUP($Y$1*1000+A20,年齢別人口集計表AD2!$A$2:$K$5000,9,FALSE))</f>
        <v>1</v>
      </c>
      <c r="C20" s="62">
        <f>IF(ISNA(VLOOKUP($Y$1*1000+A20,年齢別人口集計表AD2!$A$2:$K$5000,10,FALSE)),0,VLOOKUP($Y$1*1000+A20,年齢別人口集計表AD2!$A$2:$K$5000,10,FALSE))</f>
        <v>0</v>
      </c>
      <c r="D20" s="62">
        <f>SUM(B20:C20)</f>
        <v>1</v>
      </c>
      <c r="E20" s="63"/>
      <c r="F20" s="62">
        <v>45</v>
      </c>
      <c r="G20" s="62">
        <f>IF(ISNA(VLOOKUP($Y$1*1000+F20,年齢別人口集計表AD2!$A$2:$K$5000,9,FALSE)),0,VLOOKUP($Y$1*1000+F20,年齢別人口集計表AD2!$A$2:$K$5000,9,FALSE))</f>
        <v>1</v>
      </c>
      <c r="H20" s="62">
        <f>IF(ISNA(VLOOKUP($Y$1*1000+F20,年齢別人口集計表AD2!$A$2:$K$5000,10,FALSE)),0,VLOOKUP($Y$1*1000+F20,年齢別人口集計表AD2!$A$2:$K$5000,10,FALSE))</f>
        <v>0</v>
      </c>
      <c r="I20" s="62">
        <f>SUM(G20:H20)</f>
        <v>1</v>
      </c>
      <c r="J20" s="63"/>
      <c r="K20" s="62">
        <v>50</v>
      </c>
      <c r="L20" s="62">
        <f>IF(ISNA(VLOOKUP($Y$1*1000+K20,年齢別人口集計表AD2!$A$2:$K$5000,9,FALSE)),0,VLOOKUP($Y$1*1000+K20,年齢別人口集計表AD2!$A$2:$K$5000,9,FALSE))</f>
        <v>0</v>
      </c>
      <c r="M20" s="62">
        <f>IF(ISNA(VLOOKUP($Y$1*1000+K20,年齢別人口集計表AD2!$A$2:$K$5000,10,FALSE)),0,VLOOKUP($Y$1*1000+K20,年齢別人口集計表AD2!$A$2:$K$5000,10,FALSE))</f>
        <v>0</v>
      </c>
      <c r="N20" s="62">
        <f>SUM(L20:M20)</f>
        <v>0</v>
      </c>
      <c r="O20" s="63"/>
      <c r="P20" s="62">
        <v>55</v>
      </c>
      <c r="Q20" s="62">
        <f>IF(ISNA(VLOOKUP($Y$1*1000+P20,年齢別人口集計表AD2!$A$2:$K$5000,9,FALSE)),0,VLOOKUP($Y$1*1000+P20,年齢別人口集計表AD2!$A$2:$K$5000,9,FALSE))</f>
        <v>2</v>
      </c>
      <c r="R20" s="62">
        <f>IF(ISNA(VLOOKUP($Y$1*1000+P20,年齢別人口集計表AD2!$A$2:$K$5000,10,FALSE)),0,VLOOKUP($Y$1*1000+P20,年齢別人口集計表AD2!$A$2:$K$5000,10,FALSE))</f>
        <v>1</v>
      </c>
      <c r="S20" s="62">
        <f>SUM(Q20:R20)</f>
        <v>3</v>
      </c>
      <c r="X20" s="57" t="s">
        <v>19</v>
      </c>
      <c r="Y20" s="57">
        <v>18</v>
      </c>
    </row>
    <row r="21" spans="1:25" x14ac:dyDescent="0.15">
      <c r="A21" s="62">
        <v>41</v>
      </c>
      <c r="B21" s="62">
        <f>IF(ISNA(VLOOKUP($Y$1*1000+A21,年齢別人口集計表AD2!$A$2:$K$5000,9,FALSE)),0,VLOOKUP($Y$1*1000+A21,年齢別人口集計表AD2!$A$2:$K$5000,9,FALSE))</f>
        <v>0</v>
      </c>
      <c r="C21" s="62">
        <f>IF(ISNA(VLOOKUP($Y$1*1000+A21,年齢別人口集計表AD2!$A$2:$K$5000,10,FALSE)),0,VLOOKUP($Y$1*1000+A21,年齢別人口集計表AD2!$A$2:$K$5000,10,FALSE))</f>
        <v>2</v>
      </c>
      <c r="D21" s="62">
        <f>SUM(B21:C21)</f>
        <v>2</v>
      </c>
      <c r="E21" s="63"/>
      <c r="F21" s="62">
        <v>46</v>
      </c>
      <c r="G21" s="62">
        <f>IF(ISNA(VLOOKUP($Y$1*1000+F21,年齢別人口集計表AD2!$A$2:$K$5000,9,FALSE)),0,VLOOKUP($Y$1*1000+F21,年齢別人口集計表AD2!$A$2:$K$5000,9,FALSE))</f>
        <v>0</v>
      </c>
      <c r="H21" s="62">
        <f>IF(ISNA(VLOOKUP($Y$1*1000+F21,年齢別人口集計表AD2!$A$2:$K$5000,10,FALSE)),0,VLOOKUP($Y$1*1000+F21,年齢別人口集計表AD2!$A$2:$K$5000,10,FALSE))</f>
        <v>0</v>
      </c>
      <c r="I21" s="62">
        <f>SUM(G21:H21)</f>
        <v>0</v>
      </c>
      <c r="J21" s="63"/>
      <c r="K21" s="62">
        <v>51</v>
      </c>
      <c r="L21" s="62">
        <f>IF(ISNA(VLOOKUP($Y$1*1000+K21,年齢別人口集計表AD2!$A$2:$K$5000,9,FALSE)),0,VLOOKUP($Y$1*1000+K21,年齢別人口集計表AD2!$A$2:$K$5000,9,FALSE))</f>
        <v>1</v>
      </c>
      <c r="M21" s="62">
        <f>IF(ISNA(VLOOKUP($Y$1*1000+K21,年齢別人口集計表AD2!$A$2:$K$5000,10,FALSE)),0,VLOOKUP($Y$1*1000+K21,年齢別人口集計表AD2!$A$2:$K$5000,10,FALSE))</f>
        <v>0</v>
      </c>
      <c r="N21" s="62">
        <f>SUM(L21:M21)</f>
        <v>1</v>
      </c>
      <c r="O21" s="63"/>
      <c r="P21" s="62">
        <v>56</v>
      </c>
      <c r="Q21" s="62">
        <f>IF(ISNA(VLOOKUP($Y$1*1000+P21,年齢別人口集計表AD2!$A$2:$K$5000,9,FALSE)),0,VLOOKUP($Y$1*1000+P21,年齢別人口集計表AD2!$A$2:$K$5000,9,FALSE))</f>
        <v>1</v>
      </c>
      <c r="R21" s="62">
        <f>IF(ISNA(VLOOKUP($Y$1*1000+P21,年齢別人口集計表AD2!$A$2:$K$5000,10,FALSE)),0,VLOOKUP($Y$1*1000+P21,年齢別人口集計表AD2!$A$2:$K$5000,10,FALSE))</f>
        <v>0</v>
      </c>
      <c r="S21" s="62">
        <f>SUM(Q21:R21)</f>
        <v>1</v>
      </c>
      <c r="X21" s="57" t="s">
        <v>120</v>
      </c>
      <c r="Y21" s="57">
        <v>19</v>
      </c>
    </row>
    <row r="22" spans="1:25" x14ac:dyDescent="0.15">
      <c r="A22" s="62">
        <v>42</v>
      </c>
      <c r="B22" s="62">
        <f>IF(ISNA(VLOOKUP($Y$1*1000+A22,年齢別人口集計表AD2!$A$2:$K$5000,9,FALSE)),0,VLOOKUP($Y$1*1000+A22,年齢別人口集計表AD2!$A$2:$K$5000,9,FALSE))</f>
        <v>1</v>
      </c>
      <c r="C22" s="62">
        <f>IF(ISNA(VLOOKUP($Y$1*1000+A22,年齢別人口集計表AD2!$A$2:$K$5000,10,FALSE)),0,VLOOKUP($Y$1*1000+A22,年齢別人口集計表AD2!$A$2:$K$5000,10,FALSE))</f>
        <v>0</v>
      </c>
      <c r="D22" s="62">
        <f>SUM(B22:C22)</f>
        <v>1</v>
      </c>
      <c r="E22" s="63"/>
      <c r="F22" s="62">
        <v>47</v>
      </c>
      <c r="G22" s="62">
        <f>IF(ISNA(VLOOKUP($Y$1*1000+F22,年齢別人口集計表AD2!$A$2:$K$5000,9,FALSE)),0,VLOOKUP($Y$1*1000+F22,年齢別人口集計表AD2!$A$2:$K$5000,9,FALSE))</f>
        <v>1</v>
      </c>
      <c r="H22" s="62">
        <f>IF(ISNA(VLOOKUP($Y$1*1000+F22,年齢別人口集計表AD2!$A$2:$K$5000,10,FALSE)),0,VLOOKUP($Y$1*1000+F22,年齢別人口集計表AD2!$A$2:$K$5000,10,FALSE))</f>
        <v>1</v>
      </c>
      <c r="I22" s="62">
        <f>SUM(G22:H22)</f>
        <v>2</v>
      </c>
      <c r="J22" s="63"/>
      <c r="K22" s="62">
        <v>52</v>
      </c>
      <c r="L22" s="62">
        <f>IF(ISNA(VLOOKUP($Y$1*1000+K22,年齢別人口集計表AD2!$A$2:$K$5000,9,FALSE)),0,VLOOKUP($Y$1*1000+K22,年齢別人口集計表AD2!$A$2:$K$5000,9,FALSE))</f>
        <v>1</v>
      </c>
      <c r="M22" s="62">
        <f>IF(ISNA(VLOOKUP($Y$1*1000+K22,年齢別人口集計表AD2!$A$2:$K$5000,10,FALSE)),0,VLOOKUP($Y$1*1000+K22,年齢別人口集計表AD2!$A$2:$K$5000,10,FALSE))</f>
        <v>2</v>
      </c>
      <c r="N22" s="62">
        <f>SUM(L22:M22)</f>
        <v>3</v>
      </c>
      <c r="O22" s="63"/>
      <c r="P22" s="62">
        <v>57</v>
      </c>
      <c r="Q22" s="62">
        <f>IF(ISNA(VLOOKUP($Y$1*1000+P22,年齢別人口集計表AD2!$A$2:$K$5000,9,FALSE)),0,VLOOKUP($Y$1*1000+P22,年齢別人口集計表AD2!$A$2:$K$5000,9,FALSE))</f>
        <v>0</v>
      </c>
      <c r="R22" s="62">
        <f>IF(ISNA(VLOOKUP($Y$1*1000+P22,年齢別人口集計表AD2!$A$2:$K$5000,10,FALSE)),0,VLOOKUP($Y$1*1000+P22,年齢別人口集計表AD2!$A$2:$K$5000,10,FALSE))</f>
        <v>0</v>
      </c>
      <c r="S22" s="62">
        <f>SUM(Q22:R22)</f>
        <v>0</v>
      </c>
      <c r="X22" s="57" t="s">
        <v>20</v>
      </c>
      <c r="Y22" s="57">
        <v>22</v>
      </c>
    </row>
    <row r="23" spans="1:25" x14ac:dyDescent="0.15">
      <c r="A23" s="62">
        <v>43</v>
      </c>
      <c r="B23" s="62">
        <f>IF(ISNA(VLOOKUP($Y$1*1000+A23,年齢別人口集計表AD2!$A$2:$K$5000,9,FALSE)),0,VLOOKUP($Y$1*1000+A23,年齢別人口集計表AD2!$A$2:$K$5000,9,FALSE))</f>
        <v>0</v>
      </c>
      <c r="C23" s="62">
        <f>IF(ISNA(VLOOKUP($Y$1*1000+A23,年齢別人口集計表AD2!$A$2:$K$5000,10,FALSE)),0,VLOOKUP($Y$1*1000+A23,年齢別人口集計表AD2!$A$2:$K$5000,10,FALSE))</f>
        <v>0</v>
      </c>
      <c r="D23" s="62">
        <f>SUM(B23:C23)</f>
        <v>0</v>
      </c>
      <c r="E23" s="63"/>
      <c r="F23" s="62">
        <v>48</v>
      </c>
      <c r="G23" s="62">
        <f>IF(ISNA(VLOOKUP($Y$1*1000+F23,年齢別人口集計表AD2!$A$2:$K$5000,9,FALSE)),0,VLOOKUP($Y$1*1000+F23,年齢別人口集計表AD2!$A$2:$K$5000,9,FALSE))</f>
        <v>0</v>
      </c>
      <c r="H23" s="62">
        <f>IF(ISNA(VLOOKUP($Y$1*1000+F23,年齢別人口集計表AD2!$A$2:$K$5000,10,FALSE)),0,VLOOKUP($Y$1*1000+F23,年齢別人口集計表AD2!$A$2:$K$5000,10,FALSE))</f>
        <v>0</v>
      </c>
      <c r="I23" s="62">
        <f>SUM(G23:H23)</f>
        <v>0</v>
      </c>
      <c r="J23" s="63"/>
      <c r="K23" s="62">
        <v>53</v>
      </c>
      <c r="L23" s="62">
        <f>IF(ISNA(VLOOKUP($Y$1*1000+K23,年齢別人口集計表AD2!$A$2:$K$5000,9,FALSE)),0,VLOOKUP($Y$1*1000+K23,年齢別人口集計表AD2!$A$2:$K$5000,9,FALSE))</f>
        <v>0</v>
      </c>
      <c r="M23" s="62">
        <f>IF(ISNA(VLOOKUP($Y$1*1000+K23,年齢別人口集計表AD2!$A$2:$K$5000,10,FALSE)),0,VLOOKUP($Y$1*1000+K23,年齢別人口集計表AD2!$A$2:$K$5000,10,FALSE))</f>
        <v>1</v>
      </c>
      <c r="N23" s="62">
        <f>SUM(L23:M23)</f>
        <v>1</v>
      </c>
      <c r="O23" s="63"/>
      <c r="P23" s="62">
        <v>58</v>
      </c>
      <c r="Q23" s="62">
        <f>IF(ISNA(VLOOKUP($Y$1*1000+P23,年齢別人口集計表AD2!$A$2:$K$5000,9,FALSE)),0,VLOOKUP($Y$1*1000+P23,年齢別人口集計表AD2!$A$2:$K$5000,9,FALSE))</f>
        <v>0</v>
      </c>
      <c r="R23" s="62">
        <f>IF(ISNA(VLOOKUP($Y$1*1000+P23,年齢別人口集計表AD2!$A$2:$K$5000,10,FALSE)),0,VLOOKUP($Y$1*1000+P23,年齢別人口集計表AD2!$A$2:$K$5000,10,FALSE))</f>
        <v>1</v>
      </c>
      <c r="S23" s="62">
        <f>SUM(Q23:R23)</f>
        <v>1</v>
      </c>
      <c r="X23" s="57" t="s">
        <v>21</v>
      </c>
      <c r="Y23" s="57">
        <v>23</v>
      </c>
    </row>
    <row r="24" spans="1:25" x14ac:dyDescent="0.15">
      <c r="A24" s="62">
        <v>44</v>
      </c>
      <c r="B24" s="62">
        <f>IF(ISNA(VLOOKUP($Y$1*1000+A24,年齢別人口集計表AD2!$A$2:$K$5000,9,FALSE)),0,VLOOKUP($Y$1*1000+A24,年齢別人口集計表AD2!$A$2:$K$5000,9,FALSE))</f>
        <v>0</v>
      </c>
      <c r="C24" s="62">
        <f>IF(ISNA(VLOOKUP($Y$1*1000+A24,年齢別人口集計表AD2!$A$2:$K$5000,10,FALSE)),0,VLOOKUP($Y$1*1000+A24,年齢別人口集計表AD2!$A$2:$K$5000,10,FALSE))</f>
        <v>1</v>
      </c>
      <c r="D24" s="62">
        <f>SUM(B24:C24)</f>
        <v>1</v>
      </c>
      <c r="E24" s="63"/>
      <c r="F24" s="62">
        <v>49</v>
      </c>
      <c r="G24" s="62">
        <f>IF(ISNA(VLOOKUP($Y$1*1000+F24,年齢別人口集計表AD2!$A$2:$K$5000,9,FALSE)),0,VLOOKUP($Y$1*1000+F24,年齢別人口集計表AD2!$A$2:$K$5000,9,FALSE))</f>
        <v>3</v>
      </c>
      <c r="H24" s="62">
        <f>IF(ISNA(VLOOKUP($Y$1*1000+F24,年齢別人口集計表AD2!$A$2:$K$5000,10,FALSE)),0,VLOOKUP($Y$1*1000+F24,年齢別人口集計表AD2!$A$2:$K$5000,10,FALSE))</f>
        <v>1</v>
      </c>
      <c r="I24" s="62">
        <f>SUM(G24:H24)</f>
        <v>4</v>
      </c>
      <c r="J24" s="63"/>
      <c r="K24" s="62">
        <v>54</v>
      </c>
      <c r="L24" s="62">
        <f>IF(ISNA(VLOOKUP($Y$1*1000+K24,年齢別人口集計表AD2!$A$2:$K$5000,9,FALSE)),0,VLOOKUP($Y$1*1000+K24,年齢別人口集計表AD2!$A$2:$K$5000,9,FALSE))</f>
        <v>1</v>
      </c>
      <c r="M24" s="62">
        <f>IF(ISNA(VLOOKUP($Y$1*1000+K24,年齢別人口集計表AD2!$A$2:$K$5000,10,FALSE)),0,VLOOKUP($Y$1*1000+K24,年齢別人口集計表AD2!$A$2:$K$5000,10,FALSE))</f>
        <v>0</v>
      </c>
      <c r="N24" s="62">
        <f>SUM(L24:M24)</f>
        <v>1</v>
      </c>
      <c r="O24" s="63"/>
      <c r="P24" s="62">
        <v>59</v>
      </c>
      <c r="Q24" s="62">
        <f>IF(ISNA(VLOOKUP($Y$1*1000+P24,年齢別人口集計表AD2!$A$2:$K$5000,9,FALSE)),0,VLOOKUP($Y$1*1000+P24,年齢別人口集計表AD2!$A$2:$K$5000,9,FALSE))</f>
        <v>0</v>
      </c>
      <c r="R24" s="62">
        <f>IF(ISNA(VLOOKUP($Y$1*1000+P24,年齢別人口集計表AD2!$A$2:$K$5000,10,FALSE)),0,VLOOKUP($Y$1*1000+P24,年齢別人口集計表AD2!$A$2:$K$5000,10,FALSE))</f>
        <v>0</v>
      </c>
      <c r="S24" s="62">
        <f>SUM(Q24:R24)</f>
        <v>0</v>
      </c>
      <c r="X24" s="57" t="s">
        <v>22</v>
      </c>
      <c r="Y24" s="57">
        <v>24</v>
      </c>
    </row>
    <row r="25" spans="1:25" x14ac:dyDescent="0.15">
      <c r="A25" s="64" t="s">
        <v>91</v>
      </c>
      <c r="B25" s="62">
        <f>SUM(B20:B24)</f>
        <v>2</v>
      </c>
      <c r="C25" s="62">
        <f>SUM(C20:C24)</f>
        <v>3</v>
      </c>
      <c r="D25" s="62">
        <f>SUM(D20:D24)</f>
        <v>5</v>
      </c>
      <c r="E25" s="63"/>
      <c r="F25" s="64" t="s">
        <v>91</v>
      </c>
      <c r="G25" s="62">
        <f>SUM(G20:G24)</f>
        <v>5</v>
      </c>
      <c r="H25" s="62">
        <f>SUM(H20:H24)</f>
        <v>2</v>
      </c>
      <c r="I25" s="62">
        <f>SUM(I20:I24)</f>
        <v>7</v>
      </c>
      <c r="J25" s="63"/>
      <c r="K25" s="64" t="s">
        <v>91</v>
      </c>
      <c r="L25" s="62">
        <f>SUM(L20:L24)</f>
        <v>3</v>
      </c>
      <c r="M25" s="62">
        <f>SUM(M20:M24)</f>
        <v>3</v>
      </c>
      <c r="N25" s="62">
        <f>SUM(N20:N24)</f>
        <v>6</v>
      </c>
      <c r="O25" s="63"/>
      <c r="P25" s="64" t="s">
        <v>91</v>
      </c>
      <c r="Q25" s="62">
        <f>SUM(Q20:Q24)</f>
        <v>3</v>
      </c>
      <c r="R25" s="62">
        <f>SUM(R20:R24)</f>
        <v>2</v>
      </c>
      <c r="S25" s="62">
        <f>SUM(S20:S24)</f>
        <v>5</v>
      </c>
      <c r="U25" s="65">
        <f>Q25+L25+G25+B25</f>
        <v>13</v>
      </c>
      <c r="V25" s="65">
        <f>R25+M25+H25+C25</f>
        <v>10</v>
      </c>
      <c r="X25" s="57" t="s">
        <v>23</v>
      </c>
      <c r="Y25" s="57">
        <v>25</v>
      </c>
    </row>
    <row r="26" spans="1:25" x14ac:dyDescent="0.15">
      <c r="A26" s="66"/>
      <c r="B26" s="66"/>
      <c r="C26" s="66"/>
      <c r="D26" s="66"/>
      <c r="F26" s="66"/>
      <c r="G26" s="66"/>
      <c r="H26" s="66"/>
      <c r="I26" s="66"/>
      <c r="K26" s="66"/>
      <c r="L26" s="66"/>
      <c r="M26" s="66"/>
      <c r="N26" s="66"/>
      <c r="P26" s="66"/>
      <c r="Q26" s="66"/>
      <c r="R26" s="66"/>
      <c r="S26" s="66"/>
      <c r="X26" s="57" t="s">
        <v>24</v>
      </c>
      <c r="Y26" s="57">
        <v>26</v>
      </c>
    </row>
    <row r="27" spans="1:25" x14ac:dyDescent="0.15">
      <c r="A27" s="64" t="s">
        <v>0</v>
      </c>
      <c r="B27" s="64" t="s">
        <v>89</v>
      </c>
      <c r="C27" s="64" t="s">
        <v>90</v>
      </c>
      <c r="D27" s="64" t="s">
        <v>91</v>
      </c>
      <c r="E27" s="63"/>
      <c r="F27" s="64" t="s">
        <v>0</v>
      </c>
      <c r="G27" s="64" t="s">
        <v>89</v>
      </c>
      <c r="H27" s="64" t="s">
        <v>90</v>
      </c>
      <c r="I27" s="64" t="s">
        <v>91</v>
      </c>
      <c r="J27" s="63"/>
      <c r="K27" s="64" t="s">
        <v>0</v>
      </c>
      <c r="L27" s="64" t="s">
        <v>89</v>
      </c>
      <c r="M27" s="64" t="s">
        <v>90</v>
      </c>
      <c r="N27" s="64" t="s">
        <v>91</v>
      </c>
      <c r="O27" s="63"/>
      <c r="P27" s="64" t="s">
        <v>0</v>
      </c>
      <c r="Q27" s="64" t="s">
        <v>89</v>
      </c>
      <c r="R27" s="64" t="s">
        <v>90</v>
      </c>
      <c r="S27" s="64" t="s">
        <v>91</v>
      </c>
      <c r="X27" s="57" t="s">
        <v>25</v>
      </c>
      <c r="Y27" s="57">
        <v>27</v>
      </c>
    </row>
    <row r="28" spans="1:25" x14ac:dyDescent="0.15">
      <c r="A28" s="62">
        <v>60</v>
      </c>
      <c r="B28" s="62">
        <f>IF(ISNA(VLOOKUP($Y$1*1000+A28,年齢別人口集計表AD2!$A$2:$K$5000,9,FALSE)),0,VLOOKUP($Y$1*1000+A28,年齢別人口集計表AD2!$A$2:$K$5000,9,FALSE))</f>
        <v>2</v>
      </c>
      <c r="C28" s="62">
        <f>IF(ISNA(VLOOKUP($Y$1*1000+A28,年齢別人口集計表AD2!$A$2:$K$5000,10,FALSE)),0,VLOOKUP($Y$1*1000+A28,年齢別人口集計表AD2!$A$2:$K$5000,10,FALSE))</f>
        <v>1</v>
      </c>
      <c r="D28" s="62">
        <f>SUM(B28:C28)</f>
        <v>3</v>
      </c>
      <c r="E28" s="63"/>
      <c r="F28" s="62">
        <v>65</v>
      </c>
      <c r="G28" s="62">
        <f>IF(ISNA(VLOOKUP($Y$1*1000+F28,年齢別人口集計表AD2!$A$2:$K$5000,9,FALSE)),0,VLOOKUP($Y$1*1000+F28,年齢別人口集計表AD2!$A$2:$K$5000,9,FALSE))</f>
        <v>0</v>
      </c>
      <c r="H28" s="62">
        <f>IF(ISNA(VLOOKUP($Y$1*1000+F28,年齢別人口集計表AD2!$A$2:$K$5000,10,FALSE)),0,VLOOKUP($Y$1*1000+F28,年齢別人口集計表AD2!$A$2:$K$5000,10,FALSE))</f>
        <v>1</v>
      </c>
      <c r="I28" s="62">
        <f>SUM(G28:H28)</f>
        <v>1</v>
      </c>
      <c r="J28" s="63"/>
      <c r="K28" s="62">
        <v>70</v>
      </c>
      <c r="L28" s="62">
        <f>IF(ISNA(VLOOKUP($Y$1*1000+K28,年齢別人口集計表AD2!$A$2:$K$5000,9,FALSE)),0,VLOOKUP($Y$1*1000+K28,年齢別人口集計表AD2!$A$2:$K$5000,9,FALSE))</f>
        <v>1</v>
      </c>
      <c r="M28" s="62">
        <f>IF(ISNA(VLOOKUP($Y$1*1000+K28,年齢別人口集計表AD2!$A$2:$K$5000,10,FALSE)),0,VLOOKUP($Y$1*1000+K28,年齢別人口集計表AD2!$A$2:$K$5000,10,FALSE))</f>
        <v>0</v>
      </c>
      <c r="N28" s="62">
        <f>SUM(L28:M28)</f>
        <v>1</v>
      </c>
      <c r="O28" s="63"/>
      <c r="P28" s="62">
        <v>75</v>
      </c>
      <c r="Q28" s="62">
        <f>IF(ISNA(VLOOKUP($Y$1*1000+P28,年齢別人口集計表AD2!$A$2:$K$5000,9,FALSE)),0,VLOOKUP($Y$1*1000+P28,年齢別人口集計表AD2!$A$2:$K$5000,9,FALSE))</f>
        <v>1</v>
      </c>
      <c r="R28" s="62">
        <f>IF(ISNA(VLOOKUP($Y$1*1000+P28,年齢別人口集計表AD2!$A$2:$K$5000,10,FALSE)),0,VLOOKUP($Y$1*1000+P28,年齢別人口集計表AD2!$A$2:$K$5000,10,FALSE))</f>
        <v>2</v>
      </c>
      <c r="S28" s="62">
        <f>SUM(Q28:R28)</f>
        <v>3</v>
      </c>
      <c r="X28" s="57" t="s">
        <v>26</v>
      </c>
      <c r="Y28" s="57">
        <v>28</v>
      </c>
    </row>
    <row r="29" spans="1:25" x14ac:dyDescent="0.15">
      <c r="A29" s="62">
        <v>61</v>
      </c>
      <c r="B29" s="62">
        <f>IF(ISNA(VLOOKUP($Y$1*1000+A29,年齢別人口集計表AD2!$A$2:$K$5000,9,FALSE)),0,VLOOKUP($Y$1*1000+A29,年齢別人口集計表AD2!$A$2:$K$5000,9,FALSE))</f>
        <v>1</v>
      </c>
      <c r="C29" s="62">
        <f>IF(ISNA(VLOOKUP($Y$1*1000+A29,年齢別人口集計表AD2!$A$2:$K$5000,10,FALSE)),0,VLOOKUP($Y$1*1000+A29,年齢別人口集計表AD2!$A$2:$K$5000,10,FALSE))</f>
        <v>2</v>
      </c>
      <c r="D29" s="62">
        <f>SUM(B29:C29)</f>
        <v>3</v>
      </c>
      <c r="E29" s="63"/>
      <c r="F29" s="62">
        <v>66</v>
      </c>
      <c r="G29" s="62">
        <f>IF(ISNA(VLOOKUP($Y$1*1000+F29,年齢別人口集計表AD2!$A$2:$K$5000,9,FALSE)),0,VLOOKUP($Y$1*1000+F29,年齢別人口集計表AD2!$A$2:$K$5000,9,FALSE))</f>
        <v>1</v>
      </c>
      <c r="H29" s="62">
        <f>IF(ISNA(VLOOKUP($Y$1*1000+F29,年齢別人口集計表AD2!$A$2:$K$5000,10,FALSE)),0,VLOOKUP($Y$1*1000+F29,年齢別人口集計表AD2!$A$2:$K$5000,10,FALSE))</f>
        <v>1</v>
      </c>
      <c r="I29" s="62">
        <f>SUM(G29:H29)</f>
        <v>2</v>
      </c>
      <c r="J29" s="63"/>
      <c r="K29" s="62">
        <v>71</v>
      </c>
      <c r="L29" s="62">
        <f>IF(ISNA(VLOOKUP($Y$1*1000+K29,年齢別人口集計表AD2!$A$2:$K$5000,9,FALSE)),0,VLOOKUP($Y$1*1000+K29,年齢別人口集計表AD2!$A$2:$K$5000,9,FALSE))</f>
        <v>3</v>
      </c>
      <c r="M29" s="62">
        <f>IF(ISNA(VLOOKUP($Y$1*1000+K29,年齢別人口集計表AD2!$A$2:$K$5000,10,FALSE)),0,VLOOKUP($Y$1*1000+K29,年齢別人口集計表AD2!$A$2:$K$5000,10,FALSE))</f>
        <v>1</v>
      </c>
      <c r="N29" s="62">
        <f>SUM(L29:M29)</f>
        <v>4</v>
      </c>
      <c r="O29" s="63"/>
      <c r="P29" s="62">
        <v>76</v>
      </c>
      <c r="Q29" s="62">
        <f>IF(ISNA(VLOOKUP($Y$1*1000+P29,年齢別人口集計表AD2!$A$2:$K$5000,9,FALSE)),0,VLOOKUP($Y$1*1000+P29,年齢別人口集計表AD2!$A$2:$K$5000,9,FALSE))</f>
        <v>2</v>
      </c>
      <c r="R29" s="62">
        <f>IF(ISNA(VLOOKUP($Y$1*1000+P29,年齢別人口集計表AD2!$A$2:$K$5000,10,FALSE)),0,VLOOKUP($Y$1*1000+P29,年齢別人口集計表AD2!$A$2:$K$5000,10,FALSE))</f>
        <v>0</v>
      </c>
      <c r="S29" s="62">
        <f>SUM(Q29:R29)</f>
        <v>2</v>
      </c>
      <c r="X29" s="57" t="s">
        <v>27</v>
      </c>
      <c r="Y29" s="57">
        <v>29</v>
      </c>
    </row>
    <row r="30" spans="1:25" x14ac:dyDescent="0.15">
      <c r="A30" s="62">
        <v>62</v>
      </c>
      <c r="B30" s="62">
        <f>IF(ISNA(VLOOKUP($Y$1*1000+A30,年齢別人口集計表AD2!$A$2:$K$5000,9,FALSE)),0,VLOOKUP($Y$1*1000+A30,年齢別人口集計表AD2!$A$2:$K$5000,9,FALSE))</f>
        <v>0</v>
      </c>
      <c r="C30" s="62">
        <f>IF(ISNA(VLOOKUP($Y$1*1000+A30,年齢別人口集計表AD2!$A$2:$K$5000,10,FALSE)),0,VLOOKUP($Y$1*1000+A30,年齢別人口集計表AD2!$A$2:$K$5000,10,FALSE))</f>
        <v>0</v>
      </c>
      <c r="D30" s="62">
        <f>SUM(B30:C30)</f>
        <v>0</v>
      </c>
      <c r="E30" s="63"/>
      <c r="F30" s="62">
        <v>67</v>
      </c>
      <c r="G30" s="62">
        <f>IF(ISNA(VLOOKUP($Y$1*1000+F30,年齢別人口集計表AD2!$A$2:$K$5000,9,FALSE)),0,VLOOKUP($Y$1*1000+F30,年齢別人口集計表AD2!$A$2:$K$5000,9,FALSE))</f>
        <v>2</v>
      </c>
      <c r="H30" s="62">
        <f>IF(ISNA(VLOOKUP($Y$1*1000+F30,年齢別人口集計表AD2!$A$2:$K$5000,10,FALSE)),0,VLOOKUP($Y$1*1000+F30,年齢別人口集計表AD2!$A$2:$K$5000,10,FALSE))</f>
        <v>1</v>
      </c>
      <c r="I30" s="62">
        <f>SUM(G30:H30)</f>
        <v>3</v>
      </c>
      <c r="J30" s="63"/>
      <c r="K30" s="62">
        <v>72</v>
      </c>
      <c r="L30" s="62">
        <f>IF(ISNA(VLOOKUP($Y$1*1000+K30,年齢別人口集計表AD2!$A$2:$K$5000,9,FALSE)),0,VLOOKUP($Y$1*1000+K30,年齢別人口集計表AD2!$A$2:$K$5000,9,FALSE))</f>
        <v>1</v>
      </c>
      <c r="M30" s="62">
        <f>IF(ISNA(VLOOKUP($Y$1*1000+K30,年齢別人口集計表AD2!$A$2:$K$5000,10,FALSE)),0,VLOOKUP($Y$1*1000+K30,年齢別人口集計表AD2!$A$2:$K$5000,10,FALSE))</f>
        <v>1</v>
      </c>
      <c r="N30" s="62">
        <f>SUM(L30:M30)</f>
        <v>2</v>
      </c>
      <c r="O30" s="63"/>
      <c r="P30" s="62">
        <v>77</v>
      </c>
      <c r="Q30" s="62">
        <f>IF(ISNA(VLOOKUP($Y$1*1000+P30,年齢別人口集計表AD2!$A$2:$K$5000,9,FALSE)),0,VLOOKUP($Y$1*1000+P30,年齢別人口集計表AD2!$A$2:$K$5000,9,FALSE))</f>
        <v>0</v>
      </c>
      <c r="R30" s="62">
        <f>IF(ISNA(VLOOKUP($Y$1*1000+P30,年齢別人口集計表AD2!$A$2:$K$5000,10,FALSE)),0,VLOOKUP($Y$1*1000+P30,年齢別人口集計表AD2!$A$2:$K$5000,10,FALSE))</f>
        <v>1</v>
      </c>
      <c r="S30" s="62">
        <f>SUM(Q30:R30)</f>
        <v>1</v>
      </c>
      <c r="X30" s="57" t="s">
        <v>28</v>
      </c>
      <c r="Y30" s="57">
        <v>30</v>
      </c>
    </row>
    <row r="31" spans="1:25" x14ac:dyDescent="0.15">
      <c r="A31" s="62">
        <v>63</v>
      </c>
      <c r="B31" s="62">
        <f>IF(ISNA(VLOOKUP($Y$1*1000+A31,年齢別人口集計表AD2!$A$2:$K$5000,9,FALSE)),0,VLOOKUP($Y$1*1000+A31,年齢別人口集計表AD2!$A$2:$K$5000,9,FALSE))</f>
        <v>0</v>
      </c>
      <c r="C31" s="62">
        <f>IF(ISNA(VLOOKUP($Y$1*1000+A31,年齢別人口集計表AD2!$A$2:$K$5000,10,FALSE)),0,VLOOKUP($Y$1*1000+A31,年齢別人口集計表AD2!$A$2:$K$5000,10,FALSE))</f>
        <v>1</v>
      </c>
      <c r="D31" s="62">
        <f>SUM(B31:C31)</f>
        <v>1</v>
      </c>
      <c r="E31" s="63"/>
      <c r="F31" s="62">
        <v>68</v>
      </c>
      <c r="G31" s="62">
        <f>IF(ISNA(VLOOKUP($Y$1*1000+F31,年齢別人口集計表AD2!$A$2:$K$5000,9,FALSE)),0,VLOOKUP($Y$1*1000+F31,年齢別人口集計表AD2!$A$2:$K$5000,9,FALSE))</f>
        <v>1</v>
      </c>
      <c r="H31" s="62">
        <f>IF(ISNA(VLOOKUP($Y$1*1000+F31,年齢別人口集計表AD2!$A$2:$K$5000,10,FALSE)),0,VLOOKUP($Y$1*1000+F31,年齢別人口集計表AD2!$A$2:$K$5000,10,FALSE))</f>
        <v>1</v>
      </c>
      <c r="I31" s="62">
        <f>SUM(G31:H31)</f>
        <v>2</v>
      </c>
      <c r="J31" s="63"/>
      <c r="K31" s="62">
        <v>73</v>
      </c>
      <c r="L31" s="62">
        <f>IF(ISNA(VLOOKUP($Y$1*1000+K31,年齢別人口集計表AD2!$A$2:$K$5000,9,FALSE)),0,VLOOKUP($Y$1*1000+K31,年齢別人口集計表AD2!$A$2:$K$5000,9,FALSE))</f>
        <v>0</v>
      </c>
      <c r="M31" s="62">
        <f>IF(ISNA(VLOOKUP($Y$1*1000+K31,年齢別人口集計表AD2!$A$2:$K$5000,10,FALSE)),0,VLOOKUP($Y$1*1000+K31,年齢別人口集計表AD2!$A$2:$K$5000,10,FALSE))</f>
        <v>0</v>
      </c>
      <c r="N31" s="62">
        <f>SUM(L31:M31)</f>
        <v>0</v>
      </c>
      <c r="O31" s="63"/>
      <c r="P31" s="62">
        <v>78</v>
      </c>
      <c r="Q31" s="62">
        <f>IF(ISNA(VLOOKUP($Y$1*1000+P31,年齢別人口集計表AD2!$A$2:$K$5000,9,FALSE)),0,VLOOKUP($Y$1*1000+P31,年齢別人口集計表AD2!$A$2:$K$5000,9,FALSE))</f>
        <v>1</v>
      </c>
      <c r="R31" s="62">
        <f>IF(ISNA(VLOOKUP($Y$1*1000+P31,年齢別人口集計表AD2!$A$2:$K$5000,10,FALSE)),0,VLOOKUP($Y$1*1000+P31,年齢別人口集計表AD2!$A$2:$K$5000,10,FALSE))</f>
        <v>2</v>
      </c>
      <c r="S31" s="62">
        <f>SUM(Q31:R31)</f>
        <v>3</v>
      </c>
      <c r="X31" s="57" t="s">
        <v>29</v>
      </c>
      <c r="Y31" s="57">
        <v>31</v>
      </c>
    </row>
    <row r="32" spans="1:25" x14ac:dyDescent="0.15">
      <c r="A32" s="62">
        <v>64</v>
      </c>
      <c r="B32" s="62">
        <f>IF(ISNA(VLOOKUP($Y$1*1000+A32,年齢別人口集計表AD2!$A$2:$K$5000,9,FALSE)),0,VLOOKUP($Y$1*1000+A32,年齢別人口集計表AD2!$A$2:$K$5000,9,FALSE))</f>
        <v>1</v>
      </c>
      <c r="C32" s="62">
        <f>IF(ISNA(VLOOKUP($Y$1*1000+A32,年齢別人口集計表AD2!$A$2:$K$5000,10,FALSE)),0,VLOOKUP($Y$1*1000+A32,年齢別人口集計表AD2!$A$2:$K$5000,10,FALSE))</f>
        <v>0</v>
      </c>
      <c r="D32" s="62">
        <f>SUM(B32:C32)</f>
        <v>1</v>
      </c>
      <c r="E32" s="63"/>
      <c r="F32" s="62">
        <v>69</v>
      </c>
      <c r="G32" s="62">
        <f>IF(ISNA(VLOOKUP($Y$1*1000+F32,年齢別人口集計表AD2!$A$2:$K$5000,9,FALSE)),0,VLOOKUP($Y$1*1000+F32,年齢別人口集計表AD2!$A$2:$K$5000,9,FALSE))</f>
        <v>0</v>
      </c>
      <c r="H32" s="62">
        <f>IF(ISNA(VLOOKUP($Y$1*1000+F32,年齢別人口集計表AD2!$A$2:$K$5000,10,FALSE)),0,VLOOKUP($Y$1*1000+F32,年齢別人口集計表AD2!$A$2:$K$5000,10,FALSE))</f>
        <v>1</v>
      </c>
      <c r="I32" s="62">
        <f>SUM(G32:H32)</f>
        <v>1</v>
      </c>
      <c r="J32" s="63"/>
      <c r="K32" s="62">
        <v>74</v>
      </c>
      <c r="L32" s="62">
        <f>IF(ISNA(VLOOKUP($Y$1*1000+K32,年齢別人口集計表AD2!$A$2:$K$5000,9,FALSE)),0,VLOOKUP($Y$1*1000+K32,年齢別人口集計表AD2!$A$2:$K$5000,9,FALSE))</f>
        <v>0</v>
      </c>
      <c r="M32" s="62">
        <f>IF(ISNA(VLOOKUP($Y$1*1000+K32,年齢別人口集計表AD2!$A$2:$K$5000,10,FALSE)),0,VLOOKUP($Y$1*1000+K32,年齢別人口集計表AD2!$A$2:$K$5000,10,FALSE))</f>
        <v>1</v>
      </c>
      <c r="N32" s="62">
        <f>SUM(L32:M32)</f>
        <v>1</v>
      </c>
      <c r="O32" s="63"/>
      <c r="P32" s="62">
        <v>79</v>
      </c>
      <c r="Q32" s="62">
        <f>IF(ISNA(VLOOKUP($Y$1*1000+P32,年齢別人口集計表AD2!$A$2:$K$5000,9,FALSE)),0,VLOOKUP($Y$1*1000+P32,年齢別人口集計表AD2!$A$2:$K$5000,9,FALSE))</f>
        <v>1</v>
      </c>
      <c r="R32" s="62">
        <f>IF(ISNA(VLOOKUP($Y$1*1000+P32,年齢別人口集計表AD2!$A$2:$K$5000,10,FALSE)),0,VLOOKUP($Y$1*1000+P32,年齢別人口集計表AD2!$A$2:$K$5000,10,FALSE))</f>
        <v>1</v>
      </c>
      <c r="S32" s="62">
        <f>SUM(Q32:R32)</f>
        <v>2</v>
      </c>
      <c r="X32" s="57" t="s">
        <v>30</v>
      </c>
      <c r="Y32" s="57">
        <v>32</v>
      </c>
    </row>
    <row r="33" spans="1:25" x14ac:dyDescent="0.15">
      <c r="A33" s="64" t="s">
        <v>91</v>
      </c>
      <c r="B33" s="62">
        <f>SUM(B28:B32)</f>
        <v>4</v>
      </c>
      <c r="C33" s="62">
        <f>SUM(C28:C32)</f>
        <v>4</v>
      </c>
      <c r="D33" s="62">
        <f>SUM(D28:D32)</f>
        <v>8</v>
      </c>
      <c r="E33" s="63"/>
      <c r="F33" s="64" t="s">
        <v>91</v>
      </c>
      <c r="G33" s="62">
        <f>SUM(G28:G32)</f>
        <v>4</v>
      </c>
      <c r="H33" s="62">
        <f>SUM(H28:H32)</f>
        <v>5</v>
      </c>
      <c r="I33" s="62">
        <f>SUM(I28:I32)</f>
        <v>9</v>
      </c>
      <c r="J33" s="63"/>
      <c r="K33" s="64" t="s">
        <v>91</v>
      </c>
      <c r="L33" s="62">
        <f>SUM(L28:L32)</f>
        <v>5</v>
      </c>
      <c r="M33" s="62">
        <f>SUM(M28:M32)</f>
        <v>3</v>
      </c>
      <c r="N33" s="62">
        <f>SUM(N28:N32)</f>
        <v>8</v>
      </c>
      <c r="O33" s="63"/>
      <c r="P33" s="64" t="s">
        <v>91</v>
      </c>
      <c r="Q33" s="62">
        <f>SUM(Q28:Q32)</f>
        <v>5</v>
      </c>
      <c r="R33" s="62">
        <f>SUM(R28:R32)</f>
        <v>6</v>
      </c>
      <c r="S33" s="62">
        <f>SUM(S28:S32)</f>
        <v>11</v>
      </c>
      <c r="U33" s="65">
        <f>Q33+L33+G33+B33</f>
        <v>18</v>
      </c>
      <c r="V33" s="65">
        <f>R33+M33+H33+C33</f>
        <v>18</v>
      </c>
      <c r="X33" s="57" t="s">
        <v>31</v>
      </c>
      <c r="Y33" s="57">
        <v>33</v>
      </c>
    </row>
    <row r="34" spans="1:25" x14ac:dyDescent="0.15">
      <c r="A34" s="66"/>
      <c r="B34" s="66"/>
      <c r="C34" s="66"/>
      <c r="D34" s="66"/>
      <c r="F34" s="66"/>
      <c r="G34" s="66"/>
      <c r="H34" s="66"/>
      <c r="I34" s="66"/>
      <c r="K34" s="66"/>
      <c r="L34" s="66"/>
      <c r="M34" s="66"/>
      <c r="N34" s="66"/>
      <c r="P34" s="66"/>
      <c r="Q34" s="66"/>
      <c r="R34" s="66"/>
      <c r="S34" s="66"/>
      <c r="X34" s="57" t="s">
        <v>32</v>
      </c>
      <c r="Y34" s="57">
        <v>34</v>
      </c>
    </row>
    <row r="35" spans="1:25" x14ac:dyDescent="0.15">
      <c r="A35" s="64" t="s">
        <v>0</v>
      </c>
      <c r="B35" s="64" t="s">
        <v>89</v>
      </c>
      <c r="C35" s="64" t="s">
        <v>90</v>
      </c>
      <c r="D35" s="64" t="s">
        <v>91</v>
      </c>
      <c r="E35" s="63"/>
      <c r="F35" s="64" t="s">
        <v>0</v>
      </c>
      <c r="G35" s="64" t="s">
        <v>89</v>
      </c>
      <c r="H35" s="64" t="s">
        <v>90</v>
      </c>
      <c r="I35" s="64" t="s">
        <v>91</v>
      </c>
      <c r="J35" s="63"/>
      <c r="K35" s="64" t="s">
        <v>0</v>
      </c>
      <c r="L35" s="64" t="s">
        <v>89</v>
      </c>
      <c r="M35" s="64" t="s">
        <v>90</v>
      </c>
      <c r="N35" s="64" t="s">
        <v>91</v>
      </c>
      <c r="O35" s="63"/>
      <c r="P35" s="64" t="s">
        <v>0</v>
      </c>
      <c r="Q35" s="64" t="s">
        <v>89</v>
      </c>
      <c r="R35" s="64" t="s">
        <v>90</v>
      </c>
      <c r="S35" s="64" t="s">
        <v>91</v>
      </c>
      <c r="X35" s="57" t="s">
        <v>33</v>
      </c>
      <c r="Y35" s="57">
        <v>36</v>
      </c>
    </row>
    <row r="36" spans="1:25" x14ac:dyDescent="0.15">
      <c r="A36" s="62">
        <v>80</v>
      </c>
      <c r="B36" s="62">
        <f>IF(ISNA(VLOOKUP($Y$1*1000+A36,年齢別人口集計表AD2!$A$2:$K$5000,9,FALSE)),0,VLOOKUP($Y$1*1000+A36,年齢別人口集計表AD2!$A$2:$K$5000,9,FALSE))</f>
        <v>1</v>
      </c>
      <c r="C36" s="62">
        <f>IF(ISNA(VLOOKUP($Y$1*1000+A36,年齢別人口集計表AD2!$A$2:$K$5000,10,FALSE)),0,VLOOKUP($Y$1*1000+A36,年齢別人口集計表AD2!$A$2:$K$5000,10,FALSE))</f>
        <v>1</v>
      </c>
      <c r="D36" s="62">
        <f>SUM(B36:C36)</f>
        <v>2</v>
      </c>
      <c r="E36" s="63"/>
      <c r="F36" s="62">
        <v>85</v>
      </c>
      <c r="G36" s="62">
        <f>IF(ISNA(VLOOKUP($Y$1*1000+F36,年齢別人口集計表AD2!$A$2:$K$5000,9,FALSE)),0,VLOOKUP($Y$1*1000+F36,年齢別人口集計表AD2!$A$2:$K$5000,9,FALSE))</f>
        <v>1</v>
      </c>
      <c r="H36" s="62">
        <f>IF(ISNA(VLOOKUP($Y$1*1000+F36,年齢別人口集計表AD2!$A$2:$K$5000,10,FALSE)),0,VLOOKUP($Y$1*1000+F36,年齢別人口集計表AD2!$A$2:$K$5000,10,FALSE))</f>
        <v>1</v>
      </c>
      <c r="I36" s="62">
        <f>SUM(G36:H36)</f>
        <v>2</v>
      </c>
      <c r="J36" s="63"/>
      <c r="K36" s="62">
        <v>90</v>
      </c>
      <c r="L36" s="62">
        <f>IF(ISNA(VLOOKUP($Y$1*1000+K36,年齢別人口集計表AD2!$A$2:$K$5000,9,FALSE)),0,VLOOKUP($Y$1*1000+K36,年齢別人口集計表AD2!$A$2:$K$5000,9,FALSE))</f>
        <v>0</v>
      </c>
      <c r="M36" s="62">
        <f>IF(ISNA(VLOOKUP($Y$1*1000+K36,年齢別人口集計表AD2!$A$2:$K$5000,10,FALSE)),0,VLOOKUP($Y$1*1000+K36,年齢別人口集計表AD2!$A$2:$K$5000,10,FALSE))</f>
        <v>0</v>
      </c>
      <c r="N36" s="62">
        <f>SUM(L36:M36)</f>
        <v>0</v>
      </c>
      <c r="O36" s="63"/>
      <c r="P36" s="62">
        <v>95</v>
      </c>
      <c r="Q36" s="62">
        <f>IF(ISNA(VLOOKUP($Y$1*1000+P36,年齢別人口集計表AD2!$A$2:$K$5000,9,FALSE)),0,VLOOKUP($Y$1*1000+P36,年齢別人口集計表AD2!$A$2:$K$5000,9,FALSE))</f>
        <v>0</v>
      </c>
      <c r="R36" s="62">
        <f>IF(ISNA(VLOOKUP($Y$1*1000+P36,年齢別人口集計表AD2!$A$2:$K$5000,10,FALSE)),0,VLOOKUP($Y$1*1000+P36,年齢別人口集計表AD2!$A$2:$K$5000,10,FALSE))</f>
        <v>0</v>
      </c>
      <c r="S36" s="62">
        <f>SUM(Q36:R36)</f>
        <v>0</v>
      </c>
      <c r="X36" s="57" t="s">
        <v>34</v>
      </c>
      <c r="Y36" s="57">
        <v>37</v>
      </c>
    </row>
    <row r="37" spans="1:25" x14ac:dyDescent="0.15">
      <c r="A37" s="62">
        <v>81</v>
      </c>
      <c r="B37" s="62">
        <f>IF(ISNA(VLOOKUP($Y$1*1000+A37,年齢別人口集計表AD2!$A$2:$K$5000,9,FALSE)),0,VLOOKUP($Y$1*1000+A37,年齢別人口集計表AD2!$A$2:$K$5000,9,FALSE))</f>
        <v>0</v>
      </c>
      <c r="C37" s="62">
        <f>IF(ISNA(VLOOKUP($Y$1*1000+A37,年齢別人口集計表AD2!$A$2:$K$5000,10,FALSE)),0,VLOOKUP($Y$1*1000+A37,年齢別人口集計表AD2!$A$2:$K$5000,10,FALSE))</f>
        <v>1</v>
      </c>
      <c r="D37" s="62">
        <f>SUM(B37:C37)</f>
        <v>1</v>
      </c>
      <c r="E37" s="63"/>
      <c r="F37" s="62">
        <v>86</v>
      </c>
      <c r="G37" s="62">
        <f>IF(ISNA(VLOOKUP($Y$1*1000+F37,年齢別人口集計表AD2!$A$2:$K$5000,9,FALSE)),0,VLOOKUP($Y$1*1000+F37,年齢別人口集計表AD2!$A$2:$K$5000,9,FALSE))</f>
        <v>0</v>
      </c>
      <c r="H37" s="62">
        <f>IF(ISNA(VLOOKUP($Y$1*1000+F37,年齢別人口集計表AD2!$A$2:$K$5000,10,FALSE)),0,VLOOKUP($Y$1*1000+F37,年齢別人口集計表AD2!$A$2:$K$5000,10,FALSE))</f>
        <v>0</v>
      </c>
      <c r="I37" s="62">
        <f>SUM(G37:H37)</f>
        <v>0</v>
      </c>
      <c r="J37" s="63"/>
      <c r="K37" s="62">
        <v>91</v>
      </c>
      <c r="L37" s="62">
        <f>IF(ISNA(VLOOKUP($Y$1*1000+K37,年齢別人口集計表AD2!$A$2:$K$5000,9,FALSE)),0,VLOOKUP($Y$1*1000+K37,年齢別人口集計表AD2!$A$2:$K$5000,9,FALSE))</f>
        <v>0</v>
      </c>
      <c r="M37" s="62">
        <f>IF(ISNA(VLOOKUP($Y$1*1000+K37,年齢別人口集計表AD2!$A$2:$K$5000,10,FALSE)),0,VLOOKUP($Y$1*1000+K37,年齢別人口集計表AD2!$A$2:$K$5000,10,FALSE))</f>
        <v>2</v>
      </c>
      <c r="N37" s="62">
        <f>SUM(L37:M37)</f>
        <v>2</v>
      </c>
      <c r="O37" s="63"/>
      <c r="P37" s="62">
        <v>96</v>
      </c>
      <c r="Q37" s="62">
        <f>IF(ISNA(VLOOKUP($Y$1*1000+P37,年齢別人口集計表AD2!$A$2:$K$5000,9,FALSE)),0,VLOOKUP($Y$1*1000+P37,年齢別人口集計表AD2!$A$2:$K$5000,9,FALSE))</f>
        <v>0</v>
      </c>
      <c r="R37" s="62">
        <f>IF(ISNA(VLOOKUP($Y$1*1000+P37,年齢別人口集計表AD2!$A$2:$K$5000,10,FALSE)),0,VLOOKUP($Y$1*1000+P37,年齢別人口集計表AD2!$A$2:$K$5000,10,FALSE))</f>
        <v>0</v>
      </c>
      <c r="S37" s="62">
        <f>SUM(Q37:R37)</f>
        <v>0</v>
      </c>
      <c r="X37" s="57" t="s">
        <v>35</v>
      </c>
      <c r="Y37" s="57">
        <v>38</v>
      </c>
    </row>
    <row r="38" spans="1:25" x14ac:dyDescent="0.15">
      <c r="A38" s="62">
        <v>82</v>
      </c>
      <c r="B38" s="62">
        <f>IF(ISNA(VLOOKUP($Y$1*1000+A38,年齢別人口集計表AD2!$A$2:$K$5000,9,FALSE)),0,VLOOKUP($Y$1*1000+A38,年齢別人口集計表AD2!$A$2:$K$5000,9,FALSE))</f>
        <v>0</v>
      </c>
      <c r="C38" s="62">
        <f>IF(ISNA(VLOOKUP($Y$1*1000+A38,年齢別人口集計表AD2!$A$2:$K$5000,10,FALSE)),0,VLOOKUP($Y$1*1000+A38,年齢別人口集計表AD2!$A$2:$K$5000,10,FALSE))</f>
        <v>0</v>
      </c>
      <c r="D38" s="62">
        <f>SUM(B38:C38)</f>
        <v>0</v>
      </c>
      <c r="E38" s="63"/>
      <c r="F38" s="62">
        <v>87</v>
      </c>
      <c r="G38" s="62">
        <f>IF(ISNA(VLOOKUP($Y$1*1000+F38,年齢別人口集計表AD2!$A$2:$K$5000,9,FALSE)),0,VLOOKUP($Y$1*1000+F38,年齢別人口集計表AD2!$A$2:$K$5000,9,FALSE))</f>
        <v>0</v>
      </c>
      <c r="H38" s="62">
        <f>IF(ISNA(VLOOKUP($Y$1*1000+F38,年齢別人口集計表AD2!$A$2:$K$5000,10,FALSE)),0,VLOOKUP($Y$1*1000+F38,年齢別人口集計表AD2!$A$2:$K$5000,10,FALSE))</f>
        <v>0</v>
      </c>
      <c r="I38" s="62">
        <f>SUM(G38:H38)</f>
        <v>0</v>
      </c>
      <c r="J38" s="63"/>
      <c r="K38" s="62">
        <v>92</v>
      </c>
      <c r="L38" s="62">
        <f>IF(ISNA(VLOOKUP($Y$1*1000+K38,年齢別人口集計表AD2!$A$2:$K$5000,9,FALSE)),0,VLOOKUP($Y$1*1000+K38,年齢別人口集計表AD2!$A$2:$K$5000,9,FALSE))</f>
        <v>1</v>
      </c>
      <c r="M38" s="62">
        <f>IF(ISNA(VLOOKUP($Y$1*1000+K38,年齢別人口集計表AD2!$A$2:$K$5000,10,FALSE)),0,VLOOKUP($Y$1*1000+K38,年齢別人口集計表AD2!$A$2:$K$5000,10,FALSE))</f>
        <v>0</v>
      </c>
      <c r="N38" s="62">
        <f>SUM(L38:M38)</f>
        <v>1</v>
      </c>
      <c r="O38" s="63"/>
      <c r="P38" s="62">
        <v>97</v>
      </c>
      <c r="Q38" s="62">
        <f>IF(ISNA(VLOOKUP($Y$1*1000+P38,年齢別人口集計表AD2!$A$2:$K$5000,9,FALSE)),0,VLOOKUP($Y$1*1000+P38,年齢別人口集計表AD2!$A$2:$K$5000,9,FALSE))</f>
        <v>0</v>
      </c>
      <c r="R38" s="62">
        <f>IF(ISNA(VLOOKUP($Y$1*1000+P38,年齢別人口集計表AD2!$A$2:$K$5000,10,FALSE)),0,VLOOKUP($Y$1*1000+P38,年齢別人口集計表AD2!$A$2:$K$5000,10,FALSE))</f>
        <v>0</v>
      </c>
      <c r="S38" s="62">
        <f>SUM(Q38:R38)</f>
        <v>0</v>
      </c>
      <c r="X38" s="57" t="s">
        <v>61</v>
      </c>
      <c r="Y38" s="57">
        <v>39</v>
      </c>
    </row>
    <row r="39" spans="1:25" x14ac:dyDescent="0.15">
      <c r="A39" s="62">
        <v>83</v>
      </c>
      <c r="B39" s="62">
        <f>IF(ISNA(VLOOKUP($Y$1*1000+A39,年齢別人口集計表AD2!$A$2:$K$5000,9,FALSE)),0,VLOOKUP($Y$1*1000+A39,年齢別人口集計表AD2!$A$2:$K$5000,9,FALSE))</f>
        <v>1</v>
      </c>
      <c r="C39" s="62">
        <f>IF(ISNA(VLOOKUP($Y$1*1000+A39,年齢別人口集計表AD2!$A$2:$K$5000,10,FALSE)),0,VLOOKUP($Y$1*1000+A39,年齢別人口集計表AD2!$A$2:$K$5000,10,FALSE))</f>
        <v>1</v>
      </c>
      <c r="D39" s="62">
        <f>SUM(B39:C39)</f>
        <v>2</v>
      </c>
      <c r="E39" s="63"/>
      <c r="F39" s="62">
        <v>88</v>
      </c>
      <c r="G39" s="62">
        <f>IF(ISNA(VLOOKUP($Y$1*1000+F39,年齢別人口集計表AD2!$A$2:$K$5000,9,FALSE)),0,VLOOKUP($Y$1*1000+F39,年齢別人口集計表AD2!$A$2:$K$5000,9,FALSE))</f>
        <v>0</v>
      </c>
      <c r="H39" s="62">
        <f>IF(ISNA(VLOOKUP($Y$1*1000+F39,年齢別人口集計表AD2!$A$2:$K$5000,10,FALSE)),0,VLOOKUP($Y$1*1000+F39,年齢別人口集計表AD2!$A$2:$K$5000,10,FALSE))</f>
        <v>0</v>
      </c>
      <c r="I39" s="62">
        <f>SUM(G39:H39)</f>
        <v>0</v>
      </c>
      <c r="J39" s="63"/>
      <c r="K39" s="62">
        <v>93</v>
      </c>
      <c r="L39" s="62">
        <f>IF(ISNA(VLOOKUP($Y$1*1000+K39,年齢別人口集計表AD2!$A$2:$K$5000,9,FALSE)),0,VLOOKUP($Y$1*1000+K39,年齢別人口集計表AD2!$A$2:$K$5000,9,FALSE))</f>
        <v>1</v>
      </c>
      <c r="M39" s="62">
        <f>IF(ISNA(VLOOKUP($Y$1*1000+K39,年齢別人口集計表AD2!$A$2:$K$5000,10,FALSE)),0,VLOOKUP($Y$1*1000+K39,年齢別人口集計表AD2!$A$2:$K$5000,10,FALSE))</f>
        <v>0</v>
      </c>
      <c r="N39" s="62">
        <f>SUM(L39:M39)</f>
        <v>1</v>
      </c>
      <c r="O39" s="63"/>
      <c r="P39" s="62">
        <v>98</v>
      </c>
      <c r="Q39" s="62">
        <f>IF(ISNA(VLOOKUP($Y$1*1000+P39,年齢別人口集計表AD2!$A$2:$K$5000,9,FALSE)),0,VLOOKUP($Y$1*1000+P39,年齢別人口集計表AD2!$A$2:$K$5000,9,FALSE))</f>
        <v>0</v>
      </c>
      <c r="R39" s="62">
        <f>IF(ISNA(VLOOKUP($Y$1*1000+P39,年齢別人口集計表AD2!$A$2:$K$5000,10,FALSE)),0,VLOOKUP($Y$1*1000+P39,年齢別人口集計表AD2!$A$2:$K$5000,10,FALSE))</f>
        <v>0</v>
      </c>
      <c r="S39" s="62">
        <f>SUM(Q39:R39)</f>
        <v>0</v>
      </c>
      <c r="X39" s="57" t="s">
        <v>77</v>
      </c>
      <c r="Y39" s="57">
        <v>40</v>
      </c>
    </row>
    <row r="40" spans="1:25" x14ac:dyDescent="0.15">
      <c r="A40" s="62">
        <v>84</v>
      </c>
      <c r="B40" s="62">
        <f>IF(ISNA(VLOOKUP($Y$1*1000+A40,年齢別人口集計表AD2!$A$2:$K$5000,9,FALSE)),0,VLOOKUP($Y$1*1000+A40,年齢別人口集計表AD2!$A$2:$K$5000,9,FALSE))</f>
        <v>2</v>
      </c>
      <c r="C40" s="62">
        <f>IF(ISNA(VLOOKUP($Y$1*1000+A40,年齢別人口集計表AD2!$A$2:$K$5000,10,FALSE)),0,VLOOKUP($Y$1*1000+A40,年齢別人口集計表AD2!$A$2:$K$5000,10,FALSE))</f>
        <v>2</v>
      </c>
      <c r="D40" s="62">
        <f>SUM(B40:C40)</f>
        <v>4</v>
      </c>
      <c r="E40" s="63"/>
      <c r="F40" s="62">
        <v>89</v>
      </c>
      <c r="G40" s="62">
        <f>IF(ISNA(VLOOKUP($Y$1*1000+F40,年齢別人口集計表AD2!$A$2:$K$5000,9,FALSE)),0,VLOOKUP($Y$1*1000+F40,年齢別人口集計表AD2!$A$2:$K$5000,9,FALSE))</f>
        <v>1</v>
      </c>
      <c r="H40" s="62">
        <f>IF(ISNA(VLOOKUP($Y$1*1000+F40,年齢別人口集計表AD2!$A$2:$K$5000,10,FALSE)),0,VLOOKUP($Y$1*1000+F40,年齢別人口集計表AD2!$A$2:$K$5000,10,FALSE))</f>
        <v>2</v>
      </c>
      <c r="I40" s="62">
        <f>SUM(G40:H40)</f>
        <v>3</v>
      </c>
      <c r="J40" s="63"/>
      <c r="K40" s="62">
        <v>94</v>
      </c>
      <c r="L40" s="62">
        <f>IF(ISNA(VLOOKUP($Y$1*1000+K40,年齢別人口集計表AD2!$A$2:$K$5000,9,FALSE)),0,VLOOKUP($Y$1*1000+K40,年齢別人口集計表AD2!$A$2:$K$5000,9,FALSE))</f>
        <v>0</v>
      </c>
      <c r="M40" s="62">
        <f>IF(ISNA(VLOOKUP($Y$1*1000+K40,年齢別人口集計表AD2!$A$2:$K$5000,10,FALSE)),0,VLOOKUP($Y$1*1000+K40,年齢別人口集計表AD2!$A$2:$K$5000,10,FALSE))</f>
        <v>0</v>
      </c>
      <c r="N40" s="62">
        <f>SUM(L40:M40)</f>
        <v>0</v>
      </c>
      <c r="O40" s="63"/>
      <c r="P40" s="62">
        <v>99</v>
      </c>
      <c r="Q40" s="62">
        <f>IF(ISNA(VLOOKUP($Y$1*1000+P40,年齢別人口集計表AD2!$A$2:$K$5000,9,FALSE)),0,VLOOKUP($Y$1*1000+P40,年齢別人口集計表AD2!$A$2:$K$5000,9,FALSE))</f>
        <v>0</v>
      </c>
      <c r="R40" s="62">
        <f>IF(ISNA(VLOOKUP($Y$1*1000+P40,年齢別人口集計表AD2!$A$2:$K$5000,10,FALSE)),0,VLOOKUP($Y$1*1000+P40,年齢別人口集計表AD2!$A$2:$K$5000,10,FALSE))</f>
        <v>0</v>
      </c>
      <c r="S40" s="62">
        <f>SUM(Q40:R40)</f>
        <v>0</v>
      </c>
      <c r="X40" s="57" t="s">
        <v>83</v>
      </c>
      <c r="Y40" s="57">
        <v>41</v>
      </c>
    </row>
    <row r="41" spans="1:25" x14ac:dyDescent="0.15">
      <c r="A41" s="64" t="s">
        <v>91</v>
      </c>
      <c r="B41" s="62">
        <f>SUM(B36:B40)</f>
        <v>4</v>
      </c>
      <c r="C41" s="62">
        <f>SUM(C36:C40)</f>
        <v>5</v>
      </c>
      <c r="D41" s="62">
        <f>SUM(D36:D40)</f>
        <v>9</v>
      </c>
      <c r="E41" s="63"/>
      <c r="F41" s="64" t="s">
        <v>91</v>
      </c>
      <c r="G41" s="62">
        <f>SUM(G36:G40)</f>
        <v>2</v>
      </c>
      <c r="H41" s="62">
        <f>SUM(H36:H40)</f>
        <v>3</v>
      </c>
      <c r="I41" s="62">
        <f>SUM(I36:I40)</f>
        <v>5</v>
      </c>
      <c r="J41" s="63"/>
      <c r="K41" s="64" t="s">
        <v>91</v>
      </c>
      <c r="L41" s="62">
        <f>SUM(L36:L40)</f>
        <v>2</v>
      </c>
      <c r="M41" s="62">
        <f>SUM(M36:M40)</f>
        <v>2</v>
      </c>
      <c r="N41" s="62">
        <f>SUM(N36:N40)</f>
        <v>4</v>
      </c>
      <c r="O41" s="63"/>
      <c r="P41" s="64" t="s">
        <v>91</v>
      </c>
      <c r="Q41" s="62">
        <f>SUM(Q36:Q40)</f>
        <v>0</v>
      </c>
      <c r="R41" s="62">
        <f>SUM(R36:R40)</f>
        <v>0</v>
      </c>
      <c r="S41" s="62">
        <f>SUM(S36:S40)</f>
        <v>0</v>
      </c>
      <c r="U41" s="65">
        <f>Q41+L41+G41+B41</f>
        <v>8</v>
      </c>
      <c r="V41" s="65">
        <f>R41+M41+H41+C41</f>
        <v>10</v>
      </c>
      <c r="X41" s="57" t="s">
        <v>36</v>
      </c>
      <c r="Y41" s="57">
        <v>42</v>
      </c>
    </row>
    <row r="42" spans="1:25" x14ac:dyDescent="0.15">
      <c r="A42" s="66"/>
      <c r="B42" s="66"/>
      <c r="C42" s="66"/>
      <c r="D42" s="66"/>
      <c r="F42" s="66"/>
      <c r="G42" s="66"/>
      <c r="H42" s="66"/>
      <c r="I42" s="66"/>
      <c r="K42" s="66"/>
      <c r="L42" s="66"/>
      <c r="M42" s="66"/>
      <c r="N42" s="66"/>
      <c r="P42" s="66"/>
      <c r="Q42" s="66"/>
      <c r="R42" s="66"/>
      <c r="S42" s="66"/>
      <c r="X42" s="57" t="s">
        <v>37</v>
      </c>
      <c r="Y42" s="57">
        <v>43</v>
      </c>
    </row>
    <row r="43" spans="1:25" x14ac:dyDescent="0.15">
      <c r="A43" s="64" t="s">
        <v>0</v>
      </c>
      <c r="B43" s="64" t="s">
        <v>89</v>
      </c>
      <c r="C43" s="64" t="s">
        <v>90</v>
      </c>
      <c r="D43" s="64" t="s">
        <v>91</v>
      </c>
      <c r="E43" s="63"/>
      <c r="F43" s="64" t="s">
        <v>0</v>
      </c>
      <c r="G43" s="64" t="s">
        <v>89</v>
      </c>
      <c r="H43" s="64" t="s">
        <v>90</v>
      </c>
      <c r="I43" s="64" t="s">
        <v>91</v>
      </c>
      <c r="J43" s="63"/>
      <c r="K43" s="64" t="s">
        <v>0</v>
      </c>
      <c r="L43" s="64" t="s">
        <v>89</v>
      </c>
      <c r="M43" s="64" t="s">
        <v>90</v>
      </c>
      <c r="N43" s="64" t="s">
        <v>91</v>
      </c>
      <c r="O43" s="63"/>
      <c r="P43" s="64" t="s">
        <v>0</v>
      </c>
      <c r="Q43" s="64" t="s">
        <v>89</v>
      </c>
      <c r="R43" s="64" t="s">
        <v>90</v>
      </c>
      <c r="S43" s="64" t="s">
        <v>91</v>
      </c>
      <c r="X43" s="57" t="s">
        <v>38</v>
      </c>
      <c r="Y43" s="57">
        <v>50</v>
      </c>
    </row>
    <row r="44" spans="1:25" x14ac:dyDescent="0.15">
      <c r="A44" s="62">
        <v>100</v>
      </c>
      <c r="B44" s="62">
        <f>IF(ISNA(VLOOKUP($Y$1*1000+A44,年齢別人口集計表AD2!$A$2:$K$5000,9,FALSE)),0,VLOOKUP($Y$1*1000+A44,年齢別人口集計表AD2!$A$2:$K$5000,9,FALSE))</f>
        <v>0</v>
      </c>
      <c r="C44" s="62">
        <f>IF(ISNA(VLOOKUP($Y$1*1000+A44,年齢別人口集計表AD2!$A$2:$K$5000,10,FALSE)),0,VLOOKUP($Y$1*1000+A44,年齢別人口集計表AD2!$A$2:$K$5000,10,FALSE))</f>
        <v>0</v>
      </c>
      <c r="D44" s="62">
        <f>SUM(B44:C44)</f>
        <v>0</v>
      </c>
      <c r="E44" s="63"/>
      <c r="F44" s="62">
        <v>105</v>
      </c>
      <c r="G44" s="62">
        <f>IF(ISNA(VLOOKUP($Y$1*1000+F44,年齢別人口集計表AD2!$A$2:$K$5000,9,FALSE)),0,VLOOKUP($Y$1*1000+F44,年齢別人口集計表AD2!$A$2:$K$5000,9,FALSE))</f>
        <v>0</v>
      </c>
      <c r="H44" s="62">
        <f>IF(ISNA(VLOOKUP($Y$1*1000+F44,年齢別人口集計表AD2!$A$2:$K$5000,10,FALSE)),0,VLOOKUP($Y$1*1000+F44,年齢別人口集計表AD2!$A$2:$K$5000,10,FALSE))</f>
        <v>0</v>
      </c>
      <c r="I44" s="62">
        <f>SUM(G44:H44)</f>
        <v>0</v>
      </c>
      <c r="J44" s="63"/>
      <c r="K44" s="62">
        <v>110</v>
      </c>
      <c r="L44" s="62">
        <f>IF(ISNA(VLOOKUP($Y$1*1000+K44,年齢別人口集計表AD2!$A$2:$K$5000,9,FALSE)),0,VLOOKUP($Y$1*1000+K44,年齢別人口集計表AD2!$A$2:$K$5000,9,FALSE))</f>
        <v>0</v>
      </c>
      <c r="M44" s="62">
        <f>IF(ISNA(VLOOKUP($Y$1*1000+K44,年齢別人口集計表AD2!$A$2:$K$5000,10,FALSE)),0,VLOOKUP($Y$1*1000+K44,年齢別人口集計表AD2!$A$2:$K$5000,10,FALSE))</f>
        <v>0</v>
      </c>
      <c r="N44" s="62">
        <f>SUM(L44:M44)</f>
        <v>0</v>
      </c>
      <c r="O44" s="63"/>
      <c r="P44" s="62">
        <v>115</v>
      </c>
      <c r="Q44" s="62">
        <f>IF(ISNA(VLOOKUP($Y$1*1000+P44,年齢別人口集計表AD2!$A$2:$K$5000,9,FALSE)),0,VLOOKUP($Y$1*1000+P44,年齢別人口集計表AD2!$A$2:$K$5000,9,FALSE))</f>
        <v>0</v>
      </c>
      <c r="R44" s="62">
        <f>IF(ISNA(VLOOKUP($Y$1*1000+P44,年齢別人口集計表AD2!$A$2:$K$5000,10,FALSE)),0,VLOOKUP($Y$1*1000+P44,年齢別人口集計表AD2!$A$2:$K$5000,10,FALSE))</f>
        <v>0</v>
      </c>
      <c r="S44" s="62">
        <f>SUM(Q44:R44)</f>
        <v>0</v>
      </c>
      <c r="X44" s="57" t="s">
        <v>39</v>
      </c>
      <c r="Y44" s="57">
        <v>51</v>
      </c>
    </row>
    <row r="45" spans="1:25" x14ac:dyDescent="0.15">
      <c r="A45" s="62">
        <v>101</v>
      </c>
      <c r="B45" s="62">
        <f>IF(ISNA(VLOOKUP($Y$1*1000+A45,年齢別人口集計表AD2!$A$2:$K$5000,9,FALSE)),0,VLOOKUP($Y$1*1000+A45,年齢別人口集計表AD2!$A$2:$K$5000,9,FALSE))</f>
        <v>0</v>
      </c>
      <c r="C45" s="62">
        <f>IF(ISNA(VLOOKUP($Y$1*1000+A45,年齢別人口集計表AD2!$A$2:$K$5000,10,FALSE)),0,VLOOKUP($Y$1*1000+A45,年齢別人口集計表AD2!$A$2:$K$5000,10,FALSE))</f>
        <v>0</v>
      </c>
      <c r="D45" s="62">
        <f>SUM(B45:C45)</f>
        <v>0</v>
      </c>
      <c r="E45" s="63"/>
      <c r="F45" s="62">
        <v>106</v>
      </c>
      <c r="G45" s="62">
        <f>IF(ISNA(VLOOKUP($Y$1*1000+F45,年齢別人口集計表AD2!$A$2:$K$5000,9,FALSE)),0,VLOOKUP($Y$1*1000+F45,年齢別人口集計表AD2!$A$2:$K$5000,9,FALSE))</f>
        <v>0</v>
      </c>
      <c r="H45" s="62">
        <f>IF(ISNA(VLOOKUP($Y$1*1000+F45,年齢別人口集計表AD2!$A$2:$K$5000,10,FALSE)),0,VLOOKUP($Y$1*1000+F45,年齢別人口集計表AD2!$A$2:$K$5000,10,FALSE))</f>
        <v>0</v>
      </c>
      <c r="I45" s="62">
        <f>SUM(G45:H45)</f>
        <v>0</v>
      </c>
      <c r="J45" s="63"/>
      <c r="K45" s="62">
        <v>111</v>
      </c>
      <c r="L45" s="62">
        <f>IF(ISNA(VLOOKUP($Y$1*1000+K45,年齢別人口集計表AD2!$A$2:$K$5000,9,FALSE)),0,VLOOKUP($Y$1*1000+K45,年齢別人口集計表AD2!$A$2:$K$5000,9,FALSE))</f>
        <v>0</v>
      </c>
      <c r="M45" s="62">
        <f>IF(ISNA(VLOOKUP($Y$1*1000+K45,年齢別人口集計表AD2!$A$2:$K$5000,10,FALSE)),0,VLOOKUP($Y$1*1000+K45,年齢別人口集計表AD2!$A$2:$K$5000,10,FALSE))</f>
        <v>0</v>
      </c>
      <c r="N45" s="62">
        <f>SUM(L45:M45)</f>
        <v>0</v>
      </c>
      <c r="O45" s="63"/>
      <c r="P45" s="62">
        <v>116</v>
      </c>
      <c r="Q45" s="62">
        <f>IF(ISNA(VLOOKUP($Y$1*1000+P45,年齢別人口集計表AD2!$A$2:$K$5000,9,FALSE)),0,VLOOKUP($Y$1*1000+P45,年齢別人口集計表AD2!$A$2:$K$5000,9,FALSE))</f>
        <v>0</v>
      </c>
      <c r="R45" s="62">
        <f>IF(ISNA(VLOOKUP($Y$1*1000+P45,年齢別人口集計表AD2!$A$2:$K$5000,10,FALSE)),0,VLOOKUP($Y$1*1000+P45,年齢別人口集計表AD2!$A$2:$K$5000,10,FALSE))</f>
        <v>0</v>
      </c>
      <c r="S45" s="62">
        <f>SUM(Q45:R45)</f>
        <v>0</v>
      </c>
      <c r="X45" s="57" t="s">
        <v>40</v>
      </c>
      <c r="Y45" s="57">
        <v>52</v>
      </c>
    </row>
    <row r="46" spans="1:25" x14ac:dyDescent="0.15">
      <c r="A46" s="62">
        <v>102</v>
      </c>
      <c r="B46" s="62">
        <f>IF(ISNA(VLOOKUP($Y$1*1000+A46,年齢別人口集計表AD2!$A$2:$K$5000,9,FALSE)),0,VLOOKUP($Y$1*1000+A46,年齢別人口集計表AD2!$A$2:$K$5000,9,FALSE))</f>
        <v>0</v>
      </c>
      <c r="C46" s="62">
        <f>IF(ISNA(VLOOKUP($Y$1*1000+A46,年齢別人口集計表AD2!$A$2:$K$5000,10,FALSE)),0,VLOOKUP($Y$1*1000+A46,年齢別人口集計表AD2!$A$2:$K$5000,10,FALSE))</f>
        <v>0</v>
      </c>
      <c r="D46" s="62">
        <f>SUM(B46:C46)</f>
        <v>0</v>
      </c>
      <c r="E46" s="63"/>
      <c r="F46" s="62">
        <v>107</v>
      </c>
      <c r="G46" s="62">
        <f>IF(ISNA(VLOOKUP($Y$1*1000+F46,年齢別人口集計表AD2!$A$2:$K$5000,9,FALSE)),0,VLOOKUP($Y$1*1000+F46,年齢別人口集計表AD2!$A$2:$K$5000,9,FALSE))</f>
        <v>0</v>
      </c>
      <c r="H46" s="62">
        <f>IF(ISNA(VLOOKUP($Y$1*1000+F46,年齢別人口集計表AD2!$A$2:$K$5000,10,FALSE)),0,VLOOKUP($Y$1*1000+F46,年齢別人口集計表AD2!$A$2:$K$5000,10,FALSE))</f>
        <v>0</v>
      </c>
      <c r="I46" s="62">
        <f>SUM(G46:H46)</f>
        <v>0</v>
      </c>
      <c r="J46" s="63"/>
      <c r="K46" s="62">
        <v>112</v>
      </c>
      <c r="L46" s="62">
        <f>IF(ISNA(VLOOKUP($Y$1*1000+K46,年齢別人口集計表AD2!$A$2:$K$5000,9,FALSE)),0,VLOOKUP($Y$1*1000+K46,年齢別人口集計表AD2!$A$2:$K$5000,9,FALSE))</f>
        <v>0</v>
      </c>
      <c r="M46" s="62">
        <f>IF(ISNA(VLOOKUP($Y$1*1000+K46,年齢別人口集計表AD2!$A$2:$K$5000,10,FALSE)),0,VLOOKUP($Y$1*1000+K46,年齢別人口集計表AD2!$A$2:$K$5000,10,FALSE))</f>
        <v>0</v>
      </c>
      <c r="N46" s="62">
        <f>SUM(L46:M46)</f>
        <v>0</v>
      </c>
      <c r="O46" s="63"/>
      <c r="P46" s="62">
        <v>117</v>
      </c>
      <c r="Q46" s="62">
        <f>IF(ISNA(VLOOKUP($Y$1*1000+P46,年齢別人口集計表AD2!$A$2:$K$5000,9,FALSE)),0,VLOOKUP($Y$1*1000+P46,年齢別人口集計表AD2!$A$2:$K$5000,9,FALSE))</f>
        <v>0</v>
      </c>
      <c r="R46" s="62">
        <f>IF(ISNA(VLOOKUP($Y$1*1000+P46,年齢別人口集計表AD2!$A$2:$K$5000,10,FALSE)),0,VLOOKUP($Y$1*1000+P46,年齢別人口集計表AD2!$A$2:$K$5000,10,FALSE))</f>
        <v>0</v>
      </c>
      <c r="S46" s="62">
        <f>SUM(Q46:R46)</f>
        <v>0</v>
      </c>
      <c r="X46" s="57" t="s">
        <v>41</v>
      </c>
      <c r="Y46" s="57">
        <v>53</v>
      </c>
    </row>
    <row r="47" spans="1:25" x14ac:dyDescent="0.15">
      <c r="A47" s="62">
        <v>103</v>
      </c>
      <c r="B47" s="62">
        <f>IF(ISNA(VLOOKUP($Y$1*1000+A47,年齢別人口集計表AD2!$A$2:$K$5000,9,FALSE)),0,VLOOKUP($Y$1*1000+A47,年齢別人口集計表AD2!$A$2:$K$5000,9,FALSE))</f>
        <v>0</v>
      </c>
      <c r="C47" s="62">
        <f>IF(ISNA(VLOOKUP($Y$1*1000+A47,年齢別人口集計表AD2!$A$2:$K$5000,10,FALSE)),0,VLOOKUP($Y$1*1000+A47,年齢別人口集計表AD2!$A$2:$K$5000,10,FALSE))</f>
        <v>0</v>
      </c>
      <c r="D47" s="62">
        <f>SUM(B47:C47)</f>
        <v>0</v>
      </c>
      <c r="E47" s="63"/>
      <c r="F47" s="62">
        <v>108</v>
      </c>
      <c r="G47" s="62">
        <f>IF(ISNA(VLOOKUP($Y$1*1000+F47,年齢別人口集計表AD2!$A$2:$K$5000,9,FALSE)),0,VLOOKUP($Y$1*1000+F47,年齢別人口集計表AD2!$A$2:$K$5000,9,FALSE))</f>
        <v>0</v>
      </c>
      <c r="H47" s="62">
        <f>IF(ISNA(VLOOKUP($Y$1*1000+F47,年齢別人口集計表AD2!$A$2:$K$5000,10,FALSE)),0,VLOOKUP($Y$1*1000+F47,年齢別人口集計表AD2!$A$2:$K$5000,10,FALSE))</f>
        <v>0</v>
      </c>
      <c r="I47" s="62">
        <f>SUM(G47:H47)</f>
        <v>0</v>
      </c>
      <c r="J47" s="63"/>
      <c r="K47" s="62">
        <v>113</v>
      </c>
      <c r="L47" s="62">
        <f>IF(ISNA(VLOOKUP($Y$1*1000+K47,年齢別人口集計表AD2!$A$2:$K$5000,9,FALSE)),0,VLOOKUP($Y$1*1000+K47,年齢別人口集計表AD2!$A$2:$K$5000,9,FALSE))</f>
        <v>0</v>
      </c>
      <c r="M47" s="62">
        <f>IF(ISNA(VLOOKUP($Y$1*1000+K47,年齢別人口集計表AD2!$A$2:$K$5000,10,FALSE)),0,VLOOKUP($Y$1*1000+K47,年齢別人口集計表AD2!$A$2:$K$5000,10,FALSE))</f>
        <v>0</v>
      </c>
      <c r="N47" s="62">
        <f>SUM(L47:M47)</f>
        <v>0</v>
      </c>
      <c r="O47" s="63"/>
      <c r="P47" s="62">
        <v>118</v>
      </c>
      <c r="Q47" s="62">
        <f>IF(ISNA(VLOOKUP($Y$1*1000+P47,年齢別人口集計表AD2!$A$2:$K$5000,9,FALSE)),0,VLOOKUP($Y$1*1000+P47,年齢別人口集計表AD2!$A$2:$K$5000,9,FALSE))</f>
        <v>0</v>
      </c>
      <c r="R47" s="62">
        <f>IF(ISNA(VLOOKUP($Y$1*1000+P47,年齢別人口集計表AD2!$A$2:$K$5000,10,FALSE)),0,VLOOKUP($Y$1*1000+P47,年齢別人口集計表AD2!$A$2:$K$5000,10,FALSE))</f>
        <v>0</v>
      </c>
      <c r="S47" s="62">
        <f>SUM(Q47:R47)</f>
        <v>0</v>
      </c>
      <c r="X47" s="57" t="s">
        <v>42</v>
      </c>
      <c r="Y47" s="57">
        <v>54</v>
      </c>
    </row>
    <row r="48" spans="1:25" x14ac:dyDescent="0.15">
      <c r="A48" s="62">
        <v>104</v>
      </c>
      <c r="B48" s="62">
        <f>IF(ISNA(VLOOKUP($Y$1*1000+A48,年齢別人口集計表AD2!$A$2:$K$5000,9,FALSE)),0,VLOOKUP($Y$1*1000+A48,年齢別人口集計表AD2!$A$2:$K$5000,9,FALSE))</f>
        <v>0</v>
      </c>
      <c r="C48" s="62">
        <f>IF(ISNA(VLOOKUP($Y$1*1000+A48,年齢別人口集計表AD2!$A$2:$K$5000,10,FALSE)),0,VLOOKUP($Y$1*1000+A48,年齢別人口集計表AD2!$A$2:$K$5000,10,FALSE))</f>
        <v>0</v>
      </c>
      <c r="D48" s="62">
        <f>SUM(B48:C48)</f>
        <v>0</v>
      </c>
      <c r="E48" s="63"/>
      <c r="F48" s="62">
        <v>109</v>
      </c>
      <c r="G48" s="62">
        <f>IF(ISNA(VLOOKUP($Y$1*1000+F48,年齢別人口集計表AD2!$A$2:$K$5000,9,FALSE)),0,VLOOKUP($Y$1*1000+F48,年齢別人口集計表AD2!$A$2:$K$5000,9,FALSE))</f>
        <v>0</v>
      </c>
      <c r="H48" s="62">
        <f>IF(ISNA(VLOOKUP($Y$1*1000+F48,年齢別人口集計表AD2!$A$2:$K$5000,10,FALSE)),0,VLOOKUP($Y$1*1000+F48,年齢別人口集計表AD2!$A$2:$K$5000,10,FALSE))</f>
        <v>0</v>
      </c>
      <c r="I48" s="62">
        <f>SUM(G48:H48)</f>
        <v>0</v>
      </c>
      <c r="J48" s="63"/>
      <c r="K48" s="62">
        <v>114</v>
      </c>
      <c r="L48" s="62">
        <f>IF(ISNA(VLOOKUP($Y$1*1000+K48,年齢別人口集計表AD2!$A$2:$K$5000,9,FALSE)),0,VLOOKUP($Y$1*1000+K48,年齢別人口集計表AD2!$A$2:$K$5000,9,FALSE))</f>
        <v>0</v>
      </c>
      <c r="M48" s="62">
        <f>IF(ISNA(VLOOKUP($Y$1*1000+K48,年齢別人口集計表AD2!$A$2:$K$5000,10,FALSE)),0,VLOOKUP($Y$1*1000+K48,年齢別人口集計表AD2!$A$2:$K$5000,10,FALSE))</f>
        <v>0</v>
      </c>
      <c r="N48" s="62">
        <f>SUM(L48:M48)</f>
        <v>0</v>
      </c>
      <c r="O48" s="63"/>
      <c r="P48" s="62">
        <v>119</v>
      </c>
      <c r="Q48" s="62">
        <f>IF(ISNA(VLOOKUP($Y$1*1000+P48,年齢別人口集計表AD2!$A$2:$K$5000,9,FALSE)),0,VLOOKUP($Y$1*1000+P48,年齢別人口集計表AD2!$A$2:$K$5000,9,FALSE))</f>
        <v>0</v>
      </c>
      <c r="R48" s="62">
        <f>IF(ISNA(VLOOKUP($Y$1*1000+P48,年齢別人口集計表AD2!$A$2:$K$5000,10,FALSE)),0,VLOOKUP($Y$1*1000+P48,年齢別人口集計表AD2!$A$2:$K$5000,10,FALSE))</f>
        <v>0</v>
      </c>
      <c r="S48" s="62">
        <f>SUM(Q48:R48)</f>
        <v>0</v>
      </c>
      <c r="X48" s="57" t="s">
        <v>43</v>
      </c>
      <c r="Y48" s="57">
        <v>55</v>
      </c>
    </row>
    <row r="49" spans="1:25" x14ac:dyDescent="0.15">
      <c r="A49" s="64" t="s">
        <v>91</v>
      </c>
      <c r="B49" s="62">
        <f>SUM(B44:B48)</f>
        <v>0</v>
      </c>
      <c r="C49" s="62">
        <f>SUM(C44:C48)</f>
        <v>0</v>
      </c>
      <c r="D49" s="62">
        <f>SUM(D44:D48)</f>
        <v>0</v>
      </c>
      <c r="E49" s="63"/>
      <c r="F49" s="64" t="s">
        <v>91</v>
      </c>
      <c r="G49" s="62">
        <f>SUM(G44:G48)</f>
        <v>0</v>
      </c>
      <c r="H49" s="62">
        <f>SUM(H44:H48)</f>
        <v>0</v>
      </c>
      <c r="I49" s="62">
        <f>SUM(I44:I48)</f>
        <v>0</v>
      </c>
      <c r="J49" s="63"/>
      <c r="K49" s="64" t="s">
        <v>91</v>
      </c>
      <c r="L49" s="62">
        <f>SUM(L44:L48)</f>
        <v>0</v>
      </c>
      <c r="M49" s="62">
        <f>SUM(M44:M48)</f>
        <v>0</v>
      </c>
      <c r="N49" s="62">
        <f>SUM(N44:N48)</f>
        <v>0</v>
      </c>
      <c r="O49" s="63"/>
      <c r="P49" s="64" t="s">
        <v>91</v>
      </c>
      <c r="Q49" s="62">
        <f>SUM(Q44:Q48)</f>
        <v>0</v>
      </c>
      <c r="R49" s="62">
        <f>SUM(R44:R48)</f>
        <v>0</v>
      </c>
      <c r="S49" s="62">
        <f>SUM(S44:S48)</f>
        <v>0</v>
      </c>
      <c r="U49" s="65">
        <f>Q49+L49+G49+B49</f>
        <v>0</v>
      </c>
      <c r="V49" s="65">
        <f>R49+M49+H49+C49</f>
        <v>0</v>
      </c>
      <c r="X49" s="57" t="s">
        <v>44</v>
      </c>
      <c r="Y49" s="57">
        <v>56</v>
      </c>
    </row>
    <row r="50" spans="1:25" ht="14.25" thickBot="1" x14ac:dyDescent="0.2">
      <c r="A50" s="67"/>
      <c r="B50" s="67"/>
      <c r="C50" s="67"/>
      <c r="D50" s="67"/>
      <c r="F50" s="67"/>
      <c r="G50" s="67"/>
      <c r="H50" s="67"/>
      <c r="I50" s="67"/>
      <c r="K50" s="67"/>
      <c r="L50" s="67"/>
      <c r="M50" s="67"/>
      <c r="N50" s="67"/>
      <c r="P50" s="67"/>
      <c r="Q50" s="68"/>
      <c r="R50" s="68"/>
      <c r="S50" s="68"/>
      <c r="X50" s="57" t="s">
        <v>45</v>
      </c>
      <c r="Y50" s="57">
        <v>57</v>
      </c>
    </row>
    <row r="51" spans="1:25" ht="14.25" thickBot="1" x14ac:dyDescent="0.2">
      <c r="N51" s="76"/>
      <c r="O51" s="70"/>
      <c r="P51" s="69" t="s">
        <v>94</v>
      </c>
      <c r="Q51" s="71" t="s">
        <v>89</v>
      </c>
      <c r="R51" s="72" t="s">
        <v>90</v>
      </c>
      <c r="S51" s="72" t="s">
        <v>91</v>
      </c>
      <c r="X51" s="57" t="s">
        <v>46</v>
      </c>
      <c r="Y51" s="57">
        <v>58</v>
      </c>
    </row>
    <row r="52" spans="1:25" ht="14.25" thickBot="1" x14ac:dyDescent="0.2">
      <c r="N52" s="77"/>
      <c r="O52" s="70"/>
      <c r="P52" s="73" t="s">
        <v>95</v>
      </c>
      <c r="Q52" s="74">
        <f>SUM(U9:U49)</f>
        <v>45</v>
      </c>
      <c r="R52" s="75">
        <f>SUM(V9:V49)</f>
        <v>47</v>
      </c>
      <c r="S52" s="75">
        <f>SUM(Q52:R52)</f>
        <v>92</v>
      </c>
      <c r="U52" s="65">
        <f>SUM(U9:U49)</f>
        <v>45</v>
      </c>
      <c r="V52" s="65">
        <f>SUM(V9:V49)</f>
        <v>47</v>
      </c>
      <c r="X52" s="57" t="s">
        <v>47</v>
      </c>
      <c r="Y52" s="57">
        <v>59</v>
      </c>
    </row>
    <row r="53" spans="1:25" x14ac:dyDescent="0.15">
      <c r="U53" s="65">
        <f>G33+L33+Q33+U41+U49</f>
        <v>22</v>
      </c>
      <c r="V53" s="65">
        <f>H33+M33+R33+V41+V49</f>
        <v>24</v>
      </c>
      <c r="X53" s="57" t="s">
        <v>48</v>
      </c>
      <c r="Y53" s="57">
        <v>60</v>
      </c>
    </row>
    <row r="54" spans="1:25" x14ac:dyDescent="0.15">
      <c r="U54" s="65">
        <f>Q33+U41+U49</f>
        <v>13</v>
      </c>
      <c r="V54" s="65">
        <f>R33+V41+V49</f>
        <v>16</v>
      </c>
      <c r="X54" s="57" t="s">
        <v>49</v>
      </c>
      <c r="Y54" s="57">
        <v>61</v>
      </c>
    </row>
    <row r="55" spans="1:25" x14ac:dyDescent="0.15">
      <c r="X55" s="57" t="s">
        <v>50</v>
      </c>
      <c r="Y55" s="57">
        <v>62</v>
      </c>
    </row>
    <row r="56" spans="1:25" x14ac:dyDescent="0.15">
      <c r="X56" s="57" t="s">
        <v>51</v>
      </c>
      <c r="Y56" s="57">
        <v>63</v>
      </c>
    </row>
    <row r="57" spans="1:25" x14ac:dyDescent="0.15">
      <c r="X57" s="57" t="s">
        <v>52</v>
      </c>
      <c r="Y57" s="57">
        <v>64</v>
      </c>
    </row>
    <row r="58" spans="1:25" x14ac:dyDescent="0.15">
      <c r="X58" s="57" t="s">
        <v>53</v>
      </c>
      <c r="Y58" s="57">
        <v>65</v>
      </c>
    </row>
    <row r="59" spans="1:25" x14ac:dyDescent="0.15">
      <c r="X59" s="57" t="s">
        <v>54</v>
      </c>
      <c r="Y59" s="57">
        <v>66</v>
      </c>
    </row>
    <row r="60" spans="1:25" x14ac:dyDescent="0.15">
      <c r="X60" s="57" t="s">
        <v>55</v>
      </c>
      <c r="Y60" s="57">
        <v>67</v>
      </c>
    </row>
    <row r="61" spans="1:25" x14ac:dyDescent="0.15">
      <c r="X61" s="57" t="s">
        <v>122</v>
      </c>
      <c r="Y61" s="57">
        <v>68</v>
      </c>
    </row>
    <row r="62" spans="1:25" x14ac:dyDescent="0.15">
      <c r="X62" s="57" t="s">
        <v>56</v>
      </c>
      <c r="Y62" s="57">
        <v>69</v>
      </c>
    </row>
    <row r="63" spans="1:25" x14ac:dyDescent="0.15">
      <c r="X63" s="57" t="s">
        <v>57</v>
      </c>
      <c r="Y63" s="57">
        <v>70</v>
      </c>
    </row>
    <row r="64" spans="1:25" x14ac:dyDescent="0.15">
      <c r="X64" s="57" t="s">
        <v>58</v>
      </c>
      <c r="Y64" s="57">
        <v>71</v>
      </c>
    </row>
    <row r="65" spans="24:25" x14ac:dyDescent="0.15">
      <c r="X65" s="57" t="s">
        <v>59</v>
      </c>
      <c r="Y65" s="57">
        <v>72</v>
      </c>
    </row>
    <row r="66" spans="24:25" x14ac:dyDescent="0.15">
      <c r="X66" s="57" t="s">
        <v>60</v>
      </c>
      <c r="Y66" s="57">
        <v>73</v>
      </c>
    </row>
  </sheetData>
  <sheetProtection sheet="1"/>
  <phoneticPr fontId="3"/>
  <dataValidations count="1">
    <dataValidation type="list" allowBlank="1" showInputMessage="1" showErrorMessage="1" sqref="H1">
      <formula1>$X$3:$X$66</formula1>
    </dataValidation>
  </dataValidations>
  <pageMargins left="0.99" right="0.78700000000000003" top="0.47" bottom="0.28000000000000003" header="0.4" footer="0.21"/>
  <pageSetup paperSize="9" scale="84" orientation="landscape" verticalDpi="0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66"/>
  <sheetViews>
    <sheetView tabSelected="1" zoomScale="80" workbookViewId="0">
      <pane ySplit="1" topLeftCell="A2" activePane="bottomLeft" state="frozen"/>
      <selection activeCell="I52" sqref="I52"/>
      <selection pane="bottomLeft" activeCell="I52" sqref="I52"/>
    </sheetView>
  </sheetViews>
  <sheetFormatPr defaultRowHeight="13.5" x14ac:dyDescent="0.15"/>
  <cols>
    <col min="1" max="4" width="9" style="57"/>
    <col min="5" max="5" width="2.125" style="57" customWidth="1"/>
    <col min="6" max="9" width="9" style="57"/>
    <col min="10" max="10" width="0.875" style="57" customWidth="1"/>
    <col min="11" max="14" width="9" style="57"/>
    <col min="15" max="15" width="1" style="57" customWidth="1"/>
    <col min="16" max="16384" width="9" style="57"/>
  </cols>
  <sheetData>
    <row r="1" spans="1:25" x14ac:dyDescent="0.15">
      <c r="A1" s="55" t="s">
        <v>99</v>
      </c>
      <c r="B1" s="55"/>
      <c r="C1" s="55"/>
      <c r="D1" s="55"/>
      <c r="E1" s="55"/>
      <c r="F1" s="55"/>
      <c r="G1" s="56" t="s">
        <v>92</v>
      </c>
      <c r="H1" s="78" t="s">
        <v>109</v>
      </c>
      <c r="J1" s="55"/>
      <c r="K1" s="55"/>
      <c r="L1" s="55"/>
      <c r="M1" s="55"/>
      <c r="N1" s="55"/>
      <c r="O1" s="55" t="s">
        <v>93</v>
      </c>
      <c r="P1" s="55"/>
      <c r="Q1" s="55"/>
      <c r="R1" s="55" t="str">
        <f>高齢者率65!J1</f>
        <v>平成30年3月末</v>
      </c>
      <c r="S1" s="55"/>
      <c r="Y1" s="55">
        <f>VLOOKUP(H1,X3:Y67,2,FALSE)</f>
        <v>8</v>
      </c>
    </row>
    <row r="2" spans="1:25" x14ac:dyDescent="0.15">
      <c r="A2" s="58"/>
      <c r="B2" s="58"/>
      <c r="C2" s="58"/>
      <c r="D2" s="58"/>
      <c r="E2" s="55"/>
      <c r="F2" s="58"/>
      <c r="G2" s="58"/>
      <c r="H2" s="58"/>
      <c r="I2" s="58"/>
      <c r="J2" s="55"/>
      <c r="K2" s="58"/>
      <c r="L2" s="58"/>
      <c r="M2" s="58"/>
      <c r="N2" s="58"/>
      <c r="O2" s="55"/>
      <c r="P2" s="58"/>
      <c r="Q2" s="58"/>
      <c r="R2" s="58"/>
      <c r="S2" s="58"/>
    </row>
    <row r="3" spans="1:25" x14ac:dyDescent="0.15">
      <c r="A3" s="59" t="s">
        <v>0</v>
      </c>
      <c r="B3" s="59" t="s">
        <v>89</v>
      </c>
      <c r="C3" s="59" t="s">
        <v>90</v>
      </c>
      <c r="D3" s="59" t="s">
        <v>91</v>
      </c>
      <c r="E3" s="60"/>
      <c r="F3" s="59" t="s">
        <v>0</v>
      </c>
      <c r="G3" s="59" t="s">
        <v>89</v>
      </c>
      <c r="H3" s="59" t="s">
        <v>90</v>
      </c>
      <c r="I3" s="59" t="s">
        <v>91</v>
      </c>
      <c r="J3" s="60"/>
      <c r="K3" s="59" t="s">
        <v>0</v>
      </c>
      <c r="L3" s="59" t="s">
        <v>89</v>
      </c>
      <c r="M3" s="59" t="s">
        <v>90</v>
      </c>
      <c r="N3" s="59" t="s">
        <v>91</v>
      </c>
      <c r="O3" s="60"/>
      <c r="P3" s="59" t="s">
        <v>0</v>
      </c>
      <c r="Q3" s="59" t="s">
        <v>89</v>
      </c>
      <c r="R3" s="59" t="s">
        <v>90</v>
      </c>
      <c r="S3" s="59" t="s">
        <v>91</v>
      </c>
      <c r="T3" s="61"/>
      <c r="X3" s="57" t="s">
        <v>2</v>
      </c>
      <c r="Y3" s="57">
        <v>1</v>
      </c>
    </row>
    <row r="4" spans="1:25" x14ac:dyDescent="0.15">
      <c r="A4" s="62">
        <v>0</v>
      </c>
      <c r="B4" s="62">
        <f>IF(ISNA(VLOOKUP($Y$1*1000+A4,年齢別人口集計表AD2!$A$2:$K$5000,9,FALSE)),0,VLOOKUP($Y$1*1000+A4,年齢別人口集計表AD2!$A$2:$K$5000,9,FALSE))</f>
        <v>0</v>
      </c>
      <c r="C4" s="62">
        <f>IF(ISNA(VLOOKUP($Y$1*1000+A4,年齢別人口集計表AD2!$A$2:$K$5000,10,FALSE)),0,VLOOKUP($Y$1*1000+A4,年齢別人口集計表AD2!$A$2:$K$5000,10,FALSE))</f>
        <v>0</v>
      </c>
      <c r="D4" s="62">
        <f>SUM(B4:C4)</f>
        <v>0</v>
      </c>
      <c r="E4" s="63"/>
      <c r="F4" s="62">
        <v>5</v>
      </c>
      <c r="G4" s="62">
        <f>IF(ISNA(VLOOKUP($Y$1*1000+F4,年齢別人口集計表AD2!$A$2:$K$5000,9,FALSE)),0,VLOOKUP($Y$1*1000+F4,年齢別人口集計表AD2!$A$2:$K$5000,9,FALSE))</f>
        <v>1</v>
      </c>
      <c r="H4" s="62">
        <f>IF(ISNA(VLOOKUP($Y$1*1000+F4,年齢別人口集計表AD2!$A$2:$K$5000,10,FALSE)),0,VLOOKUP($Y$1*1000+F4,年齢別人口集計表AD2!$A$2:$K$5000,10,FALSE))</f>
        <v>0</v>
      </c>
      <c r="I4" s="62">
        <f>SUM(G4:H4)</f>
        <v>1</v>
      </c>
      <c r="J4" s="63"/>
      <c r="K4" s="62">
        <v>10</v>
      </c>
      <c r="L4" s="62">
        <f>IF(ISNA(VLOOKUP($Y$1*1000+K4,年齢別人口集計表AD2!$A$2:$K$5000,9,FALSE)),0,VLOOKUP($Y$1*1000+K4,年齢別人口集計表AD2!$A$2:$K$5000,9,FALSE))</f>
        <v>0</v>
      </c>
      <c r="M4" s="62">
        <f>IF(ISNA(VLOOKUP($Y$1*1000+K4,年齢別人口集計表AD2!$A$2:$K$5000,10,FALSE)),0,VLOOKUP($Y$1*1000+K4,年齢別人口集計表AD2!$A$2:$K$5000,10,FALSE))</f>
        <v>0</v>
      </c>
      <c r="N4" s="62">
        <f>SUM(L4:M4)</f>
        <v>0</v>
      </c>
      <c r="O4" s="63"/>
      <c r="P4" s="62">
        <v>15</v>
      </c>
      <c r="Q4" s="62">
        <f>IF(ISNA(VLOOKUP($Y$1*1000+P4,年齢別人口集計表AD2!$A$2:$K$5000,9,FALSE)),0,VLOOKUP($Y$1*1000+P4,年齢別人口集計表AD2!$A$2:$K$5000,9,FALSE))</f>
        <v>1</v>
      </c>
      <c r="R4" s="62">
        <f>IF(ISNA(VLOOKUP($Y$1*1000+P4,年齢別人口集計表AD2!$A$2:$K$5000,10,FALSE)),0,VLOOKUP($Y$1*1000+P4,年齢別人口集計表AD2!$A$2:$K$5000,10,FALSE))</f>
        <v>0</v>
      </c>
      <c r="S4" s="62">
        <f>SUM(Q4:R4)</f>
        <v>1</v>
      </c>
      <c r="X4" s="57" t="s">
        <v>3</v>
      </c>
      <c r="Y4" s="57">
        <v>2</v>
      </c>
    </row>
    <row r="5" spans="1:25" x14ac:dyDescent="0.15">
      <c r="A5" s="62">
        <v>1</v>
      </c>
      <c r="B5" s="62">
        <f>IF(ISNA(VLOOKUP($Y$1*1000+A5,年齢別人口集計表AD2!$A$2:$K$5000,9,FALSE)),0,VLOOKUP($Y$1*1000+A5,年齢別人口集計表AD2!$A$2:$K$5000,9,FALSE))</f>
        <v>0</v>
      </c>
      <c r="C5" s="62">
        <f>IF(ISNA(VLOOKUP($Y$1*1000+A5,年齢別人口集計表AD2!$A$2:$K$5000,10,FALSE)),0,VLOOKUP($Y$1*1000+A5,年齢別人口集計表AD2!$A$2:$K$5000,10,FALSE))</f>
        <v>0</v>
      </c>
      <c r="D5" s="62">
        <f>SUM(B5:C5)</f>
        <v>0</v>
      </c>
      <c r="E5" s="63"/>
      <c r="F5" s="62">
        <v>6</v>
      </c>
      <c r="G5" s="62">
        <f>IF(ISNA(VLOOKUP($Y$1*1000+F5,年齢別人口集計表AD2!$A$2:$K$5000,9,FALSE)),0,VLOOKUP($Y$1*1000+F5,年齢別人口集計表AD2!$A$2:$K$5000,9,FALSE))</f>
        <v>0</v>
      </c>
      <c r="H5" s="62">
        <f>IF(ISNA(VLOOKUP($Y$1*1000+F5,年齢別人口集計表AD2!$A$2:$K$5000,10,FALSE)),0,VLOOKUP($Y$1*1000+F5,年齢別人口集計表AD2!$A$2:$K$5000,10,FALSE))</f>
        <v>0</v>
      </c>
      <c r="I5" s="62">
        <f>SUM(G5:H5)</f>
        <v>0</v>
      </c>
      <c r="J5" s="63"/>
      <c r="K5" s="62">
        <v>11</v>
      </c>
      <c r="L5" s="62">
        <f>IF(ISNA(VLOOKUP($Y$1*1000+K5,年齢別人口集計表AD2!$A$2:$K$5000,9,FALSE)),0,VLOOKUP($Y$1*1000+K5,年齢別人口集計表AD2!$A$2:$K$5000,9,FALSE))</f>
        <v>1</v>
      </c>
      <c r="M5" s="62">
        <f>IF(ISNA(VLOOKUP($Y$1*1000+K5,年齢別人口集計表AD2!$A$2:$K$5000,10,FALSE)),0,VLOOKUP($Y$1*1000+K5,年齢別人口集計表AD2!$A$2:$K$5000,10,FALSE))</f>
        <v>0</v>
      </c>
      <c r="N5" s="62">
        <f>SUM(L5:M5)</f>
        <v>1</v>
      </c>
      <c r="O5" s="63"/>
      <c r="P5" s="62">
        <v>16</v>
      </c>
      <c r="Q5" s="62">
        <f>IF(ISNA(VLOOKUP($Y$1*1000+P5,年齢別人口集計表AD2!$A$2:$K$5000,9,FALSE)),0,VLOOKUP($Y$1*1000+P5,年齢別人口集計表AD2!$A$2:$K$5000,9,FALSE))</f>
        <v>0</v>
      </c>
      <c r="R5" s="62">
        <f>IF(ISNA(VLOOKUP($Y$1*1000+P5,年齢別人口集計表AD2!$A$2:$K$5000,10,FALSE)),0,VLOOKUP($Y$1*1000+P5,年齢別人口集計表AD2!$A$2:$K$5000,10,FALSE))</f>
        <v>0</v>
      </c>
      <c r="S5" s="62">
        <f>SUM(Q5:R5)</f>
        <v>0</v>
      </c>
      <c r="X5" s="57" t="s">
        <v>4</v>
      </c>
      <c r="Y5" s="57">
        <v>3</v>
      </c>
    </row>
    <row r="6" spans="1:25" x14ac:dyDescent="0.15">
      <c r="A6" s="62">
        <v>2</v>
      </c>
      <c r="B6" s="62">
        <f>IF(ISNA(VLOOKUP($Y$1*1000+A6,年齢別人口集計表AD2!$A$2:$K$5000,9,FALSE)),0,VLOOKUP($Y$1*1000+A6,年齢別人口集計表AD2!$A$2:$K$5000,9,FALSE))</f>
        <v>0</v>
      </c>
      <c r="C6" s="62">
        <f>IF(ISNA(VLOOKUP($Y$1*1000+A6,年齢別人口集計表AD2!$A$2:$K$5000,10,FALSE)),0,VLOOKUP($Y$1*1000+A6,年齢別人口集計表AD2!$A$2:$K$5000,10,FALSE))</f>
        <v>0</v>
      </c>
      <c r="D6" s="62">
        <f>SUM(B6:C6)</f>
        <v>0</v>
      </c>
      <c r="E6" s="63"/>
      <c r="F6" s="62">
        <v>7</v>
      </c>
      <c r="G6" s="62">
        <f>IF(ISNA(VLOOKUP($Y$1*1000+F6,年齢別人口集計表AD2!$A$2:$K$5000,9,FALSE)),0,VLOOKUP($Y$1*1000+F6,年齢別人口集計表AD2!$A$2:$K$5000,9,FALSE))</f>
        <v>0</v>
      </c>
      <c r="H6" s="62">
        <f>IF(ISNA(VLOOKUP($Y$1*1000+F6,年齢別人口集計表AD2!$A$2:$K$5000,10,FALSE)),0,VLOOKUP($Y$1*1000+F6,年齢別人口集計表AD2!$A$2:$K$5000,10,FALSE))</f>
        <v>0</v>
      </c>
      <c r="I6" s="62">
        <f>SUM(G6:H6)</f>
        <v>0</v>
      </c>
      <c r="J6" s="63"/>
      <c r="K6" s="62">
        <v>12</v>
      </c>
      <c r="L6" s="62">
        <f>IF(ISNA(VLOOKUP($Y$1*1000+K6,年齢別人口集計表AD2!$A$2:$K$5000,9,FALSE)),0,VLOOKUP($Y$1*1000+K6,年齢別人口集計表AD2!$A$2:$K$5000,9,FALSE))</f>
        <v>0</v>
      </c>
      <c r="M6" s="62">
        <f>IF(ISNA(VLOOKUP($Y$1*1000+K6,年齢別人口集計表AD2!$A$2:$K$5000,10,FALSE)),0,VLOOKUP($Y$1*1000+K6,年齢別人口集計表AD2!$A$2:$K$5000,10,FALSE))</f>
        <v>0</v>
      </c>
      <c r="N6" s="62">
        <f>SUM(L6:M6)</f>
        <v>0</v>
      </c>
      <c r="O6" s="63"/>
      <c r="P6" s="62">
        <v>17</v>
      </c>
      <c r="Q6" s="62">
        <f>IF(ISNA(VLOOKUP($Y$1*1000+P6,年齢別人口集計表AD2!$A$2:$K$5000,9,FALSE)),0,VLOOKUP($Y$1*1000+P6,年齢別人口集計表AD2!$A$2:$K$5000,9,FALSE))</f>
        <v>2</v>
      </c>
      <c r="R6" s="62">
        <f>IF(ISNA(VLOOKUP($Y$1*1000+P6,年齢別人口集計表AD2!$A$2:$K$5000,10,FALSE)),0,VLOOKUP($Y$1*1000+P6,年齢別人口集計表AD2!$A$2:$K$5000,10,FALSE))</f>
        <v>0</v>
      </c>
      <c r="S6" s="62">
        <f>SUM(Q6:R6)</f>
        <v>2</v>
      </c>
      <c r="X6" s="57" t="s">
        <v>5</v>
      </c>
      <c r="Y6" s="57">
        <v>4</v>
      </c>
    </row>
    <row r="7" spans="1:25" x14ac:dyDescent="0.15">
      <c r="A7" s="62">
        <v>3</v>
      </c>
      <c r="B7" s="62">
        <f>IF(ISNA(VLOOKUP($Y$1*1000+A7,年齢別人口集計表AD2!$A$2:$K$5000,9,FALSE)),0,VLOOKUP($Y$1*1000+A7,年齢別人口集計表AD2!$A$2:$K$5000,9,FALSE))</f>
        <v>0</v>
      </c>
      <c r="C7" s="62">
        <f>IF(ISNA(VLOOKUP($Y$1*1000+A7,年齢別人口集計表AD2!$A$2:$K$5000,10,FALSE)),0,VLOOKUP($Y$1*1000+A7,年齢別人口集計表AD2!$A$2:$K$5000,10,FALSE))</f>
        <v>1</v>
      </c>
      <c r="D7" s="62">
        <f>SUM(B7:C7)</f>
        <v>1</v>
      </c>
      <c r="E7" s="63"/>
      <c r="F7" s="62">
        <v>8</v>
      </c>
      <c r="G7" s="62">
        <f>IF(ISNA(VLOOKUP($Y$1*1000+F7,年齢別人口集計表AD2!$A$2:$K$5000,9,FALSE)),0,VLOOKUP($Y$1*1000+F7,年齢別人口集計表AD2!$A$2:$K$5000,9,FALSE))</f>
        <v>0</v>
      </c>
      <c r="H7" s="62">
        <f>IF(ISNA(VLOOKUP($Y$1*1000+F7,年齢別人口集計表AD2!$A$2:$K$5000,10,FALSE)),0,VLOOKUP($Y$1*1000+F7,年齢別人口集計表AD2!$A$2:$K$5000,10,FALSE))</f>
        <v>0</v>
      </c>
      <c r="I7" s="62">
        <f>SUM(G7:H7)</f>
        <v>0</v>
      </c>
      <c r="J7" s="63"/>
      <c r="K7" s="62">
        <v>13</v>
      </c>
      <c r="L7" s="62">
        <f>IF(ISNA(VLOOKUP($Y$1*1000+K7,年齢別人口集計表AD2!$A$2:$K$5000,9,FALSE)),0,VLOOKUP($Y$1*1000+K7,年齢別人口集計表AD2!$A$2:$K$5000,9,FALSE))</f>
        <v>0</v>
      </c>
      <c r="M7" s="62">
        <f>IF(ISNA(VLOOKUP($Y$1*1000+K7,年齢別人口集計表AD2!$A$2:$K$5000,10,FALSE)),0,VLOOKUP($Y$1*1000+K7,年齢別人口集計表AD2!$A$2:$K$5000,10,FALSE))</f>
        <v>1</v>
      </c>
      <c r="N7" s="62">
        <f>SUM(L7:M7)</f>
        <v>1</v>
      </c>
      <c r="O7" s="63"/>
      <c r="P7" s="62">
        <v>18</v>
      </c>
      <c r="Q7" s="62">
        <f>IF(ISNA(VLOOKUP($Y$1*1000+P7,年齢別人口集計表AD2!$A$2:$K$5000,9,FALSE)),0,VLOOKUP($Y$1*1000+P7,年齢別人口集計表AD2!$A$2:$K$5000,9,FALSE))</f>
        <v>1</v>
      </c>
      <c r="R7" s="62">
        <f>IF(ISNA(VLOOKUP($Y$1*1000+P7,年齢別人口集計表AD2!$A$2:$K$5000,10,FALSE)),0,VLOOKUP($Y$1*1000+P7,年齢別人口集計表AD2!$A$2:$K$5000,10,FALSE))</f>
        <v>0</v>
      </c>
      <c r="S7" s="62">
        <f>SUM(Q7:R7)</f>
        <v>1</v>
      </c>
      <c r="X7" s="57" t="s">
        <v>6</v>
      </c>
      <c r="Y7" s="57">
        <v>5</v>
      </c>
    </row>
    <row r="8" spans="1:25" x14ac:dyDescent="0.15">
      <c r="A8" s="62">
        <v>4</v>
      </c>
      <c r="B8" s="62">
        <f>IF(ISNA(VLOOKUP($Y$1*1000+A8,年齢別人口集計表AD2!$A$2:$K$5000,9,FALSE)),0,VLOOKUP($Y$1*1000+A8,年齢別人口集計表AD2!$A$2:$K$5000,9,FALSE))</f>
        <v>1</v>
      </c>
      <c r="C8" s="62">
        <f>IF(ISNA(VLOOKUP($Y$1*1000+A8,年齢別人口集計表AD2!$A$2:$K$5000,10,FALSE)),0,VLOOKUP($Y$1*1000+A8,年齢別人口集計表AD2!$A$2:$K$5000,10,FALSE))</f>
        <v>0</v>
      </c>
      <c r="D8" s="62">
        <f>SUM(B8:C8)</f>
        <v>1</v>
      </c>
      <c r="E8" s="63"/>
      <c r="F8" s="62">
        <v>9</v>
      </c>
      <c r="G8" s="62">
        <f>IF(ISNA(VLOOKUP($Y$1*1000+F8,年齢別人口集計表AD2!$A$2:$K$5000,9,FALSE)),0,VLOOKUP($Y$1*1000+F8,年齢別人口集計表AD2!$A$2:$K$5000,9,FALSE))</f>
        <v>1</v>
      </c>
      <c r="H8" s="62">
        <f>IF(ISNA(VLOOKUP($Y$1*1000+F8,年齢別人口集計表AD2!$A$2:$K$5000,10,FALSE)),0,VLOOKUP($Y$1*1000+F8,年齢別人口集計表AD2!$A$2:$K$5000,10,FALSE))</f>
        <v>0</v>
      </c>
      <c r="I8" s="62">
        <f>SUM(G8:H8)</f>
        <v>1</v>
      </c>
      <c r="J8" s="63"/>
      <c r="K8" s="62">
        <v>14</v>
      </c>
      <c r="L8" s="62">
        <f>IF(ISNA(VLOOKUP($Y$1*1000+K8,年齢別人口集計表AD2!$A$2:$K$5000,9,FALSE)),0,VLOOKUP($Y$1*1000+K8,年齢別人口集計表AD2!$A$2:$K$5000,9,FALSE))</f>
        <v>0</v>
      </c>
      <c r="M8" s="62">
        <f>IF(ISNA(VLOOKUP($Y$1*1000+K8,年齢別人口集計表AD2!$A$2:$K$5000,10,FALSE)),0,VLOOKUP($Y$1*1000+K8,年齢別人口集計表AD2!$A$2:$K$5000,10,FALSE))</f>
        <v>1</v>
      </c>
      <c r="N8" s="62">
        <f>SUM(L8:M8)</f>
        <v>1</v>
      </c>
      <c r="O8" s="63"/>
      <c r="P8" s="62">
        <v>19</v>
      </c>
      <c r="Q8" s="62">
        <f>IF(ISNA(VLOOKUP($Y$1*1000+P8,年齢別人口集計表AD2!$A$2:$K$5000,9,FALSE)),0,VLOOKUP($Y$1*1000+P8,年齢別人口集計表AD2!$A$2:$K$5000,9,FALSE))</f>
        <v>1</v>
      </c>
      <c r="R8" s="62">
        <f>IF(ISNA(VLOOKUP($Y$1*1000+P8,年齢別人口集計表AD2!$A$2:$K$5000,10,FALSE)),0,VLOOKUP($Y$1*1000+P8,年齢別人口集計表AD2!$A$2:$K$5000,10,FALSE))</f>
        <v>0</v>
      </c>
      <c r="S8" s="62">
        <f>SUM(Q8:R8)</f>
        <v>1</v>
      </c>
      <c r="X8" s="57" t="s">
        <v>7</v>
      </c>
      <c r="Y8" s="57">
        <v>6</v>
      </c>
    </row>
    <row r="9" spans="1:25" x14ac:dyDescent="0.15">
      <c r="A9" s="64" t="s">
        <v>91</v>
      </c>
      <c r="B9" s="62">
        <f>SUM(B4:B8)</f>
        <v>1</v>
      </c>
      <c r="C9" s="62">
        <f>SUM(C4:C8)</f>
        <v>1</v>
      </c>
      <c r="D9" s="62">
        <f>SUM(D4:D8)</f>
        <v>2</v>
      </c>
      <c r="E9" s="63"/>
      <c r="F9" s="64" t="s">
        <v>91</v>
      </c>
      <c r="G9" s="62">
        <f>SUM(G4:G8)</f>
        <v>2</v>
      </c>
      <c r="H9" s="62">
        <f>SUM(H4:H8)</f>
        <v>0</v>
      </c>
      <c r="I9" s="62">
        <f>SUM(I4:I8)</f>
        <v>2</v>
      </c>
      <c r="J9" s="63"/>
      <c r="K9" s="64" t="s">
        <v>91</v>
      </c>
      <c r="L9" s="62">
        <f>SUM(L4:L8)</f>
        <v>1</v>
      </c>
      <c r="M9" s="62">
        <f>SUM(M4:M8)</f>
        <v>2</v>
      </c>
      <c r="N9" s="62">
        <f>SUM(N4:N8)</f>
        <v>3</v>
      </c>
      <c r="O9" s="63"/>
      <c r="P9" s="64" t="s">
        <v>91</v>
      </c>
      <c r="Q9" s="62">
        <f>SUM(Q4:Q8)</f>
        <v>5</v>
      </c>
      <c r="R9" s="62">
        <f>SUM(R4:R8)</f>
        <v>0</v>
      </c>
      <c r="S9" s="62">
        <f>SUM(S4:S8)</f>
        <v>5</v>
      </c>
      <c r="U9" s="65">
        <f>Q9+L9+G9+B9</f>
        <v>9</v>
      </c>
      <c r="V9" s="65">
        <f>R9+M9+H9+C9</f>
        <v>3</v>
      </c>
      <c r="X9" s="57" t="s">
        <v>8</v>
      </c>
      <c r="Y9" s="57">
        <v>7</v>
      </c>
    </row>
    <row r="10" spans="1:25" x14ac:dyDescent="0.15">
      <c r="A10" s="66"/>
      <c r="B10" s="66"/>
      <c r="C10" s="66"/>
      <c r="D10" s="66"/>
      <c r="F10" s="66"/>
      <c r="G10" s="66"/>
      <c r="H10" s="66"/>
      <c r="I10" s="66"/>
      <c r="K10" s="66"/>
      <c r="L10" s="66"/>
      <c r="M10" s="66"/>
      <c r="N10" s="66"/>
      <c r="P10" s="66"/>
      <c r="Q10" s="66"/>
      <c r="R10" s="66"/>
      <c r="S10" s="66"/>
      <c r="X10" s="57" t="s">
        <v>9</v>
      </c>
      <c r="Y10" s="57">
        <v>8</v>
      </c>
    </row>
    <row r="11" spans="1:25" x14ac:dyDescent="0.15">
      <c r="A11" s="64" t="s">
        <v>0</v>
      </c>
      <c r="B11" s="64" t="s">
        <v>89</v>
      </c>
      <c r="C11" s="64" t="s">
        <v>90</v>
      </c>
      <c r="D11" s="64" t="s">
        <v>91</v>
      </c>
      <c r="E11" s="63"/>
      <c r="F11" s="64" t="s">
        <v>0</v>
      </c>
      <c r="G11" s="64" t="s">
        <v>89</v>
      </c>
      <c r="H11" s="64" t="s">
        <v>90</v>
      </c>
      <c r="I11" s="64" t="s">
        <v>91</v>
      </c>
      <c r="J11" s="63"/>
      <c r="K11" s="64" t="s">
        <v>0</v>
      </c>
      <c r="L11" s="64" t="s">
        <v>89</v>
      </c>
      <c r="M11" s="64" t="s">
        <v>90</v>
      </c>
      <c r="N11" s="64" t="s">
        <v>91</v>
      </c>
      <c r="O11" s="63"/>
      <c r="P11" s="64" t="s">
        <v>0</v>
      </c>
      <c r="Q11" s="64" t="s">
        <v>89</v>
      </c>
      <c r="R11" s="64" t="s">
        <v>90</v>
      </c>
      <c r="S11" s="64" t="s">
        <v>91</v>
      </c>
      <c r="X11" s="57" t="s">
        <v>10</v>
      </c>
      <c r="Y11" s="57">
        <v>9</v>
      </c>
    </row>
    <row r="12" spans="1:25" x14ac:dyDescent="0.15">
      <c r="A12" s="62">
        <v>20</v>
      </c>
      <c r="B12" s="62">
        <f>IF(ISNA(VLOOKUP($Y$1*1000+A12,年齢別人口集計表AD2!$A$2:$K$5000,9,FALSE)),0,VLOOKUP($Y$1*1000+A12,年齢別人口集計表AD2!$A$2:$K$5000,9,FALSE))</f>
        <v>0</v>
      </c>
      <c r="C12" s="62">
        <f>IF(ISNA(VLOOKUP($Y$1*1000+A12,年齢別人口集計表AD2!$A$2:$K$5000,10,FALSE)),0,VLOOKUP($Y$1*1000+A12,年齢別人口集計表AD2!$A$2:$K$5000,10,FALSE))</f>
        <v>1</v>
      </c>
      <c r="D12" s="62">
        <f>SUM(B12:C12)</f>
        <v>1</v>
      </c>
      <c r="E12" s="63"/>
      <c r="F12" s="62">
        <v>25</v>
      </c>
      <c r="G12" s="62">
        <f>IF(ISNA(VLOOKUP($Y$1*1000+F12,年齢別人口集計表AD2!$A$2:$K$5000,9,FALSE)),0,VLOOKUP($Y$1*1000+F12,年齢別人口集計表AD2!$A$2:$K$5000,9,FALSE))</f>
        <v>1</v>
      </c>
      <c r="H12" s="62">
        <f>IF(ISNA(VLOOKUP($Y$1*1000+F12,年齢別人口集計表AD2!$A$2:$K$5000,10,FALSE)),0,VLOOKUP($Y$1*1000+F12,年齢別人口集計表AD2!$A$2:$K$5000,10,FALSE))</f>
        <v>1</v>
      </c>
      <c r="I12" s="62">
        <f>SUM(G12:H12)</f>
        <v>2</v>
      </c>
      <c r="J12" s="63"/>
      <c r="K12" s="62">
        <v>30</v>
      </c>
      <c r="L12" s="62">
        <f>IF(ISNA(VLOOKUP($Y$1*1000+K12,年齢別人口集計表AD2!$A$2:$K$5000,9,FALSE)),0,VLOOKUP($Y$1*1000+K12,年齢別人口集計表AD2!$A$2:$K$5000,9,FALSE))</f>
        <v>0</v>
      </c>
      <c r="M12" s="62">
        <f>IF(ISNA(VLOOKUP($Y$1*1000+K12,年齢別人口集計表AD2!$A$2:$K$5000,10,FALSE)),0,VLOOKUP($Y$1*1000+K12,年齢別人口集計表AD2!$A$2:$K$5000,10,FALSE))</f>
        <v>1</v>
      </c>
      <c r="N12" s="62">
        <f>SUM(L12:M12)</f>
        <v>1</v>
      </c>
      <c r="O12" s="63"/>
      <c r="P12" s="62">
        <v>35</v>
      </c>
      <c r="Q12" s="62">
        <f>IF(ISNA(VLOOKUP($Y$1*1000+P12,年齢別人口集計表AD2!$A$2:$K$5000,9,FALSE)),0,VLOOKUP($Y$1*1000+P12,年齢別人口集計表AD2!$A$2:$K$5000,9,FALSE))</f>
        <v>1</v>
      </c>
      <c r="R12" s="62">
        <f>IF(ISNA(VLOOKUP($Y$1*1000+P12,年齢別人口集計表AD2!$A$2:$K$5000,10,FALSE)),0,VLOOKUP($Y$1*1000+P12,年齢別人口集計表AD2!$A$2:$K$5000,10,FALSE))</f>
        <v>0</v>
      </c>
      <c r="S12" s="62">
        <f>SUM(Q12:R12)</f>
        <v>1</v>
      </c>
      <c r="X12" s="57" t="s">
        <v>11</v>
      </c>
      <c r="Y12" s="57">
        <v>10</v>
      </c>
    </row>
    <row r="13" spans="1:25" x14ac:dyDescent="0.15">
      <c r="A13" s="62">
        <v>21</v>
      </c>
      <c r="B13" s="62">
        <f>IF(ISNA(VLOOKUP($Y$1*1000+A13,年齢別人口集計表AD2!$A$2:$K$5000,9,FALSE)),0,VLOOKUP($Y$1*1000+A13,年齢別人口集計表AD2!$A$2:$K$5000,9,FALSE))</f>
        <v>0</v>
      </c>
      <c r="C13" s="62">
        <f>IF(ISNA(VLOOKUP($Y$1*1000+A13,年齢別人口集計表AD2!$A$2:$K$5000,10,FALSE)),0,VLOOKUP($Y$1*1000+A13,年齢別人口集計表AD2!$A$2:$K$5000,10,FALSE))</f>
        <v>0</v>
      </c>
      <c r="D13" s="62">
        <f>SUM(B13:C13)</f>
        <v>0</v>
      </c>
      <c r="E13" s="63"/>
      <c r="F13" s="62">
        <v>26</v>
      </c>
      <c r="G13" s="62">
        <f>IF(ISNA(VLOOKUP($Y$1*1000+F13,年齢別人口集計表AD2!$A$2:$K$5000,9,FALSE)),0,VLOOKUP($Y$1*1000+F13,年齢別人口集計表AD2!$A$2:$K$5000,9,FALSE))</f>
        <v>0</v>
      </c>
      <c r="H13" s="62">
        <f>IF(ISNA(VLOOKUP($Y$1*1000+F13,年齢別人口集計表AD2!$A$2:$K$5000,10,FALSE)),0,VLOOKUP($Y$1*1000+F13,年齢別人口集計表AD2!$A$2:$K$5000,10,FALSE))</f>
        <v>0</v>
      </c>
      <c r="I13" s="62">
        <f>SUM(G13:H13)</f>
        <v>0</v>
      </c>
      <c r="J13" s="63"/>
      <c r="K13" s="62">
        <v>31</v>
      </c>
      <c r="L13" s="62">
        <f>IF(ISNA(VLOOKUP($Y$1*1000+K13,年齢別人口集計表AD2!$A$2:$K$5000,9,FALSE)),0,VLOOKUP($Y$1*1000+K13,年齢別人口集計表AD2!$A$2:$K$5000,9,FALSE))</f>
        <v>0</v>
      </c>
      <c r="M13" s="62">
        <f>IF(ISNA(VLOOKUP($Y$1*1000+K13,年齢別人口集計表AD2!$A$2:$K$5000,10,FALSE)),0,VLOOKUP($Y$1*1000+K13,年齢別人口集計表AD2!$A$2:$K$5000,10,FALSE))</f>
        <v>2</v>
      </c>
      <c r="N13" s="62">
        <f>SUM(L13:M13)</f>
        <v>2</v>
      </c>
      <c r="O13" s="63"/>
      <c r="P13" s="62">
        <v>36</v>
      </c>
      <c r="Q13" s="62">
        <f>IF(ISNA(VLOOKUP($Y$1*1000+P13,年齢別人口集計表AD2!$A$2:$K$5000,9,FALSE)),0,VLOOKUP($Y$1*1000+P13,年齢別人口集計表AD2!$A$2:$K$5000,9,FALSE))</f>
        <v>0</v>
      </c>
      <c r="R13" s="62">
        <f>IF(ISNA(VLOOKUP($Y$1*1000+P13,年齢別人口集計表AD2!$A$2:$K$5000,10,FALSE)),0,VLOOKUP($Y$1*1000+P13,年齢別人口集計表AD2!$A$2:$K$5000,10,FALSE))</f>
        <v>0</v>
      </c>
      <c r="S13" s="62">
        <f>SUM(Q13:R13)</f>
        <v>0</v>
      </c>
      <c r="X13" s="57" t="s">
        <v>12</v>
      </c>
      <c r="Y13" s="57">
        <v>11</v>
      </c>
    </row>
    <row r="14" spans="1:25" x14ac:dyDescent="0.15">
      <c r="A14" s="62">
        <v>22</v>
      </c>
      <c r="B14" s="62">
        <f>IF(ISNA(VLOOKUP($Y$1*1000+A14,年齢別人口集計表AD2!$A$2:$K$5000,9,FALSE)),0,VLOOKUP($Y$1*1000+A14,年齢別人口集計表AD2!$A$2:$K$5000,9,FALSE))</f>
        <v>0</v>
      </c>
      <c r="C14" s="62">
        <f>IF(ISNA(VLOOKUP($Y$1*1000+A14,年齢別人口集計表AD2!$A$2:$K$5000,10,FALSE)),0,VLOOKUP($Y$1*1000+A14,年齢別人口集計表AD2!$A$2:$K$5000,10,FALSE))</f>
        <v>0</v>
      </c>
      <c r="D14" s="62">
        <f>SUM(B14:C14)</f>
        <v>0</v>
      </c>
      <c r="E14" s="63"/>
      <c r="F14" s="62">
        <v>27</v>
      </c>
      <c r="G14" s="62">
        <f>IF(ISNA(VLOOKUP($Y$1*1000+F14,年齢別人口集計表AD2!$A$2:$K$5000,9,FALSE)),0,VLOOKUP($Y$1*1000+F14,年齢別人口集計表AD2!$A$2:$K$5000,9,FALSE))</f>
        <v>1</v>
      </c>
      <c r="H14" s="62">
        <f>IF(ISNA(VLOOKUP($Y$1*1000+F14,年齢別人口集計表AD2!$A$2:$K$5000,10,FALSE)),0,VLOOKUP($Y$1*1000+F14,年齢別人口集計表AD2!$A$2:$K$5000,10,FALSE))</f>
        <v>0</v>
      </c>
      <c r="I14" s="62">
        <f>SUM(G14:H14)</f>
        <v>1</v>
      </c>
      <c r="J14" s="63"/>
      <c r="K14" s="62">
        <v>32</v>
      </c>
      <c r="L14" s="62">
        <f>IF(ISNA(VLOOKUP($Y$1*1000+K14,年齢別人口集計表AD2!$A$2:$K$5000,9,FALSE)),0,VLOOKUP($Y$1*1000+K14,年齢別人口集計表AD2!$A$2:$K$5000,9,FALSE))</f>
        <v>1</v>
      </c>
      <c r="M14" s="62">
        <f>IF(ISNA(VLOOKUP($Y$1*1000+K14,年齢別人口集計表AD2!$A$2:$K$5000,10,FALSE)),0,VLOOKUP($Y$1*1000+K14,年齢別人口集計表AD2!$A$2:$K$5000,10,FALSE))</f>
        <v>1</v>
      </c>
      <c r="N14" s="62">
        <f>SUM(L14:M14)</f>
        <v>2</v>
      </c>
      <c r="O14" s="63"/>
      <c r="P14" s="62">
        <v>37</v>
      </c>
      <c r="Q14" s="62">
        <f>IF(ISNA(VLOOKUP($Y$1*1000+P14,年齢別人口集計表AD2!$A$2:$K$5000,9,FALSE)),0,VLOOKUP($Y$1*1000+P14,年齢別人口集計表AD2!$A$2:$K$5000,9,FALSE))</f>
        <v>1</v>
      </c>
      <c r="R14" s="62">
        <f>IF(ISNA(VLOOKUP($Y$1*1000+P14,年齢別人口集計表AD2!$A$2:$K$5000,10,FALSE)),0,VLOOKUP($Y$1*1000+P14,年齢別人口集計表AD2!$A$2:$K$5000,10,FALSE))</f>
        <v>0</v>
      </c>
      <c r="S14" s="62">
        <f>SUM(Q14:R14)</f>
        <v>1</v>
      </c>
      <c r="X14" s="57" t="s">
        <v>13</v>
      </c>
      <c r="Y14" s="57">
        <v>12</v>
      </c>
    </row>
    <row r="15" spans="1:25" x14ac:dyDescent="0.15">
      <c r="A15" s="62">
        <v>23</v>
      </c>
      <c r="B15" s="62">
        <f>IF(ISNA(VLOOKUP($Y$1*1000+A15,年齢別人口集計表AD2!$A$2:$K$5000,9,FALSE)),0,VLOOKUP($Y$1*1000+A15,年齢別人口集計表AD2!$A$2:$K$5000,9,FALSE))</f>
        <v>0</v>
      </c>
      <c r="C15" s="62">
        <f>IF(ISNA(VLOOKUP($Y$1*1000+A15,年齢別人口集計表AD2!$A$2:$K$5000,10,FALSE)),0,VLOOKUP($Y$1*1000+A15,年齢別人口集計表AD2!$A$2:$K$5000,10,FALSE))</f>
        <v>1</v>
      </c>
      <c r="D15" s="62">
        <f>SUM(B15:C15)</f>
        <v>1</v>
      </c>
      <c r="E15" s="63"/>
      <c r="F15" s="62">
        <v>28</v>
      </c>
      <c r="G15" s="62">
        <f>IF(ISNA(VLOOKUP($Y$1*1000+F15,年齢別人口集計表AD2!$A$2:$K$5000,9,FALSE)),0,VLOOKUP($Y$1*1000+F15,年齢別人口集計表AD2!$A$2:$K$5000,9,FALSE))</f>
        <v>1</v>
      </c>
      <c r="H15" s="62">
        <f>IF(ISNA(VLOOKUP($Y$1*1000+F15,年齢別人口集計表AD2!$A$2:$K$5000,10,FALSE)),0,VLOOKUP($Y$1*1000+F15,年齢別人口集計表AD2!$A$2:$K$5000,10,FALSE))</f>
        <v>0</v>
      </c>
      <c r="I15" s="62">
        <f>SUM(G15:H15)</f>
        <v>1</v>
      </c>
      <c r="J15" s="63"/>
      <c r="K15" s="62">
        <v>33</v>
      </c>
      <c r="L15" s="62">
        <f>IF(ISNA(VLOOKUP($Y$1*1000+K15,年齢別人口集計表AD2!$A$2:$K$5000,9,FALSE)),0,VLOOKUP($Y$1*1000+K15,年齢別人口集計表AD2!$A$2:$K$5000,9,FALSE))</f>
        <v>1</v>
      </c>
      <c r="M15" s="62">
        <f>IF(ISNA(VLOOKUP($Y$1*1000+K15,年齢別人口集計表AD2!$A$2:$K$5000,10,FALSE)),0,VLOOKUP($Y$1*1000+K15,年齢別人口集計表AD2!$A$2:$K$5000,10,FALSE))</f>
        <v>0</v>
      </c>
      <c r="N15" s="62">
        <f>SUM(L15:M15)</f>
        <v>1</v>
      </c>
      <c r="O15" s="63"/>
      <c r="P15" s="62">
        <v>38</v>
      </c>
      <c r="Q15" s="62">
        <f>IF(ISNA(VLOOKUP($Y$1*1000+P15,年齢別人口集計表AD2!$A$2:$K$5000,9,FALSE)),0,VLOOKUP($Y$1*1000+P15,年齢別人口集計表AD2!$A$2:$K$5000,9,FALSE))</f>
        <v>1</v>
      </c>
      <c r="R15" s="62">
        <f>IF(ISNA(VLOOKUP($Y$1*1000+P15,年齢別人口集計表AD2!$A$2:$K$5000,10,FALSE)),0,VLOOKUP($Y$1*1000+P15,年齢別人口集計表AD2!$A$2:$K$5000,10,FALSE))</f>
        <v>0</v>
      </c>
      <c r="S15" s="62">
        <f>SUM(Q15:R15)</f>
        <v>1</v>
      </c>
      <c r="X15" s="57" t="s">
        <v>14</v>
      </c>
      <c r="Y15" s="57">
        <v>13</v>
      </c>
    </row>
    <row r="16" spans="1:25" x14ac:dyDescent="0.15">
      <c r="A16" s="62">
        <v>24</v>
      </c>
      <c r="B16" s="62">
        <f>IF(ISNA(VLOOKUP($Y$1*1000+A16,年齢別人口集計表AD2!$A$2:$K$5000,9,FALSE)),0,VLOOKUP($Y$1*1000+A16,年齢別人口集計表AD2!$A$2:$K$5000,9,FALSE))</f>
        <v>0</v>
      </c>
      <c r="C16" s="62">
        <f>IF(ISNA(VLOOKUP($Y$1*1000+A16,年齢別人口集計表AD2!$A$2:$K$5000,10,FALSE)),0,VLOOKUP($Y$1*1000+A16,年齢別人口集計表AD2!$A$2:$K$5000,10,FALSE))</f>
        <v>0</v>
      </c>
      <c r="D16" s="62">
        <f>SUM(B16:C16)</f>
        <v>0</v>
      </c>
      <c r="E16" s="63"/>
      <c r="F16" s="62">
        <v>29</v>
      </c>
      <c r="G16" s="62">
        <f>IF(ISNA(VLOOKUP($Y$1*1000+F16,年齢別人口集計表AD2!$A$2:$K$5000,9,FALSE)),0,VLOOKUP($Y$1*1000+F16,年齢別人口集計表AD2!$A$2:$K$5000,9,FALSE))</f>
        <v>0</v>
      </c>
      <c r="H16" s="62">
        <f>IF(ISNA(VLOOKUP($Y$1*1000+F16,年齢別人口集計表AD2!$A$2:$K$5000,10,FALSE)),0,VLOOKUP($Y$1*1000+F16,年齢別人口集計表AD2!$A$2:$K$5000,10,FALSE))</f>
        <v>0</v>
      </c>
      <c r="I16" s="62">
        <f>SUM(G16:H16)</f>
        <v>0</v>
      </c>
      <c r="J16" s="63"/>
      <c r="K16" s="62">
        <v>34</v>
      </c>
      <c r="L16" s="62">
        <f>IF(ISNA(VLOOKUP($Y$1*1000+K16,年齢別人口集計表AD2!$A$2:$K$5000,9,FALSE)),0,VLOOKUP($Y$1*1000+K16,年齢別人口集計表AD2!$A$2:$K$5000,9,FALSE))</f>
        <v>0</v>
      </c>
      <c r="M16" s="62">
        <f>IF(ISNA(VLOOKUP($Y$1*1000+K16,年齢別人口集計表AD2!$A$2:$K$5000,10,FALSE)),0,VLOOKUP($Y$1*1000+K16,年齢別人口集計表AD2!$A$2:$K$5000,10,FALSE))</f>
        <v>2</v>
      </c>
      <c r="N16" s="62">
        <f>SUM(L16:M16)</f>
        <v>2</v>
      </c>
      <c r="O16" s="63"/>
      <c r="P16" s="62">
        <v>39</v>
      </c>
      <c r="Q16" s="62">
        <f>IF(ISNA(VLOOKUP($Y$1*1000+P16,年齢別人口集計表AD2!$A$2:$K$5000,9,FALSE)),0,VLOOKUP($Y$1*1000+P16,年齢別人口集計表AD2!$A$2:$K$5000,9,FALSE))</f>
        <v>0</v>
      </c>
      <c r="R16" s="62">
        <f>IF(ISNA(VLOOKUP($Y$1*1000+P16,年齢別人口集計表AD2!$A$2:$K$5000,10,FALSE)),0,VLOOKUP($Y$1*1000+P16,年齢別人口集計表AD2!$A$2:$K$5000,10,FALSE))</f>
        <v>1</v>
      </c>
      <c r="S16" s="62">
        <f>SUM(Q16:R16)</f>
        <v>1</v>
      </c>
      <c r="X16" s="57" t="s">
        <v>15</v>
      </c>
      <c r="Y16" s="57">
        <v>14</v>
      </c>
    </row>
    <row r="17" spans="1:25" x14ac:dyDescent="0.15">
      <c r="A17" s="64" t="s">
        <v>91</v>
      </c>
      <c r="B17" s="62">
        <f>SUM(B12:B16)</f>
        <v>0</v>
      </c>
      <c r="C17" s="62">
        <f>SUM(C12:C16)</f>
        <v>2</v>
      </c>
      <c r="D17" s="62">
        <f>SUM(D12:D16)</f>
        <v>2</v>
      </c>
      <c r="E17" s="63"/>
      <c r="F17" s="64" t="s">
        <v>91</v>
      </c>
      <c r="G17" s="62">
        <f>SUM(G12:G16)</f>
        <v>3</v>
      </c>
      <c r="H17" s="62">
        <f>SUM(H12:H16)</f>
        <v>1</v>
      </c>
      <c r="I17" s="62">
        <f>SUM(I12:I16)</f>
        <v>4</v>
      </c>
      <c r="J17" s="63"/>
      <c r="K17" s="64" t="s">
        <v>91</v>
      </c>
      <c r="L17" s="62">
        <f>SUM(L12:L16)</f>
        <v>2</v>
      </c>
      <c r="M17" s="62">
        <f>SUM(M12:M16)</f>
        <v>6</v>
      </c>
      <c r="N17" s="62">
        <f>SUM(N12:N16)</f>
        <v>8</v>
      </c>
      <c r="O17" s="63"/>
      <c r="P17" s="64" t="s">
        <v>91</v>
      </c>
      <c r="Q17" s="62">
        <f>SUM(Q12:Q16)</f>
        <v>3</v>
      </c>
      <c r="R17" s="62">
        <f>SUM(R12:R16)</f>
        <v>1</v>
      </c>
      <c r="S17" s="62">
        <f>SUM(S12:S16)</f>
        <v>4</v>
      </c>
      <c r="U17" s="65">
        <f>Q17+L17+G17+B17</f>
        <v>8</v>
      </c>
      <c r="V17" s="65">
        <f>R17+M17+H17+C17</f>
        <v>10</v>
      </c>
      <c r="X17" s="57" t="s">
        <v>16</v>
      </c>
      <c r="Y17" s="57">
        <v>15</v>
      </c>
    </row>
    <row r="18" spans="1:25" x14ac:dyDescent="0.15">
      <c r="A18" s="66"/>
      <c r="B18" s="66"/>
      <c r="C18" s="66"/>
      <c r="D18" s="66"/>
      <c r="F18" s="66"/>
      <c r="G18" s="66"/>
      <c r="H18" s="66"/>
      <c r="I18" s="66"/>
      <c r="K18" s="66"/>
      <c r="L18" s="66"/>
      <c r="M18" s="66"/>
      <c r="N18" s="66"/>
      <c r="P18" s="66"/>
      <c r="Q18" s="66"/>
      <c r="R18" s="66"/>
      <c r="S18" s="66"/>
      <c r="X18" s="57" t="s">
        <v>17</v>
      </c>
      <c r="Y18" s="57">
        <v>16</v>
      </c>
    </row>
    <row r="19" spans="1:25" x14ac:dyDescent="0.15">
      <c r="A19" s="64" t="s">
        <v>0</v>
      </c>
      <c r="B19" s="64" t="s">
        <v>89</v>
      </c>
      <c r="C19" s="64" t="s">
        <v>90</v>
      </c>
      <c r="D19" s="64" t="s">
        <v>91</v>
      </c>
      <c r="E19" s="63"/>
      <c r="F19" s="64" t="s">
        <v>0</v>
      </c>
      <c r="G19" s="64" t="s">
        <v>89</v>
      </c>
      <c r="H19" s="64" t="s">
        <v>90</v>
      </c>
      <c r="I19" s="64" t="s">
        <v>91</v>
      </c>
      <c r="J19" s="63"/>
      <c r="K19" s="64" t="s">
        <v>0</v>
      </c>
      <c r="L19" s="64" t="s">
        <v>89</v>
      </c>
      <c r="M19" s="64" t="s">
        <v>90</v>
      </c>
      <c r="N19" s="64" t="s">
        <v>91</v>
      </c>
      <c r="O19" s="63"/>
      <c r="P19" s="64" t="s">
        <v>0</v>
      </c>
      <c r="Q19" s="64" t="s">
        <v>89</v>
      </c>
      <c r="R19" s="64" t="s">
        <v>90</v>
      </c>
      <c r="S19" s="64" t="s">
        <v>91</v>
      </c>
      <c r="X19" s="57" t="s">
        <v>18</v>
      </c>
      <c r="Y19" s="57">
        <v>17</v>
      </c>
    </row>
    <row r="20" spans="1:25" x14ac:dyDescent="0.15">
      <c r="A20" s="62">
        <v>40</v>
      </c>
      <c r="B20" s="62">
        <f>IF(ISNA(VLOOKUP($Y$1*1000+A20,年齢別人口集計表AD2!$A$2:$K$5000,9,FALSE)),0,VLOOKUP($Y$1*1000+A20,年齢別人口集計表AD2!$A$2:$K$5000,9,FALSE))</f>
        <v>1</v>
      </c>
      <c r="C20" s="62">
        <f>IF(ISNA(VLOOKUP($Y$1*1000+A20,年齢別人口集計表AD2!$A$2:$K$5000,10,FALSE)),0,VLOOKUP($Y$1*1000+A20,年齢別人口集計表AD2!$A$2:$K$5000,10,FALSE))</f>
        <v>1</v>
      </c>
      <c r="D20" s="62">
        <f>SUM(B20:C20)</f>
        <v>2</v>
      </c>
      <c r="E20" s="63"/>
      <c r="F20" s="62">
        <v>45</v>
      </c>
      <c r="G20" s="62">
        <f>IF(ISNA(VLOOKUP($Y$1*1000+F20,年齢別人口集計表AD2!$A$2:$K$5000,9,FALSE)),0,VLOOKUP($Y$1*1000+F20,年齢別人口集計表AD2!$A$2:$K$5000,9,FALSE))</f>
        <v>1</v>
      </c>
      <c r="H20" s="62">
        <f>IF(ISNA(VLOOKUP($Y$1*1000+F20,年齢別人口集計表AD2!$A$2:$K$5000,10,FALSE)),0,VLOOKUP($Y$1*1000+F20,年齢別人口集計表AD2!$A$2:$K$5000,10,FALSE))</f>
        <v>0</v>
      </c>
      <c r="I20" s="62">
        <f>SUM(G20:H20)</f>
        <v>1</v>
      </c>
      <c r="J20" s="63"/>
      <c r="K20" s="62">
        <v>50</v>
      </c>
      <c r="L20" s="62">
        <f>IF(ISNA(VLOOKUP($Y$1*1000+K20,年齢別人口集計表AD2!$A$2:$K$5000,9,FALSE)),0,VLOOKUP($Y$1*1000+K20,年齢別人口集計表AD2!$A$2:$K$5000,9,FALSE))</f>
        <v>2</v>
      </c>
      <c r="M20" s="62">
        <f>IF(ISNA(VLOOKUP($Y$1*1000+K20,年齢別人口集計表AD2!$A$2:$K$5000,10,FALSE)),0,VLOOKUP($Y$1*1000+K20,年齢別人口集計表AD2!$A$2:$K$5000,10,FALSE))</f>
        <v>2</v>
      </c>
      <c r="N20" s="62">
        <f>SUM(L20:M20)</f>
        <v>4</v>
      </c>
      <c r="O20" s="63"/>
      <c r="P20" s="62">
        <v>55</v>
      </c>
      <c r="Q20" s="62">
        <f>IF(ISNA(VLOOKUP($Y$1*1000+P20,年齢別人口集計表AD2!$A$2:$K$5000,9,FALSE)),0,VLOOKUP($Y$1*1000+P20,年齢別人口集計表AD2!$A$2:$K$5000,9,FALSE))</f>
        <v>1</v>
      </c>
      <c r="R20" s="62">
        <f>IF(ISNA(VLOOKUP($Y$1*1000+P20,年齢別人口集計表AD2!$A$2:$K$5000,10,FALSE)),0,VLOOKUP($Y$1*1000+P20,年齢別人口集計表AD2!$A$2:$K$5000,10,FALSE))</f>
        <v>0</v>
      </c>
      <c r="S20" s="62">
        <f>SUM(Q20:R20)</f>
        <v>1</v>
      </c>
      <c r="X20" s="57" t="s">
        <v>19</v>
      </c>
      <c r="Y20" s="57">
        <v>18</v>
      </c>
    </row>
    <row r="21" spans="1:25" x14ac:dyDescent="0.15">
      <c r="A21" s="62">
        <v>41</v>
      </c>
      <c r="B21" s="62">
        <f>IF(ISNA(VLOOKUP($Y$1*1000+A21,年齢別人口集計表AD2!$A$2:$K$5000,9,FALSE)),0,VLOOKUP($Y$1*1000+A21,年齢別人口集計表AD2!$A$2:$K$5000,9,FALSE))</f>
        <v>1</v>
      </c>
      <c r="C21" s="62">
        <f>IF(ISNA(VLOOKUP($Y$1*1000+A21,年齢別人口集計表AD2!$A$2:$K$5000,10,FALSE)),0,VLOOKUP($Y$1*1000+A21,年齢別人口集計表AD2!$A$2:$K$5000,10,FALSE))</f>
        <v>0</v>
      </c>
      <c r="D21" s="62">
        <f>SUM(B21:C21)</f>
        <v>1</v>
      </c>
      <c r="E21" s="63"/>
      <c r="F21" s="62">
        <v>46</v>
      </c>
      <c r="G21" s="62">
        <f>IF(ISNA(VLOOKUP($Y$1*1000+F21,年齢別人口集計表AD2!$A$2:$K$5000,9,FALSE)),0,VLOOKUP($Y$1*1000+F21,年齢別人口集計表AD2!$A$2:$K$5000,9,FALSE))</f>
        <v>1</v>
      </c>
      <c r="H21" s="62">
        <f>IF(ISNA(VLOOKUP($Y$1*1000+F21,年齢別人口集計表AD2!$A$2:$K$5000,10,FALSE)),0,VLOOKUP($Y$1*1000+F21,年齢別人口集計表AD2!$A$2:$K$5000,10,FALSE))</f>
        <v>0</v>
      </c>
      <c r="I21" s="62">
        <f>SUM(G21:H21)</f>
        <v>1</v>
      </c>
      <c r="J21" s="63"/>
      <c r="K21" s="62">
        <v>51</v>
      </c>
      <c r="L21" s="62">
        <f>IF(ISNA(VLOOKUP($Y$1*1000+K21,年齢別人口集計表AD2!$A$2:$K$5000,9,FALSE)),0,VLOOKUP($Y$1*1000+K21,年齢別人口集計表AD2!$A$2:$K$5000,9,FALSE))</f>
        <v>1</v>
      </c>
      <c r="M21" s="62">
        <f>IF(ISNA(VLOOKUP($Y$1*1000+K21,年齢別人口集計表AD2!$A$2:$K$5000,10,FALSE)),0,VLOOKUP($Y$1*1000+K21,年齢別人口集計表AD2!$A$2:$K$5000,10,FALSE))</f>
        <v>0</v>
      </c>
      <c r="N21" s="62">
        <f>SUM(L21:M21)</f>
        <v>1</v>
      </c>
      <c r="O21" s="63"/>
      <c r="P21" s="62">
        <v>56</v>
      </c>
      <c r="Q21" s="62">
        <f>IF(ISNA(VLOOKUP($Y$1*1000+P21,年齢別人口集計表AD2!$A$2:$K$5000,9,FALSE)),0,VLOOKUP($Y$1*1000+P21,年齢別人口集計表AD2!$A$2:$K$5000,9,FALSE))</f>
        <v>0</v>
      </c>
      <c r="R21" s="62">
        <f>IF(ISNA(VLOOKUP($Y$1*1000+P21,年齢別人口集計表AD2!$A$2:$K$5000,10,FALSE)),0,VLOOKUP($Y$1*1000+P21,年齢別人口集計表AD2!$A$2:$K$5000,10,FALSE))</f>
        <v>1</v>
      </c>
      <c r="S21" s="62">
        <f>SUM(Q21:R21)</f>
        <v>1</v>
      </c>
      <c r="X21" s="57" t="s">
        <v>120</v>
      </c>
      <c r="Y21" s="57">
        <v>19</v>
      </c>
    </row>
    <row r="22" spans="1:25" x14ac:dyDescent="0.15">
      <c r="A22" s="62">
        <v>42</v>
      </c>
      <c r="B22" s="62">
        <f>IF(ISNA(VLOOKUP($Y$1*1000+A22,年齢別人口集計表AD2!$A$2:$K$5000,9,FALSE)),0,VLOOKUP($Y$1*1000+A22,年齢別人口集計表AD2!$A$2:$K$5000,9,FALSE))</f>
        <v>0</v>
      </c>
      <c r="C22" s="62">
        <f>IF(ISNA(VLOOKUP($Y$1*1000+A22,年齢別人口集計表AD2!$A$2:$K$5000,10,FALSE)),0,VLOOKUP($Y$1*1000+A22,年齢別人口集計表AD2!$A$2:$K$5000,10,FALSE))</f>
        <v>0</v>
      </c>
      <c r="D22" s="62">
        <f>SUM(B22:C22)</f>
        <v>0</v>
      </c>
      <c r="E22" s="63"/>
      <c r="F22" s="62">
        <v>47</v>
      </c>
      <c r="G22" s="62">
        <f>IF(ISNA(VLOOKUP($Y$1*1000+F22,年齢別人口集計表AD2!$A$2:$K$5000,9,FALSE)),0,VLOOKUP($Y$1*1000+F22,年齢別人口集計表AD2!$A$2:$K$5000,9,FALSE))</f>
        <v>1</v>
      </c>
      <c r="H22" s="62">
        <f>IF(ISNA(VLOOKUP($Y$1*1000+F22,年齢別人口集計表AD2!$A$2:$K$5000,10,FALSE)),0,VLOOKUP($Y$1*1000+F22,年齢別人口集計表AD2!$A$2:$K$5000,10,FALSE))</f>
        <v>1</v>
      </c>
      <c r="I22" s="62">
        <f>SUM(G22:H22)</f>
        <v>2</v>
      </c>
      <c r="J22" s="63"/>
      <c r="K22" s="62">
        <v>52</v>
      </c>
      <c r="L22" s="62">
        <f>IF(ISNA(VLOOKUP($Y$1*1000+K22,年齢別人口集計表AD2!$A$2:$K$5000,9,FALSE)),0,VLOOKUP($Y$1*1000+K22,年齢別人口集計表AD2!$A$2:$K$5000,9,FALSE))</f>
        <v>2</v>
      </c>
      <c r="M22" s="62">
        <f>IF(ISNA(VLOOKUP($Y$1*1000+K22,年齢別人口集計表AD2!$A$2:$K$5000,10,FALSE)),0,VLOOKUP($Y$1*1000+K22,年齢別人口集計表AD2!$A$2:$K$5000,10,FALSE))</f>
        <v>1</v>
      </c>
      <c r="N22" s="62">
        <f>SUM(L22:M22)</f>
        <v>3</v>
      </c>
      <c r="O22" s="63"/>
      <c r="P22" s="62">
        <v>57</v>
      </c>
      <c r="Q22" s="62">
        <f>IF(ISNA(VLOOKUP($Y$1*1000+P22,年齢別人口集計表AD2!$A$2:$K$5000,9,FALSE)),0,VLOOKUP($Y$1*1000+P22,年齢別人口集計表AD2!$A$2:$K$5000,9,FALSE))</f>
        <v>2</v>
      </c>
      <c r="R22" s="62">
        <f>IF(ISNA(VLOOKUP($Y$1*1000+P22,年齢別人口集計表AD2!$A$2:$K$5000,10,FALSE)),0,VLOOKUP($Y$1*1000+P22,年齢別人口集計表AD2!$A$2:$K$5000,10,FALSE))</f>
        <v>2</v>
      </c>
      <c r="S22" s="62">
        <f>SUM(Q22:R22)</f>
        <v>4</v>
      </c>
      <c r="X22" s="57" t="s">
        <v>20</v>
      </c>
      <c r="Y22" s="57">
        <v>22</v>
      </c>
    </row>
    <row r="23" spans="1:25" x14ac:dyDescent="0.15">
      <c r="A23" s="62">
        <v>43</v>
      </c>
      <c r="B23" s="62">
        <f>IF(ISNA(VLOOKUP($Y$1*1000+A23,年齢別人口集計表AD2!$A$2:$K$5000,9,FALSE)),0,VLOOKUP($Y$1*1000+A23,年齢別人口集計表AD2!$A$2:$K$5000,9,FALSE))</f>
        <v>1</v>
      </c>
      <c r="C23" s="62">
        <f>IF(ISNA(VLOOKUP($Y$1*1000+A23,年齢別人口集計表AD2!$A$2:$K$5000,10,FALSE)),0,VLOOKUP($Y$1*1000+A23,年齢別人口集計表AD2!$A$2:$K$5000,10,FALSE))</f>
        <v>1</v>
      </c>
      <c r="D23" s="62">
        <f>SUM(B23:C23)</f>
        <v>2</v>
      </c>
      <c r="E23" s="63"/>
      <c r="F23" s="62">
        <v>48</v>
      </c>
      <c r="G23" s="62">
        <f>IF(ISNA(VLOOKUP($Y$1*1000+F23,年齢別人口集計表AD2!$A$2:$K$5000,9,FALSE)),0,VLOOKUP($Y$1*1000+F23,年齢別人口集計表AD2!$A$2:$K$5000,9,FALSE))</f>
        <v>1</v>
      </c>
      <c r="H23" s="62">
        <f>IF(ISNA(VLOOKUP($Y$1*1000+F23,年齢別人口集計表AD2!$A$2:$K$5000,10,FALSE)),0,VLOOKUP($Y$1*1000+F23,年齢別人口集計表AD2!$A$2:$K$5000,10,FALSE))</f>
        <v>0</v>
      </c>
      <c r="I23" s="62">
        <f>SUM(G23:H23)</f>
        <v>1</v>
      </c>
      <c r="J23" s="63"/>
      <c r="K23" s="62">
        <v>53</v>
      </c>
      <c r="L23" s="62">
        <f>IF(ISNA(VLOOKUP($Y$1*1000+K23,年齢別人口集計表AD2!$A$2:$K$5000,9,FALSE)),0,VLOOKUP($Y$1*1000+K23,年齢別人口集計表AD2!$A$2:$K$5000,9,FALSE))</f>
        <v>0</v>
      </c>
      <c r="M23" s="62">
        <f>IF(ISNA(VLOOKUP($Y$1*1000+K23,年齢別人口集計表AD2!$A$2:$K$5000,10,FALSE)),0,VLOOKUP($Y$1*1000+K23,年齢別人口集計表AD2!$A$2:$K$5000,10,FALSE))</f>
        <v>0</v>
      </c>
      <c r="N23" s="62">
        <f>SUM(L23:M23)</f>
        <v>0</v>
      </c>
      <c r="O23" s="63"/>
      <c r="P23" s="62">
        <v>58</v>
      </c>
      <c r="Q23" s="62">
        <f>IF(ISNA(VLOOKUP($Y$1*1000+P23,年齢別人口集計表AD2!$A$2:$K$5000,9,FALSE)),0,VLOOKUP($Y$1*1000+P23,年齢別人口集計表AD2!$A$2:$K$5000,9,FALSE))</f>
        <v>2</v>
      </c>
      <c r="R23" s="62">
        <f>IF(ISNA(VLOOKUP($Y$1*1000+P23,年齢別人口集計表AD2!$A$2:$K$5000,10,FALSE)),0,VLOOKUP($Y$1*1000+P23,年齢別人口集計表AD2!$A$2:$K$5000,10,FALSE))</f>
        <v>2</v>
      </c>
      <c r="S23" s="62">
        <f>SUM(Q23:R23)</f>
        <v>4</v>
      </c>
      <c r="X23" s="57" t="s">
        <v>21</v>
      </c>
      <c r="Y23" s="57">
        <v>23</v>
      </c>
    </row>
    <row r="24" spans="1:25" x14ac:dyDescent="0.15">
      <c r="A24" s="62">
        <v>44</v>
      </c>
      <c r="B24" s="62">
        <f>IF(ISNA(VLOOKUP($Y$1*1000+A24,年齢別人口集計表AD2!$A$2:$K$5000,9,FALSE)),0,VLOOKUP($Y$1*1000+A24,年齢別人口集計表AD2!$A$2:$K$5000,9,FALSE))</f>
        <v>1</v>
      </c>
      <c r="C24" s="62">
        <f>IF(ISNA(VLOOKUP($Y$1*1000+A24,年齢別人口集計表AD2!$A$2:$K$5000,10,FALSE)),0,VLOOKUP($Y$1*1000+A24,年齢別人口集計表AD2!$A$2:$K$5000,10,FALSE))</f>
        <v>3</v>
      </c>
      <c r="D24" s="62">
        <f>SUM(B24:C24)</f>
        <v>4</v>
      </c>
      <c r="E24" s="63"/>
      <c r="F24" s="62">
        <v>49</v>
      </c>
      <c r="G24" s="62">
        <f>IF(ISNA(VLOOKUP($Y$1*1000+F24,年齢別人口集計表AD2!$A$2:$K$5000,9,FALSE)),0,VLOOKUP($Y$1*1000+F24,年齢別人口集計表AD2!$A$2:$K$5000,9,FALSE))</f>
        <v>0</v>
      </c>
      <c r="H24" s="62">
        <f>IF(ISNA(VLOOKUP($Y$1*1000+F24,年齢別人口集計表AD2!$A$2:$K$5000,10,FALSE)),0,VLOOKUP($Y$1*1000+F24,年齢別人口集計表AD2!$A$2:$K$5000,10,FALSE))</f>
        <v>1</v>
      </c>
      <c r="I24" s="62">
        <f>SUM(G24:H24)</f>
        <v>1</v>
      </c>
      <c r="J24" s="63"/>
      <c r="K24" s="62">
        <v>54</v>
      </c>
      <c r="L24" s="62">
        <f>IF(ISNA(VLOOKUP($Y$1*1000+K24,年齢別人口集計表AD2!$A$2:$K$5000,9,FALSE)),0,VLOOKUP($Y$1*1000+K24,年齢別人口集計表AD2!$A$2:$K$5000,9,FALSE))</f>
        <v>0</v>
      </c>
      <c r="M24" s="62">
        <f>IF(ISNA(VLOOKUP($Y$1*1000+K24,年齢別人口集計表AD2!$A$2:$K$5000,10,FALSE)),0,VLOOKUP($Y$1*1000+K24,年齢別人口集計表AD2!$A$2:$K$5000,10,FALSE))</f>
        <v>1</v>
      </c>
      <c r="N24" s="62">
        <f>SUM(L24:M24)</f>
        <v>1</v>
      </c>
      <c r="O24" s="63"/>
      <c r="P24" s="62">
        <v>59</v>
      </c>
      <c r="Q24" s="62">
        <f>IF(ISNA(VLOOKUP($Y$1*1000+P24,年齢別人口集計表AD2!$A$2:$K$5000,9,FALSE)),0,VLOOKUP($Y$1*1000+P24,年齢別人口集計表AD2!$A$2:$K$5000,9,FALSE))</f>
        <v>0</v>
      </c>
      <c r="R24" s="62">
        <f>IF(ISNA(VLOOKUP($Y$1*1000+P24,年齢別人口集計表AD2!$A$2:$K$5000,10,FALSE)),0,VLOOKUP($Y$1*1000+P24,年齢別人口集計表AD2!$A$2:$K$5000,10,FALSE))</f>
        <v>0</v>
      </c>
      <c r="S24" s="62">
        <f>SUM(Q24:R24)</f>
        <v>0</v>
      </c>
      <c r="X24" s="57" t="s">
        <v>22</v>
      </c>
      <c r="Y24" s="57">
        <v>24</v>
      </c>
    </row>
    <row r="25" spans="1:25" x14ac:dyDescent="0.15">
      <c r="A25" s="64" t="s">
        <v>91</v>
      </c>
      <c r="B25" s="62">
        <f>SUM(B20:B24)</f>
        <v>4</v>
      </c>
      <c r="C25" s="62">
        <f>SUM(C20:C24)</f>
        <v>5</v>
      </c>
      <c r="D25" s="62">
        <f>SUM(D20:D24)</f>
        <v>9</v>
      </c>
      <c r="E25" s="63"/>
      <c r="F25" s="64" t="s">
        <v>91</v>
      </c>
      <c r="G25" s="62">
        <f>SUM(G20:G24)</f>
        <v>4</v>
      </c>
      <c r="H25" s="62">
        <f>SUM(H20:H24)</f>
        <v>2</v>
      </c>
      <c r="I25" s="62">
        <f>SUM(I20:I24)</f>
        <v>6</v>
      </c>
      <c r="J25" s="63"/>
      <c r="K25" s="64" t="s">
        <v>91</v>
      </c>
      <c r="L25" s="62">
        <f>SUM(L20:L24)</f>
        <v>5</v>
      </c>
      <c r="M25" s="62">
        <f>SUM(M20:M24)</f>
        <v>4</v>
      </c>
      <c r="N25" s="62">
        <f>SUM(N20:N24)</f>
        <v>9</v>
      </c>
      <c r="O25" s="63"/>
      <c r="P25" s="64" t="s">
        <v>91</v>
      </c>
      <c r="Q25" s="62">
        <f>SUM(Q20:Q24)</f>
        <v>5</v>
      </c>
      <c r="R25" s="62">
        <f>SUM(R20:R24)</f>
        <v>5</v>
      </c>
      <c r="S25" s="62">
        <f>SUM(S20:S24)</f>
        <v>10</v>
      </c>
      <c r="U25" s="65">
        <f>Q25+L25+G25+B25</f>
        <v>18</v>
      </c>
      <c r="V25" s="65">
        <f>R25+M25+H25+C25</f>
        <v>16</v>
      </c>
      <c r="X25" s="57" t="s">
        <v>23</v>
      </c>
      <c r="Y25" s="57">
        <v>25</v>
      </c>
    </row>
    <row r="26" spans="1:25" x14ac:dyDescent="0.15">
      <c r="A26" s="66"/>
      <c r="B26" s="66"/>
      <c r="C26" s="66"/>
      <c r="D26" s="66"/>
      <c r="F26" s="66"/>
      <c r="G26" s="66"/>
      <c r="H26" s="66"/>
      <c r="I26" s="66"/>
      <c r="K26" s="66"/>
      <c r="L26" s="66"/>
      <c r="M26" s="66"/>
      <c r="N26" s="66"/>
      <c r="P26" s="66"/>
      <c r="Q26" s="66"/>
      <c r="R26" s="66"/>
      <c r="S26" s="66"/>
      <c r="X26" s="57" t="s">
        <v>24</v>
      </c>
      <c r="Y26" s="57">
        <v>26</v>
      </c>
    </row>
    <row r="27" spans="1:25" x14ac:dyDescent="0.15">
      <c r="A27" s="64" t="s">
        <v>0</v>
      </c>
      <c r="B27" s="64" t="s">
        <v>89</v>
      </c>
      <c r="C27" s="64" t="s">
        <v>90</v>
      </c>
      <c r="D27" s="64" t="s">
        <v>91</v>
      </c>
      <c r="E27" s="63"/>
      <c r="F27" s="64" t="s">
        <v>0</v>
      </c>
      <c r="G27" s="64" t="s">
        <v>89</v>
      </c>
      <c r="H27" s="64" t="s">
        <v>90</v>
      </c>
      <c r="I27" s="64" t="s">
        <v>91</v>
      </c>
      <c r="J27" s="63"/>
      <c r="K27" s="64" t="s">
        <v>0</v>
      </c>
      <c r="L27" s="64" t="s">
        <v>89</v>
      </c>
      <c r="M27" s="64" t="s">
        <v>90</v>
      </c>
      <c r="N27" s="64" t="s">
        <v>91</v>
      </c>
      <c r="O27" s="63"/>
      <c r="P27" s="64" t="s">
        <v>0</v>
      </c>
      <c r="Q27" s="64" t="s">
        <v>89</v>
      </c>
      <c r="R27" s="64" t="s">
        <v>90</v>
      </c>
      <c r="S27" s="64" t="s">
        <v>91</v>
      </c>
      <c r="X27" s="57" t="s">
        <v>25</v>
      </c>
      <c r="Y27" s="57">
        <v>27</v>
      </c>
    </row>
    <row r="28" spans="1:25" x14ac:dyDescent="0.15">
      <c r="A28" s="62">
        <v>60</v>
      </c>
      <c r="B28" s="62">
        <f>IF(ISNA(VLOOKUP($Y$1*1000+A28,年齢別人口集計表AD2!$A$2:$K$5000,9,FALSE)),0,VLOOKUP($Y$1*1000+A28,年齢別人口集計表AD2!$A$2:$K$5000,9,FALSE))</f>
        <v>1</v>
      </c>
      <c r="C28" s="62">
        <f>IF(ISNA(VLOOKUP($Y$1*1000+A28,年齢別人口集計表AD2!$A$2:$K$5000,10,FALSE)),0,VLOOKUP($Y$1*1000+A28,年齢別人口集計表AD2!$A$2:$K$5000,10,FALSE))</f>
        <v>1</v>
      </c>
      <c r="D28" s="62">
        <f>SUM(B28:C28)</f>
        <v>2</v>
      </c>
      <c r="E28" s="63"/>
      <c r="F28" s="62">
        <v>65</v>
      </c>
      <c r="G28" s="62">
        <f>IF(ISNA(VLOOKUP($Y$1*1000+F28,年齢別人口集計表AD2!$A$2:$K$5000,9,FALSE)),0,VLOOKUP($Y$1*1000+F28,年齢別人口集計表AD2!$A$2:$K$5000,9,FALSE))</f>
        <v>2</v>
      </c>
      <c r="H28" s="62">
        <f>IF(ISNA(VLOOKUP($Y$1*1000+F28,年齢別人口集計表AD2!$A$2:$K$5000,10,FALSE)),0,VLOOKUP($Y$1*1000+F28,年齢別人口集計表AD2!$A$2:$K$5000,10,FALSE))</f>
        <v>0</v>
      </c>
      <c r="I28" s="62">
        <f>SUM(G28:H28)</f>
        <v>2</v>
      </c>
      <c r="J28" s="63"/>
      <c r="K28" s="62">
        <v>70</v>
      </c>
      <c r="L28" s="62">
        <f>IF(ISNA(VLOOKUP($Y$1*1000+K28,年齢別人口集計表AD2!$A$2:$K$5000,9,FALSE)),0,VLOOKUP($Y$1*1000+K28,年齢別人口集計表AD2!$A$2:$K$5000,9,FALSE))</f>
        <v>0</v>
      </c>
      <c r="M28" s="62">
        <f>IF(ISNA(VLOOKUP($Y$1*1000+K28,年齢別人口集計表AD2!$A$2:$K$5000,10,FALSE)),0,VLOOKUP($Y$1*1000+K28,年齢別人口集計表AD2!$A$2:$K$5000,10,FALSE))</f>
        <v>1</v>
      </c>
      <c r="N28" s="62">
        <f>SUM(L28:M28)</f>
        <v>1</v>
      </c>
      <c r="O28" s="63"/>
      <c r="P28" s="62">
        <v>75</v>
      </c>
      <c r="Q28" s="62">
        <f>IF(ISNA(VLOOKUP($Y$1*1000+P28,年齢別人口集計表AD2!$A$2:$K$5000,9,FALSE)),0,VLOOKUP($Y$1*1000+P28,年齢別人口集計表AD2!$A$2:$K$5000,9,FALSE))</f>
        <v>1</v>
      </c>
      <c r="R28" s="62">
        <f>IF(ISNA(VLOOKUP($Y$1*1000+P28,年齢別人口集計表AD2!$A$2:$K$5000,10,FALSE)),0,VLOOKUP($Y$1*1000+P28,年齢別人口集計表AD2!$A$2:$K$5000,10,FALSE))</f>
        <v>2</v>
      </c>
      <c r="S28" s="62">
        <f>SUM(Q28:R28)</f>
        <v>3</v>
      </c>
      <c r="X28" s="57" t="s">
        <v>26</v>
      </c>
      <c r="Y28" s="57">
        <v>28</v>
      </c>
    </row>
    <row r="29" spans="1:25" x14ac:dyDescent="0.15">
      <c r="A29" s="62">
        <v>61</v>
      </c>
      <c r="B29" s="62">
        <f>IF(ISNA(VLOOKUP($Y$1*1000+A29,年齢別人口集計表AD2!$A$2:$K$5000,9,FALSE)),0,VLOOKUP($Y$1*1000+A29,年齢別人口集計表AD2!$A$2:$K$5000,9,FALSE))</f>
        <v>1</v>
      </c>
      <c r="C29" s="62">
        <f>IF(ISNA(VLOOKUP($Y$1*1000+A29,年齢別人口集計表AD2!$A$2:$K$5000,10,FALSE)),0,VLOOKUP($Y$1*1000+A29,年齢別人口集計表AD2!$A$2:$K$5000,10,FALSE))</f>
        <v>2</v>
      </c>
      <c r="D29" s="62">
        <f>SUM(B29:C29)</f>
        <v>3</v>
      </c>
      <c r="E29" s="63"/>
      <c r="F29" s="62">
        <v>66</v>
      </c>
      <c r="G29" s="62">
        <f>IF(ISNA(VLOOKUP($Y$1*1000+F29,年齢別人口集計表AD2!$A$2:$K$5000,9,FALSE)),0,VLOOKUP($Y$1*1000+F29,年齢別人口集計表AD2!$A$2:$K$5000,9,FALSE))</f>
        <v>1</v>
      </c>
      <c r="H29" s="62">
        <f>IF(ISNA(VLOOKUP($Y$1*1000+F29,年齢別人口集計表AD2!$A$2:$K$5000,10,FALSE)),0,VLOOKUP($Y$1*1000+F29,年齢別人口集計表AD2!$A$2:$K$5000,10,FALSE))</f>
        <v>1</v>
      </c>
      <c r="I29" s="62">
        <f>SUM(G29:H29)</f>
        <v>2</v>
      </c>
      <c r="J29" s="63"/>
      <c r="K29" s="62">
        <v>71</v>
      </c>
      <c r="L29" s="62">
        <f>IF(ISNA(VLOOKUP($Y$1*1000+K29,年齢別人口集計表AD2!$A$2:$K$5000,9,FALSE)),0,VLOOKUP($Y$1*1000+K29,年齢別人口集計表AD2!$A$2:$K$5000,9,FALSE))</f>
        <v>1</v>
      </c>
      <c r="M29" s="62">
        <f>IF(ISNA(VLOOKUP($Y$1*1000+K29,年齢別人口集計表AD2!$A$2:$K$5000,10,FALSE)),0,VLOOKUP($Y$1*1000+K29,年齢別人口集計表AD2!$A$2:$K$5000,10,FALSE))</f>
        <v>0</v>
      </c>
      <c r="N29" s="62">
        <f>SUM(L29:M29)</f>
        <v>1</v>
      </c>
      <c r="O29" s="63"/>
      <c r="P29" s="62">
        <v>76</v>
      </c>
      <c r="Q29" s="62">
        <f>IF(ISNA(VLOOKUP($Y$1*1000+P29,年齢別人口集計表AD2!$A$2:$K$5000,9,FALSE)),0,VLOOKUP($Y$1*1000+P29,年齢別人口集計表AD2!$A$2:$K$5000,9,FALSE))</f>
        <v>0</v>
      </c>
      <c r="R29" s="62">
        <f>IF(ISNA(VLOOKUP($Y$1*1000+P29,年齢別人口集計表AD2!$A$2:$K$5000,10,FALSE)),0,VLOOKUP($Y$1*1000+P29,年齢別人口集計表AD2!$A$2:$K$5000,10,FALSE))</f>
        <v>1</v>
      </c>
      <c r="S29" s="62">
        <f>SUM(Q29:R29)</f>
        <v>1</v>
      </c>
      <c r="X29" s="57" t="s">
        <v>27</v>
      </c>
      <c r="Y29" s="57">
        <v>29</v>
      </c>
    </row>
    <row r="30" spans="1:25" x14ac:dyDescent="0.15">
      <c r="A30" s="62">
        <v>62</v>
      </c>
      <c r="B30" s="62">
        <f>IF(ISNA(VLOOKUP($Y$1*1000+A30,年齢別人口集計表AD2!$A$2:$K$5000,9,FALSE)),0,VLOOKUP($Y$1*1000+A30,年齢別人口集計表AD2!$A$2:$K$5000,9,FALSE))</f>
        <v>0</v>
      </c>
      <c r="C30" s="62">
        <f>IF(ISNA(VLOOKUP($Y$1*1000+A30,年齢別人口集計表AD2!$A$2:$K$5000,10,FALSE)),0,VLOOKUP($Y$1*1000+A30,年齢別人口集計表AD2!$A$2:$K$5000,10,FALSE))</f>
        <v>0</v>
      </c>
      <c r="D30" s="62">
        <f>SUM(B30:C30)</f>
        <v>0</v>
      </c>
      <c r="E30" s="63"/>
      <c r="F30" s="62">
        <v>67</v>
      </c>
      <c r="G30" s="62">
        <f>IF(ISNA(VLOOKUP($Y$1*1000+F30,年齢別人口集計表AD2!$A$2:$K$5000,9,FALSE)),0,VLOOKUP($Y$1*1000+F30,年齢別人口集計表AD2!$A$2:$K$5000,9,FALSE))</f>
        <v>1</v>
      </c>
      <c r="H30" s="62">
        <f>IF(ISNA(VLOOKUP($Y$1*1000+F30,年齢別人口集計表AD2!$A$2:$K$5000,10,FALSE)),0,VLOOKUP($Y$1*1000+F30,年齢別人口集計表AD2!$A$2:$K$5000,10,FALSE))</f>
        <v>3</v>
      </c>
      <c r="I30" s="62">
        <f>SUM(G30:H30)</f>
        <v>4</v>
      </c>
      <c r="J30" s="63"/>
      <c r="K30" s="62">
        <v>72</v>
      </c>
      <c r="L30" s="62">
        <f>IF(ISNA(VLOOKUP($Y$1*1000+K30,年齢別人口集計表AD2!$A$2:$K$5000,9,FALSE)),0,VLOOKUP($Y$1*1000+K30,年齢別人口集計表AD2!$A$2:$K$5000,9,FALSE))</f>
        <v>0</v>
      </c>
      <c r="M30" s="62">
        <f>IF(ISNA(VLOOKUP($Y$1*1000+K30,年齢別人口集計表AD2!$A$2:$K$5000,10,FALSE)),0,VLOOKUP($Y$1*1000+K30,年齢別人口集計表AD2!$A$2:$K$5000,10,FALSE))</f>
        <v>0</v>
      </c>
      <c r="N30" s="62">
        <f>SUM(L30:M30)</f>
        <v>0</v>
      </c>
      <c r="O30" s="63"/>
      <c r="P30" s="62">
        <v>77</v>
      </c>
      <c r="Q30" s="62">
        <f>IF(ISNA(VLOOKUP($Y$1*1000+P30,年齢別人口集計表AD2!$A$2:$K$5000,9,FALSE)),0,VLOOKUP($Y$1*1000+P30,年齢別人口集計表AD2!$A$2:$K$5000,9,FALSE))</f>
        <v>0</v>
      </c>
      <c r="R30" s="62">
        <f>IF(ISNA(VLOOKUP($Y$1*1000+P30,年齢別人口集計表AD2!$A$2:$K$5000,10,FALSE)),0,VLOOKUP($Y$1*1000+P30,年齢別人口集計表AD2!$A$2:$K$5000,10,FALSE))</f>
        <v>1</v>
      </c>
      <c r="S30" s="62">
        <f>SUM(Q30:R30)</f>
        <v>1</v>
      </c>
      <c r="X30" s="57" t="s">
        <v>28</v>
      </c>
      <c r="Y30" s="57">
        <v>30</v>
      </c>
    </row>
    <row r="31" spans="1:25" x14ac:dyDescent="0.15">
      <c r="A31" s="62">
        <v>63</v>
      </c>
      <c r="B31" s="62">
        <f>IF(ISNA(VLOOKUP($Y$1*1000+A31,年齢別人口集計表AD2!$A$2:$K$5000,9,FALSE)),0,VLOOKUP($Y$1*1000+A31,年齢別人口集計表AD2!$A$2:$K$5000,9,FALSE))</f>
        <v>2</v>
      </c>
      <c r="C31" s="62">
        <f>IF(ISNA(VLOOKUP($Y$1*1000+A31,年齢別人口集計表AD2!$A$2:$K$5000,10,FALSE)),0,VLOOKUP($Y$1*1000+A31,年齢別人口集計表AD2!$A$2:$K$5000,10,FALSE))</f>
        <v>1</v>
      </c>
      <c r="D31" s="62">
        <f>SUM(B31:C31)</f>
        <v>3</v>
      </c>
      <c r="E31" s="63"/>
      <c r="F31" s="62">
        <v>68</v>
      </c>
      <c r="G31" s="62">
        <f>IF(ISNA(VLOOKUP($Y$1*1000+F31,年齢別人口集計表AD2!$A$2:$K$5000,9,FALSE)),0,VLOOKUP($Y$1*1000+F31,年齢別人口集計表AD2!$A$2:$K$5000,9,FALSE))</f>
        <v>0</v>
      </c>
      <c r="H31" s="62">
        <f>IF(ISNA(VLOOKUP($Y$1*1000+F31,年齢別人口集計表AD2!$A$2:$K$5000,10,FALSE)),0,VLOOKUP($Y$1*1000+F31,年齢別人口集計表AD2!$A$2:$K$5000,10,FALSE))</f>
        <v>0</v>
      </c>
      <c r="I31" s="62">
        <f>SUM(G31:H31)</f>
        <v>0</v>
      </c>
      <c r="J31" s="63"/>
      <c r="K31" s="62">
        <v>73</v>
      </c>
      <c r="L31" s="62">
        <f>IF(ISNA(VLOOKUP($Y$1*1000+K31,年齢別人口集計表AD2!$A$2:$K$5000,9,FALSE)),0,VLOOKUP($Y$1*1000+K31,年齢別人口集計表AD2!$A$2:$K$5000,9,FALSE))</f>
        <v>1</v>
      </c>
      <c r="M31" s="62">
        <f>IF(ISNA(VLOOKUP($Y$1*1000+K31,年齢別人口集計表AD2!$A$2:$K$5000,10,FALSE)),0,VLOOKUP($Y$1*1000+K31,年齢別人口集計表AD2!$A$2:$K$5000,10,FALSE))</f>
        <v>1</v>
      </c>
      <c r="N31" s="62">
        <f>SUM(L31:M31)</f>
        <v>2</v>
      </c>
      <c r="O31" s="63"/>
      <c r="P31" s="62">
        <v>78</v>
      </c>
      <c r="Q31" s="62">
        <f>IF(ISNA(VLOOKUP($Y$1*1000+P31,年齢別人口集計表AD2!$A$2:$K$5000,9,FALSE)),0,VLOOKUP($Y$1*1000+P31,年齢別人口集計表AD2!$A$2:$K$5000,9,FALSE))</f>
        <v>1</v>
      </c>
      <c r="R31" s="62">
        <f>IF(ISNA(VLOOKUP($Y$1*1000+P31,年齢別人口集計表AD2!$A$2:$K$5000,10,FALSE)),0,VLOOKUP($Y$1*1000+P31,年齢別人口集計表AD2!$A$2:$K$5000,10,FALSE))</f>
        <v>1</v>
      </c>
      <c r="S31" s="62">
        <f>SUM(Q31:R31)</f>
        <v>2</v>
      </c>
      <c r="X31" s="57" t="s">
        <v>29</v>
      </c>
      <c r="Y31" s="57">
        <v>31</v>
      </c>
    </row>
    <row r="32" spans="1:25" x14ac:dyDescent="0.15">
      <c r="A32" s="62">
        <v>64</v>
      </c>
      <c r="B32" s="62">
        <f>IF(ISNA(VLOOKUP($Y$1*1000+A32,年齢別人口集計表AD2!$A$2:$K$5000,9,FALSE)),0,VLOOKUP($Y$1*1000+A32,年齢別人口集計表AD2!$A$2:$K$5000,9,FALSE))</f>
        <v>1</v>
      </c>
      <c r="C32" s="62">
        <f>IF(ISNA(VLOOKUP($Y$1*1000+A32,年齢別人口集計表AD2!$A$2:$K$5000,10,FALSE)),0,VLOOKUP($Y$1*1000+A32,年齢別人口集計表AD2!$A$2:$K$5000,10,FALSE))</f>
        <v>1</v>
      </c>
      <c r="D32" s="62">
        <f>SUM(B32:C32)</f>
        <v>2</v>
      </c>
      <c r="E32" s="63"/>
      <c r="F32" s="62">
        <v>69</v>
      </c>
      <c r="G32" s="62">
        <f>IF(ISNA(VLOOKUP($Y$1*1000+F32,年齢別人口集計表AD2!$A$2:$K$5000,9,FALSE)),0,VLOOKUP($Y$1*1000+F32,年齢別人口集計表AD2!$A$2:$K$5000,9,FALSE))</f>
        <v>2</v>
      </c>
      <c r="H32" s="62">
        <f>IF(ISNA(VLOOKUP($Y$1*1000+F32,年齢別人口集計表AD2!$A$2:$K$5000,10,FALSE)),0,VLOOKUP($Y$1*1000+F32,年齢別人口集計表AD2!$A$2:$K$5000,10,FALSE))</f>
        <v>0</v>
      </c>
      <c r="I32" s="62">
        <f>SUM(G32:H32)</f>
        <v>2</v>
      </c>
      <c r="J32" s="63"/>
      <c r="K32" s="62">
        <v>74</v>
      </c>
      <c r="L32" s="62">
        <f>IF(ISNA(VLOOKUP($Y$1*1000+K32,年齢別人口集計表AD2!$A$2:$K$5000,9,FALSE)),0,VLOOKUP($Y$1*1000+K32,年齢別人口集計表AD2!$A$2:$K$5000,9,FALSE))</f>
        <v>1</v>
      </c>
      <c r="M32" s="62">
        <f>IF(ISNA(VLOOKUP($Y$1*1000+K32,年齢別人口集計表AD2!$A$2:$K$5000,10,FALSE)),0,VLOOKUP($Y$1*1000+K32,年齢別人口集計表AD2!$A$2:$K$5000,10,FALSE))</f>
        <v>1</v>
      </c>
      <c r="N32" s="62">
        <f>SUM(L32:M32)</f>
        <v>2</v>
      </c>
      <c r="O32" s="63"/>
      <c r="P32" s="62">
        <v>79</v>
      </c>
      <c r="Q32" s="62">
        <f>IF(ISNA(VLOOKUP($Y$1*1000+P32,年齢別人口集計表AD2!$A$2:$K$5000,9,FALSE)),0,VLOOKUP($Y$1*1000+P32,年齢別人口集計表AD2!$A$2:$K$5000,9,FALSE))</f>
        <v>0</v>
      </c>
      <c r="R32" s="62">
        <f>IF(ISNA(VLOOKUP($Y$1*1000+P32,年齢別人口集計表AD2!$A$2:$K$5000,10,FALSE)),0,VLOOKUP($Y$1*1000+P32,年齢別人口集計表AD2!$A$2:$K$5000,10,FALSE))</f>
        <v>2</v>
      </c>
      <c r="S32" s="62">
        <f>SUM(Q32:R32)</f>
        <v>2</v>
      </c>
      <c r="X32" s="57" t="s">
        <v>30</v>
      </c>
      <c r="Y32" s="57">
        <v>32</v>
      </c>
    </row>
    <row r="33" spans="1:25" x14ac:dyDescent="0.15">
      <c r="A33" s="64" t="s">
        <v>91</v>
      </c>
      <c r="B33" s="62">
        <f>SUM(B28:B32)</f>
        <v>5</v>
      </c>
      <c r="C33" s="62">
        <f>SUM(C28:C32)</f>
        <v>5</v>
      </c>
      <c r="D33" s="62">
        <f>SUM(D28:D32)</f>
        <v>10</v>
      </c>
      <c r="E33" s="63"/>
      <c r="F33" s="64" t="s">
        <v>91</v>
      </c>
      <c r="G33" s="62">
        <f>SUM(G28:G32)</f>
        <v>6</v>
      </c>
      <c r="H33" s="62">
        <f>SUM(H28:H32)</f>
        <v>4</v>
      </c>
      <c r="I33" s="62">
        <f>SUM(I28:I32)</f>
        <v>10</v>
      </c>
      <c r="J33" s="63"/>
      <c r="K33" s="64" t="s">
        <v>91</v>
      </c>
      <c r="L33" s="62">
        <f>SUM(L28:L32)</f>
        <v>3</v>
      </c>
      <c r="M33" s="62">
        <f>SUM(M28:M32)</f>
        <v>3</v>
      </c>
      <c r="N33" s="62">
        <f>SUM(N28:N32)</f>
        <v>6</v>
      </c>
      <c r="O33" s="63"/>
      <c r="P33" s="64" t="s">
        <v>91</v>
      </c>
      <c r="Q33" s="62">
        <f>SUM(Q28:Q32)</f>
        <v>2</v>
      </c>
      <c r="R33" s="62">
        <f>SUM(R28:R32)</f>
        <v>7</v>
      </c>
      <c r="S33" s="62">
        <f>SUM(S28:S32)</f>
        <v>9</v>
      </c>
      <c r="U33" s="65">
        <f>Q33+L33+G33+B33</f>
        <v>16</v>
      </c>
      <c r="V33" s="65">
        <f>R33+M33+H33+C33</f>
        <v>19</v>
      </c>
      <c r="X33" s="57" t="s">
        <v>31</v>
      </c>
      <c r="Y33" s="57">
        <v>33</v>
      </c>
    </row>
    <row r="34" spans="1:25" x14ac:dyDescent="0.15">
      <c r="A34" s="66"/>
      <c r="B34" s="66"/>
      <c r="C34" s="66"/>
      <c r="D34" s="66"/>
      <c r="F34" s="66"/>
      <c r="G34" s="66"/>
      <c r="H34" s="66"/>
      <c r="I34" s="66"/>
      <c r="K34" s="66"/>
      <c r="L34" s="66"/>
      <c r="M34" s="66"/>
      <c r="N34" s="66"/>
      <c r="P34" s="66"/>
      <c r="Q34" s="66"/>
      <c r="R34" s="66"/>
      <c r="S34" s="66"/>
      <c r="X34" s="57" t="s">
        <v>32</v>
      </c>
      <c r="Y34" s="57">
        <v>34</v>
      </c>
    </row>
    <row r="35" spans="1:25" x14ac:dyDescent="0.15">
      <c r="A35" s="64" t="s">
        <v>0</v>
      </c>
      <c r="B35" s="64" t="s">
        <v>89</v>
      </c>
      <c r="C35" s="64" t="s">
        <v>90</v>
      </c>
      <c r="D35" s="64" t="s">
        <v>91</v>
      </c>
      <c r="E35" s="63"/>
      <c r="F35" s="64" t="s">
        <v>0</v>
      </c>
      <c r="G35" s="64" t="s">
        <v>89</v>
      </c>
      <c r="H35" s="64" t="s">
        <v>90</v>
      </c>
      <c r="I35" s="64" t="s">
        <v>91</v>
      </c>
      <c r="J35" s="63"/>
      <c r="K35" s="64" t="s">
        <v>0</v>
      </c>
      <c r="L35" s="64" t="s">
        <v>89</v>
      </c>
      <c r="M35" s="64" t="s">
        <v>90</v>
      </c>
      <c r="N35" s="64" t="s">
        <v>91</v>
      </c>
      <c r="O35" s="63"/>
      <c r="P35" s="64" t="s">
        <v>0</v>
      </c>
      <c r="Q35" s="64" t="s">
        <v>89</v>
      </c>
      <c r="R35" s="64" t="s">
        <v>90</v>
      </c>
      <c r="S35" s="64" t="s">
        <v>91</v>
      </c>
      <c r="X35" s="57" t="s">
        <v>33</v>
      </c>
      <c r="Y35" s="57">
        <v>36</v>
      </c>
    </row>
    <row r="36" spans="1:25" x14ac:dyDescent="0.15">
      <c r="A36" s="62">
        <v>80</v>
      </c>
      <c r="B36" s="62">
        <f>IF(ISNA(VLOOKUP($Y$1*1000+A36,年齢別人口集計表AD2!$A$2:$K$5000,9,FALSE)),0,VLOOKUP($Y$1*1000+A36,年齢別人口集計表AD2!$A$2:$K$5000,9,FALSE))</f>
        <v>1</v>
      </c>
      <c r="C36" s="62">
        <f>IF(ISNA(VLOOKUP($Y$1*1000+A36,年齢別人口集計表AD2!$A$2:$K$5000,10,FALSE)),0,VLOOKUP($Y$1*1000+A36,年齢別人口集計表AD2!$A$2:$K$5000,10,FALSE))</f>
        <v>1</v>
      </c>
      <c r="D36" s="62">
        <f>SUM(B36:C36)</f>
        <v>2</v>
      </c>
      <c r="E36" s="63"/>
      <c r="F36" s="62">
        <v>85</v>
      </c>
      <c r="G36" s="62">
        <f>IF(ISNA(VLOOKUP($Y$1*1000+F36,年齢別人口集計表AD2!$A$2:$K$5000,9,FALSE)),0,VLOOKUP($Y$1*1000+F36,年齢別人口集計表AD2!$A$2:$K$5000,9,FALSE))</f>
        <v>2</v>
      </c>
      <c r="H36" s="62">
        <f>IF(ISNA(VLOOKUP($Y$1*1000+F36,年齢別人口集計表AD2!$A$2:$K$5000,10,FALSE)),0,VLOOKUP($Y$1*1000+F36,年齢別人口集計表AD2!$A$2:$K$5000,10,FALSE))</f>
        <v>0</v>
      </c>
      <c r="I36" s="62">
        <f>SUM(G36:H36)</f>
        <v>2</v>
      </c>
      <c r="J36" s="63"/>
      <c r="K36" s="62">
        <v>90</v>
      </c>
      <c r="L36" s="62">
        <f>IF(ISNA(VLOOKUP($Y$1*1000+K36,年齢別人口集計表AD2!$A$2:$K$5000,9,FALSE)),0,VLOOKUP($Y$1*1000+K36,年齢別人口集計表AD2!$A$2:$K$5000,9,FALSE))</f>
        <v>0</v>
      </c>
      <c r="M36" s="62">
        <f>IF(ISNA(VLOOKUP($Y$1*1000+K36,年齢別人口集計表AD2!$A$2:$K$5000,10,FALSE)),0,VLOOKUP($Y$1*1000+K36,年齢別人口集計表AD2!$A$2:$K$5000,10,FALSE))</f>
        <v>0</v>
      </c>
      <c r="N36" s="62">
        <f>SUM(L36:M36)</f>
        <v>0</v>
      </c>
      <c r="O36" s="63"/>
      <c r="P36" s="62">
        <v>95</v>
      </c>
      <c r="Q36" s="62">
        <f>IF(ISNA(VLOOKUP($Y$1*1000+P36,年齢別人口集計表AD2!$A$2:$K$5000,9,FALSE)),0,VLOOKUP($Y$1*1000+P36,年齢別人口集計表AD2!$A$2:$K$5000,9,FALSE))</f>
        <v>0</v>
      </c>
      <c r="R36" s="62">
        <f>IF(ISNA(VLOOKUP($Y$1*1000+P36,年齢別人口集計表AD2!$A$2:$K$5000,10,FALSE)),0,VLOOKUP($Y$1*1000+P36,年齢別人口集計表AD2!$A$2:$K$5000,10,FALSE))</f>
        <v>1</v>
      </c>
      <c r="S36" s="62">
        <f>SUM(Q36:R36)</f>
        <v>1</v>
      </c>
      <c r="X36" s="57" t="s">
        <v>34</v>
      </c>
      <c r="Y36" s="57">
        <v>37</v>
      </c>
    </row>
    <row r="37" spans="1:25" x14ac:dyDescent="0.15">
      <c r="A37" s="62">
        <v>81</v>
      </c>
      <c r="B37" s="62">
        <f>IF(ISNA(VLOOKUP($Y$1*1000+A37,年齢別人口集計表AD2!$A$2:$K$5000,9,FALSE)),0,VLOOKUP($Y$1*1000+A37,年齢別人口集計表AD2!$A$2:$K$5000,9,FALSE))</f>
        <v>1</v>
      </c>
      <c r="C37" s="62">
        <f>IF(ISNA(VLOOKUP($Y$1*1000+A37,年齢別人口集計表AD2!$A$2:$K$5000,10,FALSE)),0,VLOOKUP($Y$1*1000+A37,年齢別人口集計表AD2!$A$2:$K$5000,10,FALSE))</f>
        <v>0</v>
      </c>
      <c r="D37" s="62">
        <f>SUM(B37:C37)</f>
        <v>1</v>
      </c>
      <c r="E37" s="63"/>
      <c r="F37" s="62">
        <v>86</v>
      </c>
      <c r="G37" s="62">
        <f>IF(ISNA(VLOOKUP($Y$1*1000+F37,年齢別人口集計表AD2!$A$2:$K$5000,9,FALSE)),0,VLOOKUP($Y$1*1000+F37,年齢別人口集計表AD2!$A$2:$K$5000,9,FALSE))</f>
        <v>0</v>
      </c>
      <c r="H37" s="62">
        <f>IF(ISNA(VLOOKUP($Y$1*1000+F37,年齢別人口集計表AD2!$A$2:$K$5000,10,FALSE)),0,VLOOKUP($Y$1*1000+F37,年齢別人口集計表AD2!$A$2:$K$5000,10,FALSE))</f>
        <v>1</v>
      </c>
      <c r="I37" s="62">
        <f>SUM(G37:H37)</f>
        <v>1</v>
      </c>
      <c r="J37" s="63"/>
      <c r="K37" s="62">
        <v>91</v>
      </c>
      <c r="L37" s="62">
        <f>IF(ISNA(VLOOKUP($Y$1*1000+K37,年齢別人口集計表AD2!$A$2:$K$5000,9,FALSE)),0,VLOOKUP($Y$1*1000+K37,年齢別人口集計表AD2!$A$2:$K$5000,9,FALSE))</f>
        <v>0</v>
      </c>
      <c r="M37" s="62">
        <f>IF(ISNA(VLOOKUP($Y$1*1000+K37,年齢別人口集計表AD2!$A$2:$K$5000,10,FALSE)),0,VLOOKUP($Y$1*1000+K37,年齢別人口集計表AD2!$A$2:$K$5000,10,FALSE))</f>
        <v>0</v>
      </c>
      <c r="N37" s="62">
        <f>SUM(L37:M37)</f>
        <v>0</v>
      </c>
      <c r="O37" s="63"/>
      <c r="P37" s="62">
        <v>96</v>
      </c>
      <c r="Q37" s="62">
        <f>IF(ISNA(VLOOKUP($Y$1*1000+P37,年齢別人口集計表AD2!$A$2:$K$5000,9,FALSE)),0,VLOOKUP($Y$1*1000+P37,年齢別人口集計表AD2!$A$2:$K$5000,9,FALSE))</f>
        <v>0</v>
      </c>
      <c r="R37" s="62">
        <f>IF(ISNA(VLOOKUP($Y$1*1000+P37,年齢別人口集計表AD2!$A$2:$K$5000,10,FALSE)),0,VLOOKUP($Y$1*1000+P37,年齢別人口集計表AD2!$A$2:$K$5000,10,FALSE))</f>
        <v>0</v>
      </c>
      <c r="S37" s="62">
        <f>SUM(Q37:R37)</f>
        <v>0</v>
      </c>
      <c r="X37" s="57" t="s">
        <v>35</v>
      </c>
      <c r="Y37" s="57">
        <v>38</v>
      </c>
    </row>
    <row r="38" spans="1:25" x14ac:dyDescent="0.15">
      <c r="A38" s="62">
        <v>82</v>
      </c>
      <c r="B38" s="62">
        <f>IF(ISNA(VLOOKUP($Y$1*1000+A38,年齢別人口集計表AD2!$A$2:$K$5000,9,FALSE)),0,VLOOKUP($Y$1*1000+A38,年齢別人口集計表AD2!$A$2:$K$5000,9,FALSE))</f>
        <v>1</v>
      </c>
      <c r="C38" s="62">
        <f>IF(ISNA(VLOOKUP($Y$1*1000+A38,年齢別人口集計表AD2!$A$2:$K$5000,10,FALSE)),0,VLOOKUP($Y$1*1000+A38,年齢別人口集計表AD2!$A$2:$K$5000,10,FALSE))</f>
        <v>1</v>
      </c>
      <c r="D38" s="62">
        <f>SUM(B38:C38)</f>
        <v>2</v>
      </c>
      <c r="E38" s="63"/>
      <c r="F38" s="62">
        <v>87</v>
      </c>
      <c r="G38" s="62">
        <f>IF(ISNA(VLOOKUP($Y$1*1000+F38,年齢別人口集計表AD2!$A$2:$K$5000,9,FALSE)),0,VLOOKUP($Y$1*1000+F38,年齢別人口集計表AD2!$A$2:$K$5000,9,FALSE))</f>
        <v>0</v>
      </c>
      <c r="H38" s="62">
        <f>IF(ISNA(VLOOKUP($Y$1*1000+F38,年齢別人口集計表AD2!$A$2:$K$5000,10,FALSE)),0,VLOOKUP($Y$1*1000+F38,年齢別人口集計表AD2!$A$2:$K$5000,10,FALSE))</f>
        <v>0</v>
      </c>
      <c r="I38" s="62">
        <f>SUM(G38:H38)</f>
        <v>0</v>
      </c>
      <c r="J38" s="63"/>
      <c r="K38" s="62">
        <v>92</v>
      </c>
      <c r="L38" s="62">
        <f>IF(ISNA(VLOOKUP($Y$1*1000+K38,年齢別人口集計表AD2!$A$2:$K$5000,9,FALSE)),0,VLOOKUP($Y$1*1000+K38,年齢別人口集計表AD2!$A$2:$K$5000,9,FALSE))</f>
        <v>0</v>
      </c>
      <c r="M38" s="62">
        <f>IF(ISNA(VLOOKUP($Y$1*1000+K38,年齢別人口集計表AD2!$A$2:$K$5000,10,FALSE)),0,VLOOKUP($Y$1*1000+K38,年齢別人口集計表AD2!$A$2:$K$5000,10,FALSE))</f>
        <v>1</v>
      </c>
      <c r="N38" s="62">
        <f>SUM(L38:M38)</f>
        <v>1</v>
      </c>
      <c r="O38" s="63"/>
      <c r="P38" s="62">
        <v>97</v>
      </c>
      <c r="Q38" s="62">
        <f>IF(ISNA(VLOOKUP($Y$1*1000+P38,年齢別人口集計表AD2!$A$2:$K$5000,9,FALSE)),0,VLOOKUP($Y$1*1000+P38,年齢別人口集計表AD2!$A$2:$K$5000,9,FALSE))</f>
        <v>0</v>
      </c>
      <c r="R38" s="62">
        <f>IF(ISNA(VLOOKUP($Y$1*1000+P38,年齢別人口集計表AD2!$A$2:$K$5000,10,FALSE)),0,VLOOKUP($Y$1*1000+P38,年齢別人口集計表AD2!$A$2:$K$5000,10,FALSE))</f>
        <v>0</v>
      </c>
      <c r="S38" s="62">
        <f>SUM(Q38:R38)</f>
        <v>0</v>
      </c>
      <c r="X38" s="57" t="s">
        <v>61</v>
      </c>
      <c r="Y38" s="57">
        <v>39</v>
      </c>
    </row>
    <row r="39" spans="1:25" x14ac:dyDescent="0.15">
      <c r="A39" s="62">
        <v>83</v>
      </c>
      <c r="B39" s="62">
        <f>IF(ISNA(VLOOKUP($Y$1*1000+A39,年齢別人口集計表AD2!$A$2:$K$5000,9,FALSE)),0,VLOOKUP($Y$1*1000+A39,年齢別人口集計表AD2!$A$2:$K$5000,9,FALSE))</f>
        <v>0</v>
      </c>
      <c r="C39" s="62">
        <f>IF(ISNA(VLOOKUP($Y$1*1000+A39,年齢別人口集計表AD2!$A$2:$K$5000,10,FALSE)),0,VLOOKUP($Y$1*1000+A39,年齢別人口集計表AD2!$A$2:$K$5000,10,FALSE))</f>
        <v>1</v>
      </c>
      <c r="D39" s="62">
        <f>SUM(B39:C39)</f>
        <v>1</v>
      </c>
      <c r="E39" s="63"/>
      <c r="F39" s="62">
        <v>88</v>
      </c>
      <c r="G39" s="62">
        <f>IF(ISNA(VLOOKUP($Y$1*1000+F39,年齢別人口集計表AD2!$A$2:$K$5000,9,FALSE)),0,VLOOKUP($Y$1*1000+F39,年齢別人口集計表AD2!$A$2:$K$5000,9,FALSE))</f>
        <v>1</v>
      </c>
      <c r="H39" s="62">
        <f>IF(ISNA(VLOOKUP($Y$1*1000+F39,年齢別人口集計表AD2!$A$2:$K$5000,10,FALSE)),0,VLOOKUP($Y$1*1000+F39,年齢別人口集計表AD2!$A$2:$K$5000,10,FALSE))</f>
        <v>0</v>
      </c>
      <c r="I39" s="62">
        <f>SUM(G39:H39)</f>
        <v>1</v>
      </c>
      <c r="J39" s="63"/>
      <c r="K39" s="62">
        <v>93</v>
      </c>
      <c r="L39" s="62">
        <f>IF(ISNA(VLOOKUP($Y$1*1000+K39,年齢別人口集計表AD2!$A$2:$K$5000,9,FALSE)),0,VLOOKUP($Y$1*1000+K39,年齢別人口集計表AD2!$A$2:$K$5000,9,FALSE))</f>
        <v>0</v>
      </c>
      <c r="M39" s="62">
        <f>IF(ISNA(VLOOKUP($Y$1*1000+K39,年齢別人口集計表AD2!$A$2:$K$5000,10,FALSE)),0,VLOOKUP($Y$1*1000+K39,年齢別人口集計表AD2!$A$2:$K$5000,10,FALSE))</f>
        <v>0</v>
      </c>
      <c r="N39" s="62">
        <f>SUM(L39:M39)</f>
        <v>0</v>
      </c>
      <c r="O39" s="63"/>
      <c r="P39" s="62">
        <v>98</v>
      </c>
      <c r="Q39" s="62">
        <f>IF(ISNA(VLOOKUP($Y$1*1000+P39,年齢別人口集計表AD2!$A$2:$K$5000,9,FALSE)),0,VLOOKUP($Y$1*1000+P39,年齢別人口集計表AD2!$A$2:$K$5000,9,FALSE))</f>
        <v>0</v>
      </c>
      <c r="R39" s="62">
        <f>IF(ISNA(VLOOKUP($Y$1*1000+P39,年齢別人口集計表AD2!$A$2:$K$5000,10,FALSE)),0,VLOOKUP($Y$1*1000+P39,年齢別人口集計表AD2!$A$2:$K$5000,10,FALSE))</f>
        <v>0</v>
      </c>
      <c r="S39" s="62">
        <f>SUM(Q39:R39)</f>
        <v>0</v>
      </c>
      <c r="X39" s="57" t="s">
        <v>77</v>
      </c>
      <c r="Y39" s="57">
        <v>40</v>
      </c>
    </row>
    <row r="40" spans="1:25" x14ac:dyDescent="0.15">
      <c r="A40" s="62">
        <v>84</v>
      </c>
      <c r="B40" s="62">
        <f>IF(ISNA(VLOOKUP($Y$1*1000+A40,年齢別人口集計表AD2!$A$2:$K$5000,9,FALSE)),0,VLOOKUP($Y$1*1000+A40,年齢別人口集計表AD2!$A$2:$K$5000,9,FALSE))</f>
        <v>1</v>
      </c>
      <c r="C40" s="62">
        <f>IF(ISNA(VLOOKUP($Y$1*1000+A40,年齢別人口集計表AD2!$A$2:$K$5000,10,FALSE)),0,VLOOKUP($Y$1*1000+A40,年齢別人口集計表AD2!$A$2:$K$5000,10,FALSE))</f>
        <v>0</v>
      </c>
      <c r="D40" s="62">
        <f>SUM(B40:C40)</f>
        <v>1</v>
      </c>
      <c r="E40" s="63"/>
      <c r="F40" s="62">
        <v>89</v>
      </c>
      <c r="G40" s="62">
        <f>IF(ISNA(VLOOKUP($Y$1*1000+F40,年齢別人口集計表AD2!$A$2:$K$5000,9,FALSE)),0,VLOOKUP($Y$1*1000+F40,年齢別人口集計表AD2!$A$2:$K$5000,9,FALSE))</f>
        <v>0</v>
      </c>
      <c r="H40" s="62">
        <f>IF(ISNA(VLOOKUP($Y$1*1000+F40,年齢別人口集計表AD2!$A$2:$K$5000,10,FALSE)),0,VLOOKUP($Y$1*1000+F40,年齢別人口集計表AD2!$A$2:$K$5000,10,FALSE))</f>
        <v>1</v>
      </c>
      <c r="I40" s="62">
        <f>SUM(G40:H40)</f>
        <v>1</v>
      </c>
      <c r="J40" s="63"/>
      <c r="K40" s="62">
        <v>94</v>
      </c>
      <c r="L40" s="62">
        <f>IF(ISNA(VLOOKUP($Y$1*1000+K40,年齢別人口集計表AD2!$A$2:$K$5000,9,FALSE)),0,VLOOKUP($Y$1*1000+K40,年齢別人口集計表AD2!$A$2:$K$5000,9,FALSE))</f>
        <v>0</v>
      </c>
      <c r="M40" s="62">
        <f>IF(ISNA(VLOOKUP($Y$1*1000+K40,年齢別人口集計表AD2!$A$2:$K$5000,10,FALSE)),0,VLOOKUP($Y$1*1000+K40,年齢別人口集計表AD2!$A$2:$K$5000,10,FALSE))</f>
        <v>0</v>
      </c>
      <c r="N40" s="62">
        <f>SUM(L40:M40)</f>
        <v>0</v>
      </c>
      <c r="O40" s="63"/>
      <c r="P40" s="62">
        <v>99</v>
      </c>
      <c r="Q40" s="62">
        <f>IF(ISNA(VLOOKUP($Y$1*1000+P40,年齢別人口集計表AD2!$A$2:$K$5000,9,FALSE)),0,VLOOKUP($Y$1*1000+P40,年齢別人口集計表AD2!$A$2:$K$5000,9,FALSE))</f>
        <v>0</v>
      </c>
      <c r="R40" s="62">
        <f>IF(ISNA(VLOOKUP($Y$1*1000+P40,年齢別人口集計表AD2!$A$2:$K$5000,10,FALSE)),0,VLOOKUP($Y$1*1000+P40,年齢別人口集計表AD2!$A$2:$K$5000,10,FALSE))</f>
        <v>0</v>
      </c>
      <c r="S40" s="62">
        <f>SUM(Q40:R40)</f>
        <v>0</v>
      </c>
      <c r="X40" s="57" t="s">
        <v>83</v>
      </c>
      <c r="Y40" s="57">
        <v>41</v>
      </c>
    </row>
    <row r="41" spans="1:25" x14ac:dyDescent="0.15">
      <c r="A41" s="64" t="s">
        <v>91</v>
      </c>
      <c r="B41" s="62">
        <f>SUM(B36:B40)</f>
        <v>4</v>
      </c>
      <c r="C41" s="62">
        <f>SUM(C36:C40)</f>
        <v>3</v>
      </c>
      <c r="D41" s="62">
        <f>SUM(D36:D40)</f>
        <v>7</v>
      </c>
      <c r="E41" s="63"/>
      <c r="F41" s="64" t="s">
        <v>91</v>
      </c>
      <c r="G41" s="62">
        <f>SUM(G36:G40)</f>
        <v>3</v>
      </c>
      <c r="H41" s="62">
        <f>SUM(H36:H40)</f>
        <v>2</v>
      </c>
      <c r="I41" s="62">
        <f>SUM(I36:I40)</f>
        <v>5</v>
      </c>
      <c r="J41" s="63"/>
      <c r="K41" s="64" t="s">
        <v>91</v>
      </c>
      <c r="L41" s="62">
        <f>SUM(L36:L40)</f>
        <v>0</v>
      </c>
      <c r="M41" s="62">
        <f>SUM(M36:M40)</f>
        <v>1</v>
      </c>
      <c r="N41" s="62">
        <f>SUM(N36:N40)</f>
        <v>1</v>
      </c>
      <c r="O41" s="63"/>
      <c r="P41" s="64" t="s">
        <v>91</v>
      </c>
      <c r="Q41" s="62">
        <f>SUM(Q36:Q40)</f>
        <v>0</v>
      </c>
      <c r="R41" s="62">
        <f>SUM(R36:R40)</f>
        <v>1</v>
      </c>
      <c r="S41" s="62">
        <f>SUM(S36:S40)</f>
        <v>1</v>
      </c>
      <c r="U41" s="65">
        <f>Q41+L41+G41+B41</f>
        <v>7</v>
      </c>
      <c r="V41" s="65">
        <f>R41+M41+H41+C41</f>
        <v>7</v>
      </c>
      <c r="X41" s="57" t="s">
        <v>36</v>
      </c>
      <c r="Y41" s="57">
        <v>42</v>
      </c>
    </row>
    <row r="42" spans="1:25" x14ac:dyDescent="0.15">
      <c r="A42" s="66"/>
      <c r="B42" s="66"/>
      <c r="C42" s="66"/>
      <c r="D42" s="66"/>
      <c r="F42" s="66"/>
      <c r="G42" s="66"/>
      <c r="H42" s="66"/>
      <c r="I42" s="66"/>
      <c r="K42" s="66"/>
      <c r="L42" s="66"/>
      <c r="M42" s="66"/>
      <c r="N42" s="66"/>
      <c r="P42" s="66"/>
      <c r="Q42" s="66"/>
      <c r="R42" s="66"/>
      <c r="S42" s="66"/>
      <c r="X42" s="57" t="s">
        <v>37</v>
      </c>
      <c r="Y42" s="57">
        <v>43</v>
      </c>
    </row>
    <row r="43" spans="1:25" x14ac:dyDescent="0.15">
      <c r="A43" s="64" t="s">
        <v>0</v>
      </c>
      <c r="B43" s="64" t="s">
        <v>89</v>
      </c>
      <c r="C43" s="64" t="s">
        <v>90</v>
      </c>
      <c r="D43" s="64" t="s">
        <v>91</v>
      </c>
      <c r="E43" s="63"/>
      <c r="F43" s="64" t="s">
        <v>0</v>
      </c>
      <c r="G43" s="64" t="s">
        <v>89</v>
      </c>
      <c r="H43" s="64" t="s">
        <v>90</v>
      </c>
      <c r="I43" s="64" t="s">
        <v>91</v>
      </c>
      <c r="J43" s="63"/>
      <c r="K43" s="64" t="s">
        <v>0</v>
      </c>
      <c r="L43" s="64" t="s">
        <v>89</v>
      </c>
      <c r="M43" s="64" t="s">
        <v>90</v>
      </c>
      <c r="N43" s="64" t="s">
        <v>91</v>
      </c>
      <c r="O43" s="63"/>
      <c r="P43" s="64" t="s">
        <v>0</v>
      </c>
      <c r="Q43" s="64" t="s">
        <v>89</v>
      </c>
      <c r="R43" s="64" t="s">
        <v>90</v>
      </c>
      <c r="S43" s="64" t="s">
        <v>91</v>
      </c>
      <c r="X43" s="57" t="s">
        <v>38</v>
      </c>
      <c r="Y43" s="57">
        <v>50</v>
      </c>
    </row>
    <row r="44" spans="1:25" x14ac:dyDescent="0.15">
      <c r="A44" s="62">
        <v>100</v>
      </c>
      <c r="B44" s="62">
        <f>IF(ISNA(VLOOKUP($Y$1*1000+A44,年齢別人口集計表AD2!$A$2:$K$5000,9,FALSE)),0,VLOOKUP($Y$1*1000+A44,年齢別人口集計表AD2!$A$2:$K$5000,9,FALSE))</f>
        <v>0</v>
      </c>
      <c r="C44" s="62">
        <f>IF(ISNA(VLOOKUP($Y$1*1000+A44,年齢別人口集計表AD2!$A$2:$K$5000,10,FALSE)),0,VLOOKUP($Y$1*1000+A44,年齢別人口集計表AD2!$A$2:$K$5000,10,FALSE))</f>
        <v>0</v>
      </c>
      <c r="D44" s="62">
        <f>SUM(B44:C44)</f>
        <v>0</v>
      </c>
      <c r="E44" s="63"/>
      <c r="F44" s="62">
        <v>105</v>
      </c>
      <c r="G44" s="62">
        <f>IF(ISNA(VLOOKUP($Y$1*1000+F44,年齢別人口集計表AD2!$A$2:$K$5000,9,FALSE)),0,VLOOKUP($Y$1*1000+F44,年齢別人口集計表AD2!$A$2:$K$5000,9,FALSE))</f>
        <v>0</v>
      </c>
      <c r="H44" s="62">
        <f>IF(ISNA(VLOOKUP($Y$1*1000+F44,年齢別人口集計表AD2!$A$2:$K$5000,10,FALSE)),0,VLOOKUP($Y$1*1000+F44,年齢別人口集計表AD2!$A$2:$K$5000,10,FALSE))</f>
        <v>0</v>
      </c>
      <c r="I44" s="62">
        <f>SUM(G44:H44)</f>
        <v>0</v>
      </c>
      <c r="J44" s="63"/>
      <c r="K44" s="62">
        <v>110</v>
      </c>
      <c r="L44" s="62">
        <f>IF(ISNA(VLOOKUP($Y$1*1000+K44,年齢別人口集計表AD2!$A$2:$K$5000,9,FALSE)),0,VLOOKUP($Y$1*1000+K44,年齢別人口集計表AD2!$A$2:$K$5000,9,FALSE))</f>
        <v>0</v>
      </c>
      <c r="M44" s="62">
        <f>IF(ISNA(VLOOKUP($Y$1*1000+K44,年齢別人口集計表AD2!$A$2:$K$5000,10,FALSE)),0,VLOOKUP($Y$1*1000+K44,年齢別人口集計表AD2!$A$2:$K$5000,10,FALSE))</f>
        <v>0</v>
      </c>
      <c r="N44" s="62">
        <f>SUM(L44:M44)</f>
        <v>0</v>
      </c>
      <c r="O44" s="63"/>
      <c r="P44" s="62">
        <v>115</v>
      </c>
      <c r="Q44" s="62">
        <f>IF(ISNA(VLOOKUP($Y$1*1000+P44,年齢別人口集計表AD2!$A$2:$K$5000,9,FALSE)),0,VLOOKUP($Y$1*1000+P44,年齢別人口集計表AD2!$A$2:$K$5000,9,FALSE))</f>
        <v>0</v>
      </c>
      <c r="R44" s="62">
        <f>IF(ISNA(VLOOKUP($Y$1*1000+P44,年齢別人口集計表AD2!$A$2:$K$5000,10,FALSE)),0,VLOOKUP($Y$1*1000+P44,年齢別人口集計表AD2!$A$2:$K$5000,10,FALSE))</f>
        <v>0</v>
      </c>
      <c r="S44" s="62">
        <f>SUM(Q44:R44)</f>
        <v>0</v>
      </c>
      <c r="X44" s="57" t="s">
        <v>39</v>
      </c>
      <c r="Y44" s="57">
        <v>51</v>
      </c>
    </row>
    <row r="45" spans="1:25" x14ac:dyDescent="0.15">
      <c r="A45" s="62">
        <v>101</v>
      </c>
      <c r="B45" s="62">
        <f>IF(ISNA(VLOOKUP($Y$1*1000+A45,年齢別人口集計表AD2!$A$2:$K$5000,9,FALSE)),0,VLOOKUP($Y$1*1000+A45,年齢別人口集計表AD2!$A$2:$K$5000,9,FALSE))</f>
        <v>0</v>
      </c>
      <c r="C45" s="62">
        <f>IF(ISNA(VLOOKUP($Y$1*1000+A45,年齢別人口集計表AD2!$A$2:$K$5000,10,FALSE)),0,VLOOKUP($Y$1*1000+A45,年齢別人口集計表AD2!$A$2:$K$5000,10,FALSE))</f>
        <v>0</v>
      </c>
      <c r="D45" s="62">
        <f>SUM(B45:C45)</f>
        <v>0</v>
      </c>
      <c r="E45" s="63"/>
      <c r="F45" s="62">
        <v>106</v>
      </c>
      <c r="G45" s="62">
        <f>IF(ISNA(VLOOKUP($Y$1*1000+F45,年齢別人口集計表AD2!$A$2:$K$5000,9,FALSE)),0,VLOOKUP($Y$1*1000+F45,年齢別人口集計表AD2!$A$2:$K$5000,9,FALSE))</f>
        <v>0</v>
      </c>
      <c r="H45" s="62">
        <f>IF(ISNA(VLOOKUP($Y$1*1000+F45,年齢別人口集計表AD2!$A$2:$K$5000,10,FALSE)),0,VLOOKUP($Y$1*1000+F45,年齢別人口集計表AD2!$A$2:$K$5000,10,FALSE))</f>
        <v>0</v>
      </c>
      <c r="I45" s="62">
        <f>SUM(G45:H45)</f>
        <v>0</v>
      </c>
      <c r="J45" s="63"/>
      <c r="K45" s="62">
        <v>111</v>
      </c>
      <c r="L45" s="62">
        <f>IF(ISNA(VLOOKUP($Y$1*1000+K45,年齢別人口集計表AD2!$A$2:$K$5000,9,FALSE)),0,VLOOKUP($Y$1*1000+K45,年齢別人口集計表AD2!$A$2:$K$5000,9,FALSE))</f>
        <v>0</v>
      </c>
      <c r="M45" s="62">
        <f>IF(ISNA(VLOOKUP($Y$1*1000+K45,年齢別人口集計表AD2!$A$2:$K$5000,10,FALSE)),0,VLOOKUP($Y$1*1000+K45,年齢別人口集計表AD2!$A$2:$K$5000,10,FALSE))</f>
        <v>0</v>
      </c>
      <c r="N45" s="62">
        <f>SUM(L45:M45)</f>
        <v>0</v>
      </c>
      <c r="O45" s="63"/>
      <c r="P45" s="62">
        <v>116</v>
      </c>
      <c r="Q45" s="62">
        <f>IF(ISNA(VLOOKUP($Y$1*1000+P45,年齢別人口集計表AD2!$A$2:$K$5000,9,FALSE)),0,VLOOKUP($Y$1*1000+P45,年齢別人口集計表AD2!$A$2:$K$5000,9,FALSE))</f>
        <v>0</v>
      </c>
      <c r="R45" s="62">
        <f>IF(ISNA(VLOOKUP($Y$1*1000+P45,年齢別人口集計表AD2!$A$2:$K$5000,10,FALSE)),0,VLOOKUP($Y$1*1000+P45,年齢別人口集計表AD2!$A$2:$K$5000,10,FALSE))</f>
        <v>0</v>
      </c>
      <c r="S45" s="62">
        <f>SUM(Q45:R45)</f>
        <v>0</v>
      </c>
      <c r="X45" s="57" t="s">
        <v>40</v>
      </c>
      <c r="Y45" s="57">
        <v>52</v>
      </c>
    </row>
    <row r="46" spans="1:25" x14ac:dyDescent="0.15">
      <c r="A46" s="62">
        <v>102</v>
      </c>
      <c r="B46" s="62">
        <f>IF(ISNA(VLOOKUP($Y$1*1000+A46,年齢別人口集計表AD2!$A$2:$K$5000,9,FALSE)),0,VLOOKUP($Y$1*1000+A46,年齢別人口集計表AD2!$A$2:$K$5000,9,FALSE))</f>
        <v>0</v>
      </c>
      <c r="C46" s="62">
        <f>IF(ISNA(VLOOKUP($Y$1*1000+A46,年齢別人口集計表AD2!$A$2:$K$5000,10,FALSE)),0,VLOOKUP($Y$1*1000+A46,年齢別人口集計表AD2!$A$2:$K$5000,10,FALSE))</f>
        <v>0</v>
      </c>
      <c r="D46" s="62">
        <f>SUM(B46:C46)</f>
        <v>0</v>
      </c>
      <c r="E46" s="63"/>
      <c r="F46" s="62">
        <v>107</v>
      </c>
      <c r="G46" s="62">
        <f>IF(ISNA(VLOOKUP($Y$1*1000+F46,年齢別人口集計表AD2!$A$2:$K$5000,9,FALSE)),0,VLOOKUP($Y$1*1000+F46,年齢別人口集計表AD2!$A$2:$K$5000,9,FALSE))</f>
        <v>0</v>
      </c>
      <c r="H46" s="62">
        <f>IF(ISNA(VLOOKUP($Y$1*1000+F46,年齢別人口集計表AD2!$A$2:$K$5000,10,FALSE)),0,VLOOKUP($Y$1*1000+F46,年齢別人口集計表AD2!$A$2:$K$5000,10,FALSE))</f>
        <v>0</v>
      </c>
      <c r="I46" s="62">
        <f>SUM(G46:H46)</f>
        <v>0</v>
      </c>
      <c r="J46" s="63"/>
      <c r="K46" s="62">
        <v>112</v>
      </c>
      <c r="L46" s="62">
        <f>IF(ISNA(VLOOKUP($Y$1*1000+K46,年齢別人口集計表AD2!$A$2:$K$5000,9,FALSE)),0,VLOOKUP($Y$1*1000+K46,年齢別人口集計表AD2!$A$2:$K$5000,9,FALSE))</f>
        <v>0</v>
      </c>
      <c r="M46" s="62">
        <f>IF(ISNA(VLOOKUP($Y$1*1000+K46,年齢別人口集計表AD2!$A$2:$K$5000,10,FALSE)),0,VLOOKUP($Y$1*1000+K46,年齢別人口集計表AD2!$A$2:$K$5000,10,FALSE))</f>
        <v>0</v>
      </c>
      <c r="N46" s="62">
        <f>SUM(L46:M46)</f>
        <v>0</v>
      </c>
      <c r="O46" s="63"/>
      <c r="P46" s="62">
        <v>117</v>
      </c>
      <c r="Q46" s="62">
        <f>IF(ISNA(VLOOKUP($Y$1*1000+P46,年齢別人口集計表AD2!$A$2:$K$5000,9,FALSE)),0,VLOOKUP($Y$1*1000+P46,年齢別人口集計表AD2!$A$2:$K$5000,9,FALSE))</f>
        <v>0</v>
      </c>
      <c r="R46" s="62">
        <f>IF(ISNA(VLOOKUP($Y$1*1000+P46,年齢別人口集計表AD2!$A$2:$K$5000,10,FALSE)),0,VLOOKUP($Y$1*1000+P46,年齢別人口集計表AD2!$A$2:$K$5000,10,FALSE))</f>
        <v>0</v>
      </c>
      <c r="S46" s="62">
        <f>SUM(Q46:R46)</f>
        <v>0</v>
      </c>
      <c r="X46" s="57" t="s">
        <v>41</v>
      </c>
      <c r="Y46" s="57">
        <v>53</v>
      </c>
    </row>
    <row r="47" spans="1:25" x14ac:dyDescent="0.15">
      <c r="A47" s="62">
        <v>103</v>
      </c>
      <c r="B47" s="62">
        <f>IF(ISNA(VLOOKUP($Y$1*1000+A47,年齢別人口集計表AD2!$A$2:$K$5000,9,FALSE)),0,VLOOKUP($Y$1*1000+A47,年齢別人口集計表AD2!$A$2:$K$5000,9,FALSE))</f>
        <v>0</v>
      </c>
      <c r="C47" s="62">
        <f>IF(ISNA(VLOOKUP($Y$1*1000+A47,年齢別人口集計表AD2!$A$2:$K$5000,10,FALSE)),0,VLOOKUP($Y$1*1000+A47,年齢別人口集計表AD2!$A$2:$K$5000,10,FALSE))</f>
        <v>0</v>
      </c>
      <c r="D47" s="62">
        <f>SUM(B47:C47)</f>
        <v>0</v>
      </c>
      <c r="E47" s="63"/>
      <c r="F47" s="62">
        <v>108</v>
      </c>
      <c r="G47" s="62">
        <f>IF(ISNA(VLOOKUP($Y$1*1000+F47,年齢別人口集計表AD2!$A$2:$K$5000,9,FALSE)),0,VLOOKUP($Y$1*1000+F47,年齢別人口集計表AD2!$A$2:$K$5000,9,FALSE))</f>
        <v>0</v>
      </c>
      <c r="H47" s="62">
        <f>IF(ISNA(VLOOKUP($Y$1*1000+F47,年齢別人口集計表AD2!$A$2:$K$5000,10,FALSE)),0,VLOOKUP($Y$1*1000+F47,年齢別人口集計表AD2!$A$2:$K$5000,10,FALSE))</f>
        <v>0</v>
      </c>
      <c r="I47" s="62">
        <f>SUM(G47:H47)</f>
        <v>0</v>
      </c>
      <c r="J47" s="63"/>
      <c r="K47" s="62">
        <v>113</v>
      </c>
      <c r="L47" s="62">
        <f>IF(ISNA(VLOOKUP($Y$1*1000+K47,年齢別人口集計表AD2!$A$2:$K$5000,9,FALSE)),0,VLOOKUP($Y$1*1000+K47,年齢別人口集計表AD2!$A$2:$K$5000,9,FALSE))</f>
        <v>0</v>
      </c>
      <c r="M47" s="62">
        <f>IF(ISNA(VLOOKUP($Y$1*1000+K47,年齢別人口集計表AD2!$A$2:$K$5000,10,FALSE)),0,VLOOKUP($Y$1*1000+K47,年齢別人口集計表AD2!$A$2:$K$5000,10,FALSE))</f>
        <v>0</v>
      </c>
      <c r="N47" s="62">
        <f>SUM(L47:M47)</f>
        <v>0</v>
      </c>
      <c r="O47" s="63"/>
      <c r="P47" s="62">
        <v>118</v>
      </c>
      <c r="Q47" s="62">
        <f>IF(ISNA(VLOOKUP($Y$1*1000+P47,年齢別人口集計表AD2!$A$2:$K$5000,9,FALSE)),0,VLOOKUP($Y$1*1000+P47,年齢別人口集計表AD2!$A$2:$K$5000,9,FALSE))</f>
        <v>0</v>
      </c>
      <c r="R47" s="62">
        <f>IF(ISNA(VLOOKUP($Y$1*1000+P47,年齢別人口集計表AD2!$A$2:$K$5000,10,FALSE)),0,VLOOKUP($Y$1*1000+P47,年齢別人口集計表AD2!$A$2:$K$5000,10,FALSE))</f>
        <v>0</v>
      </c>
      <c r="S47" s="62">
        <f>SUM(Q47:R47)</f>
        <v>0</v>
      </c>
      <c r="X47" s="57" t="s">
        <v>42</v>
      </c>
      <c r="Y47" s="57">
        <v>54</v>
      </c>
    </row>
    <row r="48" spans="1:25" x14ac:dyDescent="0.15">
      <c r="A48" s="62">
        <v>104</v>
      </c>
      <c r="B48" s="62">
        <f>IF(ISNA(VLOOKUP($Y$1*1000+A48,年齢別人口集計表AD2!$A$2:$K$5000,9,FALSE)),0,VLOOKUP($Y$1*1000+A48,年齢別人口集計表AD2!$A$2:$K$5000,9,FALSE))</f>
        <v>0</v>
      </c>
      <c r="C48" s="62">
        <f>IF(ISNA(VLOOKUP($Y$1*1000+A48,年齢別人口集計表AD2!$A$2:$K$5000,10,FALSE)),0,VLOOKUP($Y$1*1000+A48,年齢別人口集計表AD2!$A$2:$K$5000,10,FALSE))</f>
        <v>0</v>
      </c>
      <c r="D48" s="62">
        <f>SUM(B48:C48)</f>
        <v>0</v>
      </c>
      <c r="E48" s="63"/>
      <c r="F48" s="62">
        <v>109</v>
      </c>
      <c r="G48" s="62">
        <f>IF(ISNA(VLOOKUP($Y$1*1000+F48,年齢別人口集計表AD2!$A$2:$K$5000,9,FALSE)),0,VLOOKUP($Y$1*1000+F48,年齢別人口集計表AD2!$A$2:$K$5000,9,FALSE))</f>
        <v>0</v>
      </c>
      <c r="H48" s="62">
        <f>IF(ISNA(VLOOKUP($Y$1*1000+F48,年齢別人口集計表AD2!$A$2:$K$5000,10,FALSE)),0,VLOOKUP($Y$1*1000+F48,年齢別人口集計表AD2!$A$2:$K$5000,10,FALSE))</f>
        <v>0</v>
      </c>
      <c r="I48" s="62">
        <f>SUM(G48:H48)</f>
        <v>0</v>
      </c>
      <c r="J48" s="63"/>
      <c r="K48" s="62">
        <v>114</v>
      </c>
      <c r="L48" s="62">
        <f>IF(ISNA(VLOOKUP($Y$1*1000+K48,年齢別人口集計表AD2!$A$2:$K$5000,9,FALSE)),0,VLOOKUP($Y$1*1000+K48,年齢別人口集計表AD2!$A$2:$K$5000,9,FALSE))</f>
        <v>0</v>
      </c>
      <c r="M48" s="62">
        <f>IF(ISNA(VLOOKUP($Y$1*1000+K48,年齢別人口集計表AD2!$A$2:$K$5000,10,FALSE)),0,VLOOKUP($Y$1*1000+K48,年齢別人口集計表AD2!$A$2:$K$5000,10,FALSE))</f>
        <v>0</v>
      </c>
      <c r="N48" s="62">
        <f>SUM(L48:M48)</f>
        <v>0</v>
      </c>
      <c r="O48" s="63"/>
      <c r="P48" s="62">
        <v>119</v>
      </c>
      <c r="Q48" s="62">
        <f>IF(ISNA(VLOOKUP($Y$1*1000+P48,年齢別人口集計表AD2!$A$2:$K$5000,9,FALSE)),0,VLOOKUP($Y$1*1000+P48,年齢別人口集計表AD2!$A$2:$K$5000,9,FALSE))</f>
        <v>0</v>
      </c>
      <c r="R48" s="62">
        <f>IF(ISNA(VLOOKUP($Y$1*1000+P48,年齢別人口集計表AD2!$A$2:$K$5000,10,FALSE)),0,VLOOKUP($Y$1*1000+P48,年齢別人口集計表AD2!$A$2:$K$5000,10,FALSE))</f>
        <v>0</v>
      </c>
      <c r="S48" s="62">
        <f>SUM(Q48:R48)</f>
        <v>0</v>
      </c>
      <c r="X48" s="57" t="s">
        <v>43</v>
      </c>
      <c r="Y48" s="57">
        <v>55</v>
      </c>
    </row>
    <row r="49" spans="1:25" x14ac:dyDescent="0.15">
      <c r="A49" s="64" t="s">
        <v>91</v>
      </c>
      <c r="B49" s="62">
        <f>SUM(B44:B48)</f>
        <v>0</v>
      </c>
      <c r="C49" s="62">
        <f>SUM(C44:C48)</f>
        <v>0</v>
      </c>
      <c r="D49" s="62">
        <f>SUM(D44:D48)</f>
        <v>0</v>
      </c>
      <c r="E49" s="63"/>
      <c r="F49" s="64" t="s">
        <v>91</v>
      </c>
      <c r="G49" s="62">
        <f>SUM(G44:G48)</f>
        <v>0</v>
      </c>
      <c r="H49" s="62">
        <f>SUM(H44:H48)</f>
        <v>0</v>
      </c>
      <c r="I49" s="62">
        <f>SUM(I44:I48)</f>
        <v>0</v>
      </c>
      <c r="J49" s="63"/>
      <c r="K49" s="64" t="s">
        <v>91</v>
      </c>
      <c r="L49" s="62">
        <f>SUM(L44:L48)</f>
        <v>0</v>
      </c>
      <c r="M49" s="62">
        <f>SUM(M44:M48)</f>
        <v>0</v>
      </c>
      <c r="N49" s="62">
        <f>SUM(N44:N48)</f>
        <v>0</v>
      </c>
      <c r="O49" s="63"/>
      <c r="P49" s="64" t="s">
        <v>91</v>
      </c>
      <c r="Q49" s="62">
        <f>SUM(Q44:Q48)</f>
        <v>0</v>
      </c>
      <c r="R49" s="62">
        <f>SUM(R44:R48)</f>
        <v>0</v>
      </c>
      <c r="S49" s="62">
        <f>SUM(S44:S48)</f>
        <v>0</v>
      </c>
      <c r="U49" s="65">
        <f>Q49+L49+G49+B49</f>
        <v>0</v>
      </c>
      <c r="V49" s="65">
        <f>R49+M49+H49+C49</f>
        <v>0</v>
      </c>
      <c r="X49" s="57" t="s">
        <v>44</v>
      </c>
      <c r="Y49" s="57">
        <v>56</v>
      </c>
    </row>
    <row r="50" spans="1:25" ht="14.25" thickBot="1" x14ac:dyDescent="0.2">
      <c r="A50" s="67"/>
      <c r="B50" s="67"/>
      <c r="C50" s="67"/>
      <c r="D50" s="67"/>
      <c r="F50" s="67"/>
      <c r="G50" s="67"/>
      <c r="H50" s="67"/>
      <c r="I50" s="67"/>
      <c r="K50" s="67"/>
      <c r="L50" s="67"/>
      <c r="M50" s="67"/>
      <c r="N50" s="67"/>
      <c r="P50" s="67"/>
      <c r="Q50" s="68"/>
      <c r="R50" s="68"/>
      <c r="S50" s="68"/>
      <c r="X50" s="57" t="s">
        <v>45</v>
      </c>
      <c r="Y50" s="57">
        <v>57</v>
      </c>
    </row>
    <row r="51" spans="1:25" ht="14.25" thickBot="1" x14ac:dyDescent="0.2">
      <c r="N51" s="76"/>
      <c r="O51" s="70"/>
      <c r="P51" s="69" t="s">
        <v>94</v>
      </c>
      <c r="Q51" s="71" t="s">
        <v>89</v>
      </c>
      <c r="R51" s="72" t="s">
        <v>90</v>
      </c>
      <c r="S51" s="72" t="s">
        <v>91</v>
      </c>
      <c r="X51" s="57" t="s">
        <v>46</v>
      </c>
      <c r="Y51" s="57">
        <v>58</v>
      </c>
    </row>
    <row r="52" spans="1:25" ht="14.25" thickBot="1" x14ac:dyDescent="0.2">
      <c r="N52" s="77"/>
      <c r="O52" s="70"/>
      <c r="P52" s="73" t="s">
        <v>95</v>
      </c>
      <c r="Q52" s="74">
        <f>SUM(U9:U49)</f>
        <v>58</v>
      </c>
      <c r="R52" s="75">
        <f>SUM(V9:V49)</f>
        <v>55</v>
      </c>
      <c r="S52" s="75">
        <f>SUM(Q52:R52)</f>
        <v>113</v>
      </c>
      <c r="U52" s="65">
        <f>SUM(U9:U49)</f>
        <v>58</v>
      </c>
      <c r="V52" s="65">
        <f>SUM(V9:V49)</f>
        <v>55</v>
      </c>
      <c r="X52" s="57" t="s">
        <v>47</v>
      </c>
      <c r="Y52" s="57">
        <v>59</v>
      </c>
    </row>
    <row r="53" spans="1:25" x14ac:dyDescent="0.15">
      <c r="U53" s="65">
        <f>G33+L33+Q33+U41+U49</f>
        <v>18</v>
      </c>
      <c r="V53" s="65">
        <f>H33+M33+R33+V41+V49</f>
        <v>21</v>
      </c>
      <c r="X53" s="57" t="s">
        <v>48</v>
      </c>
      <c r="Y53" s="57">
        <v>60</v>
      </c>
    </row>
    <row r="54" spans="1:25" x14ac:dyDescent="0.15">
      <c r="U54" s="65">
        <f>Q33+U41+U49</f>
        <v>9</v>
      </c>
      <c r="V54" s="65">
        <f>R33+V41+V49</f>
        <v>14</v>
      </c>
      <c r="X54" s="57" t="s">
        <v>49</v>
      </c>
      <c r="Y54" s="57">
        <v>61</v>
      </c>
    </row>
    <row r="55" spans="1:25" x14ac:dyDescent="0.15">
      <c r="X55" s="57" t="s">
        <v>50</v>
      </c>
      <c r="Y55" s="57">
        <v>62</v>
      </c>
    </row>
    <row r="56" spans="1:25" x14ac:dyDescent="0.15">
      <c r="X56" s="57" t="s">
        <v>51</v>
      </c>
      <c r="Y56" s="57">
        <v>63</v>
      </c>
    </row>
    <row r="57" spans="1:25" x14ac:dyDescent="0.15">
      <c r="X57" s="57" t="s">
        <v>52</v>
      </c>
      <c r="Y57" s="57">
        <v>64</v>
      </c>
    </row>
    <row r="58" spans="1:25" x14ac:dyDescent="0.15">
      <c r="X58" s="57" t="s">
        <v>53</v>
      </c>
      <c r="Y58" s="57">
        <v>65</v>
      </c>
    </row>
    <row r="59" spans="1:25" x14ac:dyDescent="0.15">
      <c r="X59" s="57" t="s">
        <v>54</v>
      </c>
      <c r="Y59" s="57">
        <v>66</v>
      </c>
    </row>
    <row r="60" spans="1:25" x14ac:dyDescent="0.15">
      <c r="X60" s="57" t="s">
        <v>55</v>
      </c>
      <c r="Y60" s="57">
        <v>67</v>
      </c>
    </row>
    <row r="61" spans="1:25" x14ac:dyDescent="0.15">
      <c r="X61" s="57" t="s">
        <v>122</v>
      </c>
      <c r="Y61" s="57">
        <v>68</v>
      </c>
    </row>
    <row r="62" spans="1:25" x14ac:dyDescent="0.15">
      <c r="X62" s="57" t="s">
        <v>56</v>
      </c>
      <c r="Y62" s="57">
        <v>69</v>
      </c>
    </row>
    <row r="63" spans="1:25" x14ac:dyDescent="0.15">
      <c r="X63" s="57" t="s">
        <v>57</v>
      </c>
      <c r="Y63" s="57">
        <v>70</v>
      </c>
    </row>
    <row r="64" spans="1:25" x14ac:dyDescent="0.15">
      <c r="X64" s="57" t="s">
        <v>58</v>
      </c>
      <c r="Y64" s="57">
        <v>71</v>
      </c>
    </row>
    <row r="65" spans="24:25" x14ac:dyDescent="0.15">
      <c r="X65" s="57" t="s">
        <v>59</v>
      </c>
      <c r="Y65" s="57">
        <v>72</v>
      </c>
    </row>
    <row r="66" spans="24:25" x14ac:dyDescent="0.15">
      <c r="X66" s="57" t="s">
        <v>60</v>
      </c>
      <c r="Y66" s="57">
        <v>73</v>
      </c>
    </row>
  </sheetData>
  <sheetProtection sheet="1"/>
  <phoneticPr fontId="3"/>
  <dataValidations count="1">
    <dataValidation type="list" allowBlank="1" showInputMessage="1" showErrorMessage="1" sqref="H1">
      <formula1>$X$3:$X$66</formula1>
    </dataValidation>
  </dataValidations>
  <pageMargins left="0.99" right="0.78700000000000003" top="0.47" bottom="0.28000000000000003" header="0.4" footer="0.21"/>
  <pageSetup paperSize="9" scale="84" orientation="landscape" verticalDpi="0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66"/>
  <sheetViews>
    <sheetView tabSelected="1" zoomScale="80" workbookViewId="0">
      <pane ySplit="1" topLeftCell="A2" activePane="bottomLeft" state="frozen"/>
      <selection activeCell="I52" sqref="I52"/>
      <selection pane="bottomLeft" activeCell="I52" sqref="I52"/>
    </sheetView>
  </sheetViews>
  <sheetFormatPr defaultRowHeight="13.5" x14ac:dyDescent="0.15"/>
  <cols>
    <col min="1" max="4" width="9" style="57"/>
    <col min="5" max="5" width="2.125" style="57" customWidth="1"/>
    <col min="6" max="9" width="9" style="57"/>
    <col min="10" max="10" width="0.875" style="57" customWidth="1"/>
    <col min="11" max="14" width="9" style="57"/>
    <col min="15" max="15" width="1" style="57" customWidth="1"/>
    <col min="16" max="16384" width="9" style="57"/>
  </cols>
  <sheetData>
    <row r="1" spans="1:25" x14ac:dyDescent="0.15">
      <c r="A1" s="55" t="s">
        <v>99</v>
      </c>
      <c r="B1" s="55"/>
      <c r="C1" s="55"/>
      <c r="D1" s="55"/>
      <c r="E1" s="55"/>
      <c r="F1" s="55"/>
      <c r="G1" s="56" t="s">
        <v>92</v>
      </c>
      <c r="H1" s="78" t="s">
        <v>110</v>
      </c>
      <c r="J1" s="55"/>
      <c r="K1" s="55"/>
      <c r="L1" s="55"/>
      <c r="M1" s="55"/>
      <c r="N1" s="55"/>
      <c r="O1" s="55" t="s">
        <v>93</v>
      </c>
      <c r="P1" s="55"/>
      <c r="Q1" s="55"/>
      <c r="R1" s="55" t="str">
        <f>高齢者率65!J1</f>
        <v>平成30年3月末</v>
      </c>
      <c r="S1" s="55"/>
      <c r="Y1" s="55">
        <f>VLOOKUP(H1,X3:Y67,2,FALSE)</f>
        <v>9</v>
      </c>
    </row>
    <row r="2" spans="1:25" x14ac:dyDescent="0.15">
      <c r="A2" s="58"/>
      <c r="B2" s="58"/>
      <c r="C2" s="58"/>
      <c r="D2" s="58"/>
      <c r="E2" s="55"/>
      <c r="F2" s="58"/>
      <c r="G2" s="58"/>
      <c r="H2" s="58"/>
      <c r="I2" s="58"/>
      <c r="J2" s="55"/>
      <c r="K2" s="58"/>
      <c r="L2" s="58"/>
      <c r="M2" s="58"/>
      <c r="N2" s="58"/>
      <c r="O2" s="55"/>
      <c r="P2" s="58"/>
      <c r="Q2" s="58"/>
      <c r="R2" s="58"/>
      <c r="S2" s="58"/>
    </row>
    <row r="3" spans="1:25" x14ac:dyDescent="0.15">
      <c r="A3" s="59" t="s">
        <v>0</v>
      </c>
      <c r="B3" s="59" t="s">
        <v>89</v>
      </c>
      <c r="C3" s="59" t="s">
        <v>90</v>
      </c>
      <c r="D3" s="59" t="s">
        <v>91</v>
      </c>
      <c r="E3" s="60"/>
      <c r="F3" s="59" t="s">
        <v>0</v>
      </c>
      <c r="G3" s="59" t="s">
        <v>89</v>
      </c>
      <c r="H3" s="59" t="s">
        <v>90</v>
      </c>
      <c r="I3" s="59" t="s">
        <v>91</v>
      </c>
      <c r="J3" s="60"/>
      <c r="K3" s="59" t="s">
        <v>0</v>
      </c>
      <c r="L3" s="59" t="s">
        <v>89</v>
      </c>
      <c r="M3" s="59" t="s">
        <v>90</v>
      </c>
      <c r="N3" s="59" t="s">
        <v>91</v>
      </c>
      <c r="O3" s="60"/>
      <c r="P3" s="59" t="s">
        <v>0</v>
      </c>
      <c r="Q3" s="59" t="s">
        <v>89</v>
      </c>
      <c r="R3" s="59" t="s">
        <v>90</v>
      </c>
      <c r="S3" s="59" t="s">
        <v>91</v>
      </c>
      <c r="T3" s="61"/>
      <c r="X3" s="57" t="s">
        <v>2</v>
      </c>
      <c r="Y3" s="57">
        <v>1</v>
      </c>
    </row>
    <row r="4" spans="1:25" x14ac:dyDescent="0.15">
      <c r="A4" s="62">
        <v>0</v>
      </c>
      <c r="B4" s="62">
        <f>IF(ISNA(VLOOKUP($Y$1*1000+A4,年齢別人口集計表AD2!$A$2:$K$5000,9,FALSE)),0,VLOOKUP($Y$1*1000+A4,年齢別人口集計表AD2!$A$2:$K$5000,9,FALSE))</f>
        <v>0</v>
      </c>
      <c r="C4" s="62">
        <f>IF(ISNA(VLOOKUP($Y$1*1000+A4,年齢別人口集計表AD2!$A$2:$K$5000,10,FALSE)),0,VLOOKUP($Y$1*1000+A4,年齢別人口集計表AD2!$A$2:$K$5000,10,FALSE))</f>
        <v>0</v>
      </c>
      <c r="D4" s="62">
        <f>SUM(B4:C4)</f>
        <v>0</v>
      </c>
      <c r="E4" s="63"/>
      <c r="F4" s="62">
        <v>5</v>
      </c>
      <c r="G4" s="62">
        <f>IF(ISNA(VLOOKUP($Y$1*1000+F4,年齢別人口集計表AD2!$A$2:$K$5000,9,FALSE)),0,VLOOKUP($Y$1*1000+F4,年齢別人口集計表AD2!$A$2:$K$5000,9,FALSE))</f>
        <v>1</v>
      </c>
      <c r="H4" s="62">
        <f>IF(ISNA(VLOOKUP($Y$1*1000+F4,年齢別人口集計表AD2!$A$2:$K$5000,10,FALSE)),0,VLOOKUP($Y$1*1000+F4,年齢別人口集計表AD2!$A$2:$K$5000,10,FALSE))</f>
        <v>0</v>
      </c>
      <c r="I4" s="62">
        <f>SUM(G4:H4)</f>
        <v>1</v>
      </c>
      <c r="J4" s="63"/>
      <c r="K4" s="62">
        <v>10</v>
      </c>
      <c r="L4" s="62">
        <f>IF(ISNA(VLOOKUP($Y$1*1000+K4,年齢別人口集計表AD2!$A$2:$K$5000,9,FALSE)),0,VLOOKUP($Y$1*1000+K4,年齢別人口集計表AD2!$A$2:$K$5000,9,FALSE))</f>
        <v>2</v>
      </c>
      <c r="M4" s="62">
        <f>IF(ISNA(VLOOKUP($Y$1*1000+K4,年齢別人口集計表AD2!$A$2:$K$5000,10,FALSE)),0,VLOOKUP($Y$1*1000+K4,年齢別人口集計表AD2!$A$2:$K$5000,10,FALSE))</f>
        <v>0</v>
      </c>
      <c r="N4" s="62">
        <f>SUM(L4:M4)</f>
        <v>2</v>
      </c>
      <c r="O4" s="63"/>
      <c r="P4" s="62">
        <v>15</v>
      </c>
      <c r="Q4" s="62">
        <f>IF(ISNA(VLOOKUP($Y$1*1000+P4,年齢別人口集計表AD2!$A$2:$K$5000,9,FALSE)),0,VLOOKUP($Y$1*1000+P4,年齢別人口集計表AD2!$A$2:$K$5000,9,FALSE))</f>
        <v>1</v>
      </c>
      <c r="R4" s="62">
        <f>IF(ISNA(VLOOKUP($Y$1*1000+P4,年齢別人口集計表AD2!$A$2:$K$5000,10,FALSE)),0,VLOOKUP($Y$1*1000+P4,年齢別人口集計表AD2!$A$2:$K$5000,10,FALSE))</f>
        <v>0</v>
      </c>
      <c r="S4" s="62">
        <f>SUM(Q4:R4)</f>
        <v>1</v>
      </c>
      <c r="X4" s="57" t="s">
        <v>3</v>
      </c>
      <c r="Y4" s="57">
        <v>2</v>
      </c>
    </row>
    <row r="5" spans="1:25" x14ac:dyDescent="0.15">
      <c r="A5" s="62">
        <v>1</v>
      </c>
      <c r="B5" s="62">
        <f>IF(ISNA(VLOOKUP($Y$1*1000+A5,年齢別人口集計表AD2!$A$2:$K$5000,9,FALSE)),0,VLOOKUP($Y$1*1000+A5,年齢別人口集計表AD2!$A$2:$K$5000,9,FALSE))</f>
        <v>1</v>
      </c>
      <c r="C5" s="62">
        <f>IF(ISNA(VLOOKUP($Y$1*1000+A5,年齢別人口集計表AD2!$A$2:$K$5000,10,FALSE)),0,VLOOKUP($Y$1*1000+A5,年齢別人口集計表AD2!$A$2:$K$5000,10,FALSE))</f>
        <v>0</v>
      </c>
      <c r="D5" s="62">
        <f>SUM(B5:C5)</f>
        <v>1</v>
      </c>
      <c r="E5" s="63"/>
      <c r="F5" s="62">
        <v>6</v>
      </c>
      <c r="G5" s="62">
        <f>IF(ISNA(VLOOKUP($Y$1*1000+F5,年齢別人口集計表AD2!$A$2:$K$5000,9,FALSE)),0,VLOOKUP($Y$1*1000+F5,年齢別人口集計表AD2!$A$2:$K$5000,9,FALSE))</f>
        <v>0</v>
      </c>
      <c r="H5" s="62">
        <f>IF(ISNA(VLOOKUP($Y$1*1000+F5,年齢別人口集計表AD2!$A$2:$K$5000,10,FALSE)),0,VLOOKUP($Y$1*1000+F5,年齢別人口集計表AD2!$A$2:$K$5000,10,FALSE))</f>
        <v>1</v>
      </c>
      <c r="I5" s="62">
        <f>SUM(G5:H5)</f>
        <v>1</v>
      </c>
      <c r="J5" s="63"/>
      <c r="K5" s="62">
        <v>11</v>
      </c>
      <c r="L5" s="62">
        <f>IF(ISNA(VLOOKUP($Y$1*1000+K5,年齢別人口集計表AD2!$A$2:$K$5000,9,FALSE)),0,VLOOKUP($Y$1*1000+K5,年齢別人口集計表AD2!$A$2:$K$5000,9,FALSE))</f>
        <v>1</v>
      </c>
      <c r="M5" s="62">
        <f>IF(ISNA(VLOOKUP($Y$1*1000+K5,年齢別人口集計表AD2!$A$2:$K$5000,10,FALSE)),0,VLOOKUP($Y$1*1000+K5,年齢別人口集計表AD2!$A$2:$K$5000,10,FALSE))</f>
        <v>1</v>
      </c>
      <c r="N5" s="62">
        <f>SUM(L5:M5)</f>
        <v>2</v>
      </c>
      <c r="O5" s="63"/>
      <c r="P5" s="62">
        <v>16</v>
      </c>
      <c r="Q5" s="62">
        <f>IF(ISNA(VLOOKUP($Y$1*1000+P5,年齢別人口集計表AD2!$A$2:$K$5000,9,FALSE)),0,VLOOKUP($Y$1*1000+P5,年齢別人口集計表AD2!$A$2:$K$5000,9,FALSE))</f>
        <v>0</v>
      </c>
      <c r="R5" s="62">
        <f>IF(ISNA(VLOOKUP($Y$1*1000+P5,年齢別人口集計表AD2!$A$2:$K$5000,10,FALSE)),0,VLOOKUP($Y$1*1000+P5,年齢別人口集計表AD2!$A$2:$K$5000,10,FALSE))</f>
        <v>0</v>
      </c>
      <c r="S5" s="62">
        <f>SUM(Q5:R5)</f>
        <v>0</v>
      </c>
      <c r="X5" s="57" t="s">
        <v>4</v>
      </c>
      <c r="Y5" s="57">
        <v>3</v>
      </c>
    </row>
    <row r="6" spans="1:25" x14ac:dyDescent="0.15">
      <c r="A6" s="62">
        <v>2</v>
      </c>
      <c r="B6" s="62">
        <f>IF(ISNA(VLOOKUP($Y$1*1000+A6,年齢別人口集計表AD2!$A$2:$K$5000,9,FALSE)),0,VLOOKUP($Y$1*1000+A6,年齢別人口集計表AD2!$A$2:$K$5000,9,FALSE))</f>
        <v>1</v>
      </c>
      <c r="C6" s="62">
        <f>IF(ISNA(VLOOKUP($Y$1*1000+A6,年齢別人口集計表AD2!$A$2:$K$5000,10,FALSE)),0,VLOOKUP($Y$1*1000+A6,年齢別人口集計表AD2!$A$2:$K$5000,10,FALSE))</f>
        <v>0</v>
      </c>
      <c r="D6" s="62">
        <f>SUM(B6:C6)</f>
        <v>1</v>
      </c>
      <c r="E6" s="63"/>
      <c r="F6" s="62">
        <v>7</v>
      </c>
      <c r="G6" s="62">
        <f>IF(ISNA(VLOOKUP($Y$1*1000+F6,年齢別人口集計表AD2!$A$2:$K$5000,9,FALSE)),0,VLOOKUP($Y$1*1000+F6,年齢別人口集計表AD2!$A$2:$K$5000,9,FALSE))</f>
        <v>2</v>
      </c>
      <c r="H6" s="62">
        <f>IF(ISNA(VLOOKUP($Y$1*1000+F6,年齢別人口集計表AD2!$A$2:$K$5000,10,FALSE)),0,VLOOKUP($Y$1*1000+F6,年齢別人口集計表AD2!$A$2:$K$5000,10,FALSE))</f>
        <v>0</v>
      </c>
      <c r="I6" s="62">
        <f>SUM(G6:H6)</f>
        <v>2</v>
      </c>
      <c r="J6" s="63"/>
      <c r="K6" s="62">
        <v>12</v>
      </c>
      <c r="L6" s="62">
        <f>IF(ISNA(VLOOKUP($Y$1*1000+K6,年齢別人口集計表AD2!$A$2:$K$5000,9,FALSE)),0,VLOOKUP($Y$1*1000+K6,年齢別人口集計表AD2!$A$2:$K$5000,9,FALSE))</f>
        <v>0</v>
      </c>
      <c r="M6" s="62">
        <f>IF(ISNA(VLOOKUP($Y$1*1000+K6,年齢別人口集計表AD2!$A$2:$K$5000,10,FALSE)),0,VLOOKUP($Y$1*1000+K6,年齢別人口集計表AD2!$A$2:$K$5000,10,FALSE))</f>
        <v>0</v>
      </c>
      <c r="N6" s="62">
        <f>SUM(L6:M6)</f>
        <v>0</v>
      </c>
      <c r="O6" s="63"/>
      <c r="P6" s="62">
        <v>17</v>
      </c>
      <c r="Q6" s="62">
        <f>IF(ISNA(VLOOKUP($Y$1*1000+P6,年齢別人口集計表AD2!$A$2:$K$5000,9,FALSE)),0,VLOOKUP($Y$1*1000+P6,年齢別人口集計表AD2!$A$2:$K$5000,9,FALSE))</f>
        <v>0</v>
      </c>
      <c r="R6" s="62">
        <f>IF(ISNA(VLOOKUP($Y$1*1000+P6,年齢別人口集計表AD2!$A$2:$K$5000,10,FALSE)),0,VLOOKUP($Y$1*1000+P6,年齢別人口集計表AD2!$A$2:$K$5000,10,FALSE))</f>
        <v>0</v>
      </c>
      <c r="S6" s="62">
        <f>SUM(Q6:R6)</f>
        <v>0</v>
      </c>
      <c r="X6" s="57" t="s">
        <v>5</v>
      </c>
      <c r="Y6" s="57">
        <v>4</v>
      </c>
    </row>
    <row r="7" spans="1:25" x14ac:dyDescent="0.15">
      <c r="A7" s="62">
        <v>3</v>
      </c>
      <c r="B7" s="62">
        <f>IF(ISNA(VLOOKUP($Y$1*1000+A7,年齢別人口集計表AD2!$A$2:$K$5000,9,FALSE)),0,VLOOKUP($Y$1*1000+A7,年齢別人口集計表AD2!$A$2:$K$5000,9,FALSE))</f>
        <v>0</v>
      </c>
      <c r="C7" s="62">
        <f>IF(ISNA(VLOOKUP($Y$1*1000+A7,年齢別人口集計表AD2!$A$2:$K$5000,10,FALSE)),0,VLOOKUP($Y$1*1000+A7,年齢別人口集計表AD2!$A$2:$K$5000,10,FALSE))</f>
        <v>3</v>
      </c>
      <c r="D7" s="62">
        <f>SUM(B7:C7)</f>
        <v>3</v>
      </c>
      <c r="E7" s="63"/>
      <c r="F7" s="62">
        <v>8</v>
      </c>
      <c r="G7" s="62">
        <f>IF(ISNA(VLOOKUP($Y$1*1000+F7,年齢別人口集計表AD2!$A$2:$K$5000,9,FALSE)),0,VLOOKUP($Y$1*1000+F7,年齢別人口集計表AD2!$A$2:$K$5000,9,FALSE))</f>
        <v>0</v>
      </c>
      <c r="H7" s="62">
        <f>IF(ISNA(VLOOKUP($Y$1*1000+F7,年齢別人口集計表AD2!$A$2:$K$5000,10,FALSE)),0,VLOOKUP($Y$1*1000+F7,年齢別人口集計表AD2!$A$2:$K$5000,10,FALSE))</f>
        <v>2</v>
      </c>
      <c r="I7" s="62">
        <f>SUM(G7:H7)</f>
        <v>2</v>
      </c>
      <c r="J7" s="63"/>
      <c r="K7" s="62">
        <v>13</v>
      </c>
      <c r="L7" s="62">
        <f>IF(ISNA(VLOOKUP($Y$1*1000+K7,年齢別人口集計表AD2!$A$2:$K$5000,9,FALSE)),0,VLOOKUP($Y$1*1000+K7,年齢別人口集計表AD2!$A$2:$K$5000,9,FALSE))</f>
        <v>1</v>
      </c>
      <c r="M7" s="62">
        <f>IF(ISNA(VLOOKUP($Y$1*1000+K7,年齢別人口集計表AD2!$A$2:$K$5000,10,FALSE)),0,VLOOKUP($Y$1*1000+K7,年齢別人口集計表AD2!$A$2:$K$5000,10,FALSE))</f>
        <v>1</v>
      </c>
      <c r="N7" s="62">
        <f>SUM(L7:M7)</f>
        <v>2</v>
      </c>
      <c r="O7" s="63"/>
      <c r="P7" s="62">
        <v>18</v>
      </c>
      <c r="Q7" s="62">
        <f>IF(ISNA(VLOOKUP($Y$1*1000+P7,年齢別人口集計表AD2!$A$2:$K$5000,9,FALSE)),0,VLOOKUP($Y$1*1000+P7,年齢別人口集計表AD2!$A$2:$K$5000,9,FALSE))</f>
        <v>3</v>
      </c>
      <c r="R7" s="62">
        <f>IF(ISNA(VLOOKUP($Y$1*1000+P7,年齢別人口集計表AD2!$A$2:$K$5000,10,FALSE)),0,VLOOKUP($Y$1*1000+P7,年齢別人口集計表AD2!$A$2:$K$5000,10,FALSE))</f>
        <v>0</v>
      </c>
      <c r="S7" s="62">
        <f>SUM(Q7:R7)</f>
        <v>3</v>
      </c>
      <c r="X7" s="57" t="s">
        <v>6</v>
      </c>
      <c r="Y7" s="57">
        <v>5</v>
      </c>
    </row>
    <row r="8" spans="1:25" x14ac:dyDescent="0.15">
      <c r="A8" s="62">
        <v>4</v>
      </c>
      <c r="B8" s="62">
        <f>IF(ISNA(VLOOKUP($Y$1*1000+A8,年齢別人口集計表AD2!$A$2:$K$5000,9,FALSE)),0,VLOOKUP($Y$1*1000+A8,年齢別人口集計表AD2!$A$2:$K$5000,9,FALSE))</f>
        <v>1</v>
      </c>
      <c r="C8" s="62">
        <f>IF(ISNA(VLOOKUP($Y$1*1000+A8,年齢別人口集計表AD2!$A$2:$K$5000,10,FALSE)),0,VLOOKUP($Y$1*1000+A8,年齢別人口集計表AD2!$A$2:$K$5000,10,FALSE))</f>
        <v>1</v>
      </c>
      <c r="D8" s="62">
        <f>SUM(B8:C8)</f>
        <v>2</v>
      </c>
      <c r="E8" s="63"/>
      <c r="F8" s="62">
        <v>9</v>
      </c>
      <c r="G8" s="62">
        <f>IF(ISNA(VLOOKUP($Y$1*1000+F8,年齢別人口集計表AD2!$A$2:$K$5000,9,FALSE)),0,VLOOKUP($Y$1*1000+F8,年齢別人口集計表AD2!$A$2:$K$5000,9,FALSE))</f>
        <v>2</v>
      </c>
      <c r="H8" s="62">
        <f>IF(ISNA(VLOOKUP($Y$1*1000+F8,年齢別人口集計表AD2!$A$2:$K$5000,10,FALSE)),0,VLOOKUP($Y$1*1000+F8,年齢別人口集計表AD2!$A$2:$K$5000,10,FALSE))</f>
        <v>0</v>
      </c>
      <c r="I8" s="62">
        <f>SUM(G8:H8)</f>
        <v>2</v>
      </c>
      <c r="J8" s="63"/>
      <c r="K8" s="62">
        <v>14</v>
      </c>
      <c r="L8" s="62">
        <f>IF(ISNA(VLOOKUP($Y$1*1000+K8,年齢別人口集計表AD2!$A$2:$K$5000,9,FALSE)),0,VLOOKUP($Y$1*1000+K8,年齢別人口集計表AD2!$A$2:$K$5000,9,FALSE))</f>
        <v>0</v>
      </c>
      <c r="M8" s="62">
        <f>IF(ISNA(VLOOKUP($Y$1*1000+K8,年齢別人口集計表AD2!$A$2:$K$5000,10,FALSE)),0,VLOOKUP($Y$1*1000+K8,年齢別人口集計表AD2!$A$2:$K$5000,10,FALSE))</f>
        <v>1</v>
      </c>
      <c r="N8" s="62">
        <f>SUM(L8:M8)</f>
        <v>1</v>
      </c>
      <c r="O8" s="63"/>
      <c r="P8" s="62">
        <v>19</v>
      </c>
      <c r="Q8" s="62">
        <f>IF(ISNA(VLOOKUP($Y$1*1000+P8,年齢別人口集計表AD2!$A$2:$K$5000,9,FALSE)),0,VLOOKUP($Y$1*1000+P8,年齢別人口集計表AD2!$A$2:$K$5000,9,FALSE))</f>
        <v>0</v>
      </c>
      <c r="R8" s="62">
        <f>IF(ISNA(VLOOKUP($Y$1*1000+P8,年齢別人口集計表AD2!$A$2:$K$5000,10,FALSE)),0,VLOOKUP($Y$1*1000+P8,年齢別人口集計表AD2!$A$2:$K$5000,10,FALSE))</f>
        <v>1</v>
      </c>
      <c r="S8" s="62">
        <f>SUM(Q8:R8)</f>
        <v>1</v>
      </c>
      <c r="X8" s="57" t="s">
        <v>7</v>
      </c>
      <c r="Y8" s="57">
        <v>6</v>
      </c>
    </row>
    <row r="9" spans="1:25" x14ac:dyDescent="0.15">
      <c r="A9" s="64" t="s">
        <v>91</v>
      </c>
      <c r="B9" s="62">
        <f>SUM(B4:B8)</f>
        <v>3</v>
      </c>
      <c r="C9" s="62">
        <f>SUM(C4:C8)</f>
        <v>4</v>
      </c>
      <c r="D9" s="62">
        <f>SUM(D4:D8)</f>
        <v>7</v>
      </c>
      <c r="E9" s="63"/>
      <c r="F9" s="64" t="s">
        <v>91</v>
      </c>
      <c r="G9" s="62">
        <f>SUM(G4:G8)</f>
        <v>5</v>
      </c>
      <c r="H9" s="62">
        <f>SUM(H4:H8)</f>
        <v>3</v>
      </c>
      <c r="I9" s="62">
        <f>SUM(I4:I8)</f>
        <v>8</v>
      </c>
      <c r="J9" s="63"/>
      <c r="K9" s="64" t="s">
        <v>91</v>
      </c>
      <c r="L9" s="62">
        <f>SUM(L4:L8)</f>
        <v>4</v>
      </c>
      <c r="M9" s="62">
        <f>SUM(M4:M8)</f>
        <v>3</v>
      </c>
      <c r="N9" s="62">
        <f>SUM(N4:N8)</f>
        <v>7</v>
      </c>
      <c r="O9" s="63"/>
      <c r="P9" s="64" t="s">
        <v>91</v>
      </c>
      <c r="Q9" s="62">
        <f>SUM(Q4:Q8)</f>
        <v>4</v>
      </c>
      <c r="R9" s="62">
        <f>SUM(R4:R8)</f>
        <v>1</v>
      </c>
      <c r="S9" s="62">
        <f>SUM(S4:S8)</f>
        <v>5</v>
      </c>
      <c r="U9" s="65">
        <f>Q9+L9+G9+B9</f>
        <v>16</v>
      </c>
      <c r="V9" s="65">
        <f>R9+M9+H9+C9</f>
        <v>11</v>
      </c>
      <c r="X9" s="57" t="s">
        <v>8</v>
      </c>
      <c r="Y9" s="57">
        <v>7</v>
      </c>
    </row>
    <row r="10" spans="1:25" x14ac:dyDescent="0.15">
      <c r="A10" s="66"/>
      <c r="B10" s="66"/>
      <c r="C10" s="66"/>
      <c r="D10" s="66"/>
      <c r="F10" s="66"/>
      <c r="G10" s="66"/>
      <c r="H10" s="66"/>
      <c r="I10" s="66"/>
      <c r="K10" s="66"/>
      <c r="L10" s="66"/>
      <c r="M10" s="66"/>
      <c r="N10" s="66"/>
      <c r="P10" s="66"/>
      <c r="Q10" s="66"/>
      <c r="R10" s="66"/>
      <c r="S10" s="66"/>
      <c r="X10" s="57" t="s">
        <v>9</v>
      </c>
      <c r="Y10" s="57">
        <v>8</v>
      </c>
    </row>
    <row r="11" spans="1:25" x14ac:dyDescent="0.15">
      <c r="A11" s="64" t="s">
        <v>0</v>
      </c>
      <c r="B11" s="64" t="s">
        <v>89</v>
      </c>
      <c r="C11" s="64" t="s">
        <v>90</v>
      </c>
      <c r="D11" s="64" t="s">
        <v>91</v>
      </c>
      <c r="E11" s="63"/>
      <c r="F11" s="64" t="s">
        <v>0</v>
      </c>
      <c r="G11" s="64" t="s">
        <v>89</v>
      </c>
      <c r="H11" s="64" t="s">
        <v>90</v>
      </c>
      <c r="I11" s="64" t="s">
        <v>91</v>
      </c>
      <c r="J11" s="63"/>
      <c r="K11" s="64" t="s">
        <v>0</v>
      </c>
      <c r="L11" s="64" t="s">
        <v>89</v>
      </c>
      <c r="M11" s="64" t="s">
        <v>90</v>
      </c>
      <c r="N11" s="64" t="s">
        <v>91</v>
      </c>
      <c r="O11" s="63"/>
      <c r="P11" s="64" t="s">
        <v>0</v>
      </c>
      <c r="Q11" s="64" t="s">
        <v>89</v>
      </c>
      <c r="R11" s="64" t="s">
        <v>90</v>
      </c>
      <c r="S11" s="64" t="s">
        <v>91</v>
      </c>
      <c r="X11" s="57" t="s">
        <v>10</v>
      </c>
      <c r="Y11" s="57">
        <v>9</v>
      </c>
    </row>
    <row r="12" spans="1:25" x14ac:dyDescent="0.15">
      <c r="A12" s="62">
        <v>20</v>
      </c>
      <c r="B12" s="62">
        <f>IF(ISNA(VLOOKUP($Y$1*1000+A12,年齢別人口集計表AD2!$A$2:$K$5000,9,FALSE)),0,VLOOKUP($Y$1*1000+A12,年齢別人口集計表AD2!$A$2:$K$5000,9,FALSE))</f>
        <v>0</v>
      </c>
      <c r="C12" s="62">
        <f>IF(ISNA(VLOOKUP($Y$1*1000+A12,年齢別人口集計表AD2!$A$2:$K$5000,10,FALSE)),0,VLOOKUP($Y$1*1000+A12,年齢別人口集計表AD2!$A$2:$K$5000,10,FALSE))</f>
        <v>1</v>
      </c>
      <c r="D12" s="62">
        <f>SUM(B12:C12)</f>
        <v>1</v>
      </c>
      <c r="E12" s="63"/>
      <c r="F12" s="62">
        <v>25</v>
      </c>
      <c r="G12" s="62">
        <f>IF(ISNA(VLOOKUP($Y$1*1000+F12,年齢別人口集計表AD2!$A$2:$K$5000,9,FALSE)),0,VLOOKUP($Y$1*1000+F12,年齢別人口集計表AD2!$A$2:$K$5000,9,FALSE))</f>
        <v>3</v>
      </c>
      <c r="H12" s="62">
        <f>IF(ISNA(VLOOKUP($Y$1*1000+F12,年齢別人口集計表AD2!$A$2:$K$5000,10,FALSE)),0,VLOOKUP($Y$1*1000+F12,年齢別人口集計表AD2!$A$2:$K$5000,10,FALSE))</f>
        <v>1</v>
      </c>
      <c r="I12" s="62">
        <f>SUM(G12:H12)</f>
        <v>4</v>
      </c>
      <c r="J12" s="63"/>
      <c r="K12" s="62">
        <v>30</v>
      </c>
      <c r="L12" s="62">
        <f>IF(ISNA(VLOOKUP($Y$1*1000+K12,年齢別人口集計表AD2!$A$2:$K$5000,9,FALSE)),0,VLOOKUP($Y$1*1000+K12,年齢別人口集計表AD2!$A$2:$K$5000,9,FALSE))</f>
        <v>0</v>
      </c>
      <c r="M12" s="62">
        <f>IF(ISNA(VLOOKUP($Y$1*1000+K12,年齢別人口集計表AD2!$A$2:$K$5000,10,FALSE)),0,VLOOKUP($Y$1*1000+K12,年齢別人口集計表AD2!$A$2:$K$5000,10,FALSE))</f>
        <v>2</v>
      </c>
      <c r="N12" s="62">
        <f>SUM(L12:M12)</f>
        <v>2</v>
      </c>
      <c r="O12" s="63"/>
      <c r="P12" s="62">
        <v>35</v>
      </c>
      <c r="Q12" s="62">
        <f>IF(ISNA(VLOOKUP($Y$1*1000+P12,年齢別人口集計表AD2!$A$2:$K$5000,9,FALSE)),0,VLOOKUP($Y$1*1000+P12,年齢別人口集計表AD2!$A$2:$K$5000,9,FALSE))</f>
        <v>1</v>
      </c>
      <c r="R12" s="62">
        <f>IF(ISNA(VLOOKUP($Y$1*1000+P12,年齢別人口集計表AD2!$A$2:$K$5000,10,FALSE)),0,VLOOKUP($Y$1*1000+P12,年齢別人口集計表AD2!$A$2:$K$5000,10,FALSE))</f>
        <v>0</v>
      </c>
      <c r="S12" s="62">
        <f>SUM(Q12:R12)</f>
        <v>1</v>
      </c>
      <c r="X12" s="57" t="s">
        <v>11</v>
      </c>
      <c r="Y12" s="57">
        <v>10</v>
      </c>
    </row>
    <row r="13" spans="1:25" x14ac:dyDescent="0.15">
      <c r="A13" s="62">
        <v>21</v>
      </c>
      <c r="B13" s="62">
        <f>IF(ISNA(VLOOKUP($Y$1*1000+A13,年齢別人口集計表AD2!$A$2:$K$5000,9,FALSE)),0,VLOOKUP($Y$1*1000+A13,年齢別人口集計表AD2!$A$2:$K$5000,9,FALSE))</f>
        <v>0</v>
      </c>
      <c r="C13" s="62">
        <f>IF(ISNA(VLOOKUP($Y$1*1000+A13,年齢別人口集計表AD2!$A$2:$K$5000,10,FALSE)),0,VLOOKUP($Y$1*1000+A13,年齢別人口集計表AD2!$A$2:$K$5000,10,FALSE))</f>
        <v>2</v>
      </c>
      <c r="D13" s="62">
        <f>SUM(B13:C13)</f>
        <v>2</v>
      </c>
      <c r="E13" s="63"/>
      <c r="F13" s="62">
        <v>26</v>
      </c>
      <c r="G13" s="62">
        <f>IF(ISNA(VLOOKUP($Y$1*1000+F13,年齢別人口集計表AD2!$A$2:$K$5000,9,FALSE)),0,VLOOKUP($Y$1*1000+F13,年齢別人口集計表AD2!$A$2:$K$5000,9,FALSE))</f>
        <v>1</v>
      </c>
      <c r="H13" s="62">
        <f>IF(ISNA(VLOOKUP($Y$1*1000+F13,年齢別人口集計表AD2!$A$2:$K$5000,10,FALSE)),0,VLOOKUP($Y$1*1000+F13,年齢別人口集計表AD2!$A$2:$K$5000,10,FALSE))</f>
        <v>3</v>
      </c>
      <c r="I13" s="62">
        <f>SUM(G13:H13)</f>
        <v>4</v>
      </c>
      <c r="J13" s="63"/>
      <c r="K13" s="62">
        <v>31</v>
      </c>
      <c r="L13" s="62">
        <f>IF(ISNA(VLOOKUP($Y$1*1000+K13,年齢別人口集計表AD2!$A$2:$K$5000,9,FALSE)),0,VLOOKUP($Y$1*1000+K13,年齢別人口集計表AD2!$A$2:$K$5000,9,FALSE))</f>
        <v>1</v>
      </c>
      <c r="M13" s="62">
        <f>IF(ISNA(VLOOKUP($Y$1*1000+K13,年齢別人口集計表AD2!$A$2:$K$5000,10,FALSE)),0,VLOOKUP($Y$1*1000+K13,年齢別人口集計表AD2!$A$2:$K$5000,10,FALSE))</f>
        <v>2</v>
      </c>
      <c r="N13" s="62">
        <f>SUM(L13:M13)</f>
        <v>3</v>
      </c>
      <c r="O13" s="63"/>
      <c r="P13" s="62">
        <v>36</v>
      </c>
      <c r="Q13" s="62">
        <f>IF(ISNA(VLOOKUP($Y$1*1000+P13,年齢別人口集計表AD2!$A$2:$K$5000,9,FALSE)),0,VLOOKUP($Y$1*1000+P13,年齢別人口集計表AD2!$A$2:$K$5000,9,FALSE))</f>
        <v>1</v>
      </c>
      <c r="R13" s="62">
        <f>IF(ISNA(VLOOKUP($Y$1*1000+P13,年齢別人口集計表AD2!$A$2:$K$5000,10,FALSE)),0,VLOOKUP($Y$1*1000+P13,年齢別人口集計表AD2!$A$2:$K$5000,10,FALSE))</f>
        <v>2</v>
      </c>
      <c r="S13" s="62">
        <f>SUM(Q13:R13)</f>
        <v>3</v>
      </c>
      <c r="X13" s="57" t="s">
        <v>12</v>
      </c>
      <c r="Y13" s="57">
        <v>11</v>
      </c>
    </row>
    <row r="14" spans="1:25" x14ac:dyDescent="0.15">
      <c r="A14" s="62">
        <v>22</v>
      </c>
      <c r="B14" s="62">
        <f>IF(ISNA(VLOOKUP($Y$1*1000+A14,年齢別人口集計表AD2!$A$2:$K$5000,9,FALSE)),0,VLOOKUP($Y$1*1000+A14,年齢別人口集計表AD2!$A$2:$K$5000,9,FALSE))</f>
        <v>2</v>
      </c>
      <c r="C14" s="62">
        <f>IF(ISNA(VLOOKUP($Y$1*1000+A14,年齢別人口集計表AD2!$A$2:$K$5000,10,FALSE)),0,VLOOKUP($Y$1*1000+A14,年齢別人口集計表AD2!$A$2:$K$5000,10,FALSE))</f>
        <v>1</v>
      </c>
      <c r="D14" s="62">
        <f>SUM(B14:C14)</f>
        <v>3</v>
      </c>
      <c r="E14" s="63"/>
      <c r="F14" s="62">
        <v>27</v>
      </c>
      <c r="G14" s="62">
        <f>IF(ISNA(VLOOKUP($Y$1*1000+F14,年齢別人口集計表AD2!$A$2:$K$5000,9,FALSE)),0,VLOOKUP($Y$1*1000+F14,年齢別人口集計表AD2!$A$2:$K$5000,9,FALSE))</f>
        <v>1</v>
      </c>
      <c r="H14" s="62">
        <f>IF(ISNA(VLOOKUP($Y$1*1000+F14,年齢別人口集計表AD2!$A$2:$K$5000,10,FALSE)),0,VLOOKUP($Y$1*1000+F14,年齢別人口集計表AD2!$A$2:$K$5000,10,FALSE))</f>
        <v>2</v>
      </c>
      <c r="I14" s="62">
        <f>SUM(G14:H14)</f>
        <v>3</v>
      </c>
      <c r="J14" s="63"/>
      <c r="K14" s="62">
        <v>32</v>
      </c>
      <c r="L14" s="62">
        <f>IF(ISNA(VLOOKUP($Y$1*1000+K14,年齢別人口集計表AD2!$A$2:$K$5000,9,FALSE)),0,VLOOKUP($Y$1*1000+K14,年齢別人口集計表AD2!$A$2:$K$5000,9,FALSE))</f>
        <v>0</v>
      </c>
      <c r="M14" s="62">
        <f>IF(ISNA(VLOOKUP($Y$1*1000+K14,年齢別人口集計表AD2!$A$2:$K$5000,10,FALSE)),0,VLOOKUP($Y$1*1000+K14,年齢別人口集計表AD2!$A$2:$K$5000,10,FALSE))</f>
        <v>1</v>
      </c>
      <c r="N14" s="62">
        <f>SUM(L14:M14)</f>
        <v>1</v>
      </c>
      <c r="O14" s="63"/>
      <c r="P14" s="62">
        <v>37</v>
      </c>
      <c r="Q14" s="62">
        <f>IF(ISNA(VLOOKUP($Y$1*1000+P14,年齢別人口集計表AD2!$A$2:$K$5000,9,FALSE)),0,VLOOKUP($Y$1*1000+P14,年齢別人口集計表AD2!$A$2:$K$5000,9,FALSE))</f>
        <v>1</v>
      </c>
      <c r="R14" s="62">
        <f>IF(ISNA(VLOOKUP($Y$1*1000+P14,年齢別人口集計表AD2!$A$2:$K$5000,10,FALSE)),0,VLOOKUP($Y$1*1000+P14,年齢別人口集計表AD2!$A$2:$K$5000,10,FALSE))</f>
        <v>1</v>
      </c>
      <c r="S14" s="62">
        <f>SUM(Q14:R14)</f>
        <v>2</v>
      </c>
      <c r="X14" s="57" t="s">
        <v>13</v>
      </c>
      <c r="Y14" s="57">
        <v>12</v>
      </c>
    </row>
    <row r="15" spans="1:25" x14ac:dyDescent="0.15">
      <c r="A15" s="62">
        <v>23</v>
      </c>
      <c r="B15" s="62">
        <f>IF(ISNA(VLOOKUP($Y$1*1000+A15,年齢別人口集計表AD2!$A$2:$K$5000,9,FALSE)),0,VLOOKUP($Y$1*1000+A15,年齢別人口集計表AD2!$A$2:$K$5000,9,FALSE))</f>
        <v>0</v>
      </c>
      <c r="C15" s="62">
        <f>IF(ISNA(VLOOKUP($Y$1*1000+A15,年齢別人口集計表AD2!$A$2:$K$5000,10,FALSE)),0,VLOOKUP($Y$1*1000+A15,年齢別人口集計表AD2!$A$2:$K$5000,10,FALSE))</f>
        <v>2</v>
      </c>
      <c r="D15" s="62">
        <f>SUM(B15:C15)</f>
        <v>2</v>
      </c>
      <c r="E15" s="63"/>
      <c r="F15" s="62">
        <v>28</v>
      </c>
      <c r="G15" s="62">
        <f>IF(ISNA(VLOOKUP($Y$1*1000+F15,年齢別人口集計表AD2!$A$2:$K$5000,9,FALSE)),0,VLOOKUP($Y$1*1000+F15,年齢別人口集計表AD2!$A$2:$K$5000,9,FALSE))</f>
        <v>2</v>
      </c>
      <c r="H15" s="62">
        <f>IF(ISNA(VLOOKUP($Y$1*1000+F15,年齢別人口集計表AD2!$A$2:$K$5000,10,FALSE)),0,VLOOKUP($Y$1*1000+F15,年齢別人口集計表AD2!$A$2:$K$5000,10,FALSE))</f>
        <v>0</v>
      </c>
      <c r="I15" s="62">
        <f>SUM(G15:H15)</f>
        <v>2</v>
      </c>
      <c r="J15" s="63"/>
      <c r="K15" s="62">
        <v>33</v>
      </c>
      <c r="L15" s="62">
        <f>IF(ISNA(VLOOKUP($Y$1*1000+K15,年齢別人口集計表AD2!$A$2:$K$5000,9,FALSE)),0,VLOOKUP($Y$1*1000+K15,年齢別人口集計表AD2!$A$2:$K$5000,9,FALSE))</f>
        <v>0</v>
      </c>
      <c r="M15" s="62">
        <f>IF(ISNA(VLOOKUP($Y$1*1000+K15,年齢別人口集計表AD2!$A$2:$K$5000,10,FALSE)),0,VLOOKUP($Y$1*1000+K15,年齢別人口集計表AD2!$A$2:$K$5000,10,FALSE))</f>
        <v>2</v>
      </c>
      <c r="N15" s="62">
        <f>SUM(L15:M15)</f>
        <v>2</v>
      </c>
      <c r="O15" s="63"/>
      <c r="P15" s="62">
        <v>38</v>
      </c>
      <c r="Q15" s="62">
        <f>IF(ISNA(VLOOKUP($Y$1*1000+P15,年齢別人口集計表AD2!$A$2:$K$5000,9,FALSE)),0,VLOOKUP($Y$1*1000+P15,年齢別人口集計表AD2!$A$2:$K$5000,9,FALSE))</f>
        <v>2</v>
      </c>
      <c r="R15" s="62">
        <f>IF(ISNA(VLOOKUP($Y$1*1000+P15,年齢別人口集計表AD2!$A$2:$K$5000,10,FALSE)),0,VLOOKUP($Y$1*1000+P15,年齢別人口集計表AD2!$A$2:$K$5000,10,FALSE))</f>
        <v>0</v>
      </c>
      <c r="S15" s="62">
        <f>SUM(Q15:R15)</f>
        <v>2</v>
      </c>
      <c r="X15" s="57" t="s">
        <v>14</v>
      </c>
      <c r="Y15" s="57">
        <v>13</v>
      </c>
    </row>
    <row r="16" spans="1:25" x14ac:dyDescent="0.15">
      <c r="A16" s="62">
        <v>24</v>
      </c>
      <c r="B16" s="62">
        <f>IF(ISNA(VLOOKUP($Y$1*1000+A16,年齢別人口集計表AD2!$A$2:$K$5000,9,FALSE)),0,VLOOKUP($Y$1*1000+A16,年齢別人口集計表AD2!$A$2:$K$5000,9,FALSE))</f>
        <v>0</v>
      </c>
      <c r="C16" s="62">
        <f>IF(ISNA(VLOOKUP($Y$1*1000+A16,年齢別人口集計表AD2!$A$2:$K$5000,10,FALSE)),0,VLOOKUP($Y$1*1000+A16,年齢別人口集計表AD2!$A$2:$K$5000,10,FALSE))</f>
        <v>2</v>
      </c>
      <c r="D16" s="62">
        <f>SUM(B16:C16)</f>
        <v>2</v>
      </c>
      <c r="E16" s="63"/>
      <c r="F16" s="62">
        <v>29</v>
      </c>
      <c r="G16" s="62">
        <f>IF(ISNA(VLOOKUP($Y$1*1000+F16,年齢別人口集計表AD2!$A$2:$K$5000,9,FALSE)),0,VLOOKUP($Y$1*1000+F16,年齢別人口集計表AD2!$A$2:$K$5000,9,FALSE))</f>
        <v>1</v>
      </c>
      <c r="H16" s="62">
        <f>IF(ISNA(VLOOKUP($Y$1*1000+F16,年齢別人口集計表AD2!$A$2:$K$5000,10,FALSE)),0,VLOOKUP($Y$1*1000+F16,年齢別人口集計表AD2!$A$2:$K$5000,10,FALSE))</f>
        <v>1</v>
      </c>
      <c r="I16" s="62">
        <f>SUM(G16:H16)</f>
        <v>2</v>
      </c>
      <c r="J16" s="63"/>
      <c r="K16" s="62">
        <v>34</v>
      </c>
      <c r="L16" s="62">
        <f>IF(ISNA(VLOOKUP($Y$1*1000+K16,年齢別人口集計表AD2!$A$2:$K$5000,9,FALSE)),0,VLOOKUP($Y$1*1000+K16,年齢別人口集計表AD2!$A$2:$K$5000,9,FALSE))</f>
        <v>1</v>
      </c>
      <c r="M16" s="62">
        <f>IF(ISNA(VLOOKUP($Y$1*1000+K16,年齢別人口集計表AD2!$A$2:$K$5000,10,FALSE)),0,VLOOKUP($Y$1*1000+K16,年齢別人口集計表AD2!$A$2:$K$5000,10,FALSE))</f>
        <v>0</v>
      </c>
      <c r="N16" s="62">
        <f>SUM(L16:M16)</f>
        <v>1</v>
      </c>
      <c r="O16" s="63"/>
      <c r="P16" s="62">
        <v>39</v>
      </c>
      <c r="Q16" s="62">
        <f>IF(ISNA(VLOOKUP($Y$1*1000+P16,年齢別人口集計表AD2!$A$2:$K$5000,9,FALSE)),0,VLOOKUP($Y$1*1000+P16,年齢別人口集計表AD2!$A$2:$K$5000,9,FALSE))</f>
        <v>1</v>
      </c>
      <c r="R16" s="62">
        <f>IF(ISNA(VLOOKUP($Y$1*1000+P16,年齢別人口集計表AD2!$A$2:$K$5000,10,FALSE)),0,VLOOKUP($Y$1*1000+P16,年齢別人口集計表AD2!$A$2:$K$5000,10,FALSE))</f>
        <v>1</v>
      </c>
      <c r="S16" s="62">
        <f>SUM(Q16:R16)</f>
        <v>2</v>
      </c>
      <c r="X16" s="57" t="s">
        <v>15</v>
      </c>
      <c r="Y16" s="57">
        <v>14</v>
      </c>
    </row>
    <row r="17" spans="1:25" x14ac:dyDescent="0.15">
      <c r="A17" s="64" t="s">
        <v>91</v>
      </c>
      <c r="B17" s="62">
        <f>SUM(B12:B16)</f>
        <v>2</v>
      </c>
      <c r="C17" s="62">
        <f>SUM(C12:C16)</f>
        <v>8</v>
      </c>
      <c r="D17" s="62">
        <f>SUM(D12:D16)</f>
        <v>10</v>
      </c>
      <c r="E17" s="63"/>
      <c r="F17" s="64" t="s">
        <v>91</v>
      </c>
      <c r="G17" s="62">
        <f>SUM(G12:G16)</f>
        <v>8</v>
      </c>
      <c r="H17" s="62">
        <f>SUM(H12:H16)</f>
        <v>7</v>
      </c>
      <c r="I17" s="62">
        <f>SUM(I12:I16)</f>
        <v>15</v>
      </c>
      <c r="J17" s="63"/>
      <c r="K17" s="64" t="s">
        <v>91</v>
      </c>
      <c r="L17" s="62">
        <f>SUM(L12:L16)</f>
        <v>2</v>
      </c>
      <c r="M17" s="62">
        <f>SUM(M12:M16)</f>
        <v>7</v>
      </c>
      <c r="N17" s="62">
        <f>SUM(N12:N16)</f>
        <v>9</v>
      </c>
      <c r="O17" s="63"/>
      <c r="P17" s="64" t="s">
        <v>91</v>
      </c>
      <c r="Q17" s="62">
        <f>SUM(Q12:Q16)</f>
        <v>6</v>
      </c>
      <c r="R17" s="62">
        <f>SUM(R12:R16)</f>
        <v>4</v>
      </c>
      <c r="S17" s="62">
        <f>SUM(S12:S16)</f>
        <v>10</v>
      </c>
      <c r="U17" s="65">
        <f>Q17+L17+G17+B17</f>
        <v>18</v>
      </c>
      <c r="V17" s="65">
        <f>R17+M17+H17+C17</f>
        <v>26</v>
      </c>
      <c r="X17" s="57" t="s">
        <v>16</v>
      </c>
      <c r="Y17" s="57">
        <v>15</v>
      </c>
    </row>
    <row r="18" spans="1:25" x14ac:dyDescent="0.15">
      <c r="A18" s="66"/>
      <c r="B18" s="66"/>
      <c r="C18" s="66"/>
      <c r="D18" s="66"/>
      <c r="F18" s="66"/>
      <c r="G18" s="66"/>
      <c r="H18" s="66"/>
      <c r="I18" s="66"/>
      <c r="K18" s="66"/>
      <c r="L18" s="66"/>
      <c r="M18" s="66"/>
      <c r="N18" s="66"/>
      <c r="P18" s="66"/>
      <c r="Q18" s="66"/>
      <c r="R18" s="66"/>
      <c r="S18" s="66"/>
      <c r="X18" s="57" t="s">
        <v>17</v>
      </c>
      <c r="Y18" s="57">
        <v>16</v>
      </c>
    </row>
    <row r="19" spans="1:25" x14ac:dyDescent="0.15">
      <c r="A19" s="64" t="s">
        <v>0</v>
      </c>
      <c r="B19" s="64" t="s">
        <v>89</v>
      </c>
      <c r="C19" s="64" t="s">
        <v>90</v>
      </c>
      <c r="D19" s="64" t="s">
        <v>91</v>
      </c>
      <c r="E19" s="63"/>
      <c r="F19" s="64" t="s">
        <v>0</v>
      </c>
      <c r="G19" s="64" t="s">
        <v>89</v>
      </c>
      <c r="H19" s="64" t="s">
        <v>90</v>
      </c>
      <c r="I19" s="64" t="s">
        <v>91</v>
      </c>
      <c r="J19" s="63"/>
      <c r="K19" s="64" t="s">
        <v>0</v>
      </c>
      <c r="L19" s="64" t="s">
        <v>89</v>
      </c>
      <c r="M19" s="64" t="s">
        <v>90</v>
      </c>
      <c r="N19" s="64" t="s">
        <v>91</v>
      </c>
      <c r="O19" s="63"/>
      <c r="P19" s="64" t="s">
        <v>0</v>
      </c>
      <c r="Q19" s="64" t="s">
        <v>89</v>
      </c>
      <c r="R19" s="64" t="s">
        <v>90</v>
      </c>
      <c r="S19" s="64" t="s">
        <v>91</v>
      </c>
      <c r="X19" s="57" t="s">
        <v>18</v>
      </c>
      <c r="Y19" s="57">
        <v>17</v>
      </c>
    </row>
    <row r="20" spans="1:25" x14ac:dyDescent="0.15">
      <c r="A20" s="62">
        <v>40</v>
      </c>
      <c r="B20" s="62">
        <f>IF(ISNA(VLOOKUP($Y$1*1000+A20,年齢別人口集計表AD2!$A$2:$K$5000,9,FALSE)),0,VLOOKUP($Y$1*1000+A20,年齢別人口集計表AD2!$A$2:$K$5000,9,FALSE))</f>
        <v>2</v>
      </c>
      <c r="C20" s="62">
        <f>IF(ISNA(VLOOKUP($Y$1*1000+A20,年齢別人口集計表AD2!$A$2:$K$5000,10,FALSE)),0,VLOOKUP($Y$1*1000+A20,年齢別人口集計表AD2!$A$2:$K$5000,10,FALSE))</f>
        <v>1</v>
      </c>
      <c r="D20" s="62">
        <f>SUM(B20:C20)</f>
        <v>3</v>
      </c>
      <c r="E20" s="63"/>
      <c r="F20" s="62">
        <v>45</v>
      </c>
      <c r="G20" s="62">
        <f>IF(ISNA(VLOOKUP($Y$1*1000+F20,年齢別人口集計表AD2!$A$2:$K$5000,9,FALSE)),0,VLOOKUP($Y$1*1000+F20,年齢別人口集計表AD2!$A$2:$K$5000,9,FALSE))</f>
        <v>0</v>
      </c>
      <c r="H20" s="62">
        <f>IF(ISNA(VLOOKUP($Y$1*1000+F20,年齢別人口集計表AD2!$A$2:$K$5000,10,FALSE)),0,VLOOKUP($Y$1*1000+F20,年齢別人口集計表AD2!$A$2:$K$5000,10,FALSE))</f>
        <v>2</v>
      </c>
      <c r="I20" s="62">
        <f>SUM(G20:H20)</f>
        <v>2</v>
      </c>
      <c r="J20" s="63"/>
      <c r="K20" s="62">
        <v>50</v>
      </c>
      <c r="L20" s="62">
        <f>IF(ISNA(VLOOKUP($Y$1*1000+K20,年齢別人口集計表AD2!$A$2:$K$5000,9,FALSE)),0,VLOOKUP($Y$1*1000+K20,年齢別人口集計表AD2!$A$2:$K$5000,9,FALSE))</f>
        <v>1</v>
      </c>
      <c r="M20" s="62">
        <f>IF(ISNA(VLOOKUP($Y$1*1000+K20,年齢別人口集計表AD2!$A$2:$K$5000,10,FALSE)),0,VLOOKUP($Y$1*1000+K20,年齢別人口集計表AD2!$A$2:$K$5000,10,FALSE))</f>
        <v>2</v>
      </c>
      <c r="N20" s="62">
        <f>SUM(L20:M20)</f>
        <v>3</v>
      </c>
      <c r="O20" s="63"/>
      <c r="P20" s="62">
        <v>55</v>
      </c>
      <c r="Q20" s="62">
        <f>IF(ISNA(VLOOKUP($Y$1*1000+P20,年齢別人口集計表AD2!$A$2:$K$5000,9,FALSE)),0,VLOOKUP($Y$1*1000+P20,年齢別人口集計表AD2!$A$2:$K$5000,9,FALSE))</f>
        <v>0</v>
      </c>
      <c r="R20" s="62">
        <f>IF(ISNA(VLOOKUP($Y$1*1000+P20,年齢別人口集計表AD2!$A$2:$K$5000,10,FALSE)),0,VLOOKUP($Y$1*1000+P20,年齢別人口集計表AD2!$A$2:$K$5000,10,FALSE))</f>
        <v>0</v>
      </c>
      <c r="S20" s="62">
        <f>SUM(Q20:R20)</f>
        <v>0</v>
      </c>
      <c r="X20" s="57" t="s">
        <v>19</v>
      </c>
      <c r="Y20" s="57">
        <v>18</v>
      </c>
    </row>
    <row r="21" spans="1:25" x14ac:dyDescent="0.15">
      <c r="A21" s="62">
        <v>41</v>
      </c>
      <c r="B21" s="62">
        <f>IF(ISNA(VLOOKUP($Y$1*1000+A21,年齢別人口集計表AD2!$A$2:$K$5000,9,FALSE)),0,VLOOKUP($Y$1*1000+A21,年齢別人口集計表AD2!$A$2:$K$5000,9,FALSE))</f>
        <v>2</v>
      </c>
      <c r="C21" s="62">
        <f>IF(ISNA(VLOOKUP($Y$1*1000+A21,年齢別人口集計表AD2!$A$2:$K$5000,10,FALSE)),0,VLOOKUP($Y$1*1000+A21,年齢別人口集計表AD2!$A$2:$K$5000,10,FALSE))</f>
        <v>2</v>
      </c>
      <c r="D21" s="62">
        <f>SUM(B21:C21)</f>
        <v>4</v>
      </c>
      <c r="E21" s="63"/>
      <c r="F21" s="62">
        <v>46</v>
      </c>
      <c r="G21" s="62">
        <f>IF(ISNA(VLOOKUP($Y$1*1000+F21,年齢別人口集計表AD2!$A$2:$K$5000,9,FALSE)),0,VLOOKUP($Y$1*1000+F21,年齢別人口集計表AD2!$A$2:$K$5000,9,FALSE))</f>
        <v>3</v>
      </c>
      <c r="H21" s="62">
        <f>IF(ISNA(VLOOKUP($Y$1*1000+F21,年齢別人口集計表AD2!$A$2:$K$5000,10,FALSE)),0,VLOOKUP($Y$1*1000+F21,年齢別人口集計表AD2!$A$2:$K$5000,10,FALSE))</f>
        <v>1</v>
      </c>
      <c r="I21" s="62">
        <f>SUM(G21:H21)</f>
        <v>4</v>
      </c>
      <c r="J21" s="63"/>
      <c r="K21" s="62">
        <v>51</v>
      </c>
      <c r="L21" s="62">
        <f>IF(ISNA(VLOOKUP($Y$1*1000+K21,年齢別人口集計表AD2!$A$2:$K$5000,9,FALSE)),0,VLOOKUP($Y$1*1000+K21,年齢別人口集計表AD2!$A$2:$K$5000,9,FALSE))</f>
        <v>0</v>
      </c>
      <c r="M21" s="62">
        <f>IF(ISNA(VLOOKUP($Y$1*1000+K21,年齢別人口集計表AD2!$A$2:$K$5000,10,FALSE)),0,VLOOKUP($Y$1*1000+K21,年齢別人口集計表AD2!$A$2:$K$5000,10,FALSE))</f>
        <v>0</v>
      </c>
      <c r="N21" s="62">
        <f>SUM(L21:M21)</f>
        <v>0</v>
      </c>
      <c r="O21" s="63"/>
      <c r="P21" s="62">
        <v>56</v>
      </c>
      <c r="Q21" s="62">
        <f>IF(ISNA(VLOOKUP($Y$1*1000+P21,年齢別人口集計表AD2!$A$2:$K$5000,9,FALSE)),0,VLOOKUP($Y$1*1000+P21,年齢別人口集計表AD2!$A$2:$K$5000,9,FALSE))</f>
        <v>2</v>
      </c>
      <c r="R21" s="62">
        <f>IF(ISNA(VLOOKUP($Y$1*1000+P21,年齢別人口集計表AD2!$A$2:$K$5000,10,FALSE)),0,VLOOKUP($Y$1*1000+P21,年齢別人口集計表AD2!$A$2:$K$5000,10,FALSE))</f>
        <v>2</v>
      </c>
      <c r="S21" s="62">
        <f>SUM(Q21:R21)</f>
        <v>4</v>
      </c>
      <c r="X21" s="57" t="s">
        <v>120</v>
      </c>
      <c r="Y21" s="57">
        <v>19</v>
      </c>
    </row>
    <row r="22" spans="1:25" x14ac:dyDescent="0.15">
      <c r="A22" s="62">
        <v>42</v>
      </c>
      <c r="B22" s="62">
        <f>IF(ISNA(VLOOKUP($Y$1*1000+A22,年齢別人口集計表AD2!$A$2:$K$5000,9,FALSE)),0,VLOOKUP($Y$1*1000+A22,年齢別人口集計表AD2!$A$2:$K$5000,9,FALSE))</f>
        <v>0</v>
      </c>
      <c r="C22" s="62">
        <f>IF(ISNA(VLOOKUP($Y$1*1000+A22,年齢別人口集計表AD2!$A$2:$K$5000,10,FALSE)),0,VLOOKUP($Y$1*1000+A22,年齢別人口集計表AD2!$A$2:$K$5000,10,FALSE))</f>
        <v>4</v>
      </c>
      <c r="D22" s="62">
        <f>SUM(B22:C22)</f>
        <v>4</v>
      </c>
      <c r="E22" s="63"/>
      <c r="F22" s="62">
        <v>47</v>
      </c>
      <c r="G22" s="62">
        <f>IF(ISNA(VLOOKUP($Y$1*1000+F22,年齢別人口集計表AD2!$A$2:$K$5000,9,FALSE)),0,VLOOKUP($Y$1*1000+F22,年齢別人口集計表AD2!$A$2:$K$5000,9,FALSE))</f>
        <v>4</v>
      </c>
      <c r="H22" s="62">
        <f>IF(ISNA(VLOOKUP($Y$1*1000+F22,年齢別人口集計表AD2!$A$2:$K$5000,10,FALSE)),0,VLOOKUP($Y$1*1000+F22,年齢別人口集計表AD2!$A$2:$K$5000,10,FALSE))</f>
        <v>3</v>
      </c>
      <c r="I22" s="62">
        <f>SUM(G22:H22)</f>
        <v>7</v>
      </c>
      <c r="J22" s="63"/>
      <c r="K22" s="62">
        <v>52</v>
      </c>
      <c r="L22" s="62">
        <f>IF(ISNA(VLOOKUP($Y$1*1000+K22,年齢別人口集計表AD2!$A$2:$K$5000,9,FALSE)),0,VLOOKUP($Y$1*1000+K22,年齢別人口集計表AD2!$A$2:$K$5000,9,FALSE))</f>
        <v>4</v>
      </c>
      <c r="M22" s="62">
        <f>IF(ISNA(VLOOKUP($Y$1*1000+K22,年齢別人口集計表AD2!$A$2:$K$5000,10,FALSE)),0,VLOOKUP($Y$1*1000+K22,年齢別人口集計表AD2!$A$2:$K$5000,10,FALSE))</f>
        <v>2</v>
      </c>
      <c r="N22" s="62">
        <f>SUM(L22:M22)</f>
        <v>6</v>
      </c>
      <c r="O22" s="63"/>
      <c r="P22" s="62">
        <v>57</v>
      </c>
      <c r="Q22" s="62">
        <f>IF(ISNA(VLOOKUP($Y$1*1000+P22,年齢別人口集計表AD2!$A$2:$K$5000,9,FALSE)),0,VLOOKUP($Y$1*1000+P22,年齢別人口集計表AD2!$A$2:$K$5000,9,FALSE))</f>
        <v>1</v>
      </c>
      <c r="R22" s="62">
        <f>IF(ISNA(VLOOKUP($Y$1*1000+P22,年齢別人口集計表AD2!$A$2:$K$5000,10,FALSE)),0,VLOOKUP($Y$1*1000+P22,年齢別人口集計表AD2!$A$2:$K$5000,10,FALSE))</f>
        <v>4</v>
      </c>
      <c r="S22" s="62">
        <f>SUM(Q22:R22)</f>
        <v>5</v>
      </c>
      <c r="X22" s="57" t="s">
        <v>20</v>
      </c>
      <c r="Y22" s="57">
        <v>22</v>
      </c>
    </row>
    <row r="23" spans="1:25" x14ac:dyDescent="0.15">
      <c r="A23" s="62">
        <v>43</v>
      </c>
      <c r="B23" s="62">
        <f>IF(ISNA(VLOOKUP($Y$1*1000+A23,年齢別人口集計表AD2!$A$2:$K$5000,9,FALSE)),0,VLOOKUP($Y$1*1000+A23,年齢別人口集計表AD2!$A$2:$K$5000,9,FALSE))</f>
        <v>2</v>
      </c>
      <c r="C23" s="62">
        <f>IF(ISNA(VLOOKUP($Y$1*1000+A23,年齢別人口集計表AD2!$A$2:$K$5000,10,FALSE)),0,VLOOKUP($Y$1*1000+A23,年齢別人口集計表AD2!$A$2:$K$5000,10,FALSE))</f>
        <v>1</v>
      </c>
      <c r="D23" s="62">
        <f>SUM(B23:C23)</f>
        <v>3</v>
      </c>
      <c r="E23" s="63"/>
      <c r="F23" s="62">
        <v>48</v>
      </c>
      <c r="G23" s="62">
        <f>IF(ISNA(VLOOKUP($Y$1*1000+F23,年齢別人口集計表AD2!$A$2:$K$5000,9,FALSE)),0,VLOOKUP($Y$1*1000+F23,年齢別人口集計表AD2!$A$2:$K$5000,9,FALSE))</f>
        <v>4</v>
      </c>
      <c r="H23" s="62">
        <f>IF(ISNA(VLOOKUP($Y$1*1000+F23,年齢別人口集計表AD2!$A$2:$K$5000,10,FALSE)),0,VLOOKUP($Y$1*1000+F23,年齢別人口集計表AD2!$A$2:$K$5000,10,FALSE))</f>
        <v>4</v>
      </c>
      <c r="I23" s="62">
        <f>SUM(G23:H23)</f>
        <v>8</v>
      </c>
      <c r="J23" s="63"/>
      <c r="K23" s="62">
        <v>53</v>
      </c>
      <c r="L23" s="62">
        <f>IF(ISNA(VLOOKUP($Y$1*1000+K23,年齢別人口集計表AD2!$A$2:$K$5000,9,FALSE)),0,VLOOKUP($Y$1*1000+K23,年齢別人口集計表AD2!$A$2:$K$5000,9,FALSE))</f>
        <v>2</v>
      </c>
      <c r="M23" s="62">
        <f>IF(ISNA(VLOOKUP($Y$1*1000+K23,年齢別人口集計表AD2!$A$2:$K$5000,10,FALSE)),0,VLOOKUP($Y$1*1000+K23,年齢別人口集計表AD2!$A$2:$K$5000,10,FALSE))</f>
        <v>1</v>
      </c>
      <c r="N23" s="62">
        <f>SUM(L23:M23)</f>
        <v>3</v>
      </c>
      <c r="O23" s="63"/>
      <c r="P23" s="62">
        <v>58</v>
      </c>
      <c r="Q23" s="62">
        <f>IF(ISNA(VLOOKUP($Y$1*1000+P23,年齢別人口集計表AD2!$A$2:$K$5000,9,FALSE)),0,VLOOKUP($Y$1*1000+P23,年齢別人口集計表AD2!$A$2:$K$5000,9,FALSE))</f>
        <v>6</v>
      </c>
      <c r="R23" s="62">
        <f>IF(ISNA(VLOOKUP($Y$1*1000+P23,年齢別人口集計表AD2!$A$2:$K$5000,10,FALSE)),0,VLOOKUP($Y$1*1000+P23,年齢別人口集計表AD2!$A$2:$K$5000,10,FALSE))</f>
        <v>1</v>
      </c>
      <c r="S23" s="62">
        <f>SUM(Q23:R23)</f>
        <v>7</v>
      </c>
      <c r="X23" s="57" t="s">
        <v>21</v>
      </c>
      <c r="Y23" s="57">
        <v>23</v>
      </c>
    </row>
    <row r="24" spans="1:25" x14ac:dyDescent="0.15">
      <c r="A24" s="62">
        <v>44</v>
      </c>
      <c r="B24" s="62">
        <f>IF(ISNA(VLOOKUP($Y$1*1000+A24,年齢別人口集計表AD2!$A$2:$K$5000,9,FALSE)),0,VLOOKUP($Y$1*1000+A24,年齢別人口集計表AD2!$A$2:$K$5000,9,FALSE))</f>
        <v>5</v>
      </c>
      <c r="C24" s="62">
        <f>IF(ISNA(VLOOKUP($Y$1*1000+A24,年齢別人口集計表AD2!$A$2:$K$5000,10,FALSE)),0,VLOOKUP($Y$1*1000+A24,年齢別人口集計表AD2!$A$2:$K$5000,10,FALSE))</f>
        <v>1</v>
      </c>
      <c r="D24" s="62">
        <f>SUM(B24:C24)</f>
        <v>6</v>
      </c>
      <c r="E24" s="63"/>
      <c r="F24" s="62">
        <v>49</v>
      </c>
      <c r="G24" s="62">
        <f>IF(ISNA(VLOOKUP($Y$1*1000+F24,年齢別人口集計表AD2!$A$2:$K$5000,9,FALSE)),0,VLOOKUP($Y$1*1000+F24,年齢別人口集計表AD2!$A$2:$K$5000,9,FALSE))</f>
        <v>2</v>
      </c>
      <c r="H24" s="62">
        <f>IF(ISNA(VLOOKUP($Y$1*1000+F24,年齢別人口集計表AD2!$A$2:$K$5000,10,FALSE)),0,VLOOKUP($Y$1*1000+F24,年齢別人口集計表AD2!$A$2:$K$5000,10,FALSE))</f>
        <v>1</v>
      </c>
      <c r="I24" s="62">
        <f>SUM(G24:H24)</f>
        <v>3</v>
      </c>
      <c r="J24" s="63"/>
      <c r="K24" s="62">
        <v>54</v>
      </c>
      <c r="L24" s="62">
        <f>IF(ISNA(VLOOKUP($Y$1*1000+K24,年齢別人口集計表AD2!$A$2:$K$5000,9,FALSE)),0,VLOOKUP($Y$1*1000+K24,年齢別人口集計表AD2!$A$2:$K$5000,9,FALSE))</f>
        <v>1</v>
      </c>
      <c r="M24" s="62">
        <f>IF(ISNA(VLOOKUP($Y$1*1000+K24,年齢別人口集計表AD2!$A$2:$K$5000,10,FALSE)),0,VLOOKUP($Y$1*1000+K24,年齢別人口集計表AD2!$A$2:$K$5000,10,FALSE))</f>
        <v>4</v>
      </c>
      <c r="N24" s="62">
        <f>SUM(L24:M24)</f>
        <v>5</v>
      </c>
      <c r="O24" s="63"/>
      <c r="P24" s="62">
        <v>59</v>
      </c>
      <c r="Q24" s="62">
        <f>IF(ISNA(VLOOKUP($Y$1*1000+P24,年齢別人口集計表AD2!$A$2:$K$5000,9,FALSE)),0,VLOOKUP($Y$1*1000+P24,年齢別人口集計表AD2!$A$2:$K$5000,9,FALSE))</f>
        <v>3</v>
      </c>
      <c r="R24" s="62">
        <f>IF(ISNA(VLOOKUP($Y$1*1000+P24,年齢別人口集計表AD2!$A$2:$K$5000,10,FALSE)),0,VLOOKUP($Y$1*1000+P24,年齢別人口集計表AD2!$A$2:$K$5000,10,FALSE))</f>
        <v>2</v>
      </c>
      <c r="S24" s="62">
        <f>SUM(Q24:R24)</f>
        <v>5</v>
      </c>
      <c r="X24" s="57" t="s">
        <v>22</v>
      </c>
      <c r="Y24" s="57">
        <v>24</v>
      </c>
    </row>
    <row r="25" spans="1:25" x14ac:dyDescent="0.15">
      <c r="A25" s="64" t="s">
        <v>91</v>
      </c>
      <c r="B25" s="62">
        <f>SUM(B20:B24)</f>
        <v>11</v>
      </c>
      <c r="C25" s="62">
        <f>SUM(C20:C24)</f>
        <v>9</v>
      </c>
      <c r="D25" s="62">
        <f>SUM(D20:D24)</f>
        <v>20</v>
      </c>
      <c r="E25" s="63"/>
      <c r="F25" s="64" t="s">
        <v>91</v>
      </c>
      <c r="G25" s="62">
        <f>SUM(G20:G24)</f>
        <v>13</v>
      </c>
      <c r="H25" s="62">
        <f>SUM(H20:H24)</f>
        <v>11</v>
      </c>
      <c r="I25" s="62">
        <f>SUM(I20:I24)</f>
        <v>24</v>
      </c>
      <c r="J25" s="63"/>
      <c r="K25" s="64" t="s">
        <v>91</v>
      </c>
      <c r="L25" s="62">
        <f>SUM(L20:L24)</f>
        <v>8</v>
      </c>
      <c r="M25" s="62">
        <f>SUM(M20:M24)</f>
        <v>9</v>
      </c>
      <c r="N25" s="62">
        <f>SUM(N20:N24)</f>
        <v>17</v>
      </c>
      <c r="O25" s="63"/>
      <c r="P25" s="64" t="s">
        <v>91</v>
      </c>
      <c r="Q25" s="62">
        <f>SUM(Q20:Q24)</f>
        <v>12</v>
      </c>
      <c r="R25" s="62">
        <f>SUM(R20:R24)</f>
        <v>9</v>
      </c>
      <c r="S25" s="62">
        <f>SUM(S20:S24)</f>
        <v>21</v>
      </c>
      <c r="U25" s="65">
        <f>Q25+L25+G25+B25</f>
        <v>44</v>
      </c>
      <c r="V25" s="65">
        <f>R25+M25+H25+C25</f>
        <v>38</v>
      </c>
      <c r="X25" s="57" t="s">
        <v>23</v>
      </c>
      <c r="Y25" s="57">
        <v>25</v>
      </c>
    </row>
    <row r="26" spans="1:25" x14ac:dyDescent="0.15">
      <c r="A26" s="66"/>
      <c r="B26" s="66"/>
      <c r="C26" s="66"/>
      <c r="D26" s="66"/>
      <c r="F26" s="66"/>
      <c r="G26" s="66"/>
      <c r="H26" s="66"/>
      <c r="I26" s="66"/>
      <c r="K26" s="66"/>
      <c r="L26" s="66"/>
      <c r="M26" s="66"/>
      <c r="N26" s="66"/>
      <c r="P26" s="66"/>
      <c r="Q26" s="66"/>
      <c r="R26" s="66"/>
      <c r="S26" s="66"/>
      <c r="X26" s="57" t="s">
        <v>24</v>
      </c>
      <c r="Y26" s="57">
        <v>26</v>
      </c>
    </row>
    <row r="27" spans="1:25" x14ac:dyDescent="0.15">
      <c r="A27" s="64" t="s">
        <v>0</v>
      </c>
      <c r="B27" s="64" t="s">
        <v>89</v>
      </c>
      <c r="C27" s="64" t="s">
        <v>90</v>
      </c>
      <c r="D27" s="64" t="s">
        <v>91</v>
      </c>
      <c r="E27" s="63"/>
      <c r="F27" s="64" t="s">
        <v>0</v>
      </c>
      <c r="G27" s="64" t="s">
        <v>89</v>
      </c>
      <c r="H27" s="64" t="s">
        <v>90</v>
      </c>
      <c r="I27" s="64" t="s">
        <v>91</v>
      </c>
      <c r="J27" s="63"/>
      <c r="K27" s="64" t="s">
        <v>0</v>
      </c>
      <c r="L27" s="64" t="s">
        <v>89</v>
      </c>
      <c r="M27" s="64" t="s">
        <v>90</v>
      </c>
      <c r="N27" s="64" t="s">
        <v>91</v>
      </c>
      <c r="O27" s="63"/>
      <c r="P27" s="64" t="s">
        <v>0</v>
      </c>
      <c r="Q27" s="64" t="s">
        <v>89</v>
      </c>
      <c r="R27" s="64" t="s">
        <v>90</v>
      </c>
      <c r="S27" s="64" t="s">
        <v>91</v>
      </c>
      <c r="X27" s="57" t="s">
        <v>25</v>
      </c>
      <c r="Y27" s="57">
        <v>27</v>
      </c>
    </row>
    <row r="28" spans="1:25" x14ac:dyDescent="0.15">
      <c r="A28" s="62">
        <v>60</v>
      </c>
      <c r="B28" s="62">
        <f>IF(ISNA(VLOOKUP($Y$1*1000+A28,年齢別人口集計表AD2!$A$2:$K$5000,9,FALSE)),0,VLOOKUP($Y$1*1000+A28,年齢別人口集計表AD2!$A$2:$K$5000,9,FALSE))</f>
        <v>2</v>
      </c>
      <c r="C28" s="62">
        <f>IF(ISNA(VLOOKUP($Y$1*1000+A28,年齢別人口集計表AD2!$A$2:$K$5000,10,FALSE)),0,VLOOKUP($Y$1*1000+A28,年齢別人口集計表AD2!$A$2:$K$5000,10,FALSE))</f>
        <v>1</v>
      </c>
      <c r="D28" s="62">
        <f>SUM(B28:C28)</f>
        <v>3</v>
      </c>
      <c r="E28" s="63"/>
      <c r="F28" s="62">
        <v>65</v>
      </c>
      <c r="G28" s="62">
        <f>IF(ISNA(VLOOKUP($Y$1*1000+F28,年齢別人口集計表AD2!$A$2:$K$5000,9,FALSE)),0,VLOOKUP($Y$1*1000+F28,年齢別人口集計表AD2!$A$2:$K$5000,9,FALSE))</f>
        <v>0</v>
      </c>
      <c r="H28" s="62">
        <f>IF(ISNA(VLOOKUP($Y$1*1000+F28,年齢別人口集計表AD2!$A$2:$K$5000,10,FALSE)),0,VLOOKUP($Y$1*1000+F28,年齢別人口集計表AD2!$A$2:$K$5000,10,FALSE))</f>
        <v>3</v>
      </c>
      <c r="I28" s="62">
        <f>SUM(G28:H28)</f>
        <v>3</v>
      </c>
      <c r="J28" s="63"/>
      <c r="K28" s="62">
        <v>70</v>
      </c>
      <c r="L28" s="62">
        <f>IF(ISNA(VLOOKUP($Y$1*1000+K28,年齢別人口集計表AD2!$A$2:$K$5000,9,FALSE)),0,VLOOKUP($Y$1*1000+K28,年齢別人口集計表AD2!$A$2:$K$5000,9,FALSE))</f>
        <v>3</v>
      </c>
      <c r="M28" s="62">
        <f>IF(ISNA(VLOOKUP($Y$1*1000+K28,年齢別人口集計表AD2!$A$2:$K$5000,10,FALSE)),0,VLOOKUP($Y$1*1000+K28,年齢別人口集計表AD2!$A$2:$K$5000,10,FALSE))</f>
        <v>6</v>
      </c>
      <c r="N28" s="62">
        <f>SUM(L28:M28)</f>
        <v>9</v>
      </c>
      <c r="O28" s="63"/>
      <c r="P28" s="62">
        <v>75</v>
      </c>
      <c r="Q28" s="62">
        <f>IF(ISNA(VLOOKUP($Y$1*1000+P28,年齢別人口集計表AD2!$A$2:$K$5000,9,FALSE)),0,VLOOKUP($Y$1*1000+P28,年齢別人口集計表AD2!$A$2:$K$5000,9,FALSE))</f>
        <v>1</v>
      </c>
      <c r="R28" s="62">
        <f>IF(ISNA(VLOOKUP($Y$1*1000+P28,年齢別人口集計表AD2!$A$2:$K$5000,10,FALSE)),0,VLOOKUP($Y$1*1000+P28,年齢別人口集計表AD2!$A$2:$K$5000,10,FALSE))</f>
        <v>4</v>
      </c>
      <c r="S28" s="62">
        <f>SUM(Q28:R28)</f>
        <v>5</v>
      </c>
      <c r="X28" s="57" t="s">
        <v>26</v>
      </c>
      <c r="Y28" s="57">
        <v>28</v>
      </c>
    </row>
    <row r="29" spans="1:25" x14ac:dyDescent="0.15">
      <c r="A29" s="62">
        <v>61</v>
      </c>
      <c r="B29" s="62">
        <f>IF(ISNA(VLOOKUP($Y$1*1000+A29,年齢別人口集計表AD2!$A$2:$K$5000,9,FALSE)),0,VLOOKUP($Y$1*1000+A29,年齢別人口集計表AD2!$A$2:$K$5000,9,FALSE))</f>
        <v>1</v>
      </c>
      <c r="C29" s="62">
        <f>IF(ISNA(VLOOKUP($Y$1*1000+A29,年齢別人口集計表AD2!$A$2:$K$5000,10,FALSE)),0,VLOOKUP($Y$1*1000+A29,年齢別人口集計表AD2!$A$2:$K$5000,10,FALSE))</f>
        <v>2</v>
      </c>
      <c r="D29" s="62">
        <f>SUM(B29:C29)</f>
        <v>3</v>
      </c>
      <c r="E29" s="63"/>
      <c r="F29" s="62">
        <v>66</v>
      </c>
      <c r="G29" s="62">
        <f>IF(ISNA(VLOOKUP($Y$1*1000+F29,年齢別人口集計表AD2!$A$2:$K$5000,9,FALSE)),0,VLOOKUP($Y$1*1000+F29,年齢別人口集計表AD2!$A$2:$K$5000,9,FALSE))</f>
        <v>1</v>
      </c>
      <c r="H29" s="62">
        <f>IF(ISNA(VLOOKUP($Y$1*1000+F29,年齢別人口集計表AD2!$A$2:$K$5000,10,FALSE)),0,VLOOKUP($Y$1*1000+F29,年齢別人口集計表AD2!$A$2:$K$5000,10,FALSE))</f>
        <v>1</v>
      </c>
      <c r="I29" s="62">
        <f>SUM(G29:H29)</f>
        <v>2</v>
      </c>
      <c r="J29" s="63"/>
      <c r="K29" s="62">
        <v>71</v>
      </c>
      <c r="L29" s="62">
        <f>IF(ISNA(VLOOKUP($Y$1*1000+K29,年齢別人口集計表AD2!$A$2:$K$5000,9,FALSE)),0,VLOOKUP($Y$1*1000+K29,年齢別人口集計表AD2!$A$2:$K$5000,9,FALSE))</f>
        <v>3</v>
      </c>
      <c r="M29" s="62">
        <f>IF(ISNA(VLOOKUP($Y$1*1000+K29,年齢別人口集計表AD2!$A$2:$K$5000,10,FALSE)),0,VLOOKUP($Y$1*1000+K29,年齢別人口集計表AD2!$A$2:$K$5000,10,FALSE))</f>
        <v>0</v>
      </c>
      <c r="N29" s="62">
        <f>SUM(L29:M29)</f>
        <v>3</v>
      </c>
      <c r="O29" s="63"/>
      <c r="P29" s="62">
        <v>76</v>
      </c>
      <c r="Q29" s="62">
        <f>IF(ISNA(VLOOKUP($Y$1*1000+P29,年齢別人口集計表AD2!$A$2:$K$5000,9,FALSE)),0,VLOOKUP($Y$1*1000+P29,年齢別人口集計表AD2!$A$2:$K$5000,9,FALSE))</f>
        <v>1</v>
      </c>
      <c r="R29" s="62">
        <f>IF(ISNA(VLOOKUP($Y$1*1000+P29,年齢別人口集計表AD2!$A$2:$K$5000,10,FALSE)),0,VLOOKUP($Y$1*1000+P29,年齢別人口集計表AD2!$A$2:$K$5000,10,FALSE))</f>
        <v>1</v>
      </c>
      <c r="S29" s="62">
        <f>SUM(Q29:R29)</f>
        <v>2</v>
      </c>
      <c r="X29" s="57" t="s">
        <v>27</v>
      </c>
      <c r="Y29" s="57">
        <v>29</v>
      </c>
    </row>
    <row r="30" spans="1:25" x14ac:dyDescent="0.15">
      <c r="A30" s="62">
        <v>62</v>
      </c>
      <c r="B30" s="62">
        <f>IF(ISNA(VLOOKUP($Y$1*1000+A30,年齢別人口集計表AD2!$A$2:$K$5000,9,FALSE)),0,VLOOKUP($Y$1*1000+A30,年齢別人口集計表AD2!$A$2:$K$5000,9,FALSE))</f>
        <v>3</v>
      </c>
      <c r="C30" s="62">
        <f>IF(ISNA(VLOOKUP($Y$1*1000+A30,年齢別人口集計表AD2!$A$2:$K$5000,10,FALSE)),0,VLOOKUP($Y$1*1000+A30,年齢別人口集計表AD2!$A$2:$K$5000,10,FALSE))</f>
        <v>2</v>
      </c>
      <c r="D30" s="62">
        <f>SUM(B30:C30)</f>
        <v>5</v>
      </c>
      <c r="E30" s="63"/>
      <c r="F30" s="62">
        <v>67</v>
      </c>
      <c r="G30" s="62">
        <f>IF(ISNA(VLOOKUP($Y$1*1000+F30,年齢別人口集計表AD2!$A$2:$K$5000,9,FALSE)),0,VLOOKUP($Y$1*1000+F30,年齢別人口集計表AD2!$A$2:$K$5000,9,FALSE))</f>
        <v>1</v>
      </c>
      <c r="H30" s="62">
        <f>IF(ISNA(VLOOKUP($Y$1*1000+F30,年齢別人口集計表AD2!$A$2:$K$5000,10,FALSE)),0,VLOOKUP($Y$1*1000+F30,年齢別人口集計表AD2!$A$2:$K$5000,10,FALSE))</f>
        <v>4</v>
      </c>
      <c r="I30" s="62">
        <f>SUM(G30:H30)</f>
        <v>5</v>
      </c>
      <c r="J30" s="63"/>
      <c r="K30" s="62">
        <v>72</v>
      </c>
      <c r="L30" s="62">
        <f>IF(ISNA(VLOOKUP($Y$1*1000+K30,年齢別人口集計表AD2!$A$2:$K$5000,9,FALSE)),0,VLOOKUP($Y$1*1000+K30,年齢別人口集計表AD2!$A$2:$K$5000,9,FALSE))</f>
        <v>4</v>
      </c>
      <c r="M30" s="62">
        <f>IF(ISNA(VLOOKUP($Y$1*1000+K30,年齢別人口集計表AD2!$A$2:$K$5000,10,FALSE)),0,VLOOKUP($Y$1*1000+K30,年齢別人口集計表AD2!$A$2:$K$5000,10,FALSE))</f>
        <v>5</v>
      </c>
      <c r="N30" s="62">
        <f>SUM(L30:M30)</f>
        <v>9</v>
      </c>
      <c r="O30" s="63"/>
      <c r="P30" s="62">
        <v>77</v>
      </c>
      <c r="Q30" s="62">
        <f>IF(ISNA(VLOOKUP($Y$1*1000+P30,年齢別人口集計表AD2!$A$2:$K$5000,9,FALSE)),0,VLOOKUP($Y$1*1000+P30,年齢別人口集計表AD2!$A$2:$K$5000,9,FALSE))</f>
        <v>1</v>
      </c>
      <c r="R30" s="62">
        <f>IF(ISNA(VLOOKUP($Y$1*1000+P30,年齢別人口集計表AD2!$A$2:$K$5000,10,FALSE)),0,VLOOKUP($Y$1*1000+P30,年齢別人口集計表AD2!$A$2:$K$5000,10,FALSE))</f>
        <v>2</v>
      </c>
      <c r="S30" s="62">
        <f>SUM(Q30:R30)</f>
        <v>3</v>
      </c>
      <c r="X30" s="57" t="s">
        <v>28</v>
      </c>
      <c r="Y30" s="57">
        <v>30</v>
      </c>
    </row>
    <row r="31" spans="1:25" x14ac:dyDescent="0.15">
      <c r="A31" s="62">
        <v>63</v>
      </c>
      <c r="B31" s="62">
        <f>IF(ISNA(VLOOKUP($Y$1*1000+A31,年齢別人口集計表AD2!$A$2:$K$5000,9,FALSE)),0,VLOOKUP($Y$1*1000+A31,年齢別人口集計表AD2!$A$2:$K$5000,9,FALSE))</f>
        <v>2</v>
      </c>
      <c r="C31" s="62">
        <f>IF(ISNA(VLOOKUP($Y$1*1000+A31,年齢別人口集計表AD2!$A$2:$K$5000,10,FALSE)),0,VLOOKUP($Y$1*1000+A31,年齢別人口集計表AD2!$A$2:$K$5000,10,FALSE))</f>
        <v>0</v>
      </c>
      <c r="D31" s="62">
        <f>SUM(B31:C31)</f>
        <v>2</v>
      </c>
      <c r="E31" s="63"/>
      <c r="F31" s="62">
        <v>68</v>
      </c>
      <c r="G31" s="62">
        <f>IF(ISNA(VLOOKUP($Y$1*1000+F31,年齢別人口集計表AD2!$A$2:$K$5000,9,FALSE)),0,VLOOKUP($Y$1*1000+F31,年齢別人口集計表AD2!$A$2:$K$5000,9,FALSE))</f>
        <v>4</v>
      </c>
      <c r="H31" s="62">
        <f>IF(ISNA(VLOOKUP($Y$1*1000+F31,年齢別人口集計表AD2!$A$2:$K$5000,10,FALSE)),0,VLOOKUP($Y$1*1000+F31,年齢別人口集計表AD2!$A$2:$K$5000,10,FALSE))</f>
        <v>8</v>
      </c>
      <c r="I31" s="62">
        <f>SUM(G31:H31)</f>
        <v>12</v>
      </c>
      <c r="J31" s="63"/>
      <c r="K31" s="62">
        <v>73</v>
      </c>
      <c r="L31" s="62">
        <f>IF(ISNA(VLOOKUP($Y$1*1000+K31,年齢別人口集計表AD2!$A$2:$K$5000,9,FALSE)),0,VLOOKUP($Y$1*1000+K31,年齢別人口集計表AD2!$A$2:$K$5000,9,FALSE))</f>
        <v>2</v>
      </c>
      <c r="M31" s="62">
        <f>IF(ISNA(VLOOKUP($Y$1*1000+K31,年齢別人口集計表AD2!$A$2:$K$5000,10,FALSE)),0,VLOOKUP($Y$1*1000+K31,年齢別人口集計表AD2!$A$2:$K$5000,10,FALSE))</f>
        <v>1</v>
      </c>
      <c r="N31" s="62">
        <f>SUM(L31:M31)</f>
        <v>3</v>
      </c>
      <c r="O31" s="63"/>
      <c r="P31" s="62">
        <v>78</v>
      </c>
      <c r="Q31" s="62">
        <f>IF(ISNA(VLOOKUP($Y$1*1000+P31,年齢別人口集計表AD2!$A$2:$K$5000,9,FALSE)),0,VLOOKUP($Y$1*1000+P31,年齢別人口集計表AD2!$A$2:$K$5000,9,FALSE))</f>
        <v>4</v>
      </c>
      <c r="R31" s="62">
        <f>IF(ISNA(VLOOKUP($Y$1*1000+P31,年齢別人口集計表AD2!$A$2:$K$5000,10,FALSE)),0,VLOOKUP($Y$1*1000+P31,年齢別人口集計表AD2!$A$2:$K$5000,10,FALSE))</f>
        <v>3</v>
      </c>
      <c r="S31" s="62">
        <f>SUM(Q31:R31)</f>
        <v>7</v>
      </c>
      <c r="X31" s="57" t="s">
        <v>29</v>
      </c>
      <c r="Y31" s="57">
        <v>31</v>
      </c>
    </row>
    <row r="32" spans="1:25" x14ac:dyDescent="0.15">
      <c r="A32" s="62">
        <v>64</v>
      </c>
      <c r="B32" s="62">
        <f>IF(ISNA(VLOOKUP($Y$1*1000+A32,年齢別人口集計表AD2!$A$2:$K$5000,9,FALSE)),0,VLOOKUP($Y$1*1000+A32,年齢別人口集計表AD2!$A$2:$K$5000,9,FALSE))</f>
        <v>0</v>
      </c>
      <c r="C32" s="62">
        <f>IF(ISNA(VLOOKUP($Y$1*1000+A32,年齢別人口集計表AD2!$A$2:$K$5000,10,FALSE)),0,VLOOKUP($Y$1*1000+A32,年齢別人口集計表AD2!$A$2:$K$5000,10,FALSE))</f>
        <v>0</v>
      </c>
      <c r="D32" s="62">
        <f>SUM(B32:C32)</f>
        <v>0</v>
      </c>
      <c r="E32" s="63"/>
      <c r="F32" s="62">
        <v>69</v>
      </c>
      <c r="G32" s="62">
        <f>IF(ISNA(VLOOKUP($Y$1*1000+F32,年齢別人口集計表AD2!$A$2:$K$5000,9,FALSE)),0,VLOOKUP($Y$1*1000+F32,年齢別人口集計表AD2!$A$2:$K$5000,9,FALSE))</f>
        <v>3</v>
      </c>
      <c r="H32" s="62">
        <f>IF(ISNA(VLOOKUP($Y$1*1000+F32,年齢別人口集計表AD2!$A$2:$K$5000,10,FALSE)),0,VLOOKUP($Y$1*1000+F32,年齢別人口集計表AD2!$A$2:$K$5000,10,FALSE))</f>
        <v>3</v>
      </c>
      <c r="I32" s="62">
        <f>SUM(G32:H32)</f>
        <v>6</v>
      </c>
      <c r="J32" s="63"/>
      <c r="K32" s="62">
        <v>74</v>
      </c>
      <c r="L32" s="62">
        <f>IF(ISNA(VLOOKUP($Y$1*1000+K32,年齢別人口集計表AD2!$A$2:$K$5000,9,FALSE)),0,VLOOKUP($Y$1*1000+K32,年齢別人口集計表AD2!$A$2:$K$5000,9,FALSE))</f>
        <v>1</v>
      </c>
      <c r="M32" s="62">
        <f>IF(ISNA(VLOOKUP($Y$1*1000+K32,年齢別人口集計表AD2!$A$2:$K$5000,10,FALSE)),0,VLOOKUP($Y$1*1000+K32,年齢別人口集計表AD2!$A$2:$K$5000,10,FALSE))</f>
        <v>3</v>
      </c>
      <c r="N32" s="62">
        <f>SUM(L32:M32)</f>
        <v>4</v>
      </c>
      <c r="O32" s="63"/>
      <c r="P32" s="62">
        <v>79</v>
      </c>
      <c r="Q32" s="62">
        <f>IF(ISNA(VLOOKUP($Y$1*1000+P32,年齢別人口集計表AD2!$A$2:$K$5000,9,FALSE)),0,VLOOKUP($Y$1*1000+P32,年齢別人口集計表AD2!$A$2:$K$5000,9,FALSE))</f>
        <v>1</v>
      </c>
      <c r="R32" s="62">
        <f>IF(ISNA(VLOOKUP($Y$1*1000+P32,年齢別人口集計表AD2!$A$2:$K$5000,10,FALSE)),0,VLOOKUP($Y$1*1000+P32,年齢別人口集計表AD2!$A$2:$K$5000,10,FALSE))</f>
        <v>4</v>
      </c>
      <c r="S32" s="62">
        <f>SUM(Q32:R32)</f>
        <v>5</v>
      </c>
      <c r="X32" s="57" t="s">
        <v>30</v>
      </c>
      <c r="Y32" s="57">
        <v>32</v>
      </c>
    </row>
    <row r="33" spans="1:25" x14ac:dyDescent="0.15">
      <c r="A33" s="64" t="s">
        <v>91</v>
      </c>
      <c r="B33" s="62">
        <f>SUM(B28:B32)</f>
        <v>8</v>
      </c>
      <c r="C33" s="62">
        <f>SUM(C28:C32)</f>
        <v>5</v>
      </c>
      <c r="D33" s="62">
        <f>SUM(D28:D32)</f>
        <v>13</v>
      </c>
      <c r="E33" s="63"/>
      <c r="F33" s="64" t="s">
        <v>91</v>
      </c>
      <c r="G33" s="62">
        <f>SUM(G28:G32)</f>
        <v>9</v>
      </c>
      <c r="H33" s="62">
        <f>SUM(H28:H32)</f>
        <v>19</v>
      </c>
      <c r="I33" s="62">
        <f>SUM(I28:I32)</f>
        <v>28</v>
      </c>
      <c r="J33" s="63"/>
      <c r="K33" s="64" t="s">
        <v>91</v>
      </c>
      <c r="L33" s="62">
        <f>SUM(L28:L32)</f>
        <v>13</v>
      </c>
      <c r="M33" s="62">
        <f>SUM(M28:M32)</f>
        <v>15</v>
      </c>
      <c r="N33" s="62">
        <f>SUM(N28:N32)</f>
        <v>28</v>
      </c>
      <c r="O33" s="63"/>
      <c r="P33" s="64" t="s">
        <v>91</v>
      </c>
      <c r="Q33" s="62">
        <f>SUM(Q28:Q32)</f>
        <v>8</v>
      </c>
      <c r="R33" s="62">
        <f>SUM(R28:R32)</f>
        <v>14</v>
      </c>
      <c r="S33" s="62">
        <f>SUM(S28:S32)</f>
        <v>22</v>
      </c>
      <c r="U33" s="65">
        <f>Q33+L33+G33+B33</f>
        <v>38</v>
      </c>
      <c r="V33" s="65">
        <f>R33+M33+H33+C33</f>
        <v>53</v>
      </c>
      <c r="X33" s="57" t="s">
        <v>31</v>
      </c>
      <c r="Y33" s="57">
        <v>33</v>
      </c>
    </row>
    <row r="34" spans="1:25" x14ac:dyDescent="0.15">
      <c r="A34" s="66"/>
      <c r="B34" s="66"/>
      <c r="C34" s="66"/>
      <c r="D34" s="66"/>
      <c r="F34" s="66"/>
      <c r="G34" s="66"/>
      <c r="H34" s="66"/>
      <c r="I34" s="66"/>
      <c r="K34" s="66"/>
      <c r="L34" s="66"/>
      <c r="M34" s="66"/>
      <c r="N34" s="66"/>
      <c r="P34" s="66"/>
      <c r="Q34" s="66"/>
      <c r="R34" s="66"/>
      <c r="S34" s="66"/>
      <c r="X34" s="57" t="s">
        <v>32</v>
      </c>
      <c r="Y34" s="57">
        <v>34</v>
      </c>
    </row>
    <row r="35" spans="1:25" x14ac:dyDescent="0.15">
      <c r="A35" s="64" t="s">
        <v>0</v>
      </c>
      <c r="B35" s="64" t="s">
        <v>89</v>
      </c>
      <c r="C35" s="64" t="s">
        <v>90</v>
      </c>
      <c r="D35" s="64" t="s">
        <v>91</v>
      </c>
      <c r="E35" s="63"/>
      <c r="F35" s="64" t="s">
        <v>0</v>
      </c>
      <c r="G35" s="64" t="s">
        <v>89</v>
      </c>
      <c r="H35" s="64" t="s">
        <v>90</v>
      </c>
      <c r="I35" s="64" t="s">
        <v>91</v>
      </c>
      <c r="J35" s="63"/>
      <c r="K35" s="64" t="s">
        <v>0</v>
      </c>
      <c r="L35" s="64" t="s">
        <v>89</v>
      </c>
      <c r="M35" s="64" t="s">
        <v>90</v>
      </c>
      <c r="N35" s="64" t="s">
        <v>91</v>
      </c>
      <c r="O35" s="63"/>
      <c r="P35" s="64" t="s">
        <v>0</v>
      </c>
      <c r="Q35" s="64" t="s">
        <v>89</v>
      </c>
      <c r="R35" s="64" t="s">
        <v>90</v>
      </c>
      <c r="S35" s="64" t="s">
        <v>91</v>
      </c>
      <c r="X35" s="57" t="s">
        <v>33</v>
      </c>
      <c r="Y35" s="57">
        <v>36</v>
      </c>
    </row>
    <row r="36" spans="1:25" x14ac:dyDescent="0.15">
      <c r="A36" s="62">
        <v>80</v>
      </c>
      <c r="B36" s="62">
        <f>IF(ISNA(VLOOKUP($Y$1*1000+A36,年齢別人口集計表AD2!$A$2:$K$5000,9,FALSE)),0,VLOOKUP($Y$1*1000+A36,年齢別人口集計表AD2!$A$2:$K$5000,9,FALSE))</f>
        <v>1</v>
      </c>
      <c r="C36" s="62">
        <f>IF(ISNA(VLOOKUP($Y$1*1000+A36,年齢別人口集計表AD2!$A$2:$K$5000,10,FALSE)),0,VLOOKUP($Y$1*1000+A36,年齢別人口集計表AD2!$A$2:$K$5000,10,FALSE))</f>
        <v>3</v>
      </c>
      <c r="D36" s="62">
        <f>SUM(B36:C36)</f>
        <v>4</v>
      </c>
      <c r="E36" s="63"/>
      <c r="F36" s="62">
        <v>85</v>
      </c>
      <c r="G36" s="62">
        <f>IF(ISNA(VLOOKUP($Y$1*1000+F36,年齢別人口集計表AD2!$A$2:$K$5000,9,FALSE)),0,VLOOKUP($Y$1*1000+F36,年齢別人口集計表AD2!$A$2:$K$5000,9,FALSE))</f>
        <v>3</v>
      </c>
      <c r="H36" s="62">
        <f>IF(ISNA(VLOOKUP($Y$1*1000+F36,年齢別人口集計表AD2!$A$2:$K$5000,10,FALSE)),0,VLOOKUP($Y$1*1000+F36,年齢別人口集計表AD2!$A$2:$K$5000,10,FALSE))</f>
        <v>3</v>
      </c>
      <c r="I36" s="62">
        <f>SUM(G36:H36)</f>
        <v>6</v>
      </c>
      <c r="J36" s="63"/>
      <c r="K36" s="62">
        <v>90</v>
      </c>
      <c r="L36" s="62">
        <f>IF(ISNA(VLOOKUP($Y$1*1000+K36,年齢別人口集計表AD2!$A$2:$K$5000,9,FALSE)),0,VLOOKUP($Y$1*1000+K36,年齢別人口集計表AD2!$A$2:$K$5000,9,FALSE))</f>
        <v>0</v>
      </c>
      <c r="M36" s="62">
        <f>IF(ISNA(VLOOKUP($Y$1*1000+K36,年齢別人口集計表AD2!$A$2:$K$5000,10,FALSE)),0,VLOOKUP($Y$1*1000+K36,年齢別人口集計表AD2!$A$2:$K$5000,10,FALSE))</f>
        <v>1</v>
      </c>
      <c r="N36" s="62">
        <f>SUM(L36:M36)</f>
        <v>1</v>
      </c>
      <c r="O36" s="63"/>
      <c r="P36" s="62">
        <v>95</v>
      </c>
      <c r="Q36" s="62">
        <f>IF(ISNA(VLOOKUP($Y$1*1000+P36,年齢別人口集計表AD2!$A$2:$K$5000,9,FALSE)),0,VLOOKUP($Y$1*1000+P36,年齢別人口集計表AD2!$A$2:$K$5000,9,FALSE))</f>
        <v>0</v>
      </c>
      <c r="R36" s="62">
        <f>IF(ISNA(VLOOKUP($Y$1*1000+P36,年齢別人口集計表AD2!$A$2:$K$5000,10,FALSE)),0,VLOOKUP($Y$1*1000+P36,年齢別人口集計表AD2!$A$2:$K$5000,10,FALSE))</f>
        <v>0</v>
      </c>
      <c r="S36" s="62">
        <f>SUM(Q36:R36)</f>
        <v>0</v>
      </c>
      <c r="X36" s="57" t="s">
        <v>34</v>
      </c>
      <c r="Y36" s="57">
        <v>37</v>
      </c>
    </row>
    <row r="37" spans="1:25" x14ac:dyDescent="0.15">
      <c r="A37" s="62">
        <v>81</v>
      </c>
      <c r="B37" s="62">
        <f>IF(ISNA(VLOOKUP($Y$1*1000+A37,年齢別人口集計表AD2!$A$2:$K$5000,9,FALSE)),0,VLOOKUP($Y$1*1000+A37,年齢別人口集計表AD2!$A$2:$K$5000,9,FALSE))</f>
        <v>4</v>
      </c>
      <c r="C37" s="62">
        <f>IF(ISNA(VLOOKUP($Y$1*1000+A37,年齢別人口集計表AD2!$A$2:$K$5000,10,FALSE)),0,VLOOKUP($Y$1*1000+A37,年齢別人口集計表AD2!$A$2:$K$5000,10,FALSE))</f>
        <v>3</v>
      </c>
      <c r="D37" s="62">
        <f>SUM(B37:C37)</f>
        <v>7</v>
      </c>
      <c r="E37" s="63"/>
      <c r="F37" s="62">
        <v>86</v>
      </c>
      <c r="G37" s="62">
        <f>IF(ISNA(VLOOKUP($Y$1*1000+F37,年齢別人口集計表AD2!$A$2:$K$5000,9,FALSE)),0,VLOOKUP($Y$1*1000+F37,年齢別人口集計表AD2!$A$2:$K$5000,9,FALSE))</f>
        <v>2</v>
      </c>
      <c r="H37" s="62">
        <f>IF(ISNA(VLOOKUP($Y$1*1000+F37,年齢別人口集計表AD2!$A$2:$K$5000,10,FALSE)),0,VLOOKUP($Y$1*1000+F37,年齢別人口集計表AD2!$A$2:$K$5000,10,FALSE))</f>
        <v>2</v>
      </c>
      <c r="I37" s="62">
        <f>SUM(G37:H37)</f>
        <v>4</v>
      </c>
      <c r="J37" s="63"/>
      <c r="K37" s="62">
        <v>91</v>
      </c>
      <c r="L37" s="62">
        <f>IF(ISNA(VLOOKUP($Y$1*1000+K37,年齢別人口集計表AD2!$A$2:$K$5000,9,FALSE)),0,VLOOKUP($Y$1*1000+K37,年齢別人口集計表AD2!$A$2:$K$5000,9,FALSE))</f>
        <v>0</v>
      </c>
      <c r="M37" s="62">
        <f>IF(ISNA(VLOOKUP($Y$1*1000+K37,年齢別人口集計表AD2!$A$2:$K$5000,10,FALSE)),0,VLOOKUP($Y$1*1000+K37,年齢別人口集計表AD2!$A$2:$K$5000,10,FALSE))</f>
        <v>1</v>
      </c>
      <c r="N37" s="62">
        <f>SUM(L37:M37)</f>
        <v>1</v>
      </c>
      <c r="O37" s="63"/>
      <c r="P37" s="62">
        <v>96</v>
      </c>
      <c r="Q37" s="62">
        <f>IF(ISNA(VLOOKUP($Y$1*1000+P37,年齢別人口集計表AD2!$A$2:$K$5000,9,FALSE)),0,VLOOKUP($Y$1*1000+P37,年齢別人口集計表AD2!$A$2:$K$5000,9,FALSE))</f>
        <v>0</v>
      </c>
      <c r="R37" s="62">
        <f>IF(ISNA(VLOOKUP($Y$1*1000+P37,年齢別人口集計表AD2!$A$2:$K$5000,10,FALSE)),0,VLOOKUP($Y$1*1000+P37,年齢別人口集計表AD2!$A$2:$K$5000,10,FALSE))</f>
        <v>0</v>
      </c>
      <c r="S37" s="62">
        <f>SUM(Q37:R37)</f>
        <v>0</v>
      </c>
      <c r="X37" s="57" t="s">
        <v>35</v>
      </c>
      <c r="Y37" s="57">
        <v>38</v>
      </c>
    </row>
    <row r="38" spans="1:25" x14ac:dyDescent="0.15">
      <c r="A38" s="62">
        <v>82</v>
      </c>
      <c r="B38" s="62">
        <f>IF(ISNA(VLOOKUP($Y$1*1000+A38,年齢別人口集計表AD2!$A$2:$K$5000,9,FALSE)),0,VLOOKUP($Y$1*1000+A38,年齢別人口集計表AD2!$A$2:$K$5000,9,FALSE))</f>
        <v>3</v>
      </c>
      <c r="C38" s="62">
        <f>IF(ISNA(VLOOKUP($Y$1*1000+A38,年齢別人口集計表AD2!$A$2:$K$5000,10,FALSE)),0,VLOOKUP($Y$1*1000+A38,年齢別人口集計表AD2!$A$2:$K$5000,10,FALSE))</f>
        <v>2</v>
      </c>
      <c r="D38" s="62">
        <f>SUM(B38:C38)</f>
        <v>5</v>
      </c>
      <c r="E38" s="63"/>
      <c r="F38" s="62">
        <v>87</v>
      </c>
      <c r="G38" s="62">
        <f>IF(ISNA(VLOOKUP($Y$1*1000+F38,年齢別人口集計表AD2!$A$2:$K$5000,9,FALSE)),0,VLOOKUP($Y$1*1000+F38,年齢別人口集計表AD2!$A$2:$K$5000,9,FALSE))</f>
        <v>5</v>
      </c>
      <c r="H38" s="62">
        <f>IF(ISNA(VLOOKUP($Y$1*1000+F38,年齢別人口集計表AD2!$A$2:$K$5000,10,FALSE)),0,VLOOKUP($Y$1*1000+F38,年齢別人口集計表AD2!$A$2:$K$5000,10,FALSE))</f>
        <v>1</v>
      </c>
      <c r="I38" s="62">
        <f>SUM(G38:H38)</f>
        <v>6</v>
      </c>
      <c r="J38" s="63"/>
      <c r="K38" s="62">
        <v>92</v>
      </c>
      <c r="L38" s="62">
        <f>IF(ISNA(VLOOKUP($Y$1*1000+K38,年齢別人口集計表AD2!$A$2:$K$5000,9,FALSE)),0,VLOOKUP($Y$1*1000+K38,年齢別人口集計表AD2!$A$2:$K$5000,9,FALSE))</f>
        <v>0</v>
      </c>
      <c r="M38" s="62">
        <f>IF(ISNA(VLOOKUP($Y$1*1000+K38,年齢別人口集計表AD2!$A$2:$K$5000,10,FALSE)),0,VLOOKUP($Y$1*1000+K38,年齢別人口集計表AD2!$A$2:$K$5000,10,FALSE))</f>
        <v>0</v>
      </c>
      <c r="N38" s="62">
        <f>SUM(L38:M38)</f>
        <v>0</v>
      </c>
      <c r="O38" s="63"/>
      <c r="P38" s="62">
        <v>97</v>
      </c>
      <c r="Q38" s="62">
        <f>IF(ISNA(VLOOKUP($Y$1*1000+P38,年齢別人口集計表AD2!$A$2:$K$5000,9,FALSE)),0,VLOOKUP($Y$1*1000+P38,年齢別人口集計表AD2!$A$2:$K$5000,9,FALSE))</f>
        <v>0</v>
      </c>
      <c r="R38" s="62">
        <f>IF(ISNA(VLOOKUP($Y$1*1000+P38,年齢別人口集計表AD2!$A$2:$K$5000,10,FALSE)),0,VLOOKUP($Y$1*1000+P38,年齢別人口集計表AD2!$A$2:$K$5000,10,FALSE))</f>
        <v>0</v>
      </c>
      <c r="S38" s="62">
        <f>SUM(Q38:R38)</f>
        <v>0</v>
      </c>
      <c r="X38" s="57" t="s">
        <v>61</v>
      </c>
      <c r="Y38" s="57">
        <v>39</v>
      </c>
    </row>
    <row r="39" spans="1:25" x14ac:dyDescent="0.15">
      <c r="A39" s="62">
        <v>83</v>
      </c>
      <c r="B39" s="62">
        <f>IF(ISNA(VLOOKUP($Y$1*1000+A39,年齢別人口集計表AD2!$A$2:$K$5000,9,FALSE)),0,VLOOKUP($Y$1*1000+A39,年齢別人口集計表AD2!$A$2:$K$5000,9,FALSE))</f>
        <v>4</v>
      </c>
      <c r="C39" s="62">
        <f>IF(ISNA(VLOOKUP($Y$1*1000+A39,年齢別人口集計表AD2!$A$2:$K$5000,10,FALSE)),0,VLOOKUP($Y$1*1000+A39,年齢別人口集計表AD2!$A$2:$K$5000,10,FALSE))</f>
        <v>3</v>
      </c>
      <c r="D39" s="62">
        <f>SUM(B39:C39)</f>
        <v>7</v>
      </c>
      <c r="E39" s="63"/>
      <c r="F39" s="62">
        <v>88</v>
      </c>
      <c r="G39" s="62">
        <f>IF(ISNA(VLOOKUP($Y$1*1000+F39,年齢別人口集計表AD2!$A$2:$K$5000,9,FALSE)),0,VLOOKUP($Y$1*1000+F39,年齢別人口集計表AD2!$A$2:$K$5000,9,FALSE))</f>
        <v>1</v>
      </c>
      <c r="H39" s="62">
        <f>IF(ISNA(VLOOKUP($Y$1*1000+F39,年齢別人口集計表AD2!$A$2:$K$5000,10,FALSE)),0,VLOOKUP($Y$1*1000+F39,年齢別人口集計表AD2!$A$2:$K$5000,10,FALSE))</f>
        <v>0</v>
      </c>
      <c r="I39" s="62">
        <f>SUM(G39:H39)</f>
        <v>1</v>
      </c>
      <c r="J39" s="63"/>
      <c r="K39" s="62">
        <v>93</v>
      </c>
      <c r="L39" s="62">
        <f>IF(ISNA(VLOOKUP($Y$1*1000+K39,年齢別人口集計表AD2!$A$2:$K$5000,9,FALSE)),0,VLOOKUP($Y$1*1000+K39,年齢別人口集計表AD2!$A$2:$K$5000,9,FALSE))</f>
        <v>0</v>
      </c>
      <c r="M39" s="62">
        <f>IF(ISNA(VLOOKUP($Y$1*1000+K39,年齢別人口集計表AD2!$A$2:$K$5000,10,FALSE)),0,VLOOKUP($Y$1*1000+K39,年齢別人口集計表AD2!$A$2:$K$5000,10,FALSE))</f>
        <v>1</v>
      </c>
      <c r="N39" s="62">
        <f>SUM(L39:M39)</f>
        <v>1</v>
      </c>
      <c r="O39" s="63"/>
      <c r="P39" s="62">
        <v>98</v>
      </c>
      <c r="Q39" s="62">
        <f>IF(ISNA(VLOOKUP($Y$1*1000+P39,年齢別人口集計表AD2!$A$2:$K$5000,9,FALSE)),0,VLOOKUP($Y$1*1000+P39,年齢別人口集計表AD2!$A$2:$K$5000,9,FALSE))</f>
        <v>0</v>
      </c>
      <c r="R39" s="62">
        <f>IF(ISNA(VLOOKUP($Y$1*1000+P39,年齢別人口集計表AD2!$A$2:$K$5000,10,FALSE)),0,VLOOKUP($Y$1*1000+P39,年齢別人口集計表AD2!$A$2:$K$5000,10,FALSE))</f>
        <v>0</v>
      </c>
      <c r="S39" s="62">
        <f>SUM(Q39:R39)</f>
        <v>0</v>
      </c>
      <c r="X39" s="57" t="s">
        <v>77</v>
      </c>
      <c r="Y39" s="57">
        <v>40</v>
      </c>
    </row>
    <row r="40" spans="1:25" x14ac:dyDescent="0.15">
      <c r="A40" s="62">
        <v>84</v>
      </c>
      <c r="B40" s="62">
        <f>IF(ISNA(VLOOKUP($Y$1*1000+A40,年齢別人口集計表AD2!$A$2:$K$5000,9,FALSE)),0,VLOOKUP($Y$1*1000+A40,年齢別人口集計表AD2!$A$2:$K$5000,9,FALSE))</f>
        <v>0</v>
      </c>
      <c r="C40" s="62">
        <f>IF(ISNA(VLOOKUP($Y$1*1000+A40,年齢別人口集計表AD2!$A$2:$K$5000,10,FALSE)),0,VLOOKUP($Y$1*1000+A40,年齢別人口集計表AD2!$A$2:$K$5000,10,FALSE))</f>
        <v>0</v>
      </c>
      <c r="D40" s="62">
        <f>SUM(B40:C40)</f>
        <v>0</v>
      </c>
      <c r="E40" s="63"/>
      <c r="F40" s="62">
        <v>89</v>
      </c>
      <c r="G40" s="62">
        <f>IF(ISNA(VLOOKUP($Y$1*1000+F40,年齢別人口集計表AD2!$A$2:$K$5000,9,FALSE)),0,VLOOKUP($Y$1*1000+F40,年齢別人口集計表AD2!$A$2:$K$5000,9,FALSE))</f>
        <v>1</v>
      </c>
      <c r="H40" s="62">
        <f>IF(ISNA(VLOOKUP($Y$1*1000+F40,年齢別人口集計表AD2!$A$2:$K$5000,10,FALSE)),0,VLOOKUP($Y$1*1000+F40,年齢別人口集計表AD2!$A$2:$K$5000,10,FALSE))</f>
        <v>2</v>
      </c>
      <c r="I40" s="62">
        <f>SUM(G40:H40)</f>
        <v>3</v>
      </c>
      <c r="J40" s="63"/>
      <c r="K40" s="62">
        <v>94</v>
      </c>
      <c r="L40" s="62">
        <f>IF(ISNA(VLOOKUP($Y$1*1000+K40,年齢別人口集計表AD2!$A$2:$K$5000,9,FALSE)),0,VLOOKUP($Y$1*1000+K40,年齢別人口集計表AD2!$A$2:$K$5000,9,FALSE))</f>
        <v>0</v>
      </c>
      <c r="M40" s="62">
        <f>IF(ISNA(VLOOKUP($Y$1*1000+K40,年齢別人口集計表AD2!$A$2:$K$5000,10,FALSE)),0,VLOOKUP($Y$1*1000+K40,年齢別人口集計表AD2!$A$2:$K$5000,10,FALSE))</f>
        <v>0</v>
      </c>
      <c r="N40" s="62">
        <f>SUM(L40:M40)</f>
        <v>0</v>
      </c>
      <c r="O40" s="63"/>
      <c r="P40" s="62">
        <v>99</v>
      </c>
      <c r="Q40" s="62">
        <f>IF(ISNA(VLOOKUP($Y$1*1000+P40,年齢別人口集計表AD2!$A$2:$K$5000,9,FALSE)),0,VLOOKUP($Y$1*1000+P40,年齢別人口集計表AD2!$A$2:$K$5000,9,FALSE))</f>
        <v>0</v>
      </c>
      <c r="R40" s="62">
        <f>IF(ISNA(VLOOKUP($Y$1*1000+P40,年齢別人口集計表AD2!$A$2:$K$5000,10,FALSE)),0,VLOOKUP($Y$1*1000+P40,年齢別人口集計表AD2!$A$2:$K$5000,10,FALSE))</f>
        <v>0</v>
      </c>
      <c r="S40" s="62">
        <f>SUM(Q40:R40)</f>
        <v>0</v>
      </c>
      <c r="X40" s="57" t="s">
        <v>83</v>
      </c>
      <c r="Y40" s="57">
        <v>41</v>
      </c>
    </row>
    <row r="41" spans="1:25" x14ac:dyDescent="0.15">
      <c r="A41" s="64" t="s">
        <v>91</v>
      </c>
      <c r="B41" s="62">
        <f>SUM(B36:B40)</f>
        <v>12</v>
      </c>
      <c r="C41" s="62">
        <f>SUM(C36:C40)</f>
        <v>11</v>
      </c>
      <c r="D41" s="62">
        <f>SUM(D36:D40)</f>
        <v>23</v>
      </c>
      <c r="E41" s="63"/>
      <c r="F41" s="64" t="s">
        <v>91</v>
      </c>
      <c r="G41" s="62">
        <f>SUM(G36:G40)</f>
        <v>12</v>
      </c>
      <c r="H41" s="62">
        <f>SUM(H36:H40)</f>
        <v>8</v>
      </c>
      <c r="I41" s="62">
        <f>SUM(I36:I40)</f>
        <v>20</v>
      </c>
      <c r="J41" s="63"/>
      <c r="K41" s="64" t="s">
        <v>91</v>
      </c>
      <c r="L41" s="62">
        <f>SUM(L36:L40)</f>
        <v>0</v>
      </c>
      <c r="M41" s="62">
        <f>SUM(M36:M40)</f>
        <v>3</v>
      </c>
      <c r="N41" s="62">
        <f>SUM(N36:N40)</f>
        <v>3</v>
      </c>
      <c r="O41" s="63"/>
      <c r="P41" s="64" t="s">
        <v>91</v>
      </c>
      <c r="Q41" s="62">
        <f>SUM(Q36:Q40)</f>
        <v>0</v>
      </c>
      <c r="R41" s="62">
        <f>SUM(R36:R40)</f>
        <v>0</v>
      </c>
      <c r="S41" s="62">
        <f>SUM(S36:S40)</f>
        <v>0</v>
      </c>
      <c r="U41" s="65">
        <f>Q41+L41+G41+B41</f>
        <v>24</v>
      </c>
      <c r="V41" s="65">
        <f>R41+M41+H41+C41</f>
        <v>22</v>
      </c>
      <c r="X41" s="57" t="s">
        <v>36</v>
      </c>
      <c r="Y41" s="57">
        <v>42</v>
      </c>
    </row>
    <row r="42" spans="1:25" x14ac:dyDescent="0.15">
      <c r="A42" s="66"/>
      <c r="B42" s="66"/>
      <c r="C42" s="66"/>
      <c r="D42" s="66"/>
      <c r="F42" s="66"/>
      <c r="G42" s="66"/>
      <c r="H42" s="66"/>
      <c r="I42" s="66"/>
      <c r="K42" s="66"/>
      <c r="L42" s="66"/>
      <c r="M42" s="66"/>
      <c r="N42" s="66"/>
      <c r="P42" s="66"/>
      <c r="Q42" s="66"/>
      <c r="R42" s="66"/>
      <c r="S42" s="66"/>
      <c r="X42" s="57" t="s">
        <v>37</v>
      </c>
      <c r="Y42" s="57">
        <v>43</v>
      </c>
    </row>
    <row r="43" spans="1:25" x14ac:dyDescent="0.15">
      <c r="A43" s="64" t="s">
        <v>0</v>
      </c>
      <c r="B43" s="64" t="s">
        <v>89</v>
      </c>
      <c r="C43" s="64" t="s">
        <v>90</v>
      </c>
      <c r="D43" s="64" t="s">
        <v>91</v>
      </c>
      <c r="E43" s="63"/>
      <c r="F43" s="64" t="s">
        <v>0</v>
      </c>
      <c r="G43" s="64" t="s">
        <v>89</v>
      </c>
      <c r="H43" s="64" t="s">
        <v>90</v>
      </c>
      <c r="I43" s="64" t="s">
        <v>91</v>
      </c>
      <c r="J43" s="63"/>
      <c r="K43" s="64" t="s">
        <v>0</v>
      </c>
      <c r="L43" s="64" t="s">
        <v>89</v>
      </c>
      <c r="M43" s="64" t="s">
        <v>90</v>
      </c>
      <c r="N43" s="64" t="s">
        <v>91</v>
      </c>
      <c r="O43" s="63"/>
      <c r="P43" s="64" t="s">
        <v>0</v>
      </c>
      <c r="Q43" s="64" t="s">
        <v>89</v>
      </c>
      <c r="R43" s="64" t="s">
        <v>90</v>
      </c>
      <c r="S43" s="64" t="s">
        <v>91</v>
      </c>
      <c r="X43" s="57" t="s">
        <v>38</v>
      </c>
      <c r="Y43" s="57">
        <v>50</v>
      </c>
    </row>
    <row r="44" spans="1:25" x14ac:dyDescent="0.15">
      <c r="A44" s="62">
        <v>100</v>
      </c>
      <c r="B44" s="62">
        <f>IF(ISNA(VLOOKUP($Y$1*1000+A44,年齢別人口集計表AD2!$A$2:$K$5000,9,FALSE)),0,VLOOKUP($Y$1*1000+A44,年齢別人口集計表AD2!$A$2:$K$5000,9,FALSE))</f>
        <v>0</v>
      </c>
      <c r="C44" s="62">
        <f>IF(ISNA(VLOOKUP($Y$1*1000+A44,年齢別人口集計表AD2!$A$2:$K$5000,10,FALSE)),0,VLOOKUP($Y$1*1000+A44,年齢別人口集計表AD2!$A$2:$K$5000,10,FALSE))</f>
        <v>0</v>
      </c>
      <c r="D44" s="62">
        <f>SUM(B44:C44)</f>
        <v>0</v>
      </c>
      <c r="E44" s="63"/>
      <c r="F44" s="62">
        <v>105</v>
      </c>
      <c r="G44" s="62">
        <f>IF(ISNA(VLOOKUP($Y$1*1000+F44,年齢別人口集計表AD2!$A$2:$K$5000,9,FALSE)),0,VLOOKUP($Y$1*1000+F44,年齢別人口集計表AD2!$A$2:$K$5000,9,FALSE))</f>
        <v>0</v>
      </c>
      <c r="H44" s="62">
        <f>IF(ISNA(VLOOKUP($Y$1*1000+F44,年齢別人口集計表AD2!$A$2:$K$5000,10,FALSE)),0,VLOOKUP($Y$1*1000+F44,年齢別人口集計表AD2!$A$2:$K$5000,10,FALSE))</f>
        <v>0</v>
      </c>
      <c r="I44" s="62">
        <f>SUM(G44:H44)</f>
        <v>0</v>
      </c>
      <c r="J44" s="63"/>
      <c r="K44" s="62">
        <v>110</v>
      </c>
      <c r="L44" s="62">
        <f>IF(ISNA(VLOOKUP($Y$1*1000+K44,年齢別人口集計表AD2!$A$2:$K$5000,9,FALSE)),0,VLOOKUP($Y$1*1000+K44,年齢別人口集計表AD2!$A$2:$K$5000,9,FALSE))</f>
        <v>0</v>
      </c>
      <c r="M44" s="62">
        <f>IF(ISNA(VLOOKUP($Y$1*1000+K44,年齢別人口集計表AD2!$A$2:$K$5000,10,FALSE)),0,VLOOKUP($Y$1*1000+K44,年齢別人口集計表AD2!$A$2:$K$5000,10,FALSE))</f>
        <v>0</v>
      </c>
      <c r="N44" s="62">
        <f>SUM(L44:M44)</f>
        <v>0</v>
      </c>
      <c r="O44" s="63"/>
      <c r="P44" s="62">
        <v>115</v>
      </c>
      <c r="Q44" s="62">
        <f>IF(ISNA(VLOOKUP($Y$1*1000+P44,年齢別人口集計表AD2!$A$2:$K$5000,9,FALSE)),0,VLOOKUP($Y$1*1000+P44,年齢別人口集計表AD2!$A$2:$K$5000,9,FALSE))</f>
        <v>0</v>
      </c>
      <c r="R44" s="62">
        <f>IF(ISNA(VLOOKUP($Y$1*1000+P44,年齢別人口集計表AD2!$A$2:$K$5000,10,FALSE)),0,VLOOKUP($Y$1*1000+P44,年齢別人口集計表AD2!$A$2:$K$5000,10,FALSE))</f>
        <v>0</v>
      </c>
      <c r="S44" s="62">
        <f>SUM(Q44:R44)</f>
        <v>0</v>
      </c>
      <c r="X44" s="57" t="s">
        <v>39</v>
      </c>
      <c r="Y44" s="57">
        <v>51</v>
      </c>
    </row>
    <row r="45" spans="1:25" x14ac:dyDescent="0.15">
      <c r="A45" s="62">
        <v>101</v>
      </c>
      <c r="B45" s="62">
        <f>IF(ISNA(VLOOKUP($Y$1*1000+A45,年齢別人口集計表AD2!$A$2:$K$5000,9,FALSE)),0,VLOOKUP($Y$1*1000+A45,年齢別人口集計表AD2!$A$2:$K$5000,9,FALSE))</f>
        <v>0</v>
      </c>
      <c r="C45" s="62">
        <f>IF(ISNA(VLOOKUP($Y$1*1000+A45,年齢別人口集計表AD2!$A$2:$K$5000,10,FALSE)),0,VLOOKUP($Y$1*1000+A45,年齢別人口集計表AD2!$A$2:$K$5000,10,FALSE))</f>
        <v>0</v>
      </c>
      <c r="D45" s="62">
        <f>SUM(B45:C45)</f>
        <v>0</v>
      </c>
      <c r="E45" s="63"/>
      <c r="F45" s="62">
        <v>106</v>
      </c>
      <c r="G45" s="62">
        <f>IF(ISNA(VLOOKUP($Y$1*1000+F45,年齢別人口集計表AD2!$A$2:$K$5000,9,FALSE)),0,VLOOKUP($Y$1*1000+F45,年齢別人口集計表AD2!$A$2:$K$5000,9,FALSE))</f>
        <v>0</v>
      </c>
      <c r="H45" s="62">
        <f>IF(ISNA(VLOOKUP($Y$1*1000+F45,年齢別人口集計表AD2!$A$2:$K$5000,10,FALSE)),0,VLOOKUP($Y$1*1000+F45,年齢別人口集計表AD2!$A$2:$K$5000,10,FALSE))</f>
        <v>0</v>
      </c>
      <c r="I45" s="62">
        <f>SUM(G45:H45)</f>
        <v>0</v>
      </c>
      <c r="J45" s="63"/>
      <c r="K45" s="62">
        <v>111</v>
      </c>
      <c r="L45" s="62">
        <f>IF(ISNA(VLOOKUP($Y$1*1000+K45,年齢別人口集計表AD2!$A$2:$K$5000,9,FALSE)),0,VLOOKUP($Y$1*1000+K45,年齢別人口集計表AD2!$A$2:$K$5000,9,FALSE))</f>
        <v>0</v>
      </c>
      <c r="M45" s="62">
        <f>IF(ISNA(VLOOKUP($Y$1*1000+K45,年齢別人口集計表AD2!$A$2:$K$5000,10,FALSE)),0,VLOOKUP($Y$1*1000+K45,年齢別人口集計表AD2!$A$2:$K$5000,10,FALSE))</f>
        <v>0</v>
      </c>
      <c r="N45" s="62">
        <f>SUM(L45:M45)</f>
        <v>0</v>
      </c>
      <c r="O45" s="63"/>
      <c r="P45" s="62">
        <v>116</v>
      </c>
      <c r="Q45" s="62">
        <f>IF(ISNA(VLOOKUP($Y$1*1000+P45,年齢別人口集計表AD2!$A$2:$K$5000,9,FALSE)),0,VLOOKUP($Y$1*1000+P45,年齢別人口集計表AD2!$A$2:$K$5000,9,FALSE))</f>
        <v>0</v>
      </c>
      <c r="R45" s="62">
        <f>IF(ISNA(VLOOKUP($Y$1*1000+P45,年齢別人口集計表AD2!$A$2:$K$5000,10,FALSE)),0,VLOOKUP($Y$1*1000+P45,年齢別人口集計表AD2!$A$2:$K$5000,10,FALSE))</f>
        <v>0</v>
      </c>
      <c r="S45" s="62">
        <f>SUM(Q45:R45)</f>
        <v>0</v>
      </c>
      <c r="X45" s="57" t="s">
        <v>40</v>
      </c>
      <c r="Y45" s="57">
        <v>52</v>
      </c>
    </row>
    <row r="46" spans="1:25" x14ac:dyDescent="0.15">
      <c r="A46" s="62">
        <v>102</v>
      </c>
      <c r="B46" s="62">
        <f>IF(ISNA(VLOOKUP($Y$1*1000+A46,年齢別人口集計表AD2!$A$2:$K$5000,9,FALSE)),0,VLOOKUP($Y$1*1000+A46,年齢別人口集計表AD2!$A$2:$K$5000,9,FALSE))</f>
        <v>0</v>
      </c>
      <c r="C46" s="62">
        <f>IF(ISNA(VLOOKUP($Y$1*1000+A46,年齢別人口集計表AD2!$A$2:$K$5000,10,FALSE)),0,VLOOKUP($Y$1*1000+A46,年齢別人口集計表AD2!$A$2:$K$5000,10,FALSE))</f>
        <v>0</v>
      </c>
      <c r="D46" s="62">
        <f>SUM(B46:C46)</f>
        <v>0</v>
      </c>
      <c r="E46" s="63"/>
      <c r="F46" s="62">
        <v>107</v>
      </c>
      <c r="G46" s="62">
        <f>IF(ISNA(VLOOKUP($Y$1*1000+F46,年齢別人口集計表AD2!$A$2:$K$5000,9,FALSE)),0,VLOOKUP($Y$1*1000+F46,年齢別人口集計表AD2!$A$2:$K$5000,9,FALSE))</f>
        <v>0</v>
      </c>
      <c r="H46" s="62">
        <f>IF(ISNA(VLOOKUP($Y$1*1000+F46,年齢別人口集計表AD2!$A$2:$K$5000,10,FALSE)),0,VLOOKUP($Y$1*1000+F46,年齢別人口集計表AD2!$A$2:$K$5000,10,FALSE))</f>
        <v>0</v>
      </c>
      <c r="I46" s="62">
        <f>SUM(G46:H46)</f>
        <v>0</v>
      </c>
      <c r="J46" s="63"/>
      <c r="K46" s="62">
        <v>112</v>
      </c>
      <c r="L46" s="62">
        <f>IF(ISNA(VLOOKUP($Y$1*1000+K46,年齢別人口集計表AD2!$A$2:$K$5000,9,FALSE)),0,VLOOKUP($Y$1*1000+K46,年齢別人口集計表AD2!$A$2:$K$5000,9,FALSE))</f>
        <v>0</v>
      </c>
      <c r="M46" s="62">
        <f>IF(ISNA(VLOOKUP($Y$1*1000+K46,年齢別人口集計表AD2!$A$2:$K$5000,10,FALSE)),0,VLOOKUP($Y$1*1000+K46,年齢別人口集計表AD2!$A$2:$K$5000,10,FALSE))</f>
        <v>0</v>
      </c>
      <c r="N46" s="62">
        <f>SUM(L46:M46)</f>
        <v>0</v>
      </c>
      <c r="O46" s="63"/>
      <c r="P46" s="62">
        <v>117</v>
      </c>
      <c r="Q46" s="62">
        <f>IF(ISNA(VLOOKUP($Y$1*1000+P46,年齢別人口集計表AD2!$A$2:$K$5000,9,FALSE)),0,VLOOKUP($Y$1*1000+P46,年齢別人口集計表AD2!$A$2:$K$5000,9,FALSE))</f>
        <v>0</v>
      </c>
      <c r="R46" s="62">
        <f>IF(ISNA(VLOOKUP($Y$1*1000+P46,年齢別人口集計表AD2!$A$2:$K$5000,10,FALSE)),0,VLOOKUP($Y$1*1000+P46,年齢別人口集計表AD2!$A$2:$K$5000,10,FALSE))</f>
        <v>0</v>
      </c>
      <c r="S46" s="62">
        <f>SUM(Q46:R46)</f>
        <v>0</v>
      </c>
      <c r="X46" s="57" t="s">
        <v>41</v>
      </c>
      <c r="Y46" s="57">
        <v>53</v>
      </c>
    </row>
    <row r="47" spans="1:25" x14ac:dyDescent="0.15">
      <c r="A47" s="62">
        <v>103</v>
      </c>
      <c r="B47" s="62">
        <f>IF(ISNA(VLOOKUP($Y$1*1000+A47,年齢別人口集計表AD2!$A$2:$K$5000,9,FALSE)),0,VLOOKUP($Y$1*1000+A47,年齢別人口集計表AD2!$A$2:$K$5000,9,FALSE))</f>
        <v>0</v>
      </c>
      <c r="C47" s="62">
        <f>IF(ISNA(VLOOKUP($Y$1*1000+A47,年齢別人口集計表AD2!$A$2:$K$5000,10,FALSE)),0,VLOOKUP($Y$1*1000+A47,年齢別人口集計表AD2!$A$2:$K$5000,10,FALSE))</f>
        <v>1</v>
      </c>
      <c r="D47" s="62">
        <f>SUM(B47:C47)</f>
        <v>1</v>
      </c>
      <c r="E47" s="63"/>
      <c r="F47" s="62">
        <v>108</v>
      </c>
      <c r="G47" s="62">
        <f>IF(ISNA(VLOOKUP($Y$1*1000+F47,年齢別人口集計表AD2!$A$2:$K$5000,9,FALSE)),0,VLOOKUP($Y$1*1000+F47,年齢別人口集計表AD2!$A$2:$K$5000,9,FALSE))</f>
        <v>0</v>
      </c>
      <c r="H47" s="62">
        <f>IF(ISNA(VLOOKUP($Y$1*1000+F47,年齢別人口集計表AD2!$A$2:$K$5000,10,FALSE)),0,VLOOKUP($Y$1*1000+F47,年齢別人口集計表AD2!$A$2:$K$5000,10,FALSE))</f>
        <v>0</v>
      </c>
      <c r="I47" s="62">
        <f>SUM(G47:H47)</f>
        <v>0</v>
      </c>
      <c r="J47" s="63"/>
      <c r="K47" s="62">
        <v>113</v>
      </c>
      <c r="L47" s="62">
        <f>IF(ISNA(VLOOKUP($Y$1*1000+K47,年齢別人口集計表AD2!$A$2:$K$5000,9,FALSE)),0,VLOOKUP($Y$1*1000+K47,年齢別人口集計表AD2!$A$2:$K$5000,9,FALSE))</f>
        <v>0</v>
      </c>
      <c r="M47" s="62">
        <f>IF(ISNA(VLOOKUP($Y$1*1000+K47,年齢別人口集計表AD2!$A$2:$K$5000,10,FALSE)),0,VLOOKUP($Y$1*1000+K47,年齢別人口集計表AD2!$A$2:$K$5000,10,FALSE))</f>
        <v>0</v>
      </c>
      <c r="N47" s="62">
        <f>SUM(L47:M47)</f>
        <v>0</v>
      </c>
      <c r="O47" s="63"/>
      <c r="P47" s="62">
        <v>118</v>
      </c>
      <c r="Q47" s="62">
        <f>IF(ISNA(VLOOKUP($Y$1*1000+P47,年齢別人口集計表AD2!$A$2:$K$5000,9,FALSE)),0,VLOOKUP($Y$1*1000+P47,年齢別人口集計表AD2!$A$2:$K$5000,9,FALSE))</f>
        <v>0</v>
      </c>
      <c r="R47" s="62">
        <f>IF(ISNA(VLOOKUP($Y$1*1000+P47,年齢別人口集計表AD2!$A$2:$K$5000,10,FALSE)),0,VLOOKUP($Y$1*1000+P47,年齢別人口集計表AD2!$A$2:$K$5000,10,FALSE))</f>
        <v>0</v>
      </c>
      <c r="S47" s="62">
        <f>SUM(Q47:R47)</f>
        <v>0</v>
      </c>
      <c r="X47" s="57" t="s">
        <v>42</v>
      </c>
      <c r="Y47" s="57">
        <v>54</v>
      </c>
    </row>
    <row r="48" spans="1:25" x14ac:dyDescent="0.15">
      <c r="A48" s="62">
        <v>104</v>
      </c>
      <c r="B48" s="62">
        <f>IF(ISNA(VLOOKUP($Y$1*1000+A48,年齢別人口集計表AD2!$A$2:$K$5000,9,FALSE)),0,VLOOKUP($Y$1*1000+A48,年齢別人口集計表AD2!$A$2:$K$5000,9,FALSE))</f>
        <v>0</v>
      </c>
      <c r="C48" s="62">
        <f>IF(ISNA(VLOOKUP($Y$1*1000+A48,年齢別人口集計表AD2!$A$2:$K$5000,10,FALSE)),0,VLOOKUP($Y$1*1000+A48,年齢別人口集計表AD2!$A$2:$K$5000,10,FALSE))</f>
        <v>0</v>
      </c>
      <c r="D48" s="62">
        <f>SUM(B48:C48)</f>
        <v>0</v>
      </c>
      <c r="E48" s="63"/>
      <c r="F48" s="62">
        <v>109</v>
      </c>
      <c r="G48" s="62">
        <f>IF(ISNA(VLOOKUP($Y$1*1000+F48,年齢別人口集計表AD2!$A$2:$K$5000,9,FALSE)),0,VLOOKUP($Y$1*1000+F48,年齢別人口集計表AD2!$A$2:$K$5000,9,FALSE))</f>
        <v>0</v>
      </c>
      <c r="H48" s="62">
        <f>IF(ISNA(VLOOKUP($Y$1*1000+F48,年齢別人口集計表AD2!$A$2:$K$5000,10,FALSE)),0,VLOOKUP($Y$1*1000+F48,年齢別人口集計表AD2!$A$2:$K$5000,10,FALSE))</f>
        <v>0</v>
      </c>
      <c r="I48" s="62">
        <f>SUM(G48:H48)</f>
        <v>0</v>
      </c>
      <c r="J48" s="63"/>
      <c r="K48" s="62">
        <v>114</v>
      </c>
      <c r="L48" s="62">
        <f>IF(ISNA(VLOOKUP($Y$1*1000+K48,年齢別人口集計表AD2!$A$2:$K$5000,9,FALSE)),0,VLOOKUP($Y$1*1000+K48,年齢別人口集計表AD2!$A$2:$K$5000,9,FALSE))</f>
        <v>0</v>
      </c>
      <c r="M48" s="62">
        <f>IF(ISNA(VLOOKUP($Y$1*1000+K48,年齢別人口集計表AD2!$A$2:$K$5000,10,FALSE)),0,VLOOKUP($Y$1*1000+K48,年齢別人口集計表AD2!$A$2:$K$5000,10,FALSE))</f>
        <v>0</v>
      </c>
      <c r="N48" s="62">
        <f>SUM(L48:M48)</f>
        <v>0</v>
      </c>
      <c r="O48" s="63"/>
      <c r="P48" s="62">
        <v>119</v>
      </c>
      <c r="Q48" s="62">
        <f>IF(ISNA(VLOOKUP($Y$1*1000+P48,年齢別人口集計表AD2!$A$2:$K$5000,9,FALSE)),0,VLOOKUP($Y$1*1000+P48,年齢別人口集計表AD2!$A$2:$K$5000,9,FALSE))</f>
        <v>0</v>
      </c>
      <c r="R48" s="62">
        <f>IF(ISNA(VLOOKUP($Y$1*1000+P48,年齢別人口集計表AD2!$A$2:$K$5000,10,FALSE)),0,VLOOKUP($Y$1*1000+P48,年齢別人口集計表AD2!$A$2:$K$5000,10,FALSE))</f>
        <v>0</v>
      </c>
      <c r="S48" s="62">
        <f>SUM(Q48:R48)</f>
        <v>0</v>
      </c>
      <c r="X48" s="57" t="s">
        <v>43</v>
      </c>
      <c r="Y48" s="57">
        <v>55</v>
      </c>
    </row>
    <row r="49" spans="1:25" x14ac:dyDescent="0.15">
      <c r="A49" s="64" t="s">
        <v>91</v>
      </c>
      <c r="B49" s="62">
        <f>SUM(B44:B48)</f>
        <v>0</v>
      </c>
      <c r="C49" s="62">
        <f>SUM(C44:C48)</f>
        <v>1</v>
      </c>
      <c r="D49" s="62">
        <f>SUM(D44:D48)</f>
        <v>1</v>
      </c>
      <c r="E49" s="63"/>
      <c r="F49" s="64" t="s">
        <v>91</v>
      </c>
      <c r="G49" s="62">
        <f>SUM(G44:G48)</f>
        <v>0</v>
      </c>
      <c r="H49" s="62">
        <f>SUM(H44:H48)</f>
        <v>0</v>
      </c>
      <c r="I49" s="62">
        <f>SUM(I44:I48)</f>
        <v>0</v>
      </c>
      <c r="J49" s="63"/>
      <c r="K49" s="64" t="s">
        <v>91</v>
      </c>
      <c r="L49" s="62">
        <f>SUM(L44:L48)</f>
        <v>0</v>
      </c>
      <c r="M49" s="62">
        <f>SUM(M44:M48)</f>
        <v>0</v>
      </c>
      <c r="N49" s="62">
        <f>SUM(N44:N48)</f>
        <v>0</v>
      </c>
      <c r="O49" s="63"/>
      <c r="P49" s="64" t="s">
        <v>91</v>
      </c>
      <c r="Q49" s="62">
        <f>SUM(Q44:Q48)</f>
        <v>0</v>
      </c>
      <c r="R49" s="62">
        <f>SUM(R44:R48)</f>
        <v>0</v>
      </c>
      <c r="S49" s="62">
        <f>SUM(S44:S48)</f>
        <v>0</v>
      </c>
      <c r="U49" s="65">
        <f>Q49+L49+G49+B49</f>
        <v>0</v>
      </c>
      <c r="V49" s="65">
        <f>R49+M49+H49+C49</f>
        <v>1</v>
      </c>
      <c r="X49" s="57" t="s">
        <v>44</v>
      </c>
      <c r="Y49" s="57">
        <v>56</v>
      </c>
    </row>
    <row r="50" spans="1:25" ht="14.25" thickBot="1" x14ac:dyDescent="0.2">
      <c r="A50" s="67"/>
      <c r="B50" s="67"/>
      <c r="C50" s="67"/>
      <c r="D50" s="67"/>
      <c r="F50" s="67"/>
      <c r="G50" s="67"/>
      <c r="H50" s="67"/>
      <c r="I50" s="67"/>
      <c r="K50" s="67"/>
      <c r="L50" s="67"/>
      <c r="M50" s="67"/>
      <c r="N50" s="67"/>
      <c r="P50" s="67"/>
      <c r="Q50" s="68"/>
      <c r="R50" s="68"/>
      <c r="S50" s="68"/>
      <c r="X50" s="57" t="s">
        <v>45</v>
      </c>
      <c r="Y50" s="57">
        <v>57</v>
      </c>
    </row>
    <row r="51" spans="1:25" ht="14.25" thickBot="1" x14ac:dyDescent="0.2">
      <c r="N51" s="76"/>
      <c r="O51" s="70"/>
      <c r="P51" s="69" t="s">
        <v>94</v>
      </c>
      <c r="Q51" s="71" t="s">
        <v>89</v>
      </c>
      <c r="R51" s="72" t="s">
        <v>90</v>
      </c>
      <c r="S51" s="72" t="s">
        <v>91</v>
      </c>
      <c r="X51" s="57" t="s">
        <v>46</v>
      </c>
      <c r="Y51" s="57">
        <v>58</v>
      </c>
    </row>
    <row r="52" spans="1:25" ht="14.25" thickBot="1" x14ac:dyDescent="0.2">
      <c r="N52" s="77"/>
      <c r="O52" s="70"/>
      <c r="P52" s="73" t="s">
        <v>95</v>
      </c>
      <c r="Q52" s="74">
        <f>SUM(U9:U49)</f>
        <v>140</v>
      </c>
      <c r="R52" s="75">
        <f>SUM(V9:V49)</f>
        <v>151</v>
      </c>
      <c r="S52" s="75">
        <f>SUM(Q52:R52)</f>
        <v>291</v>
      </c>
      <c r="U52" s="65">
        <f>SUM(U9:U49)</f>
        <v>140</v>
      </c>
      <c r="V52" s="65">
        <f>SUM(V9:V49)</f>
        <v>151</v>
      </c>
      <c r="X52" s="57" t="s">
        <v>47</v>
      </c>
      <c r="Y52" s="57">
        <v>59</v>
      </c>
    </row>
    <row r="53" spans="1:25" x14ac:dyDescent="0.15">
      <c r="U53" s="65">
        <f>G33+L33+Q33+U41+U49</f>
        <v>54</v>
      </c>
      <c r="V53" s="65">
        <f>H33+M33+R33+V41+V49</f>
        <v>71</v>
      </c>
      <c r="X53" s="57" t="s">
        <v>48</v>
      </c>
      <c r="Y53" s="57">
        <v>60</v>
      </c>
    </row>
    <row r="54" spans="1:25" x14ac:dyDescent="0.15">
      <c r="U54" s="65">
        <f>Q33+U41+U49</f>
        <v>32</v>
      </c>
      <c r="V54" s="65">
        <f>R33+V41+V49</f>
        <v>37</v>
      </c>
      <c r="X54" s="57" t="s">
        <v>49</v>
      </c>
      <c r="Y54" s="57">
        <v>61</v>
      </c>
    </row>
    <row r="55" spans="1:25" x14ac:dyDescent="0.15">
      <c r="X55" s="57" t="s">
        <v>50</v>
      </c>
      <c r="Y55" s="57">
        <v>62</v>
      </c>
    </row>
    <row r="56" spans="1:25" x14ac:dyDescent="0.15">
      <c r="X56" s="57" t="s">
        <v>51</v>
      </c>
      <c r="Y56" s="57">
        <v>63</v>
      </c>
    </row>
    <row r="57" spans="1:25" x14ac:dyDescent="0.15">
      <c r="X57" s="57" t="s">
        <v>52</v>
      </c>
      <c r="Y57" s="57">
        <v>64</v>
      </c>
    </row>
    <row r="58" spans="1:25" x14ac:dyDescent="0.15">
      <c r="X58" s="57" t="s">
        <v>53</v>
      </c>
      <c r="Y58" s="57">
        <v>65</v>
      </c>
    </row>
    <row r="59" spans="1:25" x14ac:dyDescent="0.15">
      <c r="X59" s="57" t="s">
        <v>54</v>
      </c>
      <c r="Y59" s="57">
        <v>66</v>
      </c>
    </row>
    <row r="60" spans="1:25" x14ac:dyDescent="0.15">
      <c r="X60" s="57" t="s">
        <v>55</v>
      </c>
      <c r="Y60" s="57">
        <v>67</v>
      </c>
    </row>
    <row r="61" spans="1:25" x14ac:dyDescent="0.15">
      <c r="X61" s="57" t="s">
        <v>122</v>
      </c>
      <c r="Y61" s="57">
        <v>68</v>
      </c>
    </row>
    <row r="62" spans="1:25" x14ac:dyDescent="0.15">
      <c r="X62" s="57" t="s">
        <v>56</v>
      </c>
      <c r="Y62" s="57">
        <v>69</v>
      </c>
    </row>
    <row r="63" spans="1:25" x14ac:dyDescent="0.15">
      <c r="X63" s="57" t="s">
        <v>57</v>
      </c>
      <c r="Y63" s="57">
        <v>70</v>
      </c>
    </row>
    <row r="64" spans="1:25" x14ac:dyDescent="0.15">
      <c r="X64" s="57" t="s">
        <v>58</v>
      </c>
      <c r="Y64" s="57">
        <v>71</v>
      </c>
    </row>
    <row r="65" spans="24:25" x14ac:dyDescent="0.15">
      <c r="X65" s="57" t="s">
        <v>59</v>
      </c>
      <c r="Y65" s="57">
        <v>72</v>
      </c>
    </row>
    <row r="66" spans="24:25" x14ac:dyDescent="0.15">
      <c r="X66" s="57" t="s">
        <v>60</v>
      </c>
      <c r="Y66" s="57">
        <v>73</v>
      </c>
    </row>
  </sheetData>
  <sheetProtection sheet="1"/>
  <phoneticPr fontId="3"/>
  <dataValidations count="1">
    <dataValidation type="list" allowBlank="1" showInputMessage="1" showErrorMessage="1" sqref="H1">
      <formula1>$X$3:$X$66</formula1>
    </dataValidation>
  </dataValidations>
  <pageMargins left="0.99" right="0.78700000000000003" top="0.47" bottom="0.28000000000000003" header="0.4" footer="0.21"/>
  <pageSetup paperSize="9" scale="84" orientation="landscape" verticalDpi="0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66"/>
  <sheetViews>
    <sheetView tabSelected="1" zoomScale="80" workbookViewId="0">
      <pane ySplit="1" topLeftCell="A2" activePane="bottomLeft" state="frozen"/>
      <selection activeCell="I52" sqref="I52"/>
      <selection pane="bottomLeft" activeCell="I52" sqref="I52"/>
    </sheetView>
  </sheetViews>
  <sheetFormatPr defaultRowHeight="13.5" x14ac:dyDescent="0.15"/>
  <cols>
    <col min="1" max="4" width="9" style="57"/>
    <col min="5" max="5" width="2.125" style="57" customWidth="1"/>
    <col min="6" max="9" width="9" style="57"/>
    <col min="10" max="10" width="0.875" style="57" customWidth="1"/>
    <col min="11" max="14" width="9" style="57"/>
    <col min="15" max="15" width="1" style="57" customWidth="1"/>
    <col min="16" max="16384" width="9" style="57"/>
  </cols>
  <sheetData>
    <row r="1" spans="1:25" x14ac:dyDescent="0.15">
      <c r="A1" s="55" t="s">
        <v>99</v>
      </c>
      <c r="B1" s="55"/>
      <c r="C1" s="55"/>
      <c r="D1" s="55"/>
      <c r="E1" s="55"/>
      <c r="F1" s="55"/>
      <c r="G1" s="56" t="s">
        <v>92</v>
      </c>
      <c r="H1" s="78" t="s">
        <v>111</v>
      </c>
      <c r="J1" s="55"/>
      <c r="K1" s="55"/>
      <c r="L1" s="55"/>
      <c r="M1" s="55"/>
      <c r="N1" s="55"/>
      <c r="O1" s="55" t="s">
        <v>93</v>
      </c>
      <c r="P1" s="55"/>
      <c r="Q1" s="55"/>
      <c r="R1" s="55" t="str">
        <f>高齢者率65!J1</f>
        <v>平成30年3月末</v>
      </c>
      <c r="S1" s="55"/>
      <c r="Y1" s="55">
        <f>VLOOKUP(H1,X3:Y67,2,FALSE)</f>
        <v>10</v>
      </c>
    </row>
    <row r="2" spans="1:25" x14ac:dyDescent="0.15">
      <c r="A2" s="58"/>
      <c r="B2" s="58"/>
      <c r="C2" s="58"/>
      <c r="D2" s="58"/>
      <c r="E2" s="55"/>
      <c r="F2" s="58"/>
      <c r="G2" s="58"/>
      <c r="H2" s="58"/>
      <c r="I2" s="58"/>
      <c r="J2" s="55"/>
      <c r="K2" s="58"/>
      <c r="L2" s="58"/>
      <c r="M2" s="58"/>
      <c r="N2" s="58"/>
      <c r="O2" s="55"/>
      <c r="P2" s="58"/>
      <c r="Q2" s="58"/>
      <c r="R2" s="58"/>
      <c r="S2" s="58"/>
    </row>
    <row r="3" spans="1:25" x14ac:dyDescent="0.15">
      <c r="A3" s="59" t="s">
        <v>0</v>
      </c>
      <c r="B3" s="59" t="s">
        <v>89</v>
      </c>
      <c r="C3" s="59" t="s">
        <v>90</v>
      </c>
      <c r="D3" s="59" t="s">
        <v>91</v>
      </c>
      <c r="E3" s="60"/>
      <c r="F3" s="59" t="s">
        <v>0</v>
      </c>
      <c r="G3" s="59" t="s">
        <v>89</v>
      </c>
      <c r="H3" s="59" t="s">
        <v>90</v>
      </c>
      <c r="I3" s="59" t="s">
        <v>91</v>
      </c>
      <c r="J3" s="60"/>
      <c r="K3" s="59" t="s">
        <v>0</v>
      </c>
      <c r="L3" s="59" t="s">
        <v>89</v>
      </c>
      <c r="M3" s="59" t="s">
        <v>90</v>
      </c>
      <c r="N3" s="59" t="s">
        <v>91</v>
      </c>
      <c r="O3" s="60"/>
      <c r="P3" s="59" t="s">
        <v>0</v>
      </c>
      <c r="Q3" s="59" t="s">
        <v>89</v>
      </c>
      <c r="R3" s="59" t="s">
        <v>90</v>
      </c>
      <c r="S3" s="59" t="s">
        <v>91</v>
      </c>
      <c r="T3" s="61"/>
      <c r="X3" s="57" t="s">
        <v>2</v>
      </c>
      <c r="Y3" s="57">
        <v>1</v>
      </c>
    </row>
    <row r="4" spans="1:25" x14ac:dyDescent="0.15">
      <c r="A4" s="62">
        <v>0</v>
      </c>
      <c r="B4" s="62">
        <f>IF(ISNA(VLOOKUP($Y$1*1000+A4,年齢別人口集計表AD2!$A$2:$K$5000,9,FALSE)),0,VLOOKUP($Y$1*1000+A4,年齢別人口集計表AD2!$A$2:$K$5000,9,FALSE))</f>
        <v>0</v>
      </c>
      <c r="C4" s="62">
        <f>IF(ISNA(VLOOKUP($Y$1*1000+A4,年齢別人口集計表AD2!$A$2:$K$5000,10,FALSE)),0,VLOOKUP($Y$1*1000+A4,年齢別人口集計表AD2!$A$2:$K$5000,10,FALSE))</f>
        <v>0</v>
      </c>
      <c r="D4" s="62">
        <f>SUM(B4:C4)</f>
        <v>0</v>
      </c>
      <c r="E4" s="63"/>
      <c r="F4" s="62">
        <v>5</v>
      </c>
      <c r="G4" s="62">
        <f>IF(ISNA(VLOOKUP($Y$1*1000+F4,年齢別人口集計表AD2!$A$2:$K$5000,9,FALSE)),0,VLOOKUP($Y$1*1000+F4,年齢別人口集計表AD2!$A$2:$K$5000,9,FALSE))</f>
        <v>0</v>
      </c>
      <c r="H4" s="62">
        <f>IF(ISNA(VLOOKUP($Y$1*1000+F4,年齢別人口集計表AD2!$A$2:$K$5000,10,FALSE)),0,VLOOKUP($Y$1*1000+F4,年齢別人口集計表AD2!$A$2:$K$5000,10,FALSE))</f>
        <v>2</v>
      </c>
      <c r="I4" s="62">
        <f>SUM(G4:H4)</f>
        <v>2</v>
      </c>
      <c r="J4" s="63"/>
      <c r="K4" s="62">
        <v>10</v>
      </c>
      <c r="L4" s="62">
        <f>IF(ISNA(VLOOKUP($Y$1*1000+K4,年齢別人口集計表AD2!$A$2:$K$5000,9,FALSE)),0,VLOOKUP($Y$1*1000+K4,年齢別人口集計表AD2!$A$2:$K$5000,9,FALSE))</f>
        <v>4</v>
      </c>
      <c r="M4" s="62">
        <f>IF(ISNA(VLOOKUP($Y$1*1000+K4,年齢別人口集計表AD2!$A$2:$K$5000,10,FALSE)),0,VLOOKUP($Y$1*1000+K4,年齢別人口集計表AD2!$A$2:$K$5000,10,FALSE))</f>
        <v>1</v>
      </c>
      <c r="N4" s="62">
        <f>SUM(L4:M4)</f>
        <v>5</v>
      </c>
      <c r="O4" s="63"/>
      <c r="P4" s="62">
        <v>15</v>
      </c>
      <c r="Q4" s="62">
        <f>IF(ISNA(VLOOKUP($Y$1*1000+P4,年齢別人口集計表AD2!$A$2:$K$5000,9,FALSE)),0,VLOOKUP($Y$1*1000+P4,年齢別人口集計表AD2!$A$2:$K$5000,9,FALSE))</f>
        <v>3</v>
      </c>
      <c r="R4" s="62">
        <f>IF(ISNA(VLOOKUP($Y$1*1000+P4,年齢別人口集計表AD2!$A$2:$K$5000,10,FALSE)),0,VLOOKUP($Y$1*1000+P4,年齢別人口集計表AD2!$A$2:$K$5000,10,FALSE))</f>
        <v>3</v>
      </c>
      <c r="S4" s="62">
        <f>SUM(Q4:R4)</f>
        <v>6</v>
      </c>
      <c r="X4" s="57" t="s">
        <v>3</v>
      </c>
      <c r="Y4" s="57">
        <v>2</v>
      </c>
    </row>
    <row r="5" spans="1:25" x14ac:dyDescent="0.15">
      <c r="A5" s="62">
        <v>1</v>
      </c>
      <c r="B5" s="62">
        <f>IF(ISNA(VLOOKUP($Y$1*1000+A5,年齢別人口集計表AD2!$A$2:$K$5000,9,FALSE)),0,VLOOKUP($Y$1*1000+A5,年齢別人口集計表AD2!$A$2:$K$5000,9,FALSE))</f>
        <v>0</v>
      </c>
      <c r="C5" s="62">
        <f>IF(ISNA(VLOOKUP($Y$1*1000+A5,年齢別人口集計表AD2!$A$2:$K$5000,10,FALSE)),0,VLOOKUP($Y$1*1000+A5,年齢別人口集計表AD2!$A$2:$K$5000,10,FALSE))</f>
        <v>0</v>
      </c>
      <c r="D5" s="62">
        <f>SUM(B5:C5)</f>
        <v>0</v>
      </c>
      <c r="E5" s="63"/>
      <c r="F5" s="62">
        <v>6</v>
      </c>
      <c r="G5" s="62">
        <f>IF(ISNA(VLOOKUP($Y$1*1000+F5,年齢別人口集計表AD2!$A$2:$K$5000,9,FALSE)),0,VLOOKUP($Y$1*1000+F5,年齢別人口集計表AD2!$A$2:$K$5000,9,FALSE))</f>
        <v>0</v>
      </c>
      <c r="H5" s="62">
        <f>IF(ISNA(VLOOKUP($Y$1*1000+F5,年齢別人口集計表AD2!$A$2:$K$5000,10,FALSE)),0,VLOOKUP($Y$1*1000+F5,年齢別人口集計表AD2!$A$2:$K$5000,10,FALSE))</f>
        <v>1</v>
      </c>
      <c r="I5" s="62">
        <f>SUM(G5:H5)</f>
        <v>1</v>
      </c>
      <c r="J5" s="63"/>
      <c r="K5" s="62">
        <v>11</v>
      </c>
      <c r="L5" s="62">
        <f>IF(ISNA(VLOOKUP($Y$1*1000+K5,年齢別人口集計表AD2!$A$2:$K$5000,9,FALSE)),0,VLOOKUP($Y$1*1000+K5,年齢別人口集計表AD2!$A$2:$K$5000,9,FALSE))</f>
        <v>2</v>
      </c>
      <c r="M5" s="62">
        <f>IF(ISNA(VLOOKUP($Y$1*1000+K5,年齢別人口集計表AD2!$A$2:$K$5000,10,FALSE)),0,VLOOKUP($Y$1*1000+K5,年齢別人口集計表AD2!$A$2:$K$5000,10,FALSE))</f>
        <v>3</v>
      </c>
      <c r="N5" s="62">
        <f>SUM(L5:M5)</f>
        <v>5</v>
      </c>
      <c r="O5" s="63"/>
      <c r="P5" s="62">
        <v>16</v>
      </c>
      <c r="Q5" s="62">
        <f>IF(ISNA(VLOOKUP($Y$1*1000+P5,年齢別人口集計表AD2!$A$2:$K$5000,9,FALSE)),0,VLOOKUP($Y$1*1000+P5,年齢別人口集計表AD2!$A$2:$K$5000,9,FALSE))</f>
        <v>2</v>
      </c>
      <c r="R5" s="62">
        <f>IF(ISNA(VLOOKUP($Y$1*1000+P5,年齢別人口集計表AD2!$A$2:$K$5000,10,FALSE)),0,VLOOKUP($Y$1*1000+P5,年齢別人口集計表AD2!$A$2:$K$5000,10,FALSE))</f>
        <v>3</v>
      </c>
      <c r="S5" s="62">
        <f>SUM(Q5:R5)</f>
        <v>5</v>
      </c>
      <c r="X5" s="57" t="s">
        <v>4</v>
      </c>
      <c r="Y5" s="57">
        <v>3</v>
      </c>
    </row>
    <row r="6" spans="1:25" x14ac:dyDescent="0.15">
      <c r="A6" s="62">
        <v>2</v>
      </c>
      <c r="B6" s="62">
        <f>IF(ISNA(VLOOKUP($Y$1*1000+A6,年齢別人口集計表AD2!$A$2:$K$5000,9,FALSE)),0,VLOOKUP($Y$1*1000+A6,年齢別人口集計表AD2!$A$2:$K$5000,9,FALSE))</f>
        <v>1</v>
      </c>
      <c r="C6" s="62">
        <f>IF(ISNA(VLOOKUP($Y$1*1000+A6,年齢別人口集計表AD2!$A$2:$K$5000,10,FALSE)),0,VLOOKUP($Y$1*1000+A6,年齢別人口集計表AD2!$A$2:$K$5000,10,FALSE))</f>
        <v>0</v>
      </c>
      <c r="D6" s="62">
        <f>SUM(B6:C6)</f>
        <v>1</v>
      </c>
      <c r="E6" s="63"/>
      <c r="F6" s="62">
        <v>7</v>
      </c>
      <c r="G6" s="62">
        <f>IF(ISNA(VLOOKUP($Y$1*1000+F6,年齢別人口集計表AD2!$A$2:$K$5000,9,FALSE)),0,VLOOKUP($Y$1*1000+F6,年齢別人口集計表AD2!$A$2:$K$5000,9,FALSE))</f>
        <v>2</v>
      </c>
      <c r="H6" s="62">
        <f>IF(ISNA(VLOOKUP($Y$1*1000+F6,年齢別人口集計表AD2!$A$2:$K$5000,10,FALSE)),0,VLOOKUP($Y$1*1000+F6,年齢別人口集計表AD2!$A$2:$K$5000,10,FALSE))</f>
        <v>2</v>
      </c>
      <c r="I6" s="62">
        <f>SUM(G6:H6)</f>
        <v>4</v>
      </c>
      <c r="J6" s="63"/>
      <c r="K6" s="62">
        <v>12</v>
      </c>
      <c r="L6" s="62">
        <f>IF(ISNA(VLOOKUP($Y$1*1000+K6,年齢別人口集計表AD2!$A$2:$K$5000,9,FALSE)),0,VLOOKUP($Y$1*1000+K6,年齢別人口集計表AD2!$A$2:$K$5000,9,FALSE))</f>
        <v>1</v>
      </c>
      <c r="M6" s="62">
        <f>IF(ISNA(VLOOKUP($Y$1*1000+K6,年齢別人口集計表AD2!$A$2:$K$5000,10,FALSE)),0,VLOOKUP($Y$1*1000+K6,年齢別人口集計表AD2!$A$2:$K$5000,10,FALSE))</f>
        <v>1</v>
      </c>
      <c r="N6" s="62">
        <f>SUM(L6:M6)</f>
        <v>2</v>
      </c>
      <c r="O6" s="63"/>
      <c r="P6" s="62">
        <v>17</v>
      </c>
      <c r="Q6" s="62">
        <f>IF(ISNA(VLOOKUP($Y$1*1000+P6,年齢別人口集計表AD2!$A$2:$K$5000,9,FALSE)),0,VLOOKUP($Y$1*1000+P6,年齢別人口集計表AD2!$A$2:$K$5000,9,FALSE))</f>
        <v>2</v>
      </c>
      <c r="R6" s="62">
        <f>IF(ISNA(VLOOKUP($Y$1*1000+P6,年齢別人口集計表AD2!$A$2:$K$5000,10,FALSE)),0,VLOOKUP($Y$1*1000+P6,年齢別人口集計表AD2!$A$2:$K$5000,10,FALSE))</f>
        <v>1</v>
      </c>
      <c r="S6" s="62">
        <f>SUM(Q6:R6)</f>
        <v>3</v>
      </c>
      <c r="X6" s="57" t="s">
        <v>5</v>
      </c>
      <c r="Y6" s="57">
        <v>4</v>
      </c>
    </row>
    <row r="7" spans="1:25" x14ac:dyDescent="0.15">
      <c r="A7" s="62">
        <v>3</v>
      </c>
      <c r="B7" s="62">
        <f>IF(ISNA(VLOOKUP($Y$1*1000+A7,年齢別人口集計表AD2!$A$2:$K$5000,9,FALSE)),0,VLOOKUP($Y$1*1000+A7,年齢別人口集計表AD2!$A$2:$K$5000,9,FALSE))</f>
        <v>1</v>
      </c>
      <c r="C7" s="62">
        <f>IF(ISNA(VLOOKUP($Y$1*1000+A7,年齢別人口集計表AD2!$A$2:$K$5000,10,FALSE)),0,VLOOKUP($Y$1*1000+A7,年齢別人口集計表AD2!$A$2:$K$5000,10,FALSE))</f>
        <v>0</v>
      </c>
      <c r="D7" s="62">
        <f>SUM(B7:C7)</f>
        <v>1</v>
      </c>
      <c r="E7" s="63"/>
      <c r="F7" s="62">
        <v>8</v>
      </c>
      <c r="G7" s="62">
        <f>IF(ISNA(VLOOKUP($Y$1*1000+F7,年齢別人口集計表AD2!$A$2:$K$5000,9,FALSE)),0,VLOOKUP($Y$1*1000+F7,年齢別人口集計表AD2!$A$2:$K$5000,9,FALSE))</f>
        <v>1</v>
      </c>
      <c r="H7" s="62">
        <f>IF(ISNA(VLOOKUP($Y$1*1000+F7,年齢別人口集計表AD2!$A$2:$K$5000,10,FALSE)),0,VLOOKUP($Y$1*1000+F7,年齢別人口集計表AD2!$A$2:$K$5000,10,FALSE))</f>
        <v>1</v>
      </c>
      <c r="I7" s="62">
        <f>SUM(G7:H7)</f>
        <v>2</v>
      </c>
      <c r="J7" s="63"/>
      <c r="K7" s="62">
        <v>13</v>
      </c>
      <c r="L7" s="62">
        <f>IF(ISNA(VLOOKUP($Y$1*1000+K7,年齢別人口集計表AD2!$A$2:$K$5000,9,FALSE)),0,VLOOKUP($Y$1*1000+K7,年齢別人口集計表AD2!$A$2:$K$5000,9,FALSE))</f>
        <v>5</v>
      </c>
      <c r="M7" s="62">
        <f>IF(ISNA(VLOOKUP($Y$1*1000+K7,年齢別人口集計表AD2!$A$2:$K$5000,10,FALSE)),0,VLOOKUP($Y$1*1000+K7,年齢別人口集計表AD2!$A$2:$K$5000,10,FALSE))</f>
        <v>2</v>
      </c>
      <c r="N7" s="62">
        <f>SUM(L7:M7)</f>
        <v>7</v>
      </c>
      <c r="O7" s="63"/>
      <c r="P7" s="62">
        <v>18</v>
      </c>
      <c r="Q7" s="62">
        <f>IF(ISNA(VLOOKUP($Y$1*1000+P7,年齢別人口集計表AD2!$A$2:$K$5000,9,FALSE)),0,VLOOKUP($Y$1*1000+P7,年齢別人口集計表AD2!$A$2:$K$5000,9,FALSE))</f>
        <v>2</v>
      </c>
      <c r="R7" s="62">
        <f>IF(ISNA(VLOOKUP($Y$1*1000+P7,年齢別人口集計表AD2!$A$2:$K$5000,10,FALSE)),0,VLOOKUP($Y$1*1000+P7,年齢別人口集計表AD2!$A$2:$K$5000,10,FALSE))</f>
        <v>0</v>
      </c>
      <c r="S7" s="62">
        <f>SUM(Q7:R7)</f>
        <v>2</v>
      </c>
      <c r="X7" s="57" t="s">
        <v>6</v>
      </c>
      <c r="Y7" s="57">
        <v>5</v>
      </c>
    </row>
    <row r="8" spans="1:25" x14ac:dyDescent="0.15">
      <c r="A8" s="62">
        <v>4</v>
      </c>
      <c r="B8" s="62">
        <f>IF(ISNA(VLOOKUP($Y$1*1000+A8,年齢別人口集計表AD2!$A$2:$K$5000,9,FALSE)),0,VLOOKUP($Y$1*1000+A8,年齢別人口集計表AD2!$A$2:$K$5000,9,FALSE))</f>
        <v>2</v>
      </c>
      <c r="C8" s="62">
        <f>IF(ISNA(VLOOKUP($Y$1*1000+A8,年齢別人口集計表AD2!$A$2:$K$5000,10,FALSE)),0,VLOOKUP($Y$1*1000+A8,年齢別人口集計表AD2!$A$2:$K$5000,10,FALSE))</f>
        <v>0</v>
      </c>
      <c r="D8" s="62">
        <f>SUM(B8:C8)</f>
        <v>2</v>
      </c>
      <c r="E8" s="63"/>
      <c r="F8" s="62">
        <v>9</v>
      </c>
      <c r="G8" s="62">
        <f>IF(ISNA(VLOOKUP($Y$1*1000+F8,年齢別人口集計表AD2!$A$2:$K$5000,9,FALSE)),0,VLOOKUP($Y$1*1000+F8,年齢別人口集計表AD2!$A$2:$K$5000,9,FALSE))</f>
        <v>0</v>
      </c>
      <c r="H8" s="62">
        <f>IF(ISNA(VLOOKUP($Y$1*1000+F8,年齢別人口集計表AD2!$A$2:$K$5000,10,FALSE)),0,VLOOKUP($Y$1*1000+F8,年齢別人口集計表AD2!$A$2:$K$5000,10,FALSE))</f>
        <v>1</v>
      </c>
      <c r="I8" s="62">
        <f>SUM(G8:H8)</f>
        <v>1</v>
      </c>
      <c r="J8" s="63"/>
      <c r="K8" s="62">
        <v>14</v>
      </c>
      <c r="L8" s="62">
        <f>IF(ISNA(VLOOKUP($Y$1*1000+K8,年齢別人口集計表AD2!$A$2:$K$5000,9,FALSE)),0,VLOOKUP($Y$1*1000+K8,年齢別人口集計表AD2!$A$2:$K$5000,9,FALSE))</f>
        <v>0</v>
      </c>
      <c r="M8" s="62">
        <f>IF(ISNA(VLOOKUP($Y$1*1000+K8,年齢別人口集計表AD2!$A$2:$K$5000,10,FALSE)),0,VLOOKUP($Y$1*1000+K8,年齢別人口集計表AD2!$A$2:$K$5000,10,FALSE))</f>
        <v>2</v>
      </c>
      <c r="N8" s="62">
        <f>SUM(L8:M8)</f>
        <v>2</v>
      </c>
      <c r="O8" s="63"/>
      <c r="P8" s="62">
        <v>19</v>
      </c>
      <c r="Q8" s="62">
        <f>IF(ISNA(VLOOKUP($Y$1*1000+P8,年齢別人口集計表AD2!$A$2:$K$5000,9,FALSE)),0,VLOOKUP($Y$1*1000+P8,年齢別人口集計表AD2!$A$2:$K$5000,9,FALSE))</f>
        <v>0</v>
      </c>
      <c r="R8" s="62">
        <f>IF(ISNA(VLOOKUP($Y$1*1000+P8,年齢別人口集計表AD2!$A$2:$K$5000,10,FALSE)),0,VLOOKUP($Y$1*1000+P8,年齢別人口集計表AD2!$A$2:$K$5000,10,FALSE))</f>
        <v>2</v>
      </c>
      <c r="S8" s="62">
        <f>SUM(Q8:R8)</f>
        <v>2</v>
      </c>
      <c r="X8" s="57" t="s">
        <v>7</v>
      </c>
      <c r="Y8" s="57">
        <v>6</v>
      </c>
    </row>
    <row r="9" spans="1:25" x14ac:dyDescent="0.15">
      <c r="A9" s="64" t="s">
        <v>91</v>
      </c>
      <c r="B9" s="62">
        <f>SUM(B4:B8)</f>
        <v>4</v>
      </c>
      <c r="C9" s="62">
        <f>SUM(C4:C8)</f>
        <v>0</v>
      </c>
      <c r="D9" s="62">
        <f>SUM(D4:D8)</f>
        <v>4</v>
      </c>
      <c r="E9" s="63"/>
      <c r="F9" s="64" t="s">
        <v>91</v>
      </c>
      <c r="G9" s="62">
        <f>SUM(G4:G8)</f>
        <v>3</v>
      </c>
      <c r="H9" s="62">
        <f>SUM(H4:H8)</f>
        <v>7</v>
      </c>
      <c r="I9" s="62">
        <f>SUM(I4:I8)</f>
        <v>10</v>
      </c>
      <c r="J9" s="63"/>
      <c r="K9" s="64" t="s">
        <v>91</v>
      </c>
      <c r="L9" s="62">
        <f>SUM(L4:L8)</f>
        <v>12</v>
      </c>
      <c r="M9" s="62">
        <f>SUM(M4:M8)</f>
        <v>9</v>
      </c>
      <c r="N9" s="62">
        <f>SUM(N4:N8)</f>
        <v>21</v>
      </c>
      <c r="O9" s="63"/>
      <c r="P9" s="64" t="s">
        <v>91</v>
      </c>
      <c r="Q9" s="62">
        <f>SUM(Q4:Q8)</f>
        <v>9</v>
      </c>
      <c r="R9" s="62">
        <f>SUM(R4:R8)</f>
        <v>9</v>
      </c>
      <c r="S9" s="62">
        <f>SUM(S4:S8)</f>
        <v>18</v>
      </c>
      <c r="U9" s="65">
        <f>Q9+L9+G9+B9</f>
        <v>28</v>
      </c>
      <c r="V9" s="65">
        <f>R9+M9+H9+C9</f>
        <v>25</v>
      </c>
      <c r="X9" s="57" t="s">
        <v>8</v>
      </c>
      <c r="Y9" s="57">
        <v>7</v>
      </c>
    </row>
    <row r="10" spans="1:25" x14ac:dyDescent="0.15">
      <c r="A10" s="66"/>
      <c r="B10" s="66"/>
      <c r="C10" s="66"/>
      <c r="D10" s="66"/>
      <c r="F10" s="66"/>
      <c r="G10" s="66"/>
      <c r="H10" s="66"/>
      <c r="I10" s="66"/>
      <c r="K10" s="66"/>
      <c r="L10" s="66"/>
      <c r="M10" s="66"/>
      <c r="N10" s="66"/>
      <c r="P10" s="66"/>
      <c r="Q10" s="66"/>
      <c r="R10" s="66"/>
      <c r="S10" s="66"/>
      <c r="X10" s="57" t="s">
        <v>9</v>
      </c>
      <c r="Y10" s="57">
        <v>8</v>
      </c>
    </row>
    <row r="11" spans="1:25" x14ac:dyDescent="0.15">
      <c r="A11" s="64" t="s">
        <v>0</v>
      </c>
      <c r="B11" s="64" t="s">
        <v>89</v>
      </c>
      <c r="C11" s="64" t="s">
        <v>90</v>
      </c>
      <c r="D11" s="64" t="s">
        <v>91</v>
      </c>
      <c r="E11" s="63"/>
      <c r="F11" s="64" t="s">
        <v>0</v>
      </c>
      <c r="G11" s="64" t="s">
        <v>89</v>
      </c>
      <c r="H11" s="64" t="s">
        <v>90</v>
      </c>
      <c r="I11" s="64" t="s">
        <v>91</v>
      </c>
      <c r="J11" s="63"/>
      <c r="K11" s="64" t="s">
        <v>0</v>
      </c>
      <c r="L11" s="64" t="s">
        <v>89</v>
      </c>
      <c r="M11" s="64" t="s">
        <v>90</v>
      </c>
      <c r="N11" s="64" t="s">
        <v>91</v>
      </c>
      <c r="O11" s="63"/>
      <c r="P11" s="64" t="s">
        <v>0</v>
      </c>
      <c r="Q11" s="64" t="s">
        <v>89</v>
      </c>
      <c r="R11" s="64" t="s">
        <v>90</v>
      </c>
      <c r="S11" s="64" t="s">
        <v>91</v>
      </c>
      <c r="X11" s="57" t="s">
        <v>10</v>
      </c>
      <c r="Y11" s="57">
        <v>9</v>
      </c>
    </row>
    <row r="12" spans="1:25" x14ac:dyDescent="0.15">
      <c r="A12" s="62">
        <v>20</v>
      </c>
      <c r="B12" s="62">
        <f>IF(ISNA(VLOOKUP($Y$1*1000+A12,年齢別人口集計表AD2!$A$2:$K$5000,9,FALSE)),0,VLOOKUP($Y$1*1000+A12,年齢別人口集計表AD2!$A$2:$K$5000,9,FALSE))</f>
        <v>1</v>
      </c>
      <c r="C12" s="62">
        <f>IF(ISNA(VLOOKUP($Y$1*1000+A12,年齢別人口集計表AD2!$A$2:$K$5000,10,FALSE)),0,VLOOKUP($Y$1*1000+A12,年齢別人口集計表AD2!$A$2:$K$5000,10,FALSE))</f>
        <v>1</v>
      </c>
      <c r="D12" s="62">
        <f>SUM(B12:C12)</f>
        <v>2</v>
      </c>
      <c r="E12" s="63"/>
      <c r="F12" s="62">
        <v>25</v>
      </c>
      <c r="G12" s="62">
        <f>IF(ISNA(VLOOKUP($Y$1*1000+F12,年齢別人口集計表AD2!$A$2:$K$5000,9,FALSE)),0,VLOOKUP($Y$1*1000+F12,年齢別人口集計表AD2!$A$2:$K$5000,9,FALSE))</f>
        <v>0</v>
      </c>
      <c r="H12" s="62">
        <f>IF(ISNA(VLOOKUP($Y$1*1000+F12,年齢別人口集計表AD2!$A$2:$K$5000,10,FALSE)),0,VLOOKUP($Y$1*1000+F12,年齢別人口集計表AD2!$A$2:$K$5000,10,FALSE))</f>
        <v>0</v>
      </c>
      <c r="I12" s="62">
        <f>SUM(G12:H12)</f>
        <v>0</v>
      </c>
      <c r="J12" s="63"/>
      <c r="K12" s="62">
        <v>30</v>
      </c>
      <c r="L12" s="62">
        <f>IF(ISNA(VLOOKUP($Y$1*1000+K12,年齢別人口集計表AD2!$A$2:$K$5000,9,FALSE)),0,VLOOKUP($Y$1*1000+K12,年齢別人口集計表AD2!$A$2:$K$5000,9,FALSE))</f>
        <v>0</v>
      </c>
      <c r="M12" s="62">
        <f>IF(ISNA(VLOOKUP($Y$1*1000+K12,年齢別人口集計表AD2!$A$2:$K$5000,10,FALSE)),0,VLOOKUP($Y$1*1000+K12,年齢別人口集計表AD2!$A$2:$K$5000,10,FALSE))</f>
        <v>1</v>
      </c>
      <c r="N12" s="62">
        <f>SUM(L12:M12)</f>
        <v>1</v>
      </c>
      <c r="O12" s="63"/>
      <c r="P12" s="62">
        <v>35</v>
      </c>
      <c r="Q12" s="62">
        <f>IF(ISNA(VLOOKUP($Y$1*1000+P12,年齢別人口集計表AD2!$A$2:$K$5000,9,FALSE)),0,VLOOKUP($Y$1*1000+P12,年齢別人口集計表AD2!$A$2:$K$5000,9,FALSE))</f>
        <v>0</v>
      </c>
      <c r="R12" s="62">
        <f>IF(ISNA(VLOOKUP($Y$1*1000+P12,年齢別人口集計表AD2!$A$2:$K$5000,10,FALSE)),0,VLOOKUP($Y$1*1000+P12,年齢別人口集計表AD2!$A$2:$K$5000,10,FALSE))</f>
        <v>0</v>
      </c>
      <c r="S12" s="62">
        <f>SUM(Q12:R12)</f>
        <v>0</v>
      </c>
      <c r="X12" s="57" t="s">
        <v>11</v>
      </c>
      <c r="Y12" s="57">
        <v>10</v>
      </c>
    </row>
    <row r="13" spans="1:25" x14ac:dyDescent="0.15">
      <c r="A13" s="62">
        <v>21</v>
      </c>
      <c r="B13" s="62">
        <f>IF(ISNA(VLOOKUP($Y$1*1000+A13,年齢別人口集計表AD2!$A$2:$K$5000,9,FALSE)),0,VLOOKUP($Y$1*1000+A13,年齢別人口集計表AD2!$A$2:$K$5000,9,FALSE))</f>
        <v>1</v>
      </c>
      <c r="C13" s="62">
        <f>IF(ISNA(VLOOKUP($Y$1*1000+A13,年齢別人口集計表AD2!$A$2:$K$5000,10,FALSE)),0,VLOOKUP($Y$1*1000+A13,年齢別人口集計表AD2!$A$2:$K$5000,10,FALSE))</f>
        <v>3</v>
      </c>
      <c r="D13" s="62">
        <f>SUM(B13:C13)</f>
        <v>4</v>
      </c>
      <c r="E13" s="63"/>
      <c r="F13" s="62">
        <v>26</v>
      </c>
      <c r="G13" s="62">
        <f>IF(ISNA(VLOOKUP($Y$1*1000+F13,年齢別人口集計表AD2!$A$2:$K$5000,9,FALSE)),0,VLOOKUP($Y$1*1000+F13,年齢別人口集計表AD2!$A$2:$K$5000,9,FALSE))</f>
        <v>1</v>
      </c>
      <c r="H13" s="62">
        <f>IF(ISNA(VLOOKUP($Y$1*1000+F13,年齢別人口集計表AD2!$A$2:$K$5000,10,FALSE)),0,VLOOKUP($Y$1*1000+F13,年齢別人口集計表AD2!$A$2:$K$5000,10,FALSE))</f>
        <v>1</v>
      </c>
      <c r="I13" s="62">
        <f>SUM(G13:H13)</f>
        <v>2</v>
      </c>
      <c r="J13" s="63"/>
      <c r="K13" s="62">
        <v>31</v>
      </c>
      <c r="L13" s="62">
        <f>IF(ISNA(VLOOKUP($Y$1*1000+K13,年齢別人口集計表AD2!$A$2:$K$5000,9,FALSE)),0,VLOOKUP($Y$1*1000+K13,年齢別人口集計表AD2!$A$2:$K$5000,9,FALSE))</f>
        <v>3</v>
      </c>
      <c r="M13" s="62">
        <f>IF(ISNA(VLOOKUP($Y$1*1000+K13,年齢別人口集計表AD2!$A$2:$K$5000,10,FALSE)),0,VLOOKUP($Y$1*1000+K13,年齢別人口集計表AD2!$A$2:$K$5000,10,FALSE))</f>
        <v>0</v>
      </c>
      <c r="N13" s="62">
        <f>SUM(L13:M13)</f>
        <v>3</v>
      </c>
      <c r="O13" s="63"/>
      <c r="P13" s="62">
        <v>36</v>
      </c>
      <c r="Q13" s="62">
        <f>IF(ISNA(VLOOKUP($Y$1*1000+P13,年齢別人口集計表AD2!$A$2:$K$5000,9,FALSE)),0,VLOOKUP($Y$1*1000+P13,年齢別人口集計表AD2!$A$2:$K$5000,9,FALSE))</f>
        <v>1</v>
      </c>
      <c r="R13" s="62">
        <f>IF(ISNA(VLOOKUP($Y$1*1000+P13,年齢別人口集計表AD2!$A$2:$K$5000,10,FALSE)),0,VLOOKUP($Y$1*1000+P13,年齢別人口集計表AD2!$A$2:$K$5000,10,FALSE))</f>
        <v>0</v>
      </c>
      <c r="S13" s="62">
        <f>SUM(Q13:R13)</f>
        <v>1</v>
      </c>
      <c r="X13" s="57" t="s">
        <v>12</v>
      </c>
      <c r="Y13" s="57">
        <v>11</v>
      </c>
    </row>
    <row r="14" spans="1:25" x14ac:dyDescent="0.15">
      <c r="A14" s="62">
        <v>22</v>
      </c>
      <c r="B14" s="62">
        <f>IF(ISNA(VLOOKUP($Y$1*1000+A14,年齢別人口集計表AD2!$A$2:$K$5000,9,FALSE)),0,VLOOKUP($Y$1*1000+A14,年齢別人口集計表AD2!$A$2:$K$5000,9,FALSE))</f>
        <v>2</v>
      </c>
      <c r="C14" s="62">
        <f>IF(ISNA(VLOOKUP($Y$1*1000+A14,年齢別人口集計表AD2!$A$2:$K$5000,10,FALSE)),0,VLOOKUP($Y$1*1000+A14,年齢別人口集計表AD2!$A$2:$K$5000,10,FALSE))</f>
        <v>2</v>
      </c>
      <c r="D14" s="62">
        <f>SUM(B14:C14)</f>
        <v>4</v>
      </c>
      <c r="E14" s="63"/>
      <c r="F14" s="62">
        <v>27</v>
      </c>
      <c r="G14" s="62">
        <f>IF(ISNA(VLOOKUP($Y$1*1000+F14,年齢別人口集計表AD2!$A$2:$K$5000,9,FALSE)),0,VLOOKUP($Y$1*1000+F14,年齢別人口集計表AD2!$A$2:$K$5000,9,FALSE))</f>
        <v>1</v>
      </c>
      <c r="H14" s="62">
        <f>IF(ISNA(VLOOKUP($Y$1*1000+F14,年齢別人口集計表AD2!$A$2:$K$5000,10,FALSE)),0,VLOOKUP($Y$1*1000+F14,年齢別人口集計表AD2!$A$2:$K$5000,10,FALSE))</f>
        <v>2</v>
      </c>
      <c r="I14" s="62">
        <f>SUM(G14:H14)</f>
        <v>3</v>
      </c>
      <c r="J14" s="63"/>
      <c r="K14" s="62">
        <v>32</v>
      </c>
      <c r="L14" s="62">
        <f>IF(ISNA(VLOOKUP($Y$1*1000+K14,年齢別人口集計表AD2!$A$2:$K$5000,9,FALSE)),0,VLOOKUP($Y$1*1000+K14,年齢別人口集計表AD2!$A$2:$K$5000,9,FALSE))</f>
        <v>1</v>
      </c>
      <c r="M14" s="62">
        <f>IF(ISNA(VLOOKUP($Y$1*1000+K14,年齢別人口集計表AD2!$A$2:$K$5000,10,FALSE)),0,VLOOKUP($Y$1*1000+K14,年齢別人口集計表AD2!$A$2:$K$5000,10,FALSE))</f>
        <v>1</v>
      </c>
      <c r="N14" s="62">
        <f>SUM(L14:M14)</f>
        <v>2</v>
      </c>
      <c r="O14" s="63"/>
      <c r="P14" s="62">
        <v>37</v>
      </c>
      <c r="Q14" s="62">
        <f>IF(ISNA(VLOOKUP($Y$1*1000+P14,年齢別人口集計表AD2!$A$2:$K$5000,9,FALSE)),0,VLOOKUP($Y$1*1000+P14,年齢別人口集計表AD2!$A$2:$K$5000,9,FALSE))</f>
        <v>0</v>
      </c>
      <c r="R14" s="62">
        <f>IF(ISNA(VLOOKUP($Y$1*1000+P14,年齢別人口集計表AD2!$A$2:$K$5000,10,FALSE)),0,VLOOKUP($Y$1*1000+P14,年齢別人口集計表AD2!$A$2:$K$5000,10,FALSE))</f>
        <v>0</v>
      </c>
      <c r="S14" s="62">
        <f>SUM(Q14:R14)</f>
        <v>0</v>
      </c>
      <c r="X14" s="57" t="s">
        <v>13</v>
      </c>
      <c r="Y14" s="57">
        <v>12</v>
      </c>
    </row>
    <row r="15" spans="1:25" x14ac:dyDescent="0.15">
      <c r="A15" s="62">
        <v>23</v>
      </c>
      <c r="B15" s="62">
        <f>IF(ISNA(VLOOKUP($Y$1*1000+A15,年齢別人口集計表AD2!$A$2:$K$5000,9,FALSE)),0,VLOOKUP($Y$1*1000+A15,年齢別人口集計表AD2!$A$2:$K$5000,9,FALSE))</f>
        <v>1</v>
      </c>
      <c r="C15" s="62">
        <f>IF(ISNA(VLOOKUP($Y$1*1000+A15,年齢別人口集計表AD2!$A$2:$K$5000,10,FALSE)),0,VLOOKUP($Y$1*1000+A15,年齢別人口集計表AD2!$A$2:$K$5000,10,FALSE))</f>
        <v>1</v>
      </c>
      <c r="D15" s="62">
        <f>SUM(B15:C15)</f>
        <v>2</v>
      </c>
      <c r="E15" s="63"/>
      <c r="F15" s="62">
        <v>28</v>
      </c>
      <c r="G15" s="62">
        <f>IF(ISNA(VLOOKUP($Y$1*1000+F15,年齢別人口集計表AD2!$A$2:$K$5000,9,FALSE)),0,VLOOKUP($Y$1*1000+F15,年齢別人口集計表AD2!$A$2:$K$5000,9,FALSE))</f>
        <v>0</v>
      </c>
      <c r="H15" s="62">
        <f>IF(ISNA(VLOOKUP($Y$1*1000+F15,年齢別人口集計表AD2!$A$2:$K$5000,10,FALSE)),0,VLOOKUP($Y$1*1000+F15,年齢別人口集計表AD2!$A$2:$K$5000,10,FALSE))</f>
        <v>1</v>
      </c>
      <c r="I15" s="62">
        <f>SUM(G15:H15)</f>
        <v>1</v>
      </c>
      <c r="J15" s="63"/>
      <c r="K15" s="62">
        <v>33</v>
      </c>
      <c r="L15" s="62">
        <f>IF(ISNA(VLOOKUP($Y$1*1000+K15,年齢別人口集計表AD2!$A$2:$K$5000,9,FALSE)),0,VLOOKUP($Y$1*1000+K15,年齢別人口集計表AD2!$A$2:$K$5000,9,FALSE))</f>
        <v>2</v>
      </c>
      <c r="M15" s="62">
        <f>IF(ISNA(VLOOKUP($Y$1*1000+K15,年齢別人口集計表AD2!$A$2:$K$5000,10,FALSE)),0,VLOOKUP($Y$1*1000+K15,年齢別人口集計表AD2!$A$2:$K$5000,10,FALSE))</f>
        <v>1</v>
      </c>
      <c r="N15" s="62">
        <f>SUM(L15:M15)</f>
        <v>3</v>
      </c>
      <c r="O15" s="63"/>
      <c r="P15" s="62">
        <v>38</v>
      </c>
      <c r="Q15" s="62">
        <f>IF(ISNA(VLOOKUP($Y$1*1000+P15,年齢別人口集計表AD2!$A$2:$K$5000,9,FALSE)),0,VLOOKUP($Y$1*1000+P15,年齢別人口集計表AD2!$A$2:$K$5000,9,FALSE))</f>
        <v>0</v>
      </c>
      <c r="R15" s="62">
        <f>IF(ISNA(VLOOKUP($Y$1*1000+P15,年齢別人口集計表AD2!$A$2:$K$5000,10,FALSE)),0,VLOOKUP($Y$1*1000+P15,年齢別人口集計表AD2!$A$2:$K$5000,10,FALSE))</f>
        <v>0</v>
      </c>
      <c r="S15" s="62">
        <f>SUM(Q15:R15)</f>
        <v>0</v>
      </c>
      <c r="X15" s="57" t="s">
        <v>14</v>
      </c>
      <c r="Y15" s="57">
        <v>13</v>
      </c>
    </row>
    <row r="16" spans="1:25" x14ac:dyDescent="0.15">
      <c r="A16" s="62">
        <v>24</v>
      </c>
      <c r="B16" s="62">
        <f>IF(ISNA(VLOOKUP($Y$1*1000+A16,年齢別人口集計表AD2!$A$2:$K$5000,9,FALSE)),0,VLOOKUP($Y$1*1000+A16,年齢別人口集計表AD2!$A$2:$K$5000,9,FALSE))</f>
        <v>1</v>
      </c>
      <c r="C16" s="62">
        <f>IF(ISNA(VLOOKUP($Y$1*1000+A16,年齢別人口集計表AD2!$A$2:$K$5000,10,FALSE)),0,VLOOKUP($Y$1*1000+A16,年齢別人口集計表AD2!$A$2:$K$5000,10,FALSE))</f>
        <v>1</v>
      </c>
      <c r="D16" s="62">
        <f>SUM(B16:C16)</f>
        <v>2</v>
      </c>
      <c r="E16" s="63"/>
      <c r="F16" s="62">
        <v>29</v>
      </c>
      <c r="G16" s="62">
        <f>IF(ISNA(VLOOKUP($Y$1*1000+F16,年齢別人口集計表AD2!$A$2:$K$5000,9,FALSE)),0,VLOOKUP($Y$1*1000+F16,年齢別人口集計表AD2!$A$2:$K$5000,9,FALSE))</f>
        <v>1</v>
      </c>
      <c r="H16" s="62">
        <f>IF(ISNA(VLOOKUP($Y$1*1000+F16,年齢別人口集計表AD2!$A$2:$K$5000,10,FALSE)),0,VLOOKUP($Y$1*1000+F16,年齢別人口集計表AD2!$A$2:$K$5000,10,FALSE))</f>
        <v>4</v>
      </c>
      <c r="I16" s="62">
        <f>SUM(G16:H16)</f>
        <v>5</v>
      </c>
      <c r="J16" s="63"/>
      <c r="K16" s="62">
        <v>34</v>
      </c>
      <c r="L16" s="62">
        <f>IF(ISNA(VLOOKUP($Y$1*1000+K16,年齢別人口集計表AD2!$A$2:$K$5000,9,FALSE)),0,VLOOKUP($Y$1*1000+K16,年齢別人口集計表AD2!$A$2:$K$5000,9,FALSE))</f>
        <v>0</v>
      </c>
      <c r="M16" s="62">
        <f>IF(ISNA(VLOOKUP($Y$1*1000+K16,年齢別人口集計表AD2!$A$2:$K$5000,10,FALSE)),0,VLOOKUP($Y$1*1000+K16,年齢別人口集計表AD2!$A$2:$K$5000,10,FALSE))</f>
        <v>0</v>
      </c>
      <c r="N16" s="62">
        <f>SUM(L16:M16)</f>
        <v>0</v>
      </c>
      <c r="O16" s="63"/>
      <c r="P16" s="62">
        <v>39</v>
      </c>
      <c r="Q16" s="62">
        <f>IF(ISNA(VLOOKUP($Y$1*1000+P16,年齢別人口集計表AD2!$A$2:$K$5000,9,FALSE)),0,VLOOKUP($Y$1*1000+P16,年齢別人口集計表AD2!$A$2:$K$5000,9,FALSE))</f>
        <v>0</v>
      </c>
      <c r="R16" s="62">
        <f>IF(ISNA(VLOOKUP($Y$1*1000+P16,年齢別人口集計表AD2!$A$2:$K$5000,10,FALSE)),0,VLOOKUP($Y$1*1000+P16,年齢別人口集計表AD2!$A$2:$K$5000,10,FALSE))</f>
        <v>0</v>
      </c>
      <c r="S16" s="62">
        <f>SUM(Q16:R16)</f>
        <v>0</v>
      </c>
      <c r="X16" s="57" t="s">
        <v>15</v>
      </c>
      <c r="Y16" s="57">
        <v>14</v>
      </c>
    </row>
    <row r="17" spans="1:25" x14ac:dyDescent="0.15">
      <c r="A17" s="64" t="s">
        <v>91</v>
      </c>
      <c r="B17" s="62">
        <f>SUM(B12:B16)</f>
        <v>6</v>
      </c>
      <c r="C17" s="62">
        <f>SUM(C12:C16)</f>
        <v>8</v>
      </c>
      <c r="D17" s="62">
        <f>SUM(D12:D16)</f>
        <v>14</v>
      </c>
      <c r="E17" s="63"/>
      <c r="F17" s="64" t="s">
        <v>91</v>
      </c>
      <c r="G17" s="62">
        <f>SUM(G12:G16)</f>
        <v>3</v>
      </c>
      <c r="H17" s="62">
        <f>SUM(H12:H16)</f>
        <v>8</v>
      </c>
      <c r="I17" s="62">
        <f>SUM(I12:I16)</f>
        <v>11</v>
      </c>
      <c r="J17" s="63"/>
      <c r="K17" s="64" t="s">
        <v>91</v>
      </c>
      <c r="L17" s="62">
        <f>SUM(L12:L16)</f>
        <v>6</v>
      </c>
      <c r="M17" s="62">
        <f>SUM(M12:M16)</f>
        <v>3</v>
      </c>
      <c r="N17" s="62">
        <f>SUM(N12:N16)</f>
        <v>9</v>
      </c>
      <c r="O17" s="63"/>
      <c r="P17" s="64" t="s">
        <v>91</v>
      </c>
      <c r="Q17" s="62">
        <f>SUM(Q12:Q16)</f>
        <v>1</v>
      </c>
      <c r="R17" s="62">
        <f>SUM(R12:R16)</f>
        <v>0</v>
      </c>
      <c r="S17" s="62">
        <f>SUM(S12:S16)</f>
        <v>1</v>
      </c>
      <c r="U17" s="65">
        <f>Q17+L17+G17+B17</f>
        <v>16</v>
      </c>
      <c r="V17" s="65">
        <f>R17+M17+H17+C17</f>
        <v>19</v>
      </c>
      <c r="X17" s="57" t="s">
        <v>16</v>
      </c>
      <c r="Y17" s="57">
        <v>15</v>
      </c>
    </row>
    <row r="18" spans="1:25" x14ac:dyDescent="0.15">
      <c r="A18" s="66"/>
      <c r="B18" s="66"/>
      <c r="C18" s="66"/>
      <c r="D18" s="66"/>
      <c r="F18" s="66"/>
      <c r="G18" s="66"/>
      <c r="H18" s="66"/>
      <c r="I18" s="66"/>
      <c r="K18" s="66"/>
      <c r="L18" s="66"/>
      <c r="M18" s="66"/>
      <c r="N18" s="66"/>
      <c r="P18" s="66"/>
      <c r="Q18" s="66"/>
      <c r="R18" s="66"/>
      <c r="S18" s="66"/>
      <c r="X18" s="57" t="s">
        <v>17</v>
      </c>
      <c r="Y18" s="57">
        <v>16</v>
      </c>
    </row>
    <row r="19" spans="1:25" x14ac:dyDescent="0.15">
      <c r="A19" s="64" t="s">
        <v>0</v>
      </c>
      <c r="B19" s="64" t="s">
        <v>89</v>
      </c>
      <c r="C19" s="64" t="s">
        <v>90</v>
      </c>
      <c r="D19" s="64" t="s">
        <v>91</v>
      </c>
      <c r="E19" s="63"/>
      <c r="F19" s="64" t="s">
        <v>0</v>
      </c>
      <c r="G19" s="64" t="s">
        <v>89</v>
      </c>
      <c r="H19" s="64" t="s">
        <v>90</v>
      </c>
      <c r="I19" s="64" t="s">
        <v>91</v>
      </c>
      <c r="J19" s="63"/>
      <c r="K19" s="64" t="s">
        <v>0</v>
      </c>
      <c r="L19" s="64" t="s">
        <v>89</v>
      </c>
      <c r="M19" s="64" t="s">
        <v>90</v>
      </c>
      <c r="N19" s="64" t="s">
        <v>91</v>
      </c>
      <c r="O19" s="63"/>
      <c r="P19" s="64" t="s">
        <v>0</v>
      </c>
      <c r="Q19" s="64" t="s">
        <v>89</v>
      </c>
      <c r="R19" s="64" t="s">
        <v>90</v>
      </c>
      <c r="S19" s="64" t="s">
        <v>91</v>
      </c>
      <c r="X19" s="57" t="s">
        <v>18</v>
      </c>
      <c r="Y19" s="57">
        <v>17</v>
      </c>
    </row>
    <row r="20" spans="1:25" x14ac:dyDescent="0.15">
      <c r="A20" s="62">
        <v>40</v>
      </c>
      <c r="B20" s="62">
        <f>IF(ISNA(VLOOKUP($Y$1*1000+A20,年齢別人口集計表AD2!$A$2:$K$5000,9,FALSE)),0,VLOOKUP($Y$1*1000+A20,年齢別人口集計表AD2!$A$2:$K$5000,9,FALSE))</f>
        <v>1</v>
      </c>
      <c r="C20" s="62">
        <f>IF(ISNA(VLOOKUP($Y$1*1000+A20,年齢別人口集計表AD2!$A$2:$K$5000,10,FALSE)),0,VLOOKUP($Y$1*1000+A20,年齢別人口集計表AD2!$A$2:$K$5000,10,FALSE))</f>
        <v>2</v>
      </c>
      <c r="D20" s="62">
        <f>SUM(B20:C20)</f>
        <v>3</v>
      </c>
      <c r="E20" s="63"/>
      <c r="F20" s="62">
        <v>45</v>
      </c>
      <c r="G20" s="62">
        <f>IF(ISNA(VLOOKUP($Y$1*1000+F20,年齢別人口集計表AD2!$A$2:$K$5000,9,FALSE)),0,VLOOKUP($Y$1*1000+F20,年齢別人口集計表AD2!$A$2:$K$5000,9,FALSE))</f>
        <v>0</v>
      </c>
      <c r="H20" s="62">
        <f>IF(ISNA(VLOOKUP($Y$1*1000+F20,年齢別人口集計表AD2!$A$2:$K$5000,10,FALSE)),0,VLOOKUP($Y$1*1000+F20,年齢別人口集計表AD2!$A$2:$K$5000,10,FALSE))</f>
        <v>0</v>
      </c>
      <c r="I20" s="62">
        <f>SUM(G20:H20)</f>
        <v>0</v>
      </c>
      <c r="J20" s="63"/>
      <c r="K20" s="62">
        <v>50</v>
      </c>
      <c r="L20" s="62">
        <f>IF(ISNA(VLOOKUP($Y$1*1000+K20,年齢別人口集計表AD2!$A$2:$K$5000,9,FALSE)),0,VLOOKUP($Y$1*1000+K20,年齢別人口集計表AD2!$A$2:$K$5000,9,FALSE))</f>
        <v>2</v>
      </c>
      <c r="M20" s="62">
        <f>IF(ISNA(VLOOKUP($Y$1*1000+K20,年齢別人口集計表AD2!$A$2:$K$5000,10,FALSE)),0,VLOOKUP($Y$1*1000+K20,年齢別人口集計表AD2!$A$2:$K$5000,10,FALSE))</f>
        <v>5</v>
      </c>
      <c r="N20" s="62">
        <f>SUM(L20:M20)</f>
        <v>7</v>
      </c>
      <c r="O20" s="63"/>
      <c r="P20" s="62">
        <v>55</v>
      </c>
      <c r="Q20" s="62">
        <f>IF(ISNA(VLOOKUP($Y$1*1000+P20,年齢別人口集計表AD2!$A$2:$K$5000,9,FALSE)),0,VLOOKUP($Y$1*1000+P20,年齢別人口集計表AD2!$A$2:$K$5000,9,FALSE))</f>
        <v>2</v>
      </c>
      <c r="R20" s="62">
        <f>IF(ISNA(VLOOKUP($Y$1*1000+P20,年齢別人口集計表AD2!$A$2:$K$5000,10,FALSE)),0,VLOOKUP($Y$1*1000+P20,年齢別人口集計表AD2!$A$2:$K$5000,10,FALSE))</f>
        <v>0</v>
      </c>
      <c r="S20" s="62">
        <f>SUM(Q20:R20)</f>
        <v>2</v>
      </c>
      <c r="X20" s="57" t="s">
        <v>19</v>
      </c>
      <c r="Y20" s="57">
        <v>18</v>
      </c>
    </row>
    <row r="21" spans="1:25" x14ac:dyDescent="0.15">
      <c r="A21" s="62">
        <v>41</v>
      </c>
      <c r="B21" s="62">
        <f>IF(ISNA(VLOOKUP($Y$1*1000+A21,年齢別人口集計表AD2!$A$2:$K$5000,9,FALSE)),0,VLOOKUP($Y$1*1000+A21,年齢別人口集計表AD2!$A$2:$K$5000,9,FALSE))</f>
        <v>2</v>
      </c>
      <c r="C21" s="62">
        <f>IF(ISNA(VLOOKUP($Y$1*1000+A21,年齢別人口集計表AD2!$A$2:$K$5000,10,FALSE)),0,VLOOKUP($Y$1*1000+A21,年齢別人口集計表AD2!$A$2:$K$5000,10,FALSE))</f>
        <v>2</v>
      </c>
      <c r="D21" s="62">
        <f>SUM(B21:C21)</f>
        <v>4</v>
      </c>
      <c r="E21" s="63"/>
      <c r="F21" s="62">
        <v>46</v>
      </c>
      <c r="G21" s="62">
        <f>IF(ISNA(VLOOKUP($Y$1*1000+F21,年齢別人口集計表AD2!$A$2:$K$5000,9,FALSE)),0,VLOOKUP($Y$1*1000+F21,年齢別人口集計表AD2!$A$2:$K$5000,9,FALSE))</f>
        <v>2</v>
      </c>
      <c r="H21" s="62">
        <f>IF(ISNA(VLOOKUP($Y$1*1000+F21,年齢別人口集計表AD2!$A$2:$K$5000,10,FALSE)),0,VLOOKUP($Y$1*1000+F21,年齢別人口集計表AD2!$A$2:$K$5000,10,FALSE))</f>
        <v>1</v>
      </c>
      <c r="I21" s="62">
        <f>SUM(G21:H21)</f>
        <v>3</v>
      </c>
      <c r="J21" s="63"/>
      <c r="K21" s="62">
        <v>51</v>
      </c>
      <c r="L21" s="62">
        <f>IF(ISNA(VLOOKUP($Y$1*1000+K21,年齢別人口集計表AD2!$A$2:$K$5000,9,FALSE)),0,VLOOKUP($Y$1*1000+K21,年齢別人口集計表AD2!$A$2:$K$5000,9,FALSE))</f>
        <v>3</v>
      </c>
      <c r="M21" s="62">
        <f>IF(ISNA(VLOOKUP($Y$1*1000+K21,年齢別人口集計表AD2!$A$2:$K$5000,10,FALSE)),0,VLOOKUP($Y$1*1000+K21,年齢別人口集計表AD2!$A$2:$K$5000,10,FALSE))</f>
        <v>2</v>
      </c>
      <c r="N21" s="62">
        <f>SUM(L21:M21)</f>
        <v>5</v>
      </c>
      <c r="O21" s="63"/>
      <c r="P21" s="62">
        <v>56</v>
      </c>
      <c r="Q21" s="62">
        <f>IF(ISNA(VLOOKUP($Y$1*1000+P21,年齢別人口集計表AD2!$A$2:$K$5000,9,FALSE)),0,VLOOKUP($Y$1*1000+P21,年齢別人口集計表AD2!$A$2:$K$5000,9,FALSE))</f>
        <v>1</v>
      </c>
      <c r="R21" s="62">
        <f>IF(ISNA(VLOOKUP($Y$1*1000+P21,年齢別人口集計表AD2!$A$2:$K$5000,10,FALSE)),0,VLOOKUP($Y$1*1000+P21,年齢別人口集計表AD2!$A$2:$K$5000,10,FALSE))</f>
        <v>2</v>
      </c>
      <c r="S21" s="62">
        <f>SUM(Q21:R21)</f>
        <v>3</v>
      </c>
      <c r="X21" s="57" t="s">
        <v>120</v>
      </c>
      <c r="Y21" s="57">
        <v>19</v>
      </c>
    </row>
    <row r="22" spans="1:25" x14ac:dyDescent="0.15">
      <c r="A22" s="62">
        <v>42</v>
      </c>
      <c r="B22" s="62">
        <f>IF(ISNA(VLOOKUP($Y$1*1000+A22,年齢別人口集計表AD2!$A$2:$K$5000,9,FALSE)),0,VLOOKUP($Y$1*1000+A22,年齢別人口集計表AD2!$A$2:$K$5000,9,FALSE))</f>
        <v>2</v>
      </c>
      <c r="C22" s="62">
        <f>IF(ISNA(VLOOKUP($Y$1*1000+A22,年齢別人口集計表AD2!$A$2:$K$5000,10,FALSE)),0,VLOOKUP($Y$1*1000+A22,年齢別人口集計表AD2!$A$2:$K$5000,10,FALSE))</f>
        <v>0</v>
      </c>
      <c r="D22" s="62">
        <f>SUM(B22:C22)</f>
        <v>2</v>
      </c>
      <c r="E22" s="63"/>
      <c r="F22" s="62">
        <v>47</v>
      </c>
      <c r="G22" s="62">
        <f>IF(ISNA(VLOOKUP($Y$1*1000+F22,年齢別人口集計表AD2!$A$2:$K$5000,9,FALSE)),0,VLOOKUP($Y$1*1000+F22,年齢別人口集計表AD2!$A$2:$K$5000,9,FALSE))</f>
        <v>0</v>
      </c>
      <c r="H22" s="62">
        <f>IF(ISNA(VLOOKUP($Y$1*1000+F22,年齢別人口集計表AD2!$A$2:$K$5000,10,FALSE)),0,VLOOKUP($Y$1*1000+F22,年齢別人口集計表AD2!$A$2:$K$5000,10,FALSE))</f>
        <v>1</v>
      </c>
      <c r="I22" s="62">
        <f>SUM(G22:H22)</f>
        <v>1</v>
      </c>
      <c r="J22" s="63"/>
      <c r="K22" s="62">
        <v>52</v>
      </c>
      <c r="L22" s="62">
        <f>IF(ISNA(VLOOKUP($Y$1*1000+K22,年齢別人口集計表AD2!$A$2:$K$5000,9,FALSE)),0,VLOOKUP($Y$1*1000+K22,年齢別人口集計表AD2!$A$2:$K$5000,9,FALSE))</f>
        <v>4</v>
      </c>
      <c r="M22" s="62">
        <f>IF(ISNA(VLOOKUP($Y$1*1000+K22,年齢別人口集計表AD2!$A$2:$K$5000,10,FALSE)),0,VLOOKUP($Y$1*1000+K22,年齢別人口集計表AD2!$A$2:$K$5000,10,FALSE))</f>
        <v>1</v>
      </c>
      <c r="N22" s="62">
        <f>SUM(L22:M22)</f>
        <v>5</v>
      </c>
      <c r="O22" s="63"/>
      <c r="P22" s="62">
        <v>57</v>
      </c>
      <c r="Q22" s="62">
        <f>IF(ISNA(VLOOKUP($Y$1*1000+P22,年齢別人口集計表AD2!$A$2:$K$5000,9,FALSE)),0,VLOOKUP($Y$1*1000+P22,年齢別人口集計表AD2!$A$2:$K$5000,9,FALSE))</f>
        <v>1</v>
      </c>
      <c r="R22" s="62">
        <f>IF(ISNA(VLOOKUP($Y$1*1000+P22,年齢別人口集計表AD2!$A$2:$K$5000,10,FALSE)),0,VLOOKUP($Y$1*1000+P22,年齢別人口集計表AD2!$A$2:$K$5000,10,FALSE))</f>
        <v>2</v>
      </c>
      <c r="S22" s="62">
        <f>SUM(Q22:R22)</f>
        <v>3</v>
      </c>
      <c r="X22" s="57" t="s">
        <v>20</v>
      </c>
      <c r="Y22" s="57">
        <v>22</v>
      </c>
    </row>
    <row r="23" spans="1:25" x14ac:dyDescent="0.15">
      <c r="A23" s="62">
        <v>43</v>
      </c>
      <c r="B23" s="62">
        <f>IF(ISNA(VLOOKUP($Y$1*1000+A23,年齢別人口集計表AD2!$A$2:$K$5000,9,FALSE)),0,VLOOKUP($Y$1*1000+A23,年齢別人口集計表AD2!$A$2:$K$5000,9,FALSE))</f>
        <v>3</v>
      </c>
      <c r="C23" s="62">
        <f>IF(ISNA(VLOOKUP($Y$1*1000+A23,年齢別人口集計表AD2!$A$2:$K$5000,10,FALSE)),0,VLOOKUP($Y$1*1000+A23,年齢別人口集計表AD2!$A$2:$K$5000,10,FALSE))</f>
        <v>0</v>
      </c>
      <c r="D23" s="62">
        <f>SUM(B23:C23)</f>
        <v>3</v>
      </c>
      <c r="E23" s="63"/>
      <c r="F23" s="62">
        <v>48</v>
      </c>
      <c r="G23" s="62">
        <f>IF(ISNA(VLOOKUP($Y$1*1000+F23,年齢別人口集計表AD2!$A$2:$K$5000,9,FALSE)),0,VLOOKUP($Y$1*1000+F23,年齢別人口集計表AD2!$A$2:$K$5000,9,FALSE))</f>
        <v>1</v>
      </c>
      <c r="H23" s="62">
        <f>IF(ISNA(VLOOKUP($Y$1*1000+F23,年齢別人口集計表AD2!$A$2:$K$5000,10,FALSE)),0,VLOOKUP($Y$1*1000+F23,年齢別人口集計表AD2!$A$2:$K$5000,10,FALSE))</f>
        <v>3</v>
      </c>
      <c r="I23" s="62">
        <f>SUM(G23:H23)</f>
        <v>4</v>
      </c>
      <c r="J23" s="63"/>
      <c r="K23" s="62">
        <v>53</v>
      </c>
      <c r="L23" s="62">
        <f>IF(ISNA(VLOOKUP($Y$1*1000+K23,年齢別人口集計表AD2!$A$2:$K$5000,9,FALSE)),0,VLOOKUP($Y$1*1000+K23,年齢別人口集計表AD2!$A$2:$K$5000,9,FALSE))</f>
        <v>2</v>
      </c>
      <c r="M23" s="62">
        <f>IF(ISNA(VLOOKUP($Y$1*1000+K23,年齢別人口集計表AD2!$A$2:$K$5000,10,FALSE)),0,VLOOKUP($Y$1*1000+K23,年齢別人口集計表AD2!$A$2:$K$5000,10,FALSE))</f>
        <v>3</v>
      </c>
      <c r="N23" s="62">
        <f>SUM(L23:M23)</f>
        <v>5</v>
      </c>
      <c r="O23" s="63"/>
      <c r="P23" s="62">
        <v>58</v>
      </c>
      <c r="Q23" s="62">
        <f>IF(ISNA(VLOOKUP($Y$1*1000+P23,年齢別人口集計表AD2!$A$2:$K$5000,9,FALSE)),0,VLOOKUP($Y$1*1000+P23,年齢別人口集計表AD2!$A$2:$K$5000,9,FALSE))</f>
        <v>1</v>
      </c>
      <c r="R23" s="62">
        <f>IF(ISNA(VLOOKUP($Y$1*1000+P23,年齢別人口集計表AD2!$A$2:$K$5000,10,FALSE)),0,VLOOKUP($Y$1*1000+P23,年齢別人口集計表AD2!$A$2:$K$5000,10,FALSE))</f>
        <v>3</v>
      </c>
      <c r="S23" s="62">
        <f>SUM(Q23:R23)</f>
        <v>4</v>
      </c>
      <c r="X23" s="57" t="s">
        <v>21</v>
      </c>
      <c r="Y23" s="57">
        <v>23</v>
      </c>
    </row>
    <row r="24" spans="1:25" x14ac:dyDescent="0.15">
      <c r="A24" s="62">
        <v>44</v>
      </c>
      <c r="B24" s="62">
        <f>IF(ISNA(VLOOKUP($Y$1*1000+A24,年齢別人口集計表AD2!$A$2:$K$5000,9,FALSE)),0,VLOOKUP($Y$1*1000+A24,年齢別人口集計表AD2!$A$2:$K$5000,9,FALSE))</f>
        <v>1</v>
      </c>
      <c r="C24" s="62">
        <f>IF(ISNA(VLOOKUP($Y$1*1000+A24,年齢別人口集計表AD2!$A$2:$K$5000,10,FALSE)),0,VLOOKUP($Y$1*1000+A24,年齢別人口集計表AD2!$A$2:$K$5000,10,FALSE))</f>
        <v>2</v>
      </c>
      <c r="D24" s="62">
        <f>SUM(B24:C24)</f>
        <v>3</v>
      </c>
      <c r="E24" s="63"/>
      <c r="F24" s="62">
        <v>49</v>
      </c>
      <c r="G24" s="62">
        <f>IF(ISNA(VLOOKUP($Y$1*1000+F24,年齢別人口集計表AD2!$A$2:$K$5000,9,FALSE)),0,VLOOKUP($Y$1*1000+F24,年齢別人口集計表AD2!$A$2:$K$5000,9,FALSE))</f>
        <v>1</v>
      </c>
      <c r="H24" s="62">
        <f>IF(ISNA(VLOOKUP($Y$1*1000+F24,年齢別人口集計表AD2!$A$2:$K$5000,10,FALSE)),0,VLOOKUP($Y$1*1000+F24,年齢別人口集計表AD2!$A$2:$K$5000,10,FALSE))</f>
        <v>2</v>
      </c>
      <c r="I24" s="62">
        <f>SUM(G24:H24)</f>
        <v>3</v>
      </c>
      <c r="J24" s="63"/>
      <c r="K24" s="62">
        <v>54</v>
      </c>
      <c r="L24" s="62">
        <f>IF(ISNA(VLOOKUP($Y$1*1000+K24,年齢別人口集計表AD2!$A$2:$K$5000,9,FALSE)),0,VLOOKUP($Y$1*1000+K24,年齢別人口集計表AD2!$A$2:$K$5000,9,FALSE))</f>
        <v>4</v>
      </c>
      <c r="M24" s="62">
        <f>IF(ISNA(VLOOKUP($Y$1*1000+K24,年齢別人口集計表AD2!$A$2:$K$5000,10,FALSE)),0,VLOOKUP($Y$1*1000+K24,年齢別人口集計表AD2!$A$2:$K$5000,10,FALSE))</f>
        <v>1</v>
      </c>
      <c r="N24" s="62">
        <f>SUM(L24:M24)</f>
        <v>5</v>
      </c>
      <c r="O24" s="63"/>
      <c r="P24" s="62">
        <v>59</v>
      </c>
      <c r="Q24" s="62">
        <f>IF(ISNA(VLOOKUP($Y$1*1000+P24,年齢別人口集計表AD2!$A$2:$K$5000,9,FALSE)),0,VLOOKUP($Y$1*1000+P24,年齢別人口集計表AD2!$A$2:$K$5000,9,FALSE))</f>
        <v>0</v>
      </c>
      <c r="R24" s="62">
        <f>IF(ISNA(VLOOKUP($Y$1*1000+P24,年齢別人口集計表AD2!$A$2:$K$5000,10,FALSE)),0,VLOOKUP($Y$1*1000+P24,年齢別人口集計表AD2!$A$2:$K$5000,10,FALSE))</f>
        <v>0</v>
      </c>
      <c r="S24" s="62">
        <f>SUM(Q24:R24)</f>
        <v>0</v>
      </c>
      <c r="X24" s="57" t="s">
        <v>22</v>
      </c>
      <c r="Y24" s="57">
        <v>24</v>
      </c>
    </row>
    <row r="25" spans="1:25" x14ac:dyDescent="0.15">
      <c r="A25" s="64" t="s">
        <v>91</v>
      </c>
      <c r="B25" s="62">
        <f>SUM(B20:B24)</f>
        <v>9</v>
      </c>
      <c r="C25" s="62">
        <f>SUM(C20:C24)</f>
        <v>6</v>
      </c>
      <c r="D25" s="62">
        <f>SUM(D20:D24)</f>
        <v>15</v>
      </c>
      <c r="E25" s="63"/>
      <c r="F25" s="64" t="s">
        <v>91</v>
      </c>
      <c r="G25" s="62">
        <f>SUM(G20:G24)</f>
        <v>4</v>
      </c>
      <c r="H25" s="62">
        <f>SUM(H20:H24)</f>
        <v>7</v>
      </c>
      <c r="I25" s="62">
        <f>SUM(I20:I24)</f>
        <v>11</v>
      </c>
      <c r="J25" s="63"/>
      <c r="K25" s="64" t="s">
        <v>91</v>
      </c>
      <c r="L25" s="62">
        <f>SUM(L20:L24)</f>
        <v>15</v>
      </c>
      <c r="M25" s="62">
        <f>SUM(M20:M24)</f>
        <v>12</v>
      </c>
      <c r="N25" s="62">
        <f>SUM(N20:N24)</f>
        <v>27</v>
      </c>
      <c r="O25" s="63"/>
      <c r="P25" s="64" t="s">
        <v>91</v>
      </c>
      <c r="Q25" s="62">
        <f>SUM(Q20:Q24)</f>
        <v>5</v>
      </c>
      <c r="R25" s="62">
        <f>SUM(R20:R24)</f>
        <v>7</v>
      </c>
      <c r="S25" s="62">
        <f>SUM(S20:S24)</f>
        <v>12</v>
      </c>
      <c r="U25" s="65">
        <f>Q25+L25+G25+B25</f>
        <v>33</v>
      </c>
      <c r="V25" s="65">
        <f>R25+M25+H25+C25</f>
        <v>32</v>
      </c>
      <c r="X25" s="57" t="s">
        <v>23</v>
      </c>
      <c r="Y25" s="57">
        <v>25</v>
      </c>
    </row>
    <row r="26" spans="1:25" x14ac:dyDescent="0.15">
      <c r="A26" s="66"/>
      <c r="B26" s="66"/>
      <c r="C26" s="66"/>
      <c r="D26" s="66"/>
      <c r="F26" s="66"/>
      <c r="G26" s="66"/>
      <c r="H26" s="66"/>
      <c r="I26" s="66"/>
      <c r="K26" s="66"/>
      <c r="L26" s="66"/>
      <c r="M26" s="66"/>
      <c r="N26" s="66"/>
      <c r="P26" s="66"/>
      <c r="Q26" s="66"/>
      <c r="R26" s="66"/>
      <c r="S26" s="66"/>
      <c r="X26" s="57" t="s">
        <v>24</v>
      </c>
      <c r="Y26" s="57">
        <v>26</v>
      </c>
    </row>
    <row r="27" spans="1:25" x14ac:dyDescent="0.15">
      <c r="A27" s="64" t="s">
        <v>0</v>
      </c>
      <c r="B27" s="64" t="s">
        <v>89</v>
      </c>
      <c r="C27" s="64" t="s">
        <v>90</v>
      </c>
      <c r="D27" s="64" t="s">
        <v>91</v>
      </c>
      <c r="E27" s="63"/>
      <c r="F27" s="64" t="s">
        <v>0</v>
      </c>
      <c r="G27" s="64" t="s">
        <v>89</v>
      </c>
      <c r="H27" s="64" t="s">
        <v>90</v>
      </c>
      <c r="I27" s="64" t="s">
        <v>91</v>
      </c>
      <c r="J27" s="63"/>
      <c r="K27" s="64" t="s">
        <v>0</v>
      </c>
      <c r="L27" s="64" t="s">
        <v>89</v>
      </c>
      <c r="M27" s="64" t="s">
        <v>90</v>
      </c>
      <c r="N27" s="64" t="s">
        <v>91</v>
      </c>
      <c r="O27" s="63"/>
      <c r="P27" s="64" t="s">
        <v>0</v>
      </c>
      <c r="Q27" s="64" t="s">
        <v>89</v>
      </c>
      <c r="R27" s="64" t="s">
        <v>90</v>
      </c>
      <c r="S27" s="64" t="s">
        <v>91</v>
      </c>
      <c r="X27" s="57" t="s">
        <v>25</v>
      </c>
      <c r="Y27" s="57">
        <v>27</v>
      </c>
    </row>
    <row r="28" spans="1:25" x14ac:dyDescent="0.15">
      <c r="A28" s="62">
        <v>60</v>
      </c>
      <c r="B28" s="62">
        <f>IF(ISNA(VLOOKUP($Y$1*1000+A28,年齢別人口集計表AD2!$A$2:$K$5000,9,FALSE)),0,VLOOKUP($Y$1*1000+A28,年齢別人口集計表AD2!$A$2:$K$5000,9,FALSE))</f>
        <v>4</v>
      </c>
      <c r="C28" s="62">
        <f>IF(ISNA(VLOOKUP($Y$1*1000+A28,年齢別人口集計表AD2!$A$2:$K$5000,10,FALSE)),0,VLOOKUP($Y$1*1000+A28,年齢別人口集計表AD2!$A$2:$K$5000,10,FALSE))</f>
        <v>3</v>
      </c>
      <c r="D28" s="62">
        <f>SUM(B28:C28)</f>
        <v>7</v>
      </c>
      <c r="E28" s="63"/>
      <c r="F28" s="62">
        <v>65</v>
      </c>
      <c r="G28" s="62">
        <f>IF(ISNA(VLOOKUP($Y$1*1000+F28,年齢別人口集計表AD2!$A$2:$K$5000,9,FALSE)),0,VLOOKUP($Y$1*1000+F28,年齢別人口集計表AD2!$A$2:$K$5000,9,FALSE))</f>
        <v>1</v>
      </c>
      <c r="H28" s="62">
        <f>IF(ISNA(VLOOKUP($Y$1*1000+F28,年齢別人口集計表AD2!$A$2:$K$5000,10,FALSE)),0,VLOOKUP($Y$1*1000+F28,年齢別人口集計表AD2!$A$2:$K$5000,10,FALSE))</f>
        <v>1</v>
      </c>
      <c r="I28" s="62">
        <f>SUM(G28:H28)</f>
        <v>2</v>
      </c>
      <c r="J28" s="63"/>
      <c r="K28" s="62">
        <v>70</v>
      </c>
      <c r="L28" s="62">
        <f>IF(ISNA(VLOOKUP($Y$1*1000+K28,年齢別人口集計表AD2!$A$2:$K$5000,9,FALSE)),0,VLOOKUP($Y$1*1000+K28,年齢別人口集計表AD2!$A$2:$K$5000,9,FALSE))</f>
        <v>1</v>
      </c>
      <c r="M28" s="62">
        <f>IF(ISNA(VLOOKUP($Y$1*1000+K28,年齢別人口集計表AD2!$A$2:$K$5000,10,FALSE)),0,VLOOKUP($Y$1*1000+K28,年齢別人口集計表AD2!$A$2:$K$5000,10,FALSE))</f>
        <v>1</v>
      </c>
      <c r="N28" s="62">
        <f>SUM(L28:M28)</f>
        <v>2</v>
      </c>
      <c r="O28" s="63"/>
      <c r="P28" s="62">
        <v>75</v>
      </c>
      <c r="Q28" s="62">
        <f>IF(ISNA(VLOOKUP($Y$1*1000+P28,年齢別人口集計表AD2!$A$2:$K$5000,9,FALSE)),0,VLOOKUP($Y$1*1000+P28,年齢別人口集計表AD2!$A$2:$K$5000,9,FALSE))</f>
        <v>2</v>
      </c>
      <c r="R28" s="62">
        <f>IF(ISNA(VLOOKUP($Y$1*1000+P28,年齢別人口集計表AD2!$A$2:$K$5000,10,FALSE)),0,VLOOKUP($Y$1*1000+P28,年齢別人口集計表AD2!$A$2:$K$5000,10,FALSE))</f>
        <v>1</v>
      </c>
      <c r="S28" s="62">
        <f>SUM(Q28:R28)</f>
        <v>3</v>
      </c>
      <c r="X28" s="57" t="s">
        <v>26</v>
      </c>
      <c r="Y28" s="57">
        <v>28</v>
      </c>
    </row>
    <row r="29" spans="1:25" x14ac:dyDescent="0.15">
      <c r="A29" s="62">
        <v>61</v>
      </c>
      <c r="B29" s="62">
        <f>IF(ISNA(VLOOKUP($Y$1*1000+A29,年齢別人口集計表AD2!$A$2:$K$5000,9,FALSE)),0,VLOOKUP($Y$1*1000+A29,年齢別人口集計表AD2!$A$2:$K$5000,9,FALSE))</f>
        <v>0</v>
      </c>
      <c r="C29" s="62">
        <f>IF(ISNA(VLOOKUP($Y$1*1000+A29,年齢別人口集計表AD2!$A$2:$K$5000,10,FALSE)),0,VLOOKUP($Y$1*1000+A29,年齢別人口集計表AD2!$A$2:$K$5000,10,FALSE))</f>
        <v>1</v>
      </c>
      <c r="D29" s="62">
        <f>SUM(B29:C29)</f>
        <v>1</v>
      </c>
      <c r="E29" s="63"/>
      <c r="F29" s="62">
        <v>66</v>
      </c>
      <c r="G29" s="62">
        <f>IF(ISNA(VLOOKUP($Y$1*1000+F29,年齢別人口集計表AD2!$A$2:$K$5000,9,FALSE)),0,VLOOKUP($Y$1*1000+F29,年齢別人口集計表AD2!$A$2:$K$5000,9,FALSE))</f>
        <v>0</v>
      </c>
      <c r="H29" s="62">
        <f>IF(ISNA(VLOOKUP($Y$1*1000+F29,年齢別人口集計表AD2!$A$2:$K$5000,10,FALSE)),0,VLOOKUP($Y$1*1000+F29,年齢別人口集計表AD2!$A$2:$K$5000,10,FALSE))</f>
        <v>1</v>
      </c>
      <c r="I29" s="62">
        <f>SUM(G29:H29)</f>
        <v>1</v>
      </c>
      <c r="J29" s="63"/>
      <c r="K29" s="62">
        <v>71</v>
      </c>
      <c r="L29" s="62">
        <f>IF(ISNA(VLOOKUP($Y$1*1000+K29,年齢別人口集計表AD2!$A$2:$K$5000,9,FALSE)),0,VLOOKUP($Y$1*1000+K29,年齢別人口集計表AD2!$A$2:$K$5000,9,FALSE))</f>
        <v>3</v>
      </c>
      <c r="M29" s="62">
        <f>IF(ISNA(VLOOKUP($Y$1*1000+K29,年齢別人口集計表AD2!$A$2:$K$5000,10,FALSE)),0,VLOOKUP($Y$1*1000+K29,年齢別人口集計表AD2!$A$2:$K$5000,10,FALSE))</f>
        <v>1</v>
      </c>
      <c r="N29" s="62">
        <f>SUM(L29:M29)</f>
        <v>4</v>
      </c>
      <c r="O29" s="63"/>
      <c r="P29" s="62">
        <v>76</v>
      </c>
      <c r="Q29" s="62">
        <f>IF(ISNA(VLOOKUP($Y$1*1000+P29,年齢別人口集計表AD2!$A$2:$K$5000,9,FALSE)),0,VLOOKUP($Y$1*1000+P29,年齢別人口集計表AD2!$A$2:$K$5000,9,FALSE))</f>
        <v>0</v>
      </c>
      <c r="R29" s="62">
        <f>IF(ISNA(VLOOKUP($Y$1*1000+P29,年齢別人口集計表AD2!$A$2:$K$5000,10,FALSE)),0,VLOOKUP($Y$1*1000+P29,年齢別人口集計表AD2!$A$2:$K$5000,10,FALSE))</f>
        <v>1</v>
      </c>
      <c r="S29" s="62">
        <f>SUM(Q29:R29)</f>
        <v>1</v>
      </c>
      <c r="X29" s="57" t="s">
        <v>27</v>
      </c>
      <c r="Y29" s="57">
        <v>29</v>
      </c>
    </row>
    <row r="30" spans="1:25" x14ac:dyDescent="0.15">
      <c r="A30" s="62">
        <v>62</v>
      </c>
      <c r="B30" s="62">
        <f>IF(ISNA(VLOOKUP($Y$1*1000+A30,年齢別人口集計表AD2!$A$2:$K$5000,9,FALSE)),0,VLOOKUP($Y$1*1000+A30,年齢別人口集計表AD2!$A$2:$K$5000,9,FALSE))</f>
        <v>3</v>
      </c>
      <c r="C30" s="62">
        <f>IF(ISNA(VLOOKUP($Y$1*1000+A30,年齢別人口集計表AD2!$A$2:$K$5000,10,FALSE)),0,VLOOKUP($Y$1*1000+A30,年齢別人口集計表AD2!$A$2:$K$5000,10,FALSE))</f>
        <v>1</v>
      </c>
      <c r="D30" s="62">
        <f>SUM(B30:C30)</f>
        <v>4</v>
      </c>
      <c r="E30" s="63"/>
      <c r="F30" s="62">
        <v>67</v>
      </c>
      <c r="G30" s="62">
        <f>IF(ISNA(VLOOKUP($Y$1*1000+F30,年齢別人口集計表AD2!$A$2:$K$5000,9,FALSE)),0,VLOOKUP($Y$1*1000+F30,年齢別人口集計表AD2!$A$2:$K$5000,9,FALSE))</f>
        <v>0</v>
      </c>
      <c r="H30" s="62">
        <f>IF(ISNA(VLOOKUP($Y$1*1000+F30,年齢別人口集計表AD2!$A$2:$K$5000,10,FALSE)),0,VLOOKUP($Y$1*1000+F30,年齢別人口集計表AD2!$A$2:$K$5000,10,FALSE))</f>
        <v>4</v>
      </c>
      <c r="I30" s="62">
        <f>SUM(G30:H30)</f>
        <v>4</v>
      </c>
      <c r="J30" s="63"/>
      <c r="K30" s="62">
        <v>72</v>
      </c>
      <c r="L30" s="62">
        <f>IF(ISNA(VLOOKUP($Y$1*1000+K30,年齢別人口集計表AD2!$A$2:$K$5000,9,FALSE)),0,VLOOKUP($Y$1*1000+K30,年齢別人口集計表AD2!$A$2:$K$5000,9,FALSE))</f>
        <v>1</v>
      </c>
      <c r="M30" s="62">
        <f>IF(ISNA(VLOOKUP($Y$1*1000+K30,年齢別人口集計表AD2!$A$2:$K$5000,10,FALSE)),0,VLOOKUP($Y$1*1000+K30,年齢別人口集計表AD2!$A$2:$K$5000,10,FALSE))</f>
        <v>2</v>
      </c>
      <c r="N30" s="62">
        <f>SUM(L30:M30)</f>
        <v>3</v>
      </c>
      <c r="O30" s="63"/>
      <c r="P30" s="62">
        <v>77</v>
      </c>
      <c r="Q30" s="62">
        <f>IF(ISNA(VLOOKUP($Y$1*1000+P30,年齢別人口集計表AD2!$A$2:$K$5000,9,FALSE)),0,VLOOKUP($Y$1*1000+P30,年齢別人口集計表AD2!$A$2:$K$5000,9,FALSE))</f>
        <v>1</v>
      </c>
      <c r="R30" s="62">
        <f>IF(ISNA(VLOOKUP($Y$1*1000+P30,年齢別人口集計表AD2!$A$2:$K$5000,10,FALSE)),0,VLOOKUP($Y$1*1000+P30,年齢別人口集計表AD2!$A$2:$K$5000,10,FALSE))</f>
        <v>1</v>
      </c>
      <c r="S30" s="62">
        <f>SUM(Q30:R30)</f>
        <v>2</v>
      </c>
      <c r="X30" s="57" t="s">
        <v>28</v>
      </c>
      <c r="Y30" s="57">
        <v>30</v>
      </c>
    </row>
    <row r="31" spans="1:25" x14ac:dyDescent="0.15">
      <c r="A31" s="62">
        <v>63</v>
      </c>
      <c r="B31" s="62">
        <f>IF(ISNA(VLOOKUP($Y$1*1000+A31,年齢別人口集計表AD2!$A$2:$K$5000,9,FALSE)),0,VLOOKUP($Y$1*1000+A31,年齢別人口集計表AD2!$A$2:$K$5000,9,FALSE))</f>
        <v>3</v>
      </c>
      <c r="C31" s="62">
        <f>IF(ISNA(VLOOKUP($Y$1*1000+A31,年齢別人口集計表AD2!$A$2:$K$5000,10,FALSE)),0,VLOOKUP($Y$1*1000+A31,年齢別人口集計表AD2!$A$2:$K$5000,10,FALSE))</f>
        <v>2</v>
      </c>
      <c r="D31" s="62">
        <f>SUM(B31:C31)</f>
        <v>5</v>
      </c>
      <c r="E31" s="63"/>
      <c r="F31" s="62">
        <v>68</v>
      </c>
      <c r="G31" s="62">
        <f>IF(ISNA(VLOOKUP($Y$1*1000+F31,年齢別人口集計表AD2!$A$2:$K$5000,9,FALSE)),0,VLOOKUP($Y$1*1000+F31,年齢別人口集計表AD2!$A$2:$K$5000,9,FALSE))</f>
        <v>1</v>
      </c>
      <c r="H31" s="62">
        <f>IF(ISNA(VLOOKUP($Y$1*1000+F31,年齢別人口集計表AD2!$A$2:$K$5000,10,FALSE)),0,VLOOKUP($Y$1*1000+F31,年齢別人口集計表AD2!$A$2:$K$5000,10,FALSE))</f>
        <v>2</v>
      </c>
      <c r="I31" s="62">
        <f>SUM(G31:H31)</f>
        <v>3</v>
      </c>
      <c r="J31" s="63"/>
      <c r="K31" s="62">
        <v>73</v>
      </c>
      <c r="L31" s="62">
        <f>IF(ISNA(VLOOKUP($Y$1*1000+K31,年齢別人口集計表AD2!$A$2:$K$5000,9,FALSE)),0,VLOOKUP($Y$1*1000+K31,年齢別人口集計表AD2!$A$2:$K$5000,9,FALSE))</f>
        <v>0</v>
      </c>
      <c r="M31" s="62">
        <f>IF(ISNA(VLOOKUP($Y$1*1000+K31,年齢別人口集計表AD2!$A$2:$K$5000,10,FALSE)),0,VLOOKUP($Y$1*1000+K31,年齢別人口集計表AD2!$A$2:$K$5000,10,FALSE))</f>
        <v>1</v>
      </c>
      <c r="N31" s="62">
        <f>SUM(L31:M31)</f>
        <v>1</v>
      </c>
      <c r="O31" s="63"/>
      <c r="P31" s="62">
        <v>78</v>
      </c>
      <c r="Q31" s="62">
        <f>IF(ISNA(VLOOKUP($Y$1*1000+P31,年齢別人口集計表AD2!$A$2:$K$5000,9,FALSE)),0,VLOOKUP($Y$1*1000+P31,年齢別人口集計表AD2!$A$2:$K$5000,9,FALSE))</f>
        <v>0</v>
      </c>
      <c r="R31" s="62">
        <f>IF(ISNA(VLOOKUP($Y$1*1000+P31,年齢別人口集計表AD2!$A$2:$K$5000,10,FALSE)),0,VLOOKUP($Y$1*1000+P31,年齢別人口集計表AD2!$A$2:$K$5000,10,FALSE))</f>
        <v>3</v>
      </c>
      <c r="S31" s="62">
        <f>SUM(Q31:R31)</f>
        <v>3</v>
      </c>
      <c r="X31" s="57" t="s">
        <v>29</v>
      </c>
      <c r="Y31" s="57">
        <v>31</v>
      </c>
    </row>
    <row r="32" spans="1:25" x14ac:dyDescent="0.15">
      <c r="A32" s="62">
        <v>64</v>
      </c>
      <c r="B32" s="62">
        <f>IF(ISNA(VLOOKUP($Y$1*1000+A32,年齢別人口集計表AD2!$A$2:$K$5000,9,FALSE)),0,VLOOKUP($Y$1*1000+A32,年齢別人口集計表AD2!$A$2:$K$5000,9,FALSE))</f>
        <v>4</v>
      </c>
      <c r="C32" s="62">
        <f>IF(ISNA(VLOOKUP($Y$1*1000+A32,年齢別人口集計表AD2!$A$2:$K$5000,10,FALSE)),0,VLOOKUP($Y$1*1000+A32,年齢別人口集計表AD2!$A$2:$K$5000,10,FALSE))</f>
        <v>0</v>
      </c>
      <c r="D32" s="62">
        <f>SUM(B32:C32)</f>
        <v>4</v>
      </c>
      <c r="E32" s="63"/>
      <c r="F32" s="62">
        <v>69</v>
      </c>
      <c r="G32" s="62">
        <f>IF(ISNA(VLOOKUP($Y$1*1000+F32,年齢別人口集計表AD2!$A$2:$K$5000,9,FALSE)),0,VLOOKUP($Y$1*1000+F32,年齢別人口集計表AD2!$A$2:$K$5000,9,FALSE))</f>
        <v>1</v>
      </c>
      <c r="H32" s="62">
        <f>IF(ISNA(VLOOKUP($Y$1*1000+F32,年齢別人口集計表AD2!$A$2:$K$5000,10,FALSE)),0,VLOOKUP($Y$1*1000+F32,年齢別人口集計表AD2!$A$2:$K$5000,10,FALSE))</f>
        <v>1</v>
      </c>
      <c r="I32" s="62">
        <f>SUM(G32:H32)</f>
        <v>2</v>
      </c>
      <c r="J32" s="63"/>
      <c r="K32" s="62">
        <v>74</v>
      </c>
      <c r="L32" s="62">
        <f>IF(ISNA(VLOOKUP($Y$1*1000+K32,年齢別人口集計表AD2!$A$2:$K$5000,9,FALSE)),0,VLOOKUP($Y$1*1000+K32,年齢別人口集計表AD2!$A$2:$K$5000,9,FALSE))</f>
        <v>0</v>
      </c>
      <c r="M32" s="62">
        <f>IF(ISNA(VLOOKUP($Y$1*1000+K32,年齢別人口集計表AD2!$A$2:$K$5000,10,FALSE)),0,VLOOKUP($Y$1*1000+K32,年齢別人口集計表AD2!$A$2:$K$5000,10,FALSE))</f>
        <v>3</v>
      </c>
      <c r="N32" s="62">
        <f>SUM(L32:M32)</f>
        <v>3</v>
      </c>
      <c r="O32" s="63"/>
      <c r="P32" s="62">
        <v>79</v>
      </c>
      <c r="Q32" s="62">
        <f>IF(ISNA(VLOOKUP($Y$1*1000+P32,年齢別人口集計表AD2!$A$2:$K$5000,9,FALSE)),0,VLOOKUP($Y$1*1000+P32,年齢別人口集計表AD2!$A$2:$K$5000,9,FALSE))</f>
        <v>2</v>
      </c>
      <c r="R32" s="62">
        <f>IF(ISNA(VLOOKUP($Y$1*1000+P32,年齢別人口集計表AD2!$A$2:$K$5000,10,FALSE)),0,VLOOKUP($Y$1*1000+P32,年齢別人口集計表AD2!$A$2:$K$5000,10,FALSE))</f>
        <v>0</v>
      </c>
      <c r="S32" s="62">
        <f>SUM(Q32:R32)</f>
        <v>2</v>
      </c>
      <c r="X32" s="57" t="s">
        <v>30</v>
      </c>
      <c r="Y32" s="57">
        <v>32</v>
      </c>
    </row>
    <row r="33" spans="1:25" x14ac:dyDescent="0.15">
      <c r="A33" s="64" t="s">
        <v>91</v>
      </c>
      <c r="B33" s="62">
        <f>SUM(B28:B32)</f>
        <v>14</v>
      </c>
      <c r="C33" s="62">
        <f>SUM(C28:C32)</f>
        <v>7</v>
      </c>
      <c r="D33" s="62">
        <f>SUM(D28:D32)</f>
        <v>21</v>
      </c>
      <c r="E33" s="63"/>
      <c r="F33" s="64" t="s">
        <v>91</v>
      </c>
      <c r="G33" s="62">
        <f>SUM(G28:G32)</f>
        <v>3</v>
      </c>
      <c r="H33" s="62">
        <f>SUM(H28:H32)</f>
        <v>9</v>
      </c>
      <c r="I33" s="62">
        <f>SUM(I28:I32)</f>
        <v>12</v>
      </c>
      <c r="J33" s="63"/>
      <c r="K33" s="64" t="s">
        <v>91</v>
      </c>
      <c r="L33" s="62">
        <f>SUM(L28:L32)</f>
        <v>5</v>
      </c>
      <c r="M33" s="62">
        <f>SUM(M28:M32)</f>
        <v>8</v>
      </c>
      <c r="N33" s="62">
        <f>SUM(N28:N32)</f>
        <v>13</v>
      </c>
      <c r="O33" s="63"/>
      <c r="P33" s="64" t="s">
        <v>91</v>
      </c>
      <c r="Q33" s="62">
        <f>SUM(Q28:Q32)</f>
        <v>5</v>
      </c>
      <c r="R33" s="62">
        <f>SUM(R28:R32)</f>
        <v>6</v>
      </c>
      <c r="S33" s="62">
        <f>SUM(S28:S32)</f>
        <v>11</v>
      </c>
      <c r="U33" s="65">
        <f>Q33+L33+G33+B33</f>
        <v>27</v>
      </c>
      <c r="V33" s="65">
        <f>R33+M33+H33+C33</f>
        <v>30</v>
      </c>
      <c r="X33" s="57" t="s">
        <v>31</v>
      </c>
      <c r="Y33" s="57">
        <v>33</v>
      </c>
    </row>
    <row r="34" spans="1:25" x14ac:dyDescent="0.15">
      <c r="A34" s="66"/>
      <c r="B34" s="66"/>
      <c r="C34" s="66"/>
      <c r="D34" s="66"/>
      <c r="F34" s="66"/>
      <c r="G34" s="66"/>
      <c r="H34" s="66"/>
      <c r="I34" s="66"/>
      <c r="K34" s="66"/>
      <c r="L34" s="66"/>
      <c r="M34" s="66"/>
      <c r="N34" s="66"/>
      <c r="P34" s="66"/>
      <c r="Q34" s="66"/>
      <c r="R34" s="66"/>
      <c r="S34" s="66"/>
      <c r="X34" s="57" t="s">
        <v>32</v>
      </c>
      <c r="Y34" s="57">
        <v>34</v>
      </c>
    </row>
    <row r="35" spans="1:25" x14ac:dyDescent="0.15">
      <c r="A35" s="64" t="s">
        <v>0</v>
      </c>
      <c r="B35" s="64" t="s">
        <v>89</v>
      </c>
      <c r="C35" s="64" t="s">
        <v>90</v>
      </c>
      <c r="D35" s="64" t="s">
        <v>91</v>
      </c>
      <c r="E35" s="63"/>
      <c r="F35" s="64" t="s">
        <v>0</v>
      </c>
      <c r="G35" s="64" t="s">
        <v>89</v>
      </c>
      <c r="H35" s="64" t="s">
        <v>90</v>
      </c>
      <c r="I35" s="64" t="s">
        <v>91</v>
      </c>
      <c r="J35" s="63"/>
      <c r="K35" s="64" t="s">
        <v>0</v>
      </c>
      <c r="L35" s="64" t="s">
        <v>89</v>
      </c>
      <c r="M35" s="64" t="s">
        <v>90</v>
      </c>
      <c r="N35" s="64" t="s">
        <v>91</v>
      </c>
      <c r="O35" s="63"/>
      <c r="P35" s="64" t="s">
        <v>0</v>
      </c>
      <c r="Q35" s="64" t="s">
        <v>89</v>
      </c>
      <c r="R35" s="64" t="s">
        <v>90</v>
      </c>
      <c r="S35" s="64" t="s">
        <v>91</v>
      </c>
      <c r="X35" s="57" t="s">
        <v>33</v>
      </c>
      <c r="Y35" s="57">
        <v>36</v>
      </c>
    </row>
    <row r="36" spans="1:25" x14ac:dyDescent="0.15">
      <c r="A36" s="62">
        <v>80</v>
      </c>
      <c r="B36" s="62">
        <f>IF(ISNA(VLOOKUP($Y$1*1000+A36,年齢別人口集計表AD2!$A$2:$K$5000,9,FALSE)),0,VLOOKUP($Y$1*1000+A36,年齢別人口集計表AD2!$A$2:$K$5000,9,FALSE))</f>
        <v>2</v>
      </c>
      <c r="C36" s="62">
        <f>IF(ISNA(VLOOKUP($Y$1*1000+A36,年齢別人口集計表AD2!$A$2:$K$5000,10,FALSE)),0,VLOOKUP($Y$1*1000+A36,年齢別人口集計表AD2!$A$2:$K$5000,10,FALSE))</f>
        <v>0</v>
      </c>
      <c r="D36" s="62">
        <f>SUM(B36:C36)</f>
        <v>2</v>
      </c>
      <c r="E36" s="63"/>
      <c r="F36" s="62">
        <v>85</v>
      </c>
      <c r="G36" s="62">
        <f>IF(ISNA(VLOOKUP($Y$1*1000+F36,年齢別人口集計表AD2!$A$2:$K$5000,9,FALSE)),0,VLOOKUP($Y$1*1000+F36,年齢別人口集計表AD2!$A$2:$K$5000,9,FALSE))</f>
        <v>0</v>
      </c>
      <c r="H36" s="62">
        <f>IF(ISNA(VLOOKUP($Y$1*1000+F36,年齢別人口集計表AD2!$A$2:$K$5000,10,FALSE)),0,VLOOKUP($Y$1*1000+F36,年齢別人口集計表AD2!$A$2:$K$5000,10,FALSE))</f>
        <v>0</v>
      </c>
      <c r="I36" s="62">
        <f>SUM(G36:H36)</f>
        <v>0</v>
      </c>
      <c r="J36" s="63"/>
      <c r="K36" s="62">
        <v>90</v>
      </c>
      <c r="L36" s="62">
        <f>IF(ISNA(VLOOKUP($Y$1*1000+K36,年齢別人口集計表AD2!$A$2:$K$5000,9,FALSE)),0,VLOOKUP($Y$1*1000+K36,年齢別人口集計表AD2!$A$2:$K$5000,9,FALSE))</f>
        <v>0</v>
      </c>
      <c r="M36" s="62">
        <f>IF(ISNA(VLOOKUP($Y$1*1000+K36,年齢別人口集計表AD2!$A$2:$K$5000,10,FALSE)),0,VLOOKUP($Y$1*1000+K36,年齢別人口集計表AD2!$A$2:$K$5000,10,FALSE))</f>
        <v>1</v>
      </c>
      <c r="N36" s="62">
        <f>SUM(L36:M36)</f>
        <v>1</v>
      </c>
      <c r="O36" s="63"/>
      <c r="P36" s="62">
        <v>95</v>
      </c>
      <c r="Q36" s="62">
        <f>IF(ISNA(VLOOKUP($Y$1*1000+P36,年齢別人口集計表AD2!$A$2:$K$5000,9,FALSE)),0,VLOOKUP($Y$1*1000+P36,年齢別人口集計表AD2!$A$2:$K$5000,9,FALSE))</f>
        <v>0</v>
      </c>
      <c r="R36" s="62">
        <f>IF(ISNA(VLOOKUP($Y$1*1000+P36,年齢別人口集計表AD2!$A$2:$K$5000,10,FALSE)),0,VLOOKUP($Y$1*1000+P36,年齢別人口集計表AD2!$A$2:$K$5000,10,FALSE))</f>
        <v>0</v>
      </c>
      <c r="S36" s="62">
        <f>SUM(Q36:R36)</f>
        <v>0</v>
      </c>
      <c r="X36" s="57" t="s">
        <v>34</v>
      </c>
      <c r="Y36" s="57">
        <v>37</v>
      </c>
    </row>
    <row r="37" spans="1:25" x14ac:dyDescent="0.15">
      <c r="A37" s="62">
        <v>81</v>
      </c>
      <c r="B37" s="62">
        <f>IF(ISNA(VLOOKUP($Y$1*1000+A37,年齢別人口集計表AD2!$A$2:$K$5000,9,FALSE)),0,VLOOKUP($Y$1*1000+A37,年齢別人口集計表AD2!$A$2:$K$5000,9,FALSE))</f>
        <v>1</v>
      </c>
      <c r="C37" s="62">
        <f>IF(ISNA(VLOOKUP($Y$1*1000+A37,年齢別人口集計表AD2!$A$2:$K$5000,10,FALSE)),0,VLOOKUP($Y$1*1000+A37,年齢別人口集計表AD2!$A$2:$K$5000,10,FALSE))</f>
        <v>0</v>
      </c>
      <c r="D37" s="62">
        <f>SUM(B37:C37)</f>
        <v>1</v>
      </c>
      <c r="E37" s="63"/>
      <c r="F37" s="62">
        <v>86</v>
      </c>
      <c r="G37" s="62">
        <f>IF(ISNA(VLOOKUP($Y$1*1000+F37,年齢別人口集計表AD2!$A$2:$K$5000,9,FALSE)),0,VLOOKUP($Y$1*1000+F37,年齢別人口集計表AD2!$A$2:$K$5000,9,FALSE))</f>
        <v>1</v>
      </c>
      <c r="H37" s="62">
        <f>IF(ISNA(VLOOKUP($Y$1*1000+F37,年齢別人口集計表AD2!$A$2:$K$5000,10,FALSE)),0,VLOOKUP($Y$1*1000+F37,年齢別人口集計表AD2!$A$2:$K$5000,10,FALSE))</f>
        <v>2</v>
      </c>
      <c r="I37" s="62">
        <f>SUM(G37:H37)</f>
        <v>3</v>
      </c>
      <c r="J37" s="63"/>
      <c r="K37" s="62">
        <v>91</v>
      </c>
      <c r="L37" s="62">
        <f>IF(ISNA(VLOOKUP($Y$1*1000+K37,年齢別人口集計表AD2!$A$2:$K$5000,9,FALSE)),0,VLOOKUP($Y$1*1000+K37,年齢別人口集計表AD2!$A$2:$K$5000,9,FALSE))</f>
        <v>1</v>
      </c>
      <c r="M37" s="62">
        <f>IF(ISNA(VLOOKUP($Y$1*1000+K37,年齢別人口集計表AD2!$A$2:$K$5000,10,FALSE)),0,VLOOKUP($Y$1*1000+K37,年齢別人口集計表AD2!$A$2:$K$5000,10,FALSE))</f>
        <v>0</v>
      </c>
      <c r="N37" s="62">
        <f>SUM(L37:M37)</f>
        <v>1</v>
      </c>
      <c r="O37" s="63"/>
      <c r="P37" s="62">
        <v>96</v>
      </c>
      <c r="Q37" s="62">
        <f>IF(ISNA(VLOOKUP($Y$1*1000+P37,年齢別人口集計表AD2!$A$2:$K$5000,9,FALSE)),0,VLOOKUP($Y$1*1000+P37,年齢別人口集計表AD2!$A$2:$K$5000,9,FALSE))</f>
        <v>0</v>
      </c>
      <c r="R37" s="62">
        <f>IF(ISNA(VLOOKUP($Y$1*1000+P37,年齢別人口集計表AD2!$A$2:$K$5000,10,FALSE)),0,VLOOKUP($Y$1*1000+P37,年齢別人口集計表AD2!$A$2:$K$5000,10,FALSE))</f>
        <v>1</v>
      </c>
      <c r="S37" s="62">
        <f>SUM(Q37:R37)</f>
        <v>1</v>
      </c>
      <c r="X37" s="57" t="s">
        <v>35</v>
      </c>
      <c r="Y37" s="57">
        <v>38</v>
      </c>
    </row>
    <row r="38" spans="1:25" x14ac:dyDescent="0.15">
      <c r="A38" s="62">
        <v>82</v>
      </c>
      <c r="B38" s="62">
        <f>IF(ISNA(VLOOKUP($Y$1*1000+A38,年齢別人口集計表AD2!$A$2:$K$5000,9,FALSE)),0,VLOOKUP($Y$1*1000+A38,年齢別人口集計表AD2!$A$2:$K$5000,9,FALSE))</f>
        <v>1</v>
      </c>
      <c r="C38" s="62">
        <f>IF(ISNA(VLOOKUP($Y$1*1000+A38,年齢別人口集計表AD2!$A$2:$K$5000,10,FALSE)),0,VLOOKUP($Y$1*1000+A38,年齢別人口集計表AD2!$A$2:$K$5000,10,FALSE))</f>
        <v>1</v>
      </c>
      <c r="D38" s="62">
        <f>SUM(B38:C38)</f>
        <v>2</v>
      </c>
      <c r="E38" s="63"/>
      <c r="F38" s="62">
        <v>87</v>
      </c>
      <c r="G38" s="62">
        <f>IF(ISNA(VLOOKUP($Y$1*1000+F38,年齢別人口集計表AD2!$A$2:$K$5000,9,FALSE)),0,VLOOKUP($Y$1*1000+F38,年齢別人口集計表AD2!$A$2:$K$5000,9,FALSE))</f>
        <v>0</v>
      </c>
      <c r="H38" s="62">
        <f>IF(ISNA(VLOOKUP($Y$1*1000+F38,年齢別人口集計表AD2!$A$2:$K$5000,10,FALSE)),0,VLOOKUP($Y$1*1000+F38,年齢別人口集計表AD2!$A$2:$K$5000,10,FALSE))</f>
        <v>1</v>
      </c>
      <c r="I38" s="62">
        <f>SUM(G38:H38)</f>
        <v>1</v>
      </c>
      <c r="J38" s="63"/>
      <c r="K38" s="62">
        <v>92</v>
      </c>
      <c r="L38" s="62">
        <f>IF(ISNA(VLOOKUP($Y$1*1000+K38,年齢別人口集計表AD2!$A$2:$K$5000,9,FALSE)),0,VLOOKUP($Y$1*1000+K38,年齢別人口集計表AD2!$A$2:$K$5000,9,FALSE))</f>
        <v>0</v>
      </c>
      <c r="M38" s="62">
        <f>IF(ISNA(VLOOKUP($Y$1*1000+K38,年齢別人口集計表AD2!$A$2:$K$5000,10,FALSE)),0,VLOOKUP($Y$1*1000+K38,年齢別人口集計表AD2!$A$2:$K$5000,10,FALSE))</f>
        <v>0</v>
      </c>
      <c r="N38" s="62">
        <f>SUM(L38:M38)</f>
        <v>0</v>
      </c>
      <c r="O38" s="63"/>
      <c r="P38" s="62">
        <v>97</v>
      </c>
      <c r="Q38" s="62">
        <f>IF(ISNA(VLOOKUP($Y$1*1000+P38,年齢別人口集計表AD2!$A$2:$K$5000,9,FALSE)),0,VLOOKUP($Y$1*1000+P38,年齢別人口集計表AD2!$A$2:$K$5000,9,FALSE))</f>
        <v>0</v>
      </c>
      <c r="R38" s="62">
        <f>IF(ISNA(VLOOKUP($Y$1*1000+P38,年齢別人口集計表AD2!$A$2:$K$5000,10,FALSE)),0,VLOOKUP($Y$1*1000+P38,年齢別人口集計表AD2!$A$2:$K$5000,10,FALSE))</f>
        <v>0</v>
      </c>
      <c r="S38" s="62">
        <f>SUM(Q38:R38)</f>
        <v>0</v>
      </c>
      <c r="X38" s="57" t="s">
        <v>61</v>
      </c>
      <c r="Y38" s="57">
        <v>39</v>
      </c>
    </row>
    <row r="39" spans="1:25" x14ac:dyDescent="0.15">
      <c r="A39" s="62">
        <v>83</v>
      </c>
      <c r="B39" s="62">
        <f>IF(ISNA(VLOOKUP($Y$1*1000+A39,年齢別人口集計表AD2!$A$2:$K$5000,9,FALSE)),0,VLOOKUP($Y$1*1000+A39,年齢別人口集計表AD2!$A$2:$K$5000,9,FALSE))</f>
        <v>0</v>
      </c>
      <c r="C39" s="62">
        <f>IF(ISNA(VLOOKUP($Y$1*1000+A39,年齢別人口集計表AD2!$A$2:$K$5000,10,FALSE)),0,VLOOKUP($Y$1*1000+A39,年齢別人口集計表AD2!$A$2:$K$5000,10,FALSE))</f>
        <v>0</v>
      </c>
      <c r="D39" s="62">
        <f>SUM(B39:C39)</f>
        <v>0</v>
      </c>
      <c r="E39" s="63"/>
      <c r="F39" s="62">
        <v>88</v>
      </c>
      <c r="G39" s="62">
        <f>IF(ISNA(VLOOKUP($Y$1*1000+F39,年齢別人口集計表AD2!$A$2:$K$5000,9,FALSE)),0,VLOOKUP($Y$1*1000+F39,年齢別人口集計表AD2!$A$2:$K$5000,9,FALSE))</f>
        <v>1</v>
      </c>
      <c r="H39" s="62">
        <f>IF(ISNA(VLOOKUP($Y$1*1000+F39,年齢別人口集計表AD2!$A$2:$K$5000,10,FALSE)),0,VLOOKUP($Y$1*1000+F39,年齢別人口集計表AD2!$A$2:$K$5000,10,FALSE))</f>
        <v>1</v>
      </c>
      <c r="I39" s="62">
        <f>SUM(G39:H39)</f>
        <v>2</v>
      </c>
      <c r="J39" s="63"/>
      <c r="K39" s="62">
        <v>93</v>
      </c>
      <c r="L39" s="62">
        <f>IF(ISNA(VLOOKUP($Y$1*1000+K39,年齢別人口集計表AD2!$A$2:$K$5000,9,FALSE)),0,VLOOKUP($Y$1*1000+K39,年齢別人口集計表AD2!$A$2:$K$5000,9,FALSE))</f>
        <v>0</v>
      </c>
      <c r="M39" s="62">
        <f>IF(ISNA(VLOOKUP($Y$1*1000+K39,年齢別人口集計表AD2!$A$2:$K$5000,10,FALSE)),0,VLOOKUP($Y$1*1000+K39,年齢別人口集計表AD2!$A$2:$K$5000,10,FALSE))</f>
        <v>0</v>
      </c>
      <c r="N39" s="62">
        <f>SUM(L39:M39)</f>
        <v>0</v>
      </c>
      <c r="O39" s="63"/>
      <c r="P39" s="62">
        <v>98</v>
      </c>
      <c r="Q39" s="62">
        <f>IF(ISNA(VLOOKUP($Y$1*1000+P39,年齢別人口集計表AD2!$A$2:$K$5000,9,FALSE)),0,VLOOKUP($Y$1*1000+P39,年齢別人口集計表AD2!$A$2:$K$5000,9,FALSE))</f>
        <v>0</v>
      </c>
      <c r="R39" s="62">
        <f>IF(ISNA(VLOOKUP($Y$1*1000+P39,年齢別人口集計表AD2!$A$2:$K$5000,10,FALSE)),0,VLOOKUP($Y$1*1000+P39,年齢別人口集計表AD2!$A$2:$K$5000,10,FALSE))</f>
        <v>0</v>
      </c>
      <c r="S39" s="62">
        <f>SUM(Q39:R39)</f>
        <v>0</v>
      </c>
      <c r="X39" s="57" t="s">
        <v>77</v>
      </c>
      <c r="Y39" s="57">
        <v>40</v>
      </c>
    </row>
    <row r="40" spans="1:25" x14ac:dyDescent="0.15">
      <c r="A40" s="62">
        <v>84</v>
      </c>
      <c r="B40" s="62">
        <f>IF(ISNA(VLOOKUP($Y$1*1000+A40,年齢別人口集計表AD2!$A$2:$K$5000,9,FALSE)),0,VLOOKUP($Y$1*1000+A40,年齢別人口集計表AD2!$A$2:$K$5000,9,FALSE))</f>
        <v>1</v>
      </c>
      <c r="C40" s="62">
        <f>IF(ISNA(VLOOKUP($Y$1*1000+A40,年齢別人口集計表AD2!$A$2:$K$5000,10,FALSE)),0,VLOOKUP($Y$1*1000+A40,年齢別人口集計表AD2!$A$2:$K$5000,10,FALSE))</f>
        <v>0</v>
      </c>
      <c r="D40" s="62">
        <f>SUM(B40:C40)</f>
        <v>1</v>
      </c>
      <c r="E40" s="63"/>
      <c r="F40" s="62">
        <v>89</v>
      </c>
      <c r="G40" s="62">
        <f>IF(ISNA(VLOOKUP($Y$1*1000+F40,年齢別人口集計表AD2!$A$2:$K$5000,9,FALSE)),0,VLOOKUP($Y$1*1000+F40,年齢別人口集計表AD2!$A$2:$K$5000,9,FALSE))</f>
        <v>0</v>
      </c>
      <c r="H40" s="62">
        <f>IF(ISNA(VLOOKUP($Y$1*1000+F40,年齢別人口集計表AD2!$A$2:$K$5000,10,FALSE)),0,VLOOKUP($Y$1*1000+F40,年齢別人口集計表AD2!$A$2:$K$5000,10,FALSE))</f>
        <v>0</v>
      </c>
      <c r="I40" s="62">
        <f>SUM(G40:H40)</f>
        <v>0</v>
      </c>
      <c r="J40" s="63"/>
      <c r="K40" s="62">
        <v>94</v>
      </c>
      <c r="L40" s="62">
        <f>IF(ISNA(VLOOKUP($Y$1*1000+K40,年齢別人口集計表AD2!$A$2:$K$5000,9,FALSE)),0,VLOOKUP($Y$1*1000+K40,年齢別人口集計表AD2!$A$2:$K$5000,9,FALSE))</f>
        <v>0</v>
      </c>
      <c r="M40" s="62">
        <f>IF(ISNA(VLOOKUP($Y$1*1000+K40,年齢別人口集計表AD2!$A$2:$K$5000,10,FALSE)),0,VLOOKUP($Y$1*1000+K40,年齢別人口集計表AD2!$A$2:$K$5000,10,FALSE))</f>
        <v>0</v>
      </c>
      <c r="N40" s="62">
        <f>SUM(L40:M40)</f>
        <v>0</v>
      </c>
      <c r="O40" s="63"/>
      <c r="P40" s="62">
        <v>99</v>
      </c>
      <c r="Q40" s="62">
        <f>IF(ISNA(VLOOKUP($Y$1*1000+P40,年齢別人口集計表AD2!$A$2:$K$5000,9,FALSE)),0,VLOOKUP($Y$1*1000+P40,年齢別人口集計表AD2!$A$2:$K$5000,9,FALSE))</f>
        <v>0</v>
      </c>
      <c r="R40" s="62">
        <f>IF(ISNA(VLOOKUP($Y$1*1000+P40,年齢別人口集計表AD2!$A$2:$K$5000,10,FALSE)),0,VLOOKUP($Y$1*1000+P40,年齢別人口集計表AD2!$A$2:$K$5000,10,FALSE))</f>
        <v>0</v>
      </c>
      <c r="S40" s="62">
        <f>SUM(Q40:R40)</f>
        <v>0</v>
      </c>
      <c r="X40" s="57" t="s">
        <v>83</v>
      </c>
      <c r="Y40" s="57">
        <v>41</v>
      </c>
    </row>
    <row r="41" spans="1:25" x14ac:dyDescent="0.15">
      <c r="A41" s="64" t="s">
        <v>91</v>
      </c>
      <c r="B41" s="62">
        <f>SUM(B36:B40)</f>
        <v>5</v>
      </c>
      <c r="C41" s="62">
        <f>SUM(C36:C40)</f>
        <v>1</v>
      </c>
      <c r="D41" s="62">
        <f>SUM(D36:D40)</f>
        <v>6</v>
      </c>
      <c r="E41" s="63"/>
      <c r="F41" s="64" t="s">
        <v>91</v>
      </c>
      <c r="G41" s="62">
        <f>SUM(G36:G40)</f>
        <v>2</v>
      </c>
      <c r="H41" s="62">
        <f>SUM(H36:H40)</f>
        <v>4</v>
      </c>
      <c r="I41" s="62">
        <f>SUM(I36:I40)</f>
        <v>6</v>
      </c>
      <c r="J41" s="63"/>
      <c r="K41" s="64" t="s">
        <v>91</v>
      </c>
      <c r="L41" s="62">
        <f>SUM(L36:L40)</f>
        <v>1</v>
      </c>
      <c r="M41" s="62">
        <f>SUM(M36:M40)</f>
        <v>1</v>
      </c>
      <c r="N41" s="62">
        <f>SUM(N36:N40)</f>
        <v>2</v>
      </c>
      <c r="O41" s="63"/>
      <c r="P41" s="64" t="s">
        <v>91</v>
      </c>
      <c r="Q41" s="62">
        <f>SUM(Q36:Q40)</f>
        <v>0</v>
      </c>
      <c r="R41" s="62">
        <f>SUM(R36:R40)</f>
        <v>1</v>
      </c>
      <c r="S41" s="62">
        <f>SUM(S36:S40)</f>
        <v>1</v>
      </c>
      <c r="U41" s="65">
        <f>Q41+L41+G41+B41</f>
        <v>8</v>
      </c>
      <c r="V41" s="65">
        <f>R41+M41+H41+C41</f>
        <v>7</v>
      </c>
      <c r="X41" s="57" t="s">
        <v>36</v>
      </c>
      <c r="Y41" s="57">
        <v>42</v>
      </c>
    </row>
    <row r="42" spans="1:25" x14ac:dyDescent="0.15">
      <c r="A42" s="66"/>
      <c r="B42" s="66"/>
      <c r="C42" s="66"/>
      <c r="D42" s="66"/>
      <c r="F42" s="66"/>
      <c r="G42" s="66"/>
      <c r="H42" s="66"/>
      <c r="I42" s="66"/>
      <c r="K42" s="66"/>
      <c r="L42" s="66"/>
      <c r="M42" s="66"/>
      <c r="N42" s="66"/>
      <c r="P42" s="66"/>
      <c r="Q42" s="66"/>
      <c r="R42" s="66"/>
      <c r="S42" s="66"/>
      <c r="X42" s="57" t="s">
        <v>37</v>
      </c>
      <c r="Y42" s="57">
        <v>43</v>
      </c>
    </row>
    <row r="43" spans="1:25" x14ac:dyDescent="0.15">
      <c r="A43" s="64" t="s">
        <v>0</v>
      </c>
      <c r="B43" s="64" t="s">
        <v>89</v>
      </c>
      <c r="C43" s="64" t="s">
        <v>90</v>
      </c>
      <c r="D43" s="64" t="s">
        <v>91</v>
      </c>
      <c r="E43" s="63"/>
      <c r="F43" s="64" t="s">
        <v>0</v>
      </c>
      <c r="G43" s="64" t="s">
        <v>89</v>
      </c>
      <c r="H43" s="64" t="s">
        <v>90</v>
      </c>
      <c r="I43" s="64" t="s">
        <v>91</v>
      </c>
      <c r="J43" s="63"/>
      <c r="K43" s="64" t="s">
        <v>0</v>
      </c>
      <c r="L43" s="64" t="s">
        <v>89</v>
      </c>
      <c r="M43" s="64" t="s">
        <v>90</v>
      </c>
      <c r="N43" s="64" t="s">
        <v>91</v>
      </c>
      <c r="O43" s="63"/>
      <c r="P43" s="64" t="s">
        <v>0</v>
      </c>
      <c r="Q43" s="64" t="s">
        <v>89</v>
      </c>
      <c r="R43" s="64" t="s">
        <v>90</v>
      </c>
      <c r="S43" s="64" t="s">
        <v>91</v>
      </c>
      <c r="X43" s="57" t="s">
        <v>38</v>
      </c>
      <c r="Y43" s="57">
        <v>50</v>
      </c>
    </row>
    <row r="44" spans="1:25" x14ac:dyDescent="0.15">
      <c r="A44" s="62">
        <v>100</v>
      </c>
      <c r="B44" s="62">
        <f>IF(ISNA(VLOOKUP($Y$1*1000+A44,年齢別人口集計表AD2!$A$2:$K$5000,9,FALSE)),0,VLOOKUP($Y$1*1000+A44,年齢別人口集計表AD2!$A$2:$K$5000,9,FALSE))</f>
        <v>0</v>
      </c>
      <c r="C44" s="62">
        <f>IF(ISNA(VLOOKUP($Y$1*1000+A44,年齢別人口集計表AD2!$A$2:$K$5000,10,FALSE)),0,VLOOKUP($Y$1*1000+A44,年齢別人口集計表AD2!$A$2:$K$5000,10,FALSE))</f>
        <v>0</v>
      </c>
      <c r="D44" s="62">
        <f>SUM(B44:C44)</f>
        <v>0</v>
      </c>
      <c r="E44" s="63"/>
      <c r="F44" s="62">
        <v>105</v>
      </c>
      <c r="G44" s="62">
        <f>IF(ISNA(VLOOKUP($Y$1*1000+F44,年齢別人口集計表AD2!$A$2:$K$5000,9,FALSE)),0,VLOOKUP($Y$1*1000+F44,年齢別人口集計表AD2!$A$2:$K$5000,9,FALSE))</f>
        <v>0</v>
      </c>
      <c r="H44" s="62">
        <f>IF(ISNA(VLOOKUP($Y$1*1000+F44,年齢別人口集計表AD2!$A$2:$K$5000,10,FALSE)),0,VLOOKUP($Y$1*1000+F44,年齢別人口集計表AD2!$A$2:$K$5000,10,FALSE))</f>
        <v>0</v>
      </c>
      <c r="I44" s="62">
        <f>SUM(G44:H44)</f>
        <v>0</v>
      </c>
      <c r="J44" s="63"/>
      <c r="K44" s="62">
        <v>110</v>
      </c>
      <c r="L44" s="62">
        <f>IF(ISNA(VLOOKUP($Y$1*1000+K44,年齢別人口集計表AD2!$A$2:$K$5000,9,FALSE)),0,VLOOKUP($Y$1*1000+K44,年齢別人口集計表AD2!$A$2:$K$5000,9,FALSE))</f>
        <v>0</v>
      </c>
      <c r="M44" s="62">
        <f>IF(ISNA(VLOOKUP($Y$1*1000+K44,年齢別人口集計表AD2!$A$2:$K$5000,10,FALSE)),0,VLOOKUP($Y$1*1000+K44,年齢別人口集計表AD2!$A$2:$K$5000,10,FALSE))</f>
        <v>0</v>
      </c>
      <c r="N44" s="62">
        <f>SUM(L44:M44)</f>
        <v>0</v>
      </c>
      <c r="O44" s="63"/>
      <c r="P44" s="62">
        <v>115</v>
      </c>
      <c r="Q44" s="62">
        <f>IF(ISNA(VLOOKUP($Y$1*1000+P44,年齢別人口集計表AD2!$A$2:$K$5000,9,FALSE)),0,VLOOKUP($Y$1*1000+P44,年齢別人口集計表AD2!$A$2:$K$5000,9,FALSE))</f>
        <v>0</v>
      </c>
      <c r="R44" s="62">
        <f>IF(ISNA(VLOOKUP($Y$1*1000+P44,年齢別人口集計表AD2!$A$2:$K$5000,10,FALSE)),0,VLOOKUP($Y$1*1000+P44,年齢別人口集計表AD2!$A$2:$K$5000,10,FALSE))</f>
        <v>0</v>
      </c>
      <c r="S44" s="62">
        <f>SUM(Q44:R44)</f>
        <v>0</v>
      </c>
      <c r="X44" s="57" t="s">
        <v>39</v>
      </c>
      <c r="Y44" s="57">
        <v>51</v>
      </c>
    </row>
    <row r="45" spans="1:25" x14ac:dyDescent="0.15">
      <c r="A45" s="62">
        <v>101</v>
      </c>
      <c r="B45" s="62">
        <f>IF(ISNA(VLOOKUP($Y$1*1000+A45,年齢別人口集計表AD2!$A$2:$K$5000,9,FALSE)),0,VLOOKUP($Y$1*1000+A45,年齢別人口集計表AD2!$A$2:$K$5000,9,FALSE))</f>
        <v>0</v>
      </c>
      <c r="C45" s="62">
        <f>IF(ISNA(VLOOKUP($Y$1*1000+A45,年齢別人口集計表AD2!$A$2:$K$5000,10,FALSE)),0,VLOOKUP($Y$1*1000+A45,年齢別人口集計表AD2!$A$2:$K$5000,10,FALSE))</f>
        <v>0</v>
      </c>
      <c r="D45" s="62">
        <f>SUM(B45:C45)</f>
        <v>0</v>
      </c>
      <c r="E45" s="63"/>
      <c r="F45" s="62">
        <v>106</v>
      </c>
      <c r="G45" s="62">
        <f>IF(ISNA(VLOOKUP($Y$1*1000+F45,年齢別人口集計表AD2!$A$2:$K$5000,9,FALSE)),0,VLOOKUP($Y$1*1000+F45,年齢別人口集計表AD2!$A$2:$K$5000,9,FALSE))</f>
        <v>0</v>
      </c>
      <c r="H45" s="62">
        <f>IF(ISNA(VLOOKUP($Y$1*1000+F45,年齢別人口集計表AD2!$A$2:$K$5000,10,FALSE)),0,VLOOKUP($Y$1*1000+F45,年齢別人口集計表AD2!$A$2:$K$5000,10,FALSE))</f>
        <v>0</v>
      </c>
      <c r="I45" s="62">
        <f>SUM(G45:H45)</f>
        <v>0</v>
      </c>
      <c r="J45" s="63"/>
      <c r="K45" s="62">
        <v>111</v>
      </c>
      <c r="L45" s="62">
        <f>IF(ISNA(VLOOKUP($Y$1*1000+K45,年齢別人口集計表AD2!$A$2:$K$5000,9,FALSE)),0,VLOOKUP($Y$1*1000+K45,年齢別人口集計表AD2!$A$2:$K$5000,9,FALSE))</f>
        <v>0</v>
      </c>
      <c r="M45" s="62">
        <f>IF(ISNA(VLOOKUP($Y$1*1000+K45,年齢別人口集計表AD2!$A$2:$K$5000,10,FALSE)),0,VLOOKUP($Y$1*1000+K45,年齢別人口集計表AD2!$A$2:$K$5000,10,FALSE))</f>
        <v>0</v>
      </c>
      <c r="N45" s="62">
        <f>SUM(L45:M45)</f>
        <v>0</v>
      </c>
      <c r="O45" s="63"/>
      <c r="P45" s="62">
        <v>116</v>
      </c>
      <c r="Q45" s="62">
        <f>IF(ISNA(VLOOKUP($Y$1*1000+P45,年齢別人口集計表AD2!$A$2:$K$5000,9,FALSE)),0,VLOOKUP($Y$1*1000+P45,年齢別人口集計表AD2!$A$2:$K$5000,9,FALSE))</f>
        <v>0</v>
      </c>
      <c r="R45" s="62">
        <f>IF(ISNA(VLOOKUP($Y$1*1000+P45,年齢別人口集計表AD2!$A$2:$K$5000,10,FALSE)),0,VLOOKUP($Y$1*1000+P45,年齢別人口集計表AD2!$A$2:$K$5000,10,FALSE))</f>
        <v>0</v>
      </c>
      <c r="S45" s="62">
        <f>SUM(Q45:R45)</f>
        <v>0</v>
      </c>
      <c r="X45" s="57" t="s">
        <v>40</v>
      </c>
      <c r="Y45" s="57">
        <v>52</v>
      </c>
    </row>
    <row r="46" spans="1:25" x14ac:dyDescent="0.15">
      <c r="A46" s="62">
        <v>102</v>
      </c>
      <c r="B46" s="62">
        <f>IF(ISNA(VLOOKUP($Y$1*1000+A46,年齢別人口集計表AD2!$A$2:$K$5000,9,FALSE)),0,VLOOKUP($Y$1*1000+A46,年齢別人口集計表AD2!$A$2:$K$5000,9,FALSE))</f>
        <v>0</v>
      </c>
      <c r="C46" s="62">
        <f>IF(ISNA(VLOOKUP($Y$1*1000+A46,年齢別人口集計表AD2!$A$2:$K$5000,10,FALSE)),0,VLOOKUP($Y$1*1000+A46,年齢別人口集計表AD2!$A$2:$K$5000,10,FALSE))</f>
        <v>0</v>
      </c>
      <c r="D46" s="62">
        <f>SUM(B46:C46)</f>
        <v>0</v>
      </c>
      <c r="E46" s="63"/>
      <c r="F46" s="62">
        <v>107</v>
      </c>
      <c r="G46" s="62">
        <f>IF(ISNA(VLOOKUP($Y$1*1000+F46,年齢別人口集計表AD2!$A$2:$K$5000,9,FALSE)),0,VLOOKUP($Y$1*1000+F46,年齢別人口集計表AD2!$A$2:$K$5000,9,FALSE))</f>
        <v>0</v>
      </c>
      <c r="H46" s="62">
        <f>IF(ISNA(VLOOKUP($Y$1*1000+F46,年齢別人口集計表AD2!$A$2:$K$5000,10,FALSE)),0,VLOOKUP($Y$1*1000+F46,年齢別人口集計表AD2!$A$2:$K$5000,10,FALSE))</f>
        <v>0</v>
      </c>
      <c r="I46" s="62">
        <f>SUM(G46:H46)</f>
        <v>0</v>
      </c>
      <c r="J46" s="63"/>
      <c r="K46" s="62">
        <v>112</v>
      </c>
      <c r="L46" s="62">
        <f>IF(ISNA(VLOOKUP($Y$1*1000+K46,年齢別人口集計表AD2!$A$2:$K$5000,9,FALSE)),0,VLOOKUP($Y$1*1000+K46,年齢別人口集計表AD2!$A$2:$K$5000,9,FALSE))</f>
        <v>0</v>
      </c>
      <c r="M46" s="62">
        <f>IF(ISNA(VLOOKUP($Y$1*1000+K46,年齢別人口集計表AD2!$A$2:$K$5000,10,FALSE)),0,VLOOKUP($Y$1*1000+K46,年齢別人口集計表AD2!$A$2:$K$5000,10,FALSE))</f>
        <v>0</v>
      </c>
      <c r="N46" s="62">
        <f>SUM(L46:M46)</f>
        <v>0</v>
      </c>
      <c r="O46" s="63"/>
      <c r="P46" s="62">
        <v>117</v>
      </c>
      <c r="Q46" s="62">
        <f>IF(ISNA(VLOOKUP($Y$1*1000+P46,年齢別人口集計表AD2!$A$2:$K$5000,9,FALSE)),0,VLOOKUP($Y$1*1000+P46,年齢別人口集計表AD2!$A$2:$K$5000,9,FALSE))</f>
        <v>0</v>
      </c>
      <c r="R46" s="62">
        <f>IF(ISNA(VLOOKUP($Y$1*1000+P46,年齢別人口集計表AD2!$A$2:$K$5000,10,FALSE)),0,VLOOKUP($Y$1*1000+P46,年齢別人口集計表AD2!$A$2:$K$5000,10,FALSE))</f>
        <v>0</v>
      </c>
      <c r="S46" s="62">
        <f>SUM(Q46:R46)</f>
        <v>0</v>
      </c>
      <c r="X46" s="57" t="s">
        <v>41</v>
      </c>
      <c r="Y46" s="57">
        <v>53</v>
      </c>
    </row>
    <row r="47" spans="1:25" x14ac:dyDescent="0.15">
      <c r="A47" s="62">
        <v>103</v>
      </c>
      <c r="B47" s="62">
        <f>IF(ISNA(VLOOKUP($Y$1*1000+A47,年齢別人口集計表AD2!$A$2:$K$5000,9,FALSE)),0,VLOOKUP($Y$1*1000+A47,年齢別人口集計表AD2!$A$2:$K$5000,9,FALSE))</f>
        <v>0</v>
      </c>
      <c r="C47" s="62">
        <f>IF(ISNA(VLOOKUP($Y$1*1000+A47,年齢別人口集計表AD2!$A$2:$K$5000,10,FALSE)),0,VLOOKUP($Y$1*1000+A47,年齢別人口集計表AD2!$A$2:$K$5000,10,FALSE))</f>
        <v>0</v>
      </c>
      <c r="D47" s="62">
        <f>SUM(B47:C47)</f>
        <v>0</v>
      </c>
      <c r="E47" s="63"/>
      <c r="F47" s="62">
        <v>108</v>
      </c>
      <c r="G47" s="62">
        <f>IF(ISNA(VLOOKUP($Y$1*1000+F47,年齢別人口集計表AD2!$A$2:$K$5000,9,FALSE)),0,VLOOKUP($Y$1*1000+F47,年齢別人口集計表AD2!$A$2:$K$5000,9,FALSE))</f>
        <v>0</v>
      </c>
      <c r="H47" s="62">
        <f>IF(ISNA(VLOOKUP($Y$1*1000+F47,年齢別人口集計表AD2!$A$2:$K$5000,10,FALSE)),0,VLOOKUP($Y$1*1000+F47,年齢別人口集計表AD2!$A$2:$K$5000,10,FALSE))</f>
        <v>0</v>
      </c>
      <c r="I47" s="62">
        <f>SUM(G47:H47)</f>
        <v>0</v>
      </c>
      <c r="J47" s="63"/>
      <c r="K47" s="62">
        <v>113</v>
      </c>
      <c r="L47" s="62">
        <f>IF(ISNA(VLOOKUP($Y$1*1000+K47,年齢別人口集計表AD2!$A$2:$K$5000,9,FALSE)),0,VLOOKUP($Y$1*1000+K47,年齢別人口集計表AD2!$A$2:$K$5000,9,FALSE))</f>
        <v>0</v>
      </c>
      <c r="M47" s="62">
        <f>IF(ISNA(VLOOKUP($Y$1*1000+K47,年齢別人口集計表AD2!$A$2:$K$5000,10,FALSE)),0,VLOOKUP($Y$1*1000+K47,年齢別人口集計表AD2!$A$2:$K$5000,10,FALSE))</f>
        <v>0</v>
      </c>
      <c r="N47" s="62">
        <f>SUM(L47:M47)</f>
        <v>0</v>
      </c>
      <c r="O47" s="63"/>
      <c r="P47" s="62">
        <v>118</v>
      </c>
      <c r="Q47" s="62">
        <f>IF(ISNA(VLOOKUP($Y$1*1000+P47,年齢別人口集計表AD2!$A$2:$K$5000,9,FALSE)),0,VLOOKUP($Y$1*1000+P47,年齢別人口集計表AD2!$A$2:$K$5000,9,FALSE))</f>
        <v>0</v>
      </c>
      <c r="R47" s="62">
        <f>IF(ISNA(VLOOKUP($Y$1*1000+P47,年齢別人口集計表AD2!$A$2:$K$5000,10,FALSE)),0,VLOOKUP($Y$1*1000+P47,年齢別人口集計表AD2!$A$2:$K$5000,10,FALSE))</f>
        <v>0</v>
      </c>
      <c r="S47" s="62">
        <f>SUM(Q47:R47)</f>
        <v>0</v>
      </c>
      <c r="X47" s="57" t="s">
        <v>42</v>
      </c>
      <c r="Y47" s="57">
        <v>54</v>
      </c>
    </row>
    <row r="48" spans="1:25" x14ac:dyDescent="0.15">
      <c r="A48" s="62">
        <v>104</v>
      </c>
      <c r="B48" s="62">
        <f>IF(ISNA(VLOOKUP($Y$1*1000+A48,年齢別人口集計表AD2!$A$2:$K$5000,9,FALSE)),0,VLOOKUP($Y$1*1000+A48,年齢別人口集計表AD2!$A$2:$K$5000,9,FALSE))</f>
        <v>0</v>
      </c>
      <c r="C48" s="62">
        <f>IF(ISNA(VLOOKUP($Y$1*1000+A48,年齢別人口集計表AD2!$A$2:$K$5000,10,FALSE)),0,VLOOKUP($Y$1*1000+A48,年齢別人口集計表AD2!$A$2:$K$5000,10,FALSE))</f>
        <v>0</v>
      </c>
      <c r="D48" s="62">
        <f>SUM(B48:C48)</f>
        <v>0</v>
      </c>
      <c r="E48" s="63"/>
      <c r="F48" s="62">
        <v>109</v>
      </c>
      <c r="G48" s="62">
        <f>IF(ISNA(VLOOKUP($Y$1*1000+F48,年齢別人口集計表AD2!$A$2:$K$5000,9,FALSE)),0,VLOOKUP($Y$1*1000+F48,年齢別人口集計表AD2!$A$2:$K$5000,9,FALSE))</f>
        <v>0</v>
      </c>
      <c r="H48" s="62">
        <f>IF(ISNA(VLOOKUP($Y$1*1000+F48,年齢別人口集計表AD2!$A$2:$K$5000,10,FALSE)),0,VLOOKUP($Y$1*1000+F48,年齢別人口集計表AD2!$A$2:$K$5000,10,FALSE))</f>
        <v>0</v>
      </c>
      <c r="I48" s="62">
        <f>SUM(G48:H48)</f>
        <v>0</v>
      </c>
      <c r="J48" s="63"/>
      <c r="K48" s="62">
        <v>114</v>
      </c>
      <c r="L48" s="62">
        <f>IF(ISNA(VLOOKUP($Y$1*1000+K48,年齢別人口集計表AD2!$A$2:$K$5000,9,FALSE)),0,VLOOKUP($Y$1*1000+K48,年齢別人口集計表AD2!$A$2:$K$5000,9,FALSE))</f>
        <v>0</v>
      </c>
      <c r="M48" s="62">
        <f>IF(ISNA(VLOOKUP($Y$1*1000+K48,年齢別人口集計表AD2!$A$2:$K$5000,10,FALSE)),0,VLOOKUP($Y$1*1000+K48,年齢別人口集計表AD2!$A$2:$K$5000,10,FALSE))</f>
        <v>0</v>
      </c>
      <c r="N48" s="62">
        <f>SUM(L48:M48)</f>
        <v>0</v>
      </c>
      <c r="O48" s="63"/>
      <c r="P48" s="62">
        <v>119</v>
      </c>
      <c r="Q48" s="62">
        <f>IF(ISNA(VLOOKUP($Y$1*1000+P48,年齢別人口集計表AD2!$A$2:$K$5000,9,FALSE)),0,VLOOKUP($Y$1*1000+P48,年齢別人口集計表AD2!$A$2:$K$5000,9,FALSE))</f>
        <v>0</v>
      </c>
      <c r="R48" s="62">
        <f>IF(ISNA(VLOOKUP($Y$1*1000+P48,年齢別人口集計表AD2!$A$2:$K$5000,10,FALSE)),0,VLOOKUP($Y$1*1000+P48,年齢別人口集計表AD2!$A$2:$K$5000,10,FALSE))</f>
        <v>0</v>
      </c>
      <c r="S48" s="62">
        <f>SUM(Q48:R48)</f>
        <v>0</v>
      </c>
      <c r="X48" s="57" t="s">
        <v>43</v>
      </c>
      <c r="Y48" s="57">
        <v>55</v>
      </c>
    </row>
    <row r="49" spans="1:25" x14ac:dyDescent="0.15">
      <c r="A49" s="64" t="s">
        <v>91</v>
      </c>
      <c r="B49" s="62">
        <f>SUM(B44:B48)</f>
        <v>0</v>
      </c>
      <c r="C49" s="62">
        <f>SUM(C44:C48)</f>
        <v>0</v>
      </c>
      <c r="D49" s="62">
        <f>SUM(D44:D48)</f>
        <v>0</v>
      </c>
      <c r="E49" s="63"/>
      <c r="F49" s="64" t="s">
        <v>91</v>
      </c>
      <c r="G49" s="62">
        <f>SUM(G44:G48)</f>
        <v>0</v>
      </c>
      <c r="H49" s="62">
        <f>SUM(H44:H48)</f>
        <v>0</v>
      </c>
      <c r="I49" s="62">
        <f>SUM(I44:I48)</f>
        <v>0</v>
      </c>
      <c r="J49" s="63"/>
      <c r="K49" s="64" t="s">
        <v>91</v>
      </c>
      <c r="L49" s="62">
        <f>SUM(L44:L48)</f>
        <v>0</v>
      </c>
      <c r="M49" s="62">
        <f>SUM(M44:M48)</f>
        <v>0</v>
      </c>
      <c r="N49" s="62">
        <f>SUM(N44:N48)</f>
        <v>0</v>
      </c>
      <c r="O49" s="63"/>
      <c r="P49" s="64" t="s">
        <v>91</v>
      </c>
      <c r="Q49" s="62">
        <f>SUM(Q44:Q48)</f>
        <v>0</v>
      </c>
      <c r="R49" s="62">
        <f>SUM(R44:R48)</f>
        <v>0</v>
      </c>
      <c r="S49" s="62">
        <f>SUM(S44:S48)</f>
        <v>0</v>
      </c>
      <c r="U49" s="65">
        <f>Q49+L49+G49+B49</f>
        <v>0</v>
      </c>
      <c r="V49" s="65">
        <f>R49+M49+H49+C49</f>
        <v>0</v>
      </c>
      <c r="X49" s="57" t="s">
        <v>44</v>
      </c>
      <c r="Y49" s="57">
        <v>56</v>
      </c>
    </row>
    <row r="50" spans="1:25" ht="14.25" thickBot="1" x14ac:dyDescent="0.2">
      <c r="A50" s="67"/>
      <c r="B50" s="67"/>
      <c r="C50" s="67"/>
      <c r="D50" s="67"/>
      <c r="F50" s="67"/>
      <c r="G50" s="67"/>
      <c r="H50" s="67"/>
      <c r="I50" s="67"/>
      <c r="K50" s="67"/>
      <c r="L50" s="67"/>
      <c r="M50" s="67"/>
      <c r="N50" s="67"/>
      <c r="P50" s="67"/>
      <c r="Q50" s="68"/>
      <c r="R50" s="68"/>
      <c r="S50" s="68"/>
      <c r="X50" s="57" t="s">
        <v>45</v>
      </c>
      <c r="Y50" s="57">
        <v>57</v>
      </c>
    </row>
    <row r="51" spans="1:25" ht="14.25" thickBot="1" x14ac:dyDescent="0.2">
      <c r="N51" s="76"/>
      <c r="O51" s="70"/>
      <c r="P51" s="69" t="s">
        <v>94</v>
      </c>
      <c r="Q51" s="71" t="s">
        <v>89</v>
      </c>
      <c r="R51" s="72" t="s">
        <v>90</v>
      </c>
      <c r="S51" s="72" t="s">
        <v>91</v>
      </c>
      <c r="X51" s="57" t="s">
        <v>46</v>
      </c>
      <c r="Y51" s="57">
        <v>58</v>
      </c>
    </row>
    <row r="52" spans="1:25" ht="14.25" thickBot="1" x14ac:dyDescent="0.2">
      <c r="N52" s="77"/>
      <c r="O52" s="70"/>
      <c r="P52" s="73" t="s">
        <v>95</v>
      </c>
      <c r="Q52" s="74">
        <f>SUM(U9:U49)</f>
        <v>112</v>
      </c>
      <c r="R52" s="75">
        <f>SUM(V9:V49)</f>
        <v>113</v>
      </c>
      <c r="S52" s="75">
        <f>SUM(Q52:R52)</f>
        <v>225</v>
      </c>
      <c r="U52" s="65">
        <f>SUM(U9:U49)</f>
        <v>112</v>
      </c>
      <c r="V52" s="65">
        <f>SUM(V9:V49)</f>
        <v>113</v>
      </c>
      <c r="X52" s="57" t="s">
        <v>47</v>
      </c>
      <c r="Y52" s="57">
        <v>59</v>
      </c>
    </row>
    <row r="53" spans="1:25" x14ac:dyDescent="0.15">
      <c r="U53" s="65">
        <f>G33+L33+Q33+U41+U49</f>
        <v>21</v>
      </c>
      <c r="V53" s="65">
        <f>H33+M33+R33+V41+V49</f>
        <v>30</v>
      </c>
      <c r="X53" s="57" t="s">
        <v>48</v>
      </c>
      <c r="Y53" s="57">
        <v>60</v>
      </c>
    </row>
    <row r="54" spans="1:25" x14ac:dyDescent="0.15">
      <c r="U54" s="65">
        <f>Q33+U41+U49</f>
        <v>13</v>
      </c>
      <c r="V54" s="65">
        <f>R33+V41+V49</f>
        <v>13</v>
      </c>
      <c r="X54" s="57" t="s">
        <v>49</v>
      </c>
      <c r="Y54" s="57">
        <v>61</v>
      </c>
    </row>
    <row r="55" spans="1:25" x14ac:dyDescent="0.15">
      <c r="X55" s="57" t="s">
        <v>50</v>
      </c>
      <c r="Y55" s="57">
        <v>62</v>
      </c>
    </row>
    <row r="56" spans="1:25" x14ac:dyDescent="0.15">
      <c r="X56" s="57" t="s">
        <v>51</v>
      </c>
      <c r="Y56" s="57">
        <v>63</v>
      </c>
    </row>
    <row r="57" spans="1:25" x14ac:dyDescent="0.15">
      <c r="X57" s="57" t="s">
        <v>52</v>
      </c>
      <c r="Y57" s="57">
        <v>64</v>
      </c>
    </row>
    <row r="58" spans="1:25" x14ac:dyDescent="0.15">
      <c r="X58" s="57" t="s">
        <v>53</v>
      </c>
      <c r="Y58" s="57">
        <v>65</v>
      </c>
    </row>
    <row r="59" spans="1:25" x14ac:dyDescent="0.15">
      <c r="X59" s="57" t="s">
        <v>54</v>
      </c>
      <c r="Y59" s="57">
        <v>66</v>
      </c>
    </row>
    <row r="60" spans="1:25" x14ac:dyDescent="0.15">
      <c r="X60" s="57" t="s">
        <v>55</v>
      </c>
      <c r="Y60" s="57">
        <v>67</v>
      </c>
    </row>
    <row r="61" spans="1:25" x14ac:dyDescent="0.15">
      <c r="X61" s="57" t="s">
        <v>122</v>
      </c>
      <c r="Y61" s="57">
        <v>68</v>
      </c>
    </row>
    <row r="62" spans="1:25" x14ac:dyDescent="0.15">
      <c r="X62" s="57" t="s">
        <v>56</v>
      </c>
      <c r="Y62" s="57">
        <v>69</v>
      </c>
    </row>
    <row r="63" spans="1:25" x14ac:dyDescent="0.15">
      <c r="X63" s="57" t="s">
        <v>57</v>
      </c>
      <c r="Y63" s="57">
        <v>70</v>
      </c>
    </row>
    <row r="64" spans="1:25" x14ac:dyDescent="0.15">
      <c r="X64" s="57" t="s">
        <v>58</v>
      </c>
      <c r="Y64" s="57">
        <v>71</v>
      </c>
    </row>
    <row r="65" spans="24:25" x14ac:dyDescent="0.15">
      <c r="X65" s="57" t="s">
        <v>59</v>
      </c>
      <c r="Y65" s="57">
        <v>72</v>
      </c>
    </row>
    <row r="66" spans="24:25" x14ac:dyDescent="0.15">
      <c r="X66" s="57" t="s">
        <v>60</v>
      </c>
      <c r="Y66" s="57">
        <v>73</v>
      </c>
    </row>
  </sheetData>
  <sheetProtection sheet="1"/>
  <phoneticPr fontId="3"/>
  <dataValidations count="1">
    <dataValidation type="list" allowBlank="1" showInputMessage="1" showErrorMessage="1" sqref="H1">
      <formula1>$X$3:$X$66</formula1>
    </dataValidation>
  </dataValidations>
  <pageMargins left="0.99" right="0.78700000000000003" top="0.47" bottom="0.28000000000000003" header="0.4" footer="0.21"/>
  <pageSetup paperSize="9" scale="84" orientation="landscape" verticalDpi="0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66"/>
  <sheetViews>
    <sheetView tabSelected="1" zoomScale="80" workbookViewId="0">
      <pane ySplit="1" topLeftCell="A2" activePane="bottomLeft" state="frozen"/>
      <selection activeCell="I52" sqref="I52"/>
      <selection pane="bottomLeft" activeCell="I52" sqref="I52"/>
    </sheetView>
  </sheetViews>
  <sheetFormatPr defaultRowHeight="13.5" x14ac:dyDescent="0.15"/>
  <cols>
    <col min="1" max="4" width="9" style="57"/>
    <col min="5" max="5" width="2.125" style="57" customWidth="1"/>
    <col min="6" max="9" width="9" style="57"/>
    <col min="10" max="10" width="0.875" style="57" customWidth="1"/>
    <col min="11" max="14" width="9" style="57"/>
    <col min="15" max="15" width="1" style="57" customWidth="1"/>
    <col min="16" max="16384" width="9" style="57"/>
  </cols>
  <sheetData>
    <row r="1" spans="1:25" x14ac:dyDescent="0.15">
      <c r="A1" s="55" t="s">
        <v>99</v>
      </c>
      <c r="B1" s="55"/>
      <c r="C1" s="55"/>
      <c r="D1" s="55"/>
      <c r="E1" s="55"/>
      <c r="F1" s="55"/>
      <c r="G1" s="56" t="s">
        <v>92</v>
      </c>
      <c r="H1" s="78" t="s">
        <v>112</v>
      </c>
      <c r="J1" s="55"/>
      <c r="K1" s="55"/>
      <c r="L1" s="55"/>
      <c r="M1" s="55"/>
      <c r="N1" s="55"/>
      <c r="O1" s="55" t="s">
        <v>93</v>
      </c>
      <c r="P1" s="55"/>
      <c r="Q1" s="55"/>
      <c r="R1" s="55" t="str">
        <f>高齢者率65!J1</f>
        <v>平成30年3月末</v>
      </c>
      <c r="S1" s="55"/>
      <c r="Y1" s="55">
        <f>VLOOKUP(H1,X3:Y67,2,FALSE)</f>
        <v>11</v>
      </c>
    </row>
    <row r="2" spans="1:25" x14ac:dyDescent="0.15">
      <c r="A2" s="58"/>
      <c r="B2" s="58"/>
      <c r="C2" s="58"/>
      <c r="D2" s="58"/>
      <c r="E2" s="55"/>
      <c r="F2" s="58"/>
      <c r="G2" s="58"/>
      <c r="H2" s="58"/>
      <c r="I2" s="58"/>
      <c r="J2" s="55"/>
      <c r="K2" s="58"/>
      <c r="L2" s="58"/>
      <c r="M2" s="58"/>
      <c r="N2" s="58"/>
      <c r="O2" s="55"/>
      <c r="P2" s="58"/>
      <c r="Q2" s="58"/>
      <c r="R2" s="58"/>
      <c r="S2" s="58"/>
    </row>
    <row r="3" spans="1:25" x14ac:dyDescent="0.15">
      <c r="A3" s="59" t="s">
        <v>0</v>
      </c>
      <c r="B3" s="59" t="s">
        <v>89</v>
      </c>
      <c r="C3" s="59" t="s">
        <v>90</v>
      </c>
      <c r="D3" s="59" t="s">
        <v>91</v>
      </c>
      <c r="E3" s="60"/>
      <c r="F3" s="59" t="s">
        <v>0</v>
      </c>
      <c r="G3" s="59" t="s">
        <v>89</v>
      </c>
      <c r="H3" s="59" t="s">
        <v>90</v>
      </c>
      <c r="I3" s="59" t="s">
        <v>91</v>
      </c>
      <c r="J3" s="60"/>
      <c r="K3" s="59" t="s">
        <v>0</v>
      </c>
      <c r="L3" s="59" t="s">
        <v>89</v>
      </c>
      <c r="M3" s="59" t="s">
        <v>90</v>
      </c>
      <c r="N3" s="59" t="s">
        <v>91</v>
      </c>
      <c r="O3" s="60"/>
      <c r="P3" s="59" t="s">
        <v>0</v>
      </c>
      <c r="Q3" s="59" t="s">
        <v>89</v>
      </c>
      <c r="R3" s="59" t="s">
        <v>90</v>
      </c>
      <c r="S3" s="59" t="s">
        <v>91</v>
      </c>
      <c r="T3" s="61"/>
      <c r="X3" s="57" t="s">
        <v>2</v>
      </c>
      <c r="Y3" s="57">
        <v>1</v>
      </c>
    </row>
    <row r="4" spans="1:25" x14ac:dyDescent="0.15">
      <c r="A4" s="62">
        <v>0</v>
      </c>
      <c r="B4" s="62">
        <f>IF(ISNA(VLOOKUP($Y$1*1000+A4,年齢別人口集計表AD2!$A$2:$K$5000,9,FALSE)),0,VLOOKUP($Y$1*1000+A4,年齢別人口集計表AD2!$A$2:$K$5000,9,FALSE))</f>
        <v>1</v>
      </c>
      <c r="C4" s="62">
        <f>IF(ISNA(VLOOKUP($Y$1*1000+A4,年齢別人口集計表AD2!$A$2:$K$5000,10,FALSE)),0,VLOOKUP($Y$1*1000+A4,年齢別人口集計表AD2!$A$2:$K$5000,10,FALSE))</f>
        <v>1</v>
      </c>
      <c r="D4" s="62">
        <f>SUM(B4:C4)</f>
        <v>2</v>
      </c>
      <c r="E4" s="63"/>
      <c r="F4" s="62">
        <v>5</v>
      </c>
      <c r="G4" s="62">
        <f>IF(ISNA(VLOOKUP($Y$1*1000+F4,年齢別人口集計表AD2!$A$2:$K$5000,9,FALSE)),0,VLOOKUP($Y$1*1000+F4,年齢別人口集計表AD2!$A$2:$K$5000,9,FALSE))</f>
        <v>2</v>
      </c>
      <c r="H4" s="62">
        <f>IF(ISNA(VLOOKUP($Y$1*1000+F4,年齢別人口集計表AD2!$A$2:$K$5000,10,FALSE)),0,VLOOKUP($Y$1*1000+F4,年齢別人口集計表AD2!$A$2:$K$5000,10,FALSE))</f>
        <v>0</v>
      </c>
      <c r="I4" s="62">
        <f>SUM(G4:H4)</f>
        <v>2</v>
      </c>
      <c r="J4" s="63"/>
      <c r="K4" s="62">
        <v>10</v>
      </c>
      <c r="L4" s="62">
        <f>IF(ISNA(VLOOKUP($Y$1*1000+K4,年齢別人口集計表AD2!$A$2:$K$5000,9,FALSE)),0,VLOOKUP($Y$1*1000+K4,年齢別人口集計表AD2!$A$2:$K$5000,9,FALSE))</f>
        <v>0</v>
      </c>
      <c r="M4" s="62">
        <f>IF(ISNA(VLOOKUP($Y$1*1000+K4,年齢別人口集計表AD2!$A$2:$K$5000,10,FALSE)),0,VLOOKUP($Y$1*1000+K4,年齢別人口集計表AD2!$A$2:$K$5000,10,FALSE))</f>
        <v>1</v>
      </c>
      <c r="N4" s="62">
        <f>SUM(L4:M4)</f>
        <v>1</v>
      </c>
      <c r="O4" s="63"/>
      <c r="P4" s="62">
        <v>15</v>
      </c>
      <c r="Q4" s="62">
        <f>IF(ISNA(VLOOKUP($Y$1*1000+P4,年齢別人口集計表AD2!$A$2:$K$5000,9,FALSE)),0,VLOOKUP($Y$1*1000+P4,年齢別人口集計表AD2!$A$2:$K$5000,9,FALSE))</f>
        <v>0</v>
      </c>
      <c r="R4" s="62">
        <f>IF(ISNA(VLOOKUP($Y$1*1000+P4,年齢別人口集計表AD2!$A$2:$K$5000,10,FALSE)),0,VLOOKUP($Y$1*1000+P4,年齢別人口集計表AD2!$A$2:$K$5000,10,FALSE))</f>
        <v>1</v>
      </c>
      <c r="S4" s="62">
        <f>SUM(Q4:R4)</f>
        <v>1</v>
      </c>
      <c r="X4" s="57" t="s">
        <v>3</v>
      </c>
      <c r="Y4" s="57">
        <v>2</v>
      </c>
    </row>
    <row r="5" spans="1:25" x14ac:dyDescent="0.15">
      <c r="A5" s="62">
        <v>1</v>
      </c>
      <c r="B5" s="62">
        <f>IF(ISNA(VLOOKUP($Y$1*1000+A5,年齢別人口集計表AD2!$A$2:$K$5000,9,FALSE)),0,VLOOKUP($Y$1*1000+A5,年齢別人口集計表AD2!$A$2:$K$5000,9,FALSE))</f>
        <v>1</v>
      </c>
      <c r="C5" s="62">
        <f>IF(ISNA(VLOOKUP($Y$1*1000+A5,年齢別人口集計表AD2!$A$2:$K$5000,10,FALSE)),0,VLOOKUP($Y$1*1000+A5,年齢別人口集計表AD2!$A$2:$K$5000,10,FALSE))</f>
        <v>0</v>
      </c>
      <c r="D5" s="62">
        <f>SUM(B5:C5)</f>
        <v>1</v>
      </c>
      <c r="E5" s="63"/>
      <c r="F5" s="62">
        <v>6</v>
      </c>
      <c r="G5" s="62">
        <f>IF(ISNA(VLOOKUP($Y$1*1000+F5,年齢別人口集計表AD2!$A$2:$K$5000,9,FALSE)),0,VLOOKUP($Y$1*1000+F5,年齢別人口集計表AD2!$A$2:$K$5000,9,FALSE))</f>
        <v>1</v>
      </c>
      <c r="H5" s="62">
        <f>IF(ISNA(VLOOKUP($Y$1*1000+F5,年齢別人口集計表AD2!$A$2:$K$5000,10,FALSE)),0,VLOOKUP($Y$1*1000+F5,年齢別人口集計表AD2!$A$2:$K$5000,10,FALSE))</f>
        <v>1</v>
      </c>
      <c r="I5" s="62">
        <f>SUM(G5:H5)</f>
        <v>2</v>
      </c>
      <c r="J5" s="63"/>
      <c r="K5" s="62">
        <v>11</v>
      </c>
      <c r="L5" s="62">
        <f>IF(ISNA(VLOOKUP($Y$1*1000+K5,年齢別人口集計表AD2!$A$2:$K$5000,9,FALSE)),0,VLOOKUP($Y$1*1000+K5,年齢別人口集計表AD2!$A$2:$K$5000,9,FALSE))</f>
        <v>0</v>
      </c>
      <c r="M5" s="62">
        <f>IF(ISNA(VLOOKUP($Y$1*1000+K5,年齢別人口集計表AD2!$A$2:$K$5000,10,FALSE)),0,VLOOKUP($Y$1*1000+K5,年齢別人口集計表AD2!$A$2:$K$5000,10,FALSE))</f>
        <v>1</v>
      </c>
      <c r="N5" s="62">
        <f>SUM(L5:M5)</f>
        <v>1</v>
      </c>
      <c r="O5" s="63"/>
      <c r="P5" s="62">
        <v>16</v>
      </c>
      <c r="Q5" s="62">
        <f>IF(ISNA(VLOOKUP($Y$1*1000+P5,年齢別人口集計表AD2!$A$2:$K$5000,9,FALSE)),0,VLOOKUP($Y$1*1000+P5,年齢別人口集計表AD2!$A$2:$K$5000,9,FALSE))</f>
        <v>0</v>
      </c>
      <c r="R5" s="62">
        <f>IF(ISNA(VLOOKUP($Y$1*1000+P5,年齢別人口集計表AD2!$A$2:$K$5000,10,FALSE)),0,VLOOKUP($Y$1*1000+P5,年齢別人口集計表AD2!$A$2:$K$5000,10,FALSE))</f>
        <v>0</v>
      </c>
      <c r="S5" s="62">
        <f>SUM(Q5:R5)</f>
        <v>0</v>
      </c>
      <c r="X5" s="57" t="s">
        <v>4</v>
      </c>
      <c r="Y5" s="57">
        <v>3</v>
      </c>
    </row>
    <row r="6" spans="1:25" x14ac:dyDescent="0.15">
      <c r="A6" s="62">
        <v>2</v>
      </c>
      <c r="B6" s="62">
        <f>IF(ISNA(VLOOKUP($Y$1*1000+A6,年齢別人口集計表AD2!$A$2:$K$5000,9,FALSE)),0,VLOOKUP($Y$1*1000+A6,年齢別人口集計表AD2!$A$2:$K$5000,9,FALSE))</f>
        <v>0</v>
      </c>
      <c r="C6" s="62">
        <f>IF(ISNA(VLOOKUP($Y$1*1000+A6,年齢別人口集計表AD2!$A$2:$K$5000,10,FALSE)),0,VLOOKUP($Y$1*1000+A6,年齢別人口集計表AD2!$A$2:$K$5000,10,FALSE))</f>
        <v>0</v>
      </c>
      <c r="D6" s="62">
        <f>SUM(B6:C6)</f>
        <v>0</v>
      </c>
      <c r="E6" s="63"/>
      <c r="F6" s="62">
        <v>7</v>
      </c>
      <c r="G6" s="62">
        <f>IF(ISNA(VLOOKUP($Y$1*1000+F6,年齢別人口集計表AD2!$A$2:$K$5000,9,FALSE)),0,VLOOKUP($Y$1*1000+F6,年齢別人口集計表AD2!$A$2:$K$5000,9,FALSE))</f>
        <v>0</v>
      </c>
      <c r="H6" s="62">
        <f>IF(ISNA(VLOOKUP($Y$1*1000+F6,年齢別人口集計表AD2!$A$2:$K$5000,10,FALSE)),0,VLOOKUP($Y$1*1000+F6,年齢別人口集計表AD2!$A$2:$K$5000,10,FALSE))</f>
        <v>0</v>
      </c>
      <c r="I6" s="62">
        <f>SUM(G6:H6)</f>
        <v>0</v>
      </c>
      <c r="J6" s="63"/>
      <c r="K6" s="62">
        <v>12</v>
      </c>
      <c r="L6" s="62">
        <f>IF(ISNA(VLOOKUP($Y$1*1000+K6,年齢別人口集計表AD2!$A$2:$K$5000,9,FALSE)),0,VLOOKUP($Y$1*1000+K6,年齢別人口集計表AD2!$A$2:$K$5000,9,FALSE))</f>
        <v>1</v>
      </c>
      <c r="M6" s="62">
        <f>IF(ISNA(VLOOKUP($Y$1*1000+K6,年齢別人口集計表AD2!$A$2:$K$5000,10,FALSE)),0,VLOOKUP($Y$1*1000+K6,年齢別人口集計表AD2!$A$2:$K$5000,10,FALSE))</f>
        <v>0</v>
      </c>
      <c r="N6" s="62">
        <f>SUM(L6:M6)</f>
        <v>1</v>
      </c>
      <c r="O6" s="63"/>
      <c r="P6" s="62">
        <v>17</v>
      </c>
      <c r="Q6" s="62">
        <f>IF(ISNA(VLOOKUP($Y$1*1000+P6,年齢別人口集計表AD2!$A$2:$K$5000,9,FALSE)),0,VLOOKUP($Y$1*1000+P6,年齢別人口集計表AD2!$A$2:$K$5000,9,FALSE))</f>
        <v>0</v>
      </c>
      <c r="R6" s="62">
        <f>IF(ISNA(VLOOKUP($Y$1*1000+P6,年齢別人口集計表AD2!$A$2:$K$5000,10,FALSE)),0,VLOOKUP($Y$1*1000+P6,年齢別人口集計表AD2!$A$2:$K$5000,10,FALSE))</f>
        <v>1</v>
      </c>
      <c r="S6" s="62">
        <f>SUM(Q6:R6)</f>
        <v>1</v>
      </c>
      <c r="X6" s="57" t="s">
        <v>5</v>
      </c>
      <c r="Y6" s="57">
        <v>4</v>
      </c>
    </row>
    <row r="7" spans="1:25" x14ac:dyDescent="0.15">
      <c r="A7" s="62">
        <v>3</v>
      </c>
      <c r="B7" s="62">
        <f>IF(ISNA(VLOOKUP($Y$1*1000+A7,年齢別人口集計表AD2!$A$2:$K$5000,9,FALSE)),0,VLOOKUP($Y$1*1000+A7,年齢別人口集計表AD2!$A$2:$K$5000,9,FALSE))</f>
        <v>0</v>
      </c>
      <c r="C7" s="62">
        <f>IF(ISNA(VLOOKUP($Y$1*1000+A7,年齢別人口集計表AD2!$A$2:$K$5000,10,FALSE)),0,VLOOKUP($Y$1*1000+A7,年齢別人口集計表AD2!$A$2:$K$5000,10,FALSE))</f>
        <v>0</v>
      </c>
      <c r="D7" s="62">
        <f>SUM(B7:C7)</f>
        <v>0</v>
      </c>
      <c r="E7" s="63"/>
      <c r="F7" s="62">
        <v>8</v>
      </c>
      <c r="G7" s="62">
        <f>IF(ISNA(VLOOKUP($Y$1*1000+F7,年齢別人口集計表AD2!$A$2:$K$5000,9,FALSE)),0,VLOOKUP($Y$1*1000+F7,年齢別人口集計表AD2!$A$2:$K$5000,9,FALSE))</f>
        <v>1</v>
      </c>
      <c r="H7" s="62">
        <f>IF(ISNA(VLOOKUP($Y$1*1000+F7,年齢別人口集計表AD2!$A$2:$K$5000,10,FALSE)),0,VLOOKUP($Y$1*1000+F7,年齢別人口集計表AD2!$A$2:$K$5000,10,FALSE))</f>
        <v>0</v>
      </c>
      <c r="I7" s="62">
        <f>SUM(G7:H7)</f>
        <v>1</v>
      </c>
      <c r="J7" s="63"/>
      <c r="K7" s="62">
        <v>13</v>
      </c>
      <c r="L7" s="62">
        <f>IF(ISNA(VLOOKUP($Y$1*1000+K7,年齢別人口集計表AD2!$A$2:$K$5000,9,FALSE)),0,VLOOKUP($Y$1*1000+K7,年齢別人口集計表AD2!$A$2:$K$5000,9,FALSE))</f>
        <v>0</v>
      </c>
      <c r="M7" s="62">
        <f>IF(ISNA(VLOOKUP($Y$1*1000+K7,年齢別人口集計表AD2!$A$2:$K$5000,10,FALSE)),0,VLOOKUP($Y$1*1000+K7,年齢別人口集計表AD2!$A$2:$K$5000,10,FALSE))</f>
        <v>0</v>
      </c>
      <c r="N7" s="62">
        <f>SUM(L7:M7)</f>
        <v>0</v>
      </c>
      <c r="O7" s="63"/>
      <c r="P7" s="62">
        <v>18</v>
      </c>
      <c r="Q7" s="62">
        <f>IF(ISNA(VLOOKUP($Y$1*1000+P7,年齢別人口集計表AD2!$A$2:$K$5000,9,FALSE)),0,VLOOKUP($Y$1*1000+P7,年齢別人口集計表AD2!$A$2:$K$5000,9,FALSE))</f>
        <v>0</v>
      </c>
      <c r="R7" s="62">
        <f>IF(ISNA(VLOOKUP($Y$1*1000+P7,年齢別人口集計表AD2!$A$2:$K$5000,10,FALSE)),0,VLOOKUP($Y$1*1000+P7,年齢別人口集計表AD2!$A$2:$K$5000,10,FALSE))</f>
        <v>0</v>
      </c>
      <c r="S7" s="62">
        <f>SUM(Q7:R7)</f>
        <v>0</v>
      </c>
      <c r="X7" s="57" t="s">
        <v>6</v>
      </c>
      <c r="Y7" s="57">
        <v>5</v>
      </c>
    </row>
    <row r="8" spans="1:25" x14ac:dyDescent="0.15">
      <c r="A8" s="62">
        <v>4</v>
      </c>
      <c r="B8" s="62">
        <f>IF(ISNA(VLOOKUP($Y$1*1000+A8,年齢別人口集計表AD2!$A$2:$K$5000,9,FALSE)),0,VLOOKUP($Y$1*1000+A8,年齢別人口集計表AD2!$A$2:$K$5000,9,FALSE))</f>
        <v>0</v>
      </c>
      <c r="C8" s="62">
        <f>IF(ISNA(VLOOKUP($Y$1*1000+A8,年齢別人口集計表AD2!$A$2:$K$5000,10,FALSE)),0,VLOOKUP($Y$1*1000+A8,年齢別人口集計表AD2!$A$2:$K$5000,10,FALSE))</f>
        <v>1</v>
      </c>
      <c r="D8" s="62">
        <f>SUM(B8:C8)</f>
        <v>1</v>
      </c>
      <c r="E8" s="63"/>
      <c r="F8" s="62">
        <v>9</v>
      </c>
      <c r="G8" s="62">
        <f>IF(ISNA(VLOOKUP($Y$1*1000+F8,年齢別人口集計表AD2!$A$2:$K$5000,9,FALSE)),0,VLOOKUP($Y$1*1000+F8,年齢別人口集計表AD2!$A$2:$K$5000,9,FALSE))</f>
        <v>0</v>
      </c>
      <c r="H8" s="62">
        <f>IF(ISNA(VLOOKUP($Y$1*1000+F8,年齢別人口集計表AD2!$A$2:$K$5000,10,FALSE)),0,VLOOKUP($Y$1*1000+F8,年齢別人口集計表AD2!$A$2:$K$5000,10,FALSE))</f>
        <v>0</v>
      </c>
      <c r="I8" s="62">
        <f>SUM(G8:H8)</f>
        <v>0</v>
      </c>
      <c r="J8" s="63"/>
      <c r="K8" s="62">
        <v>14</v>
      </c>
      <c r="L8" s="62">
        <f>IF(ISNA(VLOOKUP($Y$1*1000+K8,年齢別人口集計表AD2!$A$2:$K$5000,9,FALSE)),0,VLOOKUP($Y$1*1000+K8,年齢別人口集計表AD2!$A$2:$K$5000,9,FALSE))</f>
        <v>0</v>
      </c>
      <c r="M8" s="62">
        <f>IF(ISNA(VLOOKUP($Y$1*1000+K8,年齢別人口集計表AD2!$A$2:$K$5000,10,FALSE)),0,VLOOKUP($Y$1*1000+K8,年齢別人口集計表AD2!$A$2:$K$5000,10,FALSE))</f>
        <v>0</v>
      </c>
      <c r="N8" s="62">
        <f>SUM(L8:M8)</f>
        <v>0</v>
      </c>
      <c r="O8" s="63"/>
      <c r="P8" s="62">
        <v>19</v>
      </c>
      <c r="Q8" s="62">
        <f>IF(ISNA(VLOOKUP($Y$1*1000+P8,年齢別人口集計表AD2!$A$2:$K$5000,9,FALSE)),0,VLOOKUP($Y$1*1000+P8,年齢別人口集計表AD2!$A$2:$K$5000,9,FALSE))</f>
        <v>0</v>
      </c>
      <c r="R8" s="62">
        <f>IF(ISNA(VLOOKUP($Y$1*1000+P8,年齢別人口集計表AD2!$A$2:$K$5000,10,FALSE)),0,VLOOKUP($Y$1*1000+P8,年齢別人口集計表AD2!$A$2:$K$5000,10,FALSE))</f>
        <v>0</v>
      </c>
      <c r="S8" s="62">
        <f>SUM(Q8:R8)</f>
        <v>0</v>
      </c>
      <c r="X8" s="57" t="s">
        <v>7</v>
      </c>
      <c r="Y8" s="57">
        <v>6</v>
      </c>
    </row>
    <row r="9" spans="1:25" x14ac:dyDescent="0.15">
      <c r="A9" s="64" t="s">
        <v>91</v>
      </c>
      <c r="B9" s="62">
        <f>SUM(B4:B8)</f>
        <v>2</v>
      </c>
      <c r="C9" s="62">
        <f>SUM(C4:C8)</f>
        <v>2</v>
      </c>
      <c r="D9" s="62">
        <f>SUM(D4:D8)</f>
        <v>4</v>
      </c>
      <c r="E9" s="63"/>
      <c r="F9" s="64" t="s">
        <v>91</v>
      </c>
      <c r="G9" s="62">
        <f>SUM(G4:G8)</f>
        <v>4</v>
      </c>
      <c r="H9" s="62">
        <f>SUM(H4:H8)</f>
        <v>1</v>
      </c>
      <c r="I9" s="62">
        <f>SUM(I4:I8)</f>
        <v>5</v>
      </c>
      <c r="J9" s="63"/>
      <c r="K9" s="64" t="s">
        <v>91</v>
      </c>
      <c r="L9" s="62">
        <f>SUM(L4:L8)</f>
        <v>1</v>
      </c>
      <c r="M9" s="62">
        <f>SUM(M4:M8)</f>
        <v>2</v>
      </c>
      <c r="N9" s="62">
        <f>SUM(N4:N8)</f>
        <v>3</v>
      </c>
      <c r="O9" s="63"/>
      <c r="P9" s="64" t="s">
        <v>91</v>
      </c>
      <c r="Q9" s="62">
        <f>SUM(Q4:Q8)</f>
        <v>0</v>
      </c>
      <c r="R9" s="62">
        <f>SUM(R4:R8)</f>
        <v>2</v>
      </c>
      <c r="S9" s="62">
        <f>SUM(S4:S8)</f>
        <v>2</v>
      </c>
      <c r="U9" s="65">
        <f>Q9+L9+G9+B9</f>
        <v>7</v>
      </c>
      <c r="V9" s="65">
        <f>R9+M9+H9+C9</f>
        <v>7</v>
      </c>
      <c r="X9" s="57" t="s">
        <v>8</v>
      </c>
      <c r="Y9" s="57">
        <v>7</v>
      </c>
    </row>
    <row r="10" spans="1:25" x14ac:dyDescent="0.15">
      <c r="A10" s="66"/>
      <c r="B10" s="66"/>
      <c r="C10" s="66"/>
      <c r="D10" s="66"/>
      <c r="F10" s="66"/>
      <c r="G10" s="66"/>
      <c r="H10" s="66"/>
      <c r="I10" s="66"/>
      <c r="K10" s="66"/>
      <c r="L10" s="66"/>
      <c r="M10" s="66"/>
      <c r="N10" s="66"/>
      <c r="P10" s="66"/>
      <c r="Q10" s="66"/>
      <c r="R10" s="66"/>
      <c r="S10" s="66"/>
      <c r="X10" s="57" t="s">
        <v>9</v>
      </c>
      <c r="Y10" s="57">
        <v>8</v>
      </c>
    </row>
    <row r="11" spans="1:25" x14ac:dyDescent="0.15">
      <c r="A11" s="64" t="s">
        <v>0</v>
      </c>
      <c r="B11" s="64" t="s">
        <v>89</v>
      </c>
      <c r="C11" s="64" t="s">
        <v>90</v>
      </c>
      <c r="D11" s="64" t="s">
        <v>91</v>
      </c>
      <c r="E11" s="63"/>
      <c r="F11" s="64" t="s">
        <v>0</v>
      </c>
      <c r="G11" s="64" t="s">
        <v>89</v>
      </c>
      <c r="H11" s="64" t="s">
        <v>90</v>
      </c>
      <c r="I11" s="64" t="s">
        <v>91</v>
      </c>
      <c r="J11" s="63"/>
      <c r="K11" s="64" t="s">
        <v>0</v>
      </c>
      <c r="L11" s="64" t="s">
        <v>89</v>
      </c>
      <c r="M11" s="64" t="s">
        <v>90</v>
      </c>
      <c r="N11" s="64" t="s">
        <v>91</v>
      </c>
      <c r="O11" s="63"/>
      <c r="P11" s="64" t="s">
        <v>0</v>
      </c>
      <c r="Q11" s="64" t="s">
        <v>89</v>
      </c>
      <c r="R11" s="64" t="s">
        <v>90</v>
      </c>
      <c r="S11" s="64" t="s">
        <v>91</v>
      </c>
      <c r="X11" s="57" t="s">
        <v>10</v>
      </c>
      <c r="Y11" s="57">
        <v>9</v>
      </c>
    </row>
    <row r="12" spans="1:25" x14ac:dyDescent="0.15">
      <c r="A12" s="62">
        <v>20</v>
      </c>
      <c r="B12" s="62">
        <f>IF(ISNA(VLOOKUP($Y$1*1000+A12,年齢別人口集計表AD2!$A$2:$K$5000,9,FALSE)),0,VLOOKUP($Y$1*1000+A12,年齢別人口集計表AD2!$A$2:$K$5000,9,FALSE))</f>
        <v>1</v>
      </c>
      <c r="C12" s="62">
        <f>IF(ISNA(VLOOKUP($Y$1*1000+A12,年齢別人口集計表AD2!$A$2:$K$5000,10,FALSE)),0,VLOOKUP($Y$1*1000+A12,年齢別人口集計表AD2!$A$2:$K$5000,10,FALSE))</f>
        <v>0</v>
      </c>
      <c r="D12" s="62">
        <f>SUM(B12:C12)</f>
        <v>1</v>
      </c>
      <c r="E12" s="63"/>
      <c r="F12" s="62">
        <v>25</v>
      </c>
      <c r="G12" s="62">
        <f>IF(ISNA(VLOOKUP($Y$1*1000+F12,年齢別人口集計表AD2!$A$2:$K$5000,9,FALSE)),0,VLOOKUP($Y$1*1000+F12,年齢別人口集計表AD2!$A$2:$K$5000,9,FALSE))</f>
        <v>0</v>
      </c>
      <c r="H12" s="62">
        <f>IF(ISNA(VLOOKUP($Y$1*1000+F12,年齢別人口集計表AD2!$A$2:$K$5000,10,FALSE)),0,VLOOKUP($Y$1*1000+F12,年齢別人口集計表AD2!$A$2:$K$5000,10,FALSE))</f>
        <v>0</v>
      </c>
      <c r="I12" s="62">
        <f>SUM(G12:H12)</f>
        <v>0</v>
      </c>
      <c r="J12" s="63"/>
      <c r="K12" s="62">
        <v>30</v>
      </c>
      <c r="L12" s="62">
        <f>IF(ISNA(VLOOKUP($Y$1*1000+K12,年齢別人口集計表AD2!$A$2:$K$5000,9,FALSE)),0,VLOOKUP($Y$1*1000+K12,年齢別人口集計表AD2!$A$2:$K$5000,9,FALSE))</f>
        <v>0</v>
      </c>
      <c r="M12" s="62">
        <f>IF(ISNA(VLOOKUP($Y$1*1000+K12,年齢別人口集計表AD2!$A$2:$K$5000,10,FALSE)),0,VLOOKUP($Y$1*1000+K12,年齢別人口集計表AD2!$A$2:$K$5000,10,FALSE))</f>
        <v>1</v>
      </c>
      <c r="N12" s="62">
        <f>SUM(L12:M12)</f>
        <v>1</v>
      </c>
      <c r="O12" s="63"/>
      <c r="P12" s="62">
        <v>35</v>
      </c>
      <c r="Q12" s="62">
        <f>IF(ISNA(VLOOKUP($Y$1*1000+P12,年齢別人口集計表AD2!$A$2:$K$5000,9,FALSE)),0,VLOOKUP($Y$1*1000+P12,年齢別人口集計表AD2!$A$2:$K$5000,9,FALSE))</f>
        <v>0</v>
      </c>
      <c r="R12" s="62">
        <f>IF(ISNA(VLOOKUP($Y$1*1000+P12,年齢別人口集計表AD2!$A$2:$K$5000,10,FALSE)),0,VLOOKUP($Y$1*1000+P12,年齢別人口集計表AD2!$A$2:$K$5000,10,FALSE))</f>
        <v>1</v>
      </c>
      <c r="S12" s="62">
        <f>SUM(Q12:R12)</f>
        <v>1</v>
      </c>
      <c r="X12" s="57" t="s">
        <v>11</v>
      </c>
      <c r="Y12" s="57">
        <v>10</v>
      </c>
    </row>
    <row r="13" spans="1:25" x14ac:dyDescent="0.15">
      <c r="A13" s="62">
        <v>21</v>
      </c>
      <c r="B13" s="62">
        <f>IF(ISNA(VLOOKUP($Y$1*1000+A13,年齢別人口集計表AD2!$A$2:$K$5000,9,FALSE)),0,VLOOKUP($Y$1*1000+A13,年齢別人口集計表AD2!$A$2:$K$5000,9,FALSE))</f>
        <v>2</v>
      </c>
      <c r="C13" s="62">
        <f>IF(ISNA(VLOOKUP($Y$1*1000+A13,年齢別人口集計表AD2!$A$2:$K$5000,10,FALSE)),0,VLOOKUP($Y$1*1000+A13,年齢別人口集計表AD2!$A$2:$K$5000,10,FALSE))</f>
        <v>2</v>
      </c>
      <c r="D13" s="62">
        <f>SUM(B13:C13)</f>
        <v>4</v>
      </c>
      <c r="E13" s="63"/>
      <c r="F13" s="62">
        <v>26</v>
      </c>
      <c r="G13" s="62">
        <f>IF(ISNA(VLOOKUP($Y$1*1000+F13,年齢別人口集計表AD2!$A$2:$K$5000,9,FALSE)),0,VLOOKUP($Y$1*1000+F13,年齢別人口集計表AD2!$A$2:$K$5000,9,FALSE))</f>
        <v>0</v>
      </c>
      <c r="H13" s="62">
        <f>IF(ISNA(VLOOKUP($Y$1*1000+F13,年齢別人口集計表AD2!$A$2:$K$5000,10,FALSE)),0,VLOOKUP($Y$1*1000+F13,年齢別人口集計表AD2!$A$2:$K$5000,10,FALSE))</f>
        <v>1</v>
      </c>
      <c r="I13" s="62">
        <f>SUM(G13:H13)</f>
        <v>1</v>
      </c>
      <c r="J13" s="63"/>
      <c r="K13" s="62">
        <v>31</v>
      </c>
      <c r="L13" s="62">
        <f>IF(ISNA(VLOOKUP($Y$1*1000+K13,年齢別人口集計表AD2!$A$2:$K$5000,9,FALSE)),0,VLOOKUP($Y$1*1000+K13,年齢別人口集計表AD2!$A$2:$K$5000,9,FALSE))</f>
        <v>0</v>
      </c>
      <c r="M13" s="62">
        <f>IF(ISNA(VLOOKUP($Y$1*1000+K13,年齢別人口集計表AD2!$A$2:$K$5000,10,FALSE)),0,VLOOKUP($Y$1*1000+K13,年齢別人口集計表AD2!$A$2:$K$5000,10,FALSE))</f>
        <v>0</v>
      </c>
      <c r="N13" s="62">
        <f>SUM(L13:M13)</f>
        <v>0</v>
      </c>
      <c r="O13" s="63"/>
      <c r="P13" s="62">
        <v>36</v>
      </c>
      <c r="Q13" s="62">
        <f>IF(ISNA(VLOOKUP($Y$1*1000+P13,年齢別人口集計表AD2!$A$2:$K$5000,9,FALSE)),0,VLOOKUP($Y$1*1000+P13,年齢別人口集計表AD2!$A$2:$K$5000,9,FALSE))</f>
        <v>0</v>
      </c>
      <c r="R13" s="62">
        <f>IF(ISNA(VLOOKUP($Y$1*1000+P13,年齢別人口集計表AD2!$A$2:$K$5000,10,FALSE)),0,VLOOKUP($Y$1*1000+P13,年齢別人口集計表AD2!$A$2:$K$5000,10,FALSE))</f>
        <v>0</v>
      </c>
      <c r="S13" s="62">
        <f>SUM(Q13:R13)</f>
        <v>0</v>
      </c>
      <c r="X13" s="57" t="s">
        <v>12</v>
      </c>
      <c r="Y13" s="57">
        <v>11</v>
      </c>
    </row>
    <row r="14" spans="1:25" x14ac:dyDescent="0.15">
      <c r="A14" s="62">
        <v>22</v>
      </c>
      <c r="B14" s="62">
        <f>IF(ISNA(VLOOKUP($Y$1*1000+A14,年齢別人口集計表AD2!$A$2:$K$5000,9,FALSE)),0,VLOOKUP($Y$1*1000+A14,年齢別人口集計表AD2!$A$2:$K$5000,9,FALSE))</f>
        <v>0</v>
      </c>
      <c r="C14" s="62">
        <f>IF(ISNA(VLOOKUP($Y$1*1000+A14,年齢別人口集計表AD2!$A$2:$K$5000,10,FALSE)),0,VLOOKUP($Y$1*1000+A14,年齢別人口集計表AD2!$A$2:$K$5000,10,FALSE))</f>
        <v>0</v>
      </c>
      <c r="D14" s="62">
        <f>SUM(B14:C14)</f>
        <v>0</v>
      </c>
      <c r="E14" s="63"/>
      <c r="F14" s="62">
        <v>27</v>
      </c>
      <c r="G14" s="62">
        <f>IF(ISNA(VLOOKUP($Y$1*1000+F14,年齢別人口集計表AD2!$A$2:$K$5000,9,FALSE)),0,VLOOKUP($Y$1*1000+F14,年齢別人口集計表AD2!$A$2:$K$5000,9,FALSE))</f>
        <v>1</v>
      </c>
      <c r="H14" s="62">
        <f>IF(ISNA(VLOOKUP($Y$1*1000+F14,年齢別人口集計表AD2!$A$2:$K$5000,10,FALSE)),0,VLOOKUP($Y$1*1000+F14,年齢別人口集計表AD2!$A$2:$K$5000,10,FALSE))</f>
        <v>0</v>
      </c>
      <c r="I14" s="62">
        <f>SUM(G14:H14)</f>
        <v>1</v>
      </c>
      <c r="J14" s="63"/>
      <c r="K14" s="62">
        <v>32</v>
      </c>
      <c r="L14" s="62">
        <f>IF(ISNA(VLOOKUP($Y$1*1000+K14,年齢別人口集計表AD2!$A$2:$K$5000,9,FALSE)),0,VLOOKUP($Y$1*1000+K14,年齢別人口集計表AD2!$A$2:$K$5000,9,FALSE))</f>
        <v>0</v>
      </c>
      <c r="M14" s="62">
        <f>IF(ISNA(VLOOKUP($Y$1*1000+K14,年齢別人口集計表AD2!$A$2:$K$5000,10,FALSE)),0,VLOOKUP($Y$1*1000+K14,年齢別人口集計表AD2!$A$2:$K$5000,10,FALSE))</f>
        <v>0</v>
      </c>
      <c r="N14" s="62">
        <f>SUM(L14:M14)</f>
        <v>0</v>
      </c>
      <c r="O14" s="63"/>
      <c r="P14" s="62">
        <v>37</v>
      </c>
      <c r="Q14" s="62">
        <f>IF(ISNA(VLOOKUP($Y$1*1000+P14,年齢別人口集計表AD2!$A$2:$K$5000,9,FALSE)),0,VLOOKUP($Y$1*1000+P14,年齢別人口集計表AD2!$A$2:$K$5000,9,FALSE))</f>
        <v>1</v>
      </c>
      <c r="R14" s="62">
        <f>IF(ISNA(VLOOKUP($Y$1*1000+P14,年齢別人口集計表AD2!$A$2:$K$5000,10,FALSE)),0,VLOOKUP($Y$1*1000+P14,年齢別人口集計表AD2!$A$2:$K$5000,10,FALSE))</f>
        <v>1</v>
      </c>
      <c r="S14" s="62">
        <f>SUM(Q14:R14)</f>
        <v>2</v>
      </c>
      <c r="X14" s="57" t="s">
        <v>13</v>
      </c>
      <c r="Y14" s="57">
        <v>12</v>
      </c>
    </row>
    <row r="15" spans="1:25" x14ac:dyDescent="0.15">
      <c r="A15" s="62">
        <v>23</v>
      </c>
      <c r="B15" s="62">
        <f>IF(ISNA(VLOOKUP($Y$1*1000+A15,年齢別人口集計表AD2!$A$2:$K$5000,9,FALSE)),0,VLOOKUP($Y$1*1000+A15,年齢別人口集計表AD2!$A$2:$K$5000,9,FALSE))</f>
        <v>0</v>
      </c>
      <c r="C15" s="62">
        <f>IF(ISNA(VLOOKUP($Y$1*1000+A15,年齢別人口集計表AD2!$A$2:$K$5000,10,FALSE)),0,VLOOKUP($Y$1*1000+A15,年齢別人口集計表AD2!$A$2:$K$5000,10,FALSE))</f>
        <v>1</v>
      </c>
      <c r="D15" s="62">
        <f>SUM(B15:C15)</f>
        <v>1</v>
      </c>
      <c r="E15" s="63"/>
      <c r="F15" s="62">
        <v>28</v>
      </c>
      <c r="G15" s="62">
        <f>IF(ISNA(VLOOKUP($Y$1*1000+F15,年齢別人口集計表AD2!$A$2:$K$5000,9,FALSE)),0,VLOOKUP($Y$1*1000+F15,年齢別人口集計表AD2!$A$2:$K$5000,9,FALSE))</f>
        <v>1</v>
      </c>
      <c r="H15" s="62">
        <f>IF(ISNA(VLOOKUP($Y$1*1000+F15,年齢別人口集計表AD2!$A$2:$K$5000,10,FALSE)),0,VLOOKUP($Y$1*1000+F15,年齢別人口集計表AD2!$A$2:$K$5000,10,FALSE))</f>
        <v>1</v>
      </c>
      <c r="I15" s="62">
        <f>SUM(G15:H15)</f>
        <v>2</v>
      </c>
      <c r="J15" s="63"/>
      <c r="K15" s="62">
        <v>33</v>
      </c>
      <c r="L15" s="62">
        <f>IF(ISNA(VLOOKUP($Y$1*1000+K15,年齢別人口集計表AD2!$A$2:$K$5000,9,FALSE)),0,VLOOKUP($Y$1*1000+K15,年齢別人口集計表AD2!$A$2:$K$5000,9,FALSE))</f>
        <v>1</v>
      </c>
      <c r="M15" s="62">
        <f>IF(ISNA(VLOOKUP($Y$1*1000+K15,年齢別人口集計表AD2!$A$2:$K$5000,10,FALSE)),0,VLOOKUP($Y$1*1000+K15,年齢別人口集計表AD2!$A$2:$K$5000,10,FALSE))</f>
        <v>0</v>
      </c>
      <c r="N15" s="62">
        <f>SUM(L15:M15)</f>
        <v>1</v>
      </c>
      <c r="O15" s="63"/>
      <c r="P15" s="62">
        <v>38</v>
      </c>
      <c r="Q15" s="62">
        <f>IF(ISNA(VLOOKUP($Y$1*1000+P15,年齢別人口集計表AD2!$A$2:$K$5000,9,FALSE)),0,VLOOKUP($Y$1*1000+P15,年齢別人口集計表AD2!$A$2:$K$5000,9,FALSE))</f>
        <v>0</v>
      </c>
      <c r="R15" s="62">
        <f>IF(ISNA(VLOOKUP($Y$1*1000+P15,年齢別人口集計表AD2!$A$2:$K$5000,10,FALSE)),0,VLOOKUP($Y$1*1000+P15,年齢別人口集計表AD2!$A$2:$K$5000,10,FALSE))</f>
        <v>0</v>
      </c>
      <c r="S15" s="62">
        <f>SUM(Q15:R15)</f>
        <v>0</v>
      </c>
      <c r="X15" s="57" t="s">
        <v>14</v>
      </c>
      <c r="Y15" s="57">
        <v>13</v>
      </c>
    </row>
    <row r="16" spans="1:25" x14ac:dyDescent="0.15">
      <c r="A16" s="62">
        <v>24</v>
      </c>
      <c r="B16" s="62">
        <f>IF(ISNA(VLOOKUP($Y$1*1000+A16,年齢別人口集計表AD2!$A$2:$K$5000,9,FALSE)),0,VLOOKUP($Y$1*1000+A16,年齢別人口集計表AD2!$A$2:$K$5000,9,FALSE))</f>
        <v>0</v>
      </c>
      <c r="C16" s="62">
        <f>IF(ISNA(VLOOKUP($Y$1*1000+A16,年齢別人口集計表AD2!$A$2:$K$5000,10,FALSE)),0,VLOOKUP($Y$1*1000+A16,年齢別人口集計表AD2!$A$2:$K$5000,10,FALSE))</f>
        <v>1</v>
      </c>
      <c r="D16" s="62">
        <f>SUM(B16:C16)</f>
        <v>1</v>
      </c>
      <c r="E16" s="63"/>
      <c r="F16" s="62">
        <v>29</v>
      </c>
      <c r="G16" s="62">
        <f>IF(ISNA(VLOOKUP($Y$1*1000+F16,年齢別人口集計表AD2!$A$2:$K$5000,9,FALSE)),0,VLOOKUP($Y$1*1000+F16,年齢別人口集計表AD2!$A$2:$K$5000,9,FALSE))</f>
        <v>2</v>
      </c>
      <c r="H16" s="62">
        <f>IF(ISNA(VLOOKUP($Y$1*1000+F16,年齢別人口集計表AD2!$A$2:$K$5000,10,FALSE)),0,VLOOKUP($Y$1*1000+F16,年齢別人口集計表AD2!$A$2:$K$5000,10,FALSE))</f>
        <v>0</v>
      </c>
      <c r="I16" s="62">
        <f>SUM(G16:H16)</f>
        <v>2</v>
      </c>
      <c r="J16" s="63"/>
      <c r="K16" s="62">
        <v>34</v>
      </c>
      <c r="L16" s="62">
        <f>IF(ISNA(VLOOKUP($Y$1*1000+K16,年齢別人口集計表AD2!$A$2:$K$5000,9,FALSE)),0,VLOOKUP($Y$1*1000+K16,年齢別人口集計表AD2!$A$2:$K$5000,9,FALSE))</f>
        <v>1</v>
      </c>
      <c r="M16" s="62">
        <f>IF(ISNA(VLOOKUP($Y$1*1000+K16,年齢別人口集計表AD2!$A$2:$K$5000,10,FALSE)),0,VLOOKUP($Y$1*1000+K16,年齢別人口集計表AD2!$A$2:$K$5000,10,FALSE))</f>
        <v>0</v>
      </c>
      <c r="N16" s="62">
        <f>SUM(L16:M16)</f>
        <v>1</v>
      </c>
      <c r="O16" s="63"/>
      <c r="P16" s="62">
        <v>39</v>
      </c>
      <c r="Q16" s="62">
        <f>IF(ISNA(VLOOKUP($Y$1*1000+P16,年齢別人口集計表AD2!$A$2:$K$5000,9,FALSE)),0,VLOOKUP($Y$1*1000+P16,年齢別人口集計表AD2!$A$2:$K$5000,9,FALSE))</f>
        <v>0</v>
      </c>
      <c r="R16" s="62">
        <f>IF(ISNA(VLOOKUP($Y$1*1000+P16,年齢別人口集計表AD2!$A$2:$K$5000,10,FALSE)),0,VLOOKUP($Y$1*1000+P16,年齢別人口集計表AD2!$A$2:$K$5000,10,FALSE))</f>
        <v>0</v>
      </c>
      <c r="S16" s="62">
        <f>SUM(Q16:R16)</f>
        <v>0</v>
      </c>
      <c r="X16" s="57" t="s">
        <v>15</v>
      </c>
      <c r="Y16" s="57">
        <v>14</v>
      </c>
    </row>
    <row r="17" spans="1:25" x14ac:dyDescent="0.15">
      <c r="A17" s="64" t="s">
        <v>91</v>
      </c>
      <c r="B17" s="62">
        <f>SUM(B12:B16)</f>
        <v>3</v>
      </c>
      <c r="C17" s="62">
        <f>SUM(C12:C16)</f>
        <v>4</v>
      </c>
      <c r="D17" s="62">
        <f>SUM(D12:D16)</f>
        <v>7</v>
      </c>
      <c r="E17" s="63"/>
      <c r="F17" s="64" t="s">
        <v>91</v>
      </c>
      <c r="G17" s="62">
        <f>SUM(G12:G16)</f>
        <v>4</v>
      </c>
      <c r="H17" s="62">
        <f>SUM(H12:H16)</f>
        <v>2</v>
      </c>
      <c r="I17" s="62">
        <f>SUM(I12:I16)</f>
        <v>6</v>
      </c>
      <c r="J17" s="63"/>
      <c r="K17" s="64" t="s">
        <v>91</v>
      </c>
      <c r="L17" s="62">
        <f>SUM(L12:L16)</f>
        <v>2</v>
      </c>
      <c r="M17" s="62">
        <f>SUM(M12:M16)</f>
        <v>1</v>
      </c>
      <c r="N17" s="62">
        <f>SUM(N12:N16)</f>
        <v>3</v>
      </c>
      <c r="O17" s="63"/>
      <c r="P17" s="64" t="s">
        <v>91</v>
      </c>
      <c r="Q17" s="62">
        <f>SUM(Q12:Q16)</f>
        <v>1</v>
      </c>
      <c r="R17" s="62">
        <f>SUM(R12:R16)</f>
        <v>2</v>
      </c>
      <c r="S17" s="62">
        <f>SUM(S12:S16)</f>
        <v>3</v>
      </c>
      <c r="U17" s="65">
        <f>Q17+L17+G17+B17</f>
        <v>10</v>
      </c>
      <c r="V17" s="65">
        <f>R17+M17+H17+C17</f>
        <v>9</v>
      </c>
      <c r="X17" s="57" t="s">
        <v>16</v>
      </c>
      <c r="Y17" s="57">
        <v>15</v>
      </c>
    </row>
    <row r="18" spans="1:25" x14ac:dyDescent="0.15">
      <c r="A18" s="66"/>
      <c r="B18" s="66"/>
      <c r="C18" s="66"/>
      <c r="D18" s="66"/>
      <c r="F18" s="66"/>
      <c r="G18" s="66"/>
      <c r="H18" s="66"/>
      <c r="I18" s="66"/>
      <c r="K18" s="66"/>
      <c r="L18" s="66"/>
      <c r="M18" s="66"/>
      <c r="N18" s="66"/>
      <c r="P18" s="66"/>
      <c r="Q18" s="66"/>
      <c r="R18" s="66"/>
      <c r="S18" s="66"/>
      <c r="X18" s="57" t="s">
        <v>17</v>
      </c>
      <c r="Y18" s="57">
        <v>16</v>
      </c>
    </row>
    <row r="19" spans="1:25" x14ac:dyDescent="0.15">
      <c r="A19" s="64" t="s">
        <v>0</v>
      </c>
      <c r="B19" s="64" t="s">
        <v>89</v>
      </c>
      <c r="C19" s="64" t="s">
        <v>90</v>
      </c>
      <c r="D19" s="64" t="s">
        <v>91</v>
      </c>
      <c r="E19" s="63"/>
      <c r="F19" s="64" t="s">
        <v>0</v>
      </c>
      <c r="G19" s="64" t="s">
        <v>89</v>
      </c>
      <c r="H19" s="64" t="s">
        <v>90</v>
      </c>
      <c r="I19" s="64" t="s">
        <v>91</v>
      </c>
      <c r="J19" s="63"/>
      <c r="K19" s="64" t="s">
        <v>0</v>
      </c>
      <c r="L19" s="64" t="s">
        <v>89</v>
      </c>
      <c r="M19" s="64" t="s">
        <v>90</v>
      </c>
      <c r="N19" s="64" t="s">
        <v>91</v>
      </c>
      <c r="O19" s="63"/>
      <c r="P19" s="64" t="s">
        <v>0</v>
      </c>
      <c r="Q19" s="64" t="s">
        <v>89</v>
      </c>
      <c r="R19" s="64" t="s">
        <v>90</v>
      </c>
      <c r="S19" s="64" t="s">
        <v>91</v>
      </c>
      <c r="X19" s="57" t="s">
        <v>18</v>
      </c>
      <c r="Y19" s="57">
        <v>17</v>
      </c>
    </row>
    <row r="20" spans="1:25" x14ac:dyDescent="0.15">
      <c r="A20" s="62">
        <v>40</v>
      </c>
      <c r="B20" s="62">
        <f>IF(ISNA(VLOOKUP($Y$1*1000+A20,年齢別人口集計表AD2!$A$2:$K$5000,9,FALSE)),0,VLOOKUP($Y$1*1000+A20,年齢別人口集計表AD2!$A$2:$K$5000,9,FALSE))</f>
        <v>1</v>
      </c>
      <c r="C20" s="62">
        <f>IF(ISNA(VLOOKUP($Y$1*1000+A20,年齢別人口集計表AD2!$A$2:$K$5000,10,FALSE)),0,VLOOKUP($Y$1*1000+A20,年齢別人口集計表AD2!$A$2:$K$5000,10,FALSE))</f>
        <v>0</v>
      </c>
      <c r="D20" s="62">
        <f>SUM(B20:C20)</f>
        <v>1</v>
      </c>
      <c r="E20" s="63"/>
      <c r="F20" s="62">
        <v>45</v>
      </c>
      <c r="G20" s="62">
        <f>IF(ISNA(VLOOKUP($Y$1*1000+F20,年齢別人口集計表AD2!$A$2:$K$5000,9,FALSE)),0,VLOOKUP($Y$1*1000+F20,年齢別人口集計表AD2!$A$2:$K$5000,9,FALSE))</f>
        <v>1</v>
      </c>
      <c r="H20" s="62">
        <f>IF(ISNA(VLOOKUP($Y$1*1000+F20,年齢別人口集計表AD2!$A$2:$K$5000,10,FALSE)),0,VLOOKUP($Y$1*1000+F20,年齢別人口集計表AD2!$A$2:$K$5000,10,FALSE))</f>
        <v>2</v>
      </c>
      <c r="I20" s="62">
        <f>SUM(G20:H20)</f>
        <v>3</v>
      </c>
      <c r="J20" s="63"/>
      <c r="K20" s="62">
        <v>50</v>
      </c>
      <c r="L20" s="62">
        <f>IF(ISNA(VLOOKUP($Y$1*1000+K20,年齢別人口集計表AD2!$A$2:$K$5000,9,FALSE)),0,VLOOKUP($Y$1*1000+K20,年齢別人口集計表AD2!$A$2:$K$5000,9,FALSE))</f>
        <v>0</v>
      </c>
      <c r="M20" s="62">
        <f>IF(ISNA(VLOOKUP($Y$1*1000+K20,年齢別人口集計表AD2!$A$2:$K$5000,10,FALSE)),0,VLOOKUP($Y$1*1000+K20,年齢別人口集計表AD2!$A$2:$K$5000,10,FALSE))</f>
        <v>0</v>
      </c>
      <c r="N20" s="62">
        <f>SUM(L20:M20)</f>
        <v>0</v>
      </c>
      <c r="O20" s="63"/>
      <c r="P20" s="62">
        <v>55</v>
      </c>
      <c r="Q20" s="62">
        <f>IF(ISNA(VLOOKUP($Y$1*1000+P20,年齢別人口集計表AD2!$A$2:$K$5000,9,FALSE)),0,VLOOKUP($Y$1*1000+P20,年齢別人口集計表AD2!$A$2:$K$5000,9,FALSE))</f>
        <v>1</v>
      </c>
      <c r="R20" s="62">
        <f>IF(ISNA(VLOOKUP($Y$1*1000+P20,年齢別人口集計表AD2!$A$2:$K$5000,10,FALSE)),0,VLOOKUP($Y$1*1000+P20,年齢別人口集計表AD2!$A$2:$K$5000,10,FALSE))</f>
        <v>0</v>
      </c>
      <c r="S20" s="62">
        <f>SUM(Q20:R20)</f>
        <v>1</v>
      </c>
      <c r="X20" s="57" t="s">
        <v>19</v>
      </c>
      <c r="Y20" s="57">
        <v>18</v>
      </c>
    </row>
    <row r="21" spans="1:25" x14ac:dyDescent="0.15">
      <c r="A21" s="62">
        <v>41</v>
      </c>
      <c r="B21" s="62">
        <f>IF(ISNA(VLOOKUP($Y$1*1000+A21,年齢別人口集計表AD2!$A$2:$K$5000,9,FALSE)),0,VLOOKUP($Y$1*1000+A21,年齢別人口集計表AD2!$A$2:$K$5000,9,FALSE))</f>
        <v>0</v>
      </c>
      <c r="C21" s="62">
        <f>IF(ISNA(VLOOKUP($Y$1*1000+A21,年齢別人口集計表AD2!$A$2:$K$5000,10,FALSE)),0,VLOOKUP($Y$1*1000+A21,年齢別人口集計表AD2!$A$2:$K$5000,10,FALSE))</f>
        <v>0</v>
      </c>
      <c r="D21" s="62">
        <f>SUM(B21:C21)</f>
        <v>0</v>
      </c>
      <c r="E21" s="63"/>
      <c r="F21" s="62">
        <v>46</v>
      </c>
      <c r="G21" s="62">
        <f>IF(ISNA(VLOOKUP($Y$1*1000+F21,年齢別人口集計表AD2!$A$2:$K$5000,9,FALSE)),0,VLOOKUP($Y$1*1000+F21,年齢別人口集計表AD2!$A$2:$K$5000,9,FALSE))</f>
        <v>1</v>
      </c>
      <c r="H21" s="62">
        <f>IF(ISNA(VLOOKUP($Y$1*1000+F21,年齢別人口集計表AD2!$A$2:$K$5000,10,FALSE)),0,VLOOKUP($Y$1*1000+F21,年齢別人口集計表AD2!$A$2:$K$5000,10,FALSE))</f>
        <v>1</v>
      </c>
      <c r="I21" s="62">
        <f>SUM(G21:H21)</f>
        <v>2</v>
      </c>
      <c r="J21" s="63"/>
      <c r="K21" s="62">
        <v>51</v>
      </c>
      <c r="L21" s="62">
        <f>IF(ISNA(VLOOKUP($Y$1*1000+K21,年齢別人口集計表AD2!$A$2:$K$5000,9,FALSE)),0,VLOOKUP($Y$1*1000+K21,年齢別人口集計表AD2!$A$2:$K$5000,9,FALSE))</f>
        <v>0</v>
      </c>
      <c r="M21" s="62">
        <f>IF(ISNA(VLOOKUP($Y$1*1000+K21,年齢別人口集計表AD2!$A$2:$K$5000,10,FALSE)),0,VLOOKUP($Y$1*1000+K21,年齢別人口集計表AD2!$A$2:$K$5000,10,FALSE))</f>
        <v>0</v>
      </c>
      <c r="N21" s="62">
        <f>SUM(L21:M21)</f>
        <v>0</v>
      </c>
      <c r="O21" s="63"/>
      <c r="P21" s="62">
        <v>56</v>
      </c>
      <c r="Q21" s="62">
        <f>IF(ISNA(VLOOKUP($Y$1*1000+P21,年齢別人口集計表AD2!$A$2:$K$5000,9,FALSE)),0,VLOOKUP($Y$1*1000+P21,年齢別人口集計表AD2!$A$2:$K$5000,9,FALSE))</f>
        <v>0</v>
      </c>
      <c r="R21" s="62">
        <f>IF(ISNA(VLOOKUP($Y$1*1000+P21,年齢別人口集計表AD2!$A$2:$K$5000,10,FALSE)),0,VLOOKUP($Y$1*1000+P21,年齢別人口集計表AD2!$A$2:$K$5000,10,FALSE))</f>
        <v>0</v>
      </c>
      <c r="S21" s="62">
        <f>SUM(Q21:R21)</f>
        <v>0</v>
      </c>
      <c r="X21" s="57" t="s">
        <v>120</v>
      </c>
      <c r="Y21" s="57">
        <v>19</v>
      </c>
    </row>
    <row r="22" spans="1:25" x14ac:dyDescent="0.15">
      <c r="A22" s="62">
        <v>42</v>
      </c>
      <c r="B22" s="62">
        <f>IF(ISNA(VLOOKUP($Y$1*1000+A22,年齢別人口集計表AD2!$A$2:$K$5000,9,FALSE)),0,VLOOKUP($Y$1*1000+A22,年齢別人口集計表AD2!$A$2:$K$5000,9,FALSE))</f>
        <v>1</v>
      </c>
      <c r="C22" s="62">
        <f>IF(ISNA(VLOOKUP($Y$1*1000+A22,年齢別人口集計表AD2!$A$2:$K$5000,10,FALSE)),0,VLOOKUP($Y$1*1000+A22,年齢別人口集計表AD2!$A$2:$K$5000,10,FALSE))</f>
        <v>0</v>
      </c>
      <c r="D22" s="62">
        <f>SUM(B22:C22)</f>
        <v>1</v>
      </c>
      <c r="E22" s="63"/>
      <c r="F22" s="62">
        <v>47</v>
      </c>
      <c r="G22" s="62">
        <f>IF(ISNA(VLOOKUP($Y$1*1000+F22,年齢別人口集計表AD2!$A$2:$K$5000,9,FALSE)),0,VLOOKUP($Y$1*1000+F22,年齢別人口集計表AD2!$A$2:$K$5000,9,FALSE))</f>
        <v>2</v>
      </c>
      <c r="H22" s="62">
        <f>IF(ISNA(VLOOKUP($Y$1*1000+F22,年齢別人口集計表AD2!$A$2:$K$5000,10,FALSE)),0,VLOOKUP($Y$1*1000+F22,年齢別人口集計表AD2!$A$2:$K$5000,10,FALSE))</f>
        <v>1</v>
      </c>
      <c r="I22" s="62">
        <f>SUM(G22:H22)</f>
        <v>3</v>
      </c>
      <c r="J22" s="63"/>
      <c r="K22" s="62">
        <v>52</v>
      </c>
      <c r="L22" s="62">
        <f>IF(ISNA(VLOOKUP($Y$1*1000+K22,年齢別人口集計表AD2!$A$2:$K$5000,9,FALSE)),0,VLOOKUP($Y$1*1000+K22,年齢別人口集計表AD2!$A$2:$K$5000,9,FALSE))</f>
        <v>1</v>
      </c>
      <c r="M22" s="62">
        <f>IF(ISNA(VLOOKUP($Y$1*1000+K22,年齢別人口集計表AD2!$A$2:$K$5000,10,FALSE)),0,VLOOKUP($Y$1*1000+K22,年齢別人口集計表AD2!$A$2:$K$5000,10,FALSE))</f>
        <v>1</v>
      </c>
      <c r="N22" s="62">
        <f>SUM(L22:M22)</f>
        <v>2</v>
      </c>
      <c r="O22" s="63"/>
      <c r="P22" s="62">
        <v>57</v>
      </c>
      <c r="Q22" s="62">
        <f>IF(ISNA(VLOOKUP($Y$1*1000+P22,年齢別人口集計表AD2!$A$2:$K$5000,9,FALSE)),0,VLOOKUP($Y$1*1000+P22,年齢別人口集計表AD2!$A$2:$K$5000,9,FALSE))</f>
        <v>1</v>
      </c>
      <c r="R22" s="62">
        <f>IF(ISNA(VLOOKUP($Y$1*1000+P22,年齢別人口集計表AD2!$A$2:$K$5000,10,FALSE)),0,VLOOKUP($Y$1*1000+P22,年齢別人口集計表AD2!$A$2:$K$5000,10,FALSE))</f>
        <v>2</v>
      </c>
      <c r="S22" s="62">
        <f>SUM(Q22:R22)</f>
        <v>3</v>
      </c>
      <c r="X22" s="57" t="s">
        <v>20</v>
      </c>
      <c r="Y22" s="57">
        <v>22</v>
      </c>
    </row>
    <row r="23" spans="1:25" x14ac:dyDescent="0.15">
      <c r="A23" s="62">
        <v>43</v>
      </c>
      <c r="B23" s="62">
        <f>IF(ISNA(VLOOKUP($Y$1*1000+A23,年齢別人口集計表AD2!$A$2:$K$5000,9,FALSE)),0,VLOOKUP($Y$1*1000+A23,年齢別人口集計表AD2!$A$2:$K$5000,9,FALSE))</f>
        <v>0</v>
      </c>
      <c r="C23" s="62">
        <f>IF(ISNA(VLOOKUP($Y$1*1000+A23,年齢別人口集計表AD2!$A$2:$K$5000,10,FALSE)),0,VLOOKUP($Y$1*1000+A23,年齢別人口集計表AD2!$A$2:$K$5000,10,FALSE))</f>
        <v>0</v>
      </c>
      <c r="D23" s="62">
        <f>SUM(B23:C23)</f>
        <v>0</v>
      </c>
      <c r="E23" s="63"/>
      <c r="F23" s="62">
        <v>48</v>
      </c>
      <c r="G23" s="62">
        <f>IF(ISNA(VLOOKUP($Y$1*1000+F23,年齢別人口集計表AD2!$A$2:$K$5000,9,FALSE)),0,VLOOKUP($Y$1*1000+F23,年齢別人口集計表AD2!$A$2:$K$5000,9,FALSE))</f>
        <v>0</v>
      </c>
      <c r="H23" s="62">
        <f>IF(ISNA(VLOOKUP($Y$1*1000+F23,年齢別人口集計表AD2!$A$2:$K$5000,10,FALSE)),0,VLOOKUP($Y$1*1000+F23,年齢別人口集計表AD2!$A$2:$K$5000,10,FALSE))</f>
        <v>0</v>
      </c>
      <c r="I23" s="62">
        <f>SUM(G23:H23)</f>
        <v>0</v>
      </c>
      <c r="J23" s="63"/>
      <c r="K23" s="62">
        <v>53</v>
      </c>
      <c r="L23" s="62">
        <f>IF(ISNA(VLOOKUP($Y$1*1000+K23,年齢別人口集計表AD2!$A$2:$K$5000,9,FALSE)),0,VLOOKUP($Y$1*1000+K23,年齢別人口集計表AD2!$A$2:$K$5000,9,FALSE))</f>
        <v>2</v>
      </c>
      <c r="M23" s="62">
        <f>IF(ISNA(VLOOKUP($Y$1*1000+K23,年齢別人口集計表AD2!$A$2:$K$5000,10,FALSE)),0,VLOOKUP($Y$1*1000+K23,年齢別人口集計表AD2!$A$2:$K$5000,10,FALSE))</f>
        <v>1</v>
      </c>
      <c r="N23" s="62">
        <f>SUM(L23:M23)</f>
        <v>3</v>
      </c>
      <c r="O23" s="63"/>
      <c r="P23" s="62">
        <v>58</v>
      </c>
      <c r="Q23" s="62">
        <f>IF(ISNA(VLOOKUP($Y$1*1000+P23,年齢別人口集計表AD2!$A$2:$K$5000,9,FALSE)),0,VLOOKUP($Y$1*1000+P23,年齢別人口集計表AD2!$A$2:$K$5000,9,FALSE))</f>
        <v>1</v>
      </c>
      <c r="R23" s="62">
        <f>IF(ISNA(VLOOKUP($Y$1*1000+P23,年齢別人口集計表AD2!$A$2:$K$5000,10,FALSE)),0,VLOOKUP($Y$1*1000+P23,年齢別人口集計表AD2!$A$2:$K$5000,10,FALSE))</f>
        <v>0</v>
      </c>
      <c r="S23" s="62">
        <f>SUM(Q23:R23)</f>
        <v>1</v>
      </c>
      <c r="X23" s="57" t="s">
        <v>21</v>
      </c>
      <c r="Y23" s="57">
        <v>23</v>
      </c>
    </row>
    <row r="24" spans="1:25" x14ac:dyDescent="0.15">
      <c r="A24" s="62">
        <v>44</v>
      </c>
      <c r="B24" s="62">
        <f>IF(ISNA(VLOOKUP($Y$1*1000+A24,年齢別人口集計表AD2!$A$2:$K$5000,9,FALSE)),0,VLOOKUP($Y$1*1000+A24,年齢別人口集計表AD2!$A$2:$K$5000,9,FALSE))</f>
        <v>0</v>
      </c>
      <c r="C24" s="62">
        <f>IF(ISNA(VLOOKUP($Y$1*1000+A24,年齢別人口集計表AD2!$A$2:$K$5000,10,FALSE)),0,VLOOKUP($Y$1*1000+A24,年齢別人口集計表AD2!$A$2:$K$5000,10,FALSE))</f>
        <v>2</v>
      </c>
      <c r="D24" s="62">
        <f>SUM(B24:C24)</f>
        <v>2</v>
      </c>
      <c r="E24" s="63"/>
      <c r="F24" s="62">
        <v>49</v>
      </c>
      <c r="G24" s="62">
        <f>IF(ISNA(VLOOKUP($Y$1*1000+F24,年齢別人口集計表AD2!$A$2:$K$5000,9,FALSE)),0,VLOOKUP($Y$1*1000+F24,年齢別人口集計表AD2!$A$2:$K$5000,9,FALSE))</f>
        <v>3</v>
      </c>
      <c r="H24" s="62">
        <f>IF(ISNA(VLOOKUP($Y$1*1000+F24,年齢別人口集計表AD2!$A$2:$K$5000,10,FALSE)),0,VLOOKUP($Y$1*1000+F24,年齢別人口集計表AD2!$A$2:$K$5000,10,FALSE))</f>
        <v>1</v>
      </c>
      <c r="I24" s="62">
        <f>SUM(G24:H24)</f>
        <v>4</v>
      </c>
      <c r="J24" s="63"/>
      <c r="K24" s="62">
        <v>54</v>
      </c>
      <c r="L24" s="62">
        <f>IF(ISNA(VLOOKUP($Y$1*1000+K24,年齢別人口集計表AD2!$A$2:$K$5000,9,FALSE)),0,VLOOKUP($Y$1*1000+K24,年齢別人口集計表AD2!$A$2:$K$5000,9,FALSE))</f>
        <v>0</v>
      </c>
      <c r="M24" s="62">
        <f>IF(ISNA(VLOOKUP($Y$1*1000+K24,年齢別人口集計表AD2!$A$2:$K$5000,10,FALSE)),0,VLOOKUP($Y$1*1000+K24,年齢別人口集計表AD2!$A$2:$K$5000,10,FALSE))</f>
        <v>2</v>
      </c>
      <c r="N24" s="62">
        <f>SUM(L24:M24)</f>
        <v>2</v>
      </c>
      <c r="O24" s="63"/>
      <c r="P24" s="62">
        <v>59</v>
      </c>
      <c r="Q24" s="62">
        <f>IF(ISNA(VLOOKUP($Y$1*1000+P24,年齢別人口集計表AD2!$A$2:$K$5000,9,FALSE)),0,VLOOKUP($Y$1*1000+P24,年齢別人口集計表AD2!$A$2:$K$5000,9,FALSE))</f>
        <v>1</v>
      </c>
      <c r="R24" s="62">
        <f>IF(ISNA(VLOOKUP($Y$1*1000+P24,年齢別人口集計表AD2!$A$2:$K$5000,10,FALSE)),0,VLOOKUP($Y$1*1000+P24,年齢別人口集計表AD2!$A$2:$K$5000,10,FALSE))</f>
        <v>2</v>
      </c>
      <c r="S24" s="62">
        <f>SUM(Q24:R24)</f>
        <v>3</v>
      </c>
      <c r="X24" s="57" t="s">
        <v>22</v>
      </c>
      <c r="Y24" s="57">
        <v>24</v>
      </c>
    </row>
    <row r="25" spans="1:25" x14ac:dyDescent="0.15">
      <c r="A25" s="64" t="s">
        <v>91</v>
      </c>
      <c r="B25" s="62">
        <f>SUM(B20:B24)</f>
        <v>2</v>
      </c>
      <c r="C25" s="62">
        <f>SUM(C20:C24)</f>
        <v>2</v>
      </c>
      <c r="D25" s="62">
        <f>SUM(D20:D24)</f>
        <v>4</v>
      </c>
      <c r="E25" s="63"/>
      <c r="F25" s="64" t="s">
        <v>91</v>
      </c>
      <c r="G25" s="62">
        <f>SUM(G20:G24)</f>
        <v>7</v>
      </c>
      <c r="H25" s="62">
        <f>SUM(H20:H24)</f>
        <v>5</v>
      </c>
      <c r="I25" s="62">
        <f>SUM(I20:I24)</f>
        <v>12</v>
      </c>
      <c r="J25" s="63"/>
      <c r="K25" s="64" t="s">
        <v>91</v>
      </c>
      <c r="L25" s="62">
        <f>SUM(L20:L24)</f>
        <v>3</v>
      </c>
      <c r="M25" s="62">
        <f>SUM(M20:M24)</f>
        <v>4</v>
      </c>
      <c r="N25" s="62">
        <f>SUM(N20:N24)</f>
        <v>7</v>
      </c>
      <c r="O25" s="63"/>
      <c r="P25" s="64" t="s">
        <v>91</v>
      </c>
      <c r="Q25" s="62">
        <f>SUM(Q20:Q24)</f>
        <v>4</v>
      </c>
      <c r="R25" s="62">
        <f>SUM(R20:R24)</f>
        <v>4</v>
      </c>
      <c r="S25" s="62">
        <f>SUM(S20:S24)</f>
        <v>8</v>
      </c>
      <c r="U25" s="65">
        <f>Q25+L25+G25+B25</f>
        <v>16</v>
      </c>
      <c r="V25" s="65">
        <f>R25+M25+H25+C25</f>
        <v>15</v>
      </c>
      <c r="X25" s="57" t="s">
        <v>23</v>
      </c>
      <c r="Y25" s="57">
        <v>25</v>
      </c>
    </row>
    <row r="26" spans="1:25" x14ac:dyDescent="0.15">
      <c r="A26" s="66"/>
      <c r="B26" s="66"/>
      <c r="C26" s="66"/>
      <c r="D26" s="66"/>
      <c r="F26" s="66"/>
      <c r="G26" s="66"/>
      <c r="H26" s="66"/>
      <c r="I26" s="66"/>
      <c r="K26" s="66"/>
      <c r="L26" s="66"/>
      <c r="M26" s="66"/>
      <c r="N26" s="66"/>
      <c r="P26" s="66"/>
      <c r="Q26" s="66"/>
      <c r="R26" s="66"/>
      <c r="S26" s="66"/>
      <c r="X26" s="57" t="s">
        <v>24</v>
      </c>
      <c r="Y26" s="57">
        <v>26</v>
      </c>
    </row>
    <row r="27" spans="1:25" x14ac:dyDescent="0.15">
      <c r="A27" s="64" t="s">
        <v>0</v>
      </c>
      <c r="B27" s="64" t="s">
        <v>89</v>
      </c>
      <c r="C27" s="64" t="s">
        <v>90</v>
      </c>
      <c r="D27" s="64" t="s">
        <v>91</v>
      </c>
      <c r="E27" s="63"/>
      <c r="F27" s="64" t="s">
        <v>0</v>
      </c>
      <c r="G27" s="64" t="s">
        <v>89</v>
      </c>
      <c r="H27" s="64" t="s">
        <v>90</v>
      </c>
      <c r="I27" s="64" t="s">
        <v>91</v>
      </c>
      <c r="J27" s="63"/>
      <c r="K27" s="64" t="s">
        <v>0</v>
      </c>
      <c r="L27" s="64" t="s">
        <v>89</v>
      </c>
      <c r="M27" s="64" t="s">
        <v>90</v>
      </c>
      <c r="N27" s="64" t="s">
        <v>91</v>
      </c>
      <c r="O27" s="63"/>
      <c r="P27" s="64" t="s">
        <v>0</v>
      </c>
      <c r="Q27" s="64" t="s">
        <v>89</v>
      </c>
      <c r="R27" s="64" t="s">
        <v>90</v>
      </c>
      <c r="S27" s="64" t="s">
        <v>91</v>
      </c>
      <c r="X27" s="57" t="s">
        <v>25</v>
      </c>
      <c r="Y27" s="57">
        <v>27</v>
      </c>
    </row>
    <row r="28" spans="1:25" x14ac:dyDescent="0.15">
      <c r="A28" s="62">
        <v>60</v>
      </c>
      <c r="B28" s="62">
        <f>IF(ISNA(VLOOKUP($Y$1*1000+A28,年齢別人口集計表AD2!$A$2:$K$5000,9,FALSE)),0,VLOOKUP($Y$1*1000+A28,年齢別人口集計表AD2!$A$2:$K$5000,9,FALSE))</f>
        <v>1</v>
      </c>
      <c r="C28" s="62">
        <f>IF(ISNA(VLOOKUP($Y$1*1000+A28,年齢別人口集計表AD2!$A$2:$K$5000,10,FALSE)),0,VLOOKUP($Y$1*1000+A28,年齢別人口集計表AD2!$A$2:$K$5000,10,FALSE))</f>
        <v>2</v>
      </c>
      <c r="D28" s="62">
        <f>SUM(B28:C28)</f>
        <v>3</v>
      </c>
      <c r="E28" s="63"/>
      <c r="F28" s="62">
        <v>65</v>
      </c>
      <c r="G28" s="62">
        <f>IF(ISNA(VLOOKUP($Y$1*1000+F28,年齢別人口集計表AD2!$A$2:$K$5000,9,FALSE)),0,VLOOKUP($Y$1*1000+F28,年齢別人口集計表AD2!$A$2:$K$5000,9,FALSE))</f>
        <v>2</v>
      </c>
      <c r="H28" s="62">
        <f>IF(ISNA(VLOOKUP($Y$1*1000+F28,年齢別人口集計表AD2!$A$2:$K$5000,10,FALSE)),0,VLOOKUP($Y$1*1000+F28,年齢別人口集計表AD2!$A$2:$K$5000,10,FALSE))</f>
        <v>1</v>
      </c>
      <c r="I28" s="62">
        <f>SUM(G28:H28)</f>
        <v>3</v>
      </c>
      <c r="J28" s="63"/>
      <c r="K28" s="62">
        <v>70</v>
      </c>
      <c r="L28" s="62">
        <f>IF(ISNA(VLOOKUP($Y$1*1000+K28,年齢別人口集計表AD2!$A$2:$K$5000,9,FALSE)),0,VLOOKUP($Y$1*1000+K28,年齢別人口集計表AD2!$A$2:$K$5000,9,FALSE))</f>
        <v>1</v>
      </c>
      <c r="M28" s="62">
        <f>IF(ISNA(VLOOKUP($Y$1*1000+K28,年齢別人口集計表AD2!$A$2:$K$5000,10,FALSE)),0,VLOOKUP($Y$1*1000+K28,年齢別人口集計表AD2!$A$2:$K$5000,10,FALSE))</f>
        <v>2</v>
      </c>
      <c r="N28" s="62">
        <f>SUM(L28:M28)</f>
        <v>3</v>
      </c>
      <c r="O28" s="63"/>
      <c r="P28" s="62">
        <v>75</v>
      </c>
      <c r="Q28" s="62">
        <f>IF(ISNA(VLOOKUP($Y$1*1000+P28,年齢別人口集計表AD2!$A$2:$K$5000,9,FALSE)),0,VLOOKUP($Y$1*1000+P28,年齢別人口集計表AD2!$A$2:$K$5000,9,FALSE))</f>
        <v>0</v>
      </c>
      <c r="R28" s="62">
        <f>IF(ISNA(VLOOKUP($Y$1*1000+P28,年齢別人口集計表AD2!$A$2:$K$5000,10,FALSE)),0,VLOOKUP($Y$1*1000+P28,年齢別人口集計表AD2!$A$2:$K$5000,10,FALSE))</f>
        <v>0</v>
      </c>
      <c r="S28" s="62">
        <f>SUM(Q28:R28)</f>
        <v>0</v>
      </c>
      <c r="X28" s="57" t="s">
        <v>26</v>
      </c>
      <c r="Y28" s="57">
        <v>28</v>
      </c>
    </row>
    <row r="29" spans="1:25" x14ac:dyDescent="0.15">
      <c r="A29" s="62">
        <v>61</v>
      </c>
      <c r="B29" s="62">
        <f>IF(ISNA(VLOOKUP($Y$1*1000+A29,年齢別人口集計表AD2!$A$2:$K$5000,9,FALSE)),0,VLOOKUP($Y$1*1000+A29,年齢別人口集計表AD2!$A$2:$K$5000,9,FALSE))</f>
        <v>1</v>
      </c>
      <c r="C29" s="62">
        <f>IF(ISNA(VLOOKUP($Y$1*1000+A29,年齢別人口集計表AD2!$A$2:$K$5000,10,FALSE)),0,VLOOKUP($Y$1*1000+A29,年齢別人口集計表AD2!$A$2:$K$5000,10,FALSE))</f>
        <v>0</v>
      </c>
      <c r="D29" s="62">
        <f>SUM(B29:C29)</f>
        <v>1</v>
      </c>
      <c r="E29" s="63"/>
      <c r="F29" s="62">
        <v>66</v>
      </c>
      <c r="G29" s="62">
        <f>IF(ISNA(VLOOKUP($Y$1*1000+F29,年齢別人口集計表AD2!$A$2:$K$5000,9,FALSE)),0,VLOOKUP($Y$1*1000+F29,年齢別人口集計表AD2!$A$2:$K$5000,9,FALSE))</f>
        <v>2</v>
      </c>
      <c r="H29" s="62">
        <f>IF(ISNA(VLOOKUP($Y$1*1000+F29,年齢別人口集計表AD2!$A$2:$K$5000,10,FALSE)),0,VLOOKUP($Y$1*1000+F29,年齢別人口集計表AD2!$A$2:$K$5000,10,FALSE))</f>
        <v>2</v>
      </c>
      <c r="I29" s="62">
        <f>SUM(G29:H29)</f>
        <v>4</v>
      </c>
      <c r="J29" s="63"/>
      <c r="K29" s="62">
        <v>71</v>
      </c>
      <c r="L29" s="62">
        <f>IF(ISNA(VLOOKUP($Y$1*1000+K29,年齢別人口集計表AD2!$A$2:$K$5000,9,FALSE)),0,VLOOKUP($Y$1*1000+K29,年齢別人口集計表AD2!$A$2:$K$5000,9,FALSE))</f>
        <v>4</v>
      </c>
      <c r="M29" s="62">
        <f>IF(ISNA(VLOOKUP($Y$1*1000+K29,年齢別人口集計表AD2!$A$2:$K$5000,10,FALSE)),0,VLOOKUP($Y$1*1000+K29,年齢別人口集計表AD2!$A$2:$K$5000,10,FALSE))</f>
        <v>3</v>
      </c>
      <c r="N29" s="62">
        <f>SUM(L29:M29)</f>
        <v>7</v>
      </c>
      <c r="O29" s="63"/>
      <c r="P29" s="62">
        <v>76</v>
      </c>
      <c r="Q29" s="62">
        <f>IF(ISNA(VLOOKUP($Y$1*1000+P29,年齢別人口集計表AD2!$A$2:$K$5000,9,FALSE)),0,VLOOKUP($Y$1*1000+P29,年齢別人口集計表AD2!$A$2:$K$5000,9,FALSE))</f>
        <v>3</v>
      </c>
      <c r="R29" s="62">
        <f>IF(ISNA(VLOOKUP($Y$1*1000+P29,年齢別人口集計表AD2!$A$2:$K$5000,10,FALSE)),0,VLOOKUP($Y$1*1000+P29,年齢別人口集計表AD2!$A$2:$K$5000,10,FALSE))</f>
        <v>1</v>
      </c>
      <c r="S29" s="62">
        <f>SUM(Q29:R29)</f>
        <v>4</v>
      </c>
      <c r="X29" s="57" t="s">
        <v>27</v>
      </c>
      <c r="Y29" s="57">
        <v>29</v>
      </c>
    </row>
    <row r="30" spans="1:25" x14ac:dyDescent="0.15">
      <c r="A30" s="62">
        <v>62</v>
      </c>
      <c r="B30" s="62">
        <f>IF(ISNA(VLOOKUP($Y$1*1000+A30,年齢別人口集計表AD2!$A$2:$K$5000,9,FALSE)),0,VLOOKUP($Y$1*1000+A30,年齢別人口集計表AD2!$A$2:$K$5000,9,FALSE))</f>
        <v>2</v>
      </c>
      <c r="C30" s="62">
        <f>IF(ISNA(VLOOKUP($Y$1*1000+A30,年齢別人口集計表AD2!$A$2:$K$5000,10,FALSE)),0,VLOOKUP($Y$1*1000+A30,年齢別人口集計表AD2!$A$2:$K$5000,10,FALSE))</f>
        <v>0</v>
      </c>
      <c r="D30" s="62">
        <f>SUM(B30:C30)</f>
        <v>2</v>
      </c>
      <c r="E30" s="63"/>
      <c r="F30" s="62">
        <v>67</v>
      </c>
      <c r="G30" s="62">
        <f>IF(ISNA(VLOOKUP($Y$1*1000+F30,年齢別人口集計表AD2!$A$2:$K$5000,9,FALSE)),0,VLOOKUP($Y$1*1000+F30,年齢別人口集計表AD2!$A$2:$K$5000,9,FALSE))</f>
        <v>0</v>
      </c>
      <c r="H30" s="62">
        <f>IF(ISNA(VLOOKUP($Y$1*1000+F30,年齢別人口集計表AD2!$A$2:$K$5000,10,FALSE)),0,VLOOKUP($Y$1*1000+F30,年齢別人口集計表AD2!$A$2:$K$5000,10,FALSE))</f>
        <v>2</v>
      </c>
      <c r="I30" s="62">
        <f>SUM(G30:H30)</f>
        <v>2</v>
      </c>
      <c r="J30" s="63"/>
      <c r="K30" s="62">
        <v>72</v>
      </c>
      <c r="L30" s="62">
        <f>IF(ISNA(VLOOKUP($Y$1*1000+K30,年齢別人口集計表AD2!$A$2:$K$5000,9,FALSE)),0,VLOOKUP($Y$1*1000+K30,年齢別人口集計表AD2!$A$2:$K$5000,9,FALSE))</f>
        <v>0</v>
      </c>
      <c r="M30" s="62">
        <f>IF(ISNA(VLOOKUP($Y$1*1000+K30,年齢別人口集計表AD2!$A$2:$K$5000,10,FALSE)),0,VLOOKUP($Y$1*1000+K30,年齢別人口集計表AD2!$A$2:$K$5000,10,FALSE))</f>
        <v>0</v>
      </c>
      <c r="N30" s="62">
        <f>SUM(L30:M30)</f>
        <v>0</v>
      </c>
      <c r="O30" s="63"/>
      <c r="P30" s="62">
        <v>77</v>
      </c>
      <c r="Q30" s="62">
        <f>IF(ISNA(VLOOKUP($Y$1*1000+P30,年齢別人口集計表AD2!$A$2:$K$5000,9,FALSE)),0,VLOOKUP($Y$1*1000+P30,年齢別人口集計表AD2!$A$2:$K$5000,9,FALSE))</f>
        <v>1</v>
      </c>
      <c r="R30" s="62">
        <f>IF(ISNA(VLOOKUP($Y$1*1000+P30,年齢別人口集計表AD2!$A$2:$K$5000,10,FALSE)),0,VLOOKUP($Y$1*1000+P30,年齢別人口集計表AD2!$A$2:$K$5000,10,FALSE))</f>
        <v>2</v>
      </c>
      <c r="S30" s="62">
        <f>SUM(Q30:R30)</f>
        <v>3</v>
      </c>
      <c r="X30" s="57" t="s">
        <v>28</v>
      </c>
      <c r="Y30" s="57">
        <v>30</v>
      </c>
    </row>
    <row r="31" spans="1:25" x14ac:dyDescent="0.15">
      <c r="A31" s="62">
        <v>63</v>
      </c>
      <c r="B31" s="62">
        <f>IF(ISNA(VLOOKUP($Y$1*1000+A31,年齢別人口集計表AD2!$A$2:$K$5000,9,FALSE)),0,VLOOKUP($Y$1*1000+A31,年齢別人口集計表AD2!$A$2:$K$5000,9,FALSE))</f>
        <v>0</v>
      </c>
      <c r="C31" s="62">
        <f>IF(ISNA(VLOOKUP($Y$1*1000+A31,年齢別人口集計表AD2!$A$2:$K$5000,10,FALSE)),0,VLOOKUP($Y$1*1000+A31,年齢別人口集計表AD2!$A$2:$K$5000,10,FALSE))</f>
        <v>0</v>
      </c>
      <c r="D31" s="62">
        <f>SUM(B31:C31)</f>
        <v>0</v>
      </c>
      <c r="E31" s="63"/>
      <c r="F31" s="62">
        <v>68</v>
      </c>
      <c r="G31" s="62">
        <f>IF(ISNA(VLOOKUP($Y$1*1000+F31,年齢別人口集計表AD2!$A$2:$K$5000,9,FALSE)),0,VLOOKUP($Y$1*1000+F31,年齢別人口集計表AD2!$A$2:$K$5000,9,FALSE))</f>
        <v>3</v>
      </c>
      <c r="H31" s="62">
        <f>IF(ISNA(VLOOKUP($Y$1*1000+F31,年齢別人口集計表AD2!$A$2:$K$5000,10,FALSE)),0,VLOOKUP($Y$1*1000+F31,年齢別人口集計表AD2!$A$2:$K$5000,10,FALSE))</f>
        <v>4</v>
      </c>
      <c r="I31" s="62">
        <f>SUM(G31:H31)</f>
        <v>7</v>
      </c>
      <c r="J31" s="63"/>
      <c r="K31" s="62">
        <v>73</v>
      </c>
      <c r="L31" s="62">
        <f>IF(ISNA(VLOOKUP($Y$1*1000+K31,年齢別人口集計表AD2!$A$2:$K$5000,9,FALSE)),0,VLOOKUP($Y$1*1000+K31,年齢別人口集計表AD2!$A$2:$K$5000,9,FALSE))</f>
        <v>0</v>
      </c>
      <c r="M31" s="62">
        <f>IF(ISNA(VLOOKUP($Y$1*1000+K31,年齢別人口集計表AD2!$A$2:$K$5000,10,FALSE)),0,VLOOKUP($Y$1*1000+K31,年齢別人口集計表AD2!$A$2:$K$5000,10,FALSE))</f>
        <v>1</v>
      </c>
      <c r="N31" s="62">
        <f>SUM(L31:M31)</f>
        <v>1</v>
      </c>
      <c r="O31" s="63"/>
      <c r="P31" s="62">
        <v>78</v>
      </c>
      <c r="Q31" s="62">
        <f>IF(ISNA(VLOOKUP($Y$1*1000+P31,年齢別人口集計表AD2!$A$2:$K$5000,9,FALSE)),0,VLOOKUP($Y$1*1000+P31,年齢別人口集計表AD2!$A$2:$K$5000,9,FALSE))</f>
        <v>1</v>
      </c>
      <c r="R31" s="62">
        <f>IF(ISNA(VLOOKUP($Y$1*1000+P31,年齢別人口集計表AD2!$A$2:$K$5000,10,FALSE)),0,VLOOKUP($Y$1*1000+P31,年齢別人口集計表AD2!$A$2:$K$5000,10,FALSE))</f>
        <v>1</v>
      </c>
      <c r="S31" s="62">
        <f>SUM(Q31:R31)</f>
        <v>2</v>
      </c>
      <c r="X31" s="57" t="s">
        <v>29</v>
      </c>
      <c r="Y31" s="57">
        <v>31</v>
      </c>
    </row>
    <row r="32" spans="1:25" x14ac:dyDescent="0.15">
      <c r="A32" s="62">
        <v>64</v>
      </c>
      <c r="B32" s="62">
        <f>IF(ISNA(VLOOKUP($Y$1*1000+A32,年齢別人口集計表AD2!$A$2:$K$5000,9,FALSE)),0,VLOOKUP($Y$1*1000+A32,年齢別人口集計表AD2!$A$2:$K$5000,9,FALSE))</f>
        <v>0</v>
      </c>
      <c r="C32" s="62">
        <f>IF(ISNA(VLOOKUP($Y$1*1000+A32,年齢別人口集計表AD2!$A$2:$K$5000,10,FALSE)),0,VLOOKUP($Y$1*1000+A32,年齢別人口集計表AD2!$A$2:$K$5000,10,FALSE))</f>
        <v>1</v>
      </c>
      <c r="D32" s="62">
        <f>SUM(B32:C32)</f>
        <v>1</v>
      </c>
      <c r="E32" s="63"/>
      <c r="F32" s="62">
        <v>69</v>
      </c>
      <c r="G32" s="62">
        <f>IF(ISNA(VLOOKUP($Y$1*1000+F32,年齢別人口集計表AD2!$A$2:$K$5000,9,FALSE)),0,VLOOKUP($Y$1*1000+F32,年齢別人口集計表AD2!$A$2:$K$5000,9,FALSE))</f>
        <v>2</v>
      </c>
      <c r="H32" s="62">
        <f>IF(ISNA(VLOOKUP($Y$1*1000+F32,年齢別人口集計表AD2!$A$2:$K$5000,10,FALSE)),0,VLOOKUP($Y$1*1000+F32,年齢別人口集計表AD2!$A$2:$K$5000,10,FALSE))</f>
        <v>0</v>
      </c>
      <c r="I32" s="62">
        <f>SUM(G32:H32)</f>
        <v>2</v>
      </c>
      <c r="J32" s="63"/>
      <c r="K32" s="62">
        <v>74</v>
      </c>
      <c r="L32" s="62">
        <f>IF(ISNA(VLOOKUP($Y$1*1000+K32,年齢別人口集計表AD2!$A$2:$K$5000,9,FALSE)),0,VLOOKUP($Y$1*1000+K32,年齢別人口集計表AD2!$A$2:$K$5000,9,FALSE))</f>
        <v>1</v>
      </c>
      <c r="M32" s="62">
        <f>IF(ISNA(VLOOKUP($Y$1*1000+K32,年齢別人口集計表AD2!$A$2:$K$5000,10,FALSE)),0,VLOOKUP($Y$1*1000+K32,年齢別人口集計表AD2!$A$2:$K$5000,10,FALSE))</f>
        <v>1</v>
      </c>
      <c r="N32" s="62">
        <f>SUM(L32:M32)</f>
        <v>2</v>
      </c>
      <c r="O32" s="63"/>
      <c r="P32" s="62">
        <v>79</v>
      </c>
      <c r="Q32" s="62">
        <f>IF(ISNA(VLOOKUP($Y$1*1000+P32,年齢別人口集計表AD2!$A$2:$K$5000,9,FALSE)),0,VLOOKUP($Y$1*1000+P32,年齢別人口集計表AD2!$A$2:$K$5000,9,FALSE))</f>
        <v>1</v>
      </c>
      <c r="R32" s="62">
        <f>IF(ISNA(VLOOKUP($Y$1*1000+P32,年齢別人口集計表AD2!$A$2:$K$5000,10,FALSE)),0,VLOOKUP($Y$1*1000+P32,年齢別人口集計表AD2!$A$2:$K$5000,10,FALSE))</f>
        <v>1</v>
      </c>
      <c r="S32" s="62">
        <f>SUM(Q32:R32)</f>
        <v>2</v>
      </c>
      <c r="X32" s="57" t="s">
        <v>30</v>
      </c>
      <c r="Y32" s="57">
        <v>32</v>
      </c>
    </row>
    <row r="33" spans="1:25" x14ac:dyDescent="0.15">
      <c r="A33" s="64" t="s">
        <v>91</v>
      </c>
      <c r="B33" s="62">
        <f>SUM(B28:B32)</f>
        <v>4</v>
      </c>
      <c r="C33" s="62">
        <f>SUM(C28:C32)</f>
        <v>3</v>
      </c>
      <c r="D33" s="62">
        <f>SUM(D28:D32)</f>
        <v>7</v>
      </c>
      <c r="E33" s="63"/>
      <c r="F33" s="64" t="s">
        <v>91</v>
      </c>
      <c r="G33" s="62">
        <f>SUM(G28:G32)</f>
        <v>9</v>
      </c>
      <c r="H33" s="62">
        <f>SUM(H28:H32)</f>
        <v>9</v>
      </c>
      <c r="I33" s="62">
        <f>SUM(I28:I32)</f>
        <v>18</v>
      </c>
      <c r="J33" s="63"/>
      <c r="K33" s="64" t="s">
        <v>91</v>
      </c>
      <c r="L33" s="62">
        <f>SUM(L28:L32)</f>
        <v>6</v>
      </c>
      <c r="M33" s="62">
        <f>SUM(M28:M32)</f>
        <v>7</v>
      </c>
      <c r="N33" s="62">
        <f>SUM(N28:N32)</f>
        <v>13</v>
      </c>
      <c r="O33" s="63"/>
      <c r="P33" s="64" t="s">
        <v>91</v>
      </c>
      <c r="Q33" s="62">
        <f>SUM(Q28:Q32)</f>
        <v>6</v>
      </c>
      <c r="R33" s="62">
        <f>SUM(R28:R32)</f>
        <v>5</v>
      </c>
      <c r="S33" s="62">
        <f>SUM(S28:S32)</f>
        <v>11</v>
      </c>
      <c r="U33" s="65">
        <f>Q33+L33+G33+B33</f>
        <v>25</v>
      </c>
      <c r="V33" s="65">
        <f>R33+M33+H33+C33</f>
        <v>24</v>
      </c>
      <c r="X33" s="57" t="s">
        <v>31</v>
      </c>
      <c r="Y33" s="57">
        <v>33</v>
      </c>
    </row>
    <row r="34" spans="1:25" x14ac:dyDescent="0.15">
      <c r="A34" s="66"/>
      <c r="B34" s="66"/>
      <c r="C34" s="66"/>
      <c r="D34" s="66"/>
      <c r="F34" s="66"/>
      <c r="G34" s="66"/>
      <c r="H34" s="66"/>
      <c r="I34" s="66"/>
      <c r="K34" s="66"/>
      <c r="L34" s="66"/>
      <c r="M34" s="66"/>
      <c r="N34" s="66"/>
      <c r="P34" s="66"/>
      <c r="Q34" s="66"/>
      <c r="R34" s="66"/>
      <c r="S34" s="66"/>
      <c r="X34" s="57" t="s">
        <v>32</v>
      </c>
      <c r="Y34" s="57">
        <v>34</v>
      </c>
    </row>
    <row r="35" spans="1:25" x14ac:dyDescent="0.15">
      <c r="A35" s="64" t="s">
        <v>0</v>
      </c>
      <c r="B35" s="64" t="s">
        <v>89</v>
      </c>
      <c r="C35" s="64" t="s">
        <v>90</v>
      </c>
      <c r="D35" s="64" t="s">
        <v>91</v>
      </c>
      <c r="E35" s="63"/>
      <c r="F35" s="64" t="s">
        <v>0</v>
      </c>
      <c r="G35" s="64" t="s">
        <v>89</v>
      </c>
      <c r="H35" s="64" t="s">
        <v>90</v>
      </c>
      <c r="I35" s="64" t="s">
        <v>91</v>
      </c>
      <c r="J35" s="63"/>
      <c r="K35" s="64" t="s">
        <v>0</v>
      </c>
      <c r="L35" s="64" t="s">
        <v>89</v>
      </c>
      <c r="M35" s="64" t="s">
        <v>90</v>
      </c>
      <c r="N35" s="64" t="s">
        <v>91</v>
      </c>
      <c r="O35" s="63"/>
      <c r="P35" s="64" t="s">
        <v>0</v>
      </c>
      <c r="Q35" s="64" t="s">
        <v>89</v>
      </c>
      <c r="R35" s="64" t="s">
        <v>90</v>
      </c>
      <c r="S35" s="64" t="s">
        <v>91</v>
      </c>
      <c r="X35" s="57" t="s">
        <v>33</v>
      </c>
      <c r="Y35" s="57">
        <v>36</v>
      </c>
    </row>
    <row r="36" spans="1:25" x14ac:dyDescent="0.15">
      <c r="A36" s="62">
        <v>80</v>
      </c>
      <c r="B36" s="62">
        <f>IF(ISNA(VLOOKUP($Y$1*1000+A36,年齢別人口集計表AD2!$A$2:$K$5000,9,FALSE)),0,VLOOKUP($Y$1*1000+A36,年齢別人口集計表AD2!$A$2:$K$5000,9,FALSE))</f>
        <v>1</v>
      </c>
      <c r="C36" s="62">
        <f>IF(ISNA(VLOOKUP($Y$1*1000+A36,年齢別人口集計表AD2!$A$2:$K$5000,10,FALSE)),0,VLOOKUP($Y$1*1000+A36,年齢別人口集計表AD2!$A$2:$K$5000,10,FALSE))</f>
        <v>1</v>
      </c>
      <c r="D36" s="62">
        <f>SUM(B36:C36)</f>
        <v>2</v>
      </c>
      <c r="E36" s="63"/>
      <c r="F36" s="62">
        <v>85</v>
      </c>
      <c r="G36" s="62">
        <f>IF(ISNA(VLOOKUP($Y$1*1000+F36,年齢別人口集計表AD2!$A$2:$K$5000,9,FALSE)),0,VLOOKUP($Y$1*1000+F36,年齢別人口集計表AD2!$A$2:$K$5000,9,FALSE))</f>
        <v>0</v>
      </c>
      <c r="H36" s="62">
        <f>IF(ISNA(VLOOKUP($Y$1*1000+F36,年齢別人口集計表AD2!$A$2:$K$5000,10,FALSE)),0,VLOOKUP($Y$1*1000+F36,年齢別人口集計表AD2!$A$2:$K$5000,10,FALSE))</f>
        <v>0</v>
      </c>
      <c r="I36" s="62">
        <f>SUM(G36:H36)</f>
        <v>0</v>
      </c>
      <c r="J36" s="63"/>
      <c r="K36" s="62">
        <v>90</v>
      </c>
      <c r="L36" s="62">
        <f>IF(ISNA(VLOOKUP($Y$1*1000+K36,年齢別人口集計表AD2!$A$2:$K$5000,9,FALSE)),0,VLOOKUP($Y$1*1000+K36,年齢別人口集計表AD2!$A$2:$K$5000,9,FALSE))</f>
        <v>0</v>
      </c>
      <c r="M36" s="62">
        <f>IF(ISNA(VLOOKUP($Y$1*1000+K36,年齢別人口集計表AD2!$A$2:$K$5000,10,FALSE)),0,VLOOKUP($Y$1*1000+K36,年齢別人口集計表AD2!$A$2:$K$5000,10,FALSE))</f>
        <v>1</v>
      </c>
      <c r="N36" s="62">
        <f>SUM(L36:M36)</f>
        <v>1</v>
      </c>
      <c r="O36" s="63"/>
      <c r="P36" s="62">
        <v>95</v>
      </c>
      <c r="Q36" s="62">
        <f>IF(ISNA(VLOOKUP($Y$1*1000+P36,年齢別人口集計表AD2!$A$2:$K$5000,9,FALSE)),0,VLOOKUP($Y$1*1000+P36,年齢別人口集計表AD2!$A$2:$K$5000,9,FALSE))</f>
        <v>0</v>
      </c>
      <c r="R36" s="62">
        <f>IF(ISNA(VLOOKUP($Y$1*1000+P36,年齢別人口集計表AD2!$A$2:$K$5000,10,FALSE)),0,VLOOKUP($Y$1*1000+P36,年齢別人口集計表AD2!$A$2:$K$5000,10,FALSE))</f>
        <v>0</v>
      </c>
      <c r="S36" s="62">
        <f>SUM(Q36:R36)</f>
        <v>0</v>
      </c>
      <c r="X36" s="57" t="s">
        <v>34</v>
      </c>
      <c r="Y36" s="57">
        <v>37</v>
      </c>
    </row>
    <row r="37" spans="1:25" x14ac:dyDescent="0.15">
      <c r="A37" s="62">
        <v>81</v>
      </c>
      <c r="B37" s="62">
        <f>IF(ISNA(VLOOKUP($Y$1*1000+A37,年齢別人口集計表AD2!$A$2:$K$5000,9,FALSE)),0,VLOOKUP($Y$1*1000+A37,年齢別人口集計表AD2!$A$2:$K$5000,9,FALSE))</f>
        <v>0</v>
      </c>
      <c r="C37" s="62">
        <f>IF(ISNA(VLOOKUP($Y$1*1000+A37,年齢別人口集計表AD2!$A$2:$K$5000,10,FALSE)),0,VLOOKUP($Y$1*1000+A37,年齢別人口集計表AD2!$A$2:$K$5000,10,FALSE))</f>
        <v>1</v>
      </c>
      <c r="D37" s="62">
        <f>SUM(B37:C37)</f>
        <v>1</v>
      </c>
      <c r="E37" s="63"/>
      <c r="F37" s="62">
        <v>86</v>
      </c>
      <c r="G37" s="62">
        <f>IF(ISNA(VLOOKUP($Y$1*1000+F37,年齢別人口集計表AD2!$A$2:$K$5000,9,FALSE)),0,VLOOKUP($Y$1*1000+F37,年齢別人口集計表AD2!$A$2:$K$5000,9,FALSE))</f>
        <v>0</v>
      </c>
      <c r="H37" s="62">
        <f>IF(ISNA(VLOOKUP($Y$1*1000+F37,年齢別人口集計表AD2!$A$2:$K$5000,10,FALSE)),0,VLOOKUP($Y$1*1000+F37,年齢別人口集計表AD2!$A$2:$K$5000,10,FALSE))</f>
        <v>1</v>
      </c>
      <c r="I37" s="62">
        <f>SUM(G37:H37)</f>
        <v>1</v>
      </c>
      <c r="J37" s="63"/>
      <c r="K37" s="62">
        <v>91</v>
      </c>
      <c r="L37" s="62">
        <f>IF(ISNA(VLOOKUP($Y$1*1000+K37,年齢別人口集計表AD2!$A$2:$K$5000,9,FALSE)),0,VLOOKUP($Y$1*1000+K37,年齢別人口集計表AD2!$A$2:$K$5000,9,FALSE))</f>
        <v>2</v>
      </c>
      <c r="M37" s="62">
        <f>IF(ISNA(VLOOKUP($Y$1*1000+K37,年齢別人口集計表AD2!$A$2:$K$5000,10,FALSE)),0,VLOOKUP($Y$1*1000+K37,年齢別人口集計表AD2!$A$2:$K$5000,10,FALSE))</f>
        <v>1</v>
      </c>
      <c r="N37" s="62">
        <f>SUM(L37:M37)</f>
        <v>3</v>
      </c>
      <c r="O37" s="63"/>
      <c r="P37" s="62">
        <v>96</v>
      </c>
      <c r="Q37" s="62">
        <f>IF(ISNA(VLOOKUP($Y$1*1000+P37,年齢別人口集計表AD2!$A$2:$K$5000,9,FALSE)),0,VLOOKUP($Y$1*1000+P37,年齢別人口集計表AD2!$A$2:$K$5000,9,FALSE))</f>
        <v>0</v>
      </c>
      <c r="R37" s="62">
        <f>IF(ISNA(VLOOKUP($Y$1*1000+P37,年齢別人口集計表AD2!$A$2:$K$5000,10,FALSE)),0,VLOOKUP($Y$1*1000+P37,年齢別人口集計表AD2!$A$2:$K$5000,10,FALSE))</f>
        <v>0</v>
      </c>
      <c r="S37" s="62">
        <f>SUM(Q37:R37)</f>
        <v>0</v>
      </c>
      <c r="X37" s="57" t="s">
        <v>35</v>
      </c>
      <c r="Y37" s="57">
        <v>38</v>
      </c>
    </row>
    <row r="38" spans="1:25" x14ac:dyDescent="0.15">
      <c r="A38" s="62">
        <v>82</v>
      </c>
      <c r="B38" s="62">
        <f>IF(ISNA(VLOOKUP($Y$1*1000+A38,年齢別人口集計表AD2!$A$2:$K$5000,9,FALSE)),0,VLOOKUP($Y$1*1000+A38,年齢別人口集計表AD2!$A$2:$K$5000,9,FALSE))</f>
        <v>0</v>
      </c>
      <c r="C38" s="62">
        <f>IF(ISNA(VLOOKUP($Y$1*1000+A38,年齢別人口集計表AD2!$A$2:$K$5000,10,FALSE)),0,VLOOKUP($Y$1*1000+A38,年齢別人口集計表AD2!$A$2:$K$5000,10,FALSE))</f>
        <v>0</v>
      </c>
      <c r="D38" s="62">
        <f>SUM(B38:C38)</f>
        <v>0</v>
      </c>
      <c r="E38" s="63"/>
      <c r="F38" s="62">
        <v>87</v>
      </c>
      <c r="G38" s="62">
        <f>IF(ISNA(VLOOKUP($Y$1*1000+F38,年齢別人口集計表AD2!$A$2:$K$5000,9,FALSE)),0,VLOOKUP($Y$1*1000+F38,年齢別人口集計表AD2!$A$2:$K$5000,9,FALSE))</f>
        <v>0</v>
      </c>
      <c r="H38" s="62">
        <f>IF(ISNA(VLOOKUP($Y$1*1000+F38,年齢別人口集計表AD2!$A$2:$K$5000,10,FALSE)),0,VLOOKUP($Y$1*1000+F38,年齢別人口集計表AD2!$A$2:$K$5000,10,FALSE))</f>
        <v>1</v>
      </c>
      <c r="I38" s="62">
        <f>SUM(G38:H38)</f>
        <v>1</v>
      </c>
      <c r="J38" s="63"/>
      <c r="K38" s="62">
        <v>92</v>
      </c>
      <c r="L38" s="62">
        <f>IF(ISNA(VLOOKUP($Y$1*1000+K38,年齢別人口集計表AD2!$A$2:$K$5000,9,FALSE)),0,VLOOKUP($Y$1*1000+K38,年齢別人口集計表AD2!$A$2:$K$5000,9,FALSE))</f>
        <v>0</v>
      </c>
      <c r="M38" s="62">
        <f>IF(ISNA(VLOOKUP($Y$1*1000+K38,年齢別人口集計表AD2!$A$2:$K$5000,10,FALSE)),0,VLOOKUP($Y$1*1000+K38,年齢別人口集計表AD2!$A$2:$K$5000,10,FALSE))</f>
        <v>0</v>
      </c>
      <c r="N38" s="62">
        <f>SUM(L38:M38)</f>
        <v>0</v>
      </c>
      <c r="O38" s="63"/>
      <c r="P38" s="62">
        <v>97</v>
      </c>
      <c r="Q38" s="62">
        <f>IF(ISNA(VLOOKUP($Y$1*1000+P38,年齢別人口集計表AD2!$A$2:$K$5000,9,FALSE)),0,VLOOKUP($Y$1*1000+P38,年齢別人口集計表AD2!$A$2:$K$5000,9,FALSE))</f>
        <v>0</v>
      </c>
      <c r="R38" s="62">
        <f>IF(ISNA(VLOOKUP($Y$1*1000+P38,年齢別人口集計表AD2!$A$2:$K$5000,10,FALSE)),0,VLOOKUP($Y$1*1000+P38,年齢別人口集計表AD2!$A$2:$K$5000,10,FALSE))</f>
        <v>0</v>
      </c>
      <c r="S38" s="62">
        <f>SUM(Q38:R38)</f>
        <v>0</v>
      </c>
      <c r="X38" s="57" t="s">
        <v>61</v>
      </c>
      <c r="Y38" s="57">
        <v>39</v>
      </c>
    </row>
    <row r="39" spans="1:25" x14ac:dyDescent="0.15">
      <c r="A39" s="62">
        <v>83</v>
      </c>
      <c r="B39" s="62">
        <f>IF(ISNA(VLOOKUP($Y$1*1000+A39,年齢別人口集計表AD2!$A$2:$K$5000,9,FALSE)),0,VLOOKUP($Y$1*1000+A39,年齢別人口集計表AD2!$A$2:$K$5000,9,FALSE))</f>
        <v>0</v>
      </c>
      <c r="C39" s="62">
        <f>IF(ISNA(VLOOKUP($Y$1*1000+A39,年齢別人口集計表AD2!$A$2:$K$5000,10,FALSE)),0,VLOOKUP($Y$1*1000+A39,年齢別人口集計表AD2!$A$2:$K$5000,10,FALSE))</f>
        <v>1</v>
      </c>
      <c r="D39" s="62">
        <f>SUM(B39:C39)</f>
        <v>1</v>
      </c>
      <c r="E39" s="63"/>
      <c r="F39" s="62">
        <v>88</v>
      </c>
      <c r="G39" s="62">
        <f>IF(ISNA(VLOOKUP($Y$1*1000+F39,年齢別人口集計表AD2!$A$2:$K$5000,9,FALSE)),0,VLOOKUP($Y$1*1000+F39,年齢別人口集計表AD2!$A$2:$K$5000,9,FALSE))</f>
        <v>0</v>
      </c>
      <c r="H39" s="62">
        <f>IF(ISNA(VLOOKUP($Y$1*1000+F39,年齢別人口集計表AD2!$A$2:$K$5000,10,FALSE)),0,VLOOKUP($Y$1*1000+F39,年齢別人口集計表AD2!$A$2:$K$5000,10,FALSE))</f>
        <v>1</v>
      </c>
      <c r="I39" s="62">
        <f>SUM(G39:H39)</f>
        <v>1</v>
      </c>
      <c r="J39" s="63"/>
      <c r="K39" s="62">
        <v>93</v>
      </c>
      <c r="L39" s="62">
        <f>IF(ISNA(VLOOKUP($Y$1*1000+K39,年齢別人口集計表AD2!$A$2:$K$5000,9,FALSE)),0,VLOOKUP($Y$1*1000+K39,年齢別人口集計表AD2!$A$2:$K$5000,9,FALSE))</f>
        <v>0</v>
      </c>
      <c r="M39" s="62">
        <f>IF(ISNA(VLOOKUP($Y$1*1000+K39,年齢別人口集計表AD2!$A$2:$K$5000,10,FALSE)),0,VLOOKUP($Y$1*1000+K39,年齢別人口集計表AD2!$A$2:$K$5000,10,FALSE))</f>
        <v>2</v>
      </c>
      <c r="N39" s="62">
        <f>SUM(L39:M39)</f>
        <v>2</v>
      </c>
      <c r="O39" s="63"/>
      <c r="P39" s="62">
        <v>98</v>
      </c>
      <c r="Q39" s="62">
        <f>IF(ISNA(VLOOKUP($Y$1*1000+P39,年齢別人口集計表AD2!$A$2:$K$5000,9,FALSE)),0,VLOOKUP($Y$1*1000+P39,年齢別人口集計表AD2!$A$2:$K$5000,9,FALSE))</f>
        <v>0</v>
      </c>
      <c r="R39" s="62">
        <f>IF(ISNA(VLOOKUP($Y$1*1000+P39,年齢別人口集計表AD2!$A$2:$K$5000,10,FALSE)),0,VLOOKUP($Y$1*1000+P39,年齢別人口集計表AD2!$A$2:$K$5000,10,FALSE))</f>
        <v>0</v>
      </c>
      <c r="S39" s="62">
        <f>SUM(Q39:R39)</f>
        <v>0</v>
      </c>
      <c r="X39" s="57" t="s">
        <v>77</v>
      </c>
      <c r="Y39" s="57">
        <v>40</v>
      </c>
    </row>
    <row r="40" spans="1:25" x14ac:dyDescent="0.15">
      <c r="A40" s="62">
        <v>84</v>
      </c>
      <c r="B40" s="62">
        <f>IF(ISNA(VLOOKUP($Y$1*1000+A40,年齢別人口集計表AD2!$A$2:$K$5000,9,FALSE)),0,VLOOKUP($Y$1*1000+A40,年齢別人口集計表AD2!$A$2:$K$5000,9,FALSE))</f>
        <v>0</v>
      </c>
      <c r="C40" s="62">
        <f>IF(ISNA(VLOOKUP($Y$1*1000+A40,年齢別人口集計表AD2!$A$2:$K$5000,10,FALSE)),0,VLOOKUP($Y$1*1000+A40,年齢別人口集計表AD2!$A$2:$K$5000,10,FALSE))</f>
        <v>2</v>
      </c>
      <c r="D40" s="62">
        <f>SUM(B40:C40)</f>
        <v>2</v>
      </c>
      <c r="E40" s="63"/>
      <c r="F40" s="62">
        <v>89</v>
      </c>
      <c r="G40" s="62">
        <f>IF(ISNA(VLOOKUP($Y$1*1000+F40,年齢別人口集計表AD2!$A$2:$K$5000,9,FALSE)),0,VLOOKUP($Y$1*1000+F40,年齢別人口集計表AD2!$A$2:$K$5000,9,FALSE))</f>
        <v>0</v>
      </c>
      <c r="H40" s="62">
        <f>IF(ISNA(VLOOKUP($Y$1*1000+F40,年齢別人口集計表AD2!$A$2:$K$5000,10,FALSE)),0,VLOOKUP($Y$1*1000+F40,年齢別人口集計表AD2!$A$2:$K$5000,10,FALSE))</f>
        <v>0</v>
      </c>
      <c r="I40" s="62">
        <f>SUM(G40:H40)</f>
        <v>0</v>
      </c>
      <c r="J40" s="63"/>
      <c r="K40" s="62">
        <v>94</v>
      </c>
      <c r="L40" s="62">
        <f>IF(ISNA(VLOOKUP($Y$1*1000+K40,年齢別人口集計表AD2!$A$2:$K$5000,9,FALSE)),0,VLOOKUP($Y$1*1000+K40,年齢別人口集計表AD2!$A$2:$K$5000,9,FALSE))</f>
        <v>0</v>
      </c>
      <c r="M40" s="62">
        <f>IF(ISNA(VLOOKUP($Y$1*1000+K40,年齢別人口集計表AD2!$A$2:$K$5000,10,FALSE)),0,VLOOKUP($Y$1*1000+K40,年齢別人口集計表AD2!$A$2:$K$5000,10,FALSE))</f>
        <v>0</v>
      </c>
      <c r="N40" s="62">
        <f>SUM(L40:M40)</f>
        <v>0</v>
      </c>
      <c r="O40" s="63"/>
      <c r="P40" s="62">
        <v>99</v>
      </c>
      <c r="Q40" s="62">
        <f>IF(ISNA(VLOOKUP($Y$1*1000+P40,年齢別人口集計表AD2!$A$2:$K$5000,9,FALSE)),0,VLOOKUP($Y$1*1000+P40,年齢別人口集計表AD2!$A$2:$K$5000,9,FALSE))</f>
        <v>0</v>
      </c>
      <c r="R40" s="62">
        <f>IF(ISNA(VLOOKUP($Y$1*1000+P40,年齢別人口集計表AD2!$A$2:$K$5000,10,FALSE)),0,VLOOKUP($Y$1*1000+P40,年齢別人口集計表AD2!$A$2:$K$5000,10,FALSE))</f>
        <v>0</v>
      </c>
      <c r="S40" s="62">
        <f>SUM(Q40:R40)</f>
        <v>0</v>
      </c>
      <c r="X40" s="57" t="s">
        <v>83</v>
      </c>
      <c r="Y40" s="57">
        <v>41</v>
      </c>
    </row>
    <row r="41" spans="1:25" x14ac:dyDescent="0.15">
      <c r="A41" s="64" t="s">
        <v>91</v>
      </c>
      <c r="B41" s="62">
        <f>SUM(B36:B40)</f>
        <v>1</v>
      </c>
      <c r="C41" s="62">
        <f>SUM(C36:C40)</f>
        <v>5</v>
      </c>
      <c r="D41" s="62">
        <f>SUM(D36:D40)</f>
        <v>6</v>
      </c>
      <c r="E41" s="63"/>
      <c r="F41" s="64" t="s">
        <v>91</v>
      </c>
      <c r="G41" s="62">
        <f>SUM(G36:G40)</f>
        <v>0</v>
      </c>
      <c r="H41" s="62">
        <f>SUM(H36:H40)</f>
        <v>3</v>
      </c>
      <c r="I41" s="62">
        <f>SUM(I36:I40)</f>
        <v>3</v>
      </c>
      <c r="J41" s="63"/>
      <c r="K41" s="64" t="s">
        <v>91</v>
      </c>
      <c r="L41" s="62">
        <f>SUM(L36:L40)</f>
        <v>2</v>
      </c>
      <c r="M41" s="62">
        <f>SUM(M36:M40)</f>
        <v>4</v>
      </c>
      <c r="N41" s="62">
        <f>SUM(N36:N40)</f>
        <v>6</v>
      </c>
      <c r="O41" s="63"/>
      <c r="P41" s="64" t="s">
        <v>91</v>
      </c>
      <c r="Q41" s="62">
        <f>SUM(Q36:Q40)</f>
        <v>0</v>
      </c>
      <c r="R41" s="62">
        <f>SUM(R36:R40)</f>
        <v>0</v>
      </c>
      <c r="S41" s="62">
        <f>SUM(S36:S40)</f>
        <v>0</v>
      </c>
      <c r="U41" s="65">
        <f>Q41+L41+G41+B41</f>
        <v>3</v>
      </c>
      <c r="V41" s="65">
        <f>R41+M41+H41+C41</f>
        <v>12</v>
      </c>
      <c r="X41" s="57" t="s">
        <v>36</v>
      </c>
      <c r="Y41" s="57">
        <v>42</v>
      </c>
    </row>
    <row r="42" spans="1:25" x14ac:dyDescent="0.15">
      <c r="A42" s="66"/>
      <c r="B42" s="66"/>
      <c r="C42" s="66"/>
      <c r="D42" s="66"/>
      <c r="F42" s="66"/>
      <c r="G42" s="66"/>
      <c r="H42" s="66"/>
      <c r="I42" s="66"/>
      <c r="K42" s="66"/>
      <c r="L42" s="66"/>
      <c r="M42" s="66"/>
      <c r="N42" s="66"/>
      <c r="P42" s="66"/>
      <c r="Q42" s="66"/>
      <c r="R42" s="66"/>
      <c r="S42" s="66"/>
      <c r="X42" s="57" t="s">
        <v>37</v>
      </c>
      <c r="Y42" s="57">
        <v>43</v>
      </c>
    </row>
    <row r="43" spans="1:25" x14ac:dyDescent="0.15">
      <c r="A43" s="64" t="s">
        <v>0</v>
      </c>
      <c r="B43" s="64" t="s">
        <v>89</v>
      </c>
      <c r="C43" s="64" t="s">
        <v>90</v>
      </c>
      <c r="D43" s="64" t="s">
        <v>91</v>
      </c>
      <c r="E43" s="63"/>
      <c r="F43" s="64" t="s">
        <v>0</v>
      </c>
      <c r="G43" s="64" t="s">
        <v>89</v>
      </c>
      <c r="H43" s="64" t="s">
        <v>90</v>
      </c>
      <c r="I43" s="64" t="s">
        <v>91</v>
      </c>
      <c r="J43" s="63"/>
      <c r="K43" s="64" t="s">
        <v>0</v>
      </c>
      <c r="L43" s="64" t="s">
        <v>89</v>
      </c>
      <c r="M43" s="64" t="s">
        <v>90</v>
      </c>
      <c r="N43" s="64" t="s">
        <v>91</v>
      </c>
      <c r="O43" s="63"/>
      <c r="P43" s="64" t="s">
        <v>0</v>
      </c>
      <c r="Q43" s="64" t="s">
        <v>89</v>
      </c>
      <c r="R43" s="64" t="s">
        <v>90</v>
      </c>
      <c r="S43" s="64" t="s">
        <v>91</v>
      </c>
      <c r="X43" s="57" t="s">
        <v>38</v>
      </c>
      <c r="Y43" s="57">
        <v>50</v>
      </c>
    </row>
    <row r="44" spans="1:25" x14ac:dyDescent="0.15">
      <c r="A44" s="62">
        <v>100</v>
      </c>
      <c r="B44" s="62">
        <f>IF(ISNA(VLOOKUP($Y$1*1000+A44,年齢別人口集計表AD2!$A$2:$K$5000,9,FALSE)),0,VLOOKUP($Y$1*1000+A44,年齢別人口集計表AD2!$A$2:$K$5000,9,FALSE))</f>
        <v>0</v>
      </c>
      <c r="C44" s="62">
        <f>IF(ISNA(VLOOKUP($Y$1*1000+A44,年齢別人口集計表AD2!$A$2:$K$5000,10,FALSE)),0,VLOOKUP($Y$1*1000+A44,年齢別人口集計表AD2!$A$2:$K$5000,10,FALSE))</f>
        <v>0</v>
      </c>
      <c r="D44" s="62">
        <f>SUM(B44:C44)</f>
        <v>0</v>
      </c>
      <c r="E44" s="63"/>
      <c r="F44" s="62">
        <v>105</v>
      </c>
      <c r="G44" s="62">
        <f>IF(ISNA(VLOOKUP($Y$1*1000+F44,年齢別人口集計表AD2!$A$2:$K$5000,9,FALSE)),0,VLOOKUP($Y$1*1000+F44,年齢別人口集計表AD2!$A$2:$K$5000,9,FALSE))</f>
        <v>0</v>
      </c>
      <c r="H44" s="62">
        <f>IF(ISNA(VLOOKUP($Y$1*1000+F44,年齢別人口集計表AD2!$A$2:$K$5000,10,FALSE)),0,VLOOKUP($Y$1*1000+F44,年齢別人口集計表AD2!$A$2:$K$5000,10,FALSE))</f>
        <v>0</v>
      </c>
      <c r="I44" s="62">
        <f>SUM(G44:H44)</f>
        <v>0</v>
      </c>
      <c r="J44" s="63"/>
      <c r="K44" s="62">
        <v>110</v>
      </c>
      <c r="L44" s="62">
        <f>IF(ISNA(VLOOKUP($Y$1*1000+K44,年齢別人口集計表AD2!$A$2:$K$5000,9,FALSE)),0,VLOOKUP($Y$1*1000+K44,年齢別人口集計表AD2!$A$2:$K$5000,9,FALSE))</f>
        <v>0</v>
      </c>
      <c r="M44" s="62">
        <f>IF(ISNA(VLOOKUP($Y$1*1000+K44,年齢別人口集計表AD2!$A$2:$K$5000,10,FALSE)),0,VLOOKUP($Y$1*1000+K44,年齢別人口集計表AD2!$A$2:$K$5000,10,FALSE))</f>
        <v>0</v>
      </c>
      <c r="N44" s="62">
        <f>SUM(L44:M44)</f>
        <v>0</v>
      </c>
      <c r="O44" s="63"/>
      <c r="P44" s="62">
        <v>115</v>
      </c>
      <c r="Q44" s="62">
        <f>IF(ISNA(VLOOKUP($Y$1*1000+P44,年齢別人口集計表AD2!$A$2:$K$5000,9,FALSE)),0,VLOOKUP($Y$1*1000+P44,年齢別人口集計表AD2!$A$2:$K$5000,9,FALSE))</f>
        <v>0</v>
      </c>
      <c r="R44" s="62">
        <f>IF(ISNA(VLOOKUP($Y$1*1000+P44,年齢別人口集計表AD2!$A$2:$K$5000,10,FALSE)),0,VLOOKUP($Y$1*1000+P44,年齢別人口集計表AD2!$A$2:$K$5000,10,FALSE))</f>
        <v>0</v>
      </c>
      <c r="S44" s="62">
        <f>SUM(Q44:R44)</f>
        <v>0</v>
      </c>
      <c r="X44" s="57" t="s">
        <v>39</v>
      </c>
      <c r="Y44" s="57">
        <v>51</v>
      </c>
    </row>
    <row r="45" spans="1:25" x14ac:dyDescent="0.15">
      <c r="A45" s="62">
        <v>101</v>
      </c>
      <c r="B45" s="62">
        <f>IF(ISNA(VLOOKUP($Y$1*1000+A45,年齢別人口集計表AD2!$A$2:$K$5000,9,FALSE)),0,VLOOKUP($Y$1*1000+A45,年齢別人口集計表AD2!$A$2:$K$5000,9,FALSE))</f>
        <v>0</v>
      </c>
      <c r="C45" s="62">
        <f>IF(ISNA(VLOOKUP($Y$1*1000+A45,年齢別人口集計表AD2!$A$2:$K$5000,10,FALSE)),0,VLOOKUP($Y$1*1000+A45,年齢別人口集計表AD2!$A$2:$K$5000,10,FALSE))</f>
        <v>0</v>
      </c>
      <c r="D45" s="62">
        <f>SUM(B45:C45)</f>
        <v>0</v>
      </c>
      <c r="E45" s="63"/>
      <c r="F45" s="62">
        <v>106</v>
      </c>
      <c r="G45" s="62">
        <f>IF(ISNA(VLOOKUP($Y$1*1000+F45,年齢別人口集計表AD2!$A$2:$K$5000,9,FALSE)),0,VLOOKUP($Y$1*1000+F45,年齢別人口集計表AD2!$A$2:$K$5000,9,FALSE))</f>
        <v>0</v>
      </c>
      <c r="H45" s="62">
        <f>IF(ISNA(VLOOKUP($Y$1*1000+F45,年齢別人口集計表AD2!$A$2:$K$5000,10,FALSE)),0,VLOOKUP($Y$1*1000+F45,年齢別人口集計表AD2!$A$2:$K$5000,10,FALSE))</f>
        <v>0</v>
      </c>
      <c r="I45" s="62">
        <f>SUM(G45:H45)</f>
        <v>0</v>
      </c>
      <c r="J45" s="63"/>
      <c r="K45" s="62">
        <v>111</v>
      </c>
      <c r="L45" s="62">
        <f>IF(ISNA(VLOOKUP($Y$1*1000+K45,年齢別人口集計表AD2!$A$2:$K$5000,9,FALSE)),0,VLOOKUP($Y$1*1000+K45,年齢別人口集計表AD2!$A$2:$K$5000,9,FALSE))</f>
        <v>0</v>
      </c>
      <c r="M45" s="62">
        <f>IF(ISNA(VLOOKUP($Y$1*1000+K45,年齢別人口集計表AD2!$A$2:$K$5000,10,FALSE)),0,VLOOKUP($Y$1*1000+K45,年齢別人口集計表AD2!$A$2:$K$5000,10,FALSE))</f>
        <v>0</v>
      </c>
      <c r="N45" s="62">
        <f>SUM(L45:M45)</f>
        <v>0</v>
      </c>
      <c r="O45" s="63"/>
      <c r="P45" s="62">
        <v>116</v>
      </c>
      <c r="Q45" s="62">
        <f>IF(ISNA(VLOOKUP($Y$1*1000+P45,年齢別人口集計表AD2!$A$2:$K$5000,9,FALSE)),0,VLOOKUP($Y$1*1000+P45,年齢別人口集計表AD2!$A$2:$K$5000,9,FALSE))</f>
        <v>0</v>
      </c>
      <c r="R45" s="62">
        <f>IF(ISNA(VLOOKUP($Y$1*1000+P45,年齢別人口集計表AD2!$A$2:$K$5000,10,FALSE)),0,VLOOKUP($Y$1*1000+P45,年齢別人口集計表AD2!$A$2:$K$5000,10,FALSE))</f>
        <v>0</v>
      </c>
      <c r="S45" s="62">
        <f>SUM(Q45:R45)</f>
        <v>0</v>
      </c>
      <c r="X45" s="57" t="s">
        <v>40</v>
      </c>
      <c r="Y45" s="57">
        <v>52</v>
      </c>
    </row>
    <row r="46" spans="1:25" x14ac:dyDescent="0.15">
      <c r="A46" s="62">
        <v>102</v>
      </c>
      <c r="B46" s="62">
        <f>IF(ISNA(VLOOKUP($Y$1*1000+A46,年齢別人口集計表AD2!$A$2:$K$5000,9,FALSE)),0,VLOOKUP($Y$1*1000+A46,年齢別人口集計表AD2!$A$2:$K$5000,9,FALSE))</f>
        <v>0</v>
      </c>
      <c r="C46" s="62">
        <f>IF(ISNA(VLOOKUP($Y$1*1000+A46,年齢別人口集計表AD2!$A$2:$K$5000,10,FALSE)),0,VLOOKUP($Y$1*1000+A46,年齢別人口集計表AD2!$A$2:$K$5000,10,FALSE))</f>
        <v>0</v>
      </c>
      <c r="D46" s="62">
        <f>SUM(B46:C46)</f>
        <v>0</v>
      </c>
      <c r="E46" s="63"/>
      <c r="F46" s="62">
        <v>107</v>
      </c>
      <c r="G46" s="62">
        <f>IF(ISNA(VLOOKUP($Y$1*1000+F46,年齢別人口集計表AD2!$A$2:$K$5000,9,FALSE)),0,VLOOKUP($Y$1*1000+F46,年齢別人口集計表AD2!$A$2:$K$5000,9,FALSE))</f>
        <v>0</v>
      </c>
      <c r="H46" s="62">
        <f>IF(ISNA(VLOOKUP($Y$1*1000+F46,年齢別人口集計表AD2!$A$2:$K$5000,10,FALSE)),0,VLOOKUP($Y$1*1000+F46,年齢別人口集計表AD2!$A$2:$K$5000,10,FALSE))</f>
        <v>0</v>
      </c>
      <c r="I46" s="62">
        <f>SUM(G46:H46)</f>
        <v>0</v>
      </c>
      <c r="J46" s="63"/>
      <c r="K46" s="62">
        <v>112</v>
      </c>
      <c r="L46" s="62">
        <f>IF(ISNA(VLOOKUP($Y$1*1000+K46,年齢別人口集計表AD2!$A$2:$K$5000,9,FALSE)),0,VLOOKUP($Y$1*1000+K46,年齢別人口集計表AD2!$A$2:$K$5000,9,FALSE))</f>
        <v>0</v>
      </c>
      <c r="M46" s="62">
        <f>IF(ISNA(VLOOKUP($Y$1*1000+K46,年齢別人口集計表AD2!$A$2:$K$5000,10,FALSE)),0,VLOOKUP($Y$1*1000+K46,年齢別人口集計表AD2!$A$2:$K$5000,10,FALSE))</f>
        <v>0</v>
      </c>
      <c r="N46" s="62">
        <f>SUM(L46:M46)</f>
        <v>0</v>
      </c>
      <c r="O46" s="63"/>
      <c r="P46" s="62">
        <v>117</v>
      </c>
      <c r="Q46" s="62">
        <f>IF(ISNA(VLOOKUP($Y$1*1000+P46,年齢別人口集計表AD2!$A$2:$K$5000,9,FALSE)),0,VLOOKUP($Y$1*1000+P46,年齢別人口集計表AD2!$A$2:$K$5000,9,FALSE))</f>
        <v>0</v>
      </c>
      <c r="R46" s="62">
        <f>IF(ISNA(VLOOKUP($Y$1*1000+P46,年齢別人口集計表AD2!$A$2:$K$5000,10,FALSE)),0,VLOOKUP($Y$1*1000+P46,年齢別人口集計表AD2!$A$2:$K$5000,10,FALSE))</f>
        <v>0</v>
      </c>
      <c r="S46" s="62">
        <f>SUM(Q46:R46)</f>
        <v>0</v>
      </c>
      <c r="X46" s="57" t="s">
        <v>41</v>
      </c>
      <c r="Y46" s="57">
        <v>53</v>
      </c>
    </row>
    <row r="47" spans="1:25" x14ac:dyDescent="0.15">
      <c r="A47" s="62">
        <v>103</v>
      </c>
      <c r="B47" s="62">
        <f>IF(ISNA(VLOOKUP($Y$1*1000+A47,年齢別人口集計表AD2!$A$2:$K$5000,9,FALSE)),0,VLOOKUP($Y$1*1000+A47,年齢別人口集計表AD2!$A$2:$K$5000,9,FALSE))</f>
        <v>0</v>
      </c>
      <c r="C47" s="62">
        <f>IF(ISNA(VLOOKUP($Y$1*1000+A47,年齢別人口集計表AD2!$A$2:$K$5000,10,FALSE)),0,VLOOKUP($Y$1*1000+A47,年齢別人口集計表AD2!$A$2:$K$5000,10,FALSE))</f>
        <v>0</v>
      </c>
      <c r="D47" s="62">
        <f>SUM(B47:C47)</f>
        <v>0</v>
      </c>
      <c r="E47" s="63"/>
      <c r="F47" s="62">
        <v>108</v>
      </c>
      <c r="G47" s="62">
        <f>IF(ISNA(VLOOKUP($Y$1*1000+F47,年齢別人口集計表AD2!$A$2:$K$5000,9,FALSE)),0,VLOOKUP($Y$1*1000+F47,年齢別人口集計表AD2!$A$2:$K$5000,9,FALSE))</f>
        <v>0</v>
      </c>
      <c r="H47" s="62">
        <f>IF(ISNA(VLOOKUP($Y$1*1000+F47,年齢別人口集計表AD2!$A$2:$K$5000,10,FALSE)),0,VLOOKUP($Y$1*1000+F47,年齢別人口集計表AD2!$A$2:$K$5000,10,FALSE))</f>
        <v>0</v>
      </c>
      <c r="I47" s="62">
        <f>SUM(G47:H47)</f>
        <v>0</v>
      </c>
      <c r="J47" s="63"/>
      <c r="K47" s="62">
        <v>113</v>
      </c>
      <c r="L47" s="62">
        <f>IF(ISNA(VLOOKUP($Y$1*1000+K47,年齢別人口集計表AD2!$A$2:$K$5000,9,FALSE)),0,VLOOKUP($Y$1*1000+K47,年齢別人口集計表AD2!$A$2:$K$5000,9,FALSE))</f>
        <v>0</v>
      </c>
      <c r="M47" s="62">
        <f>IF(ISNA(VLOOKUP($Y$1*1000+K47,年齢別人口集計表AD2!$A$2:$K$5000,10,FALSE)),0,VLOOKUP($Y$1*1000+K47,年齢別人口集計表AD2!$A$2:$K$5000,10,FALSE))</f>
        <v>0</v>
      </c>
      <c r="N47" s="62">
        <f>SUM(L47:M47)</f>
        <v>0</v>
      </c>
      <c r="O47" s="63"/>
      <c r="P47" s="62">
        <v>118</v>
      </c>
      <c r="Q47" s="62">
        <f>IF(ISNA(VLOOKUP($Y$1*1000+P47,年齢別人口集計表AD2!$A$2:$K$5000,9,FALSE)),0,VLOOKUP($Y$1*1000+P47,年齢別人口集計表AD2!$A$2:$K$5000,9,FALSE))</f>
        <v>0</v>
      </c>
      <c r="R47" s="62">
        <f>IF(ISNA(VLOOKUP($Y$1*1000+P47,年齢別人口集計表AD2!$A$2:$K$5000,10,FALSE)),0,VLOOKUP($Y$1*1000+P47,年齢別人口集計表AD2!$A$2:$K$5000,10,FALSE))</f>
        <v>0</v>
      </c>
      <c r="S47" s="62">
        <f>SUM(Q47:R47)</f>
        <v>0</v>
      </c>
      <c r="X47" s="57" t="s">
        <v>42</v>
      </c>
      <c r="Y47" s="57">
        <v>54</v>
      </c>
    </row>
    <row r="48" spans="1:25" x14ac:dyDescent="0.15">
      <c r="A48" s="62">
        <v>104</v>
      </c>
      <c r="B48" s="62">
        <f>IF(ISNA(VLOOKUP($Y$1*1000+A48,年齢別人口集計表AD2!$A$2:$K$5000,9,FALSE)),0,VLOOKUP($Y$1*1000+A48,年齢別人口集計表AD2!$A$2:$K$5000,9,FALSE))</f>
        <v>0</v>
      </c>
      <c r="C48" s="62">
        <f>IF(ISNA(VLOOKUP($Y$1*1000+A48,年齢別人口集計表AD2!$A$2:$K$5000,10,FALSE)),0,VLOOKUP($Y$1*1000+A48,年齢別人口集計表AD2!$A$2:$K$5000,10,FALSE))</f>
        <v>0</v>
      </c>
      <c r="D48" s="62">
        <f>SUM(B48:C48)</f>
        <v>0</v>
      </c>
      <c r="E48" s="63"/>
      <c r="F48" s="62">
        <v>109</v>
      </c>
      <c r="G48" s="62">
        <f>IF(ISNA(VLOOKUP($Y$1*1000+F48,年齢別人口集計表AD2!$A$2:$K$5000,9,FALSE)),0,VLOOKUP($Y$1*1000+F48,年齢別人口集計表AD2!$A$2:$K$5000,9,FALSE))</f>
        <v>0</v>
      </c>
      <c r="H48" s="62">
        <f>IF(ISNA(VLOOKUP($Y$1*1000+F48,年齢別人口集計表AD2!$A$2:$K$5000,10,FALSE)),0,VLOOKUP($Y$1*1000+F48,年齢別人口集計表AD2!$A$2:$K$5000,10,FALSE))</f>
        <v>0</v>
      </c>
      <c r="I48" s="62">
        <f>SUM(G48:H48)</f>
        <v>0</v>
      </c>
      <c r="J48" s="63"/>
      <c r="K48" s="62">
        <v>114</v>
      </c>
      <c r="L48" s="62">
        <f>IF(ISNA(VLOOKUP($Y$1*1000+K48,年齢別人口集計表AD2!$A$2:$K$5000,9,FALSE)),0,VLOOKUP($Y$1*1000+K48,年齢別人口集計表AD2!$A$2:$K$5000,9,FALSE))</f>
        <v>0</v>
      </c>
      <c r="M48" s="62">
        <f>IF(ISNA(VLOOKUP($Y$1*1000+K48,年齢別人口集計表AD2!$A$2:$K$5000,10,FALSE)),0,VLOOKUP($Y$1*1000+K48,年齢別人口集計表AD2!$A$2:$K$5000,10,FALSE))</f>
        <v>0</v>
      </c>
      <c r="N48" s="62">
        <f>SUM(L48:M48)</f>
        <v>0</v>
      </c>
      <c r="O48" s="63"/>
      <c r="P48" s="62">
        <v>119</v>
      </c>
      <c r="Q48" s="62">
        <f>IF(ISNA(VLOOKUP($Y$1*1000+P48,年齢別人口集計表AD2!$A$2:$K$5000,9,FALSE)),0,VLOOKUP($Y$1*1000+P48,年齢別人口集計表AD2!$A$2:$K$5000,9,FALSE))</f>
        <v>0</v>
      </c>
      <c r="R48" s="62">
        <f>IF(ISNA(VLOOKUP($Y$1*1000+P48,年齢別人口集計表AD2!$A$2:$K$5000,10,FALSE)),0,VLOOKUP($Y$1*1000+P48,年齢別人口集計表AD2!$A$2:$K$5000,10,FALSE))</f>
        <v>0</v>
      </c>
      <c r="S48" s="62">
        <f>SUM(Q48:R48)</f>
        <v>0</v>
      </c>
      <c r="X48" s="57" t="s">
        <v>43</v>
      </c>
      <c r="Y48" s="57">
        <v>55</v>
      </c>
    </row>
    <row r="49" spans="1:25" x14ac:dyDescent="0.15">
      <c r="A49" s="64" t="s">
        <v>91</v>
      </c>
      <c r="B49" s="62">
        <f>SUM(B44:B48)</f>
        <v>0</v>
      </c>
      <c r="C49" s="62">
        <f>SUM(C44:C48)</f>
        <v>0</v>
      </c>
      <c r="D49" s="62">
        <f>SUM(D44:D48)</f>
        <v>0</v>
      </c>
      <c r="E49" s="63"/>
      <c r="F49" s="64" t="s">
        <v>91</v>
      </c>
      <c r="G49" s="62">
        <f>SUM(G44:G48)</f>
        <v>0</v>
      </c>
      <c r="H49" s="62">
        <f>SUM(H44:H48)</f>
        <v>0</v>
      </c>
      <c r="I49" s="62">
        <f>SUM(I44:I48)</f>
        <v>0</v>
      </c>
      <c r="J49" s="63"/>
      <c r="K49" s="64" t="s">
        <v>91</v>
      </c>
      <c r="L49" s="62">
        <f>SUM(L44:L48)</f>
        <v>0</v>
      </c>
      <c r="M49" s="62">
        <f>SUM(M44:M48)</f>
        <v>0</v>
      </c>
      <c r="N49" s="62">
        <f>SUM(N44:N48)</f>
        <v>0</v>
      </c>
      <c r="O49" s="63"/>
      <c r="P49" s="64" t="s">
        <v>91</v>
      </c>
      <c r="Q49" s="62">
        <f>SUM(Q44:Q48)</f>
        <v>0</v>
      </c>
      <c r="R49" s="62">
        <f>SUM(R44:R48)</f>
        <v>0</v>
      </c>
      <c r="S49" s="62">
        <f>SUM(S44:S48)</f>
        <v>0</v>
      </c>
      <c r="U49" s="65">
        <f>Q49+L49+G49+B49</f>
        <v>0</v>
      </c>
      <c r="V49" s="65">
        <f>R49+M49+H49+C49</f>
        <v>0</v>
      </c>
      <c r="X49" s="57" t="s">
        <v>44</v>
      </c>
      <c r="Y49" s="57">
        <v>56</v>
      </c>
    </row>
    <row r="50" spans="1:25" ht="14.25" thickBot="1" x14ac:dyDescent="0.2">
      <c r="A50" s="67"/>
      <c r="B50" s="67"/>
      <c r="C50" s="67"/>
      <c r="D50" s="67"/>
      <c r="F50" s="67"/>
      <c r="G50" s="67"/>
      <c r="H50" s="67"/>
      <c r="I50" s="67"/>
      <c r="K50" s="67"/>
      <c r="L50" s="67"/>
      <c r="M50" s="67"/>
      <c r="N50" s="67"/>
      <c r="P50" s="67"/>
      <c r="Q50" s="68"/>
      <c r="R50" s="68"/>
      <c r="S50" s="68"/>
      <c r="X50" s="57" t="s">
        <v>45</v>
      </c>
      <c r="Y50" s="57">
        <v>57</v>
      </c>
    </row>
    <row r="51" spans="1:25" ht="14.25" thickBot="1" x14ac:dyDescent="0.2">
      <c r="N51" s="76"/>
      <c r="O51" s="70"/>
      <c r="P51" s="69" t="s">
        <v>94</v>
      </c>
      <c r="Q51" s="71" t="s">
        <v>89</v>
      </c>
      <c r="R51" s="72" t="s">
        <v>90</v>
      </c>
      <c r="S51" s="72" t="s">
        <v>91</v>
      </c>
      <c r="X51" s="57" t="s">
        <v>46</v>
      </c>
      <c r="Y51" s="57">
        <v>58</v>
      </c>
    </row>
    <row r="52" spans="1:25" ht="14.25" thickBot="1" x14ac:dyDescent="0.2">
      <c r="N52" s="77"/>
      <c r="O52" s="70"/>
      <c r="P52" s="73" t="s">
        <v>95</v>
      </c>
      <c r="Q52" s="74">
        <f>SUM(U9:U49)</f>
        <v>61</v>
      </c>
      <c r="R52" s="75">
        <f>SUM(V9:V49)</f>
        <v>67</v>
      </c>
      <c r="S52" s="75">
        <f>SUM(Q52:R52)</f>
        <v>128</v>
      </c>
      <c r="U52" s="65">
        <f>SUM(U9:U49)</f>
        <v>61</v>
      </c>
      <c r="V52" s="65">
        <f>SUM(V9:V49)</f>
        <v>67</v>
      </c>
      <c r="X52" s="57" t="s">
        <v>47</v>
      </c>
      <c r="Y52" s="57">
        <v>59</v>
      </c>
    </row>
    <row r="53" spans="1:25" x14ac:dyDescent="0.15">
      <c r="U53" s="65">
        <f>G33+L33+Q33+U41+U49</f>
        <v>24</v>
      </c>
      <c r="V53" s="65">
        <f>H33+M33+R33+V41+V49</f>
        <v>33</v>
      </c>
      <c r="X53" s="57" t="s">
        <v>48</v>
      </c>
      <c r="Y53" s="57">
        <v>60</v>
      </c>
    </row>
    <row r="54" spans="1:25" x14ac:dyDescent="0.15">
      <c r="U54" s="65">
        <f>Q33+U41+U49</f>
        <v>9</v>
      </c>
      <c r="V54" s="65">
        <f>R33+V41+V49</f>
        <v>17</v>
      </c>
      <c r="X54" s="57" t="s">
        <v>49</v>
      </c>
      <c r="Y54" s="57">
        <v>61</v>
      </c>
    </row>
    <row r="55" spans="1:25" x14ac:dyDescent="0.15">
      <c r="X55" s="57" t="s">
        <v>50</v>
      </c>
      <c r="Y55" s="57">
        <v>62</v>
      </c>
    </row>
    <row r="56" spans="1:25" x14ac:dyDescent="0.15">
      <c r="X56" s="57" t="s">
        <v>51</v>
      </c>
      <c r="Y56" s="57">
        <v>63</v>
      </c>
    </row>
    <row r="57" spans="1:25" x14ac:dyDescent="0.15">
      <c r="X57" s="57" t="s">
        <v>52</v>
      </c>
      <c r="Y57" s="57">
        <v>64</v>
      </c>
    </row>
    <row r="58" spans="1:25" x14ac:dyDescent="0.15">
      <c r="X58" s="57" t="s">
        <v>53</v>
      </c>
      <c r="Y58" s="57">
        <v>65</v>
      </c>
    </row>
    <row r="59" spans="1:25" x14ac:dyDescent="0.15">
      <c r="X59" s="57" t="s">
        <v>54</v>
      </c>
      <c r="Y59" s="57">
        <v>66</v>
      </c>
    </row>
    <row r="60" spans="1:25" x14ac:dyDescent="0.15">
      <c r="X60" s="57" t="s">
        <v>55</v>
      </c>
      <c r="Y60" s="57">
        <v>67</v>
      </c>
    </row>
    <row r="61" spans="1:25" x14ac:dyDescent="0.15">
      <c r="X61" s="57" t="s">
        <v>122</v>
      </c>
      <c r="Y61" s="57">
        <v>68</v>
      </c>
    </row>
    <row r="62" spans="1:25" x14ac:dyDescent="0.15">
      <c r="X62" s="57" t="s">
        <v>56</v>
      </c>
      <c r="Y62" s="57">
        <v>69</v>
      </c>
    </row>
    <row r="63" spans="1:25" x14ac:dyDescent="0.15">
      <c r="X63" s="57" t="s">
        <v>57</v>
      </c>
      <c r="Y63" s="57">
        <v>70</v>
      </c>
    </row>
    <row r="64" spans="1:25" x14ac:dyDescent="0.15">
      <c r="X64" s="57" t="s">
        <v>58</v>
      </c>
      <c r="Y64" s="57">
        <v>71</v>
      </c>
    </row>
    <row r="65" spans="24:25" x14ac:dyDescent="0.15">
      <c r="X65" s="57" t="s">
        <v>59</v>
      </c>
      <c r="Y65" s="57">
        <v>72</v>
      </c>
    </row>
    <row r="66" spans="24:25" x14ac:dyDescent="0.15">
      <c r="X66" s="57" t="s">
        <v>60</v>
      </c>
      <c r="Y66" s="57">
        <v>73</v>
      </c>
    </row>
  </sheetData>
  <sheetProtection sheet="1"/>
  <phoneticPr fontId="3"/>
  <dataValidations count="1">
    <dataValidation type="list" allowBlank="1" showInputMessage="1" showErrorMessage="1" sqref="H1">
      <formula1>$X$3:$X$66</formula1>
    </dataValidation>
  </dataValidations>
  <pageMargins left="0.99" right="0.78700000000000003" top="0.47" bottom="0.28000000000000003" header="0.4" footer="0.21"/>
  <pageSetup paperSize="9" scale="84" orientation="landscape" verticalDpi="0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66"/>
  <sheetViews>
    <sheetView tabSelected="1" zoomScale="80" workbookViewId="0">
      <pane ySplit="1" topLeftCell="A2" activePane="bottomLeft" state="frozen"/>
      <selection activeCell="I52" sqref="I52"/>
      <selection pane="bottomLeft" activeCell="I52" sqref="I52"/>
    </sheetView>
  </sheetViews>
  <sheetFormatPr defaultRowHeight="13.5" x14ac:dyDescent="0.15"/>
  <cols>
    <col min="1" max="4" width="9" style="57"/>
    <col min="5" max="5" width="2.125" style="57" customWidth="1"/>
    <col min="6" max="9" width="9" style="57"/>
    <col min="10" max="10" width="0.875" style="57" customWidth="1"/>
    <col min="11" max="14" width="9" style="57"/>
    <col min="15" max="15" width="1" style="57" customWidth="1"/>
    <col min="16" max="16384" width="9" style="57"/>
  </cols>
  <sheetData>
    <row r="1" spans="1:25" x14ac:dyDescent="0.15">
      <c r="A1" s="55" t="s">
        <v>99</v>
      </c>
      <c r="B1" s="55"/>
      <c r="C1" s="55"/>
      <c r="D1" s="55"/>
      <c r="E1" s="55"/>
      <c r="F1" s="55"/>
      <c r="G1" s="56" t="s">
        <v>92</v>
      </c>
      <c r="H1" s="78" t="s">
        <v>113</v>
      </c>
      <c r="J1" s="55"/>
      <c r="K1" s="55"/>
      <c r="L1" s="55"/>
      <c r="M1" s="55"/>
      <c r="N1" s="55"/>
      <c r="O1" s="55" t="s">
        <v>93</v>
      </c>
      <c r="P1" s="55"/>
      <c r="Q1" s="55"/>
      <c r="R1" s="55" t="str">
        <f>高齢者率65!J1</f>
        <v>平成30年3月末</v>
      </c>
      <c r="S1" s="55"/>
      <c r="Y1" s="55">
        <f>VLOOKUP(H1,X3:Y67,2,FALSE)</f>
        <v>12</v>
      </c>
    </row>
    <row r="2" spans="1:25" x14ac:dyDescent="0.15">
      <c r="A2" s="58"/>
      <c r="B2" s="58"/>
      <c r="C2" s="58"/>
      <c r="D2" s="58"/>
      <c r="E2" s="55"/>
      <c r="F2" s="58"/>
      <c r="G2" s="58"/>
      <c r="H2" s="58"/>
      <c r="I2" s="58"/>
      <c r="J2" s="55"/>
      <c r="K2" s="58"/>
      <c r="L2" s="58"/>
      <c r="M2" s="58"/>
      <c r="N2" s="58"/>
      <c r="O2" s="55"/>
      <c r="P2" s="58"/>
      <c r="Q2" s="58"/>
      <c r="R2" s="58"/>
      <c r="S2" s="58"/>
    </row>
    <row r="3" spans="1:25" x14ac:dyDescent="0.15">
      <c r="A3" s="59" t="s">
        <v>0</v>
      </c>
      <c r="B3" s="59" t="s">
        <v>89</v>
      </c>
      <c r="C3" s="59" t="s">
        <v>90</v>
      </c>
      <c r="D3" s="59" t="s">
        <v>91</v>
      </c>
      <c r="E3" s="60"/>
      <c r="F3" s="59" t="s">
        <v>0</v>
      </c>
      <c r="G3" s="59" t="s">
        <v>89</v>
      </c>
      <c r="H3" s="59" t="s">
        <v>90</v>
      </c>
      <c r="I3" s="59" t="s">
        <v>91</v>
      </c>
      <c r="J3" s="60"/>
      <c r="K3" s="59" t="s">
        <v>0</v>
      </c>
      <c r="L3" s="59" t="s">
        <v>89</v>
      </c>
      <c r="M3" s="59" t="s">
        <v>90</v>
      </c>
      <c r="N3" s="59" t="s">
        <v>91</v>
      </c>
      <c r="O3" s="60"/>
      <c r="P3" s="59" t="s">
        <v>0</v>
      </c>
      <c r="Q3" s="59" t="s">
        <v>89</v>
      </c>
      <c r="R3" s="59" t="s">
        <v>90</v>
      </c>
      <c r="S3" s="59" t="s">
        <v>91</v>
      </c>
      <c r="T3" s="61"/>
      <c r="X3" s="57" t="s">
        <v>2</v>
      </c>
      <c r="Y3" s="57">
        <v>1</v>
      </c>
    </row>
    <row r="4" spans="1:25" x14ac:dyDescent="0.15">
      <c r="A4" s="62">
        <v>0</v>
      </c>
      <c r="B4" s="62">
        <f>IF(ISNA(VLOOKUP($Y$1*1000+A4,年齢別人口集計表AD2!$A$2:$K$5000,9,FALSE)),0,VLOOKUP($Y$1*1000+A4,年齢別人口集計表AD2!$A$2:$K$5000,9,FALSE))</f>
        <v>0</v>
      </c>
      <c r="C4" s="62">
        <f>IF(ISNA(VLOOKUP($Y$1*1000+A4,年齢別人口集計表AD2!$A$2:$K$5000,10,FALSE)),0,VLOOKUP($Y$1*1000+A4,年齢別人口集計表AD2!$A$2:$K$5000,10,FALSE))</f>
        <v>0</v>
      </c>
      <c r="D4" s="62">
        <f>SUM(B4:C4)</f>
        <v>0</v>
      </c>
      <c r="E4" s="63"/>
      <c r="F4" s="62">
        <v>5</v>
      </c>
      <c r="G4" s="62">
        <f>IF(ISNA(VLOOKUP($Y$1*1000+F4,年齢別人口集計表AD2!$A$2:$K$5000,9,FALSE)),0,VLOOKUP($Y$1*1000+F4,年齢別人口集計表AD2!$A$2:$K$5000,9,FALSE))</f>
        <v>1</v>
      </c>
      <c r="H4" s="62">
        <f>IF(ISNA(VLOOKUP($Y$1*1000+F4,年齢別人口集計表AD2!$A$2:$K$5000,10,FALSE)),0,VLOOKUP($Y$1*1000+F4,年齢別人口集計表AD2!$A$2:$K$5000,10,FALSE))</f>
        <v>1</v>
      </c>
      <c r="I4" s="62">
        <f>SUM(G4:H4)</f>
        <v>2</v>
      </c>
      <c r="J4" s="63"/>
      <c r="K4" s="62">
        <v>10</v>
      </c>
      <c r="L4" s="62">
        <f>IF(ISNA(VLOOKUP($Y$1*1000+K4,年齢別人口集計表AD2!$A$2:$K$5000,9,FALSE)),0,VLOOKUP($Y$1*1000+K4,年齢別人口集計表AD2!$A$2:$K$5000,9,FALSE))</f>
        <v>0</v>
      </c>
      <c r="M4" s="62">
        <f>IF(ISNA(VLOOKUP($Y$1*1000+K4,年齢別人口集計表AD2!$A$2:$K$5000,10,FALSE)),0,VLOOKUP($Y$1*1000+K4,年齢別人口集計表AD2!$A$2:$K$5000,10,FALSE))</f>
        <v>0</v>
      </c>
      <c r="N4" s="62">
        <f>SUM(L4:M4)</f>
        <v>0</v>
      </c>
      <c r="O4" s="63"/>
      <c r="P4" s="62">
        <v>15</v>
      </c>
      <c r="Q4" s="62">
        <f>IF(ISNA(VLOOKUP($Y$1*1000+P4,年齢別人口集計表AD2!$A$2:$K$5000,9,FALSE)),0,VLOOKUP($Y$1*1000+P4,年齢別人口集計表AD2!$A$2:$K$5000,9,FALSE))</f>
        <v>1</v>
      </c>
      <c r="R4" s="62">
        <f>IF(ISNA(VLOOKUP($Y$1*1000+P4,年齢別人口集計表AD2!$A$2:$K$5000,10,FALSE)),0,VLOOKUP($Y$1*1000+P4,年齢別人口集計表AD2!$A$2:$K$5000,10,FALSE))</f>
        <v>0</v>
      </c>
      <c r="S4" s="62">
        <f>SUM(Q4:R4)</f>
        <v>1</v>
      </c>
      <c r="X4" s="57" t="s">
        <v>3</v>
      </c>
      <c r="Y4" s="57">
        <v>2</v>
      </c>
    </row>
    <row r="5" spans="1:25" x14ac:dyDescent="0.15">
      <c r="A5" s="62">
        <v>1</v>
      </c>
      <c r="B5" s="62">
        <f>IF(ISNA(VLOOKUP($Y$1*1000+A5,年齢別人口集計表AD2!$A$2:$K$5000,9,FALSE)),0,VLOOKUP($Y$1*1000+A5,年齢別人口集計表AD2!$A$2:$K$5000,9,FALSE))</f>
        <v>1</v>
      </c>
      <c r="C5" s="62">
        <f>IF(ISNA(VLOOKUP($Y$1*1000+A5,年齢別人口集計表AD2!$A$2:$K$5000,10,FALSE)),0,VLOOKUP($Y$1*1000+A5,年齢別人口集計表AD2!$A$2:$K$5000,10,FALSE))</f>
        <v>0</v>
      </c>
      <c r="D5" s="62">
        <f>SUM(B5:C5)</f>
        <v>1</v>
      </c>
      <c r="E5" s="63"/>
      <c r="F5" s="62">
        <v>6</v>
      </c>
      <c r="G5" s="62">
        <f>IF(ISNA(VLOOKUP($Y$1*1000+F5,年齢別人口集計表AD2!$A$2:$K$5000,9,FALSE)),0,VLOOKUP($Y$1*1000+F5,年齢別人口集計表AD2!$A$2:$K$5000,9,FALSE))</f>
        <v>1</v>
      </c>
      <c r="H5" s="62">
        <f>IF(ISNA(VLOOKUP($Y$1*1000+F5,年齢別人口集計表AD2!$A$2:$K$5000,10,FALSE)),0,VLOOKUP($Y$1*1000+F5,年齢別人口集計表AD2!$A$2:$K$5000,10,FALSE))</f>
        <v>0</v>
      </c>
      <c r="I5" s="62">
        <f>SUM(G5:H5)</f>
        <v>1</v>
      </c>
      <c r="J5" s="63"/>
      <c r="K5" s="62">
        <v>11</v>
      </c>
      <c r="L5" s="62">
        <f>IF(ISNA(VLOOKUP($Y$1*1000+K5,年齢別人口集計表AD2!$A$2:$K$5000,9,FALSE)),0,VLOOKUP($Y$1*1000+K5,年齢別人口集計表AD2!$A$2:$K$5000,9,FALSE))</f>
        <v>1</v>
      </c>
      <c r="M5" s="62">
        <f>IF(ISNA(VLOOKUP($Y$1*1000+K5,年齢別人口集計表AD2!$A$2:$K$5000,10,FALSE)),0,VLOOKUP($Y$1*1000+K5,年齢別人口集計表AD2!$A$2:$K$5000,10,FALSE))</f>
        <v>2</v>
      </c>
      <c r="N5" s="62">
        <f>SUM(L5:M5)</f>
        <v>3</v>
      </c>
      <c r="O5" s="63"/>
      <c r="P5" s="62">
        <v>16</v>
      </c>
      <c r="Q5" s="62">
        <f>IF(ISNA(VLOOKUP($Y$1*1000+P5,年齢別人口集計表AD2!$A$2:$K$5000,9,FALSE)),0,VLOOKUP($Y$1*1000+P5,年齢別人口集計表AD2!$A$2:$K$5000,9,FALSE))</f>
        <v>0</v>
      </c>
      <c r="R5" s="62">
        <f>IF(ISNA(VLOOKUP($Y$1*1000+P5,年齢別人口集計表AD2!$A$2:$K$5000,10,FALSE)),0,VLOOKUP($Y$1*1000+P5,年齢別人口集計表AD2!$A$2:$K$5000,10,FALSE))</f>
        <v>1</v>
      </c>
      <c r="S5" s="62">
        <f>SUM(Q5:R5)</f>
        <v>1</v>
      </c>
      <c r="X5" s="57" t="s">
        <v>4</v>
      </c>
      <c r="Y5" s="57">
        <v>3</v>
      </c>
    </row>
    <row r="6" spans="1:25" x14ac:dyDescent="0.15">
      <c r="A6" s="62">
        <v>2</v>
      </c>
      <c r="B6" s="62">
        <f>IF(ISNA(VLOOKUP($Y$1*1000+A6,年齢別人口集計表AD2!$A$2:$K$5000,9,FALSE)),0,VLOOKUP($Y$1*1000+A6,年齢別人口集計表AD2!$A$2:$K$5000,9,FALSE))</f>
        <v>0</v>
      </c>
      <c r="C6" s="62">
        <f>IF(ISNA(VLOOKUP($Y$1*1000+A6,年齢別人口集計表AD2!$A$2:$K$5000,10,FALSE)),0,VLOOKUP($Y$1*1000+A6,年齢別人口集計表AD2!$A$2:$K$5000,10,FALSE))</f>
        <v>0</v>
      </c>
      <c r="D6" s="62">
        <f>SUM(B6:C6)</f>
        <v>0</v>
      </c>
      <c r="E6" s="63"/>
      <c r="F6" s="62">
        <v>7</v>
      </c>
      <c r="G6" s="62">
        <f>IF(ISNA(VLOOKUP($Y$1*1000+F6,年齢別人口集計表AD2!$A$2:$K$5000,9,FALSE)),0,VLOOKUP($Y$1*1000+F6,年齢別人口集計表AD2!$A$2:$K$5000,9,FALSE))</f>
        <v>0</v>
      </c>
      <c r="H6" s="62">
        <f>IF(ISNA(VLOOKUP($Y$1*1000+F6,年齢別人口集計表AD2!$A$2:$K$5000,10,FALSE)),0,VLOOKUP($Y$1*1000+F6,年齢別人口集計表AD2!$A$2:$K$5000,10,FALSE))</f>
        <v>1</v>
      </c>
      <c r="I6" s="62">
        <f>SUM(G6:H6)</f>
        <v>1</v>
      </c>
      <c r="J6" s="63"/>
      <c r="K6" s="62">
        <v>12</v>
      </c>
      <c r="L6" s="62">
        <f>IF(ISNA(VLOOKUP($Y$1*1000+K6,年齢別人口集計表AD2!$A$2:$K$5000,9,FALSE)),0,VLOOKUP($Y$1*1000+K6,年齢別人口集計表AD2!$A$2:$K$5000,9,FALSE))</f>
        <v>1</v>
      </c>
      <c r="M6" s="62">
        <f>IF(ISNA(VLOOKUP($Y$1*1000+K6,年齢別人口集計表AD2!$A$2:$K$5000,10,FALSE)),0,VLOOKUP($Y$1*1000+K6,年齢別人口集計表AD2!$A$2:$K$5000,10,FALSE))</f>
        <v>1</v>
      </c>
      <c r="N6" s="62">
        <f>SUM(L6:M6)</f>
        <v>2</v>
      </c>
      <c r="O6" s="63"/>
      <c r="P6" s="62">
        <v>17</v>
      </c>
      <c r="Q6" s="62">
        <f>IF(ISNA(VLOOKUP($Y$1*1000+P6,年齢別人口集計表AD2!$A$2:$K$5000,9,FALSE)),0,VLOOKUP($Y$1*1000+P6,年齢別人口集計表AD2!$A$2:$K$5000,9,FALSE))</f>
        <v>0</v>
      </c>
      <c r="R6" s="62">
        <f>IF(ISNA(VLOOKUP($Y$1*1000+P6,年齢別人口集計表AD2!$A$2:$K$5000,10,FALSE)),0,VLOOKUP($Y$1*1000+P6,年齢別人口集計表AD2!$A$2:$K$5000,10,FALSE))</f>
        <v>1</v>
      </c>
      <c r="S6" s="62">
        <f>SUM(Q6:R6)</f>
        <v>1</v>
      </c>
      <c r="X6" s="57" t="s">
        <v>5</v>
      </c>
      <c r="Y6" s="57">
        <v>4</v>
      </c>
    </row>
    <row r="7" spans="1:25" x14ac:dyDescent="0.15">
      <c r="A7" s="62">
        <v>3</v>
      </c>
      <c r="B7" s="62">
        <f>IF(ISNA(VLOOKUP($Y$1*1000+A7,年齢別人口集計表AD2!$A$2:$K$5000,9,FALSE)),0,VLOOKUP($Y$1*1000+A7,年齢別人口集計表AD2!$A$2:$K$5000,9,FALSE))</f>
        <v>1</v>
      </c>
      <c r="C7" s="62">
        <f>IF(ISNA(VLOOKUP($Y$1*1000+A7,年齢別人口集計表AD2!$A$2:$K$5000,10,FALSE)),0,VLOOKUP($Y$1*1000+A7,年齢別人口集計表AD2!$A$2:$K$5000,10,FALSE))</f>
        <v>0</v>
      </c>
      <c r="D7" s="62">
        <f>SUM(B7:C7)</f>
        <v>1</v>
      </c>
      <c r="E7" s="63"/>
      <c r="F7" s="62">
        <v>8</v>
      </c>
      <c r="G7" s="62">
        <f>IF(ISNA(VLOOKUP($Y$1*1000+F7,年齢別人口集計表AD2!$A$2:$K$5000,9,FALSE)),0,VLOOKUP($Y$1*1000+F7,年齢別人口集計表AD2!$A$2:$K$5000,9,FALSE))</f>
        <v>1</v>
      </c>
      <c r="H7" s="62">
        <f>IF(ISNA(VLOOKUP($Y$1*1000+F7,年齢別人口集計表AD2!$A$2:$K$5000,10,FALSE)),0,VLOOKUP($Y$1*1000+F7,年齢別人口集計表AD2!$A$2:$K$5000,10,FALSE))</f>
        <v>0</v>
      </c>
      <c r="I7" s="62">
        <f>SUM(G7:H7)</f>
        <v>1</v>
      </c>
      <c r="J7" s="63"/>
      <c r="K7" s="62">
        <v>13</v>
      </c>
      <c r="L7" s="62">
        <f>IF(ISNA(VLOOKUP($Y$1*1000+K7,年齢別人口集計表AD2!$A$2:$K$5000,9,FALSE)),0,VLOOKUP($Y$1*1000+K7,年齢別人口集計表AD2!$A$2:$K$5000,9,FALSE))</f>
        <v>1</v>
      </c>
      <c r="M7" s="62">
        <f>IF(ISNA(VLOOKUP($Y$1*1000+K7,年齢別人口集計表AD2!$A$2:$K$5000,10,FALSE)),0,VLOOKUP($Y$1*1000+K7,年齢別人口集計表AD2!$A$2:$K$5000,10,FALSE))</f>
        <v>1</v>
      </c>
      <c r="N7" s="62">
        <f>SUM(L7:M7)</f>
        <v>2</v>
      </c>
      <c r="O7" s="63"/>
      <c r="P7" s="62">
        <v>18</v>
      </c>
      <c r="Q7" s="62">
        <f>IF(ISNA(VLOOKUP($Y$1*1000+P7,年齢別人口集計表AD2!$A$2:$K$5000,9,FALSE)),0,VLOOKUP($Y$1*1000+P7,年齢別人口集計表AD2!$A$2:$K$5000,9,FALSE))</f>
        <v>1</v>
      </c>
      <c r="R7" s="62">
        <f>IF(ISNA(VLOOKUP($Y$1*1000+P7,年齢別人口集計表AD2!$A$2:$K$5000,10,FALSE)),0,VLOOKUP($Y$1*1000+P7,年齢別人口集計表AD2!$A$2:$K$5000,10,FALSE))</f>
        <v>0</v>
      </c>
      <c r="S7" s="62">
        <f>SUM(Q7:R7)</f>
        <v>1</v>
      </c>
      <c r="X7" s="57" t="s">
        <v>6</v>
      </c>
      <c r="Y7" s="57">
        <v>5</v>
      </c>
    </row>
    <row r="8" spans="1:25" x14ac:dyDescent="0.15">
      <c r="A8" s="62">
        <v>4</v>
      </c>
      <c r="B8" s="62">
        <f>IF(ISNA(VLOOKUP($Y$1*1000+A8,年齢別人口集計表AD2!$A$2:$K$5000,9,FALSE)),0,VLOOKUP($Y$1*1000+A8,年齢別人口集計表AD2!$A$2:$K$5000,9,FALSE))</f>
        <v>0</v>
      </c>
      <c r="C8" s="62">
        <f>IF(ISNA(VLOOKUP($Y$1*1000+A8,年齢別人口集計表AD2!$A$2:$K$5000,10,FALSE)),0,VLOOKUP($Y$1*1000+A8,年齢別人口集計表AD2!$A$2:$K$5000,10,FALSE))</f>
        <v>2</v>
      </c>
      <c r="D8" s="62">
        <f>SUM(B8:C8)</f>
        <v>2</v>
      </c>
      <c r="E8" s="63"/>
      <c r="F8" s="62">
        <v>9</v>
      </c>
      <c r="G8" s="62">
        <f>IF(ISNA(VLOOKUP($Y$1*1000+F8,年齢別人口集計表AD2!$A$2:$K$5000,9,FALSE)),0,VLOOKUP($Y$1*1000+F8,年齢別人口集計表AD2!$A$2:$K$5000,9,FALSE))</f>
        <v>1</v>
      </c>
      <c r="H8" s="62">
        <f>IF(ISNA(VLOOKUP($Y$1*1000+F8,年齢別人口集計表AD2!$A$2:$K$5000,10,FALSE)),0,VLOOKUP($Y$1*1000+F8,年齢別人口集計表AD2!$A$2:$K$5000,10,FALSE))</f>
        <v>0</v>
      </c>
      <c r="I8" s="62">
        <f>SUM(G8:H8)</f>
        <v>1</v>
      </c>
      <c r="J8" s="63"/>
      <c r="K8" s="62">
        <v>14</v>
      </c>
      <c r="L8" s="62">
        <f>IF(ISNA(VLOOKUP($Y$1*1000+K8,年齢別人口集計表AD2!$A$2:$K$5000,9,FALSE)),0,VLOOKUP($Y$1*1000+K8,年齢別人口集計表AD2!$A$2:$K$5000,9,FALSE))</f>
        <v>2</v>
      </c>
      <c r="M8" s="62">
        <f>IF(ISNA(VLOOKUP($Y$1*1000+K8,年齢別人口集計表AD2!$A$2:$K$5000,10,FALSE)),0,VLOOKUP($Y$1*1000+K8,年齢別人口集計表AD2!$A$2:$K$5000,10,FALSE))</f>
        <v>0</v>
      </c>
      <c r="N8" s="62">
        <f>SUM(L8:M8)</f>
        <v>2</v>
      </c>
      <c r="O8" s="63"/>
      <c r="P8" s="62">
        <v>19</v>
      </c>
      <c r="Q8" s="62">
        <f>IF(ISNA(VLOOKUP($Y$1*1000+P8,年齢別人口集計表AD2!$A$2:$K$5000,9,FALSE)),0,VLOOKUP($Y$1*1000+P8,年齢別人口集計表AD2!$A$2:$K$5000,9,FALSE))</f>
        <v>2</v>
      </c>
      <c r="R8" s="62">
        <f>IF(ISNA(VLOOKUP($Y$1*1000+P8,年齢別人口集計表AD2!$A$2:$K$5000,10,FALSE)),0,VLOOKUP($Y$1*1000+P8,年齢別人口集計表AD2!$A$2:$K$5000,10,FALSE))</f>
        <v>0</v>
      </c>
      <c r="S8" s="62">
        <f>SUM(Q8:R8)</f>
        <v>2</v>
      </c>
      <c r="X8" s="57" t="s">
        <v>7</v>
      </c>
      <c r="Y8" s="57">
        <v>6</v>
      </c>
    </row>
    <row r="9" spans="1:25" x14ac:dyDescent="0.15">
      <c r="A9" s="64" t="s">
        <v>91</v>
      </c>
      <c r="B9" s="62">
        <f>SUM(B4:B8)</f>
        <v>2</v>
      </c>
      <c r="C9" s="62">
        <f>SUM(C4:C8)</f>
        <v>2</v>
      </c>
      <c r="D9" s="62">
        <f>SUM(D4:D8)</f>
        <v>4</v>
      </c>
      <c r="E9" s="63"/>
      <c r="F9" s="64" t="s">
        <v>91</v>
      </c>
      <c r="G9" s="62">
        <f>SUM(G4:G8)</f>
        <v>4</v>
      </c>
      <c r="H9" s="62">
        <f>SUM(H4:H8)</f>
        <v>2</v>
      </c>
      <c r="I9" s="62">
        <f>SUM(I4:I8)</f>
        <v>6</v>
      </c>
      <c r="J9" s="63"/>
      <c r="K9" s="64" t="s">
        <v>91</v>
      </c>
      <c r="L9" s="62">
        <f>SUM(L4:L8)</f>
        <v>5</v>
      </c>
      <c r="M9" s="62">
        <f>SUM(M4:M8)</f>
        <v>4</v>
      </c>
      <c r="N9" s="62">
        <f>SUM(N4:N8)</f>
        <v>9</v>
      </c>
      <c r="O9" s="63"/>
      <c r="P9" s="64" t="s">
        <v>91</v>
      </c>
      <c r="Q9" s="62">
        <f>SUM(Q4:Q8)</f>
        <v>4</v>
      </c>
      <c r="R9" s="62">
        <f>SUM(R4:R8)</f>
        <v>2</v>
      </c>
      <c r="S9" s="62">
        <f>SUM(S4:S8)</f>
        <v>6</v>
      </c>
      <c r="U9" s="65">
        <f>Q9+L9+G9+B9</f>
        <v>15</v>
      </c>
      <c r="V9" s="65">
        <f>R9+M9+H9+C9</f>
        <v>10</v>
      </c>
      <c r="X9" s="57" t="s">
        <v>8</v>
      </c>
      <c r="Y9" s="57">
        <v>7</v>
      </c>
    </row>
    <row r="10" spans="1:25" x14ac:dyDescent="0.15">
      <c r="A10" s="66"/>
      <c r="B10" s="66"/>
      <c r="C10" s="66"/>
      <c r="D10" s="66"/>
      <c r="F10" s="66"/>
      <c r="G10" s="66"/>
      <c r="H10" s="66"/>
      <c r="I10" s="66"/>
      <c r="K10" s="66"/>
      <c r="L10" s="66"/>
      <c r="M10" s="66"/>
      <c r="N10" s="66"/>
      <c r="P10" s="66"/>
      <c r="Q10" s="66"/>
      <c r="R10" s="66"/>
      <c r="S10" s="66"/>
      <c r="X10" s="57" t="s">
        <v>9</v>
      </c>
      <c r="Y10" s="57">
        <v>8</v>
      </c>
    </row>
    <row r="11" spans="1:25" x14ac:dyDescent="0.15">
      <c r="A11" s="64" t="s">
        <v>0</v>
      </c>
      <c r="B11" s="64" t="s">
        <v>89</v>
      </c>
      <c r="C11" s="64" t="s">
        <v>90</v>
      </c>
      <c r="D11" s="64" t="s">
        <v>91</v>
      </c>
      <c r="E11" s="63"/>
      <c r="F11" s="64" t="s">
        <v>0</v>
      </c>
      <c r="G11" s="64" t="s">
        <v>89</v>
      </c>
      <c r="H11" s="64" t="s">
        <v>90</v>
      </c>
      <c r="I11" s="64" t="s">
        <v>91</v>
      </c>
      <c r="J11" s="63"/>
      <c r="K11" s="64" t="s">
        <v>0</v>
      </c>
      <c r="L11" s="64" t="s">
        <v>89</v>
      </c>
      <c r="M11" s="64" t="s">
        <v>90</v>
      </c>
      <c r="N11" s="64" t="s">
        <v>91</v>
      </c>
      <c r="O11" s="63"/>
      <c r="P11" s="64" t="s">
        <v>0</v>
      </c>
      <c r="Q11" s="64" t="s">
        <v>89</v>
      </c>
      <c r="R11" s="64" t="s">
        <v>90</v>
      </c>
      <c r="S11" s="64" t="s">
        <v>91</v>
      </c>
      <c r="X11" s="57" t="s">
        <v>10</v>
      </c>
      <c r="Y11" s="57">
        <v>9</v>
      </c>
    </row>
    <row r="12" spans="1:25" x14ac:dyDescent="0.15">
      <c r="A12" s="62">
        <v>20</v>
      </c>
      <c r="B12" s="62">
        <f>IF(ISNA(VLOOKUP($Y$1*1000+A12,年齢別人口集計表AD2!$A$2:$K$5000,9,FALSE)),0,VLOOKUP($Y$1*1000+A12,年齢別人口集計表AD2!$A$2:$K$5000,9,FALSE))</f>
        <v>1</v>
      </c>
      <c r="C12" s="62">
        <f>IF(ISNA(VLOOKUP($Y$1*1000+A12,年齢別人口集計表AD2!$A$2:$K$5000,10,FALSE)),0,VLOOKUP($Y$1*1000+A12,年齢別人口集計表AD2!$A$2:$K$5000,10,FALSE))</f>
        <v>3</v>
      </c>
      <c r="D12" s="62">
        <f>SUM(B12:C12)</f>
        <v>4</v>
      </c>
      <c r="E12" s="63"/>
      <c r="F12" s="62">
        <v>25</v>
      </c>
      <c r="G12" s="62">
        <f>IF(ISNA(VLOOKUP($Y$1*1000+F12,年齢別人口集計表AD2!$A$2:$K$5000,9,FALSE)),0,VLOOKUP($Y$1*1000+F12,年齢別人口集計表AD2!$A$2:$K$5000,9,FALSE))</f>
        <v>1</v>
      </c>
      <c r="H12" s="62">
        <f>IF(ISNA(VLOOKUP($Y$1*1000+F12,年齢別人口集計表AD2!$A$2:$K$5000,10,FALSE)),0,VLOOKUP($Y$1*1000+F12,年齢別人口集計表AD2!$A$2:$K$5000,10,FALSE))</f>
        <v>1</v>
      </c>
      <c r="I12" s="62">
        <f>SUM(G12:H12)</f>
        <v>2</v>
      </c>
      <c r="J12" s="63"/>
      <c r="K12" s="62">
        <v>30</v>
      </c>
      <c r="L12" s="62">
        <f>IF(ISNA(VLOOKUP($Y$1*1000+K12,年齢別人口集計表AD2!$A$2:$K$5000,9,FALSE)),0,VLOOKUP($Y$1*1000+K12,年齢別人口集計表AD2!$A$2:$K$5000,9,FALSE))</f>
        <v>2</v>
      </c>
      <c r="M12" s="62">
        <f>IF(ISNA(VLOOKUP($Y$1*1000+K12,年齢別人口集計表AD2!$A$2:$K$5000,10,FALSE)),0,VLOOKUP($Y$1*1000+K12,年齢別人口集計表AD2!$A$2:$K$5000,10,FALSE))</f>
        <v>0</v>
      </c>
      <c r="N12" s="62">
        <f>SUM(L12:M12)</f>
        <v>2</v>
      </c>
      <c r="O12" s="63"/>
      <c r="P12" s="62">
        <v>35</v>
      </c>
      <c r="Q12" s="62">
        <f>IF(ISNA(VLOOKUP($Y$1*1000+P12,年齢別人口集計表AD2!$A$2:$K$5000,9,FALSE)),0,VLOOKUP($Y$1*1000+P12,年齢別人口集計表AD2!$A$2:$K$5000,9,FALSE))</f>
        <v>0</v>
      </c>
      <c r="R12" s="62">
        <f>IF(ISNA(VLOOKUP($Y$1*1000+P12,年齢別人口集計表AD2!$A$2:$K$5000,10,FALSE)),0,VLOOKUP($Y$1*1000+P12,年齢別人口集計表AD2!$A$2:$K$5000,10,FALSE))</f>
        <v>1</v>
      </c>
      <c r="S12" s="62">
        <f>SUM(Q12:R12)</f>
        <v>1</v>
      </c>
      <c r="X12" s="57" t="s">
        <v>11</v>
      </c>
      <c r="Y12" s="57">
        <v>10</v>
      </c>
    </row>
    <row r="13" spans="1:25" x14ac:dyDescent="0.15">
      <c r="A13" s="62">
        <v>21</v>
      </c>
      <c r="B13" s="62">
        <f>IF(ISNA(VLOOKUP($Y$1*1000+A13,年齢別人口集計表AD2!$A$2:$K$5000,9,FALSE)),0,VLOOKUP($Y$1*1000+A13,年齢別人口集計表AD2!$A$2:$K$5000,9,FALSE))</f>
        <v>1</v>
      </c>
      <c r="C13" s="62">
        <f>IF(ISNA(VLOOKUP($Y$1*1000+A13,年齢別人口集計表AD2!$A$2:$K$5000,10,FALSE)),0,VLOOKUP($Y$1*1000+A13,年齢別人口集計表AD2!$A$2:$K$5000,10,FALSE))</f>
        <v>0</v>
      </c>
      <c r="D13" s="62">
        <f>SUM(B13:C13)</f>
        <v>1</v>
      </c>
      <c r="E13" s="63"/>
      <c r="F13" s="62">
        <v>26</v>
      </c>
      <c r="G13" s="62">
        <f>IF(ISNA(VLOOKUP($Y$1*1000+F13,年齢別人口集計表AD2!$A$2:$K$5000,9,FALSE)),0,VLOOKUP($Y$1*1000+F13,年齢別人口集計表AD2!$A$2:$K$5000,9,FALSE))</f>
        <v>1</v>
      </c>
      <c r="H13" s="62">
        <f>IF(ISNA(VLOOKUP($Y$1*1000+F13,年齢別人口集計表AD2!$A$2:$K$5000,10,FALSE)),0,VLOOKUP($Y$1*1000+F13,年齢別人口集計表AD2!$A$2:$K$5000,10,FALSE))</f>
        <v>0</v>
      </c>
      <c r="I13" s="62">
        <f>SUM(G13:H13)</f>
        <v>1</v>
      </c>
      <c r="J13" s="63"/>
      <c r="K13" s="62">
        <v>31</v>
      </c>
      <c r="L13" s="62">
        <f>IF(ISNA(VLOOKUP($Y$1*1000+K13,年齢別人口集計表AD2!$A$2:$K$5000,9,FALSE)),0,VLOOKUP($Y$1*1000+K13,年齢別人口集計表AD2!$A$2:$K$5000,9,FALSE))</f>
        <v>0</v>
      </c>
      <c r="M13" s="62">
        <f>IF(ISNA(VLOOKUP($Y$1*1000+K13,年齢別人口集計表AD2!$A$2:$K$5000,10,FALSE)),0,VLOOKUP($Y$1*1000+K13,年齢別人口集計表AD2!$A$2:$K$5000,10,FALSE))</f>
        <v>1</v>
      </c>
      <c r="N13" s="62">
        <f>SUM(L13:M13)</f>
        <v>1</v>
      </c>
      <c r="O13" s="63"/>
      <c r="P13" s="62">
        <v>36</v>
      </c>
      <c r="Q13" s="62">
        <f>IF(ISNA(VLOOKUP($Y$1*1000+P13,年齢別人口集計表AD2!$A$2:$K$5000,9,FALSE)),0,VLOOKUP($Y$1*1000+P13,年齢別人口集計表AD2!$A$2:$K$5000,9,FALSE))</f>
        <v>1</v>
      </c>
      <c r="R13" s="62">
        <f>IF(ISNA(VLOOKUP($Y$1*1000+P13,年齢別人口集計表AD2!$A$2:$K$5000,10,FALSE)),0,VLOOKUP($Y$1*1000+P13,年齢別人口集計表AD2!$A$2:$K$5000,10,FALSE))</f>
        <v>2</v>
      </c>
      <c r="S13" s="62">
        <f>SUM(Q13:R13)</f>
        <v>3</v>
      </c>
      <c r="X13" s="57" t="s">
        <v>12</v>
      </c>
      <c r="Y13" s="57">
        <v>11</v>
      </c>
    </row>
    <row r="14" spans="1:25" x14ac:dyDescent="0.15">
      <c r="A14" s="62">
        <v>22</v>
      </c>
      <c r="B14" s="62">
        <f>IF(ISNA(VLOOKUP($Y$1*1000+A14,年齢別人口集計表AD2!$A$2:$K$5000,9,FALSE)),0,VLOOKUP($Y$1*1000+A14,年齢別人口集計表AD2!$A$2:$K$5000,9,FALSE))</f>
        <v>2</v>
      </c>
      <c r="C14" s="62">
        <f>IF(ISNA(VLOOKUP($Y$1*1000+A14,年齢別人口集計表AD2!$A$2:$K$5000,10,FALSE)),0,VLOOKUP($Y$1*1000+A14,年齢別人口集計表AD2!$A$2:$K$5000,10,FALSE))</f>
        <v>4</v>
      </c>
      <c r="D14" s="62">
        <f>SUM(B14:C14)</f>
        <v>6</v>
      </c>
      <c r="E14" s="63"/>
      <c r="F14" s="62">
        <v>27</v>
      </c>
      <c r="G14" s="62">
        <f>IF(ISNA(VLOOKUP($Y$1*1000+F14,年齢別人口集計表AD2!$A$2:$K$5000,9,FALSE)),0,VLOOKUP($Y$1*1000+F14,年齢別人口集計表AD2!$A$2:$K$5000,9,FALSE))</f>
        <v>0</v>
      </c>
      <c r="H14" s="62">
        <f>IF(ISNA(VLOOKUP($Y$1*1000+F14,年齢別人口集計表AD2!$A$2:$K$5000,10,FALSE)),0,VLOOKUP($Y$1*1000+F14,年齢別人口集計表AD2!$A$2:$K$5000,10,FALSE))</f>
        <v>0</v>
      </c>
      <c r="I14" s="62">
        <f>SUM(G14:H14)</f>
        <v>0</v>
      </c>
      <c r="J14" s="63"/>
      <c r="K14" s="62">
        <v>32</v>
      </c>
      <c r="L14" s="62">
        <f>IF(ISNA(VLOOKUP($Y$1*1000+K14,年齢別人口集計表AD2!$A$2:$K$5000,9,FALSE)),0,VLOOKUP($Y$1*1000+K14,年齢別人口集計表AD2!$A$2:$K$5000,9,FALSE))</f>
        <v>2</v>
      </c>
      <c r="M14" s="62">
        <f>IF(ISNA(VLOOKUP($Y$1*1000+K14,年齢別人口集計表AD2!$A$2:$K$5000,10,FALSE)),0,VLOOKUP($Y$1*1000+K14,年齢別人口集計表AD2!$A$2:$K$5000,10,FALSE))</f>
        <v>0</v>
      </c>
      <c r="N14" s="62">
        <f>SUM(L14:M14)</f>
        <v>2</v>
      </c>
      <c r="O14" s="63"/>
      <c r="P14" s="62">
        <v>37</v>
      </c>
      <c r="Q14" s="62">
        <f>IF(ISNA(VLOOKUP($Y$1*1000+P14,年齢別人口集計表AD2!$A$2:$K$5000,9,FALSE)),0,VLOOKUP($Y$1*1000+P14,年齢別人口集計表AD2!$A$2:$K$5000,9,FALSE))</f>
        <v>1</v>
      </c>
      <c r="R14" s="62">
        <f>IF(ISNA(VLOOKUP($Y$1*1000+P14,年齢別人口集計表AD2!$A$2:$K$5000,10,FALSE)),0,VLOOKUP($Y$1*1000+P14,年齢別人口集計表AD2!$A$2:$K$5000,10,FALSE))</f>
        <v>0</v>
      </c>
      <c r="S14" s="62">
        <f>SUM(Q14:R14)</f>
        <v>1</v>
      </c>
      <c r="X14" s="57" t="s">
        <v>13</v>
      </c>
      <c r="Y14" s="57">
        <v>12</v>
      </c>
    </row>
    <row r="15" spans="1:25" x14ac:dyDescent="0.15">
      <c r="A15" s="62">
        <v>23</v>
      </c>
      <c r="B15" s="62">
        <f>IF(ISNA(VLOOKUP($Y$1*1000+A15,年齢別人口集計表AD2!$A$2:$K$5000,9,FALSE)),0,VLOOKUP($Y$1*1000+A15,年齢別人口集計表AD2!$A$2:$K$5000,9,FALSE))</f>
        <v>1</v>
      </c>
      <c r="C15" s="62">
        <f>IF(ISNA(VLOOKUP($Y$1*1000+A15,年齢別人口集計表AD2!$A$2:$K$5000,10,FALSE)),0,VLOOKUP($Y$1*1000+A15,年齢別人口集計表AD2!$A$2:$K$5000,10,FALSE))</f>
        <v>1</v>
      </c>
      <c r="D15" s="62">
        <f>SUM(B15:C15)</f>
        <v>2</v>
      </c>
      <c r="E15" s="63"/>
      <c r="F15" s="62">
        <v>28</v>
      </c>
      <c r="G15" s="62">
        <f>IF(ISNA(VLOOKUP($Y$1*1000+F15,年齢別人口集計表AD2!$A$2:$K$5000,9,FALSE)),0,VLOOKUP($Y$1*1000+F15,年齢別人口集計表AD2!$A$2:$K$5000,9,FALSE))</f>
        <v>2</v>
      </c>
      <c r="H15" s="62">
        <f>IF(ISNA(VLOOKUP($Y$1*1000+F15,年齢別人口集計表AD2!$A$2:$K$5000,10,FALSE)),0,VLOOKUP($Y$1*1000+F15,年齢別人口集計表AD2!$A$2:$K$5000,10,FALSE))</f>
        <v>1</v>
      </c>
      <c r="I15" s="62">
        <f>SUM(G15:H15)</f>
        <v>3</v>
      </c>
      <c r="J15" s="63"/>
      <c r="K15" s="62">
        <v>33</v>
      </c>
      <c r="L15" s="62">
        <f>IF(ISNA(VLOOKUP($Y$1*1000+K15,年齢別人口集計表AD2!$A$2:$K$5000,9,FALSE)),0,VLOOKUP($Y$1*1000+K15,年齢別人口集計表AD2!$A$2:$K$5000,9,FALSE))</f>
        <v>0</v>
      </c>
      <c r="M15" s="62">
        <f>IF(ISNA(VLOOKUP($Y$1*1000+K15,年齢別人口集計表AD2!$A$2:$K$5000,10,FALSE)),0,VLOOKUP($Y$1*1000+K15,年齢別人口集計表AD2!$A$2:$K$5000,10,FALSE))</f>
        <v>2</v>
      </c>
      <c r="N15" s="62">
        <f>SUM(L15:M15)</f>
        <v>2</v>
      </c>
      <c r="O15" s="63"/>
      <c r="P15" s="62">
        <v>38</v>
      </c>
      <c r="Q15" s="62">
        <f>IF(ISNA(VLOOKUP($Y$1*1000+P15,年齢別人口集計表AD2!$A$2:$K$5000,9,FALSE)),0,VLOOKUP($Y$1*1000+P15,年齢別人口集計表AD2!$A$2:$K$5000,9,FALSE))</f>
        <v>1</v>
      </c>
      <c r="R15" s="62">
        <f>IF(ISNA(VLOOKUP($Y$1*1000+P15,年齢別人口集計表AD2!$A$2:$K$5000,10,FALSE)),0,VLOOKUP($Y$1*1000+P15,年齢別人口集計表AD2!$A$2:$K$5000,10,FALSE))</f>
        <v>1</v>
      </c>
      <c r="S15" s="62">
        <f>SUM(Q15:R15)</f>
        <v>2</v>
      </c>
      <c r="X15" s="57" t="s">
        <v>14</v>
      </c>
      <c r="Y15" s="57">
        <v>13</v>
      </c>
    </row>
    <row r="16" spans="1:25" x14ac:dyDescent="0.15">
      <c r="A16" s="62">
        <v>24</v>
      </c>
      <c r="B16" s="62">
        <f>IF(ISNA(VLOOKUP($Y$1*1000+A16,年齢別人口集計表AD2!$A$2:$K$5000,9,FALSE)),0,VLOOKUP($Y$1*1000+A16,年齢別人口集計表AD2!$A$2:$K$5000,9,FALSE))</f>
        <v>1</v>
      </c>
      <c r="C16" s="62">
        <f>IF(ISNA(VLOOKUP($Y$1*1000+A16,年齢別人口集計表AD2!$A$2:$K$5000,10,FALSE)),0,VLOOKUP($Y$1*1000+A16,年齢別人口集計表AD2!$A$2:$K$5000,10,FALSE))</f>
        <v>0</v>
      </c>
      <c r="D16" s="62">
        <f>SUM(B16:C16)</f>
        <v>1</v>
      </c>
      <c r="E16" s="63"/>
      <c r="F16" s="62">
        <v>29</v>
      </c>
      <c r="G16" s="62">
        <f>IF(ISNA(VLOOKUP($Y$1*1000+F16,年齢別人口集計表AD2!$A$2:$K$5000,9,FALSE)),0,VLOOKUP($Y$1*1000+F16,年齢別人口集計表AD2!$A$2:$K$5000,9,FALSE))</f>
        <v>2</v>
      </c>
      <c r="H16" s="62">
        <f>IF(ISNA(VLOOKUP($Y$1*1000+F16,年齢別人口集計表AD2!$A$2:$K$5000,10,FALSE)),0,VLOOKUP($Y$1*1000+F16,年齢別人口集計表AD2!$A$2:$K$5000,10,FALSE))</f>
        <v>0</v>
      </c>
      <c r="I16" s="62">
        <f>SUM(G16:H16)</f>
        <v>2</v>
      </c>
      <c r="J16" s="63"/>
      <c r="K16" s="62">
        <v>34</v>
      </c>
      <c r="L16" s="62">
        <f>IF(ISNA(VLOOKUP($Y$1*1000+K16,年齢別人口集計表AD2!$A$2:$K$5000,9,FALSE)),0,VLOOKUP($Y$1*1000+K16,年齢別人口集計表AD2!$A$2:$K$5000,9,FALSE))</f>
        <v>3</v>
      </c>
      <c r="M16" s="62">
        <f>IF(ISNA(VLOOKUP($Y$1*1000+K16,年齢別人口集計表AD2!$A$2:$K$5000,10,FALSE)),0,VLOOKUP($Y$1*1000+K16,年齢別人口集計表AD2!$A$2:$K$5000,10,FALSE))</f>
        <v>0</v>
      </c>
      <c r="N16" s="62">
        <f>SUM(L16:M16)</f>
        <v>3</v>
      </c>
      <c r="O16" s="63"/>
      <c r="P16" s="62">
        <v>39</v>
      </c>
      <c r="Q16" s="62">
        <f>IF(ISNA(VLOOKUP($Y$1*1000+P16,年齢別人口集計表AD2!$A$2:$K$5000,9,FALSE)),0,VLOOKUP($Y$1*1000+P16,年齢別人口集計表AD2!$A$2:$K$5000,9,FALSE))</f>
        <v>2</v>
      </c>
      <c r="R16" s="62">
        <f>IF(ISNA(VLOOKUP($Y$1*1000+P16,年齢別人口集計表AD2!$A$2:$K$5000,10,FALSE)),0,VLOOKUP($Y$1*1000+P16,年齢別人口集計表AD2!$A$2:$K$5000,10,FALSE))</f>
        <v>3</v>
      </c>
      <c r="S16" s="62">
        <f>SUM(Q16:R16)</f>
        <v>5</v>
      </c>
      <c r="X16" s="57" t="s">
        <v>15</v>
      </c>
      <c r="Y16" s="57">
        <v>14</v>
      </c>
    </row>
    <row r="17" spans="1:25" x14ac:dyDescent="0.15">
      <c r="A17" s="64" t="s">
        <v>91</v>
      </c>
      <c r="B17" s="62">
        <f>SUM(B12:B16)</f>
        <v>6</v>
      </c>
      <c r="C17" s="62">
        <f>SUM(C12:C16)</f>
        <v>8</v>
      </c>
      <c r="D17" s="62">
        <f>SUM(D12:D16)</f>
        <v>14</v>
      </c>
      <c r="E17" s="63"/>
      <c r="F17" s="64" t="s">
        <v>91</v>
      </c>
      <c r="G17" s="62">
        <f>SUM(G12:G16)</f>
        <v>6</v>
      </c>
      <c r="H17" s="62">
        <f>SUM(H12:H16)</f>
        <v>2</v>
      </c>
      <c r="I17" s="62">
        <f>SUM(I12:I16)</f>
        <v>8</v>
      </c>
      <c r="J17" s="63"/>
      <c r="K17" s="64" t="s">
        <v>91</v>
      </c>
      <c r="L17" s="62">
        <f>SUM(L12:L16)</f>
        <v>7</v>
      </c>
      <c r="M17" s="62">
        <f>SUM(M12:M16)</f>
        <v>3</v>
      </c>
      <c r="N17" s="62">
        <f>SUM(N12:N16)</f>
        <v>10</v>
      </c>
      <c r="O17" s="63"/>
      <c r="P17" s="64" t="s">
        <v>91</v>
      </c>
      <c r="Q17" s="62">
        <f>SUM(Q12:Q16)</f>
        <v>5</v>
      </c>
      <c r="R17" s="62">
        <f>SUM(R12:R16)</f>
        <v>7</v>
      </c>
      <c r="S17" s="62">
        <f>SUM(S12:S16)</f>
        <v>12</v>
      </c>
      <c r="U17" s="65">
        <f>Q17+L17+G17+B17</f>
        <v>24</v>
      </c>
      <c r="V17" s="65">
        <f>R17+M17+H17+C17</f>
        <v>20</v>
      </c>
      <c r="X17" s="57" t="s">
        <v>16</v>
      </c>
      <c r="Y17" s="57">
        <v>15</v>
      </c>
    </row>
    <row r="18" spans="1:25" x14ac:dyDescent="0.15">
      <c r="A18" s="66"/>
      <c r="B18" s="66"/>
      <c r="C18" s="66"/>
      <c r="D18" s="66"/>
      <c r="F18" s="66"/>
      <c r="G18" s="66"/>
      <c r="H18" s="66"/>
      <c r="I18" s="66"/>
      <c r="K18" s="66"/>
      <c r="L18" s="66"/>
      <c r="M18" s="66"/>
      <c r="N18" s="66"/>
      <c r="P18" s="66"/>
      <c r="Q18" s="66"/>
      <c r="R18" s="66"/>
      <c r="S18" s="66"/>
      <c r="X18" s="57" t="s">
        <v>17</v>
      </c>
      <c r="Y18" s="57">
        <v>16</v>
      </c>
    </row>
    <row r="19" spans="1:25" x14ac:dyDescent="0.15">
      <c r="A19" s="64" t="s">
        <v>0</v>
      </c>
      <c r="B19" s="64" t="s">
        <v>89</v>
      </c>
      <c r="C19" s="64" t="s">
        <v>90</v>
      </c>
      <c r="D19" s="64" t="s">
        <v>91</v>
      </c>
      <c r="E19" s="63"/>
      <c r="F19" s="64" t="s">
        <v>0</v>
      </c>
      <c r="G19" s="64" t="s">
        <v>89</v>
      </c>
      <c r="H19" s="64" t="s">
        <v>90</v>
      </c>
      <c r="I19" s="64" t="s">
        <v>91</v>
      </c>
      <c r="J19" s="63"/>
      <c r="K19" s="64" t="s">
        <v>0</v>
      </c>
      <c r="L19" s="64" t="s">
        <v>89</v>
      </c>
      <c r="M19" s="64" t="s">
        <v>90</v>
      </c>
      <c r="N19" s="64" t="s">
        <v>91</v>
      </c>
      <c r="O19" s="63"/>
      <c r="P19" s="64" t="s">
        <v>0</v>
      </c>
      <c r="Q19" s="64" t="s">
        <v>89</v>
      </c>
      <c r="R19" s="64" t="s">
        <v>90</v>
      </c>
      <c r="S19" s="64" t="s">
        <v>91</v>
      </c>
      <c r="X19" s="57" t="s">
        <v>18</v>
      </c>
      <c r="Y19" s="57">
        <v>17</v>
      </c>
    </row>
    <row r="20" spans="1:25" x14ac:dyDescent="0.15">
      <c r="A20" s="62">
        <v>40</v>
      </c>
      <c r="B20" s="62">
        <f>IF(ISNA(VLOOKUP($Y$1*1000+A20,年齢別人口集計表AD2!$A$2:$K$5000,9,FALSE)),0,VLOOKUP($Y$1*1000+A20,年齢別人口集計表AD2!$A$2:$K$5000,9,FALSE))</f>
        <v>3</v>
      </c>
      <c r="C20" s="62">
        <f>IF(ISNA(VLOOKUP($Y$1*1000+A20,年齢別人口集計表AD2!$A$2:$K$5000,10,FALSE)),0,VLOOKUP($Y$1*1000+A20,年齢別人口集計表AD2!$A$2:$K$5000,10,FALSE))</f>
        <v>0</v>
      </c>
      <c r="D20" s="62">
        <f>SUM(B20:C20)</f>
        <v>3</v>
      </c>
      <c r="E20" s="63"/>
      <c r="F20" s="62">
        <v>45</v>
      </c>
      <c r="G20" s="62">
        <f>IF(ISNA(VLOOKUP($Y$1*1000+F20,年齢別人口集計表AD2!$A$2:$K$5000,9,FALSE)),0,VLOOKUP($Y$1*1000+F20,年齢別人口集計表AD2!$A$2:$K$5000,9,FALSE))</f>
        <v>1</v>
      </c>
      <c r="H20" s="62">
        <f>IF(ISNA(VLOOKUP($Y$1*1000+F20,年齢別人口集計表AD2!$A$2:$K$5000,10,FALSE)),0,VLOOKUP($Y$1*1000+F20,年齢別人口集計表AD2!$A$2:$K$5000,10,FALSE))</f>
        <v>1</v>
      </c>
      <c r="I20" s="62">
        <f>SUM(G20:H20)</f>
        <v>2</v>
      </c>
      <c r="J20" s="63"/>
      <c r="K20" s="62">
        <v>50</v>
      </c>
      <c r="L20" s="62">
        <f>IF(ISNA(VLOOKUP($Y$1*1000+K20,年齢別人口集計表AD2!$A$2:$K$5000,9,FALSE)),0,VLOOKUP($Y$1*1000+K20,年齢別人口集計表AD2!$A$2:$K$5000,9,FALSE))</f>
        <v>2</v>
      </c>
      <c r="M20" s="62">
        <f>IF(ISNA(VLOOKUP($Y$1*1000+K20,年齢別人口集計表AD2!$A$2:$K$5000,10,FALSE)),0,VLOOKUP($Y$1*1000+K20,年齢別人口集計表AD2!$A$2:$K$5000,10,FALSE))</f>
        <v>0</v>
      </c>
      <c r="N20" s="62">
        <f>SUM(L20:M20)</f>
        <v>2</v>
      </c>
      <c r="O20" s="63"/>
      <c r="P20" s="62">
        <v>55</v>
      </c>
      <c r="Q20" s="62">
        <f>IF(ISNA(VLOOKUP($Y$1*1000+P20,年齢別人口集計表AD2!$A$2:$K$5000,9,FALSE)),0,VLOOKUP($Y$1*1000+P20,年齢別人口集計表AD2!$A$2:$K$5000,9,FALSE))</f>
        <v>1</v>
      </c>
      <c r="R20" s="62">
        <f>IF(ISNA(VLOOKUP($Y$1*1000+P20,年齢別人口集計表AD2!$A$2:$K$5000,10,FALSE)),0,VLOOKUP($Y$1*1000+P20,年齢別人口集計表AD2!$A$2:$K$5000,10,FALSE))</f>
        <v>1</v>
      </c>
      <c r="S20" s="62">
        <f>SUM(Q20:R20)</f>
        <v>2</v>
      </c>
      <c r="X20" s="57" t="s">
        <v>19</v>
      </c>
      <c r="Y20" s="57">
        <v>18</v>
      </c>
    </row>
    <row r="21" spans="1:25" x14ac:dyDescent="0.15">
      <c r="A21" s="62">
        <v>41</v>
      </c>
      <c r="B21" s="62">
        <f>IF(ISNA(VLOOKUP($Y$1*1000+A21,年齢別人口集計表AD2!$A$2:$K$5000,9,FALSE)),0,VLOOKUP($Y$1*1000+A21,年齢別人口集計表AD2!$A$2:$K$5000,9,FALSE))</f>
        <v>1</v>
      </c>
      <c r="C21" s="62">
        <f>IF(ISNA(VLOOKUP($Y$1*1000+A21,年齢別人口集計表AD2!$A$2:$K$5000,10,FALSE)),0,VLOOKUP($Y$1*1000+A21,年齢別人口集計表AD2!$A$2:$K$5000,10,FALSE))</f>
        <v>2</v>
      </c>
      <c r="D21" s="62">
        <f>SUM(B21:C21)</f>
        <v>3</v>
      </c>
      <c r="E21" s="63"/>
      <c r="F21" s="62">
        <v>46</v>
      </c>
      <c r="G21" s="62">
        <f>IF(ISNA(VLOOKUP($Y$1*1000+F21,年齢別人口集計表AD2!$A$2:$K$5000,9,FALSE)),0,VLOOKUP($Y$1*1000+F21,年齢別人口集計表AD2!$A$2:$K$5000,9,FALSE))</f>
        <v>0</v>
      </c>
      <c r="H21" s="62">
        <f>IF(ISNA(VLOOKUP($Y$1*1000+F21,年齢別人口集計表AD2!$A$2:$K$5000,10,FALSE)),0,VLOOKUP($Y$1*1000+F21,年齢別人口集計表AD2!$A$2:$K$5000,10,FALSE))</f>
        <v>2</v>
      </c>
      <c r="I21" s="62">
        <f>SUM(G21:H21)</f>
        <v>2</v>
      </c>
      <c r="J21" s="63"/>
      <c r="K21" s="62">
        <v>51</v>
      </c>
      <c r="L21" s="62">
        <f>IF(ISNA(VLOOKUP($Y$1*1000+K21,年齢別人口集計表AD2!$A$2:$K$5000,9,FALSE)),0,VLOOKUP($Y$1*1000+K21,年齢別人口集計表AD2!$A$2:$K$5000,9,FALSE))</f>
        <v>0</v>
      </c>
      <c r="M21" s="62">
        <f>IF(ISNA(VLOOKUP($Y$1*1000+K21,年齢別人口集計表AD2!$A$2:$K$5000,10,FALSE)),0,VLOOKUP($Y$1*1000+K21,年齢別人口集計表AD2!$A$2:$K$5000,10,FALSE))</f>
        <v>4</v>
      </c>
      <c r="N21" s="62">
        <f>SUM(L21:M21)</f>
        <v>4</v>
      </c>
      <c r="O21" s="63"/>
      <c r="P21" s="62">
        <v>56</v>
      </c>
      <c r="Q21" s="62">
        <f>IF(ISNA(VLOOKUP($Y$1*1000+P21,年齢別人口集計表AD2!$A$2:$K$5000,9,FALSE)),0,VLOOKUP($Y$1*1000+P21,年齢別人口集計表AD2!$A$2:$K$5000,9,FALSE))</f>
        <v>2</v>
      </c>
      <c r="R21" s="62">
        <f>IF(ISNA(VLOOKUP($Y$1*1000+P21,年齢別人口集計表AD2!$A$2:$K$5000,10,FALSE)),0,VLOOKUP($Y$1*1000+P21,年齢別人口集計表AD2!$A$2:$K$5000,10,FALSE))</f>
        <v>2</v>
      </c>
      <c r="S21" s="62">
        <f>SUM(Q21:R21)</f>
        <v>4</v>
      </c>
      <c r="X21" s="57" t="s">
        <v>120</v>
      </c>
      <c r="Y21" s="57">
        <v>19</v>
      </c>
    </row>
    <row r="22" spans="1:25" x14ac:dyDescent="0.15">
      <c r="A22" s="62">
        <v>42</v>
      </c>
      <c r="B22" s="62">
        <f>IF(ISNA(VLOOKUP($Y$1*1000+A22,年齢別人口集計表AD2!$A$2:$K$5000,9,FALSE)),0,VLOOKUP($Y$1*1000+A22,年齢別人口集計表AD2!$A$2:$K$5000,9,FALSE))</f>
        <v>1</v>
      </c>
      <c r="C22" s="62">
        <f>IF(ISNA(VLOOKUP($Y$1*1000+A22,年齢別人口集計表AD2!$A$2:$K$5000,10,FALSE)),0,VLOOKUP($Y$1*1000+A22,年齢別人口集計表AD2!$A$2:$K$5000,10,FALSE))</f>
        <v>0</v>
      </c>
      <c r="D22" s="62">
        <f>SUM(B22:C22)</f>
        <v>1</v>
      </c>
      <c r="E22" s="63"/>
      <c r="F22" s="62">
        <v>47</v>
      </c>
      <c r="G22" s="62">
        <f>IF(ISNA(VLOOKUP($Y$1*1000+F22,年齢別人口集計表AD2!$A$2:$K$5000,9,FALSE)),0,VLOOKUP($Y$1*1000+F22,年齢別人口集計表AD2!$A$2:$K$5000,9,FALSE))</f>
        <v>3</v>
      </c>
      <c r="H22" s="62">
        <f>IF(ISNA(VLOOKUP($Y$1*1000+F22,年齢別人口集計表AD2!$A$2:$K$5000,10,FALSE)),0,VLOOKUP($Y$1*1000+F22,年齢別人口集計表AD2!$A$2:$K$5000,10,FALSE))</f>
        <v>2</v>
      </c>
      <c r="I22" s="62">
        <f>SUM(G22:H22)</f>
        <v>5</v>
      </c>
      <c r="J22" s="63"/>
      <c r="K22" s="62">
        <v>52</v>
      </c>
      <c r="L22" s="62">
        <f>IF(ISNA(VLOOKUP($Y$1*1000+K22,年齢別人口集計表AD2!$A$2:$K$5000,9,FALSE)),0,VLOOKUP($Y$1*1000+K22,年齢別人口集計表AD2!$A$2:$K$5000,9,FALSE))</f>
        <v>2</v>
      </c>
      <c r="M22" s="62">
        <f>IF(ISNA(VLOOKUP($Y$1*1000+K22,年齢別人口集計表AD2!$A$2:$K$5000,10,FALSE)),0,VLOOKUP($Y$1*1000+K22,年齢別人口集計表AD2!$A$2:$K$5000,10,FALSE))</f>
        <v>3</v>
      </c>
      <c r="N22" s="62">
        <f>SUM(L22:M22)</f>
        <v>5</v>
      </c>
      <c r="O22" s="63"/>
      <c r="P22" s="62">
        <v>57</v>
      </c>
      <c r="Q22" s="62">
        <f>IF(ISNA(VLOOKUP($Y$1*1000+P22,年齢別人口集計表AD2!$A$2:$K$5000,9,FALSE)),0,VLOOKUP($Y$1*1000+P22,年齢別人口集計表AD2!$A$2:$K$5000,9,FALSE))</f>
        <v>3</v>
      </c>
      <c r="R22" s="62">
        <f>IF(ISNA(VLOOKUP($Y$1*1000+P22,年齢別人口集計表AD2!$A$2:$K$5000,10,FALSE)),0,VLOOKUP($Y$1*1000+P22,年齢別人口集計表AD2!$A$2:$K$5000,10,FALSE))</f>
        <v>5</v>
      </c>
      <c r="S22" s="62">
        <f>SUM(Q22:R22)</f>
        <v>8</v>
      </c>
      <c r="X22" s="57" t="s">
        <v>20</v>
      </c>
      <c r="Y22" s="57">
        <v>22</v>
      </c>
    </row>
    <row r="23" spans="1:25" x14ac:dyDescent="0.15">
      <c r="A23" s="62">
        <v>43</v>
      </c>
      <c r="B23" s="62">
        <f>IF(ISNA(VLOOKUP($Y$1*1000+A23,年齢別人口集計表AD2!$A$2:$K$5000,9,FALSE)),0,VLOOKUP($Y$1*1000+A23,年齢別人口集計表AD2!$A$2:$K$5000,9,FALSE))</f>
        <v>2</v>
      </c>
      <c r="C23" s="62">
        <f>IF(ISNA(VLOOKUP($Y$1*1000+A23,年齢別人口集計表AD2!$A$2:$K$5000,10,FALSE)),0,VLOOKUP($Y$1*1000+A23,年齢別人口集計表AD2!$A$2:$K$5000,10,FALSE))</f>
        <v>0</v>
      </c>
      <c r="D23" s="62">
        <f>SUM(B23:C23)</f>
        <v>2</v>
      </c>
      <c r="E23" s="63"/>
      <c r="F23" s="62">
        <v>48</v>
      </c>
      <c r="G23" s="62">
        <f>IF(ISNA(VLOOKUP($Y$1*1000+F23,年齢別人口集計表AD2!$A$2:$K$5000,9,FALSE)),0,VLOOKUP($Y$1*1000+F23,年齢別人口集計表AD2!$A$2:$K$5000,9,FALSE))</f>
        <v>1</v>
      </c>
      <c r="H23" s="62">
        <f>IF(ISNA(VLOOKUP($Y$1*1000+F23,年齢別人口集計表AD2!$A$2:$K$5000,10,FALSE)),0,VLOOKUP($Y$1*1000+F23,年齢別人口集計表AD2!$A$2:$K$5000,10,FALSE))</f>
        <v>1</v>
      </c>
      <c r="I23" s="62">
        <f>SUM(G23:H23)</f>
        <v>2</v>
      </c>
      <c r="J23" s="63"/>
      <c r="K23" s="62">
        <v>53</v>
      </c>
      <c r="L23" s="62">
        <f>IF(ISNA(VLOOKUP($Y$1*1000+K23,年齢別人口集計表AD2!$A$2:$K$5000,9,FALSE)),0,VLOOKUP($Y$1*1000+K23,年齢別人口集計表AD2!$A$2:$K$5000,9,FALSE))</f>
        <v>1</v>
      </c>
      <c r="M23" s="62">
        <f>IF(ISNA(VLOOKUP($Y$1*1000+K23,年齢別人口集計表AD2!$A$2:$K$5000,10,FALSE)),0,VLOOKUP($Y$1*1000+K23,年齢別人口集計表AD2!$A$2:$K$5000,10,FALSE))</f>
        <v>3</v>
      </c>
      <c r="N23" s="62">
        <f>SUM(L23:M23)</f>
        <v>4</v>
      </c>
      <c r="O23" s="63"/>
      <c r="P23" s="62">
        <v>58</v>
      </c>
      <c r="Q23" s="62">
        <f>IF(ISNA(VLOOKUP($Y$1*1000+P23,年齢別人口集計表AD2!$A$2:$K$5000,9,FALSE)),0,VLOOKUP($Y$1*1000+P23,年齢別人口集計表AD2!$A$2:$K$5000,9,FALSE))</f>
        <v>2</v>
      </c>
      <c r="R23" s="62">
        <f>IF(ISNA(VLOOKUP($Y$1*1000+P23,年齢別人口集計表AD2!$A$2:$K$5000,10,FALSE)),0,VLOOKUP($Y$1*1000+P23,年齢別人口集計表AD2!$A$2:$K$5000,10,FALSE))</f>
        <v>0</v>
      </c>
      <c r="S23" s="62">
        <f>SUM(Q23:R23)</f>
        <v>2</v>
      </c>
      <c r="X23" s="57" t="s">
        <v>21</v>
      </c>
      <c r="Y23" s="57">
        <v>23</v>
      </c>
    </row>
    <row r="24" spans="1:25" x14ac:dyDescent="0.15">
      <c r="A24" s="62">
        <v>44</v>
      </c>
      <c r="B24" s="62">
        <f>IF(ISNA(VLOOKUP($Y$1*1000+A24,年齢別人口集計表AD2!$A$2:$K$5000,9,FALSE)),0,VLOOKUP($Y$1*1000+A24,年齢別人口集計表AD2!$A$2:$K$5000,9,FALSE))</f>
        <v>0</v>
      </c>
      <c r="C24" s="62">
        <f>IF(ISNA(VLOOKUP($Y$1*1000+A24,年齢別人口集計表AD2!$A$2:$K$5000,10,FALSE)),0,VLOOKUP($Y$1*1000+A24,年齢別人口集計表AD2!$A$2:$K$5000,10,FALSE))</f>
        <v>1</v>
      </c>
      <c r="D24" s="62">
        <f>SUM(B24:C24)</f>
        <v>1</v>
      </c>
      <c r="E24" s="63"/>
      <c r="F24" s="62">
        <v>49</v>
      </c>
      <c r="G24" s="62">
        <f>IF(ISNA(VLOOKUP($Y$1*1000+F24,年齢別人口集計表AD2!$A$2:$K$5000,9,FALSE)),0,VLOOKUP($Y$1*1000+F24,年齢別人口集計表AD2!$A$2:$K$5000,9,FALSE))</f>
        <v>1</v>
      </c>
      <c r="H24" s="62">
        <f>IF(ISNA(VLOOKUP($Y$1*1000+F24,年齢別人口集計表AD2!$A$2:$K$5000,10,FALSE)),0,VLOOKUP($Y$1*1000+F24,年齢別人口集計表AD2!$A$2:$K$5000,10,FALSE))</f>
        <v>2</v>
      </c>
      <c r="I24" s="62">
        <f>SUM(G24:H24)</f>
        <v>3</v>
      </c>
      <c r="J24" s="63"/>
      <c r="K24" s="62">
        <v>54</v>
      </c>
      <c r="L24" s="62">
        <f>IF(ISNA(VLOOKUP($Y$1*1000+K24,年齢別人口集計表AD2!$A$2:$K$5000,9,FALSE)),0,VLOOKUP($Y$1*1000+K24,年齢別人口集計表AD2!$A$2:$K$5000,9,FALSE))</f>
        <v>1</v>
      </c>
      <c r="M24" s="62">
        <f>IF(ISNA(VLOOKUP($Y$1*1000+K24,年齢別人口集計表AD2!$A$2:$K$5000,10,FALSE)),0,VLOOKUP($Y$1*1000+K24,年齢別人口集計表AD2!$A$2:$K$5000,10,FALSE))</f>
        <v>1</v>
      </c>
      <c r="N24" s="62">
        <f>SUM(L24:M24)</f>
        <v>2</v>
      </c>
      <c r="O24" s="63"/>
      <c r="P24" s="62">
        <v>59</v>
      </c>
      <c r="Q24" s="62">
        <f>IF(ISNA(VLOOKUP($Y$1*1000+P24,年齢別人口集計表AD2!$A$2:$K$5000,9,FALSE)),0,VLOOKUP($Y$1*1000+P24,年齢別人口集計表AD2!$A$2:$K$5000,9,FALSE))</f>
        <v>0</v>
      </c>
      <c r="R24" s="62">
        <f>IF(ISNA(VLOOKUP($Y$1*1000+P24,年齢別人口集計表AD2!$A$2:$K$5000,10,FALSE)),0,VLOOKUP($Y$1*1000+P24,年齢別人口集計表AD2!$A$2:$K$5000,10,FALSE))</f>
        <v>1</v>
      </c>
      <c r="S24" s="62">
        <f>SUM(Q24:R24)</f>
        <v>1</v>
      </c>
      <c r="X24" s="57" t="s">
        <v>22</v>
      </c>
      <c r="Y24" s="57">
        <v>24</v>
      </c>
    </row>
    <row r="25" spans="1:25" x14ac:dyDescent="0.15">
      <c r="A25" s="64" t="s">
        <v>91</v>
      </c>
      <c r="B25" s="62">
        <f>SUM(B20:B24)</f>
        <v>7</v>
      </c>
      <c r="C25" s="62">
        <f>SUM(C20:C24)</f>
        <v>3</v>
      </c>
      <c r="D25" s="62">
        <f>SUM(D20:D24)</f>
        <v>10</v>
      </c>
      <c r="E25" s="63"/>
      <c r="F25" s="64" t="s">
        <v>91</v>
      </c>
      <c r="G25" s="62">
        <f>SUM(G20:G24)</f>
        <v>6</v>
      </c>
      <c r="H25" s="62">
        <f>SUM(H20:H24)</f>
        <v>8</v>
      </c>
      <c r="I25" s="62">
        <f>SUM(I20:I24)</f>
        <v>14</v>
      </c>
      <c r="J25" s="63"/>
      <c r="K25" s="64" t="s">
        <v>91</v>
      </c>
      <c r="L25" s="62">
        <f>SUM(L20:L24)</f>
        <v>6</v>
      </c>
      <c r="M25" s="62">
        <f>SUM(M20:M24)</f>
        <v>11</v>
      </c>
      <c r="N25" s="62">
        <f>SUM(N20:N24)</f>
        <v>17</v>
      </c>
      <c r="O25" s="63"/>
      <c r="P25" s="64" t="s">
        <v>91</v>
      </c>
      <c r="Q25" s="62">
        <f>SUM(Q20:Q24)</f>
        <v>8</v>
      </c>
      <c r="R25" s="62">
        <f>SUM(R20:R24)</f>
        <v>9</v>
      </c>
      <c r="S25" s="62">
        <f>SUM(S20:S24)</f>
        <v>17</v>
      </c>
      <c r="U25" s="65">
        <f>Q25+L25+G25+B25</f>
        <v>27</v>
      </c>
      <c r="V25" s="65">
        <f>R25+M25+H25+C25</f>
        <v>31</v>
      </c>
      <c r="X25" s="57" t="s">
        <v>23</v>
      </c>
      <c r="Y25" s="57">
        <v>25</v>
      </c>
    </row>
    <row r="26" spans="1:25" x14ac:dyDescent="0.15">
      <c r="A26" s="66"/>
      <c r="B26" s="66"/>
      <c r="C26" s="66"/>
      <c r="D26" s="66"/>
      <c r="F26" s="66"/>
      <c r="G26" s="66"/>
      <c r="H26" s="66"/>
      <c r="I26" s="66"/>
      <c r="K26" s="66"/>
      <c r="L26" s="66"/>
      <c r="M26" s="66"/>
      <c r="N26" s="66"/>
      <c r="P26" s="66"/>
      <c r="Q26" s="66"/>
      <c r="R26" s="66"/>
      <c r="S26" s="66"/>
      <c r="X26" s="57" t="s">
        <v>24</v>
      </c>
      <c r="Y26" s="57">
        <v>26</v>
      </c>
    </row>
    <row r="27" spans="1:25" x14ac:dyDescent="0.15">
      <c r="A27" s="64" t="s">
        <v>0</v>
      </c>
      <c r="B27" s="64" t="s">
        <v>89</v>
      </c>
      <c r="C27" s="64" t="s">
        <v>90</v>
      </c>
      <c r="D27" s="64" t="s">
        <v>91</v>
      </c>
      <c r="E27" s="63"/>
      <c r="F27" s="64" t="s">
        <v>0</v>
      </c>
      <c r="G27" s="64" t="s">
        <v>89</v>
      </c>
      <c r="H27" s="64" t="s">
        <v>90</v>
      </c>
      <c r="I27" s="64" t="s">
        <v>91</v>
      </c>
      <c r="J27" s="63"/>
      <c r="K27" s="64" t="s">
        <v>0</v>
      </c>
      <c r="L27" s="64" t="s">
        <v>89</v>
      </c>
      <c r="M27" s="64" t="s">
        <v>90</v>
      </c>
      <c r="N27" s="64" t="s">
        <v>91</v>
      </c>
      <c r="O27" s="63"/>
      <c r="P27" s="64" t="s">
        <v>0</v>
      </c>
      <c r="Q27" s="64" t="s">
        <v>89</v>
      </c>
      <c r="R27" s="64" t="s">
        <v>90</v>
      </c>
      <c r="S27" s="64" t="s">
        <v>91</v>
      </c>
      <c r="X27" s="57" t="s">
        <v>25</v>
      </c>
      <c r="Y27" s="57">
        <v>27</v>
      </c>
    </row>
    <row r="28" spans="1:25" x14ac:dyDescent="0.15">
      <c r="A28" s="62">
        <v>60</v>
      </c>
      <c r="B28" s="62">
        <f>IF(ISNA(VLOOKUP($Y$1*1000+A28,年齢別人口集計表AD2!$A$2:$K$5000,9,FALSE)),0,VLOOKUP($Y$1*1000+A28,年齢別人口集計表AD2!$A$2:$K$5000,9,FALSE))</f>
        <v>3</v>
      </c>
      <c r="C28" s="62">
        <f>IF(ISNA(VLOOKUP($Y$1*1000+A28,年齢別人口集計表AD2!$A$2:$K$5000,10,FALSE)),0,VLOOKUP($Y$1*1000+A28,年齢別人口集計表AD2!$A$2:$K$5000,10,FALSE))</f>
        <v>3</v>
      </c>
      <c r="D28" s="62">
        <f>SUM(B28:C28)</f>
        <v>6</v>
      </c>
      <c r="E28" s="63"/>
      <c r="F28" s="62">
        <v>65</v>
      </c>
      <c r="G28" s="62">
        <f>IF(ISNA(VLOOKUP($Y$1*1000+F28,年齢別人口集計表AD2!$A$2:$K$5000,9,FALSE)),0,VLOOKUP($Y$1*1000+F28,年齢別人口集計表AD2!$A$2:$K$5000,9,FALSE))</f>
        <v>2</v>
      </c>
      <c r="H28" s="62">
        <f>IF(ISNA(VLOOKUP($Y$1*1000+F28,年齢別人口集計表AD2!$A$2:$K$5000,10,FALSE)),0,VLOOKUP($Y$1*1000+F28,年齢別人口集計表AD2!$A$2:$K$5000,10,FALSE))</f>
        <v>5</v>
      </c>
      <c r="I28" s="62">
        <f>SUM(G28:H28)</f>
        <v>7</v>
      </c>
      <c r="J28" s="63"/>
      <c r="K28" s="62">
        <v>70</v>
      </c>
      <c r="L28" s="62">
        <f>IF(ISNA(VLOOKUP($Y$1*1000+K28,年齢別人口集計表AD2!$A$2:$K$5000,9,FALSE)),0,VLOOKUP($Y$1*1000+K28,年齢別人口集計表AD2!$A$2:$K$5000,9,FALSE))</f>
        <v>5</v>
      </c>
      <c r="M28" s="62">
        <f>IF(ISNA(VLOOKUP($Y$1*1000+K28,年齢別人口集計表AD2!$A$2:$K$5000,10,FALSE)),0,VLOOKUP($Y$1*1000+K28,年齢別人口集計表AD2!$A$2:$K$5000,10,FALSE))</f>
        <v>5</v>
      </c>
      <c r="N28" s="62">
        <f>SUM(L28:M28)</f>
        <v>10</v>
      </c>
      <c r="O28" s="63"/>
      <c r="P28" s="62">
        <v>75</v>
      </c>
      <c r="Q28" s="62">
        <f>IF(ISNA(VLOOKUP($Y$1*1000+P28,年齢別人口集計表AD2!$A$2:$K$5000,9,FALSE)),0,VLOOKUP($Y$1*1000+P28,年齢別人口集計表AD2!$A$2:$K$5000,9,FALSE))</f>
        <v>4</v>
      </c>
      <c r="R28" s="62">
        <f>IF(ISNA(VLOOKUP($Y$1*1000+P28,年齢別人口集計表AD2!$A$2:$K$5000,10,FALSE)),0,VLOOKUP($Y$1*1000+P28,年齢別人口集計表AD2!$A$2:$K$5000,10,FALSE))</f>
        <v>5</v>
      </c>
      <c r="S28" s="62">
        <f>SUM(Q28:R28)</f>
        <v>9</v>
      </c>
      <c r="X28" s="57" t="s">
        <v>26</v>
      </c>
      <c r="Y28" s="57">
        <v>28</v>
      </c>
    </row>
    <row r="29" spans="1:25" x14ac:dyDescent="0.15">
      <c r="A29" s="62">
        <v>61</v>
      </c>
      <c r="B29" s="62">
        <f>IF(ISNA(VLOOKUP($Y$1*1000+A29,年齢別人口集計表AD2!$A$2:$K$5000,9,FALSE)),0,VLOOKUP($Y$1*1000+A29,年齢別人口集計表AD2!$A$2:$K$5000,9,FALSE))</f>
        <v>3</v>
      </c>
      <c r="C29" s="62">
        <f>IF(ISNA(VLOOKUP($Y$1*1000+A29,年齢別人口集計表AD2!$A$2:$K$5000,10,FALSE)),0,VLOOKUP($Y$1*1000+A29,年齢別人口集計表AD2!$A$2:$K$5000,10,FALSE))</f>
        <v>1</v>
      </c>
      <c r="D29" s="62">
        <f>SUM(B29:C29)</f>
        <v>4</v>
      </c>
      <c r="E29" s="63"/>
      <c r="F29" s="62">
        <v>66</v>
      </c>
      <c r="G29" s="62">
        <f>IF(ISNA(VLOOKUP($Y$1*1000+F29,年齢別人口集計表AD2!$A$2:$K$5000,9,FALSE)),0,VLOOKUP($Y$1*1000+F29,年齢別人口集計表AD2!$A$2:$K$5000,9,FALSE))</f>
        <v>3</v>
      </c>
      <c r="H29" s="62">
        <f>IF(ISNA(VLOOKUP($Y$1*1000+F29,年齢別人口集計表AD2!$A$2:$K$5000,10,FALSE)),0,VLOOKUP($Y$1*1000+F29,年齢別人口集計表AD2!$A$2:$K$5000,10,FALSE))</f>
        <v>0</v>
      </c>
      <c r="I29" s="62">
        <f>SUM(G29:H29)</f>
        <v>3</v>
      </c>
      <c r="J29" s="63"/>
      <c r="K29" s="62">
        <v>71</v>
      </c>
      <c r="L29" s="62">
        <f>IF(ISNA(VLOOKUP($Y$1*1000+K29,年齢別人口集計表AD2!$A$2:$K$5000,9,FALSE)),0,VLOOKUP($Y$1*1000+K29,年齢別人口集計表AD2!$A$2:$K$5000,9,FALSE))</f>
        <v>2</v>
      </c>
      <c r="M29" s="62">
        <f>IF(ISNA(VLOOKUP($Y$1*1000+K29,年齢別人口集計表AD2!$A$2:$K$5000,10,FALSE)),0,VLOOKUP($Y$1*1000+K29,年齢別人口集計表AD2!$A$2:$K$5000,10,FALSE))</f>
        <v>3</v>
      </c>
      <c r="N29" s="62">
        <f>SUM(L29:M29)</f>
        <v>5</v>
      </c>
      <c r="O29" s="63"/>
      <c r="P29" s="62">
        <v>76</v>
      </c>
      <c r="Q29" s="62">
        <f>IF(ISNA(VLOOKUP($Y$1*1000+P29,年齢別人口集計表AD2!$A$2:$K$5000,9,FALSE)),0,VLOOKUP($Y$1*1000+P29,年齢別人口集計表AD2!$A$2:$K$5000,9,FALSE))</f>
        <v>1</v>
      </c>
      <c r="R29" s="62">
        <f>IF(ISNA(VLOOKUP($Y$1*1000+P29,年齢別人口集計表AD2!$A$2:$K$5000,10,FALSE)),0,VLOOKUP($Y$1*1000+P29,年齢別人口集計表AD2!$A$2:$K$5000,10,FALSE))</f>
        <v>0</v>
      </c>
      <c r="S29" s="62">
        <f>SUM(Q29:R29)</f>
        <v>1</v>
      </c>
      <c r="X29" s="57" t="s">
        <v>27</v>
      </c>
      <c r="Y29" s="57">
        <v>29</v>
      </c>
    </row>
    <row r="30" spans="1:25" x14ac:dyDescent="0.15">
      <c r="A30" s="62">
        <v>62</v>
      </c>
      <c r="B30" s="62">
        <f>IF(ISNA(VLOOKUP($Y$1*1000+A30,年齢別人口集計表AD2!$A$2:$K$5000,9,FALSE)),0,VLOOKUP($Y$1*1000+A30,年齢別人口集計表AD2!$A$2:$K$5000,9,FALSE))</f>
        <v>2</v>
      </c>
      <c r="C30" s="62">
        <f>IF(ISNA(VLOOKUP($Y$1*1000+A30,年齢別人口集計表AD2!$A$2:$K$5000,10,FALSE)),0,VLOOKUP($Y$1*1000+A30,年齢別人口集計表AD2!$A$2:$K$5000,10,FALSE))</f>
        <v>3</v>
      </c>
      <c r="D30" s="62">
        <f>SUM(B30:C30)</f>
        <v>5</v>
      </c>
      <c r="E30" s="63"/>
      <c r="F30" s="62">
        <v>67</v>
      </c>
      <c r="G30" s="62">
        <f>IF(ISNA(VLOOKUP($Y$1*1000+F30,年齢別人口集計表AD2!$A$2:$K$5000,9,FALSE)),0,VLOOKUP($Y$1*1000+F30,年齢別人口集計表AD2!$A$2:$K$5000,9,FALSE))</f>
        <v>2</v>
      </c>
      <c r="H30" s="62">
        <f>IF(ISNA(VLOOKUP($Y$1*1000+F30,年齢別人口集計表AD2!$A$2:$K$5000,10,FALSE)),0,VLOOKUP($Y$1*1000+F30,年齢別人口集計表AD2!$A$2:$K$5000,10,FALSE))</f>
        <v>2</v>
      </c>
      <c r="I30" s="62">
        <f>SUM(G30:H30)</f>
        <v>4</v>
      </c>
      <c r="J30" s="63"/>
      <c r="K30" s="62">
        <v>72</v>
      </c>
      <c r="L30" s="62">
        <f>IF(ISNA(VLOOKUP($Y$1*1000+K30,年齢別人口集計表AD2!$A$2:$K$5000,9,FALSE)),0,VLOOKUP($Y$1*1000+K30,年齢別人口集計表AD2!$A$2:$K$5000,9,FALSE))</f>
        <v>3</v>
      </c>
      <c r="M30" s="62">
        <f>IF(ISNA(VLOOKUP($Y$1*1000+K30,年齢別人口集計表AD2!$A$2:$K$5000,10,FALSE)),0,VLOOKUP($Y$1*1000+K30,年齢別人口集計表AD2!$A$2:$K$5000,10,FALSE))</f>
        <v>0</v>
      </c>
      <c r="N30" s="62">
        <f>SUM(L30:M30)</f>
        <v>3</v>
      </c>
      <c r="O30" s="63"/>
      <c r="P30" s="62">
        <v>77</v>
      </c>
      <c r="Q30" s="62">
        <f>IF(ISNA(VLOOKUP($Y$1*1000+P30,年齢別人口集計表AD2!$A$2:$K$5000,9,FALSE)),0,VLOOKUP($Y$1*1000+P30,年齢別人口集計表AD2!$A$2:$K$5000,9,FALSE))</f>
        <v>1</v>
      </c>
      <c r="R30" s="62">
        <f>IF(ISNA(VLOOKUP($Y$1*1000+P30,年齢別人口集計表AD2!$A$2:$K$5000,10,FALSE)),0,VLOOKUP($Y$1*1000+P30,年齢別人口集計表AD2!$A$2:$K$5000,10,FALSE))</f>
        <v>2</v>
      </c>
      <c r="S30" s="62">
        <f>SUM(Q30:R30)</f>
        <v>3</v>
      </c>
      <c r="X30" s="57" t="s">
        <v>28</v>
      </c>
      <c r="Y30" s="57">
        <v>30</v>
      </c>
    </row>
    <row r="31" spans="1:25" x14ac:dyDescent="0.15">
      <c r="A31" s="62">
        <v>63</v>
      </c>
      <c r="B31" s="62">
        <f>IF(ISNA(VLOOKUP($Y$1*1000+A31,年齢別人口集計表AD2!$A$2:$K$5000,9,FALSE)),0,VLOOKUP($Y$1*1000+A31,年齢別人口集計表AD2!$A$2:$K$5000,9,FALSE))</f>
        <v>2</v>
      </c>
      <c r="C31" s="62">
        <f>IF(ISNA(VLOOKUP($Y$1*1000+A31,年齢別人口集計表AD2!$A$2:$K$5000,10,FALSE)),0,VLOOKUP($Y$1*1000+A31,年齢別人口集計表AD2!$A$2:$K$5000,10,FALSE))</f>
        <v>4</v>
      </c>
      <c r="D31" s="62">
        <f>SUM(B31:C31)</f>
        <v>6</v>
      </c>
      <c r="E31" s="63"/>
      <c r="F31" s="62">
        <v>68</v>
      </c>
      <c r="G31" s="62">
        <f>IF(ISNA(VLOOKUP($Y$1*1000+F31,年齢別人口集計表AD2!$A$2:$K$5000,9,FALSE)),0,VLOOKUP($Y$1*1000+F31,年齢別人口集計表AD2!$A$2:$K$5000,9,FALSE))</f>
        <v>6</v>
      </c>
      <c r="H31" s="62">
        <f>IF(ISNA(VLOOKUP($Y$1*1000+F31,年齢別人口集計表AD2!$A$2:$K$5000,10,FALSE)),0,VLOOKUP($Y$1*1000+F31,年齢別人口集計表AD2!$A$2:$K$5000,10,FALSE))</f>
        <v>4</v>
      </c>
      <c r="I31" s="62">
        <f>SUM(G31:H31)</f>
        <v>10</v>
      </c>
      <c r="J31" s="63"/>
      <c r="K31" s="62">
        <v>73</v>
      </c>
      <c r="L31" s="62">
        <f>IF(ISNA(VLOOKUP($Y$1*1000+K31,年齢別人口集計表AD2!$A$2:$K$5000,9,FALSE)),0,VLOOKUP($Y$1*1000+K31,年齢別人口集計表AD2!$A$2:$K$5000,9,FALSE))</f>
        <v>1</v>
      </c>
      <c r="M31" s="62">
        <f>IF(ISNA(VLOOKUP($Y$1*1000+K31,年齢別人口集計表AD2!$A$2:$K$5000,10,FALSE)),0,VLOOKUP($Y$1*1000+K31,年齢別人口集計表AD2!$A$2:$K$5000,10,FALSE))</f>
        <v>2</v>
      </c>
      <c r="N31" s="62">
        <f>SUM(L31:M31)</f>
        <v>3</v>
      </c>
      <c r="O31" s="63"/>
      <c r="P31" s="62">
        <v>78</v>
      </c>
      <c r="Q31" s="62">
        <f>IF(ISNA(VLOOKUP($Y$1*1000+P31,年齢別人口集計表AD2!$A$2:$K$5000,9,FALSE)),0,VLOOKUP($Y$1*1000+P31,年齢別人口集計表AD2!$A$2:$K$5000,9,FALSE))</f>
        <v>2</v>
      </c>
      <c r="R31" s="62">
        <f>IF(ISNA(VLOOKUP($Y$1*1000+P31,年齢別人口集計表AD2!$A$2:$K$5000,10,FALSE)),0,VLOOKUP($Y$1*1000+P31,年齢別人口集計表AD2!$A$2:$K$5000,10,FALSE))</f>
        <v>2</v>
      </c>
      <c r="S31" s="62">
        <f>SUM(Q31:R31)</f>
        <v>4</v>
      </c>
      <c r="X31" s="57" t="s">
        <v>29</v>
      </c>
      <c r="Y31" s="57">
        <v>31</v>
      </c>
    </row>
    <row r="32" spans="1:25" x14ac:dyDescent="0.15">
      <c r="A32" s="62">
        <v>64</v>
      </c>
      <c r="B32" s="62">
        <f>IF(ISNA(VLOOKUP($Y$1*1000+A32,年齢別人口集計表AD2!$A$2:$K$5000,9,FALSE)),0,VLOOKUP($Y$1*1000+A32,年齢別人口集計表AD2!$A$2:$K$5000,9,FALSE))</f>
        <v>3</v>
      </c>
      <c r="C32" s="62">
        <f>IF(ISNA(VLOOKUP($Y$1*1000+A32,年齢別人口集計表AD2!$A$2:$K$5000,10,FALSE)),0,VLOOKUP($Y$1*1000+A32,年齢別人口集計表AD2!$A$2:$K$5000,10,FALSE))</f>
        <v>2</v>
      </c>
      <c r="D32" s="62">
        <f>SUM(B32:C32)</f>
        <v>5</v>
      </c>
      <c r="E32" s="63"/>
      <c r="F32" s="62">
        <v>69</v>
      </c>
      <c r="G32" s="62">
        <f>IF(ISNA(VLOOKUP($Y$1*1000+F32,年齢別人口集計表AD2!$A$2:$K$5000,9,FALSE)),0,VLOOKUP($Y$1*1000+F32,年齢別人口集計表AD2!$A$2:$K$5000,9,FALSE))</f>
        <v>2</v>
      </c>
      <c r="H32" s="62">
        <f>IF(ISNA(VLOOKUP($Y$1*1000+F32,年齢別人口集計表AD2!$A$2:$K$5000,10,FALSE)),0,VLOOKUP($Y$1*1000+F32,年齢別人口集計表AD2!$A$2:$K$5000,10,FALSE))</f>
        <v>3</v>
      </c>
      <c r="I32" s="62">
        <f>SUM(G32:H32)</f>
        <v>5</v>
      </c>
      <c r="J32" s="63"/>
      <c r="K32" s="62">
        <v>74</v>
      </c>
      <c r="L32" s="62">
        <f>IF(ISNA(VLOOKUP($Y$1*1000+K32,年齢別人口集計表AD2!$A$2:$K$5000,9,FALSE)),0,VLOOKUP($Y$1*1000+K32,年齢別人口集計表AD2!$A$2:$K$5000,9,FALSE))</f>
        <v>3</v>
      </c>
      <c r="M32" s="62">
        <f>IF(ISNA(VLOOKUP($Y$1*1000+K32,年齢別人口集計表AD2!$A$2:$K$5000,10,FALSE)),0,VLOOKUP($Y$1*1000+K32,年齢別人口集計表AD2!$A$2:$K$5000,10,FALSE))</f>
        <v>0</v>
      </c>
      <c r="N32" s="62">
        <f>SUM(L32:M32)</f>
        <v>3</v>
      </c>
      <c r="O32" s="63"/>
      <c r="P32" s="62">
        <v>79</v>
      </c>
      <c r="Q32" s="62">
        <f>IF(ISNA(VLOOKUP($Y$1*1000+P32,年齢別人口集計表AD2!$A$2:$K$5000,9,FALSE)),0,VLOOKUP($Y$1*1000+P32,年齢別人口集計表AD2!$A$2:$K$5000,9,FALSE))</f>
        <v>2</v>
      </c>
      <c r="R32" s="62">
        <f>IF(ISNA(VLOOKUP($Y$1*1000+P32,年齢別人口集計表AD2!$A$2:$K$5000,10,FALSE)),0,VLOOKUP($Y$1*1000+P32,年齢別人口集計表AD2!$A$2:$K$5000,10,FALSE))</f>
        <v>2</v>
      </c>
      <c r="S32" s="62">
        <f>SUM(Q32:R32)</f>
        <v>4</v>
      </c>
      <c r="X32" s="57" t="s">
        <v>30</v>
      </c>
      <c r="Y32" s="57">
        <v>32</v>
      </c>
    </row>
    <row r="33" spans="1:25" x14ac:dyDescent="0.15">
      <c r="A33" s="64" t="s">
        <v>91</v>
      </c>
      <c r="B33" s="62">
        <f>SUM(B28:B32)</f>
        <v>13</v>
      </c>
      <c r="C33" s="62">
        <f>SUM(C28:C32)</f>
        <v>13</v>
      </c>
      <c r="D33" s="62">
        <f>SUM(D28:D32)</f>
        <v>26</v>
      </c>
      <c r="E33" s="63"/>
      <c r="F33" s="64" t="s">
        <v>91</v>
      </c>
      <c r="G33" s="62">
        <f>SUM(G28:G32)</f>
        <v>15</v>
      </c>
      <c r="H33" s="62">
        <f>SUM(H28:H32)</f>
        <v>14</v>
      </c>
      <c r="I33" s="62">
        <f>SUM(I28:I32)</f>
        <v>29</v>
      </c>
      <c r="J33" s="63"/>
      <c r="K33" s="64" t="s">
        <v>91</v>
      </c>
      <c r="L33" s="62">
        <f>SUM(L28:L32)</f>
        <v>14</v>
      </c>
      <c r="M33" s="62">
        <f>SUM(M28:M32)</f>
        <v>10</v>
      </c>
      <c r="N33" s="62">
        <f>SUM(N28:N32)</f>
        <v>24</v>
      </c>
      <c r="O33" s="63"/>
      <c r="P33" s="64" t="s">
        <v>91</v>
      </c>
      <c r="Q33" s="62">
        <f>SUM(Q28:Q32)</f>
        <v>10</v>
      </c>
      <c r="R33" s="62">
        <f>SUM(R28:R32)</f>
        <v>11</v>
      </c>
      <c r="S33" s="62">
        <f>SUM(S28:S32)</f>
        <v>21</v>
      </c>
      <c r="U33" s="65">
        <f>Q33+L33+G33+B33</f>
        <v>52</v>
      </c>
      <c r="V33" s="65">
        <f>R33+M33+H33+C33</f>
        <v>48</v>
      </c>
      <c r="X33" s="57" t="s">
        <v>31</v>
      </c>
      <c r="Y33" s="57">
        <v>33</v>
      </c>
    </row>
    <row r="34" spans="1:25" x14ac:dyDescent="0.15">
      <c r="A34" s="66"/>
      <c r="B34" s="66"/>
      <c r="C34" s="66"/>
      <c r="D34" s="66"/>
      <c r="F34" s="66"/>
      <c r="G34" s="66"/>
      <c r="H34" s="66"/>
      <c r="I34" s="66"/>
      <c r="K34" s="66"/>
      <c r="L34" s="66"/>
      <c r="M34" s="66"/>
      <c r="N34" s="66"/>
      <c r="P34" s="66"/>
      <c r="Q34" s="66"/>
      <c r="R34" s="66"/>
      <c r="S34" s="66"/>
      <c r="X34" s="57" t="s">
        <v>32</v>
      </c>
      <c r="Y34" s="57">
        <v>34</v>
      </c>
    </row>
    <row r="35" spans="1:25" x14ac:dyDescent="0.15">
      <c r="A35" s="64" t="s">
        <v>0</v>
      </c>
      <c r="B35" s="64" t="s">
        <v>89</v>
      </c>
      <c r="C35" s="64" t="s">
        <v>90</v>
      </c>
      <c r="D35" s="64" t="s">
        <v>91</v>
      </c>
      <c r="E35" s="63"/>
      <c r="F35" s="64" t="s">
        <v>0</v>
      </c>
      <c r="G35" s="64" t="s">
        <v>89</v>
      </c>
      <c r="H35" s="64" t="s">
        <v>90</v>
      </c>
      <c r="I35" s="64" t="s">
        <v>91</v>
      </c>
      <c r="J35" s="63"/>
      <c r="K35" s="64" t="s">
        <v>0</v>
      </c>
      <c r="L35" s="64" t="s">
        <v>89</v>
      </c>
      <c r="M35" s="64" t="s">
        <v>90</v>
      </c>
      <c r="N35" s="64" t="s">
        <v>91</v>
      </c>
      <c r="O35" s="63"/>
      <c r="P35" s="64" t="s">
        <v>0</v>
      </c>
      <c r="Q35" s="64" t="s">
        <v>89</v>
      </c>
      <c r="R35" s="64" t="s">
        <v>90</v>
      </c>
      <c r="S35" s="64" t="s">
        <v>91</v>
      </c>
      <c r="X35" s="57" t="s">
        <v>33</v>
      </c>
      <c r="Y35" s="57">
        <v>36</v>
      </c>
    </row>
    <row r="36" spans="1:25" x14ac:dyDescent="0.15">
      <c r="A36" s="62">
        <v>80</v>
      </c>
      <c r="B36" s="62">
        <f>IF(ISNA(VLOOKUP($Y$1*1000+A36,年齢別人口集計表AD2!$A$2:$K$5000,9,FALSE)),0,VLOOKUP($Y$1*1000+A36,年齢別人口集計表AD2!$A$2:$K$5000,9,FALSE))</f>
        <v>2</v>
      </c>
      <c r="C36" s="62">
        <f>IF(ISNA(VLOOKUP($Y$1*1000+A36,年齢別人口集計表AD2!$A$2:$K$5000,10,FALSE)),0,VLOOKUP($Y$1*1000+A36,年齢別人口集計表AD2!$A$2:$K$5000,10,FALSE))</f>
        <v>1</v>
      </c>
      <c r="D36" s="62">
        <f>SUM(B36:C36)</f>
        <v>3</v>
      </c>
      <c r="E36" s="63"/>
      <c r="F36" s="62">
        <v>85</v>
      </c>
      <c r="G36" s="62">
        <f>IF(ISNA(VLOOKUP($Y$1*1000+F36,年齢別人口集計表AD2!$A$2:$K$5000,9,FALSE)),0,VLOOKUP($Y$1*1000+F36,年齢別人口集計表AD2!$A$2:$K$5000,9,FALSE))</f>
        <v>4</v>
      </c>
      <c r="H36" s="62">
        <f>IF(ISNA(VLOOKUP($Y$1*1000+F36,年齢別人口集計表AD2!$A$2:$K$5000,10,FALSE)),0,VLOOKUP($Y$1*1000+F36,年齢別人口集計表AD2!$A$2:$K$5000,10,FALSE))</f>
        <v>5</v>
      </c>
      <c r="I36" s="62">
        <f>SUM(G36:H36)</f>
        <v>9</v>
      </c>
      <c r="J36" s="63"/>
      <c r="K36" s="62">
        <v>90</v>
      </c>
      <c r="L36" s="62">
        <f>IF(ISNA(VLOOKUP($Y$1*1000+K36,年齢別人口集計表AD2!$A$2:$K$5000,9,FALSE)),0,VLOOKUP($Y$1*1000+K36,年齢別人口集計表AD2!$A$2:$K$5000,9,FALSE))</f>
        <v>2</v>
      </c>
      <c r="M36" s="62">
        <f>IF(ISNA(VLOOKUP($Y$1*1000+K36,年齢別人口集計表AD2!$A$2:$K$5000,10,FALSE)),0,VLOOKUP($Y$1*1000+K36,年齢別人口集計表AD2!$A$2:$K$5000,10,FALSE))</f>
        <v>1</v>
      </c>
      <c r="N36" s="62">
        <f>SUM(L36:M36)</f>
        <v>3</v>
      </c>
      <c r="O36" s="63"/>
      <c r="P36" s="62">
        <v>95</v>
      </c>
      <c r="Q36" s="62">
        <f>IF(ISNA(VLOOKUP($Y$1*1000+P36,年齢別人口集計表AD2!$A$2:$K$5000,9,FALSE)),0,VLOOKUP($Y$1*1000+P36,年齢別人口集計表AD2!$A$2:$K$5000,9,FALSE))</f>
        <v>0</v>
      </c>
      <c r="R36" s="62">
        <f>IF(ISNA(VLOOKUP($Y$1*1000+P36,年齢別人口集計表AD2!$A$2:$K$5000,10,FALSE)),0,VLOOKUP($Y$1*1000+P36,年齢別人口集計表AD2!$A$2:$K$5000,10,FALSE))</f>
        <v>1</v>
      </c>
      <c r="S36" s="62">
        <f>SUM(Q36:R36)</f>
        <v>1</v>
      </c>
      <c r="X36" s="57" t="s">
        <v>34</v>
      </c>
      <c r="Y36" s="57">
        <v>37</v>
      </c>
    </row>
    <row r="37" spans="1:25" x14ac:dyDescent="0.15">
      <c r="A37" s="62">
        <v>81</v>
      </c>
      <c r="B37" s="62">
        <f>IF(ISNA(VLOOKUP($Y$1*1000+A37,年齢別人口集計表AD2!$A$2:$K$5000,9,FALSE)),0,VLOOKUP($Y$1*1000+A37,年齢別人口集計表AD2!$A$2:$K$5000,9,FALSE))</f>
        <v>2</v>
      </c>
      <c r="C37" s="62">
        <f>IF(ISNA(VLOOKUP($Y$1*1000+A37,年齢別人口集計表AD2!$A$2:$K$5000,10,FALSE)),0,VLOOKUP($Y$1*1000+A37,年齢別人口集計表AD2!$A$2:$K$5000,10,FALSE))</f>
        <v>1</v>
      </c>
      <c r="D37" s="62">
        <f>SUM(B37:C37)</f>
        <v>3</v>
      </c>
      <c r="E37" s="63"/>
      <c r="F37" s="62">
        <v>86</v>
      </c>
      <c r="G37" s="62">
        <f>IF(ISNA(VLOOKUP($Y$1*1000+F37,年齢別人口集計表AD2!$A$2:$K$5000,9,FALSE)),0,VLOOKUP($Y$1*1000+F37,年齢別人口集計表AD2!$A$2:$K$5000,9,FALSE))</f>
        <v>1</v>
      </c>
      <c r="H37" s="62">
        <f>IF(ISNA(VLOOKUP($Y$1*1000+F37,年齢別人口集計表AD2!$A$2:$K$5000,10,FALSE)),0,VLOOKUP($Y$1*1000+F37,年齢別人口集計表AD2!$A$2:$K$5000,10,FALSE))</f>
        <v>2</v>
      </c>
      <c r="I37" s="62">
        <f>SUM(G37:H37)</f>
        <v>3</v>
      </c>
      <c r="J37" s="63"/>
      <c r="K37" s="62">
        <v>91</v>
      </c>
      <c r="L37" s="62">
        <f>IF(ISNA(VLOOKUP($Y$1*1000+K37,年齢別人口集計表AD2!$A$2:$K$5000,9,FALSE)),0,VLOOKUP($Y$1*1000+K37,年齢別人口集計表AD2!$A$2:$K$5000,9,FALSE))</f>
        <v>1</v>
      </c>
      <c r="M37" s="62">
        <f>IF(ISNA(VLOOKUP($Y$1*1000+K37,年齢別人口集計表AD2!$A$2:$K$5000,10,FALSE)),0,VLOOKUP($Y$1*1000+K37,年齢別人口集計表AD2!$A$2:$K$5000,10,FALSE))</f>
        <v>2</v>
      </c>
      <c r="N37" s="62">
        <f>SUM(L37:M37)</f>
        <v>3</v>
      </c>
      <c r="O37" s="63"/>
      <c r="P37" s="62">
        <v>96</v>
      </c>
      <c r="Q37" s="62">
        <f>IF(ISNA(VLOOKUP($Y$1*1000+P37,年齢別人口集計表AD2!$A$2:$K$5000,9,FALSE)),0,VLOOKUP($Y$1*1000+P37,年齢別人口集計表AD2!$A$2:$K$5000,9,FALSE))</f>
        <v>0</v>
      </c>
      <c r="R37" s="62">
        <f>IF(ISNA(VLOOKUP($Y$1*1000+P37,年齢別人口集計表AD2!$A$2:$K$5000,10,FALSE)),0,VLOOKUP($Y$1*1000+P37,年齢別人口集計表AD2!$A$2:$K$5000,10,FALSE))</f>
        <v>0</v>
      </c>
      <c r="S37" s="62">
        <f>SUM(Q37:R37)</f>
        <v>0</v>
      </c>
      <c r="X37" s="57" t="s">
        <v>35</v>
      </c>
      <c r="Y37" s="57">
        <v>38</v>
      </c>
    </row>
    <row r="38" spans="1:25" x14ac:dyDescent="0.15">
      <c r="A38" s="62">
        <v>82</v>
      </c>
      <c r="B38" s="62">
        <f>IF(ISNA(VLOOKUP($Y$1*1000+A38,年齢別人口集計表AD2!$A$2:$K$5000,9,FALSE)),0,VLOOKUP($Y$1*1000+A38,年齢別人口集計表AD2!$A$2:$K$5000,9,FALSE))</f>
        <v>0</v>
      </c>
      <c r="C38" s="62">
        <f>IF(ISNA(VLOOKUP($Y$1*1000+A38,年齢別人口集計表AD2!$A$2:$K$5000,10,FALSE)),0,VLOOKUP($Y$1*1000+A38,年齢別人口集計表AD2!$A$2:$K$5000,10,FALSE))</f>
        <v>2</v>
      </c>
      <c r="D38" s="62">
        <f>SUM(B38:C38)</f>
        <v>2</v>
      </c>
      <c r="E38" s="63"/>
      <c r="F38" s="62">
        <v>87</v>
      </c>
      <c r="G38" s="62">
        <f>IF(ISNA(VLOOKUP($Y$1*1000+F38,年齢別人口集計表AD2!$A$2:$K$5000,9,FALSE)),0,VLOOKUP($Y$1*1000+F38,年齢別人口集計表AD2!$A$2:$K$5000,9,FALSE))</f>
        <v>2</v>
      </c>
      <c r="H38" s="62">
        <f>IF(ISNA(VLOOKUP($Y$1*1000+F38,年齢別人口集計表AD2!$A$2:$K$5000,10,FALSE)),0,VLOOKUP($Y$1*1000+F38,年齢別人口集計表AD2!$A$2:$K$5000,10,FALSE))</f>
        <v>1</v>
      </c>
      <c r="I38" s="62">
        <f>SUM(G38:H38)</f>
        <v>3</v>
      </c>
      <c r="J38" s="63"/>
      <c r="K38" s="62">
        <v>92</v>
      </c>
      <c r="L38" s="62">
        <f>IF(ISNA(VLOOKUP($Y$1*1000+K38,年齢別人口集計表AD2!$A$2:$K$5000,9,FALSE)),0,VLOOKUP($Y$1*1000+K38,年齢別人口集計表AD2!$A$2:$K$5000,9,FALSE))</f>
        <v>0</v>
      </c>
      <c r="M38" s="62">
        <f>IF(ISNA(VLOOKUP($Y$1*1000+K38,年齢別人口集計表AD2!$A$2:$K$5000,10,FALSE)),0,VLOOKUP($Y$1*1000+K38,年齢別人口集計表AD2!$A$2:$K$5000,10,FALSE))</f>
        <v>1</v>
      </c>
      <c r="N38" s="62">
        <f>SUM(L38:M38)</f>
        <v>1</v>
      </c>
      <c r="O38" s="63"/>
      <c r="P38" s="62">
        <v>97</v>
      </c>
      <c r="Q38" s="62">
        <f>IF(ISNA(VLOOKUP($Y$1*1000+P38,年齢別人口集計表AD2!$A$2:$K$5000,9,FALSE)),0,VLOOKUP($Y$1*1000+P38,年齢別人口集計表AD2!$A$2:$K$5000,9,FALSE))</f>
        <v>0</v>
      </c>
      <c r="R38" s="62">
        <f>IF(ISNA(VLOOKUP($Y$1*1000+P38,年齢別人口集計表AD2!$A$2:$K$5000,10,FALSE)),0,VLOOKUP($Y$1*1000+P38,年齢別人口集計表AD2!$A$2:$K$5000,10,FALSE))</f>
        <v>0</v>
      </c>
      <c r="S38" s="62">
        <f>SUM(Q38:R38)</f>
        <v>0</v>
      </c>
      <c r="X38" s="57" t="s">
        <v>61</v>
      </c>
      <c r="Y38" s="57">
        <v>39</v>
      </c>
    </row>
    <row r="39" spans="1:25" x14ac:dyDescent="0.15">
      <c r="A39" s="62">
        <v>83</v>
      </c>
      <c r="B39" s="62">
        <f>IF(ISNA(VLOOKUP($Y$1*1000+A39,年齢別人口集計表AD2!$A$2:$K$5000,9,FALSE)),0,VLOOKUP($Y$1*1000+A39,年齢別人口集計表AD2!$A$2:$K$5000,9,FALSE))</f>
        <v>0</v>
      </c>
      <c r="C39" s="62">
        <f>IF(ISNA(VLOOKUP($Y$1*1000+A39,年齢別人口集計表AD2!$A$2:$K$5000,10,FALSE)),0,VLOOKUP($Y$1*1000+A39,年齢別人口集計表AD2!$A$2:$K$5000,10,FALSE))</f>
        <v>2</v>
      </c>
      <c r="D39" s="62">
        <f>SUM(B39:C39)</f>
        <v>2</v>
      </c>
      <c r="E39" s="63"/>
      <c r="F39" s="62">
        <v>88</v>
      </c>
      <c r="G39" s="62">
        <f>IF(ISNA(VLOOKUP($Y$1*1000+F39,年齢別人口集計表AD2!$A$2:$K$5000,9,FALSE)),0,VLOOKUP($Y$1*1000+F39,年齢別人口集計表AD2!$A$2:$K$5000,9,FALSE))</f>
        <v>0</v>
      </c>
      <c r="H39" s="62">
        <f>IF(ISNA(VLOOKUP($Y$1*1000+F39,年齢別人口集計表AD2!$A$2:$K$5000,10,FALSE)),0,VLOOKUP($Y$1*1000+F39,年齢別人口集計表AD2!$A$2:$K$5000,10,FALSE))</f>
        <v>0</v>
      </c>
      <c r="I39" s="62">
        <f>SUM(G39:H39)</f>
        <v>0</v>
      </c>
      <c r="J39" s="63"/>
      <c r="K39" s="62">
        <v>93</v>
      </c>
      <c r="L39" s="62">
        <f>IF(ISNA(VLOOKUP($Y$1*1000+K39,年齢別人口集計表AD2!$A$2:$K$5000,9,FALSE)),0,VLOOKUP($Y$1*1000+K39,年齢別人口集計表AD2!$A$2:$K$5000,9,FALSE))</f>
        <v>0</v>
      </c>
      <c r="M39" s="62">
        <f>IF(ISNA(VLOOKUP($Y$1*1000+K39,年齢別人口集計表AD2!$A$2:$K$5000,10,FALSE)),0,VLOOKUP($Y$1*1000+K39,年齢別人口集計表AD2!$A$2:$K$5000,10,FALSE))</f>
        <v>0</v>
      </c>
      <c r="N39" s="62">
        <f>SUM(L39:M39)</f>
        <v>0</v>
      </c>
      <c r="O39" s="63"/>
      <c r="P39" s="62">
        <v>98</v>
      </c>
      <c r="Q39" s="62">
        <f>IF(ISNA(VLOOKUP($Y$1*1000+P39,年齢別人口集計表AD2!$A$2:$K$5000,9,FALSE)),0,VLOOKUP($Y$1*1000+P39,年齢別人口集計表AD2!$A$2:$K$5000,9,FALSE))</f>
        <v>0</v>
      </c>
      <c r="R39" s="62">
        <f>IF(ISNA(VLOOKUP($Y$1*1000+P39,年齢別人口集計表AD2!$A$2:$K$5000,10,FALSE)),0,VLOOKUP($Y$1*1000+P39,年齢別人口集計表AD2!$A$2:$K$5000,10,FALSE))</f>
        <v>0</v>
      </c>
      <c r="S39" s="62">
        <f>SUM(Q39:R39)</f>
        <v>0</v>
      </c>
      <c r="X39" s="57" t="s">
        <v>77</v>
      </c>
      <c r="Y39" s="57">
        <v>40</v>
      </c>
    </row>
    <row r="40" spans="1:25" x14ac:dyDescent="0.15">
      <c r="A40" s="62">
        <v>84</v>
      </c>
      <c r="B40" s="62">
        <f>IF(ISNA(VLOOKUP($Y$1*1000+A40,年齢別人口集計表AD2!$A$2:$K$5000,9,FALSE)),0,VLOOKUP($Y$1*1000+A40,年齢別人口集計表AD2!$A$2:$K$5000,9,FALSE))</f>
        <v>0</v>
      </c>
      <c r="C40" s="62">
        <f>IF(ISNA(VLOOKUP($Y$1*1000+A40,年齢別人口集計表AD2!$A$2:$K$5000,10,FALSE)),0,VLOOKUP($Y$1*1000+A40,年齢別人口集計表AD2!$A$2:$K$5000,10,FALSE))</f>
        <v>2</v>
      </c>
      <c r="D40" s="62">
        <f>SUM(B40:C40)</f>
        <v>2</v>
      </c>
      <c r="E40" s="63"/>
      <c r="F40" s="62">
        <v>89</v>
      </c>
      <c r="G40" s="62">
        <f>IF(ISNA(VLOOKUP($Y$1*1000+F40,年齢別人口集計表AD2!$A$2:$K$5000,9,FALSE)),0,VLOOKUP($Y$1*1000+F40,年齢別人口集計表AD2!$A$2:$K$5000,9,FALSE))</f>
        <v>2</v>
      </c>
      <c r="H40" s="62">
        <f>IF(ISNA(VLOOKUP($Y$1*1000+F40,年齢別人口集計表AD2!$A$2:$K$5000,10,FALSE)),0,VLOOKUP($Y$1*1000+F40,年齢別人口集計表AD2!$A$2:$K$5000,10,FALSE))</f>
        <v>2</v>
      </c>
      <c r="I40" s="62">
        <f>SUM(G40:H40)</f>
        <v>4</v>
      </c>
      <c r="J40" s="63"/>
      <c r="K40" s="62">
        <v>94</v>
      </c>
      <c r="L40" s="62">
        <f>IF(ISNA(VLOOKUP($Y$1*1000+K40,年齢別人口集計表AD2!$A$2:$K$5000,9,FALSE)),0,VLOOKUP($Y$1*1000+K40,年齢別人口集計表AD2!$A$2:$K$5000,9,FALSE))</f>
        <v>1</v>
      </c>
      <c r="M40" s="62">
        <f>IF(ISNA(VLOOKUP($Y$1*1000+K40,年齢別人口集計表AD2!$A$2:$K$5000,10,FALSE)),0,VLOOKUP($Y$1*1000+K40,年齢別人口集計表AD2!$A$2:$K$5000,10,FALSE))</f>
        <v>1</v>
      </c>
      <c r="N40" s="62">
        <f>SUM(L40:M40)</f>
        <v>2</v>
      </c>
      <c r="O40" s="63"/>
      <c r="P40" s="62">
        <v>99</v>
      </c>
      <c r="Q40" s="62">
        <f>IF(ISNA(VLOOKUP($Y$1*1000+P40,年齢別人口集計表AD2!$A$2:$K$5000,9,FALSE)),0,VLOOKUP($Y$1*1000+P40,年齢別人口集計表AD2!$A$2:$K$5000,9,FALSE))</f>
        <v>0</v>
      </c>
      <c r="R40" s="62">
        <f>IF(ISNA(VLOOKUP($Y$1*1000+P40,年齢別人口集計表AD2!$A$2:$K$5000,10,FALSE)),0,VLOOKUP($Y$1*1000+P40,年齢別人口集計表AD2!$A$2:$K$5000,10,FALSE))</f>
        <v>0</v>
      </c>
      <c r="S40" s="62">
        <f>SUM(Q40:R40)</f>
        <v>0</v>
      </c>
      <c r="X40" s="57" t="s">
        <v>83</v>
      </c>
      <c r="Y40" s="57">
        <v>41</v>
      </c>
    </row>
    <row r="41" spans="1:25" x14ac:dyDescent="0.15">
      <c r="A41" s="64" t="s">
        <v>91</v>
      </c>
      <c r="B41" s="62">
        <f>SUM(B36:B40)</f>
        <v>4</v>
      </c>
      <c r="C41" s="62">
        <f>SUM(C36:C40)</f>
        <v>8</v>
      </c>
      <c r="D41" s="62">
        <f>SUM(D36:D40)</f>
        <v>12</v>
      </c>
      <c r="E41" s="63"/>
      <c r="F41" s="64" t="s">
        <v>91</v>
      </c>
      <c r="G41" s="62">
        <f>SUM(G36:G40)</f>
        <v>9</v>
      </c>
      <c r="H41" s="62">
        <f>SUM(H36:H40)</f>
        <v>10</v>
      </c>
      <c r="I41" s="62">
        <f>SUM(I36:I40)</f>
        <v>19</v>
      </c>
      <c r="J41" s="63"/>
      <c r="K41" s="64" t="s">
        <v>91</v>
      </c>
      <c r="L41" s="62">
        <f>SUM(L36:L40)</f>
        <v>4</v>
      </c>
      <c r="M41" s="62">
        <f>SUM(M36:M40)</f>
        <v>5</v>
      </c>
      <c r="N41" s="62">
        <f>SUM(N36:N40)</f>
        <v>9</v>
      </c>
      <c r="O41" s="63"/>
      <c r="P41" s="64" t="s">
        <v>91</v>
      </c>
      <c r="Q41" s="62">
        <f>SUM(Q36:Q40)</f>
        <v>0</v>
      </c>
      <c r="R41" s="62">
        <f>SUM(R36:R40)</f>
        <v>1</v>
      </c>
      <c r="S41" s="62">
        <f>SUM(S36:S40)</f>
        <v>1</v>
      </c>
      <c r="U41" s="65">
        <f>Q41+L41+G41+B41</f>
        <v>17</v>
      </c>
      <c r="V41" s="65">
        <f>R41+M41+H41+C41</f>
        <v>24</v>
      </c>
      <c r="X41" s="57" t="s">
        <v>36</v>
      </c>
      <c r="Y41" s="57">
        <v>42</v>
      </c>
    </row>
    <row r="42" spans="1:25" x14ac:dyDescent="0.15">
      <c r="A42" s="66"/>
      <c r="B42" s="66"/>
      <c r="C42" s="66"/>
      <c r="D42" s="66"/>
      <c r="F42" s="66"/>
      <c r="G42" s="66"/>
      <c r="H42" s="66"/>
      <c r="I42" s="66"/>
      <c r="K42" s="66"/>
      <c r="L42" s="66"/>
      <c r="M42" s="66"/>
      <c r="N42" s="66"/>
      <c r="P42" s="66"/>
      <c r="Q42" s="66"/>
      <c r="R42" s="66"/>
      <c r="S42" s="66"/>
      <c r="X42" s="57" t="s">
        <v>37</v>
      </c>
      <c r="Y42" s="57">
        <v>43</v>
      </c>
    </row>
    <row r="43" spans="1:25" x14ac:dyDescent="0.15">
      <c r="A43" s="64" t="s">
        <v>0</v>
      </c>
      <c r="B43" s="64" t="s">
        <v>89</v>
      </c>
      <c r="C43" s="64" t="s">
        <v>90</v>
      </c>
      <c r="D43" s="64" t="s">
        <v>91</v>
      </c>
      <c r="E43" s="63"/>
      <c r="F43" s="64" t="s">
        <v>0</v>
      </c>
      <c r="G43" s="64" t="s">
        <v>89</v>
      </c>
      <c r="H43" s="64" t="s">
        <v>90</v>
      </c>
      <c r="I43" s="64" t="s">
        <v>91</v>
      </c>
      <c r="J43" s="63"/>
      <c r="K43" s="64" t="s">
        <v>0</v>
      </c>
      <c r="L43" s="64" t="s">
        <v>89</v>
      </c>
      <c r="M43" s="64" t="s">
        <v>90</v>
      </c>
      <c r="N43" s="64" t="s">
        <v>91</v>
      </c>
      <c r="O43" s="63"/>
      <c r="P43" s="64" t="s">
        <v>0</v>
      </c>
      <c r="Q43" s="64" t="s">
        <v>89</v>
      </c>
      <c r="R43" s="64" t="s">
        <v>90</v>
      </c>
      <c r="S43" s="64" t="s">
        <v>91</v>
      </c>
      <c r="X43" s="57" t="s">
        <v>38</v>
      </c>
      <c r="Y43" s="57">
        <v>50</v>
      </c>
    </row>
    <row r="44" spans="1:25" x14ac:dyDescent="0.15">
      <c r="A44" s="62">
        <v>100</v>
      </c>
      <c r="B44" s="62">
        <f>IF(ISNA(VLOOKUP($Y$1*1000+A44,年齢別人口集計表AD2!$A$2:$K$5000,9,FALSE)),0,VLOOKUP($Y$1*1000+A44,年齢別人口集計表AD2!$A$2:$K$5000,9,FALSE))</f>
        <v>0</v>
      </c>
      <c r="C44" s="62">
        <f>IF(ISNA(VLOOKUP($Y$1*1000+A44,年齢別人口集計表AD2!$A$2:$K$5000,10,FALSE)),0,VLOOKUP($Y$1*1000+A44,年齢別人口集計表AD2!$A$2:$K$5000,10,FALSE))</f>
        <v>0</v>
      </c>
      <c r="D44" s="62">
        <f>SUM(B44:C44)</f>
        <v>0</v>
      </c>
      <c r="E44" s="63"/>
      <c r="F44" s="62">
        <v>105</v>
      </c>
      <c r="G44" s="62">
        <f>IF(ISNA(VLOOKUP($Y$1*1000+F44,年齢別人口集計表AD2!$A$2:$K$5000,9,FALSE)),0,VLOOKUP($Y$1*1000+F44,年齢別人口集計表AD2!$A$2:$K$5000,9,FALSE))</f>
        <v>0</v>
      </c>
      <c r="H44" s="62">
        <f>IF(ISNA(VLOOKUP($Y$1*1000+F44,年齢別人口集計表AD2!$A$2:$K$5000,10,FALSE)),0,VLOOKUP($Y$1*1000+F44,年齢別人口集計表AD2!$A$2:$K$5000,10,FALSE))</f>
        <v>0</v>
      </c>
      <c r="I44" s="62">
        <f>SUM(G44:H44)</f>
        <v>0</v>
      </c>
      <c r="J44" s="63"/>
      <c r="K44" s="62">
        <v>110</v>
      </c>
      <c r="L44" s="62">
        <f>IF(ISNA(VLOOKUP($Y$1*1000+K44,年齢別人口集計表AD2!$A$2:$K$5000,9,FALSE)),0,VLOOKUP($Y$1*1000+K44,年齢別人口集計表AD2!$A$2:$K$5000,9,FALSE))</f>
        <v>0</v>
      </c>
      <c r="M44" s="62">
        <f>IF(ISNA(VLOOKUP($Y$1*1000+K44,年齢別人口集計表AD2!$A$2:$K$5000,10,FALSE)),0,VLOOKUP($Y$1*1000+K44,年齢別人口集計表AD2!$A$2:$K$5000,10,FALSE))</f>
        <v>0</v>
      </c>
      <c r="N44" s="62">
        <f>SUM(L44:M44)</f>
        <v>0</v>
      </c>
      <c r="O44" s="63"/>
      <c r="P44" s="62">
        <v>115</v>
      </c>
      <c r="Q44" s="62">
        <f>IF(ISNA(VLOOKUP($Y$1*1000+P44,年齢別人口集計表AD2!$A$2:$K$5000,9,FALSE)),0,VLOOKUP($Y$1*1000+P44,年齢別人口集計表AD2!$A$2:$K$5000,9,FALSE))</f>
        <v>0</v>
      </c>
      <c r="R44" s="62">
        <f>IF(ISNA(VLOOKUP($Y$1*1000+P44,年齢別人口集計表AD2!$A$2:$K$5000,10,FALSE)),0,VLOOKUP($Y$1*1000+P44,年齢別人口集計表AD2!$A$2:$K$5000,10,FALSE))</f>
        <v>0</v>
      </c>
      <c r="S44" s="62">
        <f>SUM(Q44:R44)</f>
        <v>0</v>
      </c>
      <c r="X44" s="57" t="s">
        <v>39</v>
      </c>
      <c r="Y44" s="57">
        <v>51</v>
      </c>
    </row>
    <row r="45" spans="1:25" x14ac:dyDescent="0.15">
      <c r="A45" s="62">
        <v>101</v>
      </c>
      <c r="B45" s="62">
        <f>IF(ISNA(VLOOKUP($Y$1*1000+A45,年齢別人口集計表AD2!$A$2:$K$5000,9,FALSE)),0,VLOOKUP($Y$1*1000+A45,年齢別人口集計表AD2!$A$2:$K$5000,9,FALSE))</f>
        <v>0</v>
      </c>
      <c r="C45" s="62">
        <f>IF(ISNA(VLOOKUP($Y$1*1000+A45,年齢別人口集計表AD2!$A$2:$K$5000,10,FALSE)),0,VLOOKUP($Y$1*1000+A45,年齢別人口集計表AD2!$A$2:$K$5000,10,FALSE))</f>
        <v>0</v>
      </c>
      <c r="D45" s="62">
        <f>SUM(B45:C45)</f>
        <v>0</v>
      </c>
      <c r="E45" s="63"/>
      <c r="F45" s="62">
        <v>106</v>
      </c>
      <c r="G45" s="62">
        <f>IF(ISNA(VLOOKUP($Y$1*1000+F45,年齢別人口集計表AD2!$A$2:$K$5000,9,FALSE)),0,VLOOKUP($Y$1*1000+F45,年齢別人口集計表AD2!$A$2:$K$5000,9,FALSE))</f>
        <v>0</v>
      </c>
      <c r="H45" s="62">
        <f>IF(ISNA(VLOOKUP($Y$1*1000+F45,年齢別人口集計表AD2!$A$2:$K$5000,10,FALSE)),0,VLOOKUP($Y$1*1000+F45,年齢別人口集計表AD2!$A$2:$K$5000,10,FALSE))</f>
        <v>0</v>
      </c>
      <c r="I45" s="62">
        <f>SUM(G45:H45)</f>
        <v>0</v>
      </c>
      <c r="J45" s="63"/>
      <c r="K45" s="62">
        <v>111</v>
      </c>
      <c r="L45" s="62">
        <f>IF(ISNA(VLOOKUP($Y$1*1000+K45,年齢別人口集計表AD2!$A$2:$K$5000,9,FALSE)),0,VLOOKUP($Y$1*1000+K45,年齢別人口集計表AD2!$A$2:$K$5000,9,FALSE))</f>
        <v>0</v>
      </c>
      <c r="M45" s="62">
        <f>IF(ISNA(VLOOKUP($Y$1*1000+K45,年齢別人口集計表AD2!$A$2:$K$5000,10,FALSE)),0,VLOOKUP($Y$1*1000+K45,年齢別人口集計表AD2!$A$2:$K$5000,10,FALSE))</f>
        <v>0</v>
      </c>
      <c r="N45" s="62">
        <f>SUM(L45:M45)</f>
        <v>0</v>
      </c>
      <c r="O45" s="63"/>
      <c r="P45" s="62">
        <v>116</v>
      </c>
      <c r="Q45" s="62">
        <f>IF(ISNA(VLOOKUP($Y$1*1000+P45,年齢別人口集計表AD2!$A$2:$K$5000,9,FALSE)),0,VLOOKUP($Y$1*1000+P45,年齢別人口集計表AD2!$A$2:$K$5000,9,FALSE))</f>
        <v>0</v>
      </c>
      <c r="R45" s="62">
        <f>IF(ISNA(VLOOKUP($Y$1*1000+P45,年齢別人口集計表AD2!$A$2:$K$5000,10,FALSE)),0,VLOOKUP($Y$1*1000+P45,年齢別人口集計表AD2!$A$2:$K$5000,10,FALSE))</f>
        <v>0</v>
      </c>
      <c r="S45" s="62">
        <f>SUM(Q45:R45)</f>
        <v>0</v>
      </c>
      <c r="X45" s="57" t="s">
        <v>40</v>
      </c>
      <c r="Y45" s="57">
        <v>52</v>
      </c>
    </row>
    <row r="46" spans="1:25" x14ac:dyDescent="0.15">
      <c r="A46" s="62">
        <v>102</v>
      </c>
      <c r="B46" s="62">
        <f>IF(ISNA(VLOOKUP($Y$1*1000+A46,年齢別人口集計表AD2!$A$2:$K$5000,9,FALSE)),0,VLOOKUP($Y$1*1000+A46,年齢別人口集計表AD2!$A$2:$K$5000,9,FALSE))</f>
        <v>0</v>
      </c>
      <c r="C46" s="62">
        <f>IF(ISNA(VLOOKUP($Y$1*1000+A46,年齢別人口集計表AD2!$A$2:$K$5000,10,FALSE)),0,VLOOKUP($Y$1*1000+A46,年齢別人口集計表AD2!$A$2:$K$5000,10,FALSE))</f>
        <v>0</v>
      </c>
      <c r="D46" s="62">
        <f>SUM(B46:C46)</f>
        <v>0</v>
      </c>
      <c r="E46" s="63"/>
      <c r="F46" s="62">
        <v>107</v>
      </c>
      <c r="G46" s="62">
        <f>IF(ISNA(VLOOKUP($Y$1*1000+F46,年齢別人口集計表AD2!$A$2:$K$5000,9,FALSE)),0,VLOOKUP($Y$1*1000+F46,年齢別人口集計表AD2!$A$2:$K$5000,9,FALSE))</f>
        <v>0</v>
      </c>
      <c r="H46" s="62">
        <f>IF(ISNA(VLOOKUP($Y$1*1000+F46,年齢別人口集計表AD2!$A$2:$K$5000,10,FALSE)),0,VLOOKUP($Y$1*1000+F46,年齢別人口集計表AD2!$A$2:$K$5000,10,FALSE))</f>
        <v>0</v>
      </c>
      <c r="I46" s="62">
        <f>SUM(G46:H46)</f>
        <v>0</v>
      </c>
      <c r="J46" s="63"/>
      <c r="K46" s="62">
        <v>112</v>
      </c>
      <c r="L46" s="62">
        <f>IF(ISNA(VLOOKUP($Y$1*1000+K46,年齢別人口集計表AD2!$A$2:$K$5000,9,FALSE)),0,VLOOKUP($Y$1*1000+K46,年齢別人口集計表AD2!$A$2:$K$5000,9,FALSE))</f>
        <v>0</v>
      </c>
      <c r="M46" s="62">
        <f>IF(ISNA(VLOOKUP($Y$1*1000+K46,年齢別人口集計表AD2!$A$2:$K$5000,10,FALSE)),0,VLOOKUP($Y$1*1000+K46,年齢別人口集計表AD2!$A$2:$K$5000,10,FALSE))</f>
        <v>0</v>
      </c>
      <c r="N46" s="62">
        <f>SUM(L46:M46)</f>
        <v>0</v>
      </c>
      <c r="O46" s="63"/>
      <c r="P46" s="62">
        <v>117</v>
      </c>
      <c r="Q46" s="62">
        <f>IF(ISNA(VLOOKUP($Y$1*1000+P46,年齢別人口集計表AD2!$A$2:$K$5000,9,FALSE)),0,VLOOKUP($Y$1*1000+P46,年齢別人口集計表AD2!$A$2:$K$5000,9,FALSE))</f>
        <v>0</v>
      </c>
      <c r="R46" s="62">
        <f>IF(ISNA(VLOOKUP($Y$1*1000+P46,年齢別人口集計表AD2!$A$2:$K$5000,10,FALSE)),0,VLOOKUP($Y$1*1000+P46,年齢別人口集計表AD2!$A$2:$K$5000,10,FALSE))</f>
        <v>0</v>
      </c>
      <c r="S46" s="62">
        <f>SUM(Q46:R46)</f>
        <v>0</v>
      </c>
      <c r="X46" s="57" t="s">
        <v>41</v>
      </c>
      <c r="Y46" s="57">
        <v>53</v>
      </c>
    </row>
    <row r="47" spans="1:25" x14ac:dyDescent="0.15">
      <c r="A47" s="62">
        <v>103</v>
      </c>
      <c r="B47" s="62">
        <f>IF(ISNA(VLOOKUP($Y$1*1000+A47,年齢別人口集計表AD2!$A$2:$K$5000,9,FALSE)),0,VLOOKUP($Y$1*1000+A47,年齢別人口集計表AD2!$A$2:$K$5000,9,FALSE))</f>
        <v>0</v>
      </c>
      <c r="C47" s="62">
        <f>IF(ISNA(VLOOKUP($Y$1*1000+A47,年齢別人口集計表AD2!$A$2:$K$5000,10,FALSE)),0,VLOOKUP($Y$1*1000+A47,年齢別人口集計表AD2!$A$2:$K$5000,10,FALSE))</f>
        <v>0</v>
      </c>
      <c r="D47" s="62">
        <f>SUM(B47:C47)</f>
        <v>0</v>
      </c>
      <c r="E47" s="63"/>
      <c r="F47" s="62">
        <v>108</v>
      </c>
      <c r="G47" s="62">
        <f>IF(ISNA(VLOOKUP($Y$1*1000+F47,年齢別人口集計表AD2!$A$2:$K$5000,9,FALSE)),0,VLOOKUP($Y$1*1000+F47,年齢別人口集計表AD2!$A$2:$K$5000,9,FALSE))</f>
        <v>0</v>
      </c>
      <c r="H47" s="62">
        <f>IF(ISNA(VLOOKUP($Y$1*1000+F47,年齢別人口集計表AD2!$A$2:$K$5000,10,FALSE)),0,VLOOKUP($Y$1*1000+F47,年齢別人口集計表AD2!$A$2:$K$5000,10,FALSE))</f>
        <v>0</v>
      </c>
      <c r="I47" s="62">
        <f>SUM(G47:H47)</f>
        <v>0</v>
      </c>
      <c r="J47" s="63"/>
      <c r="K47" s="62">
        <v>113</v>
      </c>
      <c r="L47" s="62">
        <f>IF(ISNA(VLOOKUP($Y$1*1000+K47,年齢別人口集計表AD2!$A$2:$K$5000,9,FALSE)),0,VLOOKUP($Y$1*1000+K47,年齢別人口集計表AD2!$A$2:$K$5000,9,FALSE))</f>
        <v>0</v>
      </c>
      <c r="M47" s="62">
        <f>IF(ISNA(VLOOKUP($Y$1*1000+K47,年齢別人口集計表AD2!$A$2:$K$5000,10,FALSE)),0,VLOOKUP($Y$1*1000+K47,年齢別人口集計表AD2!$A$2:$K$5000,10,FALSE))</f>
        <v>0</v>
      </c>
      <c r="N47" s="62">
        <f>SUM(L47:M47)</f>
        <v>0</v>
      </c>
      <c r="O47" s="63"/>
      <c r="P47" s="62">
        <v>118</v>
      </c>
      <c r="Q47" s="62">
        <f>IF(ISNA(VLOOKUP($Y$1*1000+P47,年齢別人口集計表AD2!$A$2:$K$5000,9,FALSE)),0,VLOOKUP($Y$1*1000+P47,年齢別人口集計表AD2!$A$2:$K$5000,9,FALSE))</f>
        <v>0</v>
      </c>
      <c r="R47" s="62">
        <f>IF(ISNA(VLOOKUP($Y$1*1000+P47,年齢別人口集計表AD2!$A$2:$K$5000,10,FALSE)),0,VLOOKUP($Y$1*1000+P47,年齢別人口集計表AD2!$A$2:$K$5000,10,FALSE))</f>
        <v>0</v>
      </c>
      <c r="S47" s="62">
        <f>SUM(Q47:R47)</f>
        <v>0</v>
      </c>
      <c r="X47" s="57" t="s">
        <v>42</v>
      </c>
      <c r="Y47" s="57">
        <v>54</v>
      </c>
    </row>
    <row r="48" spans="1:25" x14ac:dyDescent="0.15">
      <c r="A48" s="62">
        <v>104</v>
      </c>
      <c r="B48" s="62">
        <f>IF(ISNA(VLOOKUP($Y$1*1000+A48,年齢別人口集計表AD2!$A$2:$K$5000,9,FALSE)),0,VLOOKUP($Y$1*1000+A48,年齢別人口集計表AD2!$A$2:$K$5000,9,FALSE))</f>
        <v>0</v>
      </c>
      <c r="C48" s="62">
        <f>IF(ISNA(VLOOKUP($Y$1*1000+A48,年齢別人口集計表AD2!$A$2:$K$5000,10,FALSE)),0,VLOOKUP($Y$1*1000+A48,年齢別人口集計表AD2!$A$2:$K$5000,10,FALSE))</f>
        <v>0</v>
      </c>
      <c r="D48" s="62">
        <f>SUM(B48:C48)</f>
        <v>0</v>
      </c>
      <c r="E48" s="63"/>
      <c r="F48" s="62">
        <v>109</v>
      </c>
      <c r="G48" s="62">
        <f>IF(ISNA(VLOOKUP($Y$1*1000+F48,年齢別人口集計表AD2!$A$2:$K$5000,9,FALSE)),0,VLOOKUP($Y$1*1000+F48,年齢別人口集計表AD2!$A$2:$K$5000,9,FALSE))</f>
        <v>0</v>
      </c>
      <c r="H48" s="62">
        <f>IF(ISNA(VLOOKUP($Y$1*1000+F48,年齢別人口集計表AD2!$A$2:$K$5000,10,FALSE)),0,VLOOKUP($Y$1*1000+F48,年齢別人口集計表AD2!$A$2:$K$5000,10,FALSE))</f>
        <v>0</v>
      </c>
      <c r="I48" s="62">
        <f>SUM(G48:H48)</f>
        <v>0</v>
      </c>
      <c r="J48" s="63"/>
      <c r="K48" s="62">
        <v>114</v>
      </c>
      <c r="L48" s="62">
        <f>IF(ISNA(VLOOKUP($Y$1*1000+K48,年齢別人口集計表AD2!$A$2:$K$5000,9,FALSE)),0,VLOOKUP($Y$1*1000+K48,年齢別人口集計表AD2!$A$2:$K$5000,9,FALSE))</f>
        <v>0</v>
      </c>
      <c r="M48" s="62">
        <f>IF(ISNA(VLOOKUP($Y$1*1000+K48,年齢別人口集計表AD2!$A$2:$K$5000,10,FALSE)),0,VLOOKUP($Y$1*1000+K48,年齢別人口集計表AD2!$A$2:$K$5000,10,FALSE))</f>
        <v>0</v>
      </c>
      <c r="N48" s="62">
        <f>SUM(L48:M48)</f>
        <v>0</v>
      </c>
      <c r="O48" s="63"/>
      <c r="P48" s="62">
        <v>119</v>
      </c>
      <c r="Q48" s="62">
        <f>IF(ISNA(VLOOKUP($Y$1*1000+P48,年齢別人口集計表AD2!$A$2:$K$5000,9,FALSE)),0,VLOOKUP($Y$1*1000+P48,年齢別人口集計表AD2!$A$2:$K$5000,9,FALSE))</f>
        <v>0</v>
      </c>
      <c r="R48" s="62">
        <f>IF(ISNA(VLOOKUP($Y$1*1000+P48,年齢別人口集計表AD2!$A$2:$K$5000,10,FALSE)),0,VLOOKUP($Y$1*1000+P48,年齢別人口集計表AD2!$A$2:$K$5000,10,FALSE))</f>
        <v>0</v>
      </c>
      <c r="S48" s="62">
        <f>SUM(Q48:R48)</f>
        <v>0</v>
      </c>
      <c r="X48" s="57" t="s">
        <v>43</v>
      </c>
      <c r="Y48" s="57">
        <v>55</v>
      </c>
    </row>
    <row r="49" spans="1:25" x14ac:dyDescent="0.15">
      <c r="A49" s="64" t="s">
        <v>91</v>
      </c>
      <c r="B49" s="62">
        <f>SUM(B44:B48)</f>
        <v>0</v>
      </c>
      <c r="C49" s="62">
        <f>SUM(C44:C48)</f>
        <v>0</v>
      </c>
      <c r="D49" s="62">
        <f>SUM(D44:D48)</f>
        <v>0</v>
      </c>
      <c r="E49" s="63"/>
      <c r="F49" s="64" t="s">
        <v>91</v>
      </c>
      <c r="G49" s="62">
        <f>SUM(G44:G48)</f>
        <v>0</v>
      </c>
      <c r="H49" s="62">
        <f>SUM(H44:H48)</f>
        <v>0</v>
      </c>
      <c r="I49" s="62">
        <f>SUM(I44:I48)</f>
        <v>0</v>
      </c>
      <c r="J49" s="63"/>
      <c r="K49" s="64" t="s">
        <v>91</v>
      </c>
      <c r="L49" s="62">
        <f>SUM(L44:L48)</f>
        <v>0</v>
      </c>
      <c r="M49" s="62">
        <f>SUM(M44:M48)</f>
        <v>0</v>
      </c>
      <c r="N49" s="62">
        <f>SUM(N44:N48)</f>
        <v>0</v>
      </c>
      <c r="O49" s="63"/>
      <c r="P49" s="64" t="s">
        <v>91</v>
      </c>
      <c r="Q49" s="62">
        <f>SUM(Q44:Q48)</f>
        <v>0</v>
      </c>
      <c r="R49" s="62">
        <f>SUM(R44:R48)</f>
        <v>0</v>
      </c>
      <c r="S49" s="62">
        <f>SUM(S44:S48)</f>
        <v>0</v>
      </c>
      <c r="U49" s="65">
        <f>Q49+L49+G49+B49</f>
        <v>0</v>
      </c>
      <c r="V49" s="65">
        <f>R49+M49+H49+C49</f>
        <v>0</v>
      </c>
      <c r="X49" s="57" t="s">
        <v>44</v>
      </c>
      <c r="Y49" s="57">
        <v>56</v>
      </c>
    </row>
    <row r="50" spans="1:25" ht="14.25" thickBot="1" x14ac:dyDescent="0.2">
      <c r="A50" s="67"/>
      <c r="B50" s="67"/>
      <c r="C50" s="67"/>
      <c r="D50" s="67"/>
      <c r="F50" s="67"/>
      <c r="G50" s="67"/>
      <c r="H50" s="67"/>
      <c r="I50" s="67"/>
      <c r="K50" s="67"/>
      <c r="L50" s="67"/>
      <c r="M50" s="67"/>
      <c r="N50" s="67"/>
      <c r="P50" s="67"/>
      <c r="Q50" s="68"/>
      <c r="R50" s="68"/>
      <c r="S50" s="68"/>
      <c r="X50" s="57" t="s">
        <v>45</v>
      </c>
      <c r="Y50" s="57">
        <v>57</v>
      </c>
    </row>
    <row r="51" spans="1:25" ht="14.25" thickBot="1" x14ac:dyDescent="0.2">
      <c r="N51" s="76"/>
      <c r="O51" s="70"/>
      <c r="P51" s="69" t="s">
        <v>94</v>
      </c>
      <c r="Q51" s="71" t="s">
        <v>89</v>
      </c>
      <c r="R51" s="72" t="s">
        <v>90</v>
      </c>
      <c r="S51" s="72" t="s">
        <v>91</v>
      </c>
      <c r="X51" s="57" t="s">
        <v>46</v>
      </c>
      <c r="Y51" s="57">
        <v>58</v>
      </c>
    </row>
    <row r="52" spans="1:25" ht="14.25" thickBot="1" x14ac:dyDescent="0.2">
      <c r="N52" s="77"/>
      <c r="O52" s="70"/>
      <c r="P52" s="73" t="s">
        <v>95</v>
      </c>
      <c r="Q52" s="74">
        <f>SUM(U9:U49)</f>
        <v>135</v>
      </c>
      <c r="R52" s="75">
        <f>SUM(V9:V49)</f>
        <v>133</v>
      </c>
      <c r="S52" s="75">
        <f>SUM(Q52:R52)</f>
        <v>268</v>
      </c>
      <c r="U52" s="65">
        <f>SUM(U9:U49)</f>
        <v>135</v>
      </c>
      <c r="V52" s="65">
        <f>SUM(V9:V49)</f>
        <v>133</v>
      </c>
      <c r="X52" s="57" t="s">
        <v>47</v>
      </c>
      <c r="Y52" s="57">
        <v>59</v>
      </c>
    </row>
    <row r="53" spans="1:25" x14ac:dyDescent="0.15">
      <c r="U53" s="65">
        <f>G33+L33+Q33+U41+U49</f>
        <v>56</v>
      </c>
      <c r="V53" s="65">
        <f>H33+M33+R33+V41+V49</f>
        <v>59</v>
      </c>
      <c r="X53" s="57" t="s">
        <v>48</v>
      </c>
      <c r="Y53" s="57">
        <v>60</v>
      </c>
    </row>
    <row r="54" spans="1:25" x14ac:dyDescent="0.15">
      <c r="U54" s="65">
        <f>Q33+U41+U49</f>
        <v>27</v>
      </c>
      <c r="V54" s="65">
        <f>R33+V41+V49</f>
        <v>35</v>
      </c>
      <c r="X54" s="57" t="s">
        <v>49</v>
      </c>
      <c r="Y54" s="57">
        <v>61</v>
      </c>
    </row>
    <row r="55" spans="1:25" x14ac:dyDescent="0.15">
      <c r="X55" s="57" t="s">
        <v>50</v>
      </c>
      <c r="Y55" s="57">
        <v>62</v>
      </c>
    </row>
    <row r="56" spans="1:25" x14ac:dyDescent="0.15">
      <c r="X56" s="57" t="s">
        <v>51</v>
      </c>
      <c r="Y56" s="57">
        <v>63</v>
      </c>
    </row>
    <row r="57" spans="1:25" x14ac:dyDescent="0.15">
      <c r="X57" s="57" t="s">
        <v>52</v>
      </c>
      <c r="Y57" s="57">
        <v>64</v>
      </c>
    </row>
    <row r="58" spans="1:25" x14ac:dyDescent="0.15">
      <c r="X58" s="57" t="s">
        <v>53</v>
      </c>
      <c r="Y58" s="57">
        <v>65</v>
      </c>
    </row>
    <row r="59" spans="1:25" x14ac:dyDescent="0.15">
      <c r="X59" s="57" t="s">
        <v>54</v>
      </c>
      <c r="Y59" s="57">
        <v>66</v>
      </c>
    </row>
    <row r="60" spans="1:25" x14ac:dyDescent="0.15">
      <c r="X60" s="57" t="s">
        <v>55</v>
      </c>
      <c r="Y60" s="57">
        <v>67</v>
      </c>
    </row>
    <row r="61" spans="1:25" x14ac:dyDescent="0.15">
      <c r="X61" s="57" t="s">
        <v>122</v>
      </c>
      <c r="Y61" s="57">
        <v>68</v>
      </c>
    </row>
    <row r="62" spans="1:25" x14ac:dyDescent="0.15">
      <c r="X62" s="57" t="s">
        <v>56</v>
      </c>
      <c r="Y62" s="57">
        <v>69</v>
      </c>
    </row>
    <row r="63" spans="1:25" x14ac:dyDescent="0.15">
      <c r="X63" s="57" t="s">
        <v>57</v>
      </c>
      <c r="Y63" s="57">
        <v>70</v>
      </c>
    </row>
    <row r="64" spans="1:25" x14ac:dyDescent="0.15">
      <c r="X64" s="57" t="s">
        <v>58</v>
      </c>
      <c r="Y64" s="57">
        <v>71</v>
      </c>
    </row>
    <row r="65" spans="24:25" x14ac:dyDescent="0.15">
      <c r="X65" s="57" t="s">
        <v>59</v>
      </c>
      <c r="Y65" s="57">
        <v>72</v>
      </c>
    </row>
    <row r="66" spans="24:25" x14ac:dyDescent="0.15">
      <c r="X66" s="57" t="s">
        <v>60</v>
      </c>
      <c r="Y66" s="57">
        <v>73</v>
      </c>
    </row>
  </sheetData>
  <sheetProtection sheet="1"/>
  <phoneticPr fontId="3"/>
  <dataValidations count="1">
    <dataValidation type="list" allowBlank="1" showInputMessage="1" showErrorMessage="1" sqref="H1">
      <formula1>$X$3:$X$66</formula1>
    </dataValidation>
  </dataValidations>
  <pageMargins left="0.99" right="0.78700000000000003" top="0.47" bottom="0.28000000000000003" header="0.4" footer="0.21"/>
  <pageSetup paperSize="9" scale="84" orientation="landscape" verticalDpi="0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66"/>
  <sheetViews>
    <sheetView tabSelected="1" topLeftCell="C1" zoomScale="80" workbookViewId="0">
      <pane ySplit="1" topLeftCell="A2" activePane="bottomLeft" state="frozen"/>
      <selection activeCell="I52" sqref="I52"/>
      <selection pane="bottomLeft" activeCell="I52" sqref="I52"/>
    </sheetView>
  </sheetViews>
  <sheetFormatPr defaultRowHeight="13.5" x14ac:dyDescent="0.15"/>
  <cols>
    <col min="1" max="4" width="9" style="57"/>
    <col min="5" max="5" width="2.125" style="57" customWidth="1"/>
    <col min="6" max="9" width="9" style="57"/>
    <col min="10" max="10" width="0.875" style="57" customWidth="1"/>
    <col min="11" max="14" width="9" style="57"/>
    <col min="15" max="15" width="1" style="57" customWidth="1"/>
    <col min="16" max="16384" width="9" style="57"/>
  </cols>
  <sheetData>
    <row r="1" spans="1:25" x14ac:dyDescent="0.15">
      <c r="A1" s="55" t="s">
        <v>99</v>
      </c>
      <c r="B1" s="55"/>
      <c r="C1" s="55"/>
      <c r="D1" s="55"/>
      <c r="E1" s="55"/>
      <c r="F1" s="55"/>
      <c r="G1" s="56" t="s">
        <v>92</v>
      </c>
      <c r="H1" s="78" t="s">
        <v>114</v>
      </c>
      <c r="J1" s="55"/>
      <c r="K1" s="55"/>
      <c r="L1" s="55"/>
      <c r="M1" s="55"/>
      <c r="N1" s="55"/>
      <c r="O1" s="55" t="s">
        <v>93</v>
      </c>
      <c r="P1" s="55"/>
      <c r="Q1" s="55"/>
      <c r="R1" s="55" t="str">
        <f>高齢者率65!J1</f>
        <v>平成30年3月末</v>
      </c>
      <c r="S1" s="55"/>
      <c r="Y1" s="55">
        <f>VLOOKUP(H1,X3:Y67,2,FALSE)</f>
        <v>13</v>
      </c>
    </row>
    <row r="2" spans="1:25" x14ac:dyDescent="0.15">
      <c r="A2" s="58"/>
      <c r="B2" s="58"/>
      <c r="C2" s="58"/>
      <c r="D2" s="58"/>
      <c r="E2" s="55"/>
      <c r="F2" s="58"/>
      <c r="G2" s="58"/>
      <c r="H2" s="58"/>
      <c r="I2" s="58"/>
      <c r="J2" s="55"/>
      <c r="K2" s="58"/>
      <c r="L2" s="58"/>
      <c r="M2" s="58"/>
      <c r="N2" s="58"/>
      <c r="O2" s="55"/>
      <c r="P2" s="58"/>
      <c r="Q2" s="58"/>
      <c r="R2" s="58"/>
      <c r="S2" s="58"/>
    </row>
    <row r="3" spans="1:25" x14ac:dyDescent="0.15">
      <c r="A3" s="59" t="s">
        <v>0</v>
      </c>
      <c r="B3" s="59" t="s">
        <v>89</v>
      </c>
      <c r="C3" s="59" t="s">
        <v>90</v>
      </c>
      <c r="D3" s="59" t="s">
        <v>91</v>
      </c>
      <c r="E3" s="60"/>
      <c r="F3" s="59" t="s">
        <v>0</v>
      </c>
      <c r="G3" s="59" t="s">
        <v>89</v>
      </c>
      <c r="H3" s="59" t="s">
        <v>90</v>
      </c>
      <c r="I3" s="59" t="s">
        <v>91</v>
      </c>
      <c r="J3" s="60"/>
      <c r="K3" s="59" t="s">
        <v>0</v>
      </c>
      <c r="L3" s="59" t="s">
        <v>89</v>
      </c>
      <c r="M3" s="59" t="s">
        <v>90</v>
      </c>
      <c r="N3" s="59" t="s">
        <v>91</v>
      </c>
      <c r="O3" s="60"/>
      <c r="P3" s="59" t="s">
        <v>0</v>
      </c>
      <c r="Q3" s="59" t="s">
        <v>89</v>
      </c>
      <c r="R3" s="59" t="s">
        <v>90</v>
      </c>
      <c r="S3" s="59" t="s">
        <v>91</v>
      </c>
      <c r="T3" s="61"/>
      <c r="X3" s="57" t="s">
        <v>2</v>
      </c>
      <c r="Y3" s="57">
        <v>1</v>
      </c>
    </row>
    <row r="4" spans="1:25" x14ac:dyDescent="0.15">
      <c r="A4" s="62">
        <v>0</v>
      </c>
      <c r="B4" s="62">
        <f>IF(ISNA(VLOOKUP($Y$1*1000+A4,年齢別人口集計表AD2!$A$2:$K$5000,9,FALSE)),0,VLOOKUP($Y$1*1000+A4,年齢別人口集計表AD2!$A$2:$K$5000,9,FALSE))</f>
        <v>0</v>
      </c>
      <c r="C4" s="62">
        <f>IF(ISNA(VLOOKUP($Y$1*1000+A4,年齢別人口集計表AD2!$A$2:$K$5000,10,FALSE)),0,VLOOKUP($Y$1*1000+A4,年齢別人口集計表AD2!$A$2:$K$5000,10,FALSE))</f>
        <v>0</v>
      </c>
      <c r="D4" s="62">
        <f>SUM(B4:C4)</f>
        <v>0</v>
      </c>
      <c r="E4" s="63"/>
      <c r="F4" s="62">
        <v>5</v>
      </c>
      <c r="G4" s="62">
        <f>IF(ISNA(VLOOKUP($Y$1*1000+F4,年齢別人口集計表AD2!$A$2:$K$5000,9,FALSE)),0,VLOOKUP($Y$1*1000+F4,年齢別人口集計表AD2!$A$2:$K$5000,9,FALSE))</f>
        <v>0</v>
      </c>
      <c r="H4" s="62">
        <f>IF(ISNA(VLOOKUP($Y$1*1000+F4,年齢別人口集計表AD2!$A$2:$K$5000,10,FALSE)),0,VLOOKUP($Y$1*1000+F4,年齢別人口集計表AD2!$A$2:$K$5000,10,FALSE))</f>
        <v>0</v>
      </c>
      <c r="I4" s="62">
        <f>SUM(G4:H4)</f>
        <v>0</v>
      </c>
      <c r="J4" s="63"/>
      <c r="K4" s="62">
        <v>10</v>
      </c>
      <c r="L4" s="62">
        <f>IF(ISNA(VLOOKUP($Y$1*1000+K4,年齢別人口集計表AD2!$A$2:$K$5000,9,FALSE)),0,VLOOKUP($Y$1*1000+K4,年齢別人口集計表AD2!$A$2:$K$5000,9,FALSE))</f>
        <v>0</v>
      </c>
      <c r="M4" s="62">
        <f>IF(ISNA(VLOOKUP($Y$1*1000+K4,年齢別人口集計表AD2!$A$2:$K$5000,10,FALSE)),0,VLOOKUP($Y$1*1000+K4,年齢別人口集計表AD2!$A$2:$K$5000,10,FALSE))</f>
        <v>0</v>
      </c>
      <c r="N4" s="62">
        <f>SUM(L4:M4)</f>
        <v>0</v>
      </c>
      <c r="O4" s="63"/>
      <c r="P4" s="62">
        <v>15</v>
      </c>
      <c r="Q4" s="62">
        <f>IF(ISNA(VLOOKUP($Y$1*1000+P4,年齢別人口集計表AD2!$A$2:$K$5000,9,FALSE)),0,VLOOKUP($Y$1*1000+P4,年齢別人口集計表AD2!$A$2:$K$5000,9,FALSE))</f>
        <v>0</v>
      </c>
      <c r="R4" s="62">
        <f>IF(ISNA(VLOOKUP($Y$1*1000+P4,年齢別人口集計表AD2!$A$2:$K$5000,10,FALSE)),0,VLOOKUP($Y$1*1000+P4,年齢別人口集計表AD2!$A$2:$K$5000,10,FALSE))</f>
        <v>0</v>
      </c>
      <c r="S4" s="62">
        <f>SUM(Q4:R4)</f>
        <v>0</v>
      </c>
      <c r="X4" s="57" t="s">
        <v>3</v>
      </c>
      <c r="Y4" s="57">
        <v>2</v>
      </c>
    </row>
    <row r="5" spans="1:25" x14ac:dyDescent="0.15">
      <c r="A5" s="62">
        <v>1</v>
      </c>
      <c r="B5" s="62">
        <f>IF(ISNA(VLOOKUP($Y$1*1000+A5,年齢別人口集計表AD2!$A$2:$K$5000,9,FALSE)),0,VLOOKUP($Y$1*1000+A5,年齢別人口集計表AD2!$A$2:$K$5000,9,FALSE))</f>
        <v>0</v>
      </c>
      <c r="C5" s="62">
        <f>IF(ISNA(VLOOKUP($Y$1*1000+A5,年齢別人口集計表AD2!$A$2:$K$5000,10,FALSE)),0,VLOOKUP($Y$1*1000+A5,年齢別人口集計表AD2!$A$2:$K$5000,10,FALSE))</f>
        <v>0</v>
      </c>
      <c r="D5" s="62">
        <f>SUM(B5:C5)</f>
        <v>0</v>
      </c>
      <c r="E5" s="63"/>
      <c r="F5" s="62">
        <v>6</v>
      </c>
      <c r="G5" s="62">
        <f>IF(ISNA(VLOOKUP($Y$1*1000+F5,年齢別人口集計表AD2!$A$2:$K$5000,9,FALSE)),0,VLOOKUP($Y$1*1000+F5,年齢別人口集計表AD2!$A$2:$K$5000,9,FALSE))</f>
        <v>0</v>
      </c>
      <c r="H5" s="62">
        <f>IF(ISNA(VLOOKUP($Y$1*1000+F5,年齢別人口集計表AD2!$A$2:$K$5000,10,FALSE)),0,VLOOKUP($Y$1*1000+F5,年齢別人口集計表AD2!$A$2:$K$5000,10,FALSE))</f>
        <v>0</v>
      </c>
      <c r="I5" s="62">
        <f>SUM(G5:H5)</f>
        <v>0</v>
      </c>
      <c r="J5" s="63"/>
      <c r="K5" s="62">
        <v>11</v>
      </c>
      <c r="L5" s="62">
        <f>IF(ISNA(VLOOKUP($Y$1*1000+K5,年齢別人口集計表AD2!$A$2:$K$5000,9,FALSE)),0,VLOOKUP($Y$1*1000+K5,年齢別人口集計表AD2!$A$2:$K$5000,9,FALSE))</f>
        <v>0</v>
      </c>
      <c r="M5" s="62">
        <f>IF(ISNA(VLOOKUP($Y$1*1000+K5,年齢別人口集計表AD2!$A$2:$K$5000,10,FALSE)),0,VLOOKUP($Y$1*1000+K5,年齢別人口集計表AD2!$A$2:$K$5000,10,FALSE))</f>
        <v>0</v>
      </c>
      <c r="N5" s="62">
        <f>SUM(L5:M5)</f>
        <v>0</v>
      </c>
      <c r="O5" s="63"/>
      <c r="P5" s="62">
        <v>16</v>
      </c>
      <c r="Q5" s="62">
        <f>IF(ISNA(VLOOKUP($Y$1*1000+P5,年齢別人口集計表AD2!$A$2:$K$5000,9,FALSE)),0,VLOOKUP($Y$1*1000+P5,年齢別人口集計表AD2!$A$2:$K$5000,9,FALSE))</f>
        <v>0</v>
      </c>
      <c r="R5" s="62">
        <f>IF(ISNA(VLOOKUP($Y$1*1000+P5,年齢別人口集計表AD2!$A$2:$K$5000,10,FALSE)),0,VLOOKUP($Y$1*1000+P5,年齢別人口集計表AD2!$A$2:$K$5000,10,FALSE))</f>
        <v>0</v>
      </c>
      <c r="S5" s="62">
        <f>SUM(Q5:R5)</f>
        <v>0</v>
      </c>
      <c r="X5" s="57" t="s">
        <v>4</v>
      </c>
      <c r="Y5" s="57">
        <v>3</v>
      </c>
    </row>
    <row r="6" spans="1:25" x14ac:dyDescent="0.15">
      <c r="A6" s="62">
        <v>2</v>
      </c>
      <c r="B6" s="62">
        <f>IF(ISNA(VLOOKUP($Y$1*1000+A6,年齢別人口集計表AD2!$A$2:$K$5000,9,FALSE)),0,VLOOKUP($Y$1*1000+A6,年齢別人口集計表AD2!$A$2:$K$5000,9,FALSE))</f>
        <v>0</v>
      </c>
      <c r="C6" s="62">
        <f>IF(ISNA(VLOOKUP($Y$1*1000+A6,年齢別人口集計表AD2!$A$2:$K$5000,10,FALSE)),0,VLOOKUP($Y$1*1000+A6,年齢別人口集計表AD2!$A$2:$K$5000,10,FALSE))</f>
        <v>0</v>
      </c>
      <c r="D6" s="62">
        <f>SUM(B6:C6)</f>
        <v>0</v>
      </c>
      <c r="E6" s="63"/>
      <c r="F6" s="62">
        <v>7</v>
      </c>
      <c r="G6" s="62">
        <f>IF(ISNA(VLOOKUP($Y$1*1000+F6,年齢別人口集計表AD2!$A$2:$K$5000,9,FALSE)),0,VLOOKUP($Y$1*1000+F6,年齢別人口集計表AD2!$A$2:$K$5000,9,FALSE))</f>
        <v>0</v>
      </c>
      <c r="H6" s="62">
        <f>IF(ISNA(VLOOKUP($Y$1*1000+F6,年齢別人口集計表AD2!$A$2:$K$5000,10,FALSE)),0,VLOOKUP($Y$1*1000+F6,年齢別人口集計表AD2!$A$2:$K$5000,10,FALSE))</f>
        <v>0</v>
      </c>
      <c r="I6" s="62">
        <f>SUM(G6:H6)</f>
        <v>0</v>
      </c>
      <c r="J6" s="63"/>
      <c r="K6" s="62">
        <v>12</v>
      </c>
      <c r="L6" s="62">
        <f>IF(ISNA(VLOOKUP($Y$1*1000+K6,年齢別人口集計表AD2!$A$2:$K$5000,9,FALSE)),0,VLOOKUP($Y$1*1000+K6,年齢別人口集計表AD2!$A$2:$K$5000,9,FALSE))</f>
        <v>0</v>
      </c>
      <c r="M6" s="62">
        <f>IF(ISNA(VLOOKUP($Y$1*1000+K6,年齢別人口集計表AD2!$A$2:$K$5000,10,FALSE)),0,VLOOKUP($Y$1*1000+K6,年齢別人口集計表AD2!$A$2:$K$5000,10,FALSE))</f>
        <v>0</v>
      </c>
      <c r="N6" s="62">
        <f>SUM(L6:M6)</f>
        <v>0</v>
      </c>
      <c r="O6" s="63"/>
      <c r="P6" s="62">
        <v>17</v>
      </c>
      <c r="Q6" s="62">
        <f>IF(ISNA(VLOOKUP($Y$1*1000+P6,年齢別人口集計表AD2!$A$2:$K$5000,9,FALSE)),0,VLOOKUP($Y$1*1000+P6,年齢別人口集計表AD2!$A$2:$K$5000,9,FALSE))</f>
        <v>0</v>
      </c>
      <c r="R6" s="62">
        <f>IF(ISNA(VLOOKUP($Y$1*1000+P6,年齢別人口集計表AD2!$A$2:$K$5000,10,FALSE)),0,VLOOKUP($Y$1*1000+P6,年齢別人口集計表AD2!$A$2:$K$5000,10,FALSE))</f>
        <v>0</v>
      </c>
      <c r="S6" s="62">
        <f>SUM(Q6:R6)</f>
        <v>0</v>
      </c>
      <c r="X6" s="57" t="s">
        <v>5</v>
      </c>
      <c r="Y6" s="57">
        <v>4</v>
      </c>
    </row>
    <row r="7" spans="1:25" x14ac:dyDescent="0.15">
      <c r="A7" s="62">
        <v>3</v>
      </c>
      <c r="B7" s="62">
        <f>IF(ISNA(VLOOKUP($Y$1*1000+A7,年齢別人口集計表AD2!$A$2:$K$5000,9,FALSE)),0,VLOOKUP($Y$1*1000+A7,年齢別人口集計表AD2!$A$2:$K$5000,9,FALSE))</f>
        <v>0</v>
      </c>
      <c r="C7" s="62">
        <f>IF(ISNA(VLOOKUP($Y$1*1000+A7,年齢別人口集計表AD2!$A$2:$K$5000,10,FALSE)),0,VLOOKUP($Y$1*1000+A7,年齢別人口集計表AD2!$A$2:$K$5000,10,FALSE))</f>
        <v>0</v>
      </c>
      <c r="D7" s="62">
        <f>SUM(B7:C7)</f>
        <v>0</v>
      </c>
      <c r="E7" s="63"/>
      <c r="F7" s="62">
        <v>8</v>
      </c>
      <c r="G7" s="62">
        <f>IF(ISNA(VLOOKUP($Y$1*1000+F7,年齢別人口集計表AD2!$A$2:$K$5000,9,FALSE)),0,VLOOKUP($Y$1*1000+F7,年齢別人口集計表AD2!$A$2:$K$5000,9,FALSE))</f>
        <v>0</v>
      </c>
      <c r="H7" s="62">
        <f>IF(ISNA(VLOOKUP($Y$1*1000+F7,年齢別人口集計表AD2!$A$2:$K$5000,10,FALSE)),0,VLOOKUP($Y$1*1000+F7,年齢別人口集計表AD2!$A$2:$K$5000,10,FALSE))</f>
        <v>0</v>
      </c>
      <c r="I7" s="62">
        <f>SUM(G7:H7)</f>
        <v>0</v>
      </c>
      <c r="J7" s="63"/>
      <c r="K7" s="62">
        <v>13</v>
      </c>
      <c r="L7" s="62">
        <f>IF(ISNA(VLOOKUP($Y$1*1000+K7,年齢別人口集計表AD2!$A$2:$K$5000,9,FALSE)),0,VLOOKUP($Y$1*1000+K7,年齢別人口集計表AD2!$A$2:$K$5000,9,FALSE))</f>
        <v>0</v>
      </c>
      <c r="M7" s="62">
        <f>IF(ISNA(VLOOKUP($Y$1*1000+K7,年齢別人口集計表AD2!$A$2:$K$5000,10,FALSE)),0,VLOOKUP($Y$1*1000+K7,年齢別人口集計表AD2!$A$2:$K$5000,10,FALSE))</f>
        <v>0</v>
      </c>
      <c r="N7" s="62">
        <f>SUM(L7:M7)</f>
        <v>0</v>
      </c>
      <c r="O7" s="63"/>
      <c r="P7" s="62">
        <v>18</v>
      </c>
      <c r="Q7" s="62">
        <f>IF(ISNA(VLOOKUP($Y$1*1000+P7,年齢別人口集計表AD2!$A$2:$K$5000,9,FALSE)),0,VLOOKUP($Y$1*1000+P7,年齢別人口集計表AD2!$A$2:$K$5000,9,FALSE))</f>
        <v>0</v>
      </c>
      <c r="R7" s="62">
        <f>IF(ISNA(VLOOKUP($Y$1*1000+P7,年齢別人口集計表AD2!$A$2:$K$5000,10,FALSE)),0,VLOOKUP($Y$1*1000+P7,年齢別人口集計表AD2!$A$2:$K$5000,10,FALSE))</f>
        <v>1</v>
      </c>
      <c r="S7" s="62">
        <f>SUM(Q7:R7)</f>
        <v>1</v>
      </c>
      <c r="X7" s="57" t="s">
        <v>6</v>
      </c>
      <c r="Y7" s="57">
        <v>5</v>
      </c>
    </row>
    <row r="8" spans="1:25" x14ac:dyDescent="0.15">
      <c r="A8" s="62">
        <v>4</v>
      </c>
      <c r="B8" s="62">
        <f>IF(ISNA(VLOOKUP($Y$1*1000+A8,年齢別人口集計表AD2!$A$2:$K$5000,9,FALSE)),0,VLOOKUP($Y$1*1000+A8,年齢別人口集計表AD2!$A$2:$K$5000,9,FALSE))</f>
        <v>0</v>
      </c>
      <c r="C8" s="62">
        <f>IF(ISNA(VLOOKUP($Y$1*1000+A8,年齢別人口集計表AD2!$A$2:$K$5000,10,FALSE)),0,VLOOKUP($Y$1*1000+A8,年齢別人口集計表AD2!$A$2:$K$5000,10,FALSE))</f>
        <v>0</v>
      </c>
      <c r="D8" s="62">
        <f>SUM(B8:C8)</f>
        <v>0</v>
      </c>
      <c r="E8" s="63"/>
      <c r="F8" s="62">
        <v>9</v>
      </c>
      <c r="G8" s="62">
        <f>IF(ISNA(VLOOKUP($Y$1*1000+F8,年齢別人口集計表AD2!$A$2:$K$5000,9,FALSE)),0,VLOOKUP($Y$1*1000+F8,年齢別人口集計表AD2!$A$2:$K$5000,9,FALSE))</f>
        <v>0</v>
      </c>
      <c r="H8" s="62">
        <f>IF(ISNA(VLOOKUP($Y$1*1000+F8,年齢別人口集計表AD2!$A$2:$K$5000,10,FALSE)),0,VLOOKUP($Y$1*1000+F8,年齢別人口集計表AD2!$A$2:$K$5000,10,FALSE))</f>
        <v>0</v>
      </c>
      <c r="I8" s="62">
        <f>SUM(G8:H8)</f>
        <v>0</v>
      </c>
      <c r="J8" s="63"/>
      <c r="K8" s="62">
        <v>14</v>
      </c>
      <c r="L8" s="62">
        <f>IF(ISNA(VLOOKUP($Y$1*1000+K8,年齢別人口集計表AD2!$A$2:$K$5000,9,FALSE)),0,VLOOKUP($Y$1*1000+K8,年齢別人口集計表AD2!$A$2:$K$5000,9,FALSE))</f>
        <v>0</v>
      </c>
      <c r="M8" s="62">
        <f>IF(ISNA(VLOOKUP($Y$1*1000+K8,年齢別人口集計表AD2!$A$2:$K$5000,10,FALSE)),0,VLOOKUP($Y$1*1000+K8,年齢別人口集計表AD2!$A$2:$K$5000,10,FALSE))</f>
        <v>0</v>
      </c>
      <c r="N8" s="62">
        <f>SUM(L8:M8)</f>
        <v>0</v>
      </c>
      <c r="O8" s="63"/>
      <c r="P8" s="62">
        <v>19</v>
      </c>
      <c r="Q8" s="62">
        <f>IF(ISNA(VLOOKUP($Y$1*1000+P8,年齢別人口集計表AD2!$A$2:$K$5000,9,FALSE)),0,VLOOKUP($Y$1*1000+P8,年齢別人口集計表AD2!$A$2:$K$5000,9,FALSE))</f>
        <v>0</v>
      </c>
      <c r="R8" s="62">
        <f>IF(ISNA(VLOOKUP($Y$1*1000+P8,年齢別人口集計表AD2!$A$2:$K$5000,10,FALSE)),0,VLOOKUP($Y$1*1000+P8,年齢別人口集計表AD2!$A$2:$K$5000,10,FALSE))</f>
        <v>0</v>
      </c>
      <c r="S8" s="62">
        <f>SUM(Q8:R8)</f>
        <v>0</v>
      </c>
      <c r="X8" s="57" t="s">
        <v>7</v>
      </c>
      <c r="Y8" s="57">
        <v>6</v>
      </c>
    </row>
    <row r="9" spans="1:25" x14ac:dyDescent="0.15">
      <c r="A9" s="64" t="s">
        <v>91</v>
      </c>
      <c r="B9" s="62">
        <f>SUM(B4:B8)</f>
        <v>0</v>
      </c>
      <c r="C9" s="62">
        <f>SUM(C4:C8)</f>
        <v>0</v>
      </c>
      <c r="D9" s="62">
        <f>SUM(D4:D8)</f>
        <v>0</v>
      </c>
      <c r="E9" s="63"/>
      <c r="F9" s="64" t="s">
        <v>91</v>
      </c>
      <c r="G9" s="62">
        <f>SUM(G4:G8)</f>
        <v>0</v>
      </c>
      <c r="H9" s="62">
        <f>SUM(H4:H8)</f>
        <v>0</v>
      </c>
      <c r="I9" s="62">
        <f>SUM(I4:I8)</f>
        <v>0</v>
      </c>
      <c r="J9" s="63"/>
      <c r="K9" s="64" t="s">
        <v>91</v>
      </c>
      <c r="L9" s="62">
        <f>SUM(L4:L8)</f>
        <v>0</v>
      </c>
      <c r="M9" s="62">
        <f>SUM(M4:M8)</f>
        <v>0</v>
      </c>
      <c r="N9" s="62">
        <f>SUM(N4:N8)</f>
        <v>0</v>
      </c>
      <c r="O9" s="63"/>
      <c r="P9" s="64" t="s">
        <v>91</v>
      </c>
      <c r="Q9" s="62">
        <f>SUM(Q4:Q8)</f>
        <v>0</v>
      </c>
      <c r="R9" s="62">
        <f>SUM(R4:R8)</f>
        <v>1</v>
      </c>
      <c r="S9" s="62">
        <f>SUM(S4:S8)</f>
        <v>1</v>
      </c>
      <c r="U9" s="65">
        <f>Q9+L9+G9+B9</f>
        <v>0</v>
      </c>
      <c r="V9" s="65">
        <f>R9+M9+H9+C9</f>
        <v>1</v>
      </c>
      <c r="X9" s="57" t="s">
        <v>8</v>
      </c>
      <c r="Y9" s="57">
        <v>7</v>
      </c>
    </row>
    <row r="10" spans="1:25" x14ac:dyDescent="0.15">
      <c r="A10" s="66"/>
      <c r="B10" s="66"/>
      <c r="C10" s="66"/>
      <c r="D10" s="66"/>
      <c r="F10" s="66"/>
      <c r="G10" s="66"/>
      <c r="H10" s="66"/>
      <c r="I10" s="66"/>
      <c r="K10" s="66"/>
      <c r="L10" s="66"/>
      <c r="M10" s="66"/>
      <c r="N10" s="66"/>
      <c r="P10" s="66"/>
      <c r="Q10" s="66"/>
      <c r="R10" s="66"/>
      <c r="S10" s="66"/>
      <c r="X10" s="57" t="s">
        <v>9</v>
      </c>
      <c r="Y10" s="57">
        <v>8</v>
      </c>
    </row>
    <row r="11" spans="1:25" x14ac:dyDescent="0.15">
      <c r="A11" s="64" t="s">
        <v>0</v>
      </c>
      <c r="B11" s="64" t="s">
        <v>89</v>
      </c>
      <c r="C11" s="64" t="s">
        <v>90</v>
      </c>
      <c r="D11" s="64" t="s">
        <v>91</v>
      </c>
      <c r="E11" s="63"/>
      <c r="F11" s="64" t="s">
        <v>0</v>
      </c>
      <c r="G11" s="64" t="s">
        <v>89</v>
      </c>
      <c r="H11" s="64" t="s">
        <v>90</v>
      </c>
      <c r="I11" s="64" t="s">
        <v>91</v>
      </c>
      <c r="J11" s="63"/>
      <c r="K11" s="64" t="s">
        <v>0</v>
      </c>
      <c r="L11" s="64" t="s">
        <v>89</v>
      </c>
      <c r="M11" s="64" t="s">
        <v>90</v>
      </c>
      <c r="N11" s="64" t="s">
        <v>91</v>
      </c>
      <c r="O11" s="63"/>
      <c r="P11" s="64" t="s">
        <v>0</v>
      </c>
      <c r="Q11" s="64" t="s">
        <v>89</v>
      </c>
      <c r="R11" s="64" t="s">
        <v>90</v>
      </c>
      <c r="S11" s="64" t="s">
        <v>91</v>
      </c>
      <c r="X11" s="57" t="s">
        <v>10</v>
      </c>
      <c r="Y11" s="57">
        <v>9</v>
      </c>
    </row>
    <row r="12" spans="1:25" x14ac:dyDescent="0.15">
      <c r="A12" s="62">
        <v>20</v>
      </c>
      <c r="B12" s="62">
        <f>IF(ISNA(VLOOKUP($Y$1*1000+A12,年齢別人口集計表AD2!$A$2:$K$5000,9,FALSE)),0,VLOOKUP($Y$1*1000+A12,年齢別人口集計表AD2!$A$2:$K$5000,9,FALSE))</f>
        <v>0</v>
      </c>
      <c r="C12" s="62">
        <f>IF(ISNA(VLOOKUP($Y$1*1000+A12,年齢別人口集計表AD2!$A$2:$K$5000,10,FALSE)),0,VLOOKUP($Y$1*1000+A12,年齢別人口集計表AD2!$A$2:$K$5000,10,FALSE))</f>
        <v>0</v>
      </c>
      <c r="D12" s="62">
        <f>SUM(B12:C12)</f>
        <v>0</v>
      </c>
      <c r="E12" s="63"/>
      <c r="F12" s="62">
        <v>25</v>
      </c>
      <c r="G12" s="62">
        <f>IF(ISNA(VLOOKUP($Y$1*1000+F12,年齢別人口集計表AD2!$A$2:$K$5000,9,FALSE)),0,VLOOKUP($Y$1*1000+F12,年齢別人口集計表AD2!$A$2:$K$5000,9,FALSE))</f>
        <v>0</v>
      </c>
      <c r="H12" s="62">
        <f>IF(ISNA(VLOOKUP($Y$1*1000+F12,年齢別人口集計表AD2!$A$2:$K$5000,10,FALSE)),0,VLOOKUP($Y$1*1000+F12,年齢別人口集計表AD2!$A$2:$K$5000,10,FALSE))</f>
        <v>0</v>
      </c>
      <c r="I12" s="62">
        <f>SUM(G12:H12)</f>
        <v>0</v>
      </c>
      <c r="J12" s="63"/>
      <c r="K12" s="62">
        <v>30</v>
      </c>
      <c r="L12" s="62">
        <f>IF(ISNA(VLOOKUP($Y$1*1000+K12,年齢別人口集計表AD2!$A$2:$K$5000,9,FALSE)),0,VLOOKUP($Y$1*1000+K12,年齢別人口集計表AD2!$A$2:$K$5000,9,FALSE))</f>
        <v>0</v>
      </c>
      <c r="M12" s="62">
        <f>IF(ISNA(VLOOKUP($Y$1*1000+K12,年齢別人口集計表AD2!$A$2:$K$5000,10,FALSE)),0,VLOOKUP($Y$1*1000+K12,年齢別人口集計表AD2!$A$2:$K$5000,10,FALSE))</f>
        <v>0</v>
      </c>
      <c r="N12" s="62">
        <f>SUM(L12:M12)</f>
        <v>0</v>
      </c>
      <c r="O12" s="63"/>
      <c r="P12" s="62">
        <v>35</v>
      </c>
      <c r="Q12" s="62">
        <f>IF(ISNA(VLOOKUP($Y$1*1000+P12,年齢別人口集計表AD2!$A$2:$K$5000,9,FALSE)),0,VLOOKUP($Y$1*1000+P12,年齢別人口集計表AD2!$A$2:$K$5000,9,FALSE))</f>
        <v>0</v>
      </c>
      <c r="R12" s="62">
        <f>IF(ISNA(VLOOKUP($Y$1*1000+P12,年齢別人口集計表AD2!$A$2:$K$5000,10,FALSE)),0,VLOOKUP($Y$1*1000+P12,年齢別人口集計表AD2!$A$2:$K$5000,10,FALSE))</f>
        <v>0</v>
      </c>
      <c r="S12" s="62">
        <f>SUM(Q12:R12)</f>
        <v>0</v>
      </c>
      <c r="X12" s="57" t="s">
        <v>11</v>
      </c>
      <c r="Y12" s="57">
        <v>10</v>
      </c>
    </row>
    <row r="13" spans="1:25" x14ac:dyDescent="0.15">
      <c r="A13" s="62">
        <v>21</v>
      </c>
      <c r="B13" s="62">
        <f>IF(ISNA(VLOOKUP($Y$1*1000+A13,年齢別人口集計表AD2!$A$2:$K$5000,9,FALSE)),0,VLOOKUP($Y$1*1000+A13,年齢別人口集計表AD2!$A$2:$K$5000,9,FALSE))</f>
        <v>0</v>
      </c>
      <c r="C13" s="62">
        <f>IF(ISNA(VLOOKUP($Y$1*1000+A13,年齢別人口集計表AD2!$A$2:$K$5000,10,FALSE)),0,VLOOKUP($Y$1*1000+A13,年齢別人口集計表AD2!$A$2:$K$5000,10,FALSE))</f>
        <v>0</v>
      </c>
      <c r="D13" s="62">
        <f>SUM(B13:C13)</f>
        <v>0</v>
      </c>
      <c r="E13" s="63"/>
      <c r="F13" s="62">
        <v>26</v>
      </c>
      <c r="G13" s="62">
        <f>IF(ISNA(VLOOKUP($Y$1*1000+F13,年齢別人口集計表AD2!$A$2:$K$5000,9,FALSE)),0,VLOOKUP($Y$1*1000+F13,年齢別人口集計表AD2!$A$2:$K$5000,9,FALSE))</f>
        <v>0</v>
      </c>
      <c r="H13" s="62">
        <f>IF(ISNA(VLOOKUP($Y$1*1000+F13,年齢別人口集計表AD2!$A$2:$K$5000,10,FALSE)),0,VLOOKUP($Y$1*1000+F13,年齢別人口集計表AD2!$A$2:$K$5000,10,FALSE))</f>
        <v>0</v>
      </c>
      <c r="I13" s="62">
        <f>SUM(G13:H13)</f>
        <v>0</v>
      </c>
      <c r="J13" s="63"/>
      <c r="K13" s="62">
        <v>31</v>
      </c>
      <c r="L13" s="62">
        <f>IF(ISNA(VLOOKUP($Y$1*1000+K13,年齢別人口集計表AD2!$A$2:$K$5000,9,FALSE)),0,VLOOKUP($Y$1*1000+K13,年齢別人口集計表AD2!$A$2:$K$5000,9,FALSE))</f>
        <v>0</v>
      </c>
      <c r="M13" s="62">
        <f>IF(ISNA(VLOOKUP($Y$1*1000+K13,年齢別人口集計表AD2!$A$2:$K$5000,10,FALSE)),0,VLOOKUP($Y$1*1000+K13,年齢別人口集計表AD2!$A$2:$K$5000,10,FALSE))</f>
        <v>0</v>
      </c>
      <c r="N13" s="62">
        <f>SUM(L13:M13)</f>
        <v>0</v>
      </c>
      <c r="O13" s="63"/>
      <c r="P13" s="62">
        <v>36</v>
      </c>
      <c r="Q13" s="62">
        <f>IF(ISNA(VLOOKUP($Y$1*1000+P13,年齢別人口集計表AD2!$A$2:$K$5000,9,FALSE)),0,VLOOKUP($Y$1*1000+P13,年齢別人口集計表AD2!$A$2:$K$5000,9,FALSE))</f>
        <v>0</v>
      </c>
      <c r="R13" s="62">
        <f>IF(ISNA(VLOOKUP($Y$1*1000+P13,年齢別人口集計表AD2!$A$2:$K$5000,10,FALSE)),0,VLOOKUP($Y$1*1000+P13,年齢別人口集計表AD2!$A$2:$K$5000,10,FALSE))</f>
        <v>0</v>
      </c>
      <c r="S13" s="62">
        <f>SUM(Q13:R13)</f>
        <v>0</v>
      </c>
      <c r="X13" s="57" t="s">
        <v>12</v>
      </c>
      <c r="Y13" s="57">
        <v>11</v>
      </c>
    </row>
    <row r="14" spans="1:25" x14ac:dyDescent="0.15">
      <c r="A14" s="62">
        <v>22</v>
      </c>
      <c r="B14" s="62">
        <f>IF(ISNA(VLOOKUP($Y$1*1000+A14,年齢別人口集計表AD2!$A$2:$K$5000,9,FALSE)),0,VLOOKUP($Y$1*1000+A14,年齢別人口集計表AD2!$A$2:$K$5000,9,FALSE))</f>
        <v>0</v>
      </c>
      <c r="C14" s="62">
        <f>IF(ISNA(VLOOKUP($Y$1*1000+A14,年齢別人口集計表AD2!$A$2:$K$5000,10,FALSE)),0,VLOOKUP($Y$1*1000+A14,年齢別人口集計表AD2!$A$2:$K$5000,10,FALSE))</f>
        <v>0</v>
      </c>
      <c r="D14" s="62">
        <f>SUM(B14:C14)</f>
        <v>0</v>
      </c>
      <c r="E14" s="63"/>
      <c r="F14" s="62">
        <v>27</v>
      </c>
      <c r="G14" s="62">
        <f>IF(ISNA(VLOOKUP($Y$1*1000+F14,年齢別人口集計表AD2!$A$2:$K$5000,9,FALSE)),0,VLOOKUP($Y$1*1000+F14,年齢別人口集計表AD2!$A$2:$K$5000,9,FALSE))</f>
        <v>0</v>
      </c>
      <c r="H14" s="62">
        <f>IF(ISNA(VLOOKUP($Y$1*1000+F14,年齢別人口集計表AD2!$A$2:$K$5000,10,FALSE)),0,VLOOKUP($Y$1*1000+F14,年齢別人口集計表AD2!$A$2:$K$5000,10,FALSE))</f>
        <v>0</v>
      </c>
      <c r="I14" s="62">
        <f>SUM(G14:H14)</f>
        <v>0</v>
      </c>
      <c r="J14" s="63"/>
      <c r="K14" s="62">
        <v>32</v>
      </c>
      <c r="L14" s="62">
        <f>IF(ISNA(VLOOKUP($Y$1*1000+K14,年齢別人口集計表AD2!$A$2:$K$5000,9,FALSE)),0,VLOOKUP($Y$1*1000+K14,年齢別人口集計表AD2!$A$2:$K$5000,9,FALSE))</f>
        <v>0</v>
      </c>
      <c r="M14" s="62">
        <f>IF(ISNA(VLOOKUP($Y$1*1000+K14,年齢別人口集計表AD2!$A$2:$K$5000,10,FALSE)),0,VLOOKUP($Y$1*1000+K14,年齢別人口集計表AD2!$A$2:$K$5000,10,FALSE))</f>
        <v>0</v>
      </c>
      <c r="N14" s="62">
        <f>SUM(L14:M14)</f>
        <v>0</v>
      </c>
      <c r="O14" s="63"/>
      <c r="P14" s="62">
        <v>37</v>
      </c>
      <c r="Q14" s="62">
        <f>IF(ISNA(VLOOKUP($Y$1*1000+P14,年齢別人口集計表AD2!$A$2:$K$5000,9,FALSE)),0,VLOOKUP($Y$1*1000+P14,年齢別人口集計表AD2!$A$2:$K$5000,9,FALSE))</f>
        <v>0</v>
      </c>
      <c r="R14" s="62">
        <f>IF(ISNA(VLOOKUP($Y$1*1000+P14,年齢別人口集計表AD2!$A$2:$K$5000,10,FALSE)),0,VLOOKUP($Y$1*1000+P14,年齢別人口集計表AD2!$A$2:$K$5000,10,FALSE))</f>
        <v>0</v>
      </c>
      <c r="S14" s="62">
        <f>SUM(Q14:R14)</f>
        <v>0</v>
      </c>
      <c r="X14" s="57" t="s">
        <v>13</v>
      </c>
      <c r="Y14" s="57">
        <v>12</v>
      </c>
    </row>
    <row r="15" spans="1:25" x14ac:dyDescent="0.15">
      <c r="A15" s="62">
        <v>23</v>
      </c>
      <c r="B15" s="62">
        <f>IF(ISNA(VLOOKUP($Y$1*1000+A15,年齢別人口集計表AD2!$A$2:$K$5000,9,FALSE)),0,VLOOKUP($Y$1*1000+A15,年齢別人口集計表AD2!$A$2:$K$5000,9,FALSE))</f>
        <v>0</v>
      </c>
      <c r="C15" s="62">
        <f>IF(ISNA(VLOOKUP($Y$1*1000+A15,年齢別人口集計表AD2!$A$2:$K$5000,10,FALSE)),0,VLOOKUP($Y$1*1000+A15,年齢別人口集計表AD2!$A$2:$K$5000,10,FALSE))</f>
        <v>0</v>
      </c>
      <c r="D15" s="62">
        <f>SUM(B15:C15)</f>
        <v>0</v>
      </c>
      <c r="E15" s="63"/>
      <c r="F15" s="62">
        <v>28</v>
      </c>
      <c r="G15" s="62">
        <f>IF(ISNA(VLOOKUP($Y$1*1000+F15,年齢別人口集計表AD2!$A$2:$K$5000,9,FALSE)),0,VLOOKUP($Y$1*1000+F15,年齢別人口集計表AD2!$A$2:$K$5000,9,FALSE))</f>
        <v>0</v>
      </c>
      <c r="H15" s="62">
        <f>IF(ISNA(VLOOKUP($Y$1*1000+F15,年齢別人口集計表AD2!$A$2:$K$5000,10,FALSE)),0,VLOOKUP($Y$1*1000+F15,年齢別人口集計表AD2!$A$2:$K$5000,10,FALSE))</f>
        <v>0</v>
      </c>
      <c r="I15" s="62">
        <f>SUM(G15:H15)</f>
        <v>0</v>
      </c>
      <c r="J15" s="63"/>
      <c r="K15" s="62">
        <v>33</v>
      </c>
      <c r="L15" s="62">
        <f>IF(ISNA(VLOOKUP($Y$1*1000+K15,年齢別人口集計表AD2!$A$2:$K$5000,9,FALSE)),0,VLOOKUP($Y$1*1000+K15,年齢別人口集計表AD2!$A$2:$K$5000,9,FALSE))</f>
        <v>2</v>
      </c>
      <c r="M15" s="62">
        <f>IF(ISNA(VLOOKUP($Y$1*1000+K15,年齢別人口集計表AD2!$A$2:$K$5000,10,FALSE)),0,VLOOKUP($Y$1*1000+K15,年齢別人口集計表AD2!$A$2:$K$5000,10,FALSE))</f>
        <v>0</v>
      </c>
      <c r="N15" s="62">
        <f>SUM(L15:M15)</f>
        <v>2</v>
      </c>
      <c r="O15" s="63"/>
      <c r="P15" s="62">
        <v>38</v>
      </c>
      <c r="Q15" s="62">
        <f>IF(ISNA(VLOOKUP($Y$1*1000+P15,年齢別人口集計表AD2!$A$2:$K$5000,9,FALSE)),0,VLOOKUP($Y$1*1000+P15,年齢別人口集計表AD2!$A$2:$K$5000,9,FALSE))</f>
        <v>0</v>
      </c>
      <c r="R15" s="62">
        <f>IF(ISNA(VLOOKUP($Y$1*1000+P15,年齢別人口集計表AD2!$A$2:$K$5000,10,FALSE)),0,VLOOKUP($Y$1*1000+P15,年齢別人口集計表AD2!$A$2:$K$5000,10,FALSE))</f>
        <v>0</v>
      </c>
      <c r="S15" s="62">
        <f>SUM(Q15:R15)</f>
        <v>0</v>
      </c>
      <c r="X15" s="57" t="s">
        <v>14</v>
      </c>
      <c r="Y15" s="57">
        <v>13</v>
      </c>
    </row>
    <row r="16" spans="1:25" x14ac:dyDescent="0.15">
      <c r="A16" s="62">
        <v>24</v>
      </c>
      <c r="B16" s="62">
        <f>IF(ISNA(VLOOKUP($Y$1*1000+A16,年齢別人口集計表AD2!$A$2:$K$5000,9,FALSE)),0,VLOOKUP($Y$1*1000+A16,年齢別人口集計表AD2!$A$2:$K$5000,9,FALSE))</f>
        <v>0</v>
      </c>
      <c r="C16" s="62">
        <f>IF(ISNA(VLOOKUP($Y$1*1000+A16,年齢別人口集計表AD2!$A$2:$K$5000,10,FALSE)),0,VLOOKUP($Y$1*1000+A16,年齢別人口集計表AD2!$A$2:$K$5000,10,FALSE))</f>
        <v>0</v>
      </c>
      <c r="D16" s="62">
        <f>SUM(B16:C16)</f>
        <v>0</v>
      </c>
      <c r="E16" s="63"/>
      <c r="F16" s="62">
        <v>29</v>
      </c>
      <c r="G16" s="62">
        <f>IF(ISNA(VLOOKUP($Y$1*1000+F16,年齢別人口集計表AD2!$A$2:$K$5000,9,FALSE)),0,VLOOKUP($Y$1*1000+F16,年齢別人口集計表AD2!$A$2:$K$5000,9,FALSE))</f>
        <v>0</v>
      </c>
      <c r="H16" s="62">
        <f>IF(ISNA(VLOOKUP($Y$1*1000+F16,年齢別人口集計表AD2!$A$2:$K$5000,10,FALSE)),0,VLOOKUP($Y$1*1000+F16,年齢別人口集計表AD2!$A$2:$K$5000,10,FALSE))</f>
        <v>0</v>
      </c>
      <c r="I16" s="62">
        <f>SUM(G16:H16)</f>
        <v>0</v>
      </c>
      <c r="J16" s="63"/>
      <c r="K16" s="62">
        <v>34</v>
      </c>
      <c r="L16" s="62">
        <f>IF(ISNA(VLOOKUP($Y$1*1000+K16,年齢別人口集計表AD2!$A$2:$K$5000,9,FALSE)),0,VLOOKUP($Y$1*1000+K16,年齢別人口集計表AD2!$A$2:$K$5000,9,FALSE))</f>
        <v>0</v>
      </c>
      <c r="M16" s="62">
        <f>IF(ISNA(VLOOKUP($Y$1*1000+K16,年齢別人口集計表AD2!$A$2:$K$5000,10,FALSE)),0,VLOOKUP($Y$1*1000+K16,年齢別人口集計表AD2!$A$2:$K$5000,10,FALSE))</f>
        <v>0</v>
      </c>
      <c r="N16" s="62">
        <f>SUM(L16:M16)</f>
        <v>0</v>
      </c>
      <c r="O16" s="63"/>
      <c r="P16" s="62">
        <v>39</v>
      </c>
      <c r="Q16" s="62">
        <f>IF(ISNA(VLOOKUP($Y$1*1000+P16,年齢別人口集計表AD2!$A$2:$K$5000,9,FALSE)),0,VLOOKUP($Y$1*1000+P16,年齢別人口集計表AD2!$A$2:$K$5000,9,FALSE))</f>
        <v>0</v>
      </c>
      <c r="R16" s="62">
        <f>IF(ISNA(VLOOKUP($Y$1*1000+P16,年齢別人口集計表AD2!$A$2:$K$5000,10,FALSE)),0,VLOOKUP($Y$1*1000+P16,年齢別人口集計表AD2!$A$2:$K$5000,10,FALSE))</f>
        <v>1</v>
      </c>
      <c r="S16" s="62">
        <f>SUM(Q16:R16)</f>
        <v>1</v>
      </c>
      <c r="X16" s="57" t="s">
        <v>15</v>
      </c>
      <c r="Y16" s="57">
        <v>14</v>
      </c>
    </row>
    <row r="17" spans="1:25" x14ac:dyDescent="0.15">
      <c r="A17" s="64" t="s">
        <v>91</v>
      </c>
      <c r="B17" s="62">
        <f>SUM(B12:B16)</f>
        <v>0</v>
      </c>
      <c r="C17" s="62">
        <f>SUM(C12:C16)</f>
        <v>0</v>
      </c>
      <c r="D17" s="62">
        <f>SUM(D12:D16)</f>
        <v>0</v>
      </c>
      <c r="E17" s="63"/>
      <c r="F17" s="64" t="s">
        <v>91</v>
      </c>
      <c r="G17" s="62">
        <f>SUM(G12:G16)</f>
        <v>0</v>
      </c>
      <c r="H17" s="62">
        <f>SUM(H12:H16)</f>
        <v>0</v>
      </c>
      <c r="I17" s="62">
        <f>SUM(I12:I16)</f>
        <v>0</v>
      </c>
      <c r="J17" s="63"/>
      <c r="K17" s="64" t="s">
        <v>91</v>
      </c>
      <c r="L17" s="62">
        <f>SUM(L12:L16)</f>
        <v>2</v>
      </c>
      <c r="M17" s="62">
        <f>SUM(M12:M16)</f>
        <v>0</v>
      </c>
      <c r="N17" s="62">
        <f>SUM(N12:N16)</f>
        <v>2</v>
      </c>
      <c r="O17" s="63"/>
      <c r="P17" s="64" t="s">
        <v>91</v>
      </c>
      <c r="Q17" s="62">
        <f>SUM(Q12:Q16)</f>
        <v>0</v>
      </c>
      <c r="R17" s="62">
        <f>SUM(R12:R16)</f>
        <v>1</v>
      </c>
      <c r="S17" s="62">
        <f>SUM(S12:S16)</f>
        <v>1</v>
      </c>
      <c r="U17" s="65">
        <f>Q17+L17+G17+B17</f>
        <v>2</v>
      </c>
      <c r="V17" s="65">
        <f>R17+M17+H17+C17</f>
        <v>1</v>
      </c>
      <c r="X17" s="57" t="s">
        <v>16</v>
      </c>
      <c r="Y17" s="57">
        <v>15</v>
      </c>
    </row>
    <row r="18" spans="1:25" x14ac:dyDescent="0.15">
      <c r="A18" s="66"/>
      <c r="B18" s="66"/>
      <c r="C18" s="66"/>
      <c r="D18" s="66"/>
      <c r="F18" s="66"/>
      <c r="G18" s="66"/>
      <c r="H18" s="66"/>
      <c r="I18" s="66"/>
      <c r="K18" s="66"/>
      <c r="L18" s="66"/>
      <c r="M18" s="66"/>
      <c r="N18" s="66"/>
      <c r="P18" s="66"/>
      <c r="Q18" s="66"/>
      <c r="R18" s="66"/>
      <c r="S18" s="66"/>
      <c r="X18" s="57" t="s">
        <v>17</v>
      </c>
      <c r="Y18" s="57">
        <v>16</v>
      </c>
    </row>
    <row r="19" spans="1:25" x14ac:dyDescent="0.15">
      <c r="A19" s="64" t="s">
        <v>0</v>
      </c>
      <c r="B19" s="64" t="s">
        <v>89</v>
      </c>
      <c r="C19" s="64" t="s">
        <v>90</v>
      </c>
      <c r="D19" s="64" t="s">
        <v>91</v>
      </c>
      <c r="E19" s="63"/>
      <c r="F19" s="64" t="s">
        <v>0</v>
      </c>
      <c r="G19" s="64" t="s">
        <v>89</v>
      </c>
      <c r="H19" s="64" t="s">
        <v>90</v>
      </c>
      <c r="I19" s="64" t="s">
        <v>91</v>
      </c>
      <c r="J19" s="63"/>
      <c r="K19" s="64" t="s">
        <v>0</v>
      </c>
      <c r="L19" s="64" t="s">
        <v>89</v>
      </c>
      <c r="M19" s="64" t="s">
        <v>90</v>
      </c>
      <c r="N19" s="64" t="s">
        <v>91</v>
      </c>
      <c r="O19" s="63"/>
      <c r="P19" s="64" t="s">
        <v>0</v>
      </c>
      <c r="Q19" s="64" t="s">
        <v>89</v>
      </c>
      <c r="R19" s="64" t="s">
        <v>90</v>
      </c>
      <c r="S19" s="64" t="s">
        <v>91</v>
      </c>
      <c r="X19" s="57" t="s">
        <v>18</v>
      </c>
      <c r="Y19" s="57">
        <v>17</v>
      </c>
    </row>
    <row r="20" spans="1:25" x14ac:dyDescent="0.15">
      <c r="A20" s="62">
        <v>40</v>
      </c>
      <c r="B20" s="62">
        <f>IF(ISNA(VLOOKUP($Y$1*1000+A20,年齢別人口集計表AD2!$A$2:$K$5000,9,FALSE)),0,VLOOKUP($Y$1*1000+A20,年齢別人口集計表AD2!$A$2:$K$5000,9,FALSE))</f>
        <v>0</v>
      </c>
      <c r="C20" s="62">
        <f>IF(ISNA(VLOOKUP($Y$1*1000+A20,年齢別人口集計表AD2!$A$2:$K$5000,10,FALSE)),0,VLOOKUP($Y$1*1000+A20,年齢別人口集計表AD2!$A$2:$K$5000,10,FALSE))</f>
        <v>0</v>
      </c>
      <c r="D20" s="62">
        <f>SUM(B20:C20)</f>
        <v>0</v>
      </c>
      <c r="E20" s="63"/>
      <c r="F20" s="62">
        <v>45</v>
      </c>
      <c r="G20" s="62">
        <f>IF(ISNA(VLOOKUP($Y$1*1000+F20,年齢別人口集計表AD2!$A$2:$K$5000,9,FALSE)),0,VLOOKUP($Y$1*1000+F20,年齢別人口集計表AD2!$A$2:$K$5000,9,FALSE))</f>
        <v>1</v>
      </c>
      <c r="H20" s="62">
        <f>IF(ISNA(VLOOKUP($Y$1*1000+F20,年齢別人口集計表AD2!$A$2:$K$5000,10,FALSE)),0,VLOOKUP($Y$1*1000+F20,年齢別人口集計表AD2!$A$2:$K$5000,10,FALSE))</f>
        <v>0</v>
      </c>
      <c r="I20" s="62">
        <f>SUM(G20:H20)</f>
        <v>1</v>
      </c>
      <c r="J20" s="63"/>
      <c r="K20" s="62">
        <v>50</v>
      </c>
      <c r="L20" s="62">
        <f>IF(ISNA(VLOOKUP($Y$1*1000+K20,年齢別人口集計表AD2!$A$2:$K$5000,9,FALSE)),0,VLOOKUP($Y$1*1000+K20,年齢別人口集計表AD2!$A$2:$K$5000,9,FALSE))</f>
        <v>1</v>
      </c>
      <c r="M20" s="62">
        <f>IF(ISNA(VLOOKUP($Y$1*1000+K20,年齢別人口集計表AD2!$A$2:$K$5000,10,FALSE)),0,VLOOKUP($Y$1*1000+K20,年齢別人口集計表AD2!$A$2:$K$5000,10,FALSE))</f>
        <v>0</v>
      </c>
      <c r="N20" s="62">
        <f>SUM(L20:M20)</f>
        <v>1</v>
      </c>
      <c r="O20" s="63"/>
      <c r="P20" s="62">
        <v>55</v>
      </c>
      <c r="Q20" s="62">
        <f>IF(ISNA(VLOOKUP($Y$1*1000+P20,年齢別人口集計表AD2!$A$2:$K$5000,9,FALSE)),0,VLOOKUP($Y$1*1000+P20,年齢別人口集計表AD2!$A$2:$K$5000,9,FALSE))</f>
        <v>0</v>
      </c>
      <c r="R20" s="62">
        <f>IF(ISNA(VLOOKUP($Y$1*1000+P20,年齢別人口集計表AD2!$A$2:$K$5000,10,FALSE)),0,VLOOKUP($Y$1*1000+P20,年齢別人口集計表AD2!$A$2:$K$5000,10,FALSE))</f>
        <v>1</v>
      </c>
      <c r="S20" s="62">
        <f>SUM(Q20:R20)</f>
        <v>1</v>
      </c>
      <c r="X20" s="57" t="s">
        <v>19</v>
      </c>
      <c r="Y20" s="57">
        <v>18</v>
      </c>
    </row>
    <row r="21" spans="1:25" x14ac:dyDescent="0.15">
      <c r="A21" s="62">
        <v>41</v>
      </c>
      <c r="B21" s="62">
        <f>IF(ISNA(VLOOKUP($Y$1*1000+A21,年齢別人口集計表AD2!$A$2:$K$5000,9,FALSE)),0,VLOOKUP($Y$1*1000+A21,年齢別人口集計表AD2!$A$2:$K$5000,9,FALSE))</f>
        <v>0</v>
      </c>
      <c r="C21" s="62">
        <f>IF(ISNA(VLOOKUP($Y$1*1000+A21,年齢別人口集計表AD2!$A$2:$K$5000,10,FALSE)),0,VLOOKUP($Y$1*1000+A21,年齢別人口集計表AD2!$A$2:$K$5000,10,FALSE))</f>
        <v>0</v>
      </c>
      <c r="D21" s="62">
        <f>SUM(B21:C21)</f>
        <v>0</v>
      </c>
      <c r="E21" s="63"/>
      <c r="F21" s="62">
        <v>46</v>
      </c>
      <c r="G21" s="62">
        <f>IF(ISNA(VLOOKUP($Y$1*1000+F21,年齢別人口集計表AD2!$A$2:$K$5000,9,FALSE)),0,VLOOKUP($Y$1*1000+F21,年齢別人口集計表AD2!$A$2:$K$5000,9,FALSE))</f>
        <v>0</v>
      </c>
      <c r="H21" s="62">
        <f>IF(ISNA(VLOOKUP($Y$1*1000+F21,年齢別人口集計表AD2!$A$2:$K$5000,10,FALSE)),0,VLOOKUP($Y$1*1000+F21,年齢別人口集計表AD2!$A$2:$K$5000,10,FALSE))</f>
        <v>0</v>
      </c>
      <c r="I21" s="62">
        <f>SUM(G21:H21)</f>
        <v>0</v>
      </c>
      <c r="J21" s="63"/>
      <c r="K21" s="62">
        <v>51</v>
      </c>
      <c r="L21" s="62">
        <f>IF(ISNA(VLOOKUP($Y$1*1000+K21,年齢別人口集計表AD2!$A$2:$K$5000,9,FALSE)),0,VLOOKUP($Y$1*1000+K21,年齢別人口集計表AD2!$A$2:$K$5000,9,FALSE))</f>
        <v>0</v>
      </c>
      <c r="M21" s="62">
        <f>IF(ISNA(VLOOKUP($Y$1*1000+K21,年齢別人口集計表AD2!$A$2:$K$5000,10,FALSE)),0,VLOOKUP($Y$1*1000+K21,年齢別人口集計表AD2!$A$2:$K$5000,10,FALSE))</f>
        <v>0</v>
      </c>
      <c r="N21" s="62">
        <f>SUM(L21:M21)</f>
        <v>0</v>
      </c>
      <c r="O21" s="63"/>
      <c r="P21" s="62">
        <v>56</v>
      </c>
      <c r="Q21" s="62">
        <f>IF(ISNA(VLOOKUP($Y$1*1000+P21,年齢別人口集計表AD2!$A$2:$K$5000,9,FALSE)),0,VLOOKUP($Y$1*1000+P21,年齢別人口集計表AD2!$A$2:$K$5000,9,FALSE))</f>
        <v>0</v>
      </c>
      <c r="R21" s="62">
        <f>IF(ISNA(VLOOKUP($Y$1*1000+P21,年齢別人口集計表AD2!$A$2:$K$5000,10,FALSE)),0,VLOOKUP($Y$1*1000+P21,年齢別人口集計表AD2!$A$2:$K$5000,10,FALSE))</f>
        <v>0</v>
      </c>
      <c r="S21" s="62">
        <f>SUM(Q21:R21)</f>
        <v>0</v>
      </c>
      <c r="X21" s="57" t="s">
        <v>120</v>
      </c>
      <c r="Y21" s="57">
        <v>19</v>
      </c>
    </row>
    <row r="22" spans="1:25" x14ac:dyDescent="0.15">
      <c r="A22" s="62">
        <v>42</v>
      </c>
      <c r="B22" s="62">
        <f>IF(ISNA(VLOOKUP($Y$1*1000+A22,年齢別人口集計表AD2!$A$2:$K$5000,9,FALSE)),0,VLOOKUP($Y$1*1000+A22,年齢別人口集計表AD2!$A$2:$K$5000,9,FALSE))</f>
        <v>0</v>
      </c>
      <c r="C22" s="62">
        <f>IF(ISNA(VLOOKUP($Y$1*1000+A22,年齢別人口集計表AD2!$A$2:$K$5000,10,FALSE)),0,VLOOKUP($Y$1*1000+A22,年齢別人口集計表AD2!$A$2:$K$5000,10,FALSE))</f>
        <v>0</v>
      </c>
      <c r="D22" s="62">
        <f>SUM(B22:C22)</f>
        <v>0</v>
      </c>
      <c r="E22" s="63"/>
      <c r="F22" s="62">
        <v>47</v>
      </c>
      <c r="G22" s="62">
        <f>IF(ISNA(VLOOKUP($Y$1*1000+F22,年齢別人口集計表AD2!$A$2:$K$5000,9,FALSE)),0,VLOOKUP($Y$1*1000+F22,年齢別人口集計表AD2!$A$2:$K$5000,9,FALSE))</f>
        <v>0</v>
      </c>
      <c r="H22" s="62">
        <f>IF(ISNA(VLOOKUP($Y$1*1000+F22,年齢別人口集計表AD2!$A$2:$K$5000,10,FALSE)),0,VLOOKUP($Y$1*1000+F22,年齢別人口集計表AD2!$A$2:$K$5000,10,FALSE))</f>
        <v>0</v>
      </c>
      <c r="I22" s="62">
        <f>SUM(G22:H22)</f>
        <v>0</v>
      </c>
      <c r="J22" s="63"/>
      <c r="K22" s="62">
        <v>52</v>
      </c>
      <c r="L22" s="62">
        <f>IF(ISNA(VLOOKUP($Y$1*1000+K22,年齢別人口集計表AD2!$A$2:$K$5000,9,FALSE)),0,VLOOKUP($Y$1*1000+K22,年齢別人口集計表AD2!$A$2:$K$5000,9,FALSE))</f>
        <v>0</v>
      </c>
      <c r="M22" s="62">
        <f>IF(ISNA(VLOOKUP($Y$1*1000+K22,年齢別人口集計表AD2!$A$2:$K$5000,10,FALSE)),0,VLOOKUP($Y$1*1000+K22,年齢別人口集計表AD2!$A$2:$K$5000,10,FALSE))</f>
        <v>0</v>
      </c>
      <c r="N22" s="62">
        <f>SUM(L22:M22)</f>
        <v>0</v>
      </c>
      <c r="O22" s="63"/>
      <c r="P22" s="62">
        <v>57</v>
      </c>
      <c r="Q22" s="62">
        <f>IF(ISNA(VLOOKUP($Y$1*1000+P22,年齢別人口集計表AD2!$A$2:$K$5000,9,FALSE)),0,VLOOKUP($Y$1*1000+P22,年齢別人口集計表AD2!$A$2:$K$5000,9,FALSE))</f>
        <v>0</v>
      </c>
      <c r="R22" s="62">
        <f>IF(ISNA(VLOOKUP($Y$1*1000+P22,年齢別人口集計表AD2!$A$2:$K$5000,10,FALSE)),0,VLOOKUP($Y$1*1000+P22,年齢別人口集計表AD2!$A$2:$K$5000,10,FALSE))</f>
        <v>0</v>
      </c>
      <c r="S22" s="62">
        <f>SUM(Q22:R22)</f>
        <v>0</v>
      </c>
      <c r="X22" s="57" t="s">
        <v>20</v>
      </c>
      <c r="Y22" s="57">
        <v>22</v>
      </c>
    </row>
    <row r="23" spans="1:25" x14ac:dyDescent="0.15">
      <c r="A23" s="62">
        <v>43</v>
      </c>
      <c r="B23" s="62">
        <f>IF(ISNA(VLOOKUP($Y$1*1000+A23,年齢別人口集計表AD2!$A$2:$K$5000,9,FALSE)),0,VLOOKUP($Y$1*1000+A23,年齢別人口集計表AD2!$A$2:$K$5000,9,FALSE))</f>
        <v>0</v>
      </c>
      <c r="C23" s="62">
        <f>IF(ISNA(VLOOKUP($Y$1*1000+A23,年齢別人口集計表AD2!$A$2:$K$5000,10,FALSE)),0,VLOOKUP($Y$1*1000+A23,年齢別人口集計表AD2!$A$2:$K$5000,10,FALSE))</f>
        <v>0</v>
      </c>
      <c r="D23" s="62">
        <f>SUM(B23:C23)</f>
        <v>0</v>
      </c>
      <c r="E23" s="63"/>
      <c r="F23" s="62">
        <v>48</v>
      </c>
      <c r="G23" s="62">
        <f>IF(ISNA(VLOOKUP($Y$1*1000+F23,年齢別人口集計表AD2!$A$2:$K$5000,9,FALSE)),0,VLOOKUP($Y$1*1000+F23,年齢別人口集計表AD2!$A$2:$K$5000,9,FALSE))</f>
        <v>0</v>
      </c>
      <c r="H23" s="62">
        <f>IF(ISNA(VLOOKUP($Y$1*1000+F23,年齢別人口集計表AD2!$A$2:$K$5000,10,FALSE)),0,VLOOKUP($Y$1*1000+F23,年齢別人口集計表AD2!$A$2:$K$5000,10,FALSE))</f>
        <v>0</v>
      </c>
      <c r="I23" s="62">
        <f>SUM(G23:H23)</f>
        <v>0</v>
      </c>
      <c r="J23" s="63"/>
      <c r="K23" s="62">
        <v>53</v>
      </c>
      <c r="L23" s="62">
        <f>IF(ISNA(VLOOKUP($Y$1*1000+K23,年齢別人口集計表AD2!$A$2:$K$5000,9,FALSE)),0,VLOOKUP($Y$1*1000+K23,年齢別人口集計表AD2!$A$2:$K$5000,9,FALSE))</f>
        <v>0</v>
      </c>
      <c r="M23" s="62">
        <f>IF(ISNA(VLOOKUP($Y$1*1000+K23,年齢別人口集計表AD2!$A$2:$K$5000,10,FALSE)),0,VLOOKUP($Y$1*1000+K23,年齢別人口集計表AD2!$A$2:$K$5000,10,FALSE))</f>
        <v>0</v>
      </c>
      <c r="N23" s="62">
        <f>SUM(L23:M23)</f>
        <v>0</v>
      </c>
      <c r="O23" s="63"/>
      <c r="P23" s="62">
        <v>58</v>
      </c>
      <c r="Q23" s="62">
        <f>IF(ISNA(VLOOKUP($Y$1*1000+P23,年齢別人口集計表AD2!$A$2:$K$5000,9,FALSE)),0,VLOOKUP($Y$1*1000+P23,年齢別人口集計表AD2!$A$2:$K$5000,9,FALSE))</f>
        <v>0</v>
      </c>
      <c r="R23" s="62">
        <f>IF(ISNA(VLOOKUP($Y$1*1000+P23,年齢別人口集計表AD2!$A$2:$K$5000,10,FALSE)),0,VLOOKUP($Y$1*1000+P23,年齢別人口集計表AD2!$A$2:$K$5000,10,FALSE))</f>
        <v>0</v>
      </c>
      <c r="S23" s="62">
        <f>SUM(Q23:R23)</f>
        <v>0</v>
      </c>
      <c r="X23" s="57" t="s">
        <v>21</v>
      </c>
      <c r="Y23" s="57">
        <v>23</v>
      </c>
    </row>
    <row r="24" spans="1:25" x14ac:dyDescent="0.15">
      <c r="A24" s="62">
        <v>44</v>
      </c>
      <c r="B24" s="62">
        <f>IF(ISNA(VLOOKUP($Y$1*1000+A24,年齢別人口集計表AD2!$A$2:$K$5000,9,FALSE)),0,VLOOKUP($Y$1*1000+A24,年齢別人口集計表AD2!$A$2:$K$5000,9,FALSE))</f>
        <v>0</v>
      </c>
      <c r="C24" s="62">
        <f>IF(ISNA(VLOOKUP($Y$1*1000+A24,年齢別人口集計表AD2!$A$2:$K$5000,10,FALSE)),0,VLOOKUP($Y$1*1000+A24,年齢別人口集計表AD2!$A$2:$K$5000,10,FALSE))</f>
        <v>0</v>
      </c>
      <c r="D24" s="62">
        <f>SUM(B24:C24)</f>
        <v>0</v>
      </c>
      <c r="E24" s="63"/>
      <c r="F24" s="62">
        <v>49</v>
      </c>
      <c r="G24" s="62">
        <f>IF(ISNA(VLOOKUP($Y$1*1000+F24,年齢別人口集計表AD2!$A$2:$K$5000,9,FALSE)),0,VLOOKUP($Y$1*1000+F24,年齢別人口集計表AD2!$A$2:$K$5000,9,FALSE))</f>
        <v>0</v>
      </c>
      <c r="H24" s="62">
        <f>IF(ISNA(VLOOKUP($Y$1*1000+F24,年齢別人口集計表AD2!$A$2:$K$5000,10,FALSE)),0,VLOOKUP($Y$1*1000+F24,年齢別人口集計表AD2!$A$2:$K$5000,10,FALSE))</f>
        <v>0</v>
      </c>
      <c r="I24" s="62">
        <f>SUM(G24:H24)</f>
        <v>0</v>
      </c>
      <c r="J24" s="63"/>
      <c r="K24" s="62">
        <v>54</v>
      </c>
      <c r="L24" s="62">
        <f>IF(ISNA(VLOOKUP($Y$1*1000+K24,年齢別人口集計表AD2!$A$2:$K$5000,9,FALSE)),0,VLOOKUP($Y$1*1000+K24,年齢別人口集計表AD2!$A$2:$K$5000,9,FALSE))</f>
        <v>0</v>
      </c>
      <c r="M24" s="62">
        <f>IF(ISNA(VLOOKUP($Y$1*1000+K24,年齢別人口集計表AD2!$A$2:$K$5000,10,FALSE)),0,VLOOKUP($Y$1*1000+K24,年齢別人口集計表AD2!$A$2:$K$5000,10,FALSE))</f>
        <v>0</v>
      </c>
      <c r="N24" s="62">
        <f>SUM(L24:M24)</f>
        <v>0</v>
      </c>
      <c r="O24" s="63"/>
      <c r="P24" s="62">
        <v>59</v>
      </c>
      <c r="Q24" s="62">
        <f>IF(ISNA(VLOOKUP($Y$1*1000+P24,年齢別人口集計表AD2!$A$2:$K$5000,9,FALSE)),0,VLOOKUP($Y$1*1000+P24,年齢別人口集計表AD2!$A$2:$K$5000,9,FALSE))</f>
        <v>1</v>
      </c>
      <c r="R24" s="62">
        <f>IF(ISNA(VLOOKUP($Y$1*1000+P24,年齢別人口集計表AD2!$A$2:$K$5000,10,FALSE)),0,VLOOKUP($Y$1*1000+P24,年齢別人口集計表AD2!$A$2:$K$5000,10,FALSE))</f>
        <v>0</v>
      </c>
      <c r="S24" s="62">
        <f>SUM(Q24:R24)</f>
        <v>1</v>
      </c>
      <c r="X24" s="57" t="s">
        <v>22</v>
      </c>
      <c r="Y24" s="57">
        <v>24</v>
      </c>
    </row>
    <row r="25" spans="1:25" x14ac:dyDescent="0.15">
      <c r="A25" s="64" t="s">
        <v>91</v>
      </c>
      <c r="B25" s="62">
        <f>SUM(B20:B24)</f>
        <v>0</v>
      </c>
      <c r="C25" s="62">
        <f>SUM(C20:C24)</f>
        <v>0</v>
      </c>
      <c r="D25" s="62">
        <f>SUM(D20:D24)</f>
        <v>0</v>
      </c>
      <c r="E25" s="63"/>
      <c r="F25" s="64" t="s">
        <v>91</v>
      </c>
      <c r="G25" s="62">
        <f>SUM(G20:G24)</f>
        <v>1</v>
      </c>
      <c r="H25" s="62">
        <f>SUM(H20:H24)</f>
        <v>0</v>
      </c>
      <c r="I25" s="62">
        <f>SUM(I20:I24)</f>
        <v>1</v>
      </c>
      <c r="J25" s="63"/>
      <c r="K25" s="64" t="s">
        <v>91</v>
      </c>
      <c r="L25" s="62">
        <f>SUM(L20:L24)</f>
        <v>1</v>
      </c>
      <c r="M25" s="62">
        <f>SUM(M20:M24)</f>
        <v>0</v>
      </c>
      <c r="N25" s="62">
        <f>SUM(N20:N24)</f>
        <v>1</v>
      </c>
      <c r="O25" s="63"/>
      <c r="P25" s="64" t="s">
        <v>91</v>
      </c>
      <c r="Q25" s="62">
        <f>SUM(Q20:Q24)</f>
        <v>1</v>
      </c>
      <c r="R25" s="62">
        <f>SUM(R20:R24)</f>
        <v>1</v>
      </c>
      <c r="S25" s="62">
        <f>SUM(S20:S24)</f>
        <v>2</v>
      </c>
      <c r="U25" s="65">
        <f>Q25+L25+G25+B25</f>
        <v>3</v>
      </c>
      <c r="V25" s="65">
        <f>R25+M25+H25+C25</f>
        <v>1</v>
      </c>
      <c r="X25" s="57" t="s">
        <v>23</v>
      </c>
      <c r="Y25" s="57">
        <v>25</v>
      </c>
    </row>
    <row r="26" spans="1:25" x14ac:dyDescent="0.15">
      <c r="A26" s="66"/>
      <c r="B26" s="66"/>
      <c r="C26" s="66"/>
      <c r="D26" s="66"/>
      <c r="F26" s="66"/>
      <c r="G26" s="66"/>
      <c r="H26" s="66"/>
      <c r="I26" s="66"/>
      <c r="K26" s="66"/>
      <c r="L26" s="66"/>
      <c r="M26" s="66"/>
      <c r="N26" s="66"/>
      <c r="P26" s="66"/>
      <c r="Q26" s="66"/>
      <c r="R26" s="66"/>
      <c r="S26" s="66"/>
      <c r="X26" s="57" t="s">
        <v>24</v>
      </c>
      <c r="Y26" s="57">
        <v>26</v>
      </c>
    </row>
    <row r="27" spans="1:25" x14ac:dyDescent="0.15">
      <c r="A27" s="64" t="s">
        <v>0</v>
      </c>
      <c r="B27" s="64" t="s">
        <v>89</v>
      </c>
      <c r="C27" s="64" t="s">
        <v>90</v>
      </c>
      <c r="D27" s="64" t="s">
        <v>91</v>
      </c>
      <c r="E27" s="63"/>
      <c r="F27" s="64" t="s">
        <v>0</v>
      </c>
      <c r="G27" s="64" t="s">
        <v>89</v>
      </c>
      <c r="H27" s="64" t="s">
        <v>90</v>
      </c>
      <c r="I27" s="64" t="s">
        <v>91</v>
      </c>
      <c r="J27" s="63"/>
      <c r="K27" s="64" t="s">
        <v>0</v>
      </c>
      <c r="L27" s="64" t="s">
        <v>89</v>
      </c>
      <c r="M27" s="64" t="s">
        <v>90</v>
      </c>
      <c r="N27" s="64" t="s">
        <v>91</v>
      </c>
      <c r="O27" s="63"/>
      <c r="P27" s="64" t="s">
        <v>0</v>
      </c>
      <c r="Q27" s="64" t="s">
        <v>89</v>
      </c>
      <c r="R27" s="64" t="s">
        <v>90</v>
      </c>
      <c r="S27" s="64" t="s">
        <v>91</v>
      </c>
      <c r="X27" s="57" t="s">
        <v>25</v>
      </c>
      <c r="Y27" s="57">
        <v>27</v>
      </c>
    </row>
    <row r="28" spans="1:25" x14ac:dyDescent="0.15">
      <c r="A28" s="62">
        <v>60</v>
      </c>
      <c r="B28" s="62">
        <f>IF(ISNA(VLOOKUP($Y$1*1000+A28,年齢別人口集計表AD2!$A$2:$K$5000,9,FALSE)),0,VLOOKUP($Y$1*1000+A28,年齢別人口集計表AD2!$A$2:$K$5000,9,FALSE))</f>
        <v>0</v>
      </c>
      <c r="C28" s="62">
        <f>IF(ISNA(VLOOKUP($Y$1*1000+A28,年齢別人口集計表AD2!$A$2:$K$5000,10,FALSE)),0,VLOOKUP($Y$1*1000+A28,年齢別人口集計表AD2!$A$2:$K$5000,10,FALSE))</f>
        <v>1</v>
      </c>
      <c r="D28" s="62">
        <f>SUM(B28:C28)</f>
        <v>1</v>
      </c>
      <c r="E28" s="63"/>
      <c r="F28" s="62">
        <v>65</v>
      </c>
      <c r="G28" s="62">
        <f>IF(ISNA(VLOOKUP($Y$1*1000+F28,年齢別人口集計表AD2!$A$2:$K$5000,9,FALSE)),0,VLOOKUP($Y$1*1000+F28,年齢別人口集計表AD2!$A$2:$K$5000,9,FALSE))</f>
        <v>1</v>
      </c>
      <c r="H28" s="62">
        <f>IF(ISNA(VLOOKUP($Y$1*1000+F28,年齢別人口集計表AD2!$A$2:$K$5000,10,FALSE)),0,VLOOKUP($Y$1*1000+F28,年齢別人口集計表AD2!$A$2:$K$5000,10,FALSE))</f>
        <v>0</v>
      </c>
      <c r="I28" s="62">
        <f>SUM(G28:H28)</f>
        <v>1</v>
      </c>
      <c r="J28" s="63"/>
      <c r="K28" s="62">
        <v>70</v>
      </c>
      <c r="L28" s="62">
        <f>IF(ISNA(VLOOKUP($Y$1*1000+K28,年齢別人口集計表AD2!$A$2:$K$5000,9,FALSE)),0,VLOOKUP($Y$1*1000+K28,年齢別人口集計表AD2!$A$2:$K$5000,9,FALSE))</f>
        <v>0</v>
      </c>
      <c r="M28" s="62">
        <f>IF(ISNA(VLOOKUP($Y$1*1000+K28,年齢別人口集計表AD2!$A$2:$K$5000,10,FALSE)),0,VLOOKUP($Y$1*1000+K28,年齢別人口集計表AD2!$A$2:$K$5000,10,FALSE))</f>
        <v>2</v>
      </c>
      <c r="N28" s="62">
        <f>SUM(L28:M28)</f>
        <v>2</v>
      </c>
      <c r="O28" s="63"/>
      <c r="P28" s="62">
        <v>75</v>
      </c>
      <c r="Q28" s="62">
        <f>IF(ISNA(VLOOKUP($Y$1*1000+P28,年齢別人口集計表AD2!$A$2:$K$5000,9,FALSE)),0,VLOOKUP($Y$1*1000+P28,年齢別人口集計表AD2!$A$2:$K$5000,9,FALSE))</f>
        <v>1</v>
      </c>
      <c r="R28" s="62">
        <f>IF(ISNA(VLOOKUP($Y$1*1000+P28,年齢別人口集計表AD2!$A$2:$K$5000,10,FALSE)),0,VLOOKUP($Y$1*1000+P28,年齢別人口集計表AD2!$A$2:$K$5000,10,FALSE))</f>
        <v>0</v>
      </c>
      <c r="S28" s="62">
        <f>SUM(Q28:R28)</f>
        <v>1</v>
      </c>
      <c r="X28" s="57" t="s">
        <v>26</v>
      </c>
      <c r="Y28" s="57">
        <v>28</v>
      </c>
    </row>
    <row r="29" spans="1:25" x14ac:dyDescent="0.15">
      <c r="A29" s="62">
        <v>61</v>
      </c>
      <c r="B29" s="62">
        <f>IF(ISNA(VLOOKUP($Y$1*1000+A29,年齢別人口集計表AD2!$A$2:$K$5000,9,FALSE)),0,VLOOKUP($Y$1*1000+A29,年齢別人口集計表AD2!$A$2:$K$5000,9,FALSE))</f>
        <v>0</v>
      </c>
      <c r="C29" s="62">
        <f>IF(ISNA(VLOOKUP($Y$1*1000+A29,年齢別人口集計表AD2!$A$2:$K$5000,10,FALSE)),0,VLOOKUP($Y$1*1000+A29,年齢別人口集計表AD2!$A$2:$K$5000,10,FALSE))</f>
        <v>0</v>
      </c>
      <c r="D29" s="62">
        <f>SUM(B29:C29)</f>
        <v>0</v>
      </c>
      <c r="E29" s="63"/>
      <c r="F29" s="62">
        <v>66</v>
      </c>
      <c r="G29" s="62">
        <f>IF(ISNA(VLOOKUP($Y$1*1000+F29,年齢別人口集計表AD2!$A$2:$K$5000,9,FALSE)),0,VLOOKUP($Y$1*1000+F29,年齢別人口集計表AD2!$A$2:$K$5000,9,FALSE))</f>
        <v>0</v>
      </c>
      <c r="H29" s="62">
        <f>IF(ISNA(VLOOKUP($Y$1*1000+F29,年齢別人口集計表AD2!$A$2:$K$5000,10,FALSE)),0,VLOOKUP($Y$1*1000+F29,年齢別人口集計表AD2!$A$2:$K$5000,10,FALSE))</f>
        <v>0</v>
      </c>
      <c r="I29" s="62">
        <f>SUM(G29:H29)</f>
        <v>0</v>
      </c>
      <c r="J29" s="63"/>
      <c r="K29" s="62">
        <v>71</v>
      </c>
      <c r="L29" s="62">
        <f>IF(ISNA(VLOOKUP($Y$1*1000+K29,年齢別人口集計表AD2!$A$2:$K$5000,9,FALSE)),0,VLOOKUP($Y$1*1000+K29,年齢別人口集計表AD2!$A$2:$K$5000,9,FALSE))</f>
        <v>0</v>
      </c>
      <c r="M29" s="62">
        <f>IF(ISNA(VLOOKUP($Y$1*1000+K29,年齢別人口集計表AD2!$A$2:$K$5000,10,FALSE)),0,VLOOKUP($Y$1*1000+K29,年齢別人口集計表AD2!$A$2:$K$5000,10,FALSE))</f>
        <v>1</v>
      </c>
      <c r="N29" s="62">
        <f>SUM(L29:M29)</f>
        <v>1</v>
      </c>
      <c r="O29" s="63"/>
      <c r="P29" s="62">
        <v>76</v>
      </c>
      <c r="Q29" s="62">
        <f>IF(ISNA(VLOOKUP($Y$1*1000+P29,年齢別人口集計表AD2!$A$2:$K$5000,9,FALSE)),0,VLOOKUP($Y$1*1000+P29,年齢別人口集計表AD2!$A$2:$K$5000,9,FALSE))</f>
        <v>2</v>
      </c>
      <c r="R29" s="62">
        <f>IF(ISNA(VLOOKUP($Y$1*1000+P29,年齢別人口集計表AD2!$A$2:$K$5000,10,FALSE)),0,VLOOKUP($Y$1*1000+P29,年齢別人口集計表AD2!$A$2:$K$5000,10,FALSE))</f>
        <v>1</v>
      </c>
      <c r="S29" s="62">
        <f>SUM(Q29:R29)</f>
        <v>3</v>
      </c>
      <c r="X29" s="57" t="s">
        <v>27</v>
      </c>
      <c r="Y29" s="57">
        <v>29</v>
      </c>
    </row>
    <row r="30" spans="1:25" x14ac:dyDescent="0.15">
      <c r="A30" s="62">
        <v>62</v>
      </c>
      <c r="B30" s="62">
        <f>IF(ISNA(VLOOKUP($Y$1*1000+A30,年齢別人口集計表AD2!$A$2:$K$5000,9,FALSE)),0,VLOOKUP($Y$1*1000+A30,年齢別人口集計表AD2!$A$2:$K$5000,9,FALSE))</f>
        <v>0</v>
      </c>
      <c r="C30" s="62">
        <f>IF(ISNA(VLOOKUP($Y$1*1000+A30,年齢別人口集計表AD2!$A$2:$K$5000,10,FALSE)),0,VLOOKUP($Y$1*1000+A30,年齢別人口集計表AD2!$A$2:$K$5000,10,FALSE))</f>
        <v>0</v>
      </c>
      <c r="D30" s="62">
        <f>SUM(B30:C30)</f>
        <v>0</v>
      </c>
      <c r="E30" s="63"/>
      <c r="F30" s="62">
        <v>67</v>
      </c>
      <c r="G30" s="62">
        <f>IF(ISNA(VLOOKUP($Y$1*1000+F30,年齢別人口集計表AD2!$A$2:$K$5000,9,FALSE)),0,VLOOKUP($Y$1*1000+F30,年齢別人口集計表AD2!$A$2:$K$5000,9,FALSE))</f>
        <v>1</v>
      </c>
      <c r="H30" s="62">
        <f>IF(ISNA(VLOOKUP($Y$1*1000+F30,年齢別人口集計表AD2!$A$2:$K$5000,10,FALSE)),0,VLOOKUP($Y$1*1000+F30,年齢別人口集計表AD2!$A$2:$K$5000,10,FALSE))</f>
        <v>0</v>
      </c>
      <c r="I30" s="62">
        <f>SUM(G30:H30)</f>
        <v>1</v>
      </c>
      <c r="J30" s="63"/>
      <c r="K30" s="62">
        <v>72</v>
      </c>
      <c r="L30" s="62">
        <f>IF(ISNA(VLOOKUP($Y$1*1000+K30,年齢別人口集計表AD2!$A$2:$K$5000,9,FALSE)),0,VLOOKUP($Y$1*1000+K30,年齢別人口集計表AD2!$A$2:$K$5000,9,FALSE))</f>
        <v>0</v>
      </c>
      <c r="M30" s="62">
        <f>IF(ISNA(VLOOKUP($Y$1*1000+K30,年齢別人口集計表AD2!$A$2:$K$5000,10,FALSE)),0,VLOOKUP($Y$1*1000+K30,年齢別人口集計表AD2!$A$2:$K$5000,10,FALSE))</f>
        <v>1</v>
      </c>
      <c r="N30" s="62">
        <f>SUM(L30:M30)</f>
        <v>1</v>
      </c>
      <c r="O30" s="63"/>
      <c r="P30" s="62">
        <v>77</v>
      </c>
      <c r="Q30" s="62">
        <f>IF(ISNA(VLOOKUP($Y$1*1000+P30,年齢別人口集計表AD2!$A$2:$K$5000,9,FALSE)),0,VLOOKUP($Y$1*1000+P30,年齢別人口集計表AD2!$A$2:$K$5000,9,FALSE))</f>
        <v>1</v>
      </c>
      <c r="R30" s="62">
        <f>IF(ISNA(VLOOKUP($Y$1*1000+P30,年齢別人口集計表AD2!$A$2:$K$5000,10,FALSE)),0,VLOOKUP($Y$1*1000+P30,年齢別人口集計表AD2!$A$2:$K$5000,10,FALSE))</f>
        <v>0</v>
      </c>
      <c r="S30" s="62">
        <f>SUM(Q30:R30)</f>
        <v>1</v>
      </c>
      <c r="X30" s="57" t="s">
        <v>28</v>
      </c>
      <c r="Y30" s="57">
        <v>30</v>
      </c>
    </row>
    <row r="31" spans="1:25" x14ac:dyDescent="0.15">
      <c r="A31" s="62">
        <v>63</v>
      </c>
      <c r="B31" s="62">
        <f>IF(ISNA(VLOOKUP($Y$1*1000+A31,年齢別人口集計表AD2!$A$2:$K$5000,9,FALSE)),0,VLOOKUP($Y$1*1000+A31,年齢別人口集計表AD2!$A$2:$K$5000,9,FALSE))</f>
        <v>1</v>
      </c>
      <c r="C31" s="62">
        <f>IF(ISNA(VLOOKUP($Y$1*1000+A31,年齢別人口集計表AD2!$A$2:$K$5000,10,FALSE)),0,VLOOKUP($Y$1*1000+A31,年齢別人口集計表AD2!$A$2:$K$5000,10,FALSE))</f>
        <v>1</v>
      </c>
      <c r="D31" s="62">
        <f>SUM(B31:C31)</f>
        <v>2</v>
      </c>
      <c r="E31" s="63"/>
      <c r="F31" s="62">
        <v>68</v>
      </c>
      <c r="G31" s="62">
        <f>IF(ISNA(VLOOKUP($Y$1*1000+F31,年齢別人口集計表AD2!$A$2:$K$5000,9,FALSE)),0,VLOOKUP($Y$1*1000+F31,年齢別人口集計表AD2!$A$2:$K$5000,9,FALSE))</f>
        <v>0</v>
      </c>
      <c r="H31" s="62">
        <f>IF(ISNA(VLOOKUP($Y$1*1000+F31,年齢別人口集計表AD2!$A$2:$K$5000,10,FALSE)),0,VLOOKUP($Y$1*1000+F31,年齢別人口集計表AD2!$A$2:$K$5000,10,FALSE))</f>
        <v>0</v>
      </c>
      <c r="I31" s="62">
        <f>SUM(G31:H31)</f>
        <v>0</v>
      </c>
      <c r="J31" s="63"/>
      <c r="K31" s="62">
        <v>73</v>
      </c>
      <c r="L31" s="62">
        <f>IF(ISNA(VLOOKUP($Y$1*1000+K31,年齢別人口集計表AD2!$A$2:$K$5000,9,FALSE)),0,VLOOKUP($Y$1*1000+K31,年齢別人口集計表AD2!$A$2:$K$5000,9,FALSE))</f>
        <v>1</v>
      </c>
      <c r="M31" s="62">
        <f>IF(ISNA(VLOOKUP($Y$1*1000+K31,年齢別人口集計表AD2!$A$2:$K$5000,10,FALSE)),0,VLOOKUP($Y$1*1000+K31,年齢別人口集計表AD2!$A$2:$K$5000,10,FALSE))</f>
        <v>0</v>
      </c>
      <c r="N31" s="62">
        <f>SUM(L31:M31)</f>
        <v>1</v>
      </c>
      <c r="O31" s="63"/>
      <c r="P31" s="62">
        <v>78</v>
      </c>
      <c r="Q31" s="62">
        <f>IF(ISNA(VLOOKUP($Y$1*1000+P31,年齢別人口集計表AD2!$A$2:$K$5000,9,FALSE)),0,VLOOKUP($Y$1*1000+P31,年齢別人口集計表AD2!$A$2:$K$5000,9,FALSE))</f>
        <v>1</v>
      </c>
      <c r="R31" s="62">
        <f>IF(ISNA(VLOOKUP($Y$1*1000+P31,年齢別人口集計表AD2!$A$2:$K$5000,10,FALSE)),0,VLOOKUP($Y$1*1000+P31,年齢別人口集計表AD2!$A$2:$K$5000,10,FALSE))</f>
        <v>0</v>
      </c>
      <c r="S31" s="62">
        <f>SUM(Q31:R31)</f>
        <v>1</v>
      </c>
      <c r="X31" s="57" t="s">
        <v>29</v>
      </c>
      <c r="Y31" s="57">
        <v>31</v>
      </c>
    </row>
    <row r="32" spans="1:25" x14ac:dyDescent="0.15">
      <c r="A32" s="62">
        <v>64</v>
      </c>
      <c r="B32" s="62">
        <f>IF(ISNA(VLOOKUP($Y$1*1000+A32,年齢別人口集計表AD2!$A$2:$K$5000,9,FALSE)),0,VLOOKUP($Y$1*1000+A32,年齢別人口集計表AD2!$A$2:$K$5000,9,FALSE))</f>
        <v>0</v>
      </c>
      <c r="C32" s="62">
        <f>IF(ISNA(VLOOKUP($Y$1*1000+A32,年齢別人口集計表AD2!$A$2:$K$5000,10,FALSE)),0,VLOOKUP($Y$1*1000+A32,年齢別人口集計表AD2!$A$2:$K$5000,10,FALSE))</f>
        <v>1</v>
      </c>
      <c r="D32" s="62">
        <f>SUM(B32:C32)</f>
        <v>1</v>
      </c>
      <c r="E32" s="63"/>
      <c r="F32" s="62">
        <v>69</v>
      </c>
      <c r="G32" s="62">
        <f>IF(ISNA(VLOOKUP($Y$1*1000+F32,年齢別人口集計表AD2!$A$2:$K$5000,9,FALSE)),0,VLOOKUP($Y$1*1000+F32,年齢別人口集計表AD2!$A$2:$K$5000,9,FALSE))</f>
        <v>0</v>
      </c>
      <c r="H32" s="62">
        <f>IF(ISNA(VLOOKUP($Y$1*1000+F32,年齢別人口集計表AD2!$A$2:$K$5000,10,FALSE)),0,VLOOKUP($Y$1*1000+F32,年齢別人口集計表AD2!$A$2:$K$5000,10,FALSE))</f>
        <v>0</v>
      </c>
      <c r="I32" s="62">
        <f>SUM(G32:H32)</f>
        <v>0</v>
      </c>
      <c r="J32" s="63"/>
      <c r="K32" s="62">
        <v>74</v>
      </c>
      <c r="L32" s="62">
        <f>IF(ISNA(VLOOKUP($Y$1*1000+K32,年齢別人口集計表AD2!$A$2:$K$5000,9,FALSE)),0,VLOOKUP($Y$1*1000+K32,年齢別人口集計表AD2!$A$2:$K$5000,9,FALSE))</f>
        <v>0</v>
      </c>
      <c r="M32" s="62">
        <f>IF(ISNA(VLOOKUP($Y$1*1000+K32,年齢別人口集計表AD2!$A$2:$K$5000,10,FALSE)),0,VLOOKUP($Y$1*1000+K32,年齢別人口集計表AD2!$A$2:$K$5000,10,FALSE))</f>
        <v>0</v>
      </c>
      <c r="N32" s="62">
        <f>SUM(L32:M32)</f>
        <v>0</v>
      </c>
      <c r="O32" s="63"/>
      <c r="P32" s="62">
        <v>79</v>
      </c>
      <c r="Q32" s="62">
        <f>IF(ISNA(VLOOKUP($Y$1*1000+P32,年齢別人口集計表AD2!$A$2:$K$5000,9,FALSE)),0,VLOOKUP($Y$1*1000+P32,年齢別人口集計表AD2!$A$2:$K$5000,9,FALSE))</f>
        <v>1</v>
      </c>
      <c r="R32" s="62">
        <f>IF(ISNA(VLOOKUP($Y$1*1000+P32,年齢別人口集計表AD2!$A$2:$K$5000,10,FALSE)),0,VLOOKUP($Y$1*1000+P32,年齢別人口集計表AD2!$A$2:$K$5000,10,FALSE))</f>
        <v>0</v>
      </c>
      <c r="S32" s="62">
        <f>SUM(Q32:R32)</f>
        <v>1</v>
      </c>
      <c r="X32" s="57" t="s">
        <v>30</v>
      </c>
      <c r="Y32" s="57">
        <v>32</v>
      </c>
    </row>
    <row r="33" spans="1:25" x14ac:dyDescent="0.15">
      <c r="A33" s="64" t="s">
        <v>91</v>
      </c>
      <c r="B33" s="62">
        <f>SUM(B28:B32)</f>
        <v>1</v>
      </c>
      <c r="C33" s="62">
        <f>SUM(C28:C32)</f>
        <v>3</v>
      </c>
      <c r="D33" s="62">
        <f>SUM(D28:D32)</f>
        <v>4</v>
      </c>
      <c r="E33" s="63"/>
      <c r="F33" s="64" t="s">
        <v>91</v>
      </c>
      <c r="G33" s="62">
        <f>SUM(G28:G32)</f>
        <v>2</v>
      </c>
      <c r="H33" s="62">
        <f>SUM(H28:H32)</f>
        <v>0</v>
      </c>
      <c r="I33" s="62">
        <f>SUM(I28:I32)</f>
        <v>2</v>
      </c>
      <c r="J33" s="63"/>
      <c r="K33" s="64" t="s">
        <v>91</v>
      </c>
      <c r="L33" s="62">
        <f>SUM(L28:L32)</f>
        <v>1</v>
      </c>
      <c r="M33" s="62">
        <f>SUM(M28:M32)</f>
        <v>4</v>
      </c>
      <c r="N33" s="62">
        <f>SUM(N28:N32)</f>
        <v>5</v>
      </c>
      <c r="O33" s="63"/>
      <c r="P33" s="64" t="s">
        <v>91</v>
      </c>
      <c r="Q33" s="62">
        <f>SUM(Q28:Q32)</f>
        <v>6</v>
      </c>
      <c r="R33" s="62">
        <f>SUM(R28:R32)</f>
        <v>1</v>
      </c>
      <c r="S33" s="62">
        <f>SUM(S28:S32)</f>
        <v>7</v>
      </c>
      <c r="U33" s="65">
        <f>Q33+L33+G33+B33</f>
        <v>10</v>
      </c>
      <c r="V33" s="65">
        <f>R33+M33+H33+C33</f>
        <v>8</v>
      </c>
      <c r="X33" s="57" t="s">
        <v>31</v>
      </c>
      <c r="Y33" s="57">
        <v>33</v>
      </c>
    </row>
    <row r="34" spans="1:25" x14ac:dyDescent="0.15">
      <c r="A34" s="66"/>
      <c r="B34" s="66"/>
      <c r="C34" s="66"/>
      <c r="D34" s="66"/>
      <c r="F34" s="66"/>
      <c r="G34" s="66"/>
      <c r="H34" s="66"/>
      <c r="I34" s="66"/>
      <c r="K34" s="66"/>
      <c r="L34" s="66"/>
      <c r="M34" s="66"/>
      <c r="N34" s="66"/>
      <c r="P34" s="66"/>
      <c r="Q34" s="66"/>
      <c r="R34" s="66"/>
      <c r="S34" s="66"/>
      <c r="X34" s="57" t="s">
        <v>32</v>
      </c>
      <c r="Y34" s="57">
        <v>34</v>
      </c>
    </row>
    <row r="35" spans="1:25" x14ac:dyDescent="0.15">
      <c r="A35" s="64" t="s">
        <v>0</v>
      </c>
      <c r="B35" s="64" t="s">
        <v>89</v>
      </c>
      <c r="C35" s="64" t="s">
        <v>90</v>
      </c>
      <c r="D35" s="64" t="s">
        <v>91</v>
      </c>
      <c r="E35" s="63"/>
      <c r="F35" s="64" t="s">
        <v>0</v>
      </c>
      <c r="G35" s="64" t="s">
        <v>89</v>
      </c>
      <c r="H35" s="64" t="s">
        <v>90</v>
      </c>
      <c r="I35" s="64" t="s">
        <v>91</v>
      </c>
      <c r="J35" s="63"/>
      <c r="K35" s="64" t="s">
        <v>0</v>
      </c>
      <c r="L35" s="64" t="s">
        <v>89</v>
      </c>
      <c r="M35" s="64" t="s">
        <v>90</v>
      </c>
      <c r="N35" s="64" t="s">
        <v>91</v>
      </c>
      <c r="O35" s="63"/>
      <c r="P35" s="64" t="s">
        <v>0</v>
      </c>
      <c r="Q35" s="64" t="s">
        <v>89</v>
      </c>
      <c r="R35" s="64" t="s">
        <v>90</v>
      </c>
      <c r="S35" s="64" t="s">
        <v>91</v>
      </c>
      <c r="X35" s="57" t="s">
        <v>33</v>
      </c>
      <c r="Y35" s="57">
        <v>36</v>
      </c>
    </row>
    <row r="36" spans="1:25" x14ac:dyDescent="0.15">
      <c r="A36" s="62">
        <v>80</v>
      </c>
      <c r="B36" s="62">
        <f>IF(ISNA(VLOOKUP($Y$1*1000+A36,年齢別人口集計表AD2!$A$2:$K$5000,9,FALSE)),0,VLOOKUP($Y$1*1000+A36,年齢別人口集計表AD2!$A$2:$K$5000,9,FALSE))</f>
        <v>0</v>
      </c>
      <c r="C36" s="62">
        <f>IF(ISNA(VLOOKUP($Y$1*1000+A36,年齢別人口集計表AD2!$A$2:$K$5000,10,FALSE)),0,VLOOKUP($Y$1*1000+A36,年齢別人口集計表AD2!$A$2:$K$5000,10,FALSE))</f>
        <v>0</v>
      </c>
      <c r="D36" s="62">
        <f>SUM(B36:C36)</f>
        <v>0</v>
      </c>
      <c r="E36" s="63"/>
      <c r="F36" s="62">
        <v>85</v>
      </c>
      <c r="G36" s="62">
        <f>IF(ISNA(VLOOKUP($Y$1*1000+F36,年齢別人口集計表AD2!$A$2:$K$5000,9,FALSE)),0,VLOOKUP($Y$1*1000+F36,年齢別人口集計表AD2!$A$2:$K$5000,9,FALSE))</f>
        <v>0</v>
      </c>
      <c r="H36" s="62">
        <f>IF(ISNA(VLOOKUP($Y$1*1000+F36,年齢別人口集計表AD2!$A$2:$K$5000,10,FALSE)),0,VLOOKUP($Y$1*1000+F36,年齢別人口集計表AD2!$A$2:$K$5000,10,FALSE))</f>
        <v>0</v>
      </c>
      <c r="I36" s="62">
        <f>SUM(G36:H36)</f>
        <v>0</v>
      </c>
      <c r="J36" s="63"/>
      <c r="K36" s="62">
        <v>90</v>
      </c>
      <c r="L36" s="62">
        <f>IF(ISNA(VLOOKUP($Y$1*1000+K36,年齢別人口集計表AD2!$A$2:$K$5000,9,FALSE)),0,VLOOKUP($Y$1*1000+K36,年齢別人口集計表AD2!$A$2:$K$5000,9,FALSE))</f>
        <v>0</v>
      </c>
      <c r="M36" s="62">
        <f>IF(ISNA(VLOOKUP($Y$1*1000+K36,年齢別人口集計表AD2!$A$2:$K$5000,10,FALSE)),0,VLOOKUP($Y$1*1000+K36,年齢別人口集計表AD2!$A$2:$K$5000,10,FALSE))</f>
        <v>0</v>
      </c>
      <c r="N36" s="62">
        <f>SUM(L36:M36)</f>
        <v>0</v>
      </c>
      <c r="O36" s="63"/>
      <c r="P36" s="62">
        <v>95</v>
      </c>
      <c r="Q36" s="62">
        <f>IF(ISNA(VLOOKUP($Y$1*1000+P36,年齢別人口集計表AD2!$A$2:$K$5000,9,FALSE)),0,VLOOKUP($Y$1*1000+P36,年齢別人口集計表AD2!$A$2:$K$5000,9,FALSE))</f>
        <v>0</v>
      </c>
      <c r="R36" s="62">
        <f>IF(ISNA(VLOOKUP($Y$1*1000+P36,年齢別人口集計表AD2!$A$2:$K$5000,10,FALSE)),0,VLOOKUP($Y$1*1000+P36,年齢別人口集計表AD2!$A$2:$K$5000,10,FALSE))</f>
        <v>0</v>
      </c>
      <c r="S36" s="62">
        <f>SUM(Q36:R36)</f>
        <v>0</v>
      </c>
      <c r="X36" s="57" t="s">
        <v>34</v>
      </c>
      <c r="Y36" s="57">
        <v>37</v>
      </c>
    </row>
    <row r="37" spans="1:25" x14ac:dyDescent="0.15">
      <c r="A37" s="62">
        <v>81</v>
      </c>
      <c r="B37" s="62">
        <f>IF(ISNA(VLOOKUP($Y$1*1000+A37,年齢別人口集計表AD2!$A$2:$K$5000,9,FALSE)),0,VLOOKUP($Y$1*1000+A37,年齢別人口集計表AD2!$A$2:$K$5000,9,FALSE))</f>
        <v>0</v>
      </c>
      <c r="C37" s="62">
        <f>IF(ISNA(VLOOKUP($Y$1*1000+A37,年齢別人口集計表AD2!$A$2:$K$5000,10,FALSE)),0,VLOOKUP($Y$1*1000+A37,年齢別人口集計表AD2!$A$2:$K$5000,10,FALSE))</f>
        <v>0</v>
      </c>
      <c r="D37" s="62">
        <f>SUM(B37:C37)</f>
        <v>0</v>
      </c>
      <c r="E37" s="63"/>
      <c r="F37" s="62">
        <v>86</v>
      </c>
      <c r="G37" s="62">
        <f>IF(ISNA(VLOOKUP($Y$1*1000+F37,年齢別人口集計表AD2!$A$2:$K$5000,9,FALSE)),0,VLOOKUP($Y$1*1000+F37,年齢別人口集計表AD2!$A$2:$K$5000,9,FALSE))</f>
        <v>0</v>
      </c>
      <c r="H37" s="62">
        <f>IF(ISNA(VLOOKUP($Y$1*1000+F37,年齢別人口集計表AD2!$A$2:$K$5000,10,FALSE)),0,VLOOKUP($Y$1*1000+F37,年齢別人口集計表AD2!$A$2:$K$5000,10,FALSE))</f>
        <v>0</v>
      </c>
      <c r="I37" s="62">
        <f>SUM(G37:H37)</f>
        <v>0</v>
      </c>
      <c r="J37" s="63"/>
      <c r="K37" s="62">
        <v>91</v>
      </c>
      <c r="L37" s="62">
        <f>IF(ISNA(VLOOKUP($Y$1*1000+K37,年齢別人口集計表AD2!$A$2:$K$5000,9,FALSE)),0,VLOOKUP($Y$1*1000+K37,年齢別人口集計表AD2!$A$2:$K$5000,9,FALSE))</f>
        <v>0</v>
      </c>
      <c r="M37" s="62">
        <f>IF(ISNA(VLOOKUP($Y$1*1000+K37,年齢別人口集計表AD2!$A$2:$K$5000,10,FALSE)),0,VLOOKUP($Y$1*1000+K37,年齢別人口集計表AD2!$A$2:$K$5000,10,FALSE))</f>
        <v>1</v>
      </c>
      <c r="N37" s="62">
        <f>SUM(L37:M37)</f>
        <v>1</v>
      </c>
      <c r="O37" s="63"/>
      <c r="P37" s="62">
        <v>96</v>
      </c>
      <c r="Q37" s="62">
        <f>IF(ISNA(VLOOKUP($Y$1*1000+P37,年齢別人口集計表AD2!$A$2:$K$5000,9,FALSE)),0,VLOOKUP($Y$1*1000+P37,年齢別人口集計表AD2!$A$2:$K$5000,9,FALSE))</f>
        <v>0</v>
      </c>
      <c r="R37" s="62">
        <f>IF(ISNA(VLOOKUP($Y$1*1000+P37,年齢別人口集計表AD2!$A$2:$K$5000,10,FALSE)),0,VLOOKUP($Y$1*1000+P37,年齢別人口集計表AD2!$A$2:$K$5000,10,FALSE))</f>
        <v>0</v>
      </c>
      <c r="S37" s="62">
        <f>SUM(Q37:R37)</f>
        <v>0</v>
      </c>
      <c r="X37" s="57" t="s">
        <v>35</v>
      </c>
      <c r="Y37" s="57">
        <v>38</v>
      </c>
    </row>
    <row r="38" spans="1:25" x14ac:dyDescent="0.15">
      <c r="A38" s="62">
        <v>82</v>
      </c>
      <c r="B38" s="62">
        <f>IF(ISNA(VLOOKUP($Y$1*1000+A38,年齢別人口集計表AD2!$A$2:$K$5000,9,FALSE)),0,VLOOKUP($Y$1*1000+A38,年齢別人口集計表AD2!$A$2:$K$5000,9,FALSE))</f>
        <v>0</v>
      </c>
      <c r="C38" s="62">
        <f>IF(ISNA(VLOOKUP($Y$1*1000+A38,年齢別人口集計表AD2!$A$2:$K$5000,10,FALSE)),0,VLOOKUP($Y$1*1000+A38,年齢別人口集計表AD2!$A$2:$K$5000,10,FALSE))</f>
        <v>1</v>
      </c>
      <c r="D38" s="62">
        <f>SUM(B38:C38)</f>
        <v>1</v>
      </c>
      <c r="E38" s="63"/>
      <c r="F38" s="62">
        <v>87</v>
      </c>
      <c r="G38" s="62">
        <f>IF(ISNA(VLOOKUP($Y$1*1000+F38,年齢別人口集計表AD2!$A$2:$K$5000,9,FALSE)),0,VLOOKUP($Y$1*1000+F38,年齢別人口集計表AD2!$A$2:$K$5000,9,FALSE))</f>
        <v>0</v>
      </c>
      <c r="H38" s="62">
        <f>IF(ISNA(VLOOKUP($Y$1*1000+F38,年齢別人口集計表AD2!$A$2:$K$5000,10,FALSE)),0,VLOOKUP($Y$1*1000+F38,年齢別人口集計表AD2!$A$2:$K$5000,10,FALSE))</f>
        <v>0</v>
      </c>
      <c r="I38" s="62">
        <f>SUM(G38:H38)</f>
        <v>0</v>
      </c>
      <c r="J38" s="63"/>
      <c r="K38" s="62">
        <v>92</v>
      </c>
      <c r="L38" s="62">
        <f>IF(ISNA(VLOOKUP($Y$1*1000+K38,年齢別人口集計表AD2!$A$2:$K$5000,9,FALSE)),0,VLOOKUP($Y$1*1000+K38,年齢別人口集計表AD2!$A$2:$K$5000,9,FALSE))</f>
        <v>0</v>
      </c>
      <c r="M38" s="62">
        <f>IF(ISNA(VLOOKUP($Y$1*1000+K38,年齢別人口集計表AD2!$A$2:$K$5000,10,FALSE)),0,VLOOKUP($Y$1*1000+K38,年齢別人口集計表AD2!$A$2:$K$5000,10,FALSE))</f>
        <v>1</v>
      </c>
      <c r="N38" s="62">
        <f>SUM(L38:M38)</f>
        <v>1</v>
      </c>
      <c r="O38" s="63"/>
      <c r="P38" s="62">
        <v>97</v>
      </c>
      <c r="Q38" s="62">
        <f>IF(ISNA(VLOOKUP($Y$1*1000+P38,年齢別人口集計表AD2!$A$2:$K$5000,9,FALSE)),0,VLOOKUP($Y$1*1000+P38,年齢別人口集計表AD2!$A$2:$K$5000,9,FALSE))</f>
        <v>0</v>
      </c>
      <c r="R38" s="62">
        <f>IF(ISNA(VLOOKUP($Y$1*1000+P38,年齢別人口集計表AD2!$A$2:$K$5000,10,FALSE)),0,VLOOKUP($Y$1*1000+P38,年齢別人口集計表AD2!$A$2:$K$5000,10,FALSE))</f>
        <v>0</v>
      </c>
      <c r="S38" s="62">
        <f>SUM(Q38:R38)</f>
        <v>0</v>
      </c>
      <c r="X38" s="57" t="s">
        <v>61</v>
      </c>
      <c r="Y38" s="57">
        <v>39</v>
      </c>
    </row>
    <row r="39" spans="1:25" x14ac:dyDescent="0.15">
      <c r="A39" s="62">
        <v>83</v>
      </c>
      <c r="B39" s="62">
        <f>IF(ISNA(VLOOKUP($Y$1*1000+A39,年齢別人口集計表AD2!$A$2:$K$5000,9,FALSE)),0,VLOOKUP($Y$1*1000+A39,年齢別人口集計表AD2!$A$2:$K$5000,9,FALSE))</f>
        <v>0</v>
      </c>
      <c r="C39" s="62">
        <f>IF(ISNA(VLOOKUP($Y$1*1000+A39,年齢別人口集計表AD2!$A$2:$K$5000,10,FALSE)),0,VLOOKUP($Y$1*1000+A39,年齢別人口集計表AD2!$A$2:$K$5000,10,FALSE))</f>
        <v>0</v>
      </c>
      <c r="D39" s="62">
        <f>SUM(B39:C39)</f>
        <v>0</v>
      </c>
      <c r="E39" s="63"/>
      <c r="F39" s="62">
        <v>88</v>
      </c>
      <c r="G39" s="62">
        <f>IF(ISNA(VLOOKUP($Y$1*1000+F39,年齢別人口集計表AD2!$A$2:$K$5000,9,FALSE)),0,VLOOKUP($Y$1*1000+F39,年齢別人口集計表AD2!$A$2:$K$5000,9,FALSE))</f>
        <v>0</v>
      </c>
      <c r="H39" s="62">
        <f>IF(ISNA(VLOOKUP($Y$1*1000+F39,年齢別人口集計表AD2!$A$2:$K$5000,10,FALSE)),0,VLOOKUP($Y$1*1000+F39,年齢別人口集計表AD2!$A$2:$K$5000,10,FALSE))</f>
        <v>1</v>
      </c>
      <c r="I39" s="62">
        <f>SUM(G39:H39)</f>
        <v>1</v>
      </c>
      <c r="J39" s="63"/>
      <c r="K39" s="62">
        <v>93</v>
      </c>
      <c r="L39" s="62">
        <f>IF(ISNA(VLOOKUP($Y$1*1000+K39,年齢別人口集計表AD2!$A$2:$K$5000,9,FALSE)),0,VLOOKUP($Y$1*1000+K39,年齢別人口集計表AD2!$A$2:$K$5000,9,FALSE))</f>
        <v>0</v>
      </c>
      <c r="M39" s="62">
        <f>IF(ISNA(VLOOKUP($Y$1*1000+K39,年齢別人口集計表AD2!$A$2:$K$5000,10,FALSE)),0,VLOOKUP($Y$1*1000+K39,年齢別人口集計表AD2!$A$2:$K$5000,10,FALSE))</f>
        <v>0</v>
      </c>
      <c r="N39" s="62">
        <f>SUM(L39:M39)</f>
        <v>0</v>
      </c>
      <c r="O39" s="63"/>
      <c r="P39" s="62">
        <v>98</v>
      </c>
      <c r="Q39" s="62">
        <f>IF(ISNA(VLOOKUP($Y$1*1000+P39,年齢別人口集計表AD2!$A$2:$K$5000,9,FALSE)),0,VLOOKUP($Y$1*1000+P39,年齢別人口集計表AD2!$A$2:$K$5000,9,FALSE))</f>
        <v>0</v>
      </c>
      <c r="R39" s="62">
        <f>IF(ISNA(VLOOKUP($Y$1*1000+P39,年齢別人口集計表AD2!$A$2:$K$5000,10,FALSE)),0,VLOOKUP($Y$1*1000+P39,年齢別人口集計表AD2!$A$2:$K$5000,10,FALSE))</f>
        <v>0</v>
      </c>
      <c r="S39" s="62">
        <f>SUM(Q39:R39)</f>
        <v>0</v>
      </c>
      <c r="X39" s="57" t="s">
        <v>77</v>
      </c>
      <c r="Y39" s="57">
        <v>40</v>
      </c>
    </row>
    <row r="40" spans="1:25" x14ac:dyDescent="0.15">
      <c r="A40" s="62">
        <v>84</v>
      </c>
      <c r="B40" s="62">
        <f>IF(ISNA(VLOOKUP($Y$1*1000+A40,年齢別人口集計表AD2!$A$2:$K$5000,9,FALSE)),0,VLOOKUP($Y$1*1000+A40,年齢別人口集計表AD2!$A$2:$K$5000,9,FALSE))</f>
        <v>0</v>
      </c>
      <c r="C40" s="62">
        <f>IF(ISNA(VLOOKUP($Y$1*1000+A40,年齢別人口集計表AD2!$A$2:$K$5000,10,FALSE)),0,VLOOKUP($Y$1*1000+A40,年齢別人口集計表AD2!$A$2:$K$5000,10,FALSE))</f>
        <v>0</v>
      </c>
      <c r="D40" s="62">
        <f>SUM(B40:C40)</f>
        <v>0</v>
      </c>
      <c r="E40" s="63"/>
      <c r="F40" s="62">
        <v>89</v>
      </c>
      <c r="G40" s="62">
        <f>IF(ISNA(VLOOKUP($Y$1*1000+F40,年齢別人口集計表AD2!$A$2:$K$5000,9,FALSE)),0,VLOOKUP($Y$1*1000+F40,年齢別人口集計表AD2!$A$2:$K$5000,9,FALSE))</f>
        <v>0</v>
      </c>
      <c r="H40" s="62">
        <f>IF(ISNA(VLOOKUP($Y$1*1000+F40,年齢別人口集計表AD2!$A$2:$K$5000,10,FALSE)),0,VLOOKUP($Y$1*1000+F40,年齢別人口集計表AD2!$A$2:$K$5000,10,FALSE))</f>
        <v>0</v>
      </c>
      <c r="I40" s="62">
        <f>SUM(G40:H40)</f>
        <v>0</v>
      </c>
      <c r="J40" s="63"/>
      <c r="K40" s="62">
        <v>94</v>
      </c>
      <c r="L40" s="62">
        <f>IF(ISNA(VLOOKUP($Y$1*1000+K40,年齢別人口集計表AD2!$A$2:$K$5000,9,FALSE)),0,VLOOKUP($Y$1*1000+K40,年齢別人口集計表AD2!$A$2:$K$5000,9,FALSE))</f>
        <v>0</v>
      </c>
      <c r="M40" s="62">
        <f>IF(ISNA(VLOOKUP($Y$1*1000+K40,年齢別人口集計表AD2!$A$2:$K$5000,10,FALSE)),0,VLOOKUP($Y$1*1000+K40,年齢別人口集計表AD2!$A$2:$K$5000,10,FALSE))</f>
        <v>0</v>
      </c>
      <c r="N40" s="62">
        <f>SUM(L40:M40)</f>
        <v>0</v>
      </c>
      <c r="O40" s="63"/>
      <c r="P40" s="62">
        <v>99</v>
      </c>
      <c r="Q40" s="62">
        <f>IF(ISNA(VLOOKUP($Y$1*1000+P40,年齢別人口集計表AD2!$A$2:$K$5000,9,FALSE)),0,VLOOKUP($Y$1*1000+P40,年齢別人口集計表AD2!$A$2:$K$5000,9,FALSE))</f>
        <v>0</v>
      </c>
      <c r="R40" s="62">
        <f>IF(ISNA(VLOOKUP($Y$1*1000+P40,年齢別人口集計表AD2!$A$2:$K$5000,10,FALSE)),0,VLOOKUP($Y$1*1000+P40,年齢別人口集計表AD2!$A$2:$K$5000,10,FALSE))</f>
        <v>0</v>
      </c>
      <c r="S40" s="62">
        <f>SUM(Q40:R40)</f>
        <v>0</v>
      </c>
      <c r="X40" s="57" t="s">
        <v>83</v>
      </c>
      <c r="Y40" s="57">
        <v>41</v>
      </c>
    </row>
    <row r="41" spans="1:25" x14ac:dyDescent="0.15">
      <c r="A41" s="64" t="s">
        <v>91</v>
      </c>
      <c r="B41" s="62">
        <f>SUM(B36:B40)</f>
        <v>0</v>
      </c>
      <c r="C41" s="62">
        <f>SUM(C36:C40)</f>
        <v>1</v>
      </c>
      <c r="D41" s="62">
        <f>SUM(D36:D40)</f>
        <v>1</v>
      </c>
      <c r="E41" s="63"/>
      <c r="F41" s="64" t="s">
        <v>91</v>
      </c>
      <c r="G41" s="62">
        <f>SUM(G36:G40)</f>
        <v>0</v>
      </c>
      <c r="H41" s="62">
        <f>SUM(H36:H40)</f>
        <v>1</v>
      </c>
      <c r="I41" s="62">
        <f>SUM(I36:I40)</f>
        <v>1</v>
      </c>
      <c r="J41" s="63"/>
      <c r="K41" s="64" t="s">
        <v>91</v>
      </c>
      <c r="L41" s="62">
        <f>SUM(L36:L40)</f>
        <v>0</v>
      </c>
      <c r="M41" s="62">
        <f>SUM(M36:M40)</f>
        <v>2</v>
      </c>
      <c r="N41" s="62">
        <f>SUM(N36:N40)</f>
        <v>2</v>
      </c>
      <c r="O41" s="63"/>
      <c r="P41" s="64" t="s">
        <v>91</v>
      </c>
      <c r="Q41" s="62">
        <f>SUM(Q36:Q40)</f>
        <v>0</v>
      </c>
      <c r="R41" s="62">
        <f>SUM(R36:R40)</f>
        <v>0</v>
      </c>
      <c r="S41" s="62">
        <f>SUM(S36:S40)</f>
        <v>0</v>
      </c>
      <c r="U41" s="65">
        <f>Q41+L41+G41+B41</f>
        <v>0</v>
      </c>
      <c r="V41" s="65">
        <f>R41+M41+H41+C41</f>
        <v>4</v>
      </c>
      <c r="X41" s="57" t="s">
        <v>36</v>
      </c>
      <c r="Y41" s="57">
        <v>42</v>
      </c>
    </row>
    <row r="42" spans="1:25" x14ac:dyDescent="0.15">
      <c r="A42" s="66"/>
      <c r="B42" s="66"/>
      <c r="C42" s="66"/>
      <c r="D42" s="66"/>
      <c r="F42" s="66"/>
      <c r="G42" s="66"/>
      <c r="H42" s="66"/>
      <c r="I42" s="66"/>
      <c r="K42" s="66"/>
      <c r="L42" s="66"/>
      <c r="M42" s="66"/>
      <c r="N42" s="66"/>
      <c r="P42" s="66"/>
      <c r="Q42" s="66"/>
      <c r="R42" s="66"/>
      <c r="S42" s="66"/>
      <c r="X42" s="57" t="s">
        <v>37</v>
      </c>
      <c r="Y42" s="57">
        <v>43</v>
      </c>
    </row>
    <row r="43" spans="1:25" x14ac:dyDescent="0.15">
      <c r="A43" s="64" t="s">
        <v>0</v>
      </c>
      <c r="B43" s="64" t="s">
        <v>89</v>
      </c>
      <c r="C43" s="64" t="s">
        <v>90</v>
      </c>
      <c r="D43" s="64" t="s">
        <v>91</v>
      </c>
      <c r="E43" s="63"/>
      <c r="F43" s="64" t="s">
        <v>0</v>
      </c>
      <c r="G43" s="64" t="s">
        <v>89</v>
      </c>
      <c r="H43" s="64" t="s">
        <v>90</v>
      </c>
      <c r="I43" s="64" t="s">
        <v>91</v>
      </c>
      <c r="J43" s="63"/>
      <c r="K43" s="64" t="s">
        <v>0</v>
      </c>
      <c r="L43" s="64" t="s">
        <v>89</v>
      </c>
      <c r="M43" s="64" t="s">
        <v>90</v>
      </c>
      <c r="N43" s="64" t="s">
        <v>91</v>
      </c>
      <c r="O43" s="63"/>
      <c r="P43" s="64" t="s">
        <v>0</v>
      </c>
      <c r="Q43" s="64" t="s">
        <v>89</v>
      </c>
      <c r="R43" s="64" t="s">
        <v>90</v>
      </c>
      <c r="S43" s="64" t="s">
        <v>91</v>
      </c>
      <c r="X43" s="57" t="s">
        <v>38</v>
      </c>
      <c r="Y43" s="57">
        <v>50</v>
      </c>
    </row>
    <row r="44" spans="1:25" x14ac:dyDescent="0.15">
      <c r="A44" s="62">
        <v>100</v>
      </c>
      <c r="B44" s="62">
        <f>IF(ISNA(VLOOKUP($Y$1*1000+A44,年齢別人口集計表AD2!$A$2:$K$5000,9,FALSE)),0,VLOOKUP($Y$1*1000+A44,年齢別人口集計表AD2!$A$2:$K$5000,9,FALSE))</f>
        <v>0</v>
      </c>
      <c r="C44" s="62">
        <f>IF(ISNA(VLOOKUP($Y$1*1000+A44,年齢別人口集計表AD2!$A$2:$K$5000,10,FALSE)),0,VLOOKUP($Y$1*1000+A44,年齢別人口集計表AD2!$A$2:$K$5000,10,FALSE))</f>
        <v>0</v>
      </c>
      <c r="D44" s="62">
        <f>SUM(B44:C44)</f>
        <v>0</v>
      </c>
      <c r="E44" s="63"/>
      <c r="F44" s="62">
        <v>105</v>
      </c>
      <c r="G44" s="62">
        <f>IF(ISNA(VLOOKUP($Y$1*1000+F44,年齢別人口集計表AD2!$A$2:$K$5000,9,FALSE)),0,VLOOKUP($Y$1*1000+F44,年齢別人口集計表AD2!$A$2:$K$5000,9,FALSE))</f>
        <v>0</v>
      </c>
      <c r="H44" s="62">
        <f>IF(ISNA(VLOOKUP($Y$1*1000+F44,年齢別人口集計表AD2!$A$2:$K$5000,10,FALSE)),0,VLOOKUP($Y$1*1000+F44,年齢別人口集計表AD2!$A$2:$K$5000,10,FALSE))</f>
        <v>0</v>
      </c>
      <c r="I44" s="62">
        <f>SUM(G44:H44)</f>
        <v>0</v>
      </c>
      <c r="J44" s="63"/>
      <c r="K44" s="62">
        <v>110</v>
      </c>
      <c r="L44" s="62">
        <f>IF(ISNA(VLOOKUP($Y$1*1000+K44,年齢別人口集計表AD2!$A$2:$K$5000,9,FALSE)),0,VLOOKUP($Y$1*1000+K44,年齢別人口集計表AD2!$A$2:$K$5000,9,FALSE))</f>
        <v>0</v>
      </c>
      <c r="M44" s="62">
        <f>IF(ISNA(VLOOKUP($Y$1*1000+K44,年齢別人口集計表AD2!$A$2:$K$5000,10,FALSE)),0,VLOOKUP($Y$1*1000+K44,年齢別人口集計表AD2!$A$2:$K$5000,10,FALSE))</f>
        <v>0</v>
      </c>
      <c r="N44" s="62">
        <f>SUM(L44:M44)</f>
        <v>0</v>
      </c>
      <c r="O44" s="63"/>
      <c r="P44" s="62">
        <v>115</v>
      </c>
      <c r="Q44" s="62">
        <f>IF(ISNA(VLOOKUP($Y$1*1000+P44,年齢別人口集計表AD2!$A$2:$K$5000,9,FALSE)),0,VLOOKUP($Y$1*1000+P44,年齢別人口集計表AD2!$A$2:$K$5000,9,FALSE))</f>
        <v>0</v>
      </c>
      <c r="R44" s="62">
        <f>IF(ISNA(VLOOKUP($Y$1*1000+P44,年齢別人口集計表AD2!$A$2:$K$5000,10,FALSE)),0,VLOOKUP($Y$1*1000+P44,年齢別人口集計表AD2!$A$2:$K$5000,10,FALSE))</f>
        <v>0</v>
      </c>
      <c r="S44" s="62">
        <f>SUM(Q44:R44)</f>
        <v>0</v>
      </c>
      <c r="X44" s="57" t="s">
        <v>39</v>
      </c>
      <c r="Y44" s="57">
        <v>51</v>
      </c>
    </row>
    <row r="45" spans="1:25" x14ac:dyDescent="0.15">
      <c r="A45" s="62">
        <v>101</v>
      </c>
      <c r="B45" s="62">
        <f>IF(ISNA(VLOOKUP($Y$1*1000+A45,年齢別人口集計表AD2!$A$2:$K$5000,9,FALSE)),0,VLOOKUP($Y$1*1000+A45,年齢別人口集計表AD2!$A$2:$K$5000,9,FALSE))</f>
        <v>0</v>
      </c>
      <c r="C45" s="62">
        <f>IF(ISNA(VLOOKUP($Y$1*1000+A45,年齢別人口集計表AD2!$A$2:$K$5000,10,FALSE)),0,VLOOKUP($Y$1*1000+A45,年齢別人口集計表AD2!$A$2:$K$5000,10,FALSE))</f>
        <v>0</v>
      </c>
      <c r="D45" s="62">
        <f>SUM(B45:C45)</f>
        <v>0</v>
      </c>
      <c r="E45" s="63"/>
      <c r="F45" s="62">
        <v>106</v>
      </c>
      <c r="G45" s="62">
        <f>IF(ISNA(VLOOKUP($Y$1*1000+F45,年齢別人口集計表AD2!$A$2:$K$5000,9,FALSE)),0,VLOOKUP($Y$1*1000+F45,年齢別人口集計表AD2!$A$2:$K$5000,9,FALSE))</f>
        <v>0</v>
      </c>
      <c r="H45" s="62">
        <f>IF(ISNA(VLOOKUP($Y$1*1000+F45,年齢別人口集計表AD2!$A$2:$K$5000,10,FALSE)),0,VLOOKUP($Y$1*1000+F45,年齢別人口集計表AD2!$A$2:$K$5000,10,FALSE))</f>
        <v>0</v>
      </c>
      <c r="I45" s="62">
        <f>SUM(G45:H45)</f>
        <v>0</v>
      </c>
      <c r="J45" s="63"/>
      <c r="K45" s="62">
        <v>111</v>
      </c>
      <c r="L45" s="62">
        <f>IF(ISNA(VLOOKUP($Y$1*1000+K45,年齢別人口集計表AD2!$A$2:$K$5000,9,FALSE)),0,VLOOKUP($Y$1*1000+K45,年齢別人口集計表AD2!$A$2:$K$5000,9,FALSE))</f>
        <v>0</v>
      </c>
      <c r="M45" s="62">
        <f>IF(ISNA(VLOOKUP($Y$1*1000+K45,年齢別人口集計表AD2!$A$2:$K$5000,10,FALSE)),0,VLOOKUP($Y$1*1000+K45,年齢別人口集計表AD2!$A$2:$K$5000,10,FALSE))</f>
        <v>0</v>
      </c>
      <c r="N45" s="62">
        <f>SUM(L45:M45)</f>
        <v>0</v>
      </c>
      <c r="O45" s="63"/>
      <c r="P45" s="62">
        <v>116</v>
      </c>
      <c r="Q45" s="62">
        <f>IF(ISNA(VLOOKUP($Y$1*1000+P45,年齢別人口集計表AD2!$A$2:$K$5000,9,FALSE)),0,VLOOKUP($Y$1*1000+P45,年齢別人口集計表AD2!$A$2:$K$5000,9,FALSE))</f>
        <v>0</v>
      </c>
      <c r="R45" s="62">
        <f>IF(ISNA(VLOOKUP($Y$1*1000+P45,年齢別人口集計表AD2!$A$2:$K$5000,10,FALSE)),0,VLOOKUP($Y$1*1000+P45,年齢別人口集計表AD2!$A$2:$K$5000,10,FALSE))</f>
        <v>0</v>
      </c>
      <c r="S45" s="62">
        <f>SUM(Q45:R45)</f>
        <v>0</v>
      </c>
      <c r="X45" s="57" t="s">
        <v>40</v>
      </c>
      <c r="Y45" s="57">
        <v>52</v>
      </c>
    </row>
    <row r="46" spans="1:25" x14ac:dyDescent="0.15">
      <c r="A46" s="62">
        <v>102</v>
      </c>
      <c r="B46" s="62">
        <f>IF(ISNA(VLOOKUP($Y$1*1000+A46,年齢別人口集計表AD2!$A$2:$K$5000,9,FALSE)),0,VLOOKUP($Y$1*1000+A46,年齢別人口集計表AD2!$A$2:$K$5000,9,FALSE))</f>
        <v>0</v>
      </c>
      <c r="C46" s="62">
        <f>IF(ISNA(VLOOKUP($Y$1*1000+A46,年齢別人口集計表AD2!$A$2:$K$5000,10,FALSE)),0,VLOOKUP($Y$1*1000+A46,年齢別人口集計表AD2!$A$2:$K$5000,10,FALSE))</f>
        <v>0</v>
      </c>
      <c r="D46" s="62">
        <f>SUM(B46:C46)</f>
        <v>0</v>
      </c>
      <c r="E46" s="63"/>
      <c r="F46" s="62">
        <v>107</v>
      </c>
      <c r="G46" s="62">
        <f>IF(ISNA(VLOOKUP($Y$1*1000+F46,年齢別人口集計表AD2!$A$2:$K$5000,9,FALSE)),0,VLOOKUP($Y$1*1000+F46,年齢別人口集計表AD2!$A$2:$K$5000,9,FALSE))</f>
        <v>0</v>
      </c>
      <c r="H46" s="62">
        <f>IF(ISNA(VLOOKUP($Y$1*1000+F46,年齢別人口集計表AD2!$A$2:$K$5000,10,FALSE)),0,VLOOKUP($Y$1*1000+F46,年齢別人口集計表AD2!$A$2:$K$5000,10,FALSE))</f>
        <v>0</v>
      </c>
      <c r="I46" s="62">
        <f>SUM(G46:H46)</f>
        <v>0</v>
      </c>
      <c r="J46" s="63"/>
      <c r="K46" s="62">
        <v>112</v>
      </c>
      <c r="L46" s="62">
        <f>IF(ISNA(VLOOKUP($Y$1*1000+K46,年齢別人口集計表AD2!$A$2:$K$5000,9,FALSE)),0,VLOOKUP($Y$1*1000+K46,年齢別人口集計表AD2!$A$2:$K$5000,9,FALSE))</f>
        <v>0</v>
      </c>
      <c r="M46" s="62">
        <f>IF(ISNA(VLOOKUP($Y$1*1000+K46,年齢別人口集計表AD2!$A$2:$K$5000,10,FALSE)),0,VLOOKUP($Y$1*1000+K46,年齢別人口集計表AD2!$A$2:$K$5000,10,FALSE))</f>
        <v>0</v>
      </c>
      <c r="N46" s="62">
        <f>SUM(L46:M46)</f>
        <v>0</v>
      </c>
      <c r="O46" s="63"/>
      <c r="P46" s="62">
        <v>117</v>
      </c>
      <c r="Q46" s="62">
        <f>IF(ISNA(VLOOKUP($Y$1*1000+P46,年齢別人口集計表AD2!$A$2:$K$5000,9,FALSE)),0,VLOOKUP($Y$1*1000+P46,年齢別人口集計表AD2!$A$2:$K$5000,9,FALSE))</f>
        <v>0</v>
      </c>
      <c r="R46" s="62">
        <f>IF(ISNA(VLOOKUP($Y$1*1000+P46,年齢別人口集計表AD2!$A$2:$K$5000,10,FALSE)),0,VLOOKUP($Y$1*1000+P46,年齢別人口集計表AD2!$A$2:$K$5000,10,FALSE))</f>
        <v>0</v>
      </c>
      <c r="S46" s="62">
        <f>SUM(Q46:R46)</f>
        <v>0</v>
      </c>
      <c r="X46" s="57" t="s">
        <v>41</v>
      </c>
      <c r="Y46" s="57">
        <v>53</v>
      </c>
    </row>
    <row r="47" spans="1:25" x14ac:dyDescent="0.15">
      <c r="A47" s="62">
        <v>103</v>
      </c>
      <c r="B47" s="62">
        <f>IF(ISNA(VLOOKUP($Y$1*1000+A47,年齢別人口集計表AD2!$A$2:$K$5000,9,FALSE)),0,VLOOKUP($Y$1*1000+A47,年齢別人口集計表AD2!$A$2:$K$5000,9,FALSE))</f>
        <v>0</v>
      </c>
      <c r="C47" s="62">
        <f>IF(ISNA(VLOOKUP($Y$1*1000+A47,年齢別人口集計表AD2!$A$2:$K$5000,10,FALSE)),0,VLOOKUP($Y$1*1000+A47,年齢別人口集計表AD2!$A$2:$K$5000,10,FALSE))</f>
        <v>0</v>
      </c>
      <c r="D47" s="62">
        <f>SUM(B47:C47)</f>
        <v>0</v>
      </c>
      <c r="E47" s="63"/>
      <c r="F47" s="62">
        <v>108</v>
      </c>
      <c r="G47" s="62">
        <f>IF(ISNA(VLOOKUP($Y$1*1000+F47,年齢別人口集計表AD2!$A$2:$K$5000,9,FALSE)),0,VLOOKUP($Y$1*1000+F47,年齢別人口集計表AD2!$A$2:$K$5000,9,FALSE))</f>
        <v>0</v>
      </c>
      <c r="H47" s="62">
        <f>IF(ISNA(VLOOKUP($Y$1*1000+F47,年齢別人口集計表AD2!$A$2:$K$5000,10,FALSE)),0,VLOOKUP($Y$1*1000+F47,年齢別人口集計表AD2!$A$2:$K$5000,10,FALSE))</f>
        <v>0</v>
      </c>
      <c r="I47" s="62">
        <f>SUM(G47:H47)</f>
        <v>0</v>
      </c>
      <c r="J47" s="63"/>
      <c r="K47" s="62">
        <v>113</v>
      </c>
      <c r="L47" s="62">
        <f>IF(ISNA(VLOOKUP($Y$1*1000+K47,年齢別人口集計表AD2!$A$2:$K$5000,9,FALSE)),0,VLOOKUP($Y$1*1000+K47,年齢別人口集計表AD2!$A$2:$K$5000,9,FALSE))</f>
        <v>0</v>
      </c>
      <c r="M47" s="62">
        <f>IF(ISNA(VLOOKUP($Y$1*1000+K47,年齢別人口集計表AD2!$A$2:$K$5000,10,FALSE)),0,VLOOKUP($Y$1*1000+K47,年齢別人口集計表AD2!$A$2:$K$5000,10,FALSE))</f>
        <v>0</v>
      </c>
      <c r="N47" s="62">
        <f>SUM(L47:M47)</f>
        <v>0</v>
      </c>
      <c r="O47" s="63"/>
      <c r="P47" s="62">
        <v>118</v>
      </c>
      <c r="Q47" s="62">
        <f>IF(ISNA(VLOOKUP($Y$1*1000+P47,年齢別人口集計表AD2!$A$2:$K$5000,9,FALSE)),0,VLOOKUP($Y$1*1000+P47,年齢別人口集計表AD2!$A$2:$K$5000,9,FALSE))</f>
        <v>0</v>
      </c>
      <c r="R47" s="62">
        <f>IF(ISNA(VLOOKUP($Y$1*1000+P47,年齢別人口集計表AD2!$A$2:$K$5000,10,FALSE)),0,VLOOKUP($Y$1*1000+P47,年齢別人口集計表AD2!$A$2:$K$5000,10,FALSE))</f>
        <v>0</v>
      </c>
      <c r="S47" s="62">
        <f>SUM(Q47:R47)</f>
        <v>0</v>
      </c>
      <c r="X47" s="57" t="s">
        <v>42</v>
      </c>
      <c r="Y47" s="57">
        <v>54</v>
      </c>
    </row>
    <row r="48" spans="1:25" x14ac:dyDescent="0.15">
      <c r="A48" s="62">
        <v>104</v>
      </c>
      <c r="B48" s="62">
        <f>IF(ISNA(VLOOKUP($Y$1*1000+A48,年齢別人口集計表AD2!$A$2:$K$5000,9,FALSE)),0,VLOOKUP($Y$1*1000+A48,年齢別人口集計表AD2!$A$2:$K$5000,9,FALSE))</f>
        <v>0</v>
      </c>
      <c r="C48" s="62">
        <f>IF(ISNA(VLOOKUP($Y$1*1000+A48,年齢別人口集計表AD2!$A$2:$K$5000,10,FALSE)),0,VLOOKUP($Y$1*1000+A48,年齢別人口集計表AD2!$A$2:$K$5000,10,FALSE))</f>
        <v>0</v>
      </c>
      <c r="D48" s="62">
        <f>SUM(B48:C48)</f>
        <v>0</v>
      </c>
      <c r="E48" s="63"/>
      <c r="F48" s="62">
        <v>109</v>
      </c>
      <c r="G48" s="62">
        <f>IF(ISNA(VLOOKUP($Y$1*1000+F48,年齢別人口集計表AD2!$A$2:$K$5000,9,FALSE)),0,VLOOKUP($Y$1*1000+F48,年齢別人口集計表AD2!$A$2:$K$5000,9,FALSE))</f>
        <v>0</v>
      </c>
      <c r="H48" s="62">
        <f>IF(ISNA(VLOOKUP($Y$1*1000+F48,年齢別人口集計表AD2!$A$2:$K$5000,10,FALSE)),0,VLOOKUP($Y$1*1000+F48,年齢別人口集計表AD2!$A$2:$K$5000,10,FALSE))</f>
        <v>0</v>
      </c>
      <c r="I48" s="62">
        <f>SUM(G48:H48)</f>
        <v>0</v>
      </c>
      <c r="J48" s="63"/>
      <c r="K48" s="62">
        <v>114</v>
      </c>
      <c r="L48" s="62">
        <f>IF(ISNA(VLOOKUP($Y$1*1000+K48,年齢別人口集計表AD2!$A$2:$K$5000,9,FALSE)),0,VLOOKUP($Y$1*1000+K48,年齢別人口集計表AD2!$A$2:$K$5000,9,FALSE))</f>
        <v>0</v>
      </c>
      <c r="M48" s="62">
        <f>IF(ISNA(VLOOKUP($Y$1*1000+K48,年齢別人口集計表AD2!$A$2:$K$5000,10,FALSE)),0,VLOOKUP($Y$1*1000+K48,年齢別人口集計表AD2!$A$2:$K$5000,10,FALSE))</f>
        <v>0</v>
      </c>
      <c r="N48" s="62">
        <f>SUM(L48:M48)</f>
        <v>0</v>
      </c>
      <c r="O48" s="63"/>
      <c r="P48" s="62">
        <v>119</v>
      </c>
      <c r="Q48" s="62">
        <f>IF(ISNA(VLOOKUP($Y$1*1000+P48,年齢別人口集計表AD2!$A$2:$K$5000,9,FALSE)),0,VLOOKUP($Y$1*1000+P48,年齢別人口集計表AD2!$A$2:$K$5000,9,FALSE))</f>
        <v>0</v>
      </c>
      <c r="R48" s="62">
        <f>IF(ISNA(VLOOKUP($Y$1*1000+P48,年齢別人口集計表AD2!$A$2:$K$5000,10,FALSE)),0,VLOOKUP($Y$1*1000+P48,年齢別人口集計表AD2!$A$2:$K$5000,10,FALSE))</f>
        <v>0</v>
      </c>
      <c r="S48" s="62">
        <f>SUM(Q48:R48)</f>
        <v>0</v>
      </c>
      <c r="X48" s="57" t="s">
        <v>43</v>
      </c>
      <c r="Y48" s="57">
        <v>55</v>
      </c>
    </row>
    <row r="49" spans="1:25" x14ac:dyDescent="0.15">
      <c r="A49" s="64" t="s">
        <v>91</v>
      </c>
      <c r="B49" s="62">
        <f>SUM(B44:B48)</f>
        <v>0</v>
      </c>
      <c r="C49" s="62">
        <f>SUM(C44:C48)</f>
        <v>0</v>
      </c>
      <c r="D49" s="62">
        <f>SUM(D44:D48)</f>
        <v>0</v>
      </c>
      <c r="E49" s="63"/>
      <c r="F49" s="64" t="s">
        <v>91</v>
      </c>
      <c r="G49" s="62">
        <f>SUM(G44:G48)</f>
        <v>0</v>
      </c>
      <c r="H49" s="62">
        <f>SUM(H44:H48)</f>
        <v>0</v>
      </c>
      <c r="I49" s="62">
        <f>SUM(I44:I48)</f>
        <v>0</v>
      </c>
      <c r="J49" s="63"/>
      <c r="K49" s="64" t="s">
        <v>91</v>
      </c>
      <c r="L49" s="62">
        <f>SUM(L44:L48)</f>
        <v>0</v>
      </c>
      <c r="M49" s="62">
        <f>SUM(M44:M48)</f>
        <v>0</v>
      </c>
      <c r="N49" s="62">
        <f>SUM(N44:N48)</f>
        <v>0</v>
      </c>
      <c r="O49" s="63"/>
      <c r="P49" s="64" t="s">
        <v>91</v>
      </c>
      <c r="Q49" s="62">
        <f>SUM(Q44:Q48)</f>
        <v>0</v>
      </c>
      <c r="R49" s="62">
        <f>SUM(R44:R48)</f>
        <v>0</v>
      </c>
      <c r="S49" s="62">
        <f>SUM(S44:S48)</f>
        <v>0</v>
      </c>
      <c r="U49" s="65">
        <f>Q49+L49+G49+B49</f>
        <v>0</v>
      </c>
      <c r="V49" s="65">
        <f>R49+M49+H49+C49</f>
        <v>0</v>
      </c>
      <c r="X49" s="57" t="s">
        <v>44</v>
      </c>
      <c r="Y49" s="57">
        <v>56</v>
      </c>
    </row>
    <row r="50" spans="1:25" ht="14.25" thickBot="1" x14ac:dyDescent="0.2">
      <c r="A50" s="67"/>
      <c r="B50" s="67"/>
      <c r="C50" s="67"/>
      <c r="D50" s="67"/>
      <c r="F50" s="67"/>
      <c r="G50" s="67"/>
      <c r="H50" s="67"/>
      <c r="I50" s="67"/>
      <c r="K50" s="67"/>
      <c r="L50" s="67"/>
      <c r="M50" s="67"/>
      <c r="N50" s="67"/>
      <c r="P50" s="67"/>
      <c r="Q50" s="68"/>
      <c r="R50" s="68"/>
      <c r="S50" s="68"/>
      <c r="X50" s="57" t="s">
        <v>45</v>
      </c>
      <c r="Y50" s="57">
        <v>57</v>
      </c>
    </row>
    <row r="51" spans="1:25" ht="14.25" thickBot="1" x14ac:dyDescent="0.2">
      <c r="N51" s="76"/>
      <c r="O51" s="70"/>
      <c r="P51" s="69" t="s">
        <v>94</v>
      </c>
      <c r="Q51" s="71" t="s">
        <v>89</v>
      </c>
      <c r="R51" s="72" t="s">
        <v>90</v>
      </c>
      <c r="S51" s="72" t="s">
        <v>91</v>
      </c>
      <c r="X51" s="57" t="s">
        <v>46</v>
      </c>
      <c r="Y51" s="57">
        <v>58</v>
      </c>
    </row>
    <row r="52" spans="1:25" ht="14.25" thickBot="1" x14ac:dyDescent="0.2">
      <c r="N52" s="77"/>
      <c r="O52" s="70"/>
      <c r="P52" s="73" t="s">
        <v>95</v>
      </c>
      <c r="Q52" s="74">
        <f>SUM(U9:U49)</f>
        <v>15</v>
      </c>
      <c r="R52" s="75">
        <f>SUM(V9:V49)</f>
        <v>15</v>
      </c>
      <c r="S52" s="75">
        <f>SUM(Q52:R52)</f>
        <v>30</v>
      </c>
      <c r="U52" s="65">
        <f>SUM(U9:U49)</f>
        <v>15</v>
      </c>
      <c r="V52" s="65">
        <f>SUM(V9:V49)</f>
        <v>15</v>
      </c>
      <c r="X52" s="57" t="s">
        <v>47</v>
      </c>
      <c r="Y52" s="57">
        <v>59</v>
      </c>
    </row>
    <row r="53" spans="1:25" x14ac:dyDescent="0.15">
      <c r="U53" s="65">
        <f>G33+L33+Q33+U41+U49</f>
        <v>9</v>
      </c>
      <c r="V53" s="65">
        <f>H33+M33+R33+V41+V49</f>
        <v>9</v>
      </c>
      <c r="X53" s="57" t="s">
        <v>48</v>
      </c>
      <c r="Y53" s="57">
        <v>60</v>
      </c>
    </row>
    <row r="54" spans="1:25" x14ac:dyDescent="0.15">
      <c r="U54" s="65">
        <f>Q33+U41+U49</f>
        <v>6</v>
      </c>
      <c r="V54" s="65">
        <f>R33+V41+V49</f>
        <v>5</v>
      </c>
      <c r="X54" s="57" t="s">
        <v>49</v>
      </c>
      <c r="Y54" s="57">
        <v>61</v>
      </c>
    </row>
    <row r="55" spans="1:25" x14ac:dyDescent="0.15">
      <c r="X55" s="57" t="s">
        <v>50</v>
      </c>
      <c r="Y55" s="57">
        <v>62</v>
      </c>
    </row>
    <row r="56" spans="1:25" x14ac:dyDescent="0.15">
      <c r="X56" s="57" t="s">
        <v>51</v>
      </c>
      <c r="Y56" s="57">
        <v>63</v>
      </c>
    </row>
    <row r="57" spans="1:25" x14ac:dyDescent="0.15">
      <c r="X57" s="57" t="s">
        <v>52</v>
      </c>
      <c r="Y57" s="57">
        <v>64</v>
      </c>
    </row>
    <row r="58" spans="1:25" x14ac:dyDescent="0.15">
      <c r="X58" s="57" t="s">
        <v>53</v>
      </c>
      <c r="Y58" s="57">
        <v>65</v>
      </c>
    </row>
    <row r="59" spans="1:25" x14ac:dyDescent="0.15">
      <c r="X59" s="57" t="s">
        <v>54</v>
      </c>
      <c r="Y59" s="57">
        <v>66</v>
      </c>
    </row>
    <row r="60" spans="1:25" x14ac:dyDescent="0.15">
      <c r="X60" s="57" t="s">
        <v>55</v>
      </c>
      <c r="Y60" s="57">
        <v>67</v>
      </c>
    </row>
    <row r="61" spans="1:25" x14ac:dyDescent="0.15">
      <c r="X61" s="57" t="s">
        <v>122</v>
      </c>
      <c r="Y61" s="57">
        <v>68</v>
      </c>
    </row>
    <row r="62" spans="1:25" x14ac:dyDescent="0.15">
      <c r="X62" s="57" t="s">
        <v>56</v>
      </c>
      <c r="Y62" s="57">
        <v>69</v>
      </c>
    </row>
    <row r="63" spans="1:25" x14ac:dyDescent="0.15">
      <c r="X63" s="57" t="s">
        <v>57</v>
      </c>
      <c r="Y63" s="57">
        <v>70</v>
      </c>
    </row>
    <row r="64" spans="1:25" x14ac:dyDescent="0.15">
      <c r="X64" s="57" t="s">
        <v>58</v>
      </c>
      <c r="Y64" s="57">
        <v>71</v>
      </c>
    </row>
    <row r="65" spans="24:25" x14ac:dyDescent="0.15">
      <c r="X65" s="57" t="s">
        <v>59</v>
      </c>
      <c r="Y65" s="57">
        <v>72</v>
      </c>
    </row>
    <row r="66" spans="24:25" x14ac:dyDescent="0.15">
      <c r="X66" s="57" t="s">
        <v>60</v>
      </c>
      <c r="Y66" s="57">
        <v>73</v>
      </c>
    </row>
  </sheetData>
  <sheetProtection sheet="1"/>
  <phoneticPr fontId="3"/>
  <dataValidations count="1">
    <dataValidation type="list" allowBlank="1" showInputMessage="1" showErrorMessage="1" sqref="H1">
      <formula1>$X$3:$X$66</formula1>
    </dataValidation>
  </dataValidations>
  <pageMargins left="0.99" right="0.78700000000000003" top="0.47" bottom="0.28000000000000003" header="0.4" footer="0.21"/>
  <pageSetup paperSize="9" scale="84" orientation="landscape" verticalDpi="0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66"/>
  <sheetViews>
    <sheetView tabSelected="1" zoomScale="80" workbookViewId="0">
      <pane ySplit="1" topLeftCell="A2" activePane="bottomLeft" state="frozen"/>
      <selection activeCell="I52" sqref="I52"/>
      <selection pane="bottomLeft" activeCell="I52" sqref="I52"/>
    </sheetView>
  </sheetViews>
  <sheetFormatPr defaultRowHeight="13.5" x14ac:dyDescent="0.15"/>
  <cols>
    <col min="1" max="4" width="9" style="57"/>
    <col min="5" max="5" width="2.125" style="57" customWidth="1"/>
    <col min="6" max="9" width="9" style="57"/>
    <col min="10" max="10" width="0.875" style="57" customWidth="1"/>
    <col min="11" max="14" width="9" style="57"/>
    <col min="15" max="15" width="1" style="57" customWidth="1"/>
    <col min="16" max="16384" width="9" style="57"/>
  </cols>
  <sheetData>
    <row r="1" spans="1:25" x14ac:dyDescent="0.15">
      <c r="A1" s="55" t="s">
        <v>99</v>
      </c>
      <c r="B1" s="55"/>
      <c r="C1" s="55"/>
      <c r="D1" s="55"/>
      <c r="E1" s="55"/>
      <c r="F1" s="55"/>
      <c r="G1" s="56" t="s">
        <v>92</v>
      </c>
      <c r="H1" s="78" t="s">
        <v>115</v>
      </c>
      <c r="J1" s="55"/>
      <c r="K1" s="55"/>
      <c r="L1" s="55"/>
      <c r="M1" s="55"/>
      <c r="N1" s="55"/>
      <c r="O1" s="55" t="s">
        <v>93</v>
      </c>
      <c r="P1" s="55"/>
      <c r="Q1" s="55"/>
      <c r="R1" s="55" t="str">
        <f>高齢者率65!J1</f>
        <v>平成30年3月末</v>
      </c>
      <c r="S1" s="55"/>
      <c r="Y1" s="55">
        <f>VLOOKUP(H1,X3:Y67,2,FALSE)</f>
        <v>14</v>
      </c>
    </row>
    <row r="2" spans="1:25" x14ac:dyDescent="0.15">
      <c r="A2" s="58"/>
      <c r="B2" s="58"/>
      <c r="C2" s="58"/>
      <c r="D2" s="58"/>
      <c r="E2" s="55"/>
      <c r="F2" s="58"/>
      <c r="G2" s="58"/>
      <c r="H2" s="58"/>
      <c r="I2" s="58"/>
      <c r="J2" s="55"/>
      <c r="K2" s="58"/>
      <c r="L2" s="58"/>
      <c r="M2" s="58"/>
      <c r="N2" s="58"/>
      <c r="O2" s="55"/>
      <c r="P2" s="58"/>
      <c r="Q2" s="58"/>
      <c r="R2" s="58"/>
      <c r="S2" s="58"/>
    </row>
    <row r="3" spans="1:25" x14ac:dyDescent="0.15">
      <c r="A3" s="59" t="s">
        <v>0</v>
      </c>
      <c r="B3" s="59" t="s">
        <v>89</v>
      </c>
      <c r="C3" s="59" t="s">
        <v>90</v>
      </c>
      <c r="D3" s="59" t="s">
        <v>91</v>
      </c>
      <c r="E3" s="60"/>
      <c r="F3" s="59" t="s">
        <v>0</v>
      </c>
      <c r="G3" s="59" t="s">
        <v>89</v>
      </c>
      <c r="H3" s="59" t="s">
        <v>90</v>
      </c>
      <c r="I3" s="59" t="s">
        <v>91</v>
      </c>
      <c r="J3" s="60"/>
      <c r="K3" s="59" t="s">
        <v>0</v>
      </c>
      <c r="L3" s="59" t="s">
        <v>89</v>
      </c>
      <c r="M3" s="59" t="s">
        <v>90</v>
      </c>
      <c r="N3" s="59" t="s">
        <v>91</v>
      </c>
      <c r="O3" s="60"/>
      <c r="P3" s="59" t="s">
        <v>0</v>
      </c>
      <c r="Q3" s="59" t="s">
        <v>89</v>
      </c>
      <c r="R3" s="59" t="s">
        <v>90</v>
      </c>
      <c r="S3" s="59" t="s">
        <v>91</v>
      </c>
      <c r="T3" s="61"/>
      <c r="X3" s="57" t="s">
        <v>2</v>
      </c>
      <c r="Y3" s="57">
        <v>1</v>
      </c>
    </row>
    <row r="4" spans="1:25" x14ac:dyDescent="0.15">
      <c r="A4" s="62">
        <v>0</v>
      </c>
      <c r="B4" s="62">
        <f>IF(ISNA(VLOOKUP($Y$1*1000+A4,年齢別人口集計表AD2!$A$2:$K$5000,9,FALSE)),0,VLOOKUP($Y$1*1000+A4,年齢別人口集計表AD2!$A$2:$K$5000,9,FALSE))</f>
        <v>0</v>
      </c>
      <c r="C4" s="62">
        <f>IF(ISNA(VLOOKUP($Y$1*1000+A4,年齢別人口集計表AD2!$A$2:$K$5000,10,FALSE)),0,VLOOKUP($Y$1*1000+A4,年齢別人口集計表AD2!$A$2:$K$5000,10,FALSE))</f>
        <v>0</v>
      </c>
      <c r="D4" s="62">
        <f>SUM(B4:C4)</f>
        <v>0</v>
      </c>
      <c r="E4" s="63"/>
      <c r="F4" s="62">
        <v>5</v>
      </c>
      <c r="G4" s="62">
        <f>IF(ISNA(VLOOKUP($Y$1*1000+F4,年齢別人口集計表AD2!$A$2:$K$5000,9,FALSE)),0,VLOOKUP($Y$1*1000+F4,年齢別人口集計表AD2!$A$2:$K$5000,9,FALSE))</f>
        <v>0</v>
      </c>
      <c r="H4" s="62">
        <f>IF(ISNA(VLOOKUP($Y$1*1000+F4,年齢別人口集計表AD2!$A$2:$K$5000,10,FALSE)),0,VLOOKUP($Y$1*1000+F4,年齢別人口集計表AD2!$A$2:$K$5000,10,FALSE))</f>
        <v>0</v>
      </c>
      <c r="I4" s="62">
        <f>SUM(G4:H4)</f>
        <v>0</v>
      </c>
      <c r="J4" s="63"/>
      <c r="K4" s="62">
        <v>10</v>
      </c>
      <c r="L4" s="62">
        <f>IF(ISNA(VLOOKUP($Y$1*1000+K4,年齢別人口集計表AD2!$A$2:$K$5000,9,FALSE)),0,VLOOKUP($Y$1*1000+K4,年齢別人口集計表AD2!$A$2:$K$5000,9,FALSE))</f>
        <v>0</v>
      </c>
      <c r="M4" s="62">
        <f>IF(ISNA(VLOOKUP($Y$1*1000+K4,年齢別人口集計表AD2!$A$2:$K$5000,10,FALSE)),0,VLOOKUP($Y$1*1000+K4,年齢別人口集計表AD2!$A$2:$K$5000,10,FALSE))</f>
        <v>0</v>
      </c>
      <c r="N4" s="62">
        <f>SUM(L4:M4)</f>
        <v>0</v>
      </c>
      <c r="O4" s="63"/>
      <c r="P4" s="62">
        <v>15</v>
      </c>
      <c r="Q4" s="62">
        <f>IF(ISNA(VLOOKUP($Y$1*1000+P4,年齢別人口集計表AD2!$A$2:$K$5000,9,FALSE)),0,VLOOKUP($Y$1*1000+P4,年齢別人口集計表AD2!$A$2:$K$5000,9,FALSE))</f>
        <v>0</v>
      </c>
      <c r="R4" s="62">
        <f>IF(ISNA(VLOOKUP($Y$1*1000+P4,年齢別人口集計表AD2!$A$2:$K$5000,10,FALSE)),0,VLOOKUP($Y$1*1000+P4,年齢別人口集計表AD2!$A$2:$K$5000,10,FALSE))</f>
        <v>0</v>
      </c>
      <c r="S4" s="62">
        <f>SUM(Q4:R4)</f>
        <v>0</v>
      </c>
      <c r="X4" s="57" t="s">
        <v>3</v>
      </c>
      <c r="Y4" s="57">
        <v>2</v>
      </c>
    </row>
    <row r="5" spans="1:25" x14ac:dyDescent="0.15">
      <c r="A5" s="62">
        <v>1</v>
      </c>
      <c r="B5" s="62">
        <f>IF(ISNA(VLOOKUP($Y$1*1000+A5,年齢別人口集計表AD2!$A$2:$K$5000,9,FALSE)),0,VLOOKUP($Y$1*1000+A5,年齢別人口集計表AD2!$A$2:$K$5000,9,FALSE))</f>
        <v>0</v>
      </c>
      <c r="C5" s="62">
        <f>IF(ISNA(VLOOKUP($Y$1*1000+A5,年齢別人口集計表AD2!$A$2:$K$5000,10,FALSE)),0,VLOOKUP($Y$1*1000+A5,年齢別人口集計表AD2!$A$2:$K$5000,10,FALSE))</f>
        <v>0</v>
      </c>
      <c r="D5" s="62">
        <f>SUM(B5:C5)</f>
        <v>0</v>
      </c>
      <c r="E5" s="63"/>
      <c r="F5" s="62">
        <v>6</v>
      </c>
      <c r="G5" s="62">
        <f>IF(ISNA(VLOOKUP($Y$1*1000+F5,年齢別人口集計表AD2!$A$2:$K$5000,9,FALSE)),0,VLOOKUP($Y$1*1000+F5,年齢別人口集計表AD2!$A$2:$K$5000,9,FALSE))</f>
        <v>0</v>
      </c>
      <c r="H5" s="62">
        <f>IF(ISNA(VLOOKUP($Y$1*1000+F5,年齢別人口集計表AD2!$A$2:$K$5000,10,FALSE)),0,VLOOKUP($Y$1*1000+F5,年齢別人口集計表AD2!$A$2:$K$5000,10,FALSE))</f>
        <v>0</v>
      </c>
      <c r="I5" s="62">
        <f>SUM(G5:H5)</f>
        <v>0</v>
      </c>
      <c r="J5" s="63"/>
      <c r="K5" s="62">
        <v>11</v>
      </c>
      <c r="L5" s="62">
        <f>IF(ISNA(VLOOKUP($Y$1*1000+K5,年齢別人口集計表AD2!$A$2:$K$5000,9,FALSE)),0,VLOOKUP($Y$1*1000+K5,年齢別人口集計表AD2!$A$2:$K$5000,9,FALSE))</f>
        <v>1</v>
      </c>
      <c r="M5" s="62">
        <f>IF(ISNA(VLOOKUP($Y$1*1000+K5,年齢別人口集計表AD2!$A$2:$K$5000,10,FALSE)),0,VLOOKUP($Y$1*1000+K5,年齢別人口集計表AD2!$A$2:$K$5000,10,FALSE))</f>
        <v>0</v>
      </c>
      <c r="N5" s="62">
        <f>SUM(L5:M5)</f>
        <v>1</v>
      </c>
      <c r="O5" s="63"/>
      <c r="P5" s="62">
        <v>16</v>
      </c>
      <c r="Q5" s="62">
        <f>IF(ISNA(VLOOKUP($Y$1*1000+P5,年齢別人口集計表AD2!$A$2:$K$5000,9,FALSE)),0,VLOOKUP($Y$1*1000+P5,年齢別人口集計表AD2!$A$2:$K$5000,9,FALSE))</f>
        <v>0</v>
      </c>
      <c r="R5" s="62">
        <f>IF(ISNA(VLOOKUP($Y$1*1000+P5,年齢別人口集計表AD2!$A$2:$K$5000,10,FALSE)),0,VLOOKUP($Y$1*1000+P5,年齢別人口集計表AD2!$A$2:$K$5000,10,FALSE))</f>
        <v>0</v>
      </c>
      <c r="S5" s="62">
        <f>SUM(Q5:R5)</f>
        <v>0</v>
      </c>
      <c r="X5" s="57" t="s">
        <v>4</v>
      </c>
      <c r="Y5" s="57">
        <v>3</v>
      </c>
    </row>
    <row r="6" spans="1:25" x14ac:dyDescent="0.15">
      <c r="A6" s="62">
        <v>2</v>
      </c>
      <c r="B6" s="62">
        <f>IF(ISNA(VLOOKUP($Y$1*1000+A6,年齢別人口集計表AD2!$A$2:$K$5000,9,FALSE)),0,VLOOKUP($Y$1*1000+A6,年齢別人口集計表AD2!$A$2:$K$5000,9,FALSE))</f>
        <v>0</v>
      </c>
      <c r="C6" s="62">
        <f>IF(ISNA(VLOOKUP($Y$1*1000+A6,年齢別人口集計表AD2!$A$2:$K$5000,10,FALSE)),0,VLOOKUP($Y$1*1000+A6,年齢別人口集計表AD2!$A$2:$K$5000,10,FALSE))</f>
        <v>0</v>
      </c>
      <c r="D6" s="62">
        <f>SUM(B6:C6)</f>
        <v>0</v>
      </c>
      <c r="E6" s="63"/>
      <c r="F6" s="62">
        <v>7</v>
      </c>
      <c r="G6" s="62">
        <f>IF(ISNA(VLOOKUP($Y$1*1000+F6,年齢別人口集計表AD2!$A$2:$K$5000,9,FALSE)),0,VLOOKUP($Y$1*1000+F6,年齢別人口集計表AD2!$A$2:$K$5000,9,FALSE))</f>
        <v>0</v>
      </c>
      <c r="H6" s="62">
        <f>IF(ISNA(VLOOKUP($Y$1*1000+F6,年齢別人口集計表AD2!$A$2:$K$5000,10,FALSE)),0,VLOOKUP($Y$1*1000+F6,年齢別人口集計表AD2!$A$2:$K$5000,10,FALSE))</f>
        <v>0</v>
      </c>
      <c r="I6" s="62">
        <f>SUM(G6:H6)</f>
        <v>0</v>
      </c>
      <c r="J6" s="63"/>
      <c r="K6" s="62">
        <v>12</v>
      </c>
      <c r="L6" s="62">
        <f>IF(ISNA(VLOOKUP($Y$1*1000+K6,年齢別人口集計表AD2!$A$2:$K$5000,9,FALSE)),0,VLOOKUP($Y$1*1000+K6,年齢別人口集計表AD2!$A$2:$K$5000,9,FALSE))</f>
        <v>0</v>
      </c>
      <c r="M6" s="62">
        <f>IF(ISNA(VLOOKUP($Y$1*1000+K6,年齢別人口集計表AD2!$A$2:$K$5000,10,FALSE)),0,VLOOKUP($Y$1*1000+K6,年齢別人口集計表AD2!$A$2:$K$5000,10,FALSE))</f>
        <v>0</v>
      </c>
      <c r="N6" s="62">
        <f>SUM(L6:M6)</f>
        <v>0</v>
      </c>
      <c r="O6" s="63"/>
      <c r="P6" s="62">
        <v>17</v>
      </c>
      <c r="Q6" s="62">
        <f>IF(ISNA(VLOOKUP($Y$1*1000+P6,年齢別人口集計表AD2!$A$2:$K$5000,9,FALSE)),0,VLOOKUP($Y$1*1000+P6,年齢別人口集計表AD2!$A$2:$K$5000,9,FALSE))</f>
        <v>0</v>
      </c>
      <c r="R6" s="62">
        <f>IF(ISNA(VLOOKUP($Y$1*1000+P6,年齢別人口集計表AD2!$A$2:$K$5000,10,FALSE)),0,VLOOKUP($Y$1*1000+P6,年齢別人口集計表AD2!$A$2:$K$5000,10,FALSE))</f>
        <v>0</v>
      </c>
      <c r="S6" s="62">
        <f>SUM(Q6:R6)</f>
        <v>0</v>
      </c>
      <c r="X6" s="57" t="s">
        <v>5</v>
      </c>
      <c r="Y6" s="57">
        <v>4</v>
      </c>
    </row>
    <row r="7" spans="1:25" x14ac:dyDescent="0.15">
      <c r="A7" s="62">
        <v>3</v>
      </c>
      <c r="B7" s="62">
        <f>IF(ISNA(VLOOKUP($Y$1*1000+A7,年齢別人口集計表AD2!$A$2:$K$5000,9,FALSE)),0,VLOOKUP($Y$1*1000+A7,年齢別人口集計表AD2!$A$2:$K$5000,9,FALSE))</f>
        <v>0</v>
      </c>
      <c r="C7" s="62">
        <f>IF(ISNA(VLOOKUP($Y$1*1000+A7,年齢別人口集計表AD2!$A$2:$K$5000,10,FALSE)),0,VLOOKUP($Y$1*1000+A7,年齢別人口集計表AD2!$A$2:$K$5000,10,FALSE))</f>
        <v>0</v>
      </c>
      <c r="D7" s="62">
        <f>SUM(B7:C7)</f>
        <v>0</v>
      </c>
      <c r="E7" s="63"/>
      <c r="F7" s="62">
        <v>8</v>
      </c>
      <c r="G7" s="62">
        <f>IF(ISNA(VLOOKUP($Y$1*1000+F7,年齢別人口集計表AD2!$A$2:$K$5000,9,FALSE)),0,VLOOKUP($Y$1*1000+F7,年齢別人口集計表AD2!$A$2:$K$5000,9,FALSE))</f>
        <v>0</v>
      </c>
      <c r="H7" s="62">
        <f>IF(ISNA(VLOOKUP($Y$1*1000+F7,年齢別人口集計表AD2!$A$2:$K$5000,10,FALSE)),0,VLOOKUP($Y$1*1000+F7,年齢別人口集計表AD2!$A$2:$K$5000,10,FALSE))</f>
        <v>0</v>
      </c>
      <c r="I7" s="62">
        <f>SUM(G7:H7)</f>
        <v>0</v>
      </c>
      <c r="J7" s="63"/>
      <c r="K7" s="62">
        <v>13</v>
      </c>
      <c r="L7" s="62">
        <f>IF(ISNA(VLOOKUP($Y$1*1000+K7,年齢別人口集計表AD2!$A$2:$K$5000,9,FALSE)),0,VLOOKUP($Y$1*1000+K7,年齢別人口集計表AD2!$A$2:$K$5000,9,FALSE))</f>
        <v>0</v>
      </c>
      <c r="M7" s="62">
        <f>IF(ISNA(VLOOKUP($Y$1*1000+K7,年齢別人口集計表AD2!$A$2:$K$5000,10,FALSE)),0,VLOOKUP($Y$1*1000+K7,年齢別人口集計表AD2!$A$2:$K$5000,10,FALSE))</f>
        <v>0</v>
      </c>
      <c r="N7" s="62">
        <f>SUM(L7:M7)</f>
        <v>0</v>
      </c>
      <c r="O7" s="63"/>
      <c r="P7" s="62">
        <v>18</v>
      </c>
      <c r="Q7" s="62">
        <f>IF(ISNA(VLOOKUP($Y$1*1000+P7,年齢別人口集計表AD2!$A$2:$K$5000,9,FALSE)),0,VLOOKUP($Y$1*1000+P7,年齢別人口集計表AD2!$A$2:$K$5000,9,FALSE))</f>
        <v>0</v>
      </c>
      <c r="R7" s="62">
        <f>IF(ISNA(VLOOKUP($Y$1*1000+P7,年齢別人口集計表AD2!$A$2:$K$5000,10,FALSE)),0,VLOOKUP($Y$1*1000+P7,年齢別人口集計表AD2!$A$2:$K$5000,10,FALSE))</f>
        <v>0</v>
      </c>
      <c r="S7" s="62">
        <f>SUM(Q7:R7)</f>
        <v>0</v>
      </c>
      <c r="X7" s="57" t="s">
        <v>6</v>
      </c>
      <c r="Y7" s="57">
        <v>5</v>
      </c>
    </row>
    <row r="8" spans="1:25" x14ac:dyDescent="0.15">
      <c r="A8" s="62">
        <v>4</v>
      </c>
      <c r="B8" s="62">
        <f>IF(ISNA(VLOOKUP($Y$1*1000+A8,年齢別人口集計表AD2!$A$2:$K$5000,9,FALSE)),0,VLOOKUP($Y$1*1000+A8,年齢別人口集計表AD2!$A$2:$K$5000,9,FALSE))</f>
        <v>0</v>
      </c>
      <c r="C8" s="62">
        <f>IF(ISNA(VLOOKUP($Y$1*1000+A8,年齢別人口集計表AD2!$A$2:$K$5000,10,FALSE)),0,VLOOKUP($Y$1*1000+A8,年齢別人口集計表AD2!$A$2:$K$5000,10,FALSE))</f>
        <v>0</v>
      </c>
      <c r="D8" s="62">
        <f>SUM(B8:C8)</f>
        <v>0</v>
      </c>
      <c r="E8" s="63"/>
      <c r="F8" s="62">
        <v>9</v>
      </c>
      <c r="G8" s="62">
        <f>IF(ISNA(VLOOKUP($Y$1*1000+F8,年齢別人口集計表AD2!$A$2:$K$5000,9,FALSE)),0,VLOOKUP($Y$1*1000+F8,年齢別人口集計表AD2!$A$2:$K$5000,9,FALSE))</f>
        <v>0</v>
      </c>
      <c r="H8" s="62">
        <f>IF(ISNA(VLOOKUP($Y$1*1000+F8,年齢別人口集計表AD2!$A$2:$K$5000,10,FALSE)),0,VLOOKUP($Y$1*1000+F8,年齢別人口集計表AD2!$A$2:$K$5000,10,FALSE))</f>
        <v>1</v>
      </c>
      <c r="I8" s="62">
        <f>SUM(G8:H8)</f>
        <v>1</v>
      </c>
      <c r="J8" s="63"/>
      <c r="K8" s="62">
        <v>14</v>
      </c>
      <c r="L8" s="62">
        <f>IF(ISNA(VLOOKUP($Y$1*1000+K8,年齢別人口集計表AD2!$A$2:$K$5000,9,FALSE)),0,VLOOKUP($Y$1*1000+K8,年齢別人口集計表AD2!$A$2:$K$5000,9,FALSE))</f>
        <v>0</v>
      </c>
      <c r="M8" s="62">
        <f>IF(ISNA(VLOOKUP($Y$1*1000+K8,年齢別人口集計表AD2!$A$2:$K$5000,10,FALSE)),0,VLOOKUP($Y$1*1000+K8,年齢別人口集計表AD2!$A$2:$K$5000,10,FALSE))</f>
        <v>0</v>
      </c>
      <c r="N8" s="62">
        <f>SUM(L8:M8)</f>
        <v>0</v>
      </c>
      <c r="O8" s="63"/>
      <c r="P8" s="62">
        <v>19</v>
      </c>
      <c r="Q8" s="62">
        <f>IF(ISNA(VLOOKUP($Y$1*1000+P8,年齢別人口集計表AD2!$A$2:$K$5000,9,FALSE)),0,VLOOKUP($Y$1*1000+P8,年齢別人口集計表AD2!$A$2:$K$5000,9,FALSE))</f>
        <v>0</v>
      </c>
      <c r="R8" s="62">
        <f>IF(ISNA(VLOOKUP($Y$1*1000+P8,年齢別人口集計表AD2!$A$2:$K$5000,10,FALSE)),0,VLOOKUP($Y$1*1000+P8,年齢別人口集計表AD2!$A$2:$K$5000,10,FALSE))</f>
        <v>0</v>
      </c>
      <c r="S8" s="62">
        <f>SUM(Q8:R8)</f>
        <v>0</v>
      </c>
      <c r="X8" s="57" t="s">
        <v>7</v>
      </c>
      <c r="Y8" s="57">
        <v>6</v>
      </c>
    </row>
    <row r="9" spans="1:25" x14ac:dyDescent="0.15">
      <c r="A9" s="64" t="s">
        <v>91</v>
      </c>
      <c r="B9" s="62">
        <f>SUM(B4:B8)</f>
        <v>0</v>
      </c>
      <c r="C9" s="62">
        <f>SUM(C4:C8)</f>
        <v>0</v>
      </c>
      <c r="D9" s="62">
        <f>SUM(D4:D8)</f>
        <v>0</v>
      </c>
      <c r="E9" s="63"/>
      <c r="F9" s="64" t="s">
        <v>91</v>
      </c>
      <c r="G9" s="62">
        <f>SUM(G4:G8)</f>
        <v>0</v>
      </c>
      <c r="H9" s="62">
        <f>SUM(H4:H8)</f>
        <v>1</v>
      </c>
      <c r="I9" s="62">
        <f>SUM(I4:I8)</f>
        <v>1</v>
      </c>
      <c r="J9" s="63"/>
      <c r="K9" s="64" t="s">
        <v>91</v>
      </c>
      <c r="L9" s="62">
        <f>SUM(L4:L8)</f>
        <v>1</v>
      </c>
      <c r="M9" s="62">
        <f>SUM(M4:M8)</f>
        <v>0</v>
      </c>
      <c r="N9" s="62">
        <f>SUM(N4:N8)</f>
        <v>1</v>
      </c>
      <c r="O9" s="63"/>
      <c r="P9" s="64" t="s">
        <v>91</v>
      </c>
      <c r="Q9" s="62">
        <f>SUM(Q4:Q8)</f>
        <v>0</v>
      </c>
      <c r="R9" s="62">
        <f>SUM(R4:R8)</f>
        <v>0</v>
      </c>
      <c r="S9" s="62">
        <f>SUM(S4:S8)</f>
        <v>0</v>
      </c>
      <c r="U9" s="65">
        <f>Q9+L9+G9+B9</f>
        <v>1</v>
      </c>
      <c r="V9" s="65">
        <f>R9+M9+H9+C9</f>
        <v>1</v>
      </c>
      <c r="X9" s="57" t="s">
        <v>8</v>
      </c>
      <c r="Y9" s="57">
        <v>7</v>
      </c>
    </row>
    <row r="10" spans="1:25" x14ac:dyDescent="0.15">
      <c r="A10" s="66"/>
      <c r="B10" s="66"/>
      <c r="C10" s="66"/>
      <c r="D10" s="66"/>
      <c r="F10" s="66"/>
      <c r="G10" s="66"/>
      <c r="H10" s="66"/>
      <c r="I10" s="66"/>
      <c r="K10" s="66"/>
      <c r="L10" s="66"/>
      <c r="M10" s="66"/>
      <c r="N10" s="66"/>
      <c r="P10" s="66"/>
      <c r="Q10" s="66"/>
      <c r="R10" s="66"/>
      <c r="S10" s="66"/>
      <c r="X10" s="57" t="s">
        <v>9</v>
      </c>
      <c r="Y10" s="57">
        <v>8</v>
      </c>
    </row>
    <row r="11" spans="1:25" x14ac:dyDescent="0.15">
      <c r="A11" s="64" t="s">
        <v>0</v>
      </c>
      <c r="B11" s="64" t="s">
        <v>89</v>
      </c>
      <c r="C11" s="64" t="s">
        <v>90</v>
      </c>
      <c r="D11" s="64" t="s">
        <v>91</v>
      </c>
      <c r="E11" s="63"/>
      <c r="F11" s="64" t="s">
        <v>0</v>
      </c>
      <c r="G11" s="64" t="s">
        <v>89</v>
      </c>
      <c r="H11" s="64" t="s">
        <v>90</v>
      </c>
      <c r="I11" s="64" t="s">
        <v>91</v>
      </c>
      <c r="J11" s="63"/>
      <c r="K11" s="64" t="s">
        <v>0</v>
      </c>
      <c r="L11" s="64" t="s">
        <v>89</v>
      </c>
      <c r="M11" s="64" t="s">
        <v>90</v>
      </c>
      <c r="N11" s="64" t="s">
        <v>91</v>
      </c>
      <c r="O11" s="63"/>
      <c r="P11" s="64" t="s">
        <v>0</v>
      </c>
      <c r="Q11" s="64" t="s">
        <v>89</v>
      </c>
      <c r="R11" s="64" t="s">
        <v>90</v>
      </c>
      <c r="S11" s="64" t="s">
        <v>91</v>
      </c>
      <c r="X11" s="57" t="s">
        <v>10</v>
      </c>
      <c r="Y11" s="57">
        <v>9</v>
      </c>
    </row>
    <row r="12" spans="1:25" x14ac:dyDescent="0.15">
      <c r="A12" s="62">
        <v>20</v>
      </c>
      <c r="B12" s="62">
        <f>IF(ISNA(VLOOKUP($Y$1*1000+A12,年齢別人口集計表AD2!$A$2:$K$5000,9,FALSE)),0,VLOOKUP($Y$1*1000+A12,年齢別人口集計表AD2!$A$2:$K$5000,9,FALSE))</f>
        <v>0</v>
      </c>
      <c r="C12" s="62">
        <f>IF(ISNA(VLOOKUP($Y$1*1000+A12,年齢別人口集計表AD2!$A$2:$K$5000,10,FALSE)),0,VLOOKUP($Y$1*1000+A12,年齢別人口集計表AD2!$A$2:$K$5000,10,FALSE))</f>
        <v>0</v>
      </c>
      <c r="D12" s="62">
        <f>SUM(B12:C12)</f>
        <v>0</v>
      </c>
      <c r="E12" s="63"/>
      <c r="F12" s="62">
        <v>25</v>
      </c>
      <c r="G12" s="62">
        <f>IF(ISNA(VLOOKUP($Y$1*1000+F12,年齢別人口集計表AD2!$A$2:$K$5000,9,FALSE)),0,VLOOKUP($Y$1*1000+F12,年齢別人口集計表AD2!$A$2:$K$5000,9,FALSE))</f>
        <v>0</v>
      </c>
      <c r="H12" s="62">
        <f>IF(ISNA(VLOOKUP($Y$1*1000+F12,年齢別人口集計表AD2!$A$2:$K$5000,10,FALSE)),0,VLOOKUP($Y$1*1000+F12,年齢別人口集計表AD2!$A$2:$K$5000,10,FALSE))</f>
        <v>0</v>
      </c>
      <c r="I12" s="62">
        <f>SUM(G12:H12)</f>
        <v>0</v>
      </c>
      <c r="J12" s="63"/>
      <c r="K12" s="62">
        <v>30</v>
      </c>
      <c r="L12" s="62">
        <f>IF(ISNA(VLOOKUP($Y$1*1000+K12,年齢別人口集計表AD2!$A$2:$K$5000,9,FALSE)),0,VLOOKUP($Y$1*1000+K12,年齢別人口集計表AD2!$A$2:$K$5000,9,FALSE))</f>
        <v>1</v>
      </c>
      <c r="M12" s="62">
        <f>IF(ISNA(VLOOKUP($Y$1*1000+K12,年齢別人口集計表AD2!$A$2:$K$5000,10,FALSE)),0,VLOOKUP($Y$1*1000+K12,年齢別人口集計表AD2!$A$2:$K$5000,10,FALSE))</f>
        <v>1</v>
      </c>
      <c r="N12" s="62">
        <f>SUM(L12:M12)</f>
        <v>2</v>
      </c>
      <c r="O12" s="63"/>
      <c r="P12" s="62">
        <v>35</v>
      </c>
      <c r="Q12" s="62">
        <f>IF(ISNA(VLOOKUP($Y$1*1000+P12,年齢別人口集計表AD2!$A$2:$K$5000,9,FALSE)),0,VLOOKUP($Y$1*1000+P12,年齢別人口集計表AD2!$A$2:$K$5000,9,FALSE))</f>
        <v>0</v>
      </c>
      <c r="R12" s="62">
        <f>IF(ISNA(VLOOKUP($Y$1*1000+P12,年齢別人口集計表AD2!$A$2:$K$5000,10,FALSE)),0,VLOOKUP($Y$1*1000+P12,年齢別人口集計表AD2!$A$2:$K$5000,10,FALSE))</f>
        <v>0</v>
      </c>
      <c r="S12" s="62">
        <f>SUM(Q12:R12)</f>
        <v>0</v>
      </c>
      <c r="X12" s="57" t="s">
        <v>11</v>
      </c>
      <c r="Y12" s="57">
        <v>10</v>
      </c>
    </row>
    <row r="13" spans="1:25" x14ac:dyDescent="0.15">
      <c r="A13" s="62">
        <v>21</v>
      </c>
      <c r="B13" s="62">
        <f>IF(ISNA(VLOOKUP($Y$1*1000+A13,年齢別人口集計表AD2!$A$2:$K$5000,9,FALSE)),0,VLOOKUP($Y$1*1000+A13,年齢別人口集計表AD2!$A$2:$K$5000,9,FALSE))</f>
        <v>0</v>
      </c>
      <c r="C13" s="62">
        <f>IF(ISNA(VLOOKUP($Y$1*1000+A13,年齢別人口集計表AD2!$A$2:$K$5000,10,FALSE)),0,VLOOKUP($Y$1*1000+A13,年齢別人口集計表AD2!$A$2:$K$5000,10,FALSE))</f>
        <v>0</v>
      </c>
      <c r="D13" s="62">
        <f>SUM(B13:C13)</f>
        <v>0</v>
      </c>
      <c r="E13" s="63"/>
      <c r="F13" s="62">
        <v>26</v>
      </c>
      <c r="G13" s="62">
        <f>IF(ISNA(VLOOKUP($Y$1*1000+F13,年齢別人口集計表AD2!$A$2:$K$5000,9,FALSE)),0,VLOOKUP($Y$1*1000+F13,年齢別人口集計表AD2!$A$2:$K$5000,9,FALSE))</f>
        <v>0</v>
      </c>
      <c r="H13" s="62">
        <f>IF(ISNA(VLOOKUP($Y$1*1000+F13,年齢別人口集計表AD2!$A$2:$K$5000,10,FALSE)),0,VLOOKUP($Y$1*1000+F13,年齢別人口集計表AD2!$A$2:$K$5000,10,FALSE))</f>
        <v>0</v>
      </c>
      <c r="I13" s="62">
        <f>SUM(G13:H13)</f>
        <v>0</v>
      </c>
      <c r="J13" s="63"/>
      <c r="K13" s="62">
        <v>31</v>
      </c>
      <c r="L13" s="62">
        <f>IF(ISNA(VLOOKUP($Y$1*1000+K13,年齢別人口集計表AD2!$A$2:$K$5000,9,FALSE)),0,VLOOKUP($Y$1*1000+K13,年齢別人口集計表AD2!$A$2:$K$5000,9,FALSE))</f>
        <v>0</v>
      </c>
      <c r="M13" s="62">
        <f>IF(ISNA(VLOOKUP($Y$1*1000+K13,年齢別人口集計表AD2!$A$2:$K$5000,10,FALSE)),0,VLOOKUP($Y$1*1000+K13,年齢別人口集計表AD2!$A$2:$K$5000,10,FALSE))</f>
        <v>0</v>
      </c>
      <c r="N13" s="62">
        <f>SUM(L13:M13)</f>
        <v>0</v>
      </c>
      <c r="O13" s="63"/>
      <c r="P13" s="62">
        <v>36</v>
      </c>
      <c r="Q13" s="62">
        <f>IF(ISNA(VLOOKUP($Y$1*1000+P13,年齢別人口集計表AD2!$A$2:$K$5000,9,FALSE)),0,VLOOKUP($Y$1*1000+P13,年齢別人口集計表AD2!$A$2:$K$5000,9,FALSE))</f>
        <v>0</v>
      </c>
      <c r="R13" s="62">
        <f>IF(ISNA(VLOOKUP($Y$1*1000+P13,年齢別人口集計表AD2!$A$2:$K$5000,10,FALSE)),0,VLOOKUP($Y$1*1000+P13,年齢別人口集計表AD2!$A$2:$K$5000,10,FALSE))</f>
        <v>1</v>
      </c>
      <c r="S13" s="62">
        <f>SUM(Q13:R13)</f>
        <v>1</v>
      </c>
      <c r="X13" s="57" t="s">
        <v>12</v>
      </c>
      <c r="Y13" s="57">
        <v>11</v>
      </c>
    </row>
    <row r="14" spans="1:25" x14ac:dyDescent="0.15">
      <c r="A14" s="62">
        <v>22</v>
      </c>
      <c r="B14" s="62">
        <f>IF(ISNA(VLOOKUP($Y$1*1000+A14,年齢別人口集計表AD2!$A$2:$K$5000,9,FALSE)),0,VLOOKUP($Y$1*1000+A14,年齢別人口集計表AD2!$A$2:$K$5000,9,FALSE))</f>
        <v>1</v>
      </c>
      <c r="C14" s="62">
        <f>IF(ISNA(VLOOKUP($Y$1*1000+A14,年齢別人口集計表AD2!$A$2:$K$5000,10,FALSE)),0,VLOOKUP($Y$1*1000+A14,年齢別人口集計表AD2!$A$2:$K$5000,10,FALSE))</f>
        <v>0</v>
      </c>
      <c r="D14" s="62">
        <f>SUM(B14:C14)</f>
        <v>1</v>
      </c>
      <c r="E14" s="63"/>
      <c r="F14" s="62">
        <v>27</v>
      </c>
      <c r="G14" s="62">
        <f>IF(ISNA(VLOOKUP($Y$1*1000+F14,年齢別人口集計表AD2!$A$2:$K$5000,9,FALSE)),0,VLOOKUP($Y$1*1000+F14,年齢別人口集計表AD2!$A$2:$K$5000,9,FALSE))</f>
        <v>0</v>
      </c>
      <c r="H14" s="62">
        <f>IF(ISNA(VLOOKUP($Y$1*1000+F14,年齢別人口集計表AD2!$A$2:$K$5000,10,FALSE)),0,VLOOKUP($Y$1*1000+F14,年齢別人口集計表AD2!$A$2:$K$5000,10,FALSE))</f>
        <v>0</v>
      </c>
      <c r="I14" s="62">
        <f>SUM(G14:H14)</f>
        <v>0</v>
      </c>
      <c r="J14" s="63"/>
      <c r="K14" s="62">
        <v>32</v>
      </c>
      <c r="L14" s="62">
        <f>IF(ISNA(VLOOKUP($Y$1*1000+K14,年齢別人口集計表AD2!$A$2:$K$5000,9,FALSE)),0,VLOOKUP($Y$1*1000+K14,年齢別人口集計表AD2!$A$2:$K$5000,9,FALSE))</f>
        <v>1</v>
      </c>
      <c r="M14" s="62">
        <f>IF(ISNA(VLOOKUP($Y$1*1000+K14,年齢別人口集計表AD2!$A$2:$K$5000,10,FALSE)),0,VLOOKUP($Y$1*1000+K14,年齢別人口集計表AD2!$A$2:$K$5000,10,FALSE))</f>
        <v>0</v>
      </c>
      <c r="N14" s="62">
        <f>SUM(L14:M14)</f>
        <v>1</v>
      </c>
      <c r="O14" s="63"/>
      <c r="P14" s="62">
        <v>37</v>
      </c>
      <c r="Q14" s="62">
        <f>IF(ISNA(VLOOKUP($Y$1*1000+P14,年齢別人口集計表AD2!$A$2:$K$5000,9,FALSE)),0,VLOOKUP($Y$1*1000+P14,年齢別人口集計表AD2!$A$2:$K$5000,9,FALSE))</f>
        <v>1</v>
      </c>
      <c r="R14" s="62">
        <f>IF(ISNA(VLOOKUP($Y$1*1000+P14,年齢別人口集計表AD2!$A$2:$K$5000,10,FALSE)),0,VLOOKUP($Y$1*1000+P14,年齢別人口集計表AD2!$A$2:$K$5000,10,FALSE))</f>
        <v>1</v>
      </c>
      <c r="S14" s="62">
        <f>SUM(Q14:R14)</f>
        <v>2</v>
      </c>
      <c r="X14" s="57" t="s">
        <v>13</v>
      </c>
      <c r="Y14" s="57">
        <v>12</v>
      </c>
    </row>
    <row r="15" spans="1:25" x14ac:dyDescent="0.15">
      <c r="A15" s="62">
        <v>23</v>
      </c>
      <c r="B15" s="62">
        <f>IF(ISNA(VLOOKUP($Y$1*1000+A15,年齢別人口集計表AD2!$A$2:$K$5000,9,FALSE)),0,VLOOKUP($Y$1*1000+A15,年齢別人口集計表AD2!$A$2:$K$5000,9,FALSE))</f>
        <v>0</v>
      </c>
      <c r="C15" s="62">
        <f>IF(ISNA(VLOOKUP($Y$1*1000+A15,年齢別人口集計表AD2!$A$2:$K$5000,10,FALSE)),0,VLOOKUP($Y$1*1000+A15,年齢別人口集計表AD2!$A$2:$K$5000,10,FALSE))</f>
        <v>0</v>
      </c>
      <c r="D15" s="62">
        <f>SUM(B15:C15)</f>
        <v>0</v>
      </c>
      <c r="E15" s="63"/>
      <c r="F15" s="62">
        <v>28</v>
      </c>
      <c r="G15" s="62">
        <f>IF(ISNA(VLOOKUP($Y$1*1000+F15,年齢別人口集計表AD2!$A$2:$K$5000,9,FALSE)),0,VLOOKUP($Y$1*1000+F15,年齢別人口集計表AD2!$A$2:$K$5000,9,FALSE))</f>
        <v>0</v>
      </c>
      <c r="H15" s="62">
        <f>IF(ISNA(VLOOKUP($Y$1*1000+F15,年齢別人口集計表AD2!$A$2:$K$5000,10,FALSE)),0,VLOOKUP($Y$1*1000+F15,年齢別人口集計表AD2!$A$2:$K$5000,10,FALSE))</f>
        <v>0</v>
      </c>
      <c r="I15" s="62">
        <f>SUM(G15:H15)</f>
        <v>0</v>
      </c>
      <c r="J15" s="63"/>
      <c r="K15" s="62">
        <v>33</v>
      </c>
      <c r="L15" s="62">
        <f>IF(ISNA(VLOOKUP($Y$1*1000+K15,年齢別人口集計表AD2!$A$2:$K$5000,9,FALSE)),0,VLOOKUP($Y$1*1000+K15,年齢別人口集計表AD2!$A$2:$K$5000,9,FALSE))</f>
        <v>0</v>
      </c>
      <c r="M15" s="62">
        <f>IF(ISNA(VLOOKUP($Y$1*1000+K15,年齢別人口集計表AD2!$A$2:$K$5000,10,FALSE)),0,VLOOKUP($Y$1*1000+K15,年齢別人口集計表AD2!$A$2:$K$5000,10,FALSE))</f>
        <v>1</v>
      </c>
      <c r="N15" s="62">
        <f>SUM(L15:M15)</f>
        <v>1</v>
      </c>
      <c r="O15" s="63"/>
      <c r="P15" s="62">
        <v>38</v>
      </c>
      <c r="Q15" s="62">
        <f>IF(ISNA(VLOOKUP($Y$1*1000+P15,年齢別人口集計表AD2!$A$2:$K$5000,9,FALSE)),0,VLOOKUP($Y$1*1000+P15,年齢別人口集計表AD2!$A$2:$K$5000,9,FALSE))</f>
        <v>0</v>
      </c>
      <c r="R15" s="62">
        <f>IF(ISNA(VLOOKUP($Y$1*1000+P15,年齢別人口集計表AD2!$A$2:$K$5000,10,FALSE)),0,VLOOKUP($Y$1*1000+P15,年齢別人口集計表AD2!$A$2:$K$5000,10,FALSE))</f>
        <v>0</v>
      </c>
      <c r="S15" s="62">
        <f>SUM(Q15:R15)</f>
        <v>0</v>
      </c>
      <c r="X15" s="57" t="s">
        <v>14</v>
      </c>
      <c r="Y15" s="57">
        <v>13</v>
      </c>
    </row>
    <row r="16" spans="1:25" x14ac:dyDescent="0.15">
      <c r="A16" s="62">
        <v>24</v>
      </c>
      <c r="B16" s="62">
        <f>IF(ISNA(VLOOKUP($Y$1*1000+A16,年齢別人口集計表AD2!$A$2:$K$5000,9,FALSE)),0,VLOOKUP($Y$1*1000+A16,年齢別人口集計表AD2!$A$2:$K$5000,9,FALSE))</f>
        <v>0</v>
      </c>
      <c r="C16" s="62">
        <f>IF(ISNA(VLOOKUP($Y$1*1000+A16,年齢別人口集計表AD2!$A$2:$K$5000,10,FALSE)),0,VLOOKUP($Y$1*1000+A16,年齢別人口集計表AD2!$A$2:$K$5000,10,FALSE))</f>
        <v>0</v>
      </c>
      <c r="D16" s="62">
        <f>SUM(B16:C16)</f>
        <v>0</v>
      </c>
      <c r="E16" s="63"/>
      <c r="F16" s="62">
        <v>29</v>
      </c>
      <c r="G16" s="62">
        <f>IF(ISNA(VLOOKUP($Y$1*1000+F16,年齢別人口集計表AD2!$A$2:$K$5000,9,FALSE)),0,VLOOKUP($Y$1*1000+F16,年齢別人口集計表AD2!$A$2:$K$5000,9,FALSE))</f>
        <v>0</v>
      </c>
      <c r="H16" s="62">
        <f>IF(ISNA(VLOOKUP($Y$1*1000+F16,年齢別人口集計表AD2!$A$2:$K$5000,10,FALSE)),0,VLOOKUP($Y$1*1000+F16,年齢別人口集計表AD2!$A$2:$K$5000,10,FALSE))</f>
        <v>1</v>
      </c>
      <c r="I16" s="62">
        <f>SUM(G16:H16)</f>
        <v>1</v>
      </c>
      <c r="J16" s="63"/>
      <c r="K16" s="62">
        <v>34</v>
      </c>
      <c r="L16" s="62">
        <f>IF(ISNA(VLOOKUP($Y$1*1000+K16,年齢別人口集計表AD2!$A$2:$K$5000,9,FALSE)),0,VLOOKUP($Y$1*1000+K16,年齢別人口集計表AD2!$A$2:$K$5000,9,FALSE))</f>
        <v>0</v>
      </c>
      <c r="M16" s="62">
        <f>IF(ISNA(VLOOKUP($Y$1*1000+K16,年齢別人口集計表AD2!$A$2:$K$5000,10,FALSE)),0,VLOOKUP($Y$1*1000+K16,年齢別人口集計表AD2!$A$2:$K$5000,10,FALSE))</f>
        <v>0</v>
      </c>
      <c r="N16" s="62">
        <f>SUM(L16:M16)</f>
        <v>0</v>
      </c>
      <c r="O16" s="63"/>
      <c r="P16" s="62">
        <v>39</v>
      </c>
      <c r="Q16" s="62">
        <f>IF(ISNA(VLOOKUP($Y$1*1000+P16,年齢別人口集計表AD2!$A$2:$K$5000,9,FALSE)),0,VLOOKUP($Y$1*1000+P16,年齢別人口集計表AD2!$A$2:$K$5000,9,FALSE))</f>
        <v>0</v>
      </c>
      <c r="R16" s="62">
        <f>IF(ISNA(VLOOKUP($Y$1*1000+P16,年齢別人口集計表AD2!$A$2:$K$5000,10,FALSE)),0,VLOOKUP($Y$1*1000+P16,年齢別人口集計表AD2!$A$2:$K$5000,10,FALSE))</f>
        <v>0</v>
      </c>
      <c r="S16" s="62">
        <f>SUM(Q16:R16)</f>
        <v>0</v>
      </c>
      <c r="X16" s="57" t="s">
        <v>15</v>
      </c>
      <c r="Y16" s="57">
        <v>14</v>
      </c>
    </row>
    <row r="17" spans="1:25" x14ac:dyDescent="0.15">
      <c r="A17" s="64" t="s">
        <v>91</v>
      </c>
      <c r="B17" s="62">
        <f>SUM(B12:B16)</f>
        <v>1</v>
      </c>
      <c r="C17" s="62">
        <f>SUM(C12:C16)</f>
        <v>0</v>
      </c>
      <c r="D17" s="62">
        <f>SUM(D12:D16)</f>
        <v>1</v>
      </c>
      <c r="E17" s="63"/>
      <c r="F17" s="64" t="s">
        <v>91</v>
      </c>
      <c r="G17" s="62">
        <f>SUM(G12:G16)</f>
        <v>0</v>
      </c>
      <c r="H17" s="62">
        <f>SUM(H12:H16)</f>
        <v>1</v>
      </c>
      <c r="I17" s="62">
        <f>SUM(I12:I16)</f>
        <v>1</v>
      </c>
      <c r="J17" s="63"/>
      <c r="K17" s="64" t="s">
        <v>91</v>
      </c>
      <c r="L17" s="62">
        <f>SUM(L12:L16)</f>
        <v>2</v>
      </c>
      <c r="M17" s="62">
        <f>SUM(M12:M16)</f>
        <v>2</v>
      </c>
      <c r="N17" s="62">
        <f>SUM(N12:N16)</f>
        <v>4</v>
      </c>
      <c r="O17" s="63"/>
      <c r="P17" s="64" t="s">
        <v>91</v>
      </c>
      <c r="Q17" s="62">
        <f>SUM(Q12:Q16)</f>
        <v>1</v>
      </c>
      <c r="R17" s="62">
        <f>SUM(R12:R16)</f>
        <v>2</v>
      </c>
      <c r="S17" s="62">
        <f>SUM(S12:S16)</f>
        <v>3</v>
      </c>
      <c r="U17" s="65">
        <f>Q17+L17+G17+B17</f>
        <v>4</v>
      </c>
      <c r="V17" s="65">
        <f>R17+M17+H17+C17</f>
        <v>5</v>
      </c>
      <c r="X17" s="57" t="s">
        <v>16</v>
      </c>
      <c r="Y17" s="57">
        <v>15</v>
      </c>
    </row>
    <row r="18" spans="1:25" x14ac:dyDescent="0.15">
      <c r="A18" s="66"/>
      <c r="B18" s="66"/>
      <c r="C18" s="66"/>
      <c r="D18" s="66"/>
      <c r="F18" s="66"/>
      <c r="G18" s="66"/>
      <c r="H18" s="66"/>
      <c r="I18" s="66"/>
      <c r="K18" s="66"/>
      <c r="L18" s="66"/>
      <c r="M18" s="66"/>
      <c r="N18" s="66"/>
      <c r="P18" s="66"/>
      <c r="Q18" s="66"/>
      <c r="R18" s="66"/>
      <c r="S18" s="66"/>
      <c r="X18" s="57" t="s">
        <v>17</v>
      </c>
      <c r="Y18" s="57">
        <v>16</v>
      </c>
    </row>
    <row r="19" spans="1:25" x14ac:dyDescent="0.15">
      <c r="A19" s="64" t="s">
        <v>0</v>
      </c>
      <c r="B19" s="64" t="s">
        <v>89</v>
      </c>
      <c r="C19" s="64" t="s">
        <v>90</v>
      </c>
      <c r="D19" s="64" t="s">
        <v>91</v>
      </c>
      <c r="E19" s="63"/>
      <c r="F19" s="64" t="s">
        <v>0</v>
      </c>
      <c r="G19" s="64" t="s">
        <v>89</v>
      </c>
      <c r="H19" s="64" t="s">
        <v>90</v>
      </c>
      <c r="I19" s="64" t="s">
        <v>91</v>
      </c>
      <c r="J19" s="63"/>
      <c r="K19" s="64" t="s">
        <v>0</v>
      </c>
      <c r="L19" s="64" t="s">
        <v>89</v>
      </c>
      <c r="M19" s="64" t="s">
        <v>90</v>
      </c>
      <c r="N19" s="64" t="s">
        <v>91</v>
      </c>
      <c r="O19" s="63"/>
      <c r="P19" s="64" t="s">
        <v>0</v>
      </c>
      <c r="Q19" s="64" t="s">
        <v>89</v>
      </c>
      <c r="R19" s="64" t="s">
        <v>90</v>
      </c>
      <c r="S19" s="64" t="s">
        <v>91</v>
      </c>
      <c r="X19" s="57" t="s">
        <v>18</v>
      </c>
      <c r="Y19" s="57">
        <v>17</v>
      </c>
    </row>
    <row r="20" spans="1:25" x14ac:dyDescent="0.15">
      <c r="A20" s="62">
        <v>40</v>
      </c>
      <c r="B20" s="62">
        <f>IF(ISNA(VLOOKUP($Y$1*1000+A20,年齢別人口集計表AD2!$A$2:$K$5000,9,FALSE)),0,VLOOKUP($Y$1*1000+A20,年齢別人口集計表AD2!$A$2:$K$5000,9,FALSE))</f>
        <v>0</v>
      </c>
      <c r="C20" s="62">
        <f>IF(ISNA(VLOOKUP($Y$1*1000+A20,年齢別人口集計表AD2!$A$2:$K$5000,10,FALSE)),0,VLOOKUP($Y$1*1000+A20,年齢別人口集計表AD2!$A$2:$K$5000,10,FALSE))</f>
        <v>1</v>
      </c>
      <c r="D20" s="62">
        <f>SUM(B20:C20)</f>
        <v>1</v>
      </c>
      <c r="E20" s="63"/>
      <c r="F20" s="62">
        <v>45</v>
      </c>
      <c r="G20" s="62">
        <f>IF(ISNA(VLOOKUP($Y$1*1000+F20,年齢別人口集計表AD2!$A$2:$K$5000,9,FALSE)),0,VLOOKUP($Y$1*1000+F20,年齢別人口集計表AD2!$A$2:$K$5000,9,FALSE))</f>
        <v>0</v>
      </c>
      <c r="H20" s="62">
        <f>IF(ISNA(VLOOKUP($Y$1*1000+F20,年齢別人口集計表AD2!$A$2:$K$5000,10,FALSE)),0,VLOOKUP($Y$1*1000+F20,年齢別人口集計表AD2!$A$2:$K$5000,10,FALSE))</f>
        <v>0</v>
      </c>
      <c r="I20" s="62">
        <f>SUM(G20:H20)</f>
        <v>0</v>
      </c>
      <c r="J20" s="63"/>
      <c r="K20" s="62">
        <v>50</v>
      </c>
      <c r="L20" s="62">
        <f>IF(ISNA(VLOOKUP($Y$1*1000+K20,年齢別人口集計表AD2!$A$2:$K$5000,9,FALSE)),0,VLOOKUP($Y$1*1000+K20,年齢別人口集計表AD2!$A$2:$K$5000,9,FALSE))</f>
        <v>0</v>
      </c>
      <c r="M20" s="62">
        <f>IF(ISNA(VLOOKUP($Y$1*1000+K20,年齢別人口集計表AD2!$A$2:$K$5000,10,FALSE)),0,VLOOKUP($Y$1*1000+K20,年齢別人口集計表AD2!$A$2:$K$5000,10,FALSE))</f>
        <v>0</v>
      </c>
      <c r="N20" s="62">
        <f>SUM(L20:M20)</f>
        <v>0</v>
      </c>
      <c r="O20" s="63"/>
      <c r="P20" s="62">
        <v>55</v>
      </c>
      <c r="Q20" s="62">
        <f>IF(ISNA(VLOOKUP($Y$1*1000+P20,年齢別人口集計表AD2!$A$2:$K$5000,9,FALSE)),0,VLOOKUP($Y$1*1000+P20,年齢別人口集計表AD2!$A$2:$K$5000,9,FALSE))</f>
        <v>0</v>
      </c>
      <c r="R20" s="62">
        <f>IF(ISNA(VLOOKUP($Y$1*1000+P20,年齢別人口集計表AD2!$A$2:$K$5000,10,FALSE)),0,VLOOKUP($Y$1*1000+P20,年齢別人口集計表AD2!$A$2:$K$5000,10,FALSE))</f>
        <v>1</v>
      </c>
      <c r="S20" s="62">
        <f>SUM(Q20:R20)</f>
        <v>1</v>
      </c>
      <c r="X20" s="57" t="s">
        <v>19</v>
      </c>
      <c r="Y20" s="57">
        <v>18</v>
      </c>
    </row>
    <row r="21" spans="1:25" x14ac:dyDescent="0.15">
      <c r="A21" s="62">
        <v>41</v>
      </c>
      <c r="B21" s="62">
        <f>IF(ISNA(VLOOKUP($Y$1*1000+A21,年齢別人口集計表AD2!$A$2:$K$5000,9,FALSE)),0,VLOOKUP($Y$1*1000+A21,年齢別人口集計表AD2!$A$2:$K$5000,9,FALSE))</f>
        <v>0</v>
      </c>
      <c r="C21" s="62">
        <f>IF(ISNA(VLOOKUP($Y$1*1000+A21,年齢別人口集計表AD2!$A$2:$K$5000,10,FALSE)),0,VLOOKUP($Y$1*1000+A21,年齢別人口集計表AD2!$A$2:$K$5000,10,FALSE))</f>
        <v>0</v>
      </c>
      <c r="D21" s="62">
        <f>SUM(B21:C21)</f>
        <v>0</v>
      </c>
      <c r="E21" s="63"/>
      <c r="F21" s="62">
        <v>46</v>
      </c>
      <c r="G21" s="62">
        <f>IF(ISNA(VLOOKUP($Y$1*1000+F21,年齢別人口集計表AD2!$A$2:$K$5000,9,FALSE)),0,VLOOKUP($Y$1*1000+F21,年齢別人口集計表AD2!$A$2:$K$5000,9,FALSE))</f>
        <v>0</v>
      </c>
      <c r="H21" s="62">
        <f>IF(ISNA(VLOOKUP($Y$1*1000+F21,年齢別人口集計表AD2!$A$2:$K$5000,10,FALSE)),0,VLOOKUP($Y$1*1000+F21,年齢別人口集計表AD2!$A$2:$K$5000,10,FALSE))</f>
        <v>0</v>
      </c>
      <c r="I21" s="62">
        <f>SUM(G21:H21)</f>
        <v>0</v>
      </c>
      <c r="J21" s="63"/>
      <c r="K21" s="62">
        <v>51</v>
      </c>
      <c r="L21" s="62">
        <f>IF(ISNA(VLOOKUP($Y$1*1000+K21,年齢別人口集計表AD2!$A$2:$K$5000,9,FALSE)),0,VLOOKUP($Y$1*1000+K21,年齢別人口集計表AD2!$A$2:$K$5000,9,FALSE))</f>
        <v>0</v>
      </c>
      <c r="M21" s="62">
        <f>IF(ISNA(VLOOKUP($Y$1*1000+K21,年齢別人口集計表AD2!$A$2:$K$5000,10,FALSE)),0,VLOOKUP($Y$1*1000+K21,年齢別人口集計表AD2!$A$2:$K$5000,10,FALSE))</f>
        <v>0</v>
      </c>
      <c r="N21" s="62">
        <f>SUM(L21:M21)</f>
        <v>0</v>
      </c>
      <c r="O21" s="63"/>
      <c r="P21" s="62">
        <v>56</v>
      </c>
      <c r="Q21" s="62">
        <f>IF(ISNA(VLOOKUP($Y$1*1000+P21,年齢別人口集計表AD2!$A$2:$K$5000,9,FALSE)),0,VLOOKUP($Y$1*1000+P21,年齢別人口集計表AD2!$A$2:$K$5000,9,FALSE))</f>
        <v>0</v>
      </c>
      <c r="R21" s="62">
        <f>IF(ISNA(VLOOKUP($Y$1*1000+P21,年齢別人口集計表AD2!$A$2:$K$5000,10,FALSE)),0,VLOOKUP($Y$1*1000+P21,年齢別人口集計表AD2!$A$2:$K$5000,10,FALSE))</f>
        <v>0</v>
      </c>
      <c r="S21" s="62">
        <f>SUM(Q21:R21)</f>
        <v>0</v>
      </c>
      <c r="X21" s="57" t="s">
        <v>120</v>
      </c>
      <c r="Y21" s="57">
        <v>19</v>
      </c>
    </row>
    <row r="22" spans="1:25" x14ac:dyDescent="0.15">
      <c r="A22" s="62">
        <v>42</v>
      </c>
      <c r="B22" s="62">
        <f>IF(ISNA(VLOOKUP($Y$1*1000+A22,年齢別人口集計表AD2!$A$2:$K$5000,9,FALSE)),0,VLOOKUP($Y$1*1000+A22,年齢別人口集計表AD2!$A$2:$K$5000,9,FALSE))</f>
        <v>2</v>
      </c>
      <c r="C22" s="62">
        <f>IF(ISNA(VLOOKUP($Y$1*1000+A22,年齢別人口集計表AD2!$A$2:$K$5000,10,FALSE)),0,VLOOKUP($Y$1*1000+A22,年齢別人口集計表AD2!$A$2:$K$5000,10,FALSE))</f>
        <v>0</v>
      </c>
      <c r="D22" s="62">
        <f>SUM(B22:C22)</f>
        <v>2</v>
      </c>
      <c r="E22" s="63"/>
      <c r="F22" s="62">
        <v>47</v>
      </c>
      <c r="G22" s="62">
        <f>IF(ISNA(VLOOKUP($Y$1*1000+F22,年齢別人口集計表AD2!$A$2:$K$5000,9,FALSE)),0,VLOOKUP($Y$1*1000+F22,年齢別人口集計表AD2!$A$2:$K$5000,9,FALSE))</f>
        <v>0</v>
      </c>
      <c r="H22" s="62">
        <f>IF(ISNA(VLOOKUP($Y$1*1000+F22,年齢別人口集計表AD2!$A$2:$K$5000,10,FALSE)),0,VLOOKUP($Y$1*1000+F22,年齢別人口集計表AD2!$A$2:$K$5000,10,FALSE))</f>
        <v>0</v>
      </c>
      <c r="I22" s="62">
        <f>SUM(G22:H22)</f>
        <v>0</v>
      </c>
      <c r="J22" s="63"/>
      <c r="K22" s="62">
        <v>52</v>
      </c>
      <c r="L22" s="62">
        <f>IF(ISNA(VLOOKUP($Y$1*1000+K22,年齢別人口集計表AD2!$A$2:$K$5000,9,FALSE)),0,VLOOKUP($Y$1*1000+K22,年齢別人口集計表AD2!$A$2:$K$5000,9,FALSE))</f>
        <v>0</v>
      </c>
      <c r="M22" s="62">
        <f>IF(ISNA(VLOOKUP($Y$1*1000+K22,年齢別人口集計表AD2!$A$2:$K$5000,10,FALSE)),0,VLOOKUP($Y$1*1000+K22,年齢別人口集計表AD2!$A$2:$K$5000,10,FALSE))</f>
        <v>0</v>
      </c>
      <c r="N22" s="62">
        <f>SUM(L22:M22)</f>
        <v>0</v>
      </c>
      <c r="O22" s="63"/>
      <c r="P22" s="62">
        <v>57</v>
      </c>
      <c r="Q22" s="62">
        <f>IF(ISNA(VLOOKUP($Y$1*1000+P22,年齢別人口集計表AD2!$A$2:$K$5000,9,FALSE)),0,VLOOKUP($Y$1*1000+P22,年齢別人口集計表AD2!$A$2:$K$5000,9,FALSE))</f>
        <v>1</v>
      </c>
      <c r="R22" s="62">
        <f>IF(ISNA(VLOOKUP($Y$1*1000+P22,年齢別人口集計表AD2!$A$2:$K$5000,10,FALSE)),0,VLOOKUP($Y$1*1000+P22,年齢別人口集計表AD2!$A$2:$K$5000,10,FALSE))</f>
        <v>1</v>
      </c>
      <c r="S22" s="62">
        <f>SUM(Q22:R22)</f>
        <v>2</v>
      </c>
      <c r="X22" s="57" t="s">
        <v>20</v>
      </c>
      <c r="Y22" s="57">
        <v>22</v>
      </c>
    </row>
    <row r="23" spans="1:25" x14ac:dyDescent="0.15">
      <c r="A23" s="62">
        <v>43</v>
      </c>
      <c r="B23" s="62">
        <f>IF(ISNA(VLOOKUP($Y$1*1000+A23,年齢別人口集計表AD2!$A$2:$K$5000,9,FALSE)),0,VLOOKUP($Y$1*1000+A23,年齢別人口集計表AD2!$A$2:$K$5000,9,FALSE))</f>
        <v>0</v>
      </c>
      <c r="C23" s="62">
        <f>IF(ISNA(VLOOKUP($Y$1*1000+A23,年齢別人口集計表AD2!$A$2:$K$5000,10,FALSE)),0,VLOOKUP($Y$1*1000+A23,年齢別人口集計表AD2!$A$2:$K$5000,10,FALSE))</f>
        <v>0</v>
      </c>
      <c r="D23" s="62">
        <f>SUM(B23:C23)</f>
        <v>0</v>
      </c>
      <c r="E23" s="63"/>
      <c r="F23" s="62">
        <v>48</v>
      </c>
      <c r="G23" s="62">
        <f>IF(ISNA(VLOOKUP($Y$1*1000+F23,年齢別人口集計表AD2!$A$2:$K$5000,9,FALSE)),0,VLOOKUP($Y$1*1000+F23,年齢別人口集計表AD2!$A$2:$K$5000,9,FALSE))</f>
        <v>0</v>
      </c>
      <c r="H23" s="62">
        <f>IF(ISNA(VLOOKUP($Y$1*1000+F23,年齢別人口集計表AD2!$A$2:$K$5000,10,FALSE)),0,VLOOKUP($Y$1*1000+F23,年齢別人口集計表AD2!$A$2:$K$5000,10,FALSE))</f>
        <v>0</v>
      </c>
      <c r="I23" s="62">
        <f>SUM(G23:H23)</f>
        <v>0</v>
      </c>
      <c r="J23" s="63"/>
      <c r="K23" s="62">
        <v>53</v>
      </c>
      <c r="L23" s="62">
        <f>IF(ISNA(VLOOKUP($Y$1*1000+K23,年齢別人口集計表AD2!$A$2:$K$5000,9,FALSE)),0,VLOOKUP($Y$1*1000+K23,年齢別人口集計表AD2!$A$2:$K$5000,9,FALSE))</f>
        <v>0</v>
      </c>
      <c r="M23" s="62">
        <f>IF(ISNA(VLOOKUP($Y$1*1000+K23,年齢別人口集計表AD2!$A$2:$K$5000,10,FALSE)),0,VLOOKUP($Y$1*1000+K23,年齢別人口集計表AD2!$A$2:$K$5000,10,FALSE))</f>
        <v>0</v>
      </c>
      <c r="N23" s="62">
        <f>SUM(L23:M23)</f>
        <v>0</v>
      </c>
      <c r="O23" s="63"/>
      <c r="P23" s="62">
        <v>58</v>
      </c>
      <c r="Q23" s="62">
        <f>IF(ISNA(VLOOKUP($Y$1*1000+P23,年齢別人口集計表AD2!$A$2:$K$5000,9,FALSE)),0,VLOOKUP($Y$1*1000+P23,年齢別人口集計表AD2!$A$2:$K$5000,9,FALSE))</f>
        <v>0</v>
      </c>
      <c r="R23" s="62">
        <f>IF(ISNA(VLOOKUP($Y$1*1000+P23,年齢別人口集計表AD2!$A$2:$K$5000,10,FALSE)),0,VLOOKUP($Y$1*1000+P23,年齢別人口集計表AD2!$A$2:$K$5000,10,FALSE))</f>
        <v>0</v>
      </c>
      <c r="S23" s="62">
        <f>SUM(Q23:R23)</f>
        <v>0</v>
      </c>
      <c r="X23" s="57" t="s">
        <v>21</v>
      </c>
      <c r="Y23" s="57">
        <v>23</v>
      </c>
    </row>
    <row r="24" spans="1:25" x14ac:dyDescent="0.15">
      <c r="A24" s="62">
        <v>44</v>
      </c>
      <c r="B24" s="62">
        <f>IF(ISNA(VLOOKUP($Y$1*1000+A24,年齢別人口集計表AD2!$A$2:$K$5000,9,FALSE)),0,VLOOKUP($Y$1*1000+A24,年齢別人口集計表AD2!$A$2:$K$5000,9,FALSE))</f>
        <v>0</v>
      </c>
      <c r="C24" s="62">
        <f>IF(ISNA(VLOOKUP($Y$1*1000+A24,年齢別人口集計表AD2!$A$2:$K$5000,10,FALSE)),0,VLOOKUP($Y$1*1000+A24,年齢別人口集計表AD2!$A$2:$K$5000,10,FALSE))</f>
        <v>0</v>
      </c>
      <c r="D24" s="62">
        <f>SUM(B24:C24)</f>
        <v>0</v>
      </c>
      <c r="E24" s="63"/>
      <c r="F24" s="62">
        <v>49</v>
      </c>
      <c r="G24" s="62">
        <f>IF(ISNA(VLOOKUP($Y$1*1000+F24,年齢別人口集計表AD2!$A$2:$K$5000,9,FALSE)),0,VLOOKUP($Y$1*1000+F24,年齢別人口集計表AD2!$A$2:$K$5000,9,FALSE))</f>
        <v>0</v>
      </c>
      <c r="H24" s="62">
        <f>IF(ISNA(VLOOKUP($Y$1*1000+F24,年齢別人口集計表AD2!$A$2:$K$5000,10,FALSE)),0,VLOOKUP($Y$1*1000+F24,年齢別人口集計表AD2!$A$2:$K$5000,10,FALSE))</f>
        <v>0</v>
      </c>
      <c r="I24" s="62">
        <f>SUM(G24:H24)</f>
        <v>0</v>
      </c>
      <c r="J24" s="63"/>
      <c r="K24" s="62">
        <v>54</v>
      </c>
      <c r="L24" s="62">
        <f>IF(ISNA(VLOOKUP($Y$1*1000+K24,年齢別人口集計表AD2!$A$2:$K$5000,9,FALSE)),0,VLOOKUP($Y$1*1000+K24,年齢別人口集計表AD2!$A$2:$K$5000,9,FALSE))</f>
        <v>0</v>
      </c>
      <c r="M24" s="62">
        <f>IF(ISNA(VLOOKUP($Y$1*1000+K24,年齢別人口集計表AD2!$A$2:$K$5000,10,FALSE)),0,VLOOKUP($Y$1*1000+K24,年齢別人口集計表AD2!$A$2:$K$5000,10,FALSE))</f>
        <v>0</v>
      </c>
      <c r="N24" s="62">
        <f>SUM(L24:M24)</f>
        <v>0</v>
      </c>
      <c r="O24" s="63"/>
      <c r="P24" s="62">
        <v>59</v>
      </c>
      <c r="Q24" s="62">
        <f>IF(ISNA(VLOOKUP($Y$1*1000+P24,年齢別人口集計表AD2!$A$2:$K$5000,9,FALSE)),0,VLOOKUP($Y$1*1000+P24,年齢別人口集計表AD2!$A$2:$K$5000,9,FALSE))</f>
        <v>1</v>
      </c>
      <c r="R24" s="62">
        <f>IF(ISNA(VLOOKUP($Y$1*1000+P24,年齢別人口集計表AD2!$A$2:$K$5000,10,FALSE)),0,VLOOKUP($Y$1*1000+P24,年齢別人口集計表AD2!$A$2:$K$5000,10,FALSE))</f>
        <v>1</v>
      </c>
      <c r="S24" s="62">
        <f>SUM(Q24:R24)</f>
        <v>2</v>
      </c>
      <c r="X24" s="57" t="s">
        <v>22</v>
      </c>
      <c r="Y24" s="57">
        <v>24</v>
      </c>
    </row>
    <row r="25" spans="1:25" x14ac:dyDescent="0.15">
      <c r="A25" s="64" t="s">
        <v>91</v>
      </c>
      <c r="B25" s="62">
        <f>SUM(B20:B24)</f>
        <v>2</v>
      </c>
      <c r="C25" s="62">
        <f>SUM(C20:C24)</f>
        <v>1</v>
      </c>
      <c r="D25" s="62">
        <f>SUM(D20:D24)</f>
        <v>3</v>
      </c>
      <c r="E25" s="63"/>
      <c r="F25" s="64" t="s">
        <v>91</v>
      </c>
      <c r="G25" s="62">
        <f>SUM(G20:G24)</f>
        <v>0</v>
      </c>
      <c r="H25" s="62">
        <f>SUM(H20:H24)</f>
        <v>0</v>
      </c>
      <c r="I25" s="62">
        <f>SUM(I20:I24)</f>
        <v>0</v>
      </c>
      <c r="J25" s="63"/>
      <c r="K25" s="64" t="s">
        <v>91</v>
      </c>
      <c r="L25" s="62">
        <f>SUM(L20:L24)</f>
        <v>0</v>
      </c>
      <c r="M25" s="62">
        <f>SUM(M20:M24)</f>
        <v>0</v>
      </c>
      <c r="N25" s="62">
        <f>SUM(N20:N24)</f>
        <v>0</v>
      </c>
      <c r="O25" s="63"/>
      <c r="P25" s="64" t="s">
        <v>91</v>
      </c>
      <c r="Q25" s="62">
        <f>SUM(Q20:Q24)</f>
        <v>2</v>
      </c>
      <c r="R25" s="62">
        <f>SUM(R20:R24)</f>
        <v>3</v>
      </c>
      <c r="S25" s="62">
        <f>SUM(S20:S24)</f>
        <v>5</v>
      </c>
      <c r="U25" s="65">
        <f>Q25+L25+G25+B25</f>
        <v>4</v>
      </c>
      <c r="V25" s="65">
        <f>R25+M25+H25+C25</f>
        <v>4</v>
      </c>
      <c r="X25" s="57" t="s">
        <v>23</v>
      </c>
      <c r="Y25" s="57">
        <v>25</v>
      </c>
    </row>
    <row r="26" spans="1:25" x14ac:dyDescent="0.15">
      <c r="A26" s="66"/>
      <c r="B26" s="66"/>
      <c r="C26" s="66"/>
      <c r="D26" s="66"/>
      <c r="F26" s="66"/>
      <c r="G26" s="66"/>
      <c r="H26" s="66"/>
      <c r="I26" s="66"/>
      <c r="K26" s="66"/>
      <c r="L26" s="66"/>
      <c r="M26" s="66"/>
      <c r="N26" s="66"/>
      <c r="P26" s="66"/>
      <c r="Q26" s="66"/>
      <c r="R26" s="66"/>
      <c r="S26" s="66"/>
      <c r="X26" s="57" t="s">
        <v>24</v>
      </c>
      <c r="Y26" s="57">
        <v>26</v>
      </c>
    </row>
    <row r="27" spans="1:25" x14ac:dyDescent="0.15">
      <c r="A27" s="64" t="s">
        <v>0</v>
      </c>
      <c r="B27" s="64" t="s">
        <v>89</v>
      </c>
      <c r="C27" s="64" t="s">
        <v>90</v>
      </c>
      <c r="D27" s="64" t="s">
        <v>91</v>
      </c>
      <c r="E27" s="63"/>
      <c r="F27" s="64" t="s">
        <v>0</v>
      </c>
      <c r="G27" s="64" t="s">
        <v>89</v>
      </c>
      <c r="H27" s="64" t="s">
        <v>90</v>
      </c>
      <c r="I27" s="64" t="s">
        <v>91</v>
      </c>
      <c r="J27" s="63"/>
      <c r="K27" s="64" t="s">
        <v>0</v>
      </c>
      <c r="L27" s="64" t="s">
        <v>89</v>
      </c>
      <c r="M27" s="64" t="s">
        <v>90</v>
      </c>
      <c r="N27" s="64" t="s">
        <v>91</v>
      </c>
      <c r="O27" s="63"/>
      <c r="P27" s="64" t="s">
        <v>0</v>
      </c>
      <c r="Q27" s="64" t="s">
        <v>89</v>
      </c>
      <c r="R27" s="64" t="s">
        <v>90</v>
      </c>
      <c r="S27" s="64" t="s">
        <v>91</v>
      </c>
      <c r="X27" s="57" t="s">
        <v>25</v>
      </c>
      <c r="Y27" s="57">
        <v>27</v>
      </c>
    </row>
    <row r="28" spans="1:25" x14ac:dyDescent="0.15">
      <c r="A28" s="62">
        <v>60</v>
      </c>
      <c r="B28" s="62">
        <f>IF(ISNA(VLOOKUP($Y$1*1000+A28,年齢別人口集計表AD2!$A$2:$K$5000,9,FALSE)),0,VLOOKUP($Y$1*1000+A28,年齢別人口集計表AD2!$A$2:$K$5000,9,FALSE))</f>
        <v>0</v>
      </c>
      <c r="C28" s="62">
        <f>IF(ISNA(VLOOKUP($Y$1*1000+A28,年齢別人口集計表AD2!$A$2:$K$5000,10,FALSE)),0,VLOOKUP($Y$1*1000+A28,年齢別人口集計表AD2!$A$2:$K$5000,10,FALSE))</f>
        <v>0</v>
      </c>
      <c r="D28" s="62">
        <f>SUM(B28:C28)</f>
        <v>0</v>
      </c>
      <c r="E28" s="63"/>
      <c r="F28" s="62">
        <v>65</v>
      </c>
      <c r="G28" s="62">
        <f>IF(ISNA(VLOOKUP($Y$1*1000+F28,年齢別人口集計表AD2!$A$2:$K$5000,9,FALSE)),0,VLOOKUP($Y$1*1000+F28,年齢別人口集計表AD2!$A$2:$K$5000,9,FALSE))</f>
        <v>1</v>
      </c>
      <c r="H28" s="62">
        <f>IF(ISNA(VLOOKUP($Y$1*1000+F28,年齢別人口集計表AD2!$A$2:$K$5000,10,FALSE)),0,VLOOKUP($Y$1*1000+F28,年齢別人口集計表AD2!$A$2:$K$5000,10,FALSE))</f>
        <v>2</v>
      </c>
      <c r="I28" s="62">
        <f>SUM(G28:H28)</f>
        <v>3</v>
      </c>
      <c r="J28" s="63"/>
      <c r="K28" s="62">
        <v>70</v>
      </c>
      <c r="L28" s="62">
        <f>IF(ISNA(VLOOKUP($Y$1*1000+K28,年齢別人口集計表AD2!$A$2:$K$5000,9,FALSE)),0,VLOOKUP($Y$1*1000+K28,年齢別人口集計表AD2!$A$2:$K$5000,9,FALSE))</f>
        <v>1</v>
      </c>
      <c r="M28" s="62">
        <f>IF(ISNA(VLOOKUP($Y$1*1000+K28,年齢別人口集計表AD2!$A$2:$K$5000,10,FALSE)),0,VLOOKUP($Y$1*1000+K28,年齢別人口集計表AD2!$A$2:$K$5000,10,FALSE))</f>
        <v>1</v>
      </c>
      <c r="N28" s="62">
        <f>SUM(L28:M28)</f>
        <v>2</v>
      </c>
      <c r="O28" s="63"/>
      <c r="P28" s="62">
        <v>75</v>
      </c>
      <c r="Q28" s="62">
        <f>IF(ISNA(VLOOKUP($Y$1*1000+P28,年齢別人口集計表AD2!$A$2:$K$5000,9,FALSE)),0,VLOOKUP($Y$1*1000+P28,年齢別人口集計表AD2!$A$2:$K$5000,9,FALSE))</f>
        <v>0</v>
      </c>
      <c r="R28" s="62">
        <f>IF(ISNA(VLOOKUP($Y$1*1000+P28,年齢別人口集計表AD2!$A$2:$K$5000,10,FALSE)),0,VLOOKUP($Y$1*1000+P28,年齢別人口集計表AD2!$A$2:$K$5000,10,FALSE))</f>
        <v>0</v>
      </c>
      <c r="S28" s="62">
        <f>SUM(Q28:R28)</f>
        <v>0</v>
      </c>
      <c r="X28" s="57" t="s">
        <v>26</v>
      </c>
      <c r="Y28" s="57">
        <v>28</v>
      </c>
    </row>
    <row r="29" spans="1:25" x14ac:dyDescent="0.15">
      <c r="A29" s="62">
        <v>61</v>
      </c>
      <c r="B29" s="62">
        <f>IF(ISNA(VLOOKUP($Y$1*1000+A29,年齢別人口集計表AD2!$A$2:$K$5000,9,FALSE)),0,VLOOKUP($Y$1*1000+A29,年齢別人口集計表AD2!$A$2:$K$5000,9,FALSE))</f>
        <v>0</v>
      </c>
      <c r="C29" s="62">
        <f>IF(ISNA(VLOOKUP($Y$1*1000+A29,年齢別人口集計表AD2!$A$2:$K$5000,10,FALSE)),0,VLOOKUP($Y$1*1000+A29,年齢別人口集計表AD2!$A$2:$K$5000,10,FALSE))</f>
        <v>0</v>
      </c>
      <c r="D29" s="62">
        <f>SUM(B29:C29)</f>
        <v>0</v>
      </c>
      <c r="E29" s="63"/>
      <c r="F29" s="62">
        <v>66</v>
      </c>
      <c r="G29" s="62">
        <f>IF(ISNA(VLOOKUP($Y$1*1000+F29,年齢別人口集計表AD2!$A$2:$K$5000,9,FALSE)),0,VLOOKUP($Y$1*1000+F29,年齢別人口集計表AD2!$A$2:$K$5000,9,FALSE))</f>
        <v>3</v>
      </c>
      <c r="H29" s="62">
        <f>IF(ISNA(VLOOKUP($Y$1*1000+F29,年齢別人口集計表AD2!$A$2:$K$5000,10,FALSE)),0,VLOOKUP($Y$1*1000+F29,年齢別人口集計表AD2!$A$2:$K$5000,10,FALSE))</f>
        <v>0</v>
      </c>
      <c r="I29" s="62">
        <f>SUM(G29:H29)</f>
        <v>3</v>
      </c>
      <c r="J29" s="63"/>
      <c r="K29" s="62">
        <v>71</v>
      </c>
      <c r="L29" s="62">
        <f>IF(ISNA(VLOOKUP($Y$1*1000+K29,年齢別人口集計表AD2!$A$2:$K$5000,9,FALSE)),0,VLOOKUP($Y$1*1000+K29,年齢別人口集計表AD2!$A$2:$K$5000,9,FALSE))</f>
        <v>1</v>
      </c>
      <c r="M29" s="62">
        <f>IF(ISNA(VLOOKUP($Y$1*1000+K29,年齢別人口集計表AD2!$A$2:$K$5000,10,FALSE)),0,VLOOKUP($Y$1*1000+K29,年齢別人口集計表AD2!$A$2:$K$5000,10,FALSE))</f>
        <v>2</v>
      </c>
      <c r="N29" s="62">
        <f>SUM(L29:M29)</f>
        <v>3</v>
      </c>
      <c r="O29" s="63"/>
      <c r="P29" s="62">
        <v>76</v>
      </c>
      <c r="Q29" s="62">
        <f>IF(ISNA(VLOOKUP($Y$1*1000+P29,年齢別人口集計表AD2!$A$2:$K$5000,9,FALSE)),0,VLOOKUP($Y$1*1000+P29,年齢別人口集計表AD2!$A$2:$K$5000,9,FALSE))</f>
        <v>0</v>
      </c>
      <c r="R29" s="62">
        <f>IF(ISNA(VLOOKUP($Y$1*1000+P29,年齢別人口集計表AD2!$A$2:$K$5000,10,FALSE)),0,VLOOKUP($Y$1*1000+P29,年齢別人口集計表AD2!$A$2:$K$5000,10,FALSE))</f>
        <v>2</v>
      </c>
      <c r="S29" s="62">
        <f>SUM(Q29:R29)</f>
        <v>2</v>
      </c>
      <c r="X29" s="57" t="s">
        <v>27</v>
      </c>
      <c r="Y29" s="57">
        <v>29</v>
      </c>
    </row>
    <row r="30" spans="1:25" x14ac:dyDescent="0.15">
      <c r="A30" s="62">
        <v>62</v>
      </c>
      <c r="B30" s="62">
        <f>IF(ISNA(VLOOKUP($Y$1*1000+A30,年齢別人口集計表AD2!$A$2:$K$5000,9,FALSE)),0,VLOOKUP($Y$1*1000+A30,年齢別人口集計表AD2!$A$2:$K$5000,9,FALSE))</f>
        <v>3</v>
      </c>
      <c r="C30" s="62">
        <f>IF(ISNA(VLOOKUP($Y$1*1000+A30,年齢別人口集計表AD2!$A$2:$K$5000,10,FALSE)),0,VLOOKUP($Y$1*1000+A30,年齢別人口集計表AD2!$A$2:$K$5000,10,FALSE))</f>
        <v>1</v>
      </c>
      <c r="D30" s="62">
        <f>SUM(B30:C30)</f>
        <v>4</v>
      </c>
      <c r="E30" s="63"/>
      <c r="F30" s="62">
        <v>67</v>
      </c>
      <c r="G30" s="62">
        <f>IF(ISNA(VLOOKUP($Y$1*1000+F30,年齢別人口集計表AD2!$A$2:$K$5000,9,FALSE)),0,VLOOKUP($Y$1*1000+F30,年齢別人口集計表AD2!$A$2:$K$5000,9,FALSE))</f>
        <v>1</v>
      </c>
      <c r="H30" s="62">
        <f>IF(ISNA(VLOOKUP($Y$1*1000+F30,年齢別人口集計表AD2!$A$2:$K$5000,10,FALSE)),0,VLOOKUP($Y$1*1000+F30,年齢別人口集計表AD2!$A$2:$K$5000,10,FALSE))</f>
        <v>3</v>
      </c>
      <c r="I30" s="62">
        <f>SUM(G30:H30)</f>
        <v>4</v>
      </c>
      <c r="J30" s="63"/>
      <c r="K30" s="62">
        <v>72</v>
      </c>
      <c r="L30" s="62">
        <f>IF(ISNA(VLOOKUP($Y$1*1000+K30,年齢別人口集計表AD2!$A$2:$K$5000,9,FALSE)),0,VLOOKUP($Y$1*1000+K30,年齢別人口集計表AD2!$A$2:$K$5000,9,FALSE))</f>
        <v>4</v>
      </c>
      <c r="M30" s="62">
        <f>IF(ISNA(VLOOKUP($Y$1*1000+K30,年齢別人口集計表AD2!$A$2:$K$5000,10,FALSE)),0,VLOOKUP($Y$1*1000+K30,年齢別人口集計表AD2!$A$2:$K$5000,10,FALSE))</f>
        <v>0</v>
      </c>
      <c r="N30" s="62">
        <f>SUM(L30:M30)</f>
        <v>4</v>
      </c>
      <c r="O30" s="63"/>
      <c r="P30" s="62">
        <v>77</v>
      </c>
      <c r="Q30" s="62">
        <f>IF(ISNA(VLOOKUP($Y$1*1000+P30,年齢別人口集計表AD2!$A$2:$K$5000,9,FALSE)),0,VLOOKUP($Y$1*1000+P30,年齢別人口集計表AD2!$A$2:$K$5000,9,FALSE))</f>
        <v>0</v>
      </c>
      <c r="R30" s="62">
        <f>IF(ISNA(VLOOKUP($Y$1*1000+P30,年齢別人口集計表AD2!$A$2:$K$5000,10,FALSE)),0,VLOOKUP($Y$1*1000+P30,年齢別人口集計表AD2!$A$2:$K$5000,10,FALSE))</f>
        <v>0</v>
      </c>
      <c r="S30" s="62">
        <f>SUM(Q30:R30)</f>
        <v>0</v>
      </c>
      <c r="X30" s="57" t="s">
        <v>28</v>
      </c>
      <c r="Y30" s="57">
        <v>30</v>
      </c>
    </row>
    <row r="31" spans="1:25" x14ac:dyDescent="0.15">
      <c r="A31" s="62">
        <v>63</v>
      </c>
      <c r="B31" s="62">
        <f>IF(ISNA(VLOOKUP($Y$1*1000+A31,年齢別人口集計表AD2!$A$2:$K$5000,9,FALSE)),0,VLOOKUP($Y$1*1000+A31,年齢別人口集計表AD2!$A$2:$K$5000,9,FALSE))</f>
        <v>0</v>
      </c>
      <c r="C31" s="62">
        <f>IF(ISNA(VLOOKUP($Y$1*1000+A31,年齢別人口集計表AD2!$A$2:$K$5000,10,FALSE)),0,VLOOKUP($Y$1*1000+A31,年齢別人口集計表AD2!$A$2:$K$5000,10,FALSE))</f>
        <v>3</v>
      </c>
      <c r="D31" s="62">
        <f>SUM(B31:C31)</f>
        <v>3</v>
      </c>
      <c r="E31" s="63"/>
      <c r="F31" s="62">
        <v>68</v>
      </c>
      <c r="G31" s="62">
        <f>IF(ISNA(VLOOKUP($Y$1*1000+F31,年齢別人口集計表AD2!$A$2:$K$5000,9,FALSE)),0,VLOOKUP($Y$1*1000+F31,年齢別人口集計表AD2!$A$2:$K$5000,9,FALSE))</f>
        <v>0</v>
      </c>
      <c r="H31" s="62">
        <f>IF(ISNA(VLOOKUP($Y$1*1000+F31,年齢別人口集計表AD2!$A$2:$K$5000,10,FALSE)),0,VLOOKUP($Y$1*1000+F31,年齢別人口集計表AD2!$A$2:$K$5000,10,FALSE))</f>
        <v>0</v>
      </c>
      <c r="I31" s="62">
        <f>SUM(G31:H31)</f>
        <v>0</v>
      </c>
      <c r="J31" s="63"/>
      <c r="K31" s="62">
        <v>73</v>
      </c>
      <c r="L31" s="62">
        <f>IF(ISNA(VLOOKUP($Y$1*1000+K31,年齢別人口集計表AD2!$A$2:$K$5000,9,FALSE)),0,VLOOKUP($Y$1*1000+K31,年齢別人口集計表AD2!$A$2:$K$5000,9,FALSE))</f>
        <v>1</v>
      </c>
      <c r="M31" s="62">
        <f>IF(ISNA(VLOOKUP($Y$1*1000+K31,年齢別人口集計表AD2!$A$2:$K$5000,10,FALSE)),0,VLOOKUP($Y$1*1000+K31,年齢別人口集計表AD2!$A$2:$K$5000,10,FALSE))</f>
        <v>0</v>
      </c>
      <c r="N31" s="62">
        <f>SUM(L31:M31)</f>
        <v>1</v>
      </c>
      <c r="O31" s="63"/>
      <c r="P31" s="62">
        <v>78</v>
      </c>
      <c r="Q31" s="62">
        <f>IF(ISNA(VLOOKUP($Y$1*1000+P31,年齢別人口集計表AD2!$A$2:$K$5000,9,FALSE)),0,VLOOKUP($Y$1*1000+P31,年齢別人口集計表AD2!$A$2:$K$5000,9,FALSE))</f>
        <v>1</v>
      </c>
      <c r="R31" s="62">
        <f>IF(ISNA(VLOOKUP($Y$1*1000+P31,年齢別人口集計表AD2!$A$2:$K$5000,10,FALSE)),0,VLOOKUP($Y$1*1000+P31,年齢別人口集計表AD2!$A$2:$K$5000,10,FALSE))</f>
        <v>0</v>
      </c>
      <c r="S31" s="62">
        <f>SUM(Q31:R31)</f>
        <v>1</v>
      </c>
      <c r="X31" s="57" t="s">
        <v>29</v>
      </c>
      <c r="Y31" s="57">
        <v>31</v>
      </c>
    </row>
    <row r="32" spans="1:25" x14ac:dyDescent="0.15">
      <c r="A32" s="62">
        <v>64</v>
      </c>
      <c r="B32" s="62">
        <f>IF(ISNA(VLOOKUP($Y$1*1000+A32,年齢別人口集計表AD2!$A$2:$K$5000,9,FALSE)),0,VLOOKUP($Y$1*1000+A32,年齢別人口集計表AD2!$A$2:$K$5000,9,FALSE))</f>
        <v>1</v>
      </c>
      <c r="C32" s="62">
        <f>IF(ISNA(VLOOKUP($Y$1*1000+A32,年齢別人口集計表AD2!$A$2:$K$5000,10,FALSE)),0,VLOOKUP($Y$1*1000+A32,年齢別人口集計表AD2!$A$2:$K$5000,10,FALSE))</f>
        <v>2</v>
      </c>
      <c r="D32" s="62">
        <f>SUM(B32:C32)</f>
        <v>3</v>
      </c>
      <c r="E32" s="63"/>
      <c r="F32" s="62">
        <v>69</v>
      </c>
      <c r="G32" s="62">
        <f>IF(ISNA(VLOOKUP($Y$1*1000+F32,年齢別人口集計表AD2!$A$2:$K$5000,9,FALSE)),0,VLOOKUP($Y$1*1000+F32,年齢別人口集計表AD2!$A$2:$K$5000,9,FALSE))</f>
        <v>0</v>
      </c>
      <c r="H32" s="62">
        <f>IF(ISNA(VLOOKUP($Y$1*1000+F32,年齢別人口集計表AD2!$A$2:$K$5000,10,FALSE)),0,VLOOKUP($Y$1*1000+F32,年齢別人口集計表AD2!$A$2:$K$5000,10,FALSE))</f>
        <v>1</v>
      </c>
      <c r="I32" s="62">
        <f>SUM(G32:H32)</f>
        <v>1</v>
      </c>
      <c r="J32" s="63"/>
      <c r="K32" s="62">
        <v>74</v>
      </c>
      <c r="L32" s="62">
        <f>IF(ISNA(VLOOKUP($Y$1*1000+K32,年齢別人口集計表AD2!$A$2:$K$5000,9,FALSE)),0,VLOOKUP($Y$1*1000+K32,年齢別人口集計表AD2!$A$2:$K$5000,9,FALSE))</f>
        <v>1</v>
      </c>
      <c r="M32" s="62">
        <f>IF(ISNA(VLOOKUP($Y$1*1000+K32,年齢別人口集計表AD2!$A$2:$K$5000,10,FALSE)),0,VLOOKUP($Y$1*1000+K32,年齢別人口集計表AD2!$A$2:$K$5000,10,FALSE))</f>
        <v>1</v>
      </c>
      <c r="N32" s="62">
        <f>SUM(L32:M32)</f>
        <v>2</v>
      </c>
      <c r="O32" s="63"/>
      <c r="P32" s="62">
        <v>79</v>
      </c>
      <c r="Q32" s="62">
        <f>IF(ISNA(VLOOKUP($Y$1*1000+P32,年齢別人口集計表AD2!$A$2:$K$5000,9,FALSE)),0,VLOOKUP($Y$1*1000+P32,年齢別人口集計表AD2!$A$2:$K$5000,9,FALSE))</f>
        <v>1</v>
      </c>
      <c r="R32" s="62">
        <f>IF(ISNA(VLOOKUP($Y$1*1000+P32,年齢別人口集計表AD2!$A$2:$K$5000,10,FALSE)),0,VLOOKUP($Y$1*1000+P32,年齢別人口集計表AD2!$A$2:$K$5000,10,FALSE))</f>
        <v>0</v>
      </c>
      <c r="S32" s="62">
        <f>SUM(Q32:R32)</f>
        <v>1</v>
      </c>
      <c r="X32" s="57" t="s">
        <v>30</v>
      </c>
      <c r="Y32" s="57">
        <v>32</v>
      </c>
    </row>
    <row r="33" spans="1:25" x14ac:dyDescent="0.15">
      <c r="A33" s="64" t="s">
        <v>91</v>
      </c>
      <c r="B33" s="62">
        <f>SUM(B28:B32)</f>
        <v>4</v>
      </c>
      <c r="C33" s="62">
        <f>SUM(C28:C32)</f>
        <v>6</v>
      </c>
      <c r="D33" s="62">
        <f>SUM(D28:D32)</f>
        <v>10</v>
      </c>
      <c r="E33" s="63"/>
      <c r="F33" s="64" t="s">
        <v>91</v>
      </c>
      <c r="G33" s="62">
        <f>SUM(G28:G32)</f>
        <v>5</v>
      </c>
      <c r="H33" s="62">
        <f>SUM(H28:H32)</f>
        <v>6</v>
      </c>
      <c r="I33" s="62">
        <f>SUM(I28:I32)</f>
        <v>11</v>
      </c>
      <c r="J33" s="63"/>
      <c r="K33" s="64" t="s">
        <v>91</v>
      </c>
      <c r="L33" s="62">
        <f>SUM(L28:L32)</f>
        <v>8</v>
      </c>
      <c r="M33" s="62">
        <f>SUM(M28:M32)</f>
        <v>4</v>
      </c>
      <c r="N33" s="62">
        <f>SUM(N28:N32)</f>
        <v>12</v>
      </c>
      <c r="O33" s="63"/>
      <c r="P33" s="64" t="s">
        <v>91</v>
      </c>
      <c r="Q33" s="62">
        <f>SUM(Q28:Q32)</f>
        <v>2</v>
      </c>
      <c r="R33" s="62">
        <f>SUM(R28:R32)</f>
        <v>2</v>
      </c>
      <c r="S33" s="62">
        <f>SUM(S28:S32)</f>
        <v>4</v>
      </c>
      <c r="U33" s="65">
        <f>Q33+L33+G33+B33</f>
        <v>19</v>
      </c>
      <c r="V33" s="65">
        <f>R33+M33+H33+C33</f>
        <v>18</v>
      </c>
      <c r="X33" s="57" t="s">
        <v>31</v>
      </c>
      <c r="Y33" s="57">
        <v>33</v>
      </c>
    </row>
    <row r="34" spans="1:25" x14ac:dyDescent="0.15">
      <c r="A34" s="66"/>
      <c r="B34" s="66"/>
      <c r="C34" s="66"/>
      <c r="D34" s="66"/>
      <c r="F34" s="66"/>
      <c r="G34" s="66"/>
      <c r="H34" s="66"/>
      <c r="I34" s="66"/>
      <c r="K34" s="66"/>
      <c r="L34" s="66"/>
      <c r="M34" s="66"/>
      <c r="N34" s="66"/>
      <c r="P34" s="66"/>
      <c r="Q34" s="66"/>
      <c r="R34" s="66"/>
      <c r="S34" s="66"/>
      <c r="X34" s="57" t="s">
        <v>32</v>
      </c>
      <c r="Y34" s="57">
        <v>34</v>
      </c>
    </row>
    <row r="35" spans="1:25" x14ac:dyDescent="0.15">
      <c r="A35" s="64" t="s">
        <v>0</v>
      </c>
      <c r="B35" s="64" t="s">
        <v>89</v>
      </c>
      <c r="C35" s="64" t="s">
        <v>90</v>
      </c>
      <c r="D35" s="64" t="s">
        <v>91</v>
      </c>
      <c r="E35" s="63"/>
      <c r="F35" s="64" t="s">
        <v>0</v>
      </c>
      <c r="G35" s="64" t="s">
        <v>89</v>
      </c>
      <c r="H35" s="64" t="s">
        <v>90</v>
      </c>
      <c r="I35" s="64" t="s">
        <v>91</v>
      </c>
      <c r="J35" s="63"/>
      <c r="K35" s="64" t="s">
        <v>0</v>
      </c>
      <c r="L35" s="64" t="s">
        <v>89</v>
      </c>
      <c r="M35" s="64" t="s">
        <v>90</v>
      </c>
      <c r="N35" s="64" t="s">
        <v>91</v>
      </c>
      <c r="O35" s="63"/>
      <c r="P35" s="64" t="s">
        <v>0</v>
      </c>
      <c r="Q35" s="64" t="s">
        <v>89</v>
      </c>
      <c r="R35" s="64" t="s">
        <v>90</v>
      </c>
      <c r="S35" s="64" t="s">
        <v>91</v>
      </c>
      <c r="X35" s="57" t="s">
        <v>33</v>
      </c>
      <c r="Y35" s="57">
        <v>36</v>
      </c>
    </row>
    <row r="36" spans="1:25" x14ac:dyDescent="0.15">
      <c r="A36" s="62">
        <v>80</v>
      </c>
      <c r="B36" s="62">
        <f>IF(ISNA(VLOOKUP($Y$1*1000+A36,年齢別人口集計表AD2!$A$2:$K$5000,9,FALSE)),0,VLOOKUP($Y$1*1000+A36,年齢別人口集計表AD2!$A$2:$K$5000,9,FALSE))</f>
        <v>0</v>
      </c>
      <c r="C36" s="62">
        <f>IF(ISNA(VLOOKUP($Y$1*1000+A36,年齢別人口集計表AD2!$A$2:$K$5000,10,FALSE)),0,VLOOKUP($Y$1*1000+A36,年齢別人口集計表AD2!$A$2:$K$5000,10,FALSE))</f>
        <v>1</v>
      </c>
      <c r="D36" s="62">
        <f>SUM(B36:C36)</f>
        <v>1</v>
      </c>
      <c r="E36" s="63"/>
      <c r="F36" s="62">
        <v>85</v>
      </c>
      <c r="G36" s="62">
        <f>IF(ISNA(VLOOKUP($Y$1*1000+F36,年齢別人口集計表AD2!$A$2:$K$5000,9,FALSE)),0,VLOOKUP($Y$1*1000+F36,年齢別人口集計表AD2!$A$2:$K$5000,9,FALSE))</f>
        <v>1</v>
      </c>
      <c r="H36" s="62">
        <f>IF(ISNA(VLOOKUP($Y$1*1000+F36,年齢別人口集計表AD2!$A$2:$K$5000,10,FALSE)),0,VLOOKUP($Y$1*1000+F36,年齢別人口集計表AD2!$A$2:$K$5000,10,FALSE))</f>
        <v>2</v>
      </c>
      <c r="I36" s="62">
        <f>SUM(G36:H36)</f>
        <v>3</v>
      </c>
      <c r="J36" s="63"/>
      <c r="K36" s="62">
        <v>90</v>
      </c>
      <c r="L36" s="62">
        <f>IF(ISNA(VLOOKUP($Y$1*1000+K36,年齢別人口集計表AD2!$A$2:$K$5000,9,FALSE)),0,VLOOKUP($Y$1*1000+K36,年齢別人口集計表AD2!$A$2:$K$5000,9,FALSE))</f>
        <v>0</v>
      </c>
      <c r="M36" s="62">
        <f>IF(ISNA(VLOOKUP($Y$1*1000+K36,年齢別人口集計表AD2!$A$2:$K$5000,10,FALSE)),0,VLOOKUP($Y$1*1000+K36,年齢別人口集計表AD2!$A$2:$K$5000,10,FALSE))</f>
        <v>0</v>
      </c>
      <c r="N36" s="62">
        <f>SUM(L36:M36)</f>
        <v>0</v>
      </c>
      <c r="O36" s="63"/>
      <c r="P36" s="62">
        <v>95</v>
      </c>
      <c r="Q36" s="62">
        <f>IF(ISNA(VLOOKUP($Y$1*1000+P36,年齢別人口集計表AD2!$A$2:$K$5000,9,FALSE)),0,VLOOKUP($Y$1*1000+P36,年齢別人口集計表AD2!$A$2:$K$5000,9,FALSE))</f>
        <v>0</v>
      </c>
      <c r="R36" s="62">
        <f>IF(ISNA(VLOOKUP($Y$1*1000+P36,年齢別人口集計表AD2!$A$2:$K$5000,10,FALSE)),0,VLOOKUP($Y$1*1000+P36,年齢別人口集計表AD2!$A$2:$K$5000,10,FALSE))</f>
        <v>0</v>
      </c>
      <c r="S36" s="62">
        <f>SUM(Q36:R36)</f>
        <v>0</v>
      </c>
      <c r="X36" s="57" t="s">
        <v>34</v>
      </c>
      <c r="Y36" s="57">
        <v>37</v>
      </c>
    </row>
    <row r="37" spans="1:25" x14ac:dyDescent="0.15">
      <c r="A37" s="62">
        <v>81</v>
      </c>
      <c r="B37" s="62">
        <f>IF(ISNA(VLOOKUP($Y$1*1000+A37,年齢別人口集計表AD2!$A$2:$K$5000,9,FALSE)),0,VLOOKUP($Y$1*1000+A37,年齢別人口集計表AD2!$A$2:$K$5000,9,FALSE))</f>
        <v>0</v>
      </c>
      <c r="C37" s="62">
        <f>IF(ISNA(VLOOKUP($Y$1*1000+A37,年齢別人口集計表AD2!$A$2:$K$5000,10,FALSE)),0,VLOOKUP($Y$1*1000+A37,年齢別人口集計表AD2!$A$2:$K$5000,10,FALSE))</f>
        <v>0</v>
      </c>
      <c r="D37" s="62">
        <f>SUM(B37:C37)</f>
        <v>0</v>
      </c>
      <c r="E37" s="63"/>
      <c r="F37" s="62">
        <v>86</v>
      </c>
      <c r="G37" s="62">
        <f>IF(ISNA(VLOOKUP($Y$1*1000+F37,年齢別人口集計表AD2!$A$2:$K$5000,9,FALSE)),0,VLOOKUP($Y$1*1000+F37,年齢別人口集計表AD2!$A$2:$K$5000,9,FALSE))</f>
        <v>1</v>
      </c>
      <c r="H37" s="62">
        <f>IF(ISNA(VLOOKUP($Y$1*1000+F37,年齢別人口集計表AD2!$A$2:$K$5000,10,FALSE)),0,VLOOKUP($Y$1*1000+F37,年齢別人口集計表AD2!$A$2:$K$5000,10,FALSE))</f>
        <v>1</v>
      </c>
      <c r="I37" s="62">
        <f>SUM(G37:H37)</f>
        <v>2</v>
      </c>
      <c r="J37" s="63"/>
      <c r="K37" s="62">
        <v>91</v>
      </c>
      <c r="L37" s="62">
        <f>IF(ISNA(VLOOKUP($Y$1*1000+K37,年齢別人口集計表AD2!$A$2:$K$5000,9,FALSE)),0,VLOOKUP($Y$1*1000+K37,年齢別人口集計表AD2!$A$2:$K$5000,9,FALSE))</f>
        <v>0</v>
      </c>
      <c r="M37" s="62">
        <f>IF(ISNA(VLOOKUP($Y$1*1000+K37,年齢別人口集計表AD2!$A$2:$K$5000,10,FALSE)),0,VLOOKUP($Y$1*1000+K37,年齢別人口集計表AD2!$A$2:$K$5000,10,FALSE))</f>
        <v>0</v>
      </c>
      <c r="N37" s="62">
        <f>SUM(L37:M37)</f>
        <v>0</v>
      </c>
      <c r="O37" s="63"/>
      <c r="P37" s="62">
        <v>96</v>
      </c>
      <c r="Q37" s="62">
        <f>IF(ISNA(VLOOKUP($Y$1*1000+P37,年齢別人口集計表AD2!$A$2:$K$5000,9,FALSE)),0,VLOOKUP($Y$1*1000+P37,年齢別人口集計表AD2!$A$2:$K$5000,9,FALSE))</f>
        <v>0</v>
      </c>
      <c r="R37" s="62">
        <f>IF(ISNA(VLOOKUP($Y$1*1000+P37,年齢別人口集計表AD2!$A$2:$K$5000,10,FALSE)),0,VLOOKUP($Y$1*1000+P37,年齢別人口集計表AD2!$A$2:$K$5000,10,FALSE))</f>
        <v>1</v>
      </c>
      <c r="S37" s="62">
        <f>SUM(Q37:R37)</f>
        <v>1</v>
      </c>
      <c r="X37" s="57" t="s">
        <v>35</v>
      </c>
      <c r="Y37" s="57">
        <v>38</v>
      </c>
    </row>
    <row r="38" spans="1:25" x14ac:dyDescent="0.15">
      <c r="A38" s="62">
        <v>82</v>
      </c>
      <c r="B38" s="62">
        <f>IF(ISNA(VLOOKUP($Y$1*1000+A38,年齢別人口集計表AD2!$A$2:$K$5000,9,FALSE)),0,VLOOKUP($Y$1*1000+A38,年齢別人口集計表AD2!$A$2:$K$5000,9,FALSE))</f>
        <v>0</v>
      </c>
      <c r="C38" s="62">
        <f>IF(ISNA(VLOOKUP($Y$1*1000+A38,年齢別人口集計表AD2!$A$2:$K$5000,10,FALSE)),0,VLOOKUP($Y$1*1000+A38,年齢別人口集計表AD2!$A$2:$K$5000,10,FALSE))</f>
        <v>1</v>
      </c>
      <c r="D38" s="62">
        <f>SUM(B38:C38)</f>
        <v>1</v>
      </c>
      <c r="E38" s="63"/>
      <c r="F38" s="62">
        <v>87</v>
      </c>
      <c r="G38" s="62">
        <f>IF(ISNA(VLOOKUP($Y$1*1000+F38,年齢別人口集計表AD2!$A$2:$K$5000,9,FALSE)),0,VLOOKUP($Y$1*1000+F38,年齢別人口集計表AD2!$A$2:$K$5000,9,FALSE))</f>
        <v>0</v>
      </c>
      <c r="H38" s="62">
        <f>IF(ISNA(VLOOKUP($Y$1*1000+F38,年齢別人口集計表AD2!$A$2:$K$5000,10,FALSE)),0,VLOOKUP($Y$1*1000+F38,年齢別人口集計表AD2!$A$2:$K$5000,10,FALSE))</f>
        <v>3</v>
      </c>
      <c r="I38" s="62">
        <f>SUM(G38:H38)</f>
        <v>3</v>
      </c>
      <c r="J38" s="63"/>
      <c r="K38" s="62">
        <v>92</v>
      </c>
      <c r="L38" s="62">
        <f>IF(ISNA(VLOOKUP($Y$1*1000+K38,年齢別人口集計表AD2!$A$2:$K$5000,9,FALSE)),0,VLOOKUP($Y$1*1000+K38,年齢別人口集計表AD2!$A$2:$K$5000,9,FALSE))</f>
        <v>0</v>
      </c>
      <c r="M38" s="62">
        <f>IF(ISNA(VLOOKUP($Y$1*1000+K38,年齢別人口集計表AD2!$A$2:$K$5000,10,FALSE)),0,VLOOKUP($Y$1*1000+K38,年齢別人口集計表AD2!$A$2:$K$5000,10,FALSE))</f>
        <v>1</v>
      </c>
      <c r="N38" s="62">
        <f>SUM(L38:M38)</f>
        <v>1</v>
      </c>
      <c r="O38" s="63"/>
      <c r="P38" s="62">
        <v>97</v>
      </c>
      <c r="Q38" s="62">
        <f>IF(ISNA(VLOOKUP($Y$1*1000+P38,年齢別人口集計表AD2!$A$2:$K$5000,9,FALSE)),0,VLOOKUP($Y$1*1000+P38,年齢別人口集計表AD2!$A$2:$K$5000,9,FALSE))</f>
        <v>0</v>
      </c>
      <c r="R38" s="62">
        <f>IF(ISNA(VLOOKUP($Y$1*1000+P38,年齢別人口集計表AD2!$A$2:$K$5000,10,FALSE)),0,VLOOKUP($Y$1*1000+P38,年齢別人口集計表AD2!$A$2:$K$5000,10,FALSE))</f>
        <v>1</v>
      </c>
      <c r="S38" s="62">
        <f>SUM(Q38:R38)</f>
        <v>1</v>
      </c>
      <c r="X38" s="57" t="s">
        <v>61</v>
      </c>
      <c r="Y38" s="57">
        <v>39</v>
      </c>
    </row>
    <row r="39" spans="1:25" x14ac:dyDescent="0.15">
      <c r="A39" s="62">
        <v>83</v>
      </c>
      <c r="B39" s="62">
        <f>IF(ISNA(VLOOKUP($Y$1*1000+A39,年齢別人口集計表AD2!$A$2:$K$5000,9,FALSE)),0,VLOOKUP($Y$1*1000+A39,年齢別人口集計表AD2!$A$2:$K$5000,9,FALSE))</f>
        <v>0</v>
      </c>
      <c r="C39" s="62">
        <f>IF(ISNA(VLOOKUP($Y$1*1000+A39,年齢別人口集計表AD2!$A$2:$K$5000,10,FALSE)),0,VLOOKUP($Y$1*1000+A39,年齢別人口集計表AD2!$A$2:$K$5000,10,FALSE))</f>
        <v>1</v>
      </c>
      <c r="D39" s="62">
        <f>SUM(B39:C39)</f>
        <v>1</v>
      </c>
      <c r="E39" s="63"/>
      <c r="F39" s="62">
        <v>88</v>
      </c>
      <c r="G39" s="62">
        <f>IF(ISNA(VLOOKUP($Y$1*1000+F39,年齢別人口集計表AD2!$A$2:$K$5000,9,FALSE)),0,VLOOKUP($Y$1*1000+F39,年齢別人口集計表AD2!$A$2:$K$5000,9,FALSE))</f>
        <v>0</v>
      </c>
      <c r="H39" s="62">
        <f>IF(ISNA(VLOOKUP($Y$1*1000+F39,年齢別人口集計表AD2!$A$2:$K$5000,10,FALSE)),0,VLOOKUP($Y$1*1000+F39,年齢別人口集計表AD2!$A$2:$K$5000,10,FALSE))</f>
        <v>0</v>
      </c>
      <c r="I39" s="62">
        <f>SUM(G39:H39)</f>
        <v>0</v>
      </c>
      <c r="J39" s="63"/>
      <c r="K39" s="62">
        <v>93</v>
      </c>
      <c r="L39" s="62">
        <f>IF(ISNA(VLOOKUP($Y$1*1000+K39,年齢別人口集計表AD2!$A$2:$K$5000,9,FALSE)),0,VLOOKUP($Y$1*1000+K39,年齢別人口集計表AD2!$A$2:$K$5000,9,FALSE))</f>
        <v>0</v>
      </c>
      <c r="M39" s="62">
        <f>IF(ISNA(VLOOKUP($Y$1*1000+K39,年齢別人口集計表AD2!$A$2:$K$5000,10,FALSE)),0,VLOOKUP($Y$1*1000+K39,年齢別人口集計表AD2!$A$2:$K$5000,10,FALSE))</f>
        <v>0</v>
      </c>
      <c r="N39" s="62">
        <f>SUM(L39:M39)</f>
        <v>0</v>
      </c>
      <c r="O39" s="63"/>
      <c r="P39" s="62">
        <v>98</v>
      </c>
      <c r="Q39" s="62">
        <f>IF(ISNA(VLOOKUP($Y$1*1000+P39,年齢別人口集計表AD2!$A$2:$K$5000,9,FALSE)),0,VLOOKUP($Y$1*1000+P39,年齢別人口集計表AD2!$A$2:$K$5000,9,FALSE))</f>
        <v>0</v>
      </c>
      <c r="R39" s="62">
        <f>IF(ISNA(VLOOKUP($Y$1*1000+P39,年齢別人口集計表AD2!$A$2:$K$5000,10,FALSE)),0,VLOOKUP($Y$1*1000+P39,年齢別人口集計表AD2!$A$2:$K$5000,10,FALSE))</f>
        <v>0</v>
      </c>
      <c r="S39" s="62">
        <f>SUM(Q39:R39)</f>
        <v>0</v>
      </c>
      <c r="X39" s="57" t="s">
        <v>77</v>
      </c>
      <c r="Y39" s="57">
        <v>40</v>
      </c>
    </row>
    <row r="40" spans="1:25" x14ac:dyDescent="0.15">
      <c r="A40" s="62">
        <v>84</v>
      </c>
      <c r="B40" s="62">
        <f>IF(ISNA(VLOOKUP($Y$1*1000+A40,年齢別人口集計表AD2!$A$2:$K$5000,9,FALSE)),0,VLOOKUP($Y$1*1000+A40,年齢別人口集計表AD2!$A$2:$K$5000,9,FALSE))</f>
        <v>0</v>
      </c>
      <c r="C40" s="62">
        <f>IF(ISNA(VLOOKUP($Y$1*1000+A40,年齢別人口集計表AD2!$A$2:$K$5000,10,FALSE)),0,VLOOKUP($Y$1*1000+A40,年齢別人口集計表AD2!$A$2:$K$5000,10,FALSE))</f>
        <v>1</v>
      </c>
      <c r="D40" s="62">
        <f>SUM(B40:C40)</f>
        <v>1</v>
      </c>
      <c r="E40" s="63"/>
      <c r="F40" s="62">
        <v>89</v>
      </c>
      <c r="G40" s="62">
        <f>IF(ISNA(VLOOKUP($Y$1*1000+F40,年齢別人口集計表AD2!$A$2:$K$5000,9,FALSE)),0,VLOOKUP($Y$1*1000+F40,年齢別人口集計表AD2!$A$2:$K$5000,9,FALSE))</f>
        <v>1</v>
      </c>
      <c r="H40" s="62">
        <f>IF(ISNA(VLOOKUP($Y$1*1000+F40,年齢別人口集計表AD2!$A$2:$K$5000,10,FALSE)),0,VLOOKUP($Y$1*1000+F40,年齢別人口集計表AD2!$A$2:$K$5000,10,FALSE))</f>
        <v>1</v>
      </c>
      <c r="I40" s="62">
        <f>SUM(G40:H40)</f>
        <v>2</v>
      </c>
      <c r="J40" s="63"/>
      <c r="K40" s="62">
        <v>94</v>
      </c>
      <c r="L40" s="62">
        <f>IF(ISNA(VLOOKUP($Y$1*1000+K40,年齢別人口集計表AD2!$A$2:$K$5000,9,FALSE)),0,VLOOKUP($Y$1*1000+K40,年齢別人口集計表AD2!$A$2:$K$5000,9,FALSE))</f>
        <v>0</v>
      </c>
      <c r="M40" s="62">
        <f>IF(ISNA(VLOOKUP($Y$1*1000+K40,年齢別人口集計表AD2!$A$2:$K$5000,10,FALSE)),0,VLOOKUP($Y$1*1000+K40,年齢別人口集計表AD2!$A$2:$K$5000,10,FALSE))</f>
        <v>0</v>
      </c>
      <c r="N40" s="62">
        <f>SUM(L40:M40)</f>
        <v>0</v>
      </c>
      <c r="O40" s="63"/>
      <c r="P40" s="62">
        <v>99</v>
      </c>
      <c r="Q40" s="62">
        <f>IF(ISNA(VLOOKUP($Y$1*1000+P40,年齢別人口集計表AD2!$A$2:$K$5000,9,FALSE)),0,VLOOKUP($Y$1*1000+P40,年齢別人口集計表AD2!$A$2:$K$5000,9,FALSE))</f>
        <v>0</v>
      </c>
      <c r="R40" s="62">
        <f>IF(ISNA(VLOOKUP($Y$1*1000+P40,年齢別人口集計表AD2!$A$2:$K$5000,10,FALSE)),0,VLOOKUP($Y$1*1000+P40,年齢別人口集計表AD2!$A$2:$K$5000,10,FALSE))</f>
        <v>0</v>
      </c>
      <c r="S40" s="62">
        <f>SUM(Q40:R40)</f>
        <v>0</v>
      </c>
      <c r="X40" s="57" t="s">
        <v>83</v>
      </c>
      <c r="Y40" s="57">
        <v>41</v>
      </c>
    </row>
    <row r="41" spans="1:25" x14ac:dyDescent="0.15">
      <c r="A41" s="64" t="s">
        <v>91</v>
      </c>
      <c r="B41" s="62">
        <f>SUM(B36:B40)</f>
        <v>0</v>
      </c>
      <c r="C41" s="62">
        <f>SUM(C36:C40)</f>
        <v>4</v>
      </c>
      <c r="D41" s="62">
        <f>SUM(D36:D40)</f>
        <v>4</v>
      </c>
      <c r="E41" s="63"/>
      <c r="F41" s="64" t="s">
        <v>91</v>
      </c>
      <c r="G41" s="62">
        <f>SUM(G36:G40)</f>
        <v>3</v>
      </c>
      <c r="H41" s="62">
        <f>SUM(H36:H40)</f>
        <v>7</v>
      </c>
      <c r="I41" s="62">
        <f>SUM(I36:I40)</f>
        <v>10</v>
      </c>
      <c r="J41" s="63"/>
      <c r="K41" s="64" t="s">
        <v>91</v>
      </c>
      <c r="L41" s="62">
        <f>SUM(L36:L40)</f>
        <v>0</v>
      </c>
      <c r="M41" s="62">
        <f>SUM(M36:M40)</f>
        <v>1</v>
      </c>
      <c r="N41" s="62">
        <f>SUM(N36:N40)</f>
        <v>1</v>
      </c>
      <c r="O41" s="63"/>
      <c r="P41" s="64" t="s">
        <v>91</v>
      </c>
      <c r="Q41" s="62">
        <f>SUM(Q36:Q40)</f>
        <v>0</v>
      </c>
      <c r="R41" s="62">
        <f>SUM(R36:R40)</f>
        <v>2</v>
      </c>
      <c r="S41" s="62">
        <f>SUM(S36:S40)</f>
        <v>2</v>
      </c>
      <c r="U41" s="65">
        <f>Q41+L41+G41+B41</f>
        <v>3</v>
      </c>
      <c r="V41" s="65">
        <f>R41+M41+H41+C41</f>
        <v>14</v>
      </c>
      <c r="X41" s="57" t="s">
        <v>36</v>
      </c>
      <c r="Y41" s="57">
        <v>42</v>
      </c>
    </row>
    <row r="42" spans="1:25" x14ac:dyDescent="0.15">
      <c r="A42" s="66"/>
      <c r="B42" s="66"/>
      <c r="C42" s="66"/>
      <c r="D42" s="66"/>
      <c r="F42" s="66"/>
      <c r="G42" s="66"/>
      <c r="H42" s="66"/>
      <c r="I42" s="66"/>
      <c r="K42" s="66"/>
      <c r="L42" s="66"/>
      <c r="M42" s="66"/>
      <c r="N42" s="66"/>
      <c r="P42" s="66"/>
      <c r="Q42" s="66"/>
      <c r="R42" s="66"/>
      <c r="S42" s="66"/>
      <c r="X42" s="57" t="s">
        <v>37</v>
      </c>
      <c r="Y42" s="57">
        <v>43</v>
      </c>
    </row>
    <row r="43" spans="1:25" x14ac:dyDescent="0.15">
      <c r="A43" s="64" t="s">
        <v>0</v>
      </c>
      <c r="B43" s="64" t="s">
        <v>89</v>
      </c>
      <c r="C43" s="64" t="s">
        <v>90</v>
      </c>
      <c r="D43" s="64" t="s">
        <v>91</v>
      </c>
      <c r="E43" s="63"/>
      <c r="F43" s="64" t="s">
        <v>0</v>
      </c>
      <c r="G43" s="64" t="s">
        <v>89</v>
      </c>
      <c r="H43" s="64" t="s">
        <v>90</v>
      </c>
      <c r="I43" s="64" t="s">
        <v>91</v>
      </c>
      <c r="J43" s="63"/>
      <c r="K43" s="64" t="s">
        <v>0</v>
      </c>
      <c r="L43" s="64" t="s">
        <v>89</v>
      </c>
      <c r="M43" s="64" t="s">
        <v>90</v>
      </c>
      <c r="N43" s="64" t="s">
        <v>91</v>
      </c>
      <c r="O43" s="63"/>
      <c r="P43" s="64" t="s">
        <v>0</v>
      </c>
      <c r="Q43" s="64" t="s">
        <v>89</v>
      </c>
      <c r="R43" s="64" t="s">
        <v>90</v>
      </c>
      <c r="S43" s="64" t="s">
        <v>91</v>
      </c>
      <c r="X43" s="57" t="s">
        <v>38</v>
      </c>
      <c r="Y43" s="57">
        <v>50</v>
      </c>
    </row>
    <row r="44" spans="1:25" x14ac:dyDescent="0.15">
      <c r="A44" s="62">
        <v>100</v>
      </c>
      <c r="B44" s="62">
        <f>IF(ISNA(VLOOKUP($Y$1*1000+A44,年齢別人口集計表AD2!$A$2:$K$5000,9,FALSE)),0,VLOOKUP($Y$1*1000+A44,年齢別人口集計表AD2!$A$2:$K$5000,9,FALSE))</f>
        <v>0</v>
      </c>
      <c r="C44" s="62">
        <f>IF(ISNA(VLOOKUP($Y$1*1000+A44,年齢別人口集計表AD2!$A$2:$K$5000,10,FALSE)),0,VLOOKUP($Y$1*1000+A44,年齢別人口集計表AD2!$A$2:$K$5000,10,FALSE))</f>
        <v>0</v>
      </c>
      <c r="D44" s="62">
        <f>SUM(B44:C44)</f>
        <v>0</v>
      </c>
      <c r="E44" s="63"/>
      <c r="F44" s="62">
        <v>105</v>
      </c>
      <c r="G44" s="62">
        <f>IF(ISNA(VLOOKUP($Y$1*1000+F44,年齢別人口集計表AD2!$A$2:$K$5000,9,FALSE)),0,VLOOKUP($Y$1*1000+F44,年齢別人口集計表AD2!$A$2:$K$5000,9,FALSE))</f>
        <v>0</v>
      </c>
      <c r="H44" s="62">
        <f>IF(ISNA(VLOOKUP($Y$1*1000+F44,年齢別人口集計表AD2!$A$2:$K$5000,10,FALSE)),0,VLOOKUP($Y$1*1000+F44,年齢別人口集計表AD2!$A$2:$K$5000,10,FALSE))</f>
        <v>0</v>
      </c>
      <c r="I44" s="62">
        <f>SUM(G44:H44)</f>
        <v>0</v>
      </c>
      <c r="J44" s="63"/>
      <c r="K44" s="62">
        <v>110</v>
      </c>
      <c r="L44" s="62">
        <f>IF(ISNA(VLOOKUP($Y$1*1000+K44,年齢別人口集計表AD2!$A$2:$K$5000,9,FALSE)),0,VLOOKUP($Y$1*1000+K44,年齢別人口集計表AD2!$A$2:$K$5000,9,FALSE))</f>
        <v>0</v>
      </c>
      <c r="M44" s="62">
        <f>IF(ISNA(VLOOKUP($Y$1*1000+K44,年齢別人口集計表AD2!$A$2:$K$5000,10,FALSE)),0,VLOOKUP($Y$1*1000+K44,年齢別人口集計表AD2!$A$2:$K$5000,10,FALSE))</f>
        <v>0</v>
      </c>
      <c r="N44" s="62">
        <f>SUM(L44:M44)</f>
        <v>0</v>
      </c>
      <c r="O44" s="63"/>
      <c r="P44" s="62">
        <v>115</v>
      </c>
      <c r="Q44" s="62">
        <f>IF(ISNA(VLOOKUP($Y$1*1000+P44,年齢別人口集計表AD2!$A$2:$K$5000,9,FALSE)),0,VLOOKUP($Y$1*1000+P44,年齢別人口集計表AD2!$A$2:$K$5000,9,FALSE))</f>
        <v>0</v>
      </c>
      <c r="R44" s="62">
        <f>IF(ISNA(VLOOKUP($Y$1*1000+P44,年齢別人口集計表AD2!$A$2:$K$5000,10,FALSE)),0,VLOOKUP($Y$1*1000+P44,年齢別人口集計表AD2!$A$2:$K$5000,10,FALSE))</f>
        <v>0</v>
      </c>
      <c r="S44" s="62">
        <f>SUM(Q44:R44)</f>
        <v>0</v>
      </c>
      <c r="X44" s="57" t="s">
        <v>39</v>
      </c>
      <c r="Y44" s="57">
        <v>51</v>
      </c>
    </row>
    <row r="45" spans="1:25" x14ac:dyDescent="0.15">
      <c r="A45" s="62">
        <v>101</v>
      </c>
      <c r="B45" s="62">
        <f>IF(ISNA(VLOOKUP($Y$1*1000+A45,年齢別人口集計表AD2!$A$2:$K$5000,9,FALSE)),0,VLOOKUP($Y$1*1000+A45,年齢別人口集計表AD2!$A$2:$K$5000,9,FALSE))</f>
        <v>0</v>
      </c>
      <c r="C45" s="62">
        <f>IF(ISNA(VLOOKUP($Y$1*1000+A45,年齢別人口集計表AD2!$A$2:$K$5000,10,FALSE)),0,VLOOKUP($Y$1*1000+A45,年齢別人口集計表AD2!$A$2:$K$5000,10,FALSE))</f>
        <v>0</v>
      </c>
      <c r="D45" s="62">
        <f>SUM(B45:C45)</f>
        <v>0</v>
      </c>
      <c r="E45" s="63"/>
      <c r="F45" s="62">
        <v>106</v>
      </c>
      <c r="G45" s="62">
        <f>IF(ISNA(VLOOKUP($Y$1*1000+F45,年齢別人口集計表AD2!$A$2:$K$5000,9,FALSE)),0,VLOOKUP($Y$1*1000+F45,年齢別人口集計表AD2!$A$2:$K$5000,9,FALSE))</f>
        <v>0</v>
      </c>
      <c r="H45" s="62">
        <f>IF(ISNA(VLOOKUP($Y$1*1000+F45,年齢別人口集計表AD2!$A$2:$K$5000,10,FALSE)),0,VLOOKUP($Y$1*1000+F45,年齢別人口集計表AD2!$A$2:$K$5000,10,FALSE))</f>
        <v>0</v>
      </c>
      <c r="I45" s="62">
        <f>SUM(G45:H45)</f>
        <v>0</v>
      </c>
      <c r="J45" s="63"/>
      <c r="K45" s="62">
        <v>111</v>
      </c>
      <c r="L45" s="62">
        <f>IF(ISNA(VLOOKUP($Y$1*1000+K45,年齢別人口集計表AD2!$A$2:$K$5000,9,FALSE)),0,VLOOKUP($Y$1*1000+K45,年齢別人口集計表AD2!$A$2:$K$5000,9,FALSE))</f>
        <v>0</v>
      </c>
      <c r="M45" s="62">
        <f>IF(ISNA(VLOOKUP($Y$1*1000+K45,年齢別人口集計表AD2!$A$2:$K$5000,10,FALSE)),0,VLOOKUP($Y$1*1000+K45,年齢別人口集計表AD2!$A$2:$K$5000,10,FALSE))</f>
        <v>0</v>
      </c>
      <c r="N45" s="62">
        <f>SUM(L45:M45)</f>
        <v>0</v>
      </c>
      <c r="O45" s="63"/>
      <c r="P45" s="62">
        <v>116</v>
      </c>
      <c r="Q45" s="62">
        <f>IF(ISNA(VLOOKUP($Y$1*1000+P45,年齢別人口集計表AD2!$A$2:$K$5000,9,FALSE)),0,VLOOKUP($Y$1*1000+P45,年齢別人口集計表AD2!$A$2:$K$5000,9,FALSE))</f>
        <v>0</v>
      </c>
      <c r="R45" s="62">
        <f>IF(ISNA(VLOOKUP($Y$1*1000+P45,年齢別人口集計表AD2!$A$2:$K$5000,10,FALSE)),0,VLOOKUP($Y$1*1000+P45,年齢別人口集計表AD2!$A$2:$K$5000,10,FALSE))</f>
        <v>0</v>
      </c>
      <c r="S45" s="62">
        <f>SUM(Q45:R45)</f>
        <v>0</v>
      </c>
      <c r="X45" s="57" t="s">
        <v>40</v>
      </c>
      <c r="Y45" s="57">
        <v>52</v>
      </c>
    </row>
    <row r="46" spans="1:25" x14ac:dyDescent="0.15">
      <c r="A46" s="62">
        <v>102</v>
      </c>
      <c r="B46" s="62">
        <f>IF(ISNA(VLOOKUP($Y$1*1000+A46,年齢別人口集計表AD2!$A$2:$K$5000,9,FALSE)),0,VLOOKUP($Y$1*1000+A46,年齢別人口集計表AD2!$A$2:$K$5000,9,FALSE))</f>
        <v>0</v>
      </c>
      <c r="C46" s="62">
        <f>IF(ISNA(VLOOKUP($Y$1*1000+A46,年齢別人口集計表AD2!$A$2:$K$5000,10,FALSE)),0,VLOOKUP($Y$1*1000+A46,年齢別人口集計表AD2!$A$2:$K$5000,10,FALSE))</f>
        <v>0</v>
      </c>
      <c r="D46" s="62">
        <f>SUM(B46:C46)</f>
        <v>0</v>
      </c>
      <c r="E46" s="63"/>
      <c r="F46" s="62">
        <v>107</v>
      </c>
      <c r="G46" s="62">
        <f>IF(ISNA(VLOOKUP($Y$1*1000+F46,年齢別人口集計表AD2!$A$2:$K$5000,9,FALSE)),0,VLOOKUP($Y$1*1000+F46,年齢別人口集計表AD2!$A$2:$K$5000,9,FALSE))</f>
        <v>0</v>
      </c>
      <c r="H46" s="62">
        <f>IF(ISNA(VLOOKUP($Y$1*1000+F46,年齢別人口集計表AD2!$A$2:$K$5000,10,FALSE)),0,VLOOKUP($Y$1*1000+F46,年齢別人口集計表AD2!$A$2:$K$5000,10,FALSE))</f>
        <v>0</v>
      </c>
      <c r="I46" s="62">
        <f>SUM(G46:H46)</f>
        <v>0</v>
      </c>
      <c r="J46" s="63"/>
      <c r="K46" s="62">
        <v>112</v>
      </c>
      <c r="L46" s="62">
        <f>IF(ISNA(VLOOKUP($Y$1*1000+K46,年齢別人口集計表AD2!$A$2:$K$5000,9,FALSE)),0,VLOOKUP($Y$1*1000+K46,年齢別人口集計表AD2!$A$2:$K$5000,9,FALSE))</f>
        <v>0</v>
      </c>
      <c r="M46" s="62">
        <f>IF(ISNA(VLOOKUP($Y$1*1000+K46,年齢別人口集計表AD2!$A$2:$K$5000,10,FALSE)),0,VLOOKUP($Y$1*1000+K46,年齢別人口集計表AD2!$A$2:$K$5000,10,FALSE))</f>
        <v>0</v>
      </c>
      <c r="N46" s="62">
        <f>SUM(L46:M46)</f>
        <v>0</v>
      </c>
      <c r="O46" s="63"/>
      <c r="P46" s="62">
        <v>117</v>
      </c>
      <c r="Q46" s="62">
        <f>IF(ISNA(VLOOKUP($Y$1*1000+P46,年齢別人口集計表AD2!$A$2:$K$5000,9,FALSE)),0,VLOOKUP($Y$1*1000+P46,年齢別人口集計表AD2!$A$2:$K$5000,9,FALSE))</f>
        <v>0</v>
      </c>
      <c r="R46" s="62">
        <f>IF(ISNA(VLOOKUP($Y$1*1000+P46,年齢別人口集計表AD2!$A$2:$K$5000,10,FALSE)),0,VLOOKUP($Y$1*1000+P46,年齢別人口集計表AD2!$A$2:$K$5000,10,FALSE))</f>
        <v>0</v>
      </c>
      <c r="S46" s="62">
        <f>SUM(Q46:R46)</f>
        <v>0</v>
      </c>
      <c r="X46" s="57" t="s">
        <v>41</v>
      </c>
      <c r="Y46" s="57">
        <v>53</v>
      </c>
    </row>
    <row r="47" spans="1:25" x14ac:dyDescent="0.15">
      <c r="A47" s="62">
        <v>103</v>
      </c>
      <c r="B47" s="62">
        <f>IF(ISNA(VLOOKUP($Y$1*1000+A47,年齢別人口集計表AD2!$A$2:$K$5000,9,FALSE)),0,VLOOKUP($Y$1*1000+A47,年齢別人口集計表AD2!$A$2:$K$5000,9,FALSE))</f>
        <v>0</v>
      </c>
      <c r="C47" s="62">
        <f>IF(ISNA(VLOOKUP($Y$1*1000+A47,年齢別人口集計表AD2!$A$2:$K$5000,10,FALSE)),0,VLOOKUP($Y$1*1000+A47,年齢別人口集計表AD2!$A$2:$K$5000,10,FALSE))</f>
        <v>0</v>
      </c>
      <c r="D47" s="62">
        <f>SUM(B47:C47)</f>
        <v>0</v>
      </c>
      <c r="E47" s="63"/>
      <c r="F47" s="62">
        <v>108</v>
      </c>
      <c r="G47" s="62">
        <f>IF(ISNA(VLOOKUP($Y$1*1000+F47,年齢別人口集計表AD2!$A$2:$K$5000,9,FALSE)),0,VLOOKUP($Y$1*1000+F47,年齢別人口集計表AD2!$A$2:$K$5000,9,FALSE))</f>
        <v>0</v>
      </c>
      <c r="H47" s="62">
        <f>IF(ISNA(VLOOKUP($Y$1*1000+F47,年齢別人口集計表AD2!$A$2:$K$5000,10,FALSE)),0,VLOOKUP($Y$1*1000+F47,年齢別人口集計表AD2!$A$2:$K$5000,10,FALSE))</f>
        <v>0</v>
      </c>
      <c r="I47" s="62">
        <f>SUM(G47:H47)</f>
        <v>0</v>
      </c>
      <c r="J47" s="63"/>
      <c r="K47" s="62">
        <v>113</v>
      </c>
      <c r="L47" s="62">
        <f>IF(ISNA(VLOOKUP($Y$1*1000+K47,年齢別人口集計表AD2!$A$2:$K$5000,9,FALSE)),0,VLOOKUP($Y$1*1000+K47,年齢別人口集計表AD2!$A$2:$K$5000,9,FALSE))</f>
        <v>0</v>
      </c>
      <c r="M47" s="62">
        <f>IF(ISNA(VLOOKUP($Y$1*1000+K47,年齢別人口集計表AD2!$A$2:$K$5000,10,FALSE)),0,VLOOKUP($Y$1*1000+K47,年齢別人口集計表AD2!$A$2:$K$5000,10,FALSE))</f>
        <v>0</v>
      </c>
      <c r="N47" s="62">
        <f>SUM(L47:M47)</f>
        <v>0</v>
      </c>
      <c r="O47" s="63"/>
      <c r="P47" s="62">
        <v>118</v>
      </c>
      <c r="Q47" s="62">
        <f>IF(ISNA(VLOOKUP($Y$1*1000+P47,年齢別人口集計表AD2!$A$2:$K$5000,9,FALSE)),0,VLOOKUP($Y$1*1000+P47,年齢別人口集計表AD2!$A$2:$K$5000,9,FALSE))</f>
        <v>0</v>
      </c>
      <c r="R47" s="62">
        <f>IF(ISNA(VLOOKUP($Y$1*1000+P47,年齢別人口集計表AD2!$A$2:$K$5000,10,FALSE)),0,VLOOKUP($Y$1*1000+P47,年齢別人口集計表AD2!$A$2:$K$5000,10,FALSE))</f>
        <v>0</v>
      </c>
      <c r="S47" s="62">
        <f>SUM(Q47:R47)</f>
        <v>0</v>
      </c>
      <c r="X47" s="57" t="s">
        <v>42</v>
      </c>
      <c r="Y47" s="57">
        <v>54</v>
      </c>
    </row>
    <row r="48" spans="1:25" x14ac:dyDescent="0.15">
      <c r="A48" s="62">
        <v>104</v>
      </c>
      <c r="B48" s="62">
        <f>IF(ISNA(VLOOKUP($Y$1*1000+A48,年齢別人口集計表AD2!$A$2:$K$5000,9,FALSE)),0,VLOOKUP($Y$1*1000+A48,年齢別人口集計表AD2!$A$2:$K$5000,9,FALSE))</f>
        <v>0</v>
      </c>
      <c r="C48" s="62">
        <f>IF(ISNA(VLOOKUP($Y$1*1000+A48,年齢別人口集計表AD2!$A$2:$K$5000,10,FALSE)),0,VLOOKUP($Y$1*1000+A48,年齢別人口集計表AD2!$A$2:$K$5000,10,FALSE))</f>
        <v>0</v>
      </c>
      <c r="D48" s="62">
        <f>SUM(B48:C48)</f>
        <v>0</v>
      </c>
      <c r="E48" s="63"/>
      <c r="F48" s="62">
        <v>109</v>
      </c>
      <c r="G48" s="62">
        <f>IF(ISNA(VLOOKUP($Y$1*1000+F48,年齢別人口集計表AD2!$A$2:$K$5000,9,FALSE)),0,VLOOKUP($Y$1*1000+F48,年齢別人口集計表AD2!$A$2:$K$5000,9,FALSE))</f>
        <v>0</v>
      </c>
      <c r="H48" s="62">
        <f>IF(ISNA(VLOOKUP($Y$1*1000+F48,年齢別人口集計表AD2!$A$2:$K$5000,10,FALSE)),0,VLOOKUP($Y$1*1000+F48,年齢別人口集計表AD2!$A$2:$K$5000,10,FALSE))</f>
        <v>0</v>
      </c>
      <c r="I48" s="62">
        <f>SUM(G48:H48)</f>
        <v>0</v>
      </c>
      <c r="J48" s="63"/>
      <c r="K48" s="62">
        <v>114</v>
      </c>
      <c r="L48" s="62">
        <f>IF(ISNA(VLOOKUP($Y$1*1000+K48,年齢別人口集計表AD2!$A$2:$K$5000,9,FALSE)),0,VLOOKUP($Y$1*1000+K48,年齢別人口集計表AD2!$A$2:$K$5000,9,FALSE))</f>
        <v>0</v>
      </c>
      <c r="M48" s="62">
        <f>IF(ISNA(VLOOKUP($Y$1*1000+K48,年齢別人口集計表AD2!$A$2:$K$5000,10,FALSE)),0,VLOOKUP($Y$1*1000+K48,年齢別人口集計表AD2!$A$2:$K$5000,10,FALSE))</f>
        <v>0</v>
      </c>
      <c r="N48" s="62">
        <f>SUM(L48:M48)</f>
        <v>0</v>
      </c>
      <c r="O48" s="63"/>
      <c r="P48" s="62">
        <v>119</v>
      </c>
      <c r="Q48" s="62">
        <f>IF(ISNA(VLOOKUP($Y$1*1000+P48,年齢別人口集計表AD2!$A$2:$K$5000,9,FALSE)),0,VLOOKUP($Y$1*1000+P48,年齢別人口集計表AD2!$A$2:$K$5000,9,FALSE))</f>
        <v>0</v>
      </c>
      <c r="R48" s="62">
        <f>IF(ISNA(VLOOKUP($Y$1*1000+P48,年齢別人口集計表AD2!$A$2:$K$5000,10,FALSE)),0,VLOOKUP($Y$1*1000+P48,年齢別人口集計表AD2!$A$2:$K$5000,10,FALSE))</f>
        <v>0</v>
      </c>
      <c r="S48" s="62">
        <f>SUM(Q48:R48)</f>
        <v>0</v>
      </c>
      <c r="X48" s="57" t="s">
        <v>43</v>
      </c>
      <c r="Y48" s="57">
        <v>55</v>
      </c>
    </row>
    <row r="49" spans="1:25" x14ac:dyDescent="0.15">
      <c r="A49" s="64" t="s">
        <v>91</v>
      </c>
      <c r="B49" s="62">
        <f>SUM(B44:B48)</f>
        <v>0</v>
      </c>
      <c r="C49" s="62">
        <f>SUM(C44:C48)</f>
        <v>0</v>
      </c>
      <c r="D49" s="62">
        <f>SUM(D44:D48)</f>
        <v>0</v>
      </c>
      <c r="E49" s="63"/>
      <c r="F49" s="64" t="s">
        <v>91</v>
      </c>
      <c r="G49" s="62">
        <f>SUM(G44:G48)</f>
        <v>0</v>
      </c>
      <c r="H49" s="62">
        <f>SUM(H44:H48)</f>
        <v>0</v>
      </c>
      <c r="I49" s="62">
        <f>SUM(I44:I48)</f>
        <v>0</v>
      </c>
      <c r="J49" s="63"/>
      <c r="K49" s="64" t="s">
        <v>91</v>
      </c>
      <c r="L49" s="62">
        <f>SUM(L44:L48)</f>
        <v>0</v>
      </c>
      <c r="M49" s="62">
        <f>SUM(M44:M48)</f>
        <v>0</v>
      </c>
      <c r="N49" s="62">
        <f>SUM(N44:N48)</f>
        <v>0</v>
      </c>
      <c r="O49" s="63"/>
      <c r="P49" s="64" t="s">
        <v>91</v>
      </c>
      <c r="Q49" s="62">
        <f>SUM(Q44:Q48)</f>
        <v>0</v>
      </c>
      <c r="R49" s="62">
        <f>SUM(R44:R48)</f>
        <v>0</v>
      </c>
      <c r="S49" s="62">
        <f>SUM(S44:S48)</f>
        <v>0</v>
      </c>
      <c r="U49" s="65">
        <f>Q49+L49+G49+B49</f>
        <v>0</v>
      </c>
      <c r="V49" s="65">
        <f>R49+M49+H49+C49</f>
        <v>0</v>
      </c>
      <c r="X49" s="57" t="s">
        <v>44</v>
      </c>
      <c r="Y49" s="57">
        <v>56</v>
      </c>
    </row>
    <row r="50" spans="1:25" ht="14.25" thickBot="1" x14ac:dyDescent="0.2">
      <c r="A50" s="67"/>
      <c r="B50" s="67"/>
      <c r="C50" s="67"/>
      <c r="D50" s="67"/>
      <c r="F50" s="67"/>
      <c r="G50" s="67"/>
      <c r="H50" s="67"/>
      <c r="I50" s="67"/>
      <c r="K50" s="67"/>
      <c r="L50" s="67"/>
      <c r="M50" s="67"/>
      <c r="N50" s="67"/>
      <c r="P50" s="67"/>
      <c r="Q50" s="68"/>
      <c r="R50" s="68"/>
      <c r="S50" s="68"/>
      <c r="X50" s="57" t="s">
        <v>45</v>
      </c>
      <c r="Y50" s="57">
        <v>57</v>
      </c>
    </row>
    <row r="51" spans="1:25" ht="14.25" thickBot="1" x14ac:dyDescent="0.2">
      <c r="N51" s="76"/>
      <c r="O51" s="70"/>
      <c r="P51" s="69" t="s">
        <v>94</v>
      </c>
      <c r="Q51" s="71" t="s">
        <v>89</v>
      </c>
      <c r="R51" s="72" t="s">
        <v>90</v>
      </c>
      <c r="S51" s="72" t="s">
        <v>91</v>
      </c>
      <c r="X51" s="57" t="s">
        <v>46</v>
      </c>
      <c r="Y51" s="57">
        <v>58</v>
      </c>
    </row>
    <row r="52" spans="1:25" ht="14.25" thickBot="1" x14ac:dyDescent="0.2">
      <c r="N52" s="77"/>
      <c r="O52" s="70"/>
      <c r="P52" s="73" t="s">
        <v>95</v>
      </c>
      <c r="Q52" s="74">
        <f>SUM(U9:U49)</f>
        <v>31</v>
      </c>
      <c r="R52" s="75">
        <f>SUM(V9:V49)</f>
        <v>42</v>
      </c>
      <c r="S52" s="75">
        <f>SUM(Q52:R52)</f>
        <v>73</v>
      </c>
      <c r="U52" s="65">
        <f>SUM(U9:U49)</f>
        <v>31</v>
      </c>
      <c r="V52" s="65">
        <f>SUM(V9:V49)</f>
        <v>42</v>
      </c>
      <c r="X52" s="57" t="s">
        <v>47</v>
      </c>
      <c r="Y52" s="57">
        <v>59</v>
      </c>
    </row>
    <row r="53" spans="1:25" x14ac:dyDescent="0.15">
      <c r="U53" s="65">
        <f>G33+L33+Q33+U41+U49</f>
        <v>18</v>
      </c>
      <c r="V53" s="65">
        <f>H33+M33+R33+V41+V49</f>
        <v>26</v>
      </c>
      <c r="X53" s="57" t="s">
        <v>48</v>
      </c>
      <c r="Y53" s="57">
        <v>60</v>
      </c>
    </row>
    <row r="54" spans="1:25" x14ac:dyDescent="0.15">
      <c r="U54" s="65">
        <f>Q33+U41+U49</f>
        <v>5</v>
      </c>
      <c r="V54" s="65">
        <f>R33+V41+V49</f>
        <v>16</v>
      </c>
      <c r="X54" s="57" t="s">
        <v>49</v>
      </c>
      <c r="Y54" s="57">
        <v>61</v>
      </c>
    </row>
    <row r="55" spans="1:25" x14ac:dyDescent="0.15">
      <c r="X55" s="57" t="s">
        <v>50</v>
      </c>
      <c r="Y55" s="57">
        <v>62</v>
      </c>
    </row>
    <row r="56" spans="1:25" x14ac:dyDescent="0.15">
      <c r="X56" s="57" t="s">
        <v>51</v>
      </c>
      <c r="Y56" s="57">
        <v>63</v>
      </c>
    </row>
    <row r="57" spans="1:25" x14ac:dyDescent="0.15">
      <c r="X57" s="57" t="s">
        <v>52</v>
      </c>
      <c r="Y57" s="57">
        <v>64</v>
      </c>
    </row>
    <row r="58" spans="1:25" x14ac:dyDescent="0.15">
      <c r="X58" s="57" t="s">
        <v>53</v>
      </c>
      <c r="Y58" s="57">
        <v>65</v>
      </c>
    </row>
    <row r="59" spans="1:25" x14ac:dyDescent="0.15">
      <c r="X59" s="57" t="s">
        <v>54</v>
      </c>
      <c r="Y59" s="57">
        <v>66</v>
      </c>
    </row>
    <row r="60" spans="1:25" x14ac:dyDescent="0.15">
      <c r="X60" s="57" t="s">
        <v>55</v>
      </c>
      <c r="Y60" s="57">
        <v>67</v>
      </c>
    </row>
    <row r="61" spans="1:25" x14ac:dyDescent="0.15">
      <c r="X61" s="57" t="s">
        <v>122</v>
      </c>
      <c r="Y61" s="57">
        <v>68</v>
      </c>
    </row>
    <row r="62" spans="1:25" x14ac:dyDescent="0.15">
      <c r="X62" s="57" t="s">
        <v>56</v>
      </c>
      <c r="Y62" s="57">
        <v>69</v>
      </c>
    </row>
    <row r="63" spans="1:25" x14ac:dyDescent="0.15">
      <c r="X63" s="57" t="s">
        <v>57</v>
      </c>
      <c r="Y63" s="57">
        <v>70</v>
      </c>
    </row>
    <row r="64" spans="1:25" x14ac:dyDescent="0.15">
      <c r="X64" s="57" t="s">
        <v>58</v>
      </c>
      <c r="Y64" s="57">
        <v>71</v>
      </c>
    </row>
    <row r="65" spans="24:25" x14ac:dyDescent="0.15">
      <c r="X65" s="57" t="s">
        <v>59</v>
      </c>
      <c r="Y65" s="57">
        <v>72</v>
      </c>
    </row>
    <row r="66" spans="24:25" x14ac:dyDescent="0.15">
      <c r="X66" s="57" t="s">
        <v>60</v>
      </c>
      <c r="Y66" s="57">
        <v>73</v>
      </c>
    </row>
  </sheetData>
  <sheetProtection sheet="1"/>
  <phoneticPr fontId="3"/>
  <dataValidations count="1">
    <dataValidation type="list" allowBlank="1" showInputMessage="1" showErrorMessage="1" sqref="H1">
      <formula1>$X$3:$X$66</formula1>
    </dataValidation>
  </dataValidations>
  <pageMargins left="0.99" right="0.78700000000000003" top="0.47" bottom="0.28000000000000003" header="0.4" footer="0.21"/>
  <pageSetup paperSize="9" scale="84" orientation="landscape" verticalDpi="0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66"/>
  <sheetViews>
    <sheetView tabSelected="1" zoomScale="80" workbookViewId="0">
      <pane ySplit="1" topLeftCell="A2" activePane="bottomLeft" state="frozen"/>
      <selection activeCell="I52" sqref="I52"/>
      <selection pane="bottomLeft" activeCell="I52" sqref="I52"/>
    </sheetView>
  </sheetViews>
  <sheetFormatPr defaultRowHeight="13.5" x14ac:dyDescent="0.15"/>
  <cols>
    <col min="1" max="4" width="9" style="57"/>
    <col min="5" max="5" width="2.125" style="57" customWidth="1"/>
    <col min="6" max="9" width="9" style="57"/>
    <col min="10" max="10" width="0.875" style="57" customWidth="1"/>
    <col min="11" max="14" width="9" style="57"/>
    <col min="15" max="15" width="1" style="57" customWidth="1"/>
    <col min="16" max="16384" width="9" style="57"/>
  </cols>
  <sheetData>
    <row r="1" spans="1:25" x14ac:dyDescent="0.15">
      <c r="A1" s="55" t="s">
        <v>99</v>
      </c>
      <c r="B1" s="55"/>
      <c r="C1" s="55"/>
      <c r="D1" s="55"/>
      <c r="E1" s="55"/>
      <c r="F1" s="55"/>
      <c r="G1" s="56" t="s">
        <v>92</v>
      </c>
      <c r="H1" s="78" t="s">
        <v>116</v>
      </c>
      <c r="J1" s="55"/>
      <c r="K1" s="55"/>
      <c r="L1" s="55"/>
      <c r="M1" s="55"/>
      <c r="N1" s="55"/>
      <c r="O1" s="55" t="s">
        <v>93</v>
      </c>
      <c r="P1" s="55"/>
      <c r="Q1" s="55"/>
      <c r="R1" s="55" t="str">
        <f>高齢者率65!J1</f>
        <v>平成30年3月末</v>
      </c>
      <c r="S1" s="55"/>
      <c r="Y1" s="55">
        <f>VLOOKUP(H1,X3:Y67,2,FALSE)</f>
        <v>15</v>
      </c>
    </row>
    <row r="2" spans="1:25" x14ac:dyDescent="0.15">
      <c r="A2" s="58"/>
      <c r="B2" s="58"/>
      <c r="C2" s="58"/>
      <c r="D2" s="58"/>
      <c r="E2" s="55"/>
      <c r="F2" s="58"/>
      <c r="G2" s="58"/>
      <c r="H2" s="58"/>
      <c r="I2" s="58"/>
      <c r="J2" s="55"/>
      <c r="K2" s="58"/>
      <c r="L2" s="58"/>
      <c r="M2" s="58"/>
      <c r="N2" s="58"/>
      <c r="O2" s="55"/>
      <c r="P2" s="58"/>
      <c r="Q2" s="58"/>
      <c r="R2" s="58"/>
      <c r="S2" s="58"/>
    </row>
    <row r="3" spans="1:25" x14ac:dyDescent="0.15">
      <c r="A3" s="59" t="s">
        <v>0</v>
      </c>
      <c r="B3" s="59" t="s">
        <v>89</v>
      </c>
      <c r="C3" s="59" t="s">
        <v>90</v>
      </c>
      <c r="D3" s="59" t="s">
        <v>91</v>
      </c>
      <c r="E3" s="60"/>
      <c r="F3" s="59" t="s">
        <v>0</v>
      </c>
      <c r="G3" s="59" t="s">
        <v>89</v>
      </c>
      <c r="H3" s="59" t="s">
        <v>90</v>
      </c>
      <c r="I3" s="59" t="s">
        <v>91</v>
      </c>
      <c r="J3" s="60"/>
      <c r="K3" s="59" t="s">
        <v>0</v>
      </c>
      <c r="L3" s="59" t="s">
        <v>89</v>
      </c>
      <c r="M3" s="59" t="s">
        <v>90</v>
      </c>
      <c r="N3" s="59" t="s">
        <v>91</v>
      </c>
      <c r="O3" s="60"/>
      <c r="P3" s="59" t="s">
        <v>0</v>
      </c>
      <c r="Q3" s="59" t="s">
        <v>89</v>
      </c>
      <c r="R3" s="59" t="s">
        <v>90</v>
      </c>
      <c r="S3" s="59" t="s">
        <v>91</v>
      </c>
      <c r="T3" s="61"/>
      <c r="X3" s="57" t="s">
        <v>2</v>
      </c>
      <c r="Y3" s="57">
        <v>1</v>
      </c>
    </row>
    <row r="4" spans="1:25" x14ac:dyDescent="0.15">
      <c r="A4" s="62">
        <v>0</v>
      </c>
      <c r="B4" s="62">
        <f>IF(ISNA(VLOOKUP($Y$1*1000+A4,年齢別人口集計表AD2!$A$2:$K$5000,9,FALSE)),0,VLOOKUP($Y$1*1000+A4,年齢別人口集計表AD2!$A$2:$K$5000,9,FALSE))</f>
        <v>0</v>
      </c>
      <c r="C4" s="62">
        <f>IF(ISNA(VLOOKUP($Y$1*1000+A4,年齢別人口集計表AD2!$A$2:$K$5000,10,FALSE)),0,VLOOKUP($Y$1*1000+A4,年齢別人口集計表AD2!$A$2:$K$5000,10,FALSE))</f>
        <v>0</v>
      </c>
      <c r="D4" s="62">
        <f>SUM(B4:C4)</f>
        <v>0</v>
      </c>
      <c r="E4" s="63"/>
      <c r="F4" s="62">
        <v>5</v>
      </c>
      <c r="G4" s="62">
        <f>IF(ISNA(VLOOKUP($Y$1*1000+F4,年齢別人口集計表AD2!$A$2:$K$5000,9,FALSE)),0,VLOOKUP($Y$1*1000+F4,年齢別人口集計表AD2!$A$2:$K$5000,9,FALSE))</f>
        <v>0</v>
      </c>
      <c r="H4" s="62">
        <f>IF(ISNA(VLOOKUP($Y$1*1000+F4,年齢別人口集計表AD2!$A$2:$K$5000,10,FALSE)),0,VLOOKUP($Y$1*1000+F4,年齢別人口集計表AD2!$A$2:$K$5000,10,FALSE))</f>
        <v>0</v>
      </c>
      <c r="I4" s="62">
        <f>SUM(G4:H4)</f>
        <v>0</v>
      </c>
      <c r="J4" s="63"/>
      <c r="K4" s="62">
        <v>10</v>
      </c>
      <c r="L4" s="62">
        <f>IF(ISNA(VLOOKUP($Y$1*1000+K4,年齢別人口集計表AD2!$A$2:$K$5000,9,FALSE)),0,VLOOKUP($Y$1*1000+K4,年齢別人口集計表AD2!$A$2:$K$5000,9,FALSE))</f>
        <v>0</v>
      </c>
      <c r="M4" s="62">
        <f>IF(ISNA(VLOOKUP($Y$1*1000+K4,年齢別人口集計表AD2!$A$2:$K$5000,10,FALSE)),0,VLOOKUP($Y$1*1000+K4,年齢別人口集計表AD2!$A$2:$K$5000,10,FALSE))</f>
        <v>0</v>
      </c>
      <c r="N4" s="62">
        <f>SUM(L4:M4)</f>
        <v>0</v>
      </c>
      <c r="O4" s="63"/>
      <c r="P4" s="62">
        <v>15</v>
      </c>
      <c r="Q4" s="62">
        <f>IF(ISNA(VLOOKUP($Y$1*1000+P4,年齢別人口集計表AD2!$A$2:$K$5000,9,FALSE)),0,VLOOKUP($Y$1*1000+P4,年齢別人口集計表AD2!$A$2:$K$5000,9,FALSE))</f>
        <v>0</v>
      </c>
      <c r="R4" s="62">
        <f>IF(ISNA(VLOOKUP($Y$1*1000+P4,年齢別人口集計表AD2!$A$2:$K$5000,10,FALSE)),0,VLOOKUP($Y$1*1000+P4,年齢別人口集計表AD2!$A$2:$K$5000,10,FALSE))</f>
        <v>0</v>
      </c>
      <c r="S4" s="62">
        <f>SUM(Q4:R4)</f>
        <v>0</v>
      </c>
      <c r="X4" s="57" t="s">
        <v>3</v>
      </c>
      <c r="Y4" s="57">
        <v>2</v>
      </c>
    </row>
    <row r="5" spans="1:25" x14ac:dyDescent="0.15">
      <c r="A5" s="62">
        <v>1</v>
      </c>
      <c r="B5" s="62">
        <f>IF(ISNA(VLOOKUP($Y$1*1000+A5,年齢別人口集計表AD2!$A$2:$K$5000,9,FALSE)),0,VLOOKUP($Y$1*1000+A5,年齢別人口集計表AD2!$A$2:$K$5000,9,FALSE))</f>
        <v>0</v>
      </c>
      <c r="C5" s="62">
        <f>IF(ISNA(VLOOKUP($Y$1*1000+A5,年齢別人口集計表AD2!$A$2:$K$5000,10,FALSE)),0,VLOOKUP($Y$1*1000+A5,年齢別人口集計表AD2!$A$2:$K$5000,10,FALSE))</f>
        <v>0</v>
      </c>
      <c r="D5" s="62">
        <f>SUM(B5:C5)</f>
        <v>0</v>
      </c>
      <c r="E5" s="63"/>
      <c r="F5" s="62">
        <v>6</v>
      </c>
      <c r="G5" s="62">
        <f>IF(ISNA(VLOOKUP($Y$1*1000+F5,年齢別人口集計表AD2!$A$2:$K$5000,9,FALSE)),0,VLOOKUP($Y$1*1000+F5,年齢別人口集計表AD2!$A$2:$K$5000,9,FALSE))</f>
        <v>0</v>
      </c>
      <c r="H5" s="62">
        <f>IF(ISNA(VLOOKUP($Y$1*1000+F5,年齢別人口集計表AD2!$A$2:$K$5000,10,FALSE)),0,VLOOKUP($Y$1*1000+F5,年齢別人口集計表AD2!$A$2:$K$5000,10,FALSE))</f>
        <v>0</v>
      </c>
      <c r="I5" s="62">
        <f>SUM(G5:H5)</f>
        <v>0</v>
      </c>
      <c r="J5" s="63"/>
      <c r="K5" s="62">
        <v>11</v>
      </c>
      <c r="L5" s="62">
        <f>IF(ISNA(VLOOKUP($Y$1*1000+K5,年齢別人口集計表AD2!$A$2:$K$5000,9,FALSE)),0,VLOOKUP($Y$1*1000+K5,年齢別人口集計表AD2!$A$2:$K$5000,9,FALSE))</f>
        <v>0</v>
      </c>
      <c r="M5" s="62">
        <f>IF(ISNA(VLOOKUP($Y$1*1000+K5,年齢別人口集計表AD2!$A$2:$K$5000,10,FALSE)),0,VLOOKUP($Y$1*1000+K5,年齢別人口集計表AD2!$A$2:$K$5000,10,FALSE))</f>
        <v>0</v>
      </c>
      <c r="N5" s="62">
        <f>SUM(L5:M5)</f>
        <v>0</v>
      </c>
      <c r="O5" s="63"/>
      <c r="P5" s="62">
        <v>16</v>
      </c>
      <c r="Q5" s="62">
        <f>IF(ISNA(VLOOKUP($Y$1*1000+P5,年齢別人口集計表AD2!$A$2:$K$5000,9,FALSE)),0,VLOOKUP($Y$1*1000+P5,年齢別人口集計表AD2!$A$2:$K$5000,9,FALSE))</f>
        <v>0</v>
      </c>
      <c r="R5" s="62">
        <f>IF(ISNA(VLOOKUP($Y$1*1000+P5,年齢別人口集計表AD2!$A$2:$K$5000,10,FALSE)),0,VLOOKUP($Y$1*1000+P5,年齢別人口集計表AD2!$A$2:$K$5000,10,FALSE))</f>
        <v>0</v>
      </c>
      <c r="S5" s="62">
        <f>SUM(Q5:R5)</f>
        <v>0</v>
      </c>
      <c r="X5" s="57" t="s">
        <v>4</v>
      </c>
      <c r="Y5" s="57">
        <v>3</v>
      </c>
    </row>
    <row r="6" spans="1:25" x14ac:dyDescent="0.15">
      <c r="A6" s="62">
        <v>2</v>
      </c>
      <c r="B6" s="62">
        <f>IF(ISNA(VLOOKUP($Y$1*1000+A6,年齢別人口集計表AD2!$A$2:$K$5000,9,FALSE)),0,VLOOKUP($Y$1*1000+A6,年齢別人口集計表AD2!$A$2:$K$5000,9,FALSE))</f>
        <v>0</v>
      </c>
      <c r="C6" s="62">
        <f>IF(ISNA(VLOOKUP($Y$1*1000+A6,年齢別人口集計表AD2!$A$2:$K$5000,10,FALSE)),0,VLOOKUP($Y$1*1000+A6,年齢別人口集計表AD2!$A$2:$K$5000,10,FALSE))</f>
        <v>0</v>
      </c>
      <c r="D6" s="62">
        <f>SUM(B6:C6)</f>
        <v>0</v>
      </c>
      <c r="E6" s="63"/>
      <c r="F6" s="62">
        <v>7</v>
      </c>
      <c r="G6" s="62">
        <f>IF(ISNA(VLOOKUP($Y$1*1000+F6,年齢別人口集計表AD2!$A$2:$K$5000,9,FALSE)),0,VLOOKUP($Y$1*1000+F6,年齢別人口集計表AD2!$A$2:$K$5000,9,FALSE))</f>
        <v>0</v>
      </c>
      <c r="H6" s="62">
        <f>IF(ISNA(VLOOKUP($Y$1*1000+F6,年齢別人口集計表AD2!$A$2:$K$5000,10,FALSE)),0,VLOOKUP($Y$1*1000+F6,年齢別人口集計表AD2!$A$2:$K$5000,10,FALSE))</f>
        <v>0</v>
      </c>
      <c r="I6" s="62">
        <f>SUM(G6:H6)</f>
        <v>0</v>
      </c>
      <c r="J6" s="63"/>
      <c r="K6" s="62">
        <v>12</v>
      </c>
      <c r="L6" s="62">
        <f>IF(ISNA(VLOOKUP($Y$1*1000+K6,年齢別人口集計表AD2!$A$2:$K$5000,9,FALSE)),0,VLOOKUP($Y$1*1000+K6,年齢別人口集計表AD2!$A$2:$K$5000,9,FALSE))</f>
        <v>0</v>
      </c>
      <c r="M6" s="62">
        <f>IF(ISNA(VLOOKUP($Y$1*1000+K6,年齢別人口集計表AD2!$A$2:$K$5000,10,FALSE)),0,VLOOKUP($Y$1*1000+K6,年齢別人口集計表AD2!$A$2:$K$5000,10,FALSE))</f>
        <v>0</v>
      </c>
      <c r="N6" s="62">
        <f>SUM(L6:M6)</f>
        <v>0</v>
      </c>
      <c r="O6" s="63"/>
      <c r="P6" s="62">
        <v>17</v>
      </c>
      <c r="Q6" s="62">
        <f>IF(ISNA(VLOOKUP($Y$1*1000+P6,年齢別人口集計表AD2!$A$2:$K$5000,9,FALSE)),0,VLOOKUP($Y$1*1000+P6,年齢別人口集計表AD2!$A$2:$K$5000,9,FALSE))</f>
        <v>0</v>
      </c>
      <c r="R6" s="62">
        <f>IF(ISNA(VLOOKUP($Y$1*1000+P6,年齢別人口集計表AD2!$A$2:$K$5000,10,FALSE)),0,VLOOKUP($Y$1*1000+P6,年齢別人口集計表AD2!$A$2:$K$5000,10,FALSE))</f>
        <v>0</v>
      </c>
      <c r="S6" s="62">
        <f>SUM(Q6:R6)</f>
        <v>0</v>
      </c>
      <c r="X6" s="57" t="s">
        <v>5</v>
      </c>
      <c r="Y6" s="57">
        <v>4</v>
      </c>
    </row>
    <row r="7" spans="1:25" x14ac:dyDescent="0.15">
      <c r="A7" s="62">
        <v>3</v>
      </c>
      <c r="B7" s="62">
        <f>IF(ISNA(VLOOKUP($Y$1*1000+A7,年齢別人口集計表AD2!$A$2:$K$5000,9,FALSE)),0,VLOOKUP($Y$1*1000+A7,年齢別人口集計表AD2!$A$2:$K$5000,9,FALSE))</f>
        <v>0</v>
      </c>
      <c r="C7" s="62">
        <f>IF(ISNA(VLOOKUP($Y$1*1000+A7,年齢別人口集計表AD2!$A$2:$K$5000,10,FALSE)),0,VLOOKUP($Y$1*1000+A7,年齢別人口集計表AD2!$A$2:$K$5000,10,FALSE))</f>
        <v>0</v>
      </c>
      <c r="D7" s="62">
        <f>SUM(B7:C7)</f>
        <v>0</v>
      </c>
      <c r="E7" s="63"/>
      <c r="F7" s="62">
        <v>8</v>
      </c>
      <c r="G7" s="62">
        <f>IF(ISNA(VLOOKUP($Y$1*1000+F7,年齢別人口集計表AD2!$A$2:$K$5000,9,FALSE)),0,VLOOKUP($Y$1*1000+F7,年齢別人口集計表AD2!$A$2:$K$5000,9,FALSE))</f>
        <v>0</v>
      </c>
      <c r="H7" s="62">
        <f>IF(ISNA(VLOOKUP($Y$1*1000+F7,年齢別人口集計表AD2!$A$2:$K$5000,10,FALSE)),0,VLOOKUP($Y$1*1000+F7,年齢別人口集計表AD2!$A$2:$K$5000,10,FALSE))</f>
        <v>1</v>
      </c>
      <c r="I7" s="62">
        <f>SUM(G7:H7)</f>
        <v>1</v>
      </c>
      <c r="J7" s="63"/>
      <c r="K7" s="62">
        <v>13</v>
      </c>
      <c r="L7" s="62">
        <f>IF(ISNA(VLOOKUP($Y$1*1000+K7,年齢別人口集計表AD2!$A$2:$K$5000,9,FALSE)),0,VLOOKUP($Y$1*1000+K7,年齢別人口集計表AD2!$A$2:$K$5000,9,FALSE))</f>
        <v>0</v>
      </c>
      <c r="M7" s="62">
        <f>IF(ISNA(VLOOKUP($Y$1*1000+K7,年齢別人口集計表AD2!$A$2:$K$5000,10,FALSE)),0,VLOOKUP($Y$1*1000+K7,年齢別人口集計表AD2!$A$2:$K$5000,10,FALSE))</f>
        <v>0</v>
      </c>
      <c r="N7" s="62">
        <f>SUM(L7:M7)</f>
        <v>0</v>
      </c>
      <c r="O7" s="63"/>
      <c r="P7" s="62">
        <v>18</v>
      </c>
      <c r="Q7" s="62">
        <f>IF(ISNA(VLOOKUP($Y$1*1000+P7,年齢別人口集計表AD2!$A$2:$K$5000,9,FALSE)),0,VLOOKUP($Y$1*1000+P7,年齢別人口集計表AD2!$A$2:$K$5000,9,FALSE))</f>
        <v>0</v>
      </c>
      <c r="R7" s="62">
        <f>IF(ISNA(VLOOKUP($Y$1*1000+P7,年齢別人口集計表AD2!$A$2:$K$5000,10,FALSE)),0,VLOOKUP($Y$1*1000+P7,年齢別人口集計表AD2!$A$2:$K$5000,10,FALSE))</f>
        <v>1</v>
      </c>
      <c r="S7" s="62">
        <f>SUM(Q7:R7)</f>
        <v>1</v>
      </c>
      <c r="X7" s="57" t="s">
        <v>6</v>
      </c>
      <c r="Y7" s="57">
        <v>5</v>
      </c>
    </row>
    <row r="8" spans="1:25" x14ac:dyDescent="0.15">
      <c r="A8" s="62">
        <v>4</v>
      </c>
      <c r="B8" s="62">
        <f>IF(ISNA(VLOOKUP($Y$1*1000+A8,年齢別人口集計表AD2!$A$2:$K$5000,9,FALSE)),0,VLOOKUP($Y$1*1000+A8,年齢別人口集計表AD2!$A$2:$K$5000,9,FALSE))</f>
        <v>0</v>
      </c>
      <c r="C8" s="62">
        <f>IF(ISNA(VLOOKUP($Y$1*1000+A8,年齢別人口集計表AD2!$A$2:$K$5000,10,FALSE)),0,VLOOKUP($Y$1*1000+A8,年齢別人口集計表AD2!$A$2:$K$5000,10,FALSE))</f>
        <v>1</v>
      </c>
      <c r="D8" s="62">
        <f>SUM(B8:C8)</f>
        <v>1</v>
      </c>
      <c r="E8" s="63"/>
      <c r="F8" s="62">
        <v>9</v>
      </c>
      <c r="G8" s="62">
        <f>IF(ISNA(VLOOKUP($Y$1*1000+F8,年齢別人口集計表AD2!$A$2:$K$5000,9,FALSE)),0,VLOOKUP($Y$1*1000+F8,年齢別人口集計表AD2!$A$2:$K$5000,9,FALSE))</f>
        <v>0</v>
      </c>
      <c r="H8" s="62">
        <f>IF(ISNA(VLOOKUP($Y$1*1000+F8,年齢別人口集計表AD2!$A$2:$K$5000,10,FALSE)),0,VLOOKUP($Y$1*1000+F8,年齢別人口集計表AD2!$A$2:$K$5000,10,FALSE))</f>
        <v>0</v>
      </c>
      <c r="I8" s="62">
        <f>SUM(G8:H8)</f>
        <v>0</v>
      </c>
      <c r="J8" s="63"/>
      <c r="K8" s="62">
        <v>14</v>
      </c>
      <c r="L8" s="62">
        <f>IF(ISNA(VLOOKUP($Y$1*1000+K8,年齢別人口集計表AD2!$A$2:$K$5000,9,FALSE)),0,VLOOKUP($Y$1*1000+K8,年齢別人口集計表AD2!$A$2:$K$5000,9,FALSE))</f>
        <v>0</v>
      </c>
      <c r="M8" s="62">
        <f>IF(ISNA(VLOOKUP($Y$1*1000+K8,年齢別人口集計表AD2!$A$2:$K$5000,10,FALSE)),0,VLOOKUP($Y$1*1000+K8,年齢別人口集計表AD2!$A$2:$K$5000,10,FALSE))</f>
        <v>0</v>
      </c>
      <c r="N8" s="62">
        <f>SUM(L8:M8)</f>
        <v>0</v>
      </c>
      <c r="O8" s="63"/>
      <c r="P8" s="62">
        <v>19</v>
      </c>
      <c r="Q8" s="62">
        <f>IF(ISNA(VLOOKUP($Y$1*1000+P8,年齢別人口集計表AD2!$A$2:$K$5000,9,FALSE)),0,VLOOKUP($Y$1*1000+P8,年齢別人口集計表AD2!$A$2:$K$5000,9,FALSE))</f>
        <v>0</v>
      </c>
      <c r="R8" s="62">
        <f>IF(ISNA(VLOOKUP($Y$1*1000+P8,年齢別人口集計表AD2!$A$2:$K$5000,10,FALSE)),0,VLOOKUP($Y$1*1000+P8,年齢別人口集計表AD2!$A$2:$K$5000,10,FALSE))</f>
        <v>1</v>
      </c>
      <c r="S8" s="62">
        <f>SUM(Q8:R8)</f>
        <v>1</v>
      </c>
      <c r="X8" s="57" t="s">
        <v>7</v>
      </c>
      <c r="Y8" s="57">
        <v>6</v>
      </c>
    </row>
    <row r="9" spans="1:25" x14ac:dyDescent="0.15">
      <c r="A9" s="64" t="s">
        <v>91</v>
      </c>
      <c r="B9" s="62">
        <f>SUM(B4:B8)</f>
        <v>0</v>
      </c>
      <c r="C9" s="62">
        <f>SUM(C4:C8)</f>
        <v>1</v>
      </c>
      <c r="D9" s="62">
        <f>SUM(D4:D8)</f>
        <v>1</v>
      </c>
      <c r="E9" s="63"/>
      <c r="F9" s="64" t="s">
        <v>91</v>
      </c>
      <c r="G9" s="62">
        <f>SUM(G4:G8)</f>
        <v>0</v>
      </c>
      <c r="H9" s="62">
        <f>SUM(H4:H8)</f>
        <v>1</v>
      </c>
      <c r="I9" s="62">
        <f>SUM(I4:I8)</f>
        <v>1</v>
      </c>
      <c r="J9" s="63"/>
      <c r="K9" s="64" t="s">
        <v>91</v>
      </c>
      <c r="L9" s="62">
        <f>SUM(L4:L8)</f>
        <v>0</v>
      </c>
      <c r="M9" s="62">
        <f>SUM(M4:M8)</f>
        <v>0</v>
      </c>
      <c r="N9" s="62">
        <f>SUM(N4:N8)</f>
        <v>0</v>
      </c>
      <c r="O9" s="63"/>
      <c r="P9" s="64" t="s">
        <v>91</v>
      </c>
      <c r="Q9" s="62">
        <f>SUM(Q4:Q8)</f>
        <v>0</v>
      </c>
      <c r="R9" s="62">
        <f>SUM(R4:R8)</f>
        <v>2</v>
      </c>
      <c r="S9" s="62">
        <f>SUM(S4:S8)</f>
        <v>2</v>
      </c>
      <c r="U9" s="65">
        <f>Q9+L9+G9+B9</f>
        <v>0</v>
      </c>
      <c r="V9" s="65">
        <f>R9+M9+H9+C9</f>
        <v>4</v>
      </c>
      <c r="X9" s="57" t="s">
        <v>8</v>
      </c>
      <c r="Y9" s="57">
        <v>7</v>
      </c>
    </row>
    <row r="10" spans="1:25" x14ac:dyDescent="0.15">
      <c r="A10" s="66"/>
      <c r="B10" s="66"/>
      <c r="C10" s="66"/>
      <c r="D10" s="66"/>
      <c r="F10" s="66"/>
      <c r="G10" s="66"/>
      <c r="H10" s="66"/>
      <c r="I10" s="66"/>
      <c r="K10" s="66"/>
      <c r="L10" s="66"/>
      <c r="M10" s="66"/>
      <c r="N10" s="66"/>
      <c r="P10" s="66"/>
      <c r="Q10" s="66"/>
      <c r="R10" s="66"/>
      <c r="S10" s="66"/>
      <c r="X10" s="57" t="s">
        <v>9</v>
      </c>
      <c r="Y10" s="57">
        <v>8</v>
      </c>
    </row>
    <row r="11" spans="1:25" x14ac:dyDescent="0.15">
      <c r="A11" s="64" t="s">
        <v>0</v>
      </c>
      <c r="B11" s="64" t="s">
        <v>89</v>
      </c>
      <c r="C11" s="64" t="s">
        <v>90</v>
      </c>
      <c r="D11" s="64" t="s">
        <v>91</v>
      </c>
      <c r="E11" s="63"/>
      <c r="F11" s="64" t="s">
        <v>0</v>
      </c>
      <c r="G11" s="64" t="s">
        <v>89</v>
      </c>
      <c r="H11" s="64" t="s">
        <v>90</v>
      </c>
      <c r="I11" s="64" t="s">
        <v>91</v>
      </c>
      <c r="J11" s="63"/>
      <c r="K11" s="64" t="s">
        <v>0</v>
      </c>
      <c r="L11" s="64" t="s">
        <v>89</v>
      </c>
      <c r="M11" s="64" t="s">
        <v>90</v>
      </c>
      <c r="N11" s="64" t="s">
        <v>91</v>
      </c>
      <c r="O11" s="63"/>
      <c r="P11" s="64" t="s">
        <v>0</v>
      </c>
      <c r="Q11" s="64" t="s">
        <v>89</v>
      </c>
      <c r="R11" s="64" t="s">
        <v>90</v>
      </c>
      <c r="S11" s="64" t="s">
        <v>91</v>
      </c>
      <c r="X11" s="57" t="s">
        <v>10</v>
      </c>
      <c r="Y11" s="57">
        <v>9</v>
      </c>
    </row>
    <row r="12" spans="1:25" x14ac:dyDescent="0.15">
      <c r="A12" s="62">
        <v>20</v>
      </c>
      <c r="B12" s="62">
        <f>IF(ISNA(VLOOKUP($Y$1*1000+A12,年齢別人口集計表AD2!$A$2:$K$5000,9,FALSE)),0,VLOOKUP($Y$1*1000+A12,年齢別人口集計表AD2!$A$2:$K$5000,9,FALSE))</f>
        <v>0</v>
      </c>
      <c r="C12" s="62">
        <f>IF(ISNA(VLOOKUP($Y$1*1000+A12,年齢別人口集計表AD2!$A$2:$K$5000,10,FALSE)),0,VLOOKUP($Y$1*1000+A12,年齢別人口集計表AD2!$A$2:$K$5000,10,FALSE))</f>
        <v>1</v>
      </c>
      <c r="D12" s="62">
        <f>SUM(B12:C12)</f>
        <v>1</v>
      </c>
      <c r="E12" s="63"/>
      <c r="F12" s="62">
        <v>25</v>
      </c>
      <c r="G12" s="62">
        <f>IF(ISNA(VLOOKUP($Y$1*1000+F12,年齢別人口集計表AD2!$A$2:$K$5000,9,FALSE)),0,VLOOKUP($Y$1*1000+F12,年齢別人口集計表AD2!$A$2:$K$5000,9,FALSE))</f>
        <v>0</v>
      </c>
      <c r="H12" s="62">
        <f>IF(ISNA(VLOOKUP($Y$1*1000+F12,年齢別人口集計表AD2!$A$2:$K$5000,10,FALSE)),0,VLOOKUP($Y$1*1000+F12,年齢別人口集計表AD2!$A$2:$K$5000,10,FALSE))</f>
        <v>0</v>
      </c>
      <c r="I12" s="62">
        <f>SUM(G12:H12)</f>
        <v>0</v>
      </c>
      <c r="J12" s="63"/>
      <c r="K12" s="62">
        <v>30</v>
      </c>
      <c r="L12" s="62">
        <f>IF(ISNA(VLOOKUP($Y$1*1000+K12,年齢別人口集計表AD2!$A$2:$K$5000,9,FALSE)),0,VLOOKUP($Y$1*1000+K12,年齢別人口集計表AD2!$A$2:$K$5000,9,FALSE))</f>
        <v>0</v>
      </c>
      <c r="M12" s="62">
        <f>IF(ISNA(VLOOKUP($Y$1*1000+K12,年齢別人口集計表AD2!$A$2:$K$5000,10,FALSE)),0,VLOOKUP($Y$1*1000+K12,年齢別人口集計表AD2!$A$2:$K$5000,10,FALSE))</f>
        <v>0</v>
      </c>
      <c r="N12" s="62">
        <f>SUM(L12:M12)</f>
        <v>0</v>
      </c>
      <c r="O12" s="63"/>
      <c r="P12" s="62">
        <v>35</v>
      </c>
      <c r="Q12" s="62">
        <f>IF(ISNA(VLOOKUP($Y$1*1000+P12,年齢別人口集計表AD2!$A$2:$K$5000,9,FALSE)),0,VLOOKUP($Y$1*1000+P12,年齢別人口集計表AD2!$A$2:$K$5000,9,FALSE))</f>
        <v>0</v>
      </c>
      <c r="R12" s="62">
        <f>IF(ISNA(VLOOKUP($Y$1*1000+P12,年齢別人口集計表AD2!$A$2:$K$5000,10,FALSE)),0,VLOOKUP($Y$1*1000+P12,年齢別人口集計表AD2!$A$2:$K$5000,10,FALSE))</f>
        <v>1</v>
      </c>
      <c r="S12" s="62">
        <f>SUM(Q12:R12)</f>
        <v>1</v>
      </c>
      <c r="X12" s="57" t="s">
        <v>11</v>
      </c>
      <c r="Y12" s="57">
        <v>10</v>
      </c>
    </row>
    <row r="13" spans="1:25" x14ac:dyDescent="0.15">
      <c r="A13" s="62">
        <v>21</v>
      </c>
      <c r="B13" s="62">
        <f>IF(ISNA(VLOOKUP($Y$1*1000+A13,年齢別人口集計表AD2!$A$2:$K$5000,9,FALSE)),0,VLOOKUP($Y$1*1000+A13,年齢別人口集計表AD2!$A$2:$K$5000,9,FALSE))</f>
        <v>1</v>
      </c>
      <c r="C13" s="62">
        <f>IF(ISNA(VLOOKUP($Y$1*1000+A13,年齢別人口集計表AD2!$A$2:$K$5000,10,FALSE)),0,VLOOKUP($Y$1*1000+A13,年齢別人口集計表AD2!$A$2:$K$5000,10,FALSE))</f>
        <v>0</v>
      </c>
      <c r="D13" s="62">
        <f>SUM(B13:C13)</f>
        <v>1</v>
      </c>
      <c r="E13" s="63"/>
      <c r="F13" s="62">
        <v>26</v>
      </c>
      <c r="G13" s="62">
        <f>IF(ISNA(VLOOKUP($Y$1*1000+F13,年齢別人口集計表AD2!$A$2:$K$5000,9,FALSE)),0,VLOOKUP($Y$1*1000+F13,年齢別人口集計表AD2!$A$2:$K$5000,9,FALSE))</f>
        <v>0</v>
      </c>
      <c r="H13" s="62">
        <f>IF(ISNA(VLOOKUP($Y$1*1000+F13,年齢別人口集計表AD2!$A$2:$K$5000,10,FALSE)),0,VLOOKUP($Y$1*1000+F13,年齢別人口集計表AD2!$A$2:$K$5000,10,FALSE))</f>
        <v>0</v>
      </c>
      <c r="I13" s="62">
        <f>SUM(G13:H13)</f>
        <v>0</v>
      </c>
      <c r="J13" s="63"/>
      <c r="K13" s="62">
        <v>31</v>
      </c>
      <c r="L13" s="62">
        <f>IF(ISNA(VLOOKUP($Y$1*1000+K13,年齢別人口集計表AD2!$A$2:$K$5000,9,FALSE)),0,VLOOKUP($Y$1*1000+K13,年齢別人口集計表AD2!$A$2:$K$5000,9,FALSE))</f>
        <v>2</v>
      </c>
      <c r="M13" s="62">
        <f>IF(ISNA(VLOOKUP($Y$1*1000+K13,年齢別人口集計表AD2!$A$2:$K$5000,10,FALSE)),0,VLOOKUP($Y$1*1000+K13,年齢別人口集計表AD2!$A$2:$K$5000,10,FALSE))</f>
        <v>0</v>
      </c>
      <c r="N13" s="62">
        <f>SUM(L13:M13)</f>
        <v>2</v>
      </c>
      <c r="O13" s="63"/>
      <c r="P13" s="62">
        <v>36</v>
      </c>
      <c r="Q13" s="62">
        <f>IF(ISNA(VLOOKUP($Y$1*1000+P13,年齢別人口集計表AD2!$A$2:$K$5000,9,FALSE)),0,VLOOKUP($Y$1*1000+P13,年齢別人口集計表AD2!$A$2:$K$5000,9,FALSE))</f>
        <v>0</v>
      </c>
      <c r="R13" s="62">
        <f>IF(ISNA(VLOOKUP($Y$1*1000+P13,年齢別人口集計表AD2!$A$2:$K$5000,10,FALSE)),0,VLOOKUP($Y$1*1000+P13,年齢別人口集計表AD2!$A$2:$K$5000,10,FALSE))</f>
        <v>0</v>
      </c>
      <c r="S13" s="62">
        <f>SUM(Q13:R13)</f>
        <v>0</v>
      </c>
      <c r="X13" s="57" t="s">
        <v>12</v>
      </c>
      <c r="Y13" s="57">
        <v>11</v>
      </c>
    </row>
    <row r="14" spans="1:25" x14ac:dyDescent="0.15">
      <c r="A14" s="62">
        <v>22</v>
      </c>
      <c r="B14" s="62">
        <f>IF(ISNA(VLOOKUP($Y$1*1000+A14,年齢別人口集計表AD2!$A$2:$K$5000,9,FALSE)),0,VLOOKUP($Y$1*1000+A14,年齢別人口集計表AD2!$A$2:$K$5000,9,FALSE))</f>
        <v>1</v>
      </c>
      <c r="C14" s="62">
        <f>IF(ISNA(VLOOKUP($Y$1*1000+A14,年齢別人口集計表AD2!$A$2:$K$5000,10,FALSE)),0,VLOOKUP($Y$1*1000+A14,年齢別人口集計表AD2!$A$2:$K$5000,10,FALSE))</f>
        <v>0</v>
      </c>
      <c r="D14" s="62">
        <f>SUM(B14:C14)</f>
        <v>1</v>
      </c>
      <c r="E14" s="63"/>
      <c r="F14" s="62">
        <v>27</v>
      </c>
      <c r="G14" s="62">
        <f>IF(ISNA(VLOOKUP($Y$1*1000+F14,年齢別人口集計表AD2!$A$2:$K$5000,9,FALSE)),0,VLOOKUP($Y$1*1000+F14,年齢別人口集計表AD2!$A$2:$K$5000,9,FALSE))</f>
        <v>0</v>
      </c>
      <c r="H14" s="62">
        <f>IF(ISNA(VLOOKUP($Y$1*1000+F14,年齢別人口集計表AD2!$A$2:$K$5000,10,FALSE)),0,VLOOKUP($Y$1*1000+F14,年齢別人口集計表AD2!$A$2:$K$5000,10,FALSE))</f>
        <v>1</v>
      </c>
      <c r="I14" s="62">
        <f>SUM(G14:H14)</f>
        <v>1</v>
      </c>
      <c r="J14" s="63"/>
      <c r="K14" s="62">
        <v>32</v>
      </c>
      <c r="L14" s="62">
        <f>IF(ISNA(VLOOKUP($Y$1*1000+K14,年齢別人口集計表AD2!$A$2:$K$5000,9,FALSE)),0,VLOOKUP($Y$1*1000+K14,年齢別人口集計表AD2!$A$2:$K$5000,9,FALSE))</f>
        <v>0</v>
      </c>
      <c r="M14" s="62">
        <f>IF(ISNA(VLOOKUP($Y$1*1000+K14,年齢別人口集計表AD2!$A$2:$K$5000,10,FALSE)),0,VLOOKUP($Y$1*1000+K14,年齢別人口集計表AD2!$A$2:$K$5000,10,FALSE))</f>
        <v>0</v>
      </c>
      <c r="N14" s="62">
        <f>SUM(L14:M14)</f>
        <v>0</v>
      </c>
      <c r="O14" s="63"/>
      <c r="P14" s="62">
        <v>37</v>
      </c>
      <c r="Q14" s="62">
        <f>IF(ISNA(VLOOKUP($Y$1*1000+P14,年齢別人口集計表AD2!$A$2:$K$5000,9,FALSE)),0,VLOOKUP($Y$1*1000+P14,年齢別人口集計表AD2!$A$2:$K$5000,9,FALSE))</f>
        <v>0</v>
      </c>
      <c r="R14" s="62">
        <f>IF(ISNA(VLOOKUP($Y$1*1000+P14,年齢別人口集計表AD2!$A$2:$K$5000,10,FALSE)),0,VLOOKUP($Y$1*1000+P14,年齢別人口集計表AD2!$A$2:$K$5000,10,FALSE))</f>
        <v>1</v>
      </c>
      <c r="S14" s="62">
        <f>SUM(Q14:R14)</f>
        <v>1</v>
      </c>
      <c r="X14" s="57" t="s">
        <v>13</v>
      </c>
      <c r="Y14" s="57">
        <v>12</v>
      </c>
    </row>
    <row r="15" spans="1:25" x14ac:dyDescent="0.15">
      <c r="A15" s="62">
        <v>23</v>
      </c>
      <c r="B15" s="62">
        <f>IF(ISNA(VLOOKUP($Y$1*1000+A15,年齢別人口集計表AD2!$A$2:$K$5000,9,FALSE)),0,VLOOKUP($Y$1*1000+A15,年齢別人口集計表AD2!$A$2:$K$5000,9,FALSE))</f>
        <v>0</v>
      </c>
      <c r="C15" s="62">
        <f>IF(ISNA(VLOOKUP($Y$1*1000+A15,年齢別人口集計表AD2!$A$2:$K$5000,10,FALSE)),0,VLOOKUP($Y$1*1000+A15,年齢別人口集計表AD2!$A$2:$K$5000,10,FALSE))</f>
        <v>0</v>
      </c>
      <c r="D15" s="62">
        <f>SUM(B15:C15)</f>
        <v>0</v>
      </c>
      <c r="E15" s="63"/>
      <c r="F15" s="62">
        <v>28</v>
      </c>
      <c r="G15" s="62">
        <f>IF(ISNA(VLOOKUP($Y$1*1000+F15,年齢別人口集計表AD2!$A$2:$K$5000,9,FALSE)),0,VLOOKUP($Y$1*1000+F15,年齢別人口集計表AD2!$A$2:$K$5000,9,FALSE))</f>
        <v>0</v>
      </c>
      <c r="H15" s="62">
        <f>IF(ISNA(VLOOKUP($Y$1*1000+F15,年齢別人口集計表AD2!$A$2:$K$5000,10,FALSE)),0,VLOOKUP($Y$1*1000+F15,年齢別人口集計表AD2!$A$2:$K$5000,10,FALSE))</f>
        <v>1</v>
      </c>
      <c r="I15" s="62">
        <f>SUM(G15:H15)</f>
        <v>1</v>
      </c>
      <c r="J15" s="63"/>
      <c r="K15" s="62">
        <v>33</v>
      </c>
      <c r="L15" s="62">
        <f>IF(ISNA(VLOOKUP($Y$1*1000+K15,年齢別人口集計表AD2!$A$2:$K$5000,9,FALSE)),0,VLOOKUP($Y$1*1000+K15,年齢別人口集計表AD2!$A$2:$K$5000,9,FALSE))</f>
        <v>0</v>
      </c>
      <c r="M15" s="62">
        <f>IF(ISNA(VLOOKUP($Y$1*1000+K15,年齢別人口集計表AD2!$A$2:$K$5000,10,FALSE)),0,VLOOKUP($Y$1*1000+K15,年齢別人口集計表AD2!$A$2:$K$5000,10,FALSE))</f>
        <v>0</v>
      </c>
      <c r="N15" s="62">
        <f>SUM(L15:M15)</f>
        <v>0</v>
      </c>
      <c r="O15" s="63"/>
      <c r="P15" s="62">
        <v>38</v>
      </c>
      <c r="Q15" s="62">
        <f>IF(ISNA(VLOOKUP($Y$1*1000+P15,年齢別人口集計表AD2!$A$2:$K$5000,9,FALSE)),0,VLOOKUP($Y$1*1000+P15,年齢別人口集計表AD2!$A$2:$K$5000,9,FALSE))</f>
        <v>0</v>
      </c>
      <c r="R15" s="62">
        <f>IF(ISNA(VLOOKUP($Y$1*1000+P15,年齢別人口集計表AD2!$A$2:$K$5000,10,FALSE)),0,VLOOKUP($Y$1*1000+P15,年齢別人口集計表AD2!$A$2:$K$5000,10,FALSE))</f>
        <v>1</v>
      </c>
      <c r="S15" s="62">
        <f>SUM(Q15:R15)</f>
        <v>1</v>
      </c>
      <c r="X15" s="57" t="s">
        <v>14</v>
      </c>
      <c r="Y15" s="57">
        <v>13</v>
      </c>
    </row>
    <row r="16" spans="1:25" x14ac:dyDescent="0.15">
      <c r="A16" s="62">
        <v>24</v>
      </c>
      <c r="B16" s="62">
        <f>IF(ISNA(VLOOKUP($Y$1*1000+A16,年齢別人口集計表AD2!$A$2:$K$5000,9,FALSE)),0,VLOOKUP($Y$1*1000+A16,年齢別人口集計表AD2!$A$2:$K$5000,9,FALSE))</f>
        <v>0</v>
      </c>
      <c r="C16" s="62">
        <f>IF(ISNA(VLOOKUP($Y$1*1000+A16,年齢別人口集計表AD2!$A$2:$K$5000,10,FALSE)),0,VLOOKUP($Y$1*1000+A16,年齢別人口集計表AD2!$A$2:$K$5000,10,FALSE))</f>
        <v>0</v>
      </c>
      <c r="D16" s="62">
        <f>SUM(B16:C16)</f>
        <v>0</v>
      </c>
      <c r="E16" s="63"/>
      <c r="F16" s="62">
        <v>29</v>
      </c>
      <c r="G16" s="62">
        <f>IF(ISNA(VLOOKUP($Y$1*1000+F16,年齢別人口集計表AD2!$A$2:$K$5000,9,FALSE)),0,VLOOKUP($Y$1*1000+F16,年齢別人口集計表AD2!$A$2:$K$5000,9,FALSE))</f>
        <v>0</v>
      </c>
      <c r="H16" s="62">
        <f>IF(ISNA(VLOOKUP($Y$1*1000+F16,年齢別人口集計表AD2!$A$2:$K$5000,10,FALSE)),0,VLOOKUP($Y$1*1000+F16,年齢別人口集計表AD2!$A$2:$K$5000,10,FALSE))</f>
        <v>1</v>
      </c>
      <c r="I16" s="62">
        <f>SUM(G16:H16)</f>
        <v>1</v>
      </c>
      <c r="J16" s="63"/>
      <c r="K16" s="62">
        <v>34</v>
      </c>
      <c r="L16" s="62">
        <f>IF(ISNA(VLOOKUP($Y$1*1000+K16,年齢別人口集計表AD2!$A$2:$K$5000,9,FALSE)),0,VLOOKUP($Y$1*1000+K16,年齢別人口集計表AD2!$A$2:$K$5000,9,FALSE))</f>
        <v>0</v>
      </c>
      <c r="M16" s="62">
        <f>IF(ISNA(VLOOKUP($Y$1*1000+K16,年齢別人口集計表AD2!$A$2:$K$5000,10,FALSE)),0,VLOOKUP($Y$1*1000+K16,年齢別人口集計表AD2!$A$2:$K$5000,10,FALSE))</f>
        <v>0</v>
      </c>
      <c r="N16" s="62">
        <f>SUM(L16:M16)</f>
        <v>0</v>
      </c>
      <c r="O16" s="63"/>
      <c r="P16" s="62">
        <v>39</v>
      </c>
      <c r="Q16" s="62">
        <f>IF(ISNA(VLOOKUP($Y$1*1000+P16,年齢別人口集計表AD2!$A$2:$K$5000,9,FALSE)),0,VLOOKUP($Y$1*1000+P16,年齢別人口集計表AD2!$A$2:$K$5000,9,FALSE))</f>
        <v>1</v>
      </c>
      <c r="R16" s="62">
        <f>IF(ISNA(VLOOKUP($Y$1*1000+P16,年齢別人口集計表AD2!$A$2:$K$5000,10,FALSE)),0,VLOOKUP($Y$1*1000+P16,年齢別人口集計表AD2!$A$2:$K$5000,10,FALSE))</f>
        <v>0</v>
      </c>
      <c r="S16" s="62">
        <f>SUM(Q16:R16)</f>
        <v>1</v>
      </c>
      <c r="X16" s="57" t="s">
        <v>15</v>
      </c>
      <c r="Y16" s="57">
        <v>14</v>
      </c>
    </row>
    <row r="17" spans="1:25" x14ac:dyDescent="0.15">
      <c r="A17" s="64" t="s">
        <v>91</v>
      </c>
      <c r="B17" s="62">
        <f>SUM(B12:B16)</f>
        <v>2</v>
      </c>
      <c r="C17" s="62">
        <f>SUM(C12:C16)</f>
        <v>1</v>
      </c>
      <c r="D17" s="62">
        <f>SUM(D12:D16)</f>
        <v>3</v>
      </c>
      <c r="E17" s="63"/>
      <c r="F17" s="64" t="s">
        <v>91</v>
      </c>
      <c r="G17" s="62">
        <f>SUM(G12:G16)</f>
        <v>0</v>
      </c>
      <c r="H17" s="62">
        <f>SUM(H12:H16)</f>
        <v>3</v>
      </c>
      <c r="I17" s="62">
        <f>SUM(I12:I16)</f>
        <v>3</v>
      </c>
      <c r="J17" s="63"/>
      <c r="K17" s="64" t="s">
        <v>91</v>
      </c>
      <c r="L17" s="62">
        <f>SUM(L12:L16)</f>
        <v>2</v>
      </c>
      <c r="M17" s="62">
        <f>SUM(M12:M16)</f>
        <v>0</v>
      </c>
      <c r="N17" s="62">
        <f>SUM(N12:N16)</f>
        <v>2</v>
      </c>
      <c r="O17" s="63"/>
      <c r="P17" s="64" t="s">
        <v>91</v>
      </c>
      <c r="Q17" s="62">
        <f>SUM(Q12:Q16)</f>
        <v>1</v>
      </c>
      <c r="R17" s="62">
        <f>SUM(R12:R16)</f>
        <v>3</v>
      </c>
      <c r="S17" s="62">
        <f>SUM(S12:S16)</f>
        <v>4</v>
      </c>
      <c r="U17" s="65">
        <f>Q17+L17+G17+B17</f>
        <v>5</v>
      </c>
      <c r="V17" s="65">
        <f>R17+M17+H17+C17</f>
        <v>7</v>
      </c>
      <c r="X17" s="57" t="s">
        <v>16</v>
      </c>
      <c r="Y17" s="57">
        <v>15</v>
      </c>
    </row>
    <row r="18" spans="1:25" x14ac:dyDescent="0.15">
      <c r="A18" s="66"/>
      <c r="B18" s="66"/>
      <c r="C18" s="66"/>
      <c r="D18" s="66"/>
      <c r="F18" s="66"/>
      <c r="G18" s="66"/>
      <c r="H18" s="66"/>
      <c r="I18" s="66"/>
      <c r="K18" s="66"/>
      <c r="L18" s="66"/>
      <c r="M18" s="66"/>
      <c r="N18" s="66"/>
      <c r="P18" s="66"/>
      <c r="Q18" s="66"/>
      <c r="R18" s="66"/>
      <c r="S18" s="66"/>
      <c r="X18" s="57" t="s">
        <v>17</v>
      </c>
      <c r="Y18" s="57">
        <v>16</v>
      </c>
    </row>
    <row r="19" spans="1:25" x14ac:dyDescent="0.15">
      <c r="A19" s="64" t="s">
        <v>0</v>
      </c>
      <c r="B19" s="64" t="s">
        <v>89</v>
      </c>
      <c r="C19" s="64" t="s">
        <v>90</v>
      </c>
      <c r="D19" s="64" t="s">
        <v>91</v>
      </c>
      <c r="E19" s="63"/>
      <c r="F19" s="64" t="s">
        <v>0</v>
      </c>
      <c r="G19" s="64" t="s">
        <v>89</v>
      </c>
      <c r="H19" s="64" t="s">
        <v>90</v>
      </c>
      <c r="I19" s="64" t="s">
        <v>91</v>
      </c>
      <c r="J19" s="63"/>
      <c r="K19" s="64" t="s">
        <v>0</v>
      </c>
      <c r="L19" s="64" t="s">
        <v>89</v>
      </c>
      <c r="M19" s="64" t="s">
        <v>90</v>
      </c>
      <c r="N19" s="64" t="s">
        <v>91</v>
      </c>
      <c r="O19" s="63"/>
      <c r="P19" s="64" t="s">
        <v>0</v>
      </c>
      <c r="Q19" s="64" t="s">
        <v>89</v>
      </c>
      <c r="R19" s="64" t="s">
        <v>90</v>
      </c>
      <c r="S19" s="64" t="s">
        <v>91</v>
      </c>
      <c r="X19" s="57" t="s">
        <v>18</v>
      </c>
      <c r="Y19" s="57">
        <v>17</v>
      </c>
    </row>
    <row r="20" spans="1:25" x14ac:dyDescent="0.15">
      <c r="A20" s="62">
        <v>40</v>
      </c>
      <c r="B20" s="62">
        <f>IF(ISNA(VLOOKUP($Y$1*1000+A20,年齢別人口集計表AD2!$A$2:$K$5000,9,FALSE)),0,VLOOKUP($Y$1*1000+A20,年齢別人口集計表AD2!$A$2:$K$5000,9,FALSE))</f>
        <v>0</v>
      </c>
      <c r="C20" s="62">
        <f>IF(ISNA(VLOOKUP($Y$1*1000+A20,年齢別人口集計表AD2!$A$2:$K$5000,10,FALSE)),0,VLOOKUP($Y$1*1000+A20,年齢別人口集計表AD2!$A$2:$K$5000,10,FALSE))</f>
        <v>0</v>
      </c>
      <c r="D20" s="62">
        <f>SUM(B20:C20)</f>
        <v>0</v>
      </c>
      <c r="E20" s="63"/>
      <c r="F20" s="62">
        <v>45</v>
      </c>
      <c r="G20" s="62">
        <f>IF(ISNA(VLOOKUP($Y$1*1000+F20,年齢別人口集計表AD2!$A$2:$K$5000,9,FALSE)),0,VLOOKUP($Y$1*1000+F20,年齢別人口集計表AD2!$A$2:$K$5000,9,FALSE))</f>
        <v>1</v>
      </c>
      <c r="H20" s="62">
        <f>IF(ISNA(VLOOKUP($Y$1*1000+F20,年齢別人口集計表AD2!$A$2:$K$5000,10,FALSE)),0,VLOOKUP($Y$1*1000+F20,年齢別人口集計表AD2!$A$2:$K$5000,10,FALSE))</f>
        <v>0</v>
      </c>
      <c r="I20" s="62">
        <f>SUM(G20:H20)</f>
        <v>1</v>
      </c>
      <c r="J20" s="63"/>
      <c r="K20" s="62">
        <v>50</v>
      </c>
      <c r="L20" s="62">
        <f>IF(ISNA(VLOOKUP($Y$1*1000+K20,年齢別人口集計表AD2!$A$2:$K$5000,9,FALSE)),0,VLOOKUP($Y$1*1000+K20,年齢別人口集計表AD2!$A$2:$K$5000,9,FALSE))</f>
        <v>0</v>
      </c>
      <c r="M20" s="62">
        <f>IF(ISNA(VLOOKUP($Y$1*1000+K20,年齢別人口集計表AD2!$A$2:$K$5000,10,FALSE)),0,VLOOKUP($Y$1*1000+K20,年齢別人口集計表AD2!$A$2:$K$5000,10,FALSE))</f>
        <v>1</v>
      </c>
      <c r="N20" s="62">
        <f>SUM(L20:M20)</f>
        <v>1</v>
      </c>
      <c r="O20" s="63"/>
      <c r="P20" s="62">
        <v>55</v>
      </c>
      <c r="Q20" s="62">
        <f>IF(ISNA(VLOOKUP($Y$1*1000+P20,年齢別人口集計表AD2!$A$2:$K$5000,9,FALSE)),0,VLOOKUP($Y$1*1000+P20,年齢別人口集計表AD2!$A$2:$K$5000,9,FALSE))</f>
        <v>0</v>
      </c>
      <c r="R20" s="62">
        <f>IF(ISNA(VLOOKUP($Y$1*1000+P20,年齢別人口集計表AD2!$A$2:$K$5000,10,FALSE)),0,VLOOKUP($Y$1*1000+P20,年齢別人口集計表AD2!$A$2:$K$5000,10,FALSE))</f>
        <v>0</v>
      </c>
      <c r="S20" s="62">
        <f>SUM(Q20:R20)</f>
        <v>0</v>
      </c>
      <c r="X20" s="57" t="s">
        <v>19</v>
      </c>
      <c r="Y20" s="57">
        <v>18</v>
      </c>
    </row>
    <row r="21" spans="1:25" x14ac:dyDescent="0.15">
      <c r="A21" s="62">
        <v>41</v>
      </c>
      <c r="B21" s="62">
        <f>IF(ISNA(VLOOKUP($Y$1*1000+A21,年齢別人口集計表AD2!$A$2:$K$5000,9,FALSE)),0,VLOOKUP($Y$1*1000+A21,年齢別人口集計表AD2!$A$2:$K$5000,9,FALSE))</f>
        <v>0</v>
      </c>
      <c r="C21" s="62">
        <f>IF(ISNA(VLOOKUP($Y$1*1000+A21,年齢別人口集計表AD2!$A$2:$K$5000,10,FALSE)),0,VLOOKUP($Y$1*1000+A21,年齢別人口集計表AD2!$A$2:$K$5000,10,FALSE))</f>
        <v>0</v>
      </c>
      <c r="D21" s="62">
        <f>SUM(B21:C21)</f>
        <v>0</v>
      </c>
      <c r="E21" s="63"/>
      <c r="F21" s="62">
        <v>46</v>
      </c>
      <c r="G21" s="62">
        <f>IF(ISNA(VLOOKUP($Y$1*1000+F21,年齢別人口集計表AD2!$A$2:$K$5000,9,FALSE)),0,VLOOKUP($Y$1*1000+F21,年齢別人口集計表AD2!$A$2:$K$5000,9,FALSE))</f>
        <v>0</v>
      </c>
      <c r="H21" s="62">
        <f>IF(ISNA(VLOOKUP($Y$1*1000+F21,年齢別人口集計表AD2!$A$2:$K$5000,10,FALSE)),0,VLOOKUP($Y$1*1000+F21,年齢別人口集計表AD2!$A$2:$K$5000,10,FALSE))</f>
        <v>1</v>
      </c>
      <c r="I21" s="62">
        <f>SUM(G21:H21)</f>
        <v>1</v>
      </c>
      <c r="J21" s="63"/>
      <c r="K21" s="62">
        <v>51</v>
      </c>
      <c r="L21" s="62">
        <f>IF(ISNA(VLOOKUP($Y$1*1000+K21,年齢別人口集計表AD2!$A$2:$K$5000,9,FALSE)),0,VLOOKUP($Y$1*1000+K21,年齢別人口集計表AD2!$A$2:$K$5000,9,FALSE))</f>
        <v>0</v>
      </c>
      <c r="M21" s="62">
        <f>IF(ISNA(VLOOKUP($Y$1*1000+K21,年齢別人口集計表AD2!$A$2:$K$5000,10,FALSE)),0,VLOOKUP($Y$1*1000+K21,年齢別人口集計表AD2!$A$2:$K$5000,10,FALSE))</f>
        <v>2</v>
      </c>
      <c r="N21" s="62">
        <f>SUM(L21:M21)</f>
        <v>2</v>
      </c>
      <c r="O21" s="63"/>
      <c r="P21" s="62">
        <v>56</v>
      </c>
      <c r="Q21" s="62">
        <f>IF(ISNA(VLOOKUP($Y$1*1000+P21,年齢別人口集計表AD2!$A$2:$K$5000,9,FALSE)),0,VLOOKUP($Y$1*1000+P21,年齢別人口集計表AD2!$A$2:$K$5000,9,FALSE))</f>
        <v>0</v>
      </c>
      <c r="R21" s="62">
        <f>IF(ISNA(VLOOKUP($Y$1*1000+P21,年齢別人口集計表AD2!$A$2:$K$5000,10,FALSE)),0,VLOOKUP($Y$1*1000+P21,年齢別人口集計表AD2!$A$2:$K$5000,10,FALSE))</f>
        <v>0</v>
      </c>
      <c r="S21" s="62">
        <f>SUM(Q21:R21)</f>
        <v>0</v>
      </c>
      <c r="X21" s="57" t="s">
        <v>120</v>
      </c>
      <c r="Y21" s="57">
        <v>19</v>
      </c>
    </row>
    <row r="22" spans="1:25" x14ac:dyDescent="0.15">
      <c r="A22" s="62">
        <v>42</v>
      </c>
      <c r="B22" s="62">
        <f>IF(ISNA(VLOOKUP($Y$1*1000+A22,年齢別人口集計表AD2!$A$2:$K$5000,9,FALSE)),0,VLOOKUP($Y$1*1000+A22,年齢別人口集計表AD2!$A$2:$K$5000,9,FALSE))</f>
        <v>0</v>
      </c>
      <c r="C22" s="62">
        <f>IF(ISNA(VLOOKUP($Y$1*1000+A22,年齢別人口集計表AD2!$A$2:$K$5000,10,FALSE)),0,VLOOKUP($Y$1*1000+A22,年齢別人口集計表AD2!$A$2:$K$5000,10,FALSE))</f>
        <v>0</v>
      </c>
      <c r="D22" s="62">
        <f>SUM(B22:C22)</f>
        <v>0</v>
      </c>
      <c r="E22" s="63"/>
      <c r="F22" s="62">
        <v>47</v>
      </c>
      <c r="G22" s="62">
        <f>IF(ISNA(VLOOKUP($Y$1*1000+F22,年齢別人口集計表AD2!$A$2:$K$5000,9,FALSE)),0,VLOOKUP($Y$1*1000+F22,年齢別人口集計表AD2!$A$2:$K$5000,9,FALSE))</f>
        <v>0</v>
      </c>
      <c r="H22" s="62">
        <f>IF(ISNA(VLOOKUP($Y$1*1000+F22,年齢別人口集計表AD2!$A$2:$K$5000,10,FALSE)),0,VLOOKUP($Y$1*1000+F22,年齢別人口集計表AD2!$A$2:$K$5000,10,FALSE))</f>
        <v>1</v>
      </c>
      <c r="I22" s="62">
        <f>SUM(G22:H22)</f>
        <v>1</v>
      </c>
      <c r="J22" s="63"/>
      <c r="K22" s="62">
        <v>52</v>
      </c>
      <c r="L22" s="62">
        <f>IF(ISNA(VLOOKUP($Y$1*1000+K22,年齢別人口集計表AD2!$A$2:$K$5000,9,FALSE)),0,VLOOKUP($Y$1*1000+K22,年齢別人口集計表AD2!$A$2:$K$5000,9,FALSE))</f>
        <v>0</v>
      </c>
      <c r="M22" s="62">
        <f>IF(ISNA(VLOOKUP($Y$1*1000+K22,年齢別人口集計表AD2!$A$2:$K$5000,10,FALSE)),0,VLOOKUP($Y$1*1000+K22,年齢別人口集計表AD2!$A$2:$K$5000,10,FALSE))</f>
        <v>0</v>
      </c>
      <c r="N22" s="62">
        <f>SUM(L22:M22)</f>
        <v>0</v>
      </c>
      <c r="O22" s="63"/>
      <c r="P22" s="62">
        <v>57</v>
      </c>
      <c r="Q22" s="62">
        <f>IF(ISNA(VLOOKUP($Y$1*1000+P22,年齢別人口集計表AD2!$A$2:$K$5000,9,FALSE)),0,VLOOKUP($Y$1*1000+P22,年齢別人口集計表AD2!$A$2:$K$5000,9,FALSE))</f>
        <v>0</v>
      </c>
      <c r="R22" s="62">
        <f>IF(ISNA(VLOOKUP($Y$1*1000+P22,年齢別人口集計表AD2!$A$2:$K$5000,10,FALSE)),0,VLOOKUP($Y$1*1000+P22,年齢別人口集計表AD2!$A$2:$K$5000,10,FALSE))</f>
        <v>0</v>
      </c>
      <c r="S22" s="62">
        <f>SUM(Q22:R22)</f>
        <v>0</v>
      </c>
      <c r="X22" s="57" t="s">
        <v>20</v>
      </c>
      <c r="Y22" s="57">
        <v>22</v>
      </c>
    </row>
    <row r="23" spans="1:25" x14ac:dyDescent="0.15">
      <c r="A23" s="62">
        <v>43</v>
      </c>
      <c r="B23" s="62">
        <f>IF(ISNA(VLOOKUP($Y$1*1000+A23,年齢別人口集計表AD2!$A$2:$K$5000,9,FALSE)),0,VLOOKUP($Y$1*1000+A23,年齢別人口集計表AD2!$A$2:$K$5000,9,FALSE))</f>
        <v>1</v>
      </c>
      <c r="C23" s="62">
        <f>IF(ISNA(VLOOKUP($Y$1*1000+A23,年齢別人口集計表AD2!$A$2:$K$5000,10,FALSE)),0,VLOOKUP($Y$1*1000+A23,年齢別人口集計表AD2!$A$2:$K$5000,10,FALSE))</f>
        <v>0</v>
      </c>
      <c r="D23" s="62">
        <f>SUM(B23:C23)</f>
        <v>1</v>
      </c>
      <c r="E23" s="63"/>
      <c r="F23" s="62">
        <v>48</v>
      </c>
      <c r="G23" s="62">
        <f>IF(ISNA(VLOOKUP($Y$1*1000+F23,年齢別人口集計表AD2!$A$2:$K$5000,9,FALSE)),0,VLOOKUP($Y$1*1000+F23,年齢別人口集計表AD2!$A$2:$K$5000,9,FALSE))</f>
        <v>2</v>
      </c>
      <c r="H23" s="62">
        <f>IF(ISNA(VLOOKUP($Y$1*1000+F23,年齢別人口集計表AD2!$A$2:$K$5000,10,FALSE)),0,VLOOKUP($Y$1*1000+F23,年齢別人口集計表AD2!$A$2:$K$5000,10,FALSE))</f>
        <v>0</v>
      </c>
      <c r="I23" s="62">
        <f>SUM(G23:H23)</f>
        <v>2</v>
      </c>
      <c r="J23" s="63"/>
      <c r="K23" s="62">
        <v>53</v>
      </c>
      <c r="L23" s="62">
        <f>IF(ISNA(VLOOKUP($Y$1*1000+K23,年齢別人口集計表AD2!$A$2:$K$5000,9,FALSE)),0,VLOOKUP($Y$1*1000+K23,年齢別人口集計表AD2!$A$2:$K$5000,9,FALSE))</f>
        <v>0</v>
      </c>
      <c r="M23" s="62">
        <f>IF(ISNA(VLOOKUP($Y$1*1000+K23,年齢別人口集計表AD2!$A$2:$K$5000,10,FALSE)),0,VLOOKUP($Y$1*1000+K23,年齢別人口集計表AD2!$A$2:$K$5000,10,FALSE))</f>
        <v>1</v>
      </c>
      <c r="N23" s="62">
        <f>SUM(L23:M23)</f>
        <v>1</v>
      </c>
      <c r="O23" s="63"/>
      <c r="P23" s="62">
        <v>58</v>
      </c>
      <c r="Q23" s="62">
        <f>IF(ISNA(VLOOKUP($Y$1*1000+P23,年齢別人口集計表AD2!$A$2:$K$5000,9,FALSE)),0,VLOOKUP($Y$1*1000+P23,年齢別人口集計表AD2!$A$2:$K$5000,9,FALSE))</f>
        <v>1</v>
      </c>
      <c r="R23" s="62">
        <f>IF(ISNA(VLOOKUP($Y$1*1000+P23,年齢別人口集計表AD2!$A$2:$K$5000,10,FALSE)),0,VLOOKUP($Y$1*1000+P23,年齢別人口集計表AD2!$A$2:$K$5000,10,FALSE))</f>
        <v>0</v>
      </c>
      <c r="S23" s="62">
        <f>SUM(Q23:R23)</f>
        <v>1</v>
      </c>
      <c r="X23" s="57" t="s">
        <v>21</v>
      </c>
      <c r="Y23" s="57">
        <v>23</v>
      </c>
    </row>
    <row r="24" spans="1:25" x14ac:dyDescent="0.15">
      <c r="A24" s="62">
        <v>44</v>
      </c>
      <c r="B24" s="62">
        <f>IF(ISNA(VLOOKUP($Y$1*1000+A24,年齢別人口集計表AD2!$A$2:$K$5000,9,FALSE)),0,VLOOKUP($Y$1*1000+A24,年齢別人口集計表AD2!$A$2:$K$5000,9,FALSE))</f>
        <v>1</v>
      </c>
      <c r="C24" s="62">
        <f>IF(ISNA(VLOOKUP($Y$1*1000+A24,年齢別人口集計表AD2!$A$2:$K$5000,10,FALSE)),0,VLOOKUP($Y$1*1000+A24,年齢別人口集計表AD2!$A$2:$K$5000,10,FALSE))</f>
        <v>0</v>
      </c>
      <c r="D24" s="62">
        <f>SUM(B24:C24)</f>
        <v>1</v>
      </c>
      <c r="E24" s="63"/>
      <c r="F24" s="62">
        <v>49</v>
      </c>
      <c r="G24" s="62">
        <f>IF(ISNA(VLOOKUP($Y$1*1000+F24,年齢別人口集計表AD2!$A$2:$K$5000,9,FALSE)),0,VLOOKUP($Y$1*1000+F24,年齢別人口集計表AD2!$A$2:$K$5000,9,FALSE))</f>
        <v>3</v>
      </c>
      <c r="H24" s="62">
        <f>IF(ISNA(VLOOKUP($Y$1*1000+F24,年齢別人口集計表AD2!$A$2:$K$5000,10,FALSE)),0,VLOOKUP($Y$1*1000+F24,年齢別人口集計表AD2!$A$2:$K$5000,10,FALSE))</f>
        <v>0</v>
      </c>
      <c r="I24" s="62">
        <f>SUM(G24:H24)</f>
        <v>3</v>
      </c>
      <c r="J24" s="63"/>
      <c r="K24" s="62">
        <v>54</v>
      </c>
      <c r="L24" s="62">
        <f>IF(ISNA(VLOOKUP($Y$1*1000+K24,年齢別人口集計表AD2!$A$2:$K$5000,9,FALSE)),0,VLOOKUP($Y$1*1000+K24,年齢別人口集計表AD2!$A$2:$K$5000,9,FALSE))</f>
        <v>0</v>
      </c>
      <c r="M24" s="62">
        <f>IF(ISNA(VLOOKUP($Y$1*1000+K24,年齢別人口集計表AD2!$A$2:$K$5000,10,FALSE)),0,VLOOKUP($Y$1*1000+K24,年齢別人口集計表AD2!$A$2:$K$5000,10,FALSE))</f>
        <v>1</v>
      </c>
      <c r="N24" s="62">
        <f>SUM(L24:M24)</f>
        <v>1</v>
      </c>
      <c r="O24" s="63"/>
      <c r="P24" s="62">
        <v>59</v>
      </c>
      <c r="Q24" s="62">
        <f>IF(ISNA(VLOOKUP($Y$1*1000+P24,年齢別人口集計表AD2!$A$2:$K$5000,9,FALSE)),0,VLOOKUP($Y$1*1000+P24,年齢別人口集計表AD2!$A$2:$K$5000,9,FALSE))</f>
        <v>0</v>
      </c>
      <c r="R24" s="62">
        <f>IF(ISNA(VLOOKUP($Y$1*1000+P24,年齢別人口集計表AD2!$A$2:$K$5000,10,FALSE)),0,VLOOKUP($Y$1*1000+P24,年齢別人口集計表AD2!$A$2:$K$5000,10,FALSE))</f>
        <v>0</v>
      </c>
      <c r="S24" s="62">
        <f>SUM(Q24:R24)</f>
        <v>0</v>
      </c>
      <c r="X24" s="57" t="s">
        <v>22</v>
      </c>
      <c r="Y24" s="57">
        <v>24</v>
      </c>
    </row>
    <row r="25" spans="1:25" x14ac:dyDescent="0.15">
      <c r="A25" s="64" t="s">
        <v>91</v>
      </c>
      <c r="B25" s="62">
        <f>SUM(B20:B24)</f>
        <v>2</v>
      </c>
      <c r="C25" s="62">
        <f>SUM(C20:C24)</f>
        <v>0</v>
      </c>
      <c r="D25" s="62">
        <f>SUM(D20:D24)</f>
        <v>2</v>
      </c>
      <c r="E25" s="63"/>
      <c r="F25" s="64" t="s">
        <v>91</v>
      </c>
      <c r="G25" s="62">
        <f>SUM(G20:G24)</f>
        <v>6</v>
      </c>
      <c r="H25" s="62">
        <f>SUM(H20:H24)</f>
        <v>2</v>
      </c>
      <c r="I25" s="62">
        <f>SUM(I20:I24)</f>
        <v>8</v>
      </c>
      <c r="J25" s="63"/>
      <c r="K25" s="64" t="s">
        <v>91</v>
      </c>
      <c r="L25" s="62">
        <f>SUM(L20:L24)</f>
        <v>0</v>
      </c>
      <c r="M25" s="62">
        <f>SUM(M20:M24)</f>
        <v>5</v>
      </c>
      <c r="N25" s="62">
        <f>SUM(N20:N24)</f>
        <v>5</v>
      </c>
      <c r="O25" s="63"/>
      <c r="P25" s="64" t="s">
        <v>91</v>
      </c>
      <c r="Q25" s="62">
        <f>SUM(Q20:Q24)</f>
        <v>1</v>
      </c>
      <c r="R25" s="62">
        <f>SUM(R20:R24)</f>
        <v>0</v>
      </c>
      <c r="S25" s="62">
        <f>SUM(S20:S24)</f>
        <v>1</v>
      </c>
      <c r="U25" s="65">
        <f>Q25+L25+G25+B25</f>
        <v>9</v>
      </c>
      <c r="V25" s="65">
        <f>R25+M25+H25+C25</f>
        <v>7</v>
      </c>
      <c r="X25" s="57" t="s">
        <v>23</v>
      </c>
      <c r="Y25" s="57">
        <v>25</v>
      </c>
    </row>
    <row r="26" spans="1:25" x14ac:dyDescent="0.15">
      <c r="A26" s="66"/>
      <c r="B26" s="66"/>
      <c r="C26" s="66"/>
      <c r="D26" s="66"/>
      <c r="F26" s="66"/>
      <c r="G26" s="66"/>
      <c r="H26" s="66"/>
      <c r="I26" s="66"/>
      <c r="K26" s="66"/>
      <c r="L26" s="66"/>
      <c r="M26" s="66"/>
      <c r="N26" s="66"/>
      <c r="P26" s="66"/>
      <c r="Q26" s="66"/>
      <c r="R26" s="66"/>
      <c r="S26" s="66"/>
      <c r="X26" s="57" t="s">
        <v>24</v>
      </c>
      <c r="Y26" s="57">
        <v>26</v>
      </c>
    </row>
    <row r="27" spans="1:25" x14ac:dyDescent="0.15">
      <c r="A27" s="64" t="s">
        <v>0</v>
      </c>
      <c r="B27" s="64" t="s">
        <v>89</v>
      </c>
      <c r="C27" s="64" t="s">
        <v>90</v>
      </c>
      <c r="D27" s="64" t="s">
        <v>91</v>
      </c>
      <c r="E27" s="63"/>
      <c r="F27" s="64" t="s">
        <v>0</v>
      </c>
      <c r="G27" s="64" t="s">
        <v>89</v>
      </c>
      <c r="H27" s="64" t="s">
        <v>90</v>
      </c>
      <c r="I27" s="64" t="s">
        <v>91</v>
      </c>
      <c r="J27" s="63"/>
      <c r="K27" s="64" t="s">
        <v>0</v>
      </c>
      <c r="L27" s="64" t="s">
        <v>89</v>
      </c>
      <c r="M27" s="64" t="s">
        <v>90</v>
      </c>
      <c r="N27" s="64" t="s">
        <v>91</v>
      </c>
      <c r="O27" s="63"/>
      <c r="P27" s="64" t="s">
        <v>0</v>
      </c>
      <c r="Q27" s="64" t="s">
        <v>89</v>
      </c>
      <c r="R27" s="64" t="s">
        <v>90</v>
      </c>
      <c r="S27" s="64" t="s">
        <v>91</v>
      </c>
      <c r="X27" s="57" t="s">
        <v>25</v>
      </c>
      <c r="Y27" s="57">
        <v>27</v>
      </c>
    </row>
    <row r="28" spans="1:25" x14ac:dyDescent="0.15">
      <c r="A28" s="62">
        <v>60</v>
      </c>
      <c r="B28" s="62">
        <f>IF(ISNA(VLOOKUP($Y$1*1000+A28,年齢別人口集計表AD2!$A$2:$K$5000,9,FALSE)),0,VLOOKUP($Y$1*1000+A28,年齢別人口集計表AD2!$A$2:$K$5000,9,FALSE))</f>
        <v>0</v>
      </c>
      <c r="C28" s="62">
        <f>IF(ISNA(VLOOKUP($Y$1*1000+A28,年齢別人口集計表AD2!$A$2:$K$5000,10,FALSE)),0,VLOOKUP($Y$1*1000+A28,年齢別人口集計表AD2!$A$2:$K$5000,10,FALSE))</f>
        <v>0</v>
      </c>
      <c r="D28" s="62">
        <f>SUM(B28:C28)</f>
        <v>0</v>
      </c>
      <c r="E28" s="63"/>
      <c r="F28" s="62">
        <v>65</v>
      </c>
      <c r="G28" s="62">
        <f>IF(ISNA(VLOOKUP($Y$1*1000+F28,年齢別人口集計表AD2!$A$2:$K$5000,9,FALSE)),0,VLOOKUP($Y$1*1000+F28,年齢別人口集計表AD2!$A$2:$K$5000,9,FALSE))</f>
        <v>2</v>
      </c>
      <c r="H28" s="62">
        <f>IF(ISNA(VLOOKUP($Y$1*1000+F28,年齢別人口集計表AD2!$A$2:$K$5000,10,FALSE)),0,VLOOKUP($Y$1*1000+F28,年齢別人口集計表AD2!$A$2:$K$5000,10,FALSE))</f>
        <v>0</v>
      </c>
      <c r="I28" s="62">
        <f>SUM(G28:H28)</f>
        <v>2</v>
      </c>
      <c r="J28" s="63"/>
      <c r="K28" s="62">
        <v>70</v>
      </c>
      <c r="L28" s="62">
        <f>IF(ISNA(VLOOKUP($Y$1*1000+K28,年齢別人口集計表AD2!$A$2:$K$5000,9,FALSE)),0,VLOOKUP($Y$1*1000+K28,年齢別人口集計表AD2!$A$2:$K$5000,9,FALSE))</f>
        <v>1</v>
      </c>
      <c r="M28" s="62">
        <f>IF(ISNA(VLOOKUP($Y$1*1000+K28,年齢別人口集計表AD2!$A$2:$K$5000,10,FALSE)),0,VLOOKUP($Y$1*1000+K28,年齢別人口集計表AD2!$A$2:$K$5000,10,FALSE))</f>
        <v>1</v>
      </c>
      <c r="N28" s="62">
        <f>SUM(L28:M28)</f>
        <v>2</v>
      </c>
      <c r="O28" s="63"/>
      <c r="P28" s="62">
        <v>75</v>
      </c>
      <c r="Q28" s="62">
        <f>IF(ISNA(VLOOKUP($Y$1*1000+P28,年齢別人口集計表AD2!$A$2:$K$5000,9,FALSE)),0,VLOOKUP($Y$1*1000+P28,年齢別人口集計表AD2!$A$2:$K$5000,9,FALSE))</f>
        <v>1</v>
      </c>
      <c r="R28" s="62">
        <f>IF(ISNA(VLOOKUP($Y$1*1000+P28,年齢別人口集計表AD2!$A$2:$K$5000,10,FALSE)),0,VLOOKUP($Y$1*1000+P28,年齢別人口集計表AD2!$A$2:$K$5000,10,FALSE))</f>
        <v>0</v>
      </c>
      <c r="S28" s="62">
        <f>SUM(Q28:R28)</f>
        <v>1</v>
      </c>
      <c r="X28" s="57" t="s">
        <v>26</v>
      </c>
      <c r="Y28" s="57">
        <v>28</v>
      </c>
    </row>
    <row r="29" spans="1:25" x14ac:dyDescent="0.15">
      <c r="A29" s="62">
        <v>61</v>
      </c>
      <c r="B29" s="62">
        <f>IF(ISNA(VLOOKUP($Y$1*1000+A29,年齢別人口集計表AD2!$A$2:$K$5000,9,FALSE)),0,VLOOKUP($Y$1*1000+A29,年齢別人口集計表AD2!$A$2:$K$5000,9,FALSE))</f>
        <v>0</v>
      </c>
      <c r="C29" s="62">
        <f>IF(ISNA(VLOOKUP($Y$1*1000+A29,年齢別人口集計表AD2!$A$2:$K$5000,10,FALSE)),0,VLOOKUP($Y$1*1000+A29,年齢別人口集計表AD2!$A$2:$K$5000,10,FALSE))</f>
        <v>2</v>
      </c>
      <c r="D29" s="62">
        <f>SUM(B29:C29)</f>
        <v>2</v>
      </c>
      <c r="E29" s="63"/>
      <c r="F29" s="62">
        <v>66</v>
      </c>
      <c r="G29" s="62">
        <f>IF(ISNA(VLOOKUP($Y$1*1000+F29,年齢別人口集計表AD2!$A$2:$K$5000,9,FALSE)),0,VLOOKUP($Y$1*1000+F29,年齢別人口集計表AD2!$A$2:$K$5000,9,FALSE))</f>
        <v>1</v>
      </c>
      <c r="H29" s="62">
        <f>IF(ISNA(VLOOKUP($Y$1*1000+F29,年齢別人口集計表AD2!$A$2:$K$5000,10,FALSE)),0,VLOOKUP($Y$1*1000+F29,年齢別人口集計表AD2!$A$2:$K$5000,10,FALSE))</f>
        <v>0</v>
      </c>
      <c r="I29" s="62">
        <f>SUM(G29:H29)</f>
        <v>1</v>
      </c>
      <c r="J29" s="63"/>
      <c r="K29" s="62">
        <v>71</v>
      </c>
      <c r="L29" s="62">
        <f>IF(ISNA(VLOOKUP($Y$1*1000+K29,年齢別人口集計表AD2!$A$2:$K$5000,9,FALSE)),0,VLOOKUP($Y$1*1000+K29,年齢別人口集計表AD2!$A$2:$K$5000,9,FALSE))</f>
        <v>0</v>
      </c>
      <c r="M29" s="62">
        <f>IF(ISNA(VLOOKUP($Y$1*1000+K29,年齢別人口集計表AD2!$A$2:$K$5000,10,FALSE)),0,VLOOKUP($Y$1*1000+K29,年齢別人口集計表AD2!$A$2:$K$5000,10,FALSE))</f>
        <v>0</v>
      </c>
      <c r="N29" s="62">
        <f>SUM(L29:M29)</f>
        <v>0</v>
      </c>
      <c r="O29" s="63"/>
      <c r="P29" s="62">
        <v>76</v>
      </c>
      <c r="Q29" s="62">
        <f>IF(ISNA(VLOOKUP($Y$1*1000+P29,年齢別人口集計表AD2!$A$2:$K$5000,9,FALSE)),0,VLOOKUP($Y$1*1000+P29,年齢別人口集計表AD2!$A$2:$K$5000,9,FALSE))</f>
        <v>2</v>
      </c>
      <c r="R29" s="62">
        <f>IF(ISNA(VLOOKUP($Y$1*1000+P29,年齢別人口集計表AD2!$A$2:$K$5000,10,FALSE)),0,VLOOKUP($Y$1*1000+P29,年齢別人口集計表AD2!$A$2:$K$5000,10,FALSE))</f>
        <v>1</v>
      </c>
      <c r="S29" s="62">
        <f>SUM(Q29:R29)</f>
        <v>3</v>
      </c>
      <c r="X29" s="57" t="s">
        <v>27</v>
      </c>
      <c r="Y29" s="57">
        <v>29</v>
      </c>
    </row>
    <row r="30" spans="1:25" x14ac:dyDescent="0.15">
      <c r="A30" s="62">
        <v>62</v>
      </c>
      <c r="B30" s="62">
        <f>IF(ISNA(VLOOKUP($Y$1*1000+A30,年齢別人口集計表AD2!$A$2:$K$5000,9,FALSE)),0,VLOOKUP($Y$1*1000+A30,年齢別人口集計表AD2!$A$2:$K$5000,9,FALSE))</f>
        <v>1</v>
      </c>
      <c r="C30" s="62">
        <f>IF(ISNA(VLOOKUP($Y$1*1000+A30,年齢別人口集計表AD2!$A$2:$K$5000,10,FALSE)),0,VLOOKUP($Y$1*1000+A30,年齢別人口集計表AD2!$A$2:$K$5000,10,FALSE))</f>
        <v>0</v>
      </c>
      <c r="D30" s="62">
        <f>SUM(B30:C30)</f>
        <v>1</v>
      </c>
      <c r="E30" s="63"/>
      <c r="F30" s="62">
        <v>67</v>
      </c>
      <c r="G30" s="62">
        <f>IF(ISNA(VLOOKUP($Y$1*1000+F30,年齢別人口集計表AD2!$A$2:$K$5000,9,FALSE)),0,VLOOKUP($Y$1*1000+F30,年齢別人口集計表AD2!$A$2:$K$5000,9,FALSE))</f>
        <v>1</v>
      </c>
      <c r="H30" s="62">
        <f>IF(ISNA(VLOOKUP($Y$1*1000+F30,年齢別人口集計表AD2!$A$2:$K$5000,10,FALSE)),0,VLOOKUP($Y$1*1000+F30,年齢別人口集計表AD2!$A$2:$K$5000,10,FALSE))</f>
        <v>2</v>
      </c>
      <c r="I30" s="62">
        <f>SUM(G30:H30)</f>
        <v>3</v>
      </c>
      <c r="J30" s="63"/>
      <c r="K30" s="62">
        <v>72</v>
      </c>
      <c r="L30" s="62">
        <f>IF(ISNA(VLOOKUP($Y$1*1000+K30,年齢別人口集計表AD2!$A$2:$K$5000,9,FALSE)),0,VLOOKUP($Y$1*1000+K30,年齢別人口集計表AD2!$A$2:$K$5000,9,FALSE))</f>
        <v>0</v>
      </c>
      <c r="M30" s="62">
        <f>IF(ISNA(VLOOKUP($Y$1*1000+K30,年齢別人口集計表AD2!$A$2:$K$5000,10,FALSE)),0,VLOOKUP($Y$1*1000+K30,年齢別人口集計表AD2!$A$2:$K$5000,10,FALSE))</f>
        <v>2</v>
      </c>
      <c r="N30" s="62">
        <f>SUM(L30:M30)</f>
        <v>2</v>
      </c>
      <c r="O30" s="63"/>
      <c r="P30" s="62">
        <v>77</v>
      </c>
      <c r="Q30" s="62">
        <f>IF(ISNA(VLOOKUP($Y$1*1000+P30,年齢別人口集計表AD2!$A$2:$K$5000,9,FALSE)),0,VLOOKUP($Y$1*1000+P30,年齢別人口集計表AD2!$A$2:$K$5000,9,FALSE))</f>
        <v>0</v>
      </c>
      <c r="R30" s="62">
        <f>IF(ISNA(VLOOKUP($Y$1*1000+P30,年齢別人口集計表AD2!$A$2:$K$5000,10,FALSE)),0,VLOOKUP($Y$1*1000+P30,年齢別人口集計表AD2!$A$2:$K$5000,10,FALSE))</f>
        <v>1</v>
      </c>
      <c r="S30" s="62">
        <f>SUM(Q30:R30)</f>
        <v>1</v>
      </c>
      <c r="X30" s="57" t="s">
        <v>28</v>
      </c>
      <c r="Y30" s="57">
        <v>30</v>
      </c>
    </row>
    <row r="31" spans="1:25" x14ac:dyDescent="0.15">
      <c r="A31" s="62">
        <v>63</v>
      </c>
      <c r="B31" s="62">
        <f>IF(ISNA(VLOOKUP($Y$1*1000+A31,年齢別人口集計表AD2!$A$2:$K$5000,9,FALSE)),0,VLOOKUP($Y$1*1000+A31,年齢別人口集計表AD2!$A$2:$K$5000,9,FALSE))</f>
        <v>0</v>
      </c>
      <c r="C31" s="62">
        <f>IF(ISNA(VLOOKUP($Y$1*1000+A31,年齢別人口集計表AD2!$A$2:$K$5000,10,FALSE)),0,VLOOKUP($Y$1*1000+A31,年齢別人口集計表AD2!$A$2:$K$5000,10,FALSE))</f>
        <v>1</v>
      </c>
      <c r="D31" s="62">
        <f>SUM(B31:C31)</f>
        <v>1</v>
      </c>
      <c r="E31" s="63"/>
      <c r="F31" s="62">
        <v>68</v>
      </c>
      <c r="G31" s="62">
        <f>IF(ISNA(VLOOKUP($Y$1*1000+F31,年齢別人口集計表AD2!$A$2:$K$5000,9,FALSE)),0,VLOOKUP($Y$1*1000+F31,年齢別人口集計表AD2!$A$2:$K$5000,9,FALSE))</f>
        <v>0</v>
      </c>
      <c r="H31" s="62">
        <f>IF(ISNA(VLOOKUP($Y$1*1000+F31,年齢別人口集計表AD2!$A$2:$K$5000,10,FALSE)),0,VLOOKUP($Y$1*1000+F31,年齢別人口集計表AD2!$A$2:$K$5000,10,FALSE))</f>
        <v>2</v>
      </c>
      <c r="I31" s="62">
        <f>SUM(G31:H31)</f>
        <v>2</v>
      </c>
      <c r="J31" s="63"/>
      <c r="K31" s="62">
        <v>73</v>
      </c>
      <c r="L31" s="62">
        <f>IF(ISNA(VLOOKUP($Y$1*1000+K31,年齢別人口集計表AD2!$A$2:$K$5000,9,FALSE)),0,VLOOKUP($Y$1*1000+K31,年齢別人口集計表AD2!$A$2:$K$5000,9,FALSE))</f>
        <v>2</v>
      </c>
      <c r="M31" s="62">
        <f>IF(ISNA(VLOOKUP($Y$1*1000+K31,年齢別人口集計表AD2!$A$2:$K$5000,10,FALSE)),0,VLOOKUP($Y$1*1000+K31,年齢別人口集計表AD2!$A$2:$K$5000,10,FALSE))</f>
        <v>0</v>
      </c>
      <c r="N31" s="62">
        <f>SUM(L31:M31)</f>
        <v>2</v>
      </c>
      <c r="O31" s="63"/>
      <c r="P31" s="62">
        <v>78</v>
      </c>
      <c r="Q31" s="62">
        <f>IF(ISNA(VLOOKUP($Y$1*1000+P31,年齢別人口集計表AD2!$A$2:$K$5000,9,FALSE)),0,VLOOKUP($Y$1*1000+P31,年齢別人口集計表AD2!$A$2:$K$5000,9,FALSE))</f>
        <v>1</v>
      </c>
      <c r="R31" s="62">
        <f>IF(ISNA(VLOOKUP($Y$1*1000+P31,年齢別人口集計表AD2!$A$2:$K$5000,10,FALSE)),0,VLOOKUP($Y$1*1000+P31,年齢別人口集計表AD2!$A$2:$K$5000,10,FALSE))</f>
        <v>1</v>
      </c>
      <c r="S31" s="62">
        <f>SUM(Q31:R31)</f>
        <v>2</v>
      </c>
      <c r="X31" s="57" t="s">
        <v>29</v>
      </c>
      <c r="Y31" s="57">
        <v>31</v>
      </c>
    </row>
    <row r="32" spans="1:25" x14ac:dyDescent="0.15">
      <c r="A32" s="62">
        <v>64</v>
      </c>
      <c r="B32" s="62">
        <f>IF(ISNA(VLOOKUP($Y$1*1000+A32,年齢別人口集計表AD2!$A$2:$K$5000,9,FALSE)),0,VLOOKUP($Y$1*1000+A32,年齢別人口集計表AD2!$A$2:$K$5000,9,FALSE))</f>
        <v>2</v>
      </c>
      <c r="C32" s="62">
        <f>IF(ISNA(VLOOKUP($Y$1*1000+A32,年齢別人口集計表AD2!$A$2:$K$5000,10,FALSE)),0,VLOOKUP($Y$1*1000+A32,年齢別人口集計表AD2!$A$2:$K$5000,10,FALSE))</f>
        <v>1</v>
      </c>
      <c r="D32" s="62">
        <f>SUM(B32:C32)</f>
        <v>3</v>
      </c>
      <c r="E32" s="63"/>
      <c r="F32" s="62">
        <v>69</v>
      </c>
      <c r="G32" s="62">
        <f>IF(ISNA(VLOOKUP($Y$1*1000+F32,年齢別人口集計表AD2!$A$2:$K$5000,9,FALSE)),0,VLOOKUP($Y$1*1000+F32,年齢別人口集計表AD2!$A$2:$K$5000,9,FALSE))</f>
        <v>1</v>
      </c>
      <c r="H32" s="62">
        <f>IF(ISNA(VLOOKUP($Y$1*1000+F32,年齢別人口集計表AD2!$A$2:$K$5000,10,FALSE)),0,VLOOKUP($Y$1*1000+F32,年齢別人口集計表AD2!$A$2:$K$5000,10,FALSE))</f>
        <v>1</v>
      </c>
      <c r="I32" s="62">
        <f>SUM(G32:H32)</f>
        <v>2</v>
      </c>
      <c r="J32" s="63"/>
      <c r="K32" s="62">
        <v>74</v>
      </c>
      <c r="L32" s="62">
        <f>IF(ISNA(VLOOKUP($Y$1*1000+K32,年齢別人口集計表AD2!$A$2:$K$5000,9,FALSE)),0,VLOOKUP($Y$1*1000+K32,年齢別人口集計表AD2!$A$2:$K$5000,9,FALSE))</f>
        <v>1</v>
      </c>
      <c r="M32" s="62">
        <f>IF(ISNA(VLOOKUP($Y$1*1000+K32,年齢別人口集計表AD2!$A$2:$K$5000,10,FALSE)),0,VLOOKUP($Y$1*1000+K32,年齢別人口集計表AD2!$A$2:$K$5000,10,FALSE))</f>
        <v>0</v>
      </c>
      <c r="N32" s="62">
        <f>SUM(L32:M32)</f>
        <v>1</v>
      </c>
      <c r="O32" s="63"/>
      <c r="P32" s="62">
        <v>79</v>
      </c>
      <c r="Q32" s="62">
        <f>IF(ISNA(VLOOKUP($Y$1*1000+P32,年齢別人口集計表AD2!$A$2:$K$5000,9,FALSE)),0,VLOOKUP($Y$1*1000+P32,年齢別人口集計表AD2!$A$2:$K$5000,9,FALSE))</f>
        <v>0</v>
      </c>
      <c r="R32" s="62">
        <f>IF(ISNA(VLOOKUP($Y$1*1000+P32,年齢別人口集計表AD2!$A$2:$K$5000,10,FALSE)),0,VLOOKUP($Y$1*1000+P32,年齢別人口集計表AD2!$A$2:$K$5000,10,FALSE))</f>
        <v>0</v>
      </c>
      <c r="S32" s="62">
        <f>SUM(Q32:R32)</f>
        <v>0</v>
      </c>
      <c r="X32" s="57" t="s">
        <v>30</v>
      </c>
      <c r="Y32" s="57">
        <v>32</v>
      </c>
    </row>
    <row r="33" spans="1:25" x14ac:dyDescent="0.15">
      <c r="A33" s="64" t="s">
        <v>91</v>
      </c>
      <c r="B33" s="62">
        <f>SUM(B28:B32)</f>
        <v>3</v>
      </c>
      <c r="C33" s="62">
        <f>SUM(C28:C32)</f>
        <v>4</v>
      </c>
      <c r="D33" s="62">
        <f>SUM(D28:D32)</f>
        <v>7</v>
      </c>
      <c r="E33" s="63"/>
      <c r="F33" s="64" t="s">
        <v>91</v>
      </c>
      <c r="G33" s="62">
        <f>SUM(G28:G32)</f>
        <v>5</v>
      </c>
      <c r="H33" s="62">
        <f>SUM(H28:H32)</f>
        <v>5</v>
      </c>
      <c r="I33" s="62">
        <f>SUM(I28:I32)</f>
        <v>10</v>
      </c>
      <c r="J33" s="63"/>
      <c r="K33" s="64" t="s">
        <v>91</v>
      </c>
      <c r="L33" s="62">
        <f>SUM(L28:L32)</f>
        <v>4</v>
      </c>
      <c r="M33" s="62">
        <f>SUM(M28:M32)</f>
        <v>3</v>
      </c>
      <c r="N33" s="62">
        <f>SUM(N28:N32)</f>
        <v>7</v>
      </c>
      <c r="O33" s="63"/>
      <c r="P33" s="64" t="s">
        <v>91</v>
      </c>
      <c r="Q33" s="62">
        <f>SUM(Q28:Q32)</f>
        <v>4</v>
      </c>
      <c r="R33" s="62">
        <f>SUM(R28:R32)</f>
        <v>3</v>
      </c>
      <c r="S33" s="62">
        <f>SUM(S28:S32)</f>
        <v>7</v>
      </c>
      <c r="U33" s="65">
        <f>Q33+L33+G33+B33</f>
        <v>16</v>
      </c>
      <c r="V33" s="65">
        <f>R33+M33+H33+C33</f>
        <v>15</v>
      </c>
      <c r="X33" s="57" t="s">
        <v>31</v>
      </c>
      <c r="Y33" s="57">
        <v>33</v>
      </c>
    </row>
    <row r="34" spans="1:25" x14ac:dyDescent="0.15">
      <c r="A34" s="66"/>
      <c r="B34" s="66"/>
      <c r="C34" s="66"/>
      <c r="D34" s="66"/>
      <c r="F34" s="66"/>
      <c r="G34" s="66"/>
      <c r="H34" s="66"/>
      <c r="I34" s="66"/>
      <c r="K34" s="66"/>
      <c r="L34" s="66"/>
      <c r="M34" s="66"/>
      <c r="N34" s="66"/>
      <c r="P34" s="66"/>
      <c r="Q34" s="66"/>
      <c r="R34" s="66"/>
      <c r="S34" s="66"/>
      <c r="X34" s="57" t="s">
        <v>32</v>
      </c>
      <c r="Y34" s="57">
        <v>34</v>
      </c>
    </row>
    <row r="35" spans="1:25" x14ac:dyDescent="0.15">
      <c r="A35" s="64" t="s">
        <v>0</v>
      </c>
      <c r="B35" s="64" t="s">
        <v>89</v>
      </c>
      <c r="C35" s="64" t="s">
        <v>90</v>
      </c>
      <c r="D35" s="64" t="s">
        <v>91</v>
      </c>
      <c r="E35" s="63"/>
      <c r="F35" s="64" t="s">
        <v>0</v>
      </c>
      <c r="G35" s="64" t="s">
        <v>89</v>
      </c>
      <c r="H35" s="64" t="s">
        <v>90</v>
      </c>
      <c r="I35" s="64" t="s">
        <v>91</v>
      </c>
      <c r="J35" s="63"/>
      <c r="K35" s="64" t="s">
        <v>0</v>
      </c>
      <c r="L35" s="64" t="s">
        <v>89</v>
      </c>
      <c r="M35" s="64" t="s">
        <v>90</v>
      </c>
      <c r="N35" s="64" t="s">
        <v>91</v>
      </c>
      <c r="O35" s="63"/>
      <c r="P35" s="64" t="s">
        <v>0</v>
      </c>
      <c r="Q35" s="64" t="s">
        <v>89</v>
      </c>
      <c r="R35" s="64" t="s">
        <v>90</v>
      </c>
      <c r="S35" s="64" t="s">
        <v>91</v>
      </c>
      <c r="X35" s="57" t="s">
        <v>33</v>
      </c>
      <c r="Y35" s="57">
        <v>36</v>
      </c>
    </row>
    <row r="36" spans="1:25" x14ac:dyDescent="0.15">
      <c r="A36" s="62">
        <v>80</v>
      </c>
      <c r="B36" s="62">
        <f>IF(ISNA(VLOOKUP($Y$1*1000+A36,年齢別人口集計表AD2!$A$2:$K$5000,9,FALSE)),0,VLOOKUP($Y$1*1000+A36,年齢別人口集計表AD2!$A$2:$K$5000,9,FALSE))</f>
        <v>0</v>
      </c>
      <c r="C36" s="62">
        <f>IF(ISNA(VLOOKUP($Y$1*1000+A36,年齢別人口集計表AD2!$A$2:$K$5000,10,FALSE)),0,VLOOKUP($Y$1*1000+A36,年齢別人口集計表AD2!$A$2:$K$5000,10,FALSE))</f>
        <v>1</v>
      </c>
      <c r="D36" s="62">
        <f>SUM(B36:C36)</f>
        <v>1</v>
      </c>
      <c r="E36" s="63"/>
      <c r="F36" s="62">
        <v>85</v>
      </c>
      <c r="G36" s="62">
        <f>IF(ISNA(VLOOKUP($Y$1*1000+F36,年齢別人口集計表AD2!$A$2:$K$5000,9,FALSE)),0,VLOOKUP($Y$1*1000+F36,年齢別人口集計表AD2!$A$2:$K$5000,9,FALSE))</f>
        <v>0</v>
      </c>
      <c r="H36" s="62">
        <f>IF(ISNA(VLOOKUP($Y$1*1000+F36,年齢別人口集計表AD2!$A$2:$K$5000,10,FALSE)),0,VLOOKUP($Y$1*1000+F36,年齢別人口集計表AD2!$A$2:$K$5000,10,FALSE))</f>
        <v>0</v>
      </c>
      <c r="I36" s="62">
        <f>SUM(G36:H36)</f>
        <v>0</v>
      </c>
      <c r="J36" s="63"/>
      <c r="K36" s="62">
        <v>90</v>
      </c>
      <c r="L36" s="62">
        <f>IF(ISNA(VLOOKUP($Y$1*1000+K36,年齢別人口集計表AD2!$A$2:$K$5000,9,FALSE)),0,VLOOKUP($Y$1*1000+K36,年齢別人口集計表AD2!$A$2:$K$5000,9,FALSE))</f>
        <v>0</v>
      </c>
      <c r="M36" s="62">
        <f>IF(ISNA(VLOOKUP($Y$1*1000+K36,年齢別人口集計表AD2!$A$2:$K$5000,10,FALSE)),0,VLOOKUP($Y$1*1000+K36,年齢別人口集計表AD2!$A$2:$K$5000,10,FALSE))</f>
        <v>0</v>
      </c>
      <c r="N36" s="62">
        <f>SUM(L36:M36)</f>
        <v>0</v>
      </c>
      <c r="O36" s="63"/>
      <c r="P36" s="62">
        <v>95</v>
      </c>
      <c r="Q36" s="62">
        <f>IF(ISNA(VLOOKUP($Y$1*1000+P36,年齢別人口集計表AD2!$A$2:$K$5000,9,FALSE)),0,VLOOKUP($Y$1*1000+P36,年齢別人口集計表AD2!$A$2:$K$5000,9,FALSE))</f>
        <v>0</v>
      </c>
      <c r="R36" s="62">
        <f>IF(ISNA(VLOOKUP($Y$1*1000+P36,年齢別人口集計表AD2!$A$2:$K$5000,10,FALSE)),0,VLOOKUP($Y$1*1000+P36,年齢別人口集計表AD2!$A$2:$K$5000,10,FALSE))</f>
        <v>0</v>
      </c>
      <c r="S36" s="62">
        <f>SUM(Q36:R36)</f>
        <v>0</v>
      </c>
      <c r="X36" s="57" t="s">
        <v>34</v>
      </c>
      <c r="Y36" s="57">
        <v>37</v>
      </c>
    </row>
    <row r="37" spans="1:25" x14ac:dyDescent="0.15">
      <c r="A37" s="62">
        <v>81</v>
      </c>
      <c r="B37" s="62">
        <f>IF(ISNA(VLOOKUP($Y$1*1000+A37,年齢別人口集計表AD2!$A$2:$K$5000,9,FALSE)),0,VLOOKUP($Y$1*1000+A37,年齢別人口集計表AD2!$A$2:$K$5000,9,FALSE))</f>
        <v>1</v>
      </c>
      <c r="C37" s="62">
        <f>IF(ISNA(VLOOKUP($Y$1*1000+A37,年齢別人口集計表AD2!$A$2:$K$5000,10,FALSE)),0,VLOOKUP($Y$1*1000+A37,年齢別人口集計表AD2!$A$2:$K$5000,10,FALSE))</f>
        <v>0</v>
      </c>
      <c r="D37" s="62">
        <f>SUM(B37:C37)</f>
        <v>1</v>
      </c>
      <c r="E37" s="63"/>
      <c r="F37" s="62">
        <v>86</v>
      </c>
      <c r="G37" s="62">
        <f>IF(ISNA(VLOOKUP($Y$1*1000+F37,年齢別人口集計表AD2!$A$2:$K$5000,9,FALSE)),0,VLOOKUP($Y$1*1000+F37,年齢別人口集計表AD2!$A$2:$K$5000,9,FALSE))</f>
        <v>0</v>
      </c>
      <c r="H37" s="62">
        <f>IF(ISNA(VLOOKUP($Y$1*1000+F37,年齢別人口集計表AD2!$A$2:$K$5000,10,FALSE)),0,VLOOKUP($Y$1*1000+F37,年齢別人口集計表AD2!$A$2:$K$5000,10,FALSE))</f>
        <v>0</v>
      </c>
      <c r="I37" s="62">
        <f>SUM(G37:H37)</f>
        <v>0</v>
      </c>
      <c r="J37" s="63"/>
      <c r="K37" s="62">
        <v>91</v>
      </c>
      <c r="L37" s="62">
        <f>IF(ISNA(VLOOKUP($Y$1*1000+K37,年齢別人口集計表AD2!$A$2:$K$5000,9,FALSE)),0,VLOOKUP($Y$1*1000+K37,年齢別人口集計表AD2!$A$2:$K$5000,9,FALSE))</f>
        <v>0</v>
      </c>
      <c r="M37" s="62">
        <f>IF(ISNA(VLOOKUP($Y$1*1000+K37,年齢別人口集計表AD2!$A$2:$K$5000,10,FALSE)),0,VLOOKUP($Y$1*1000+K37,年齢別人口集計表AD2!$A$2:$K$5000,10,FALSE))</f>
        <v>0</v>
      </c>
      <c r="N37" s="62">
        <f>SUM(L37:M37)</f>
        <v>0</v>
      </c>
      <c r="O37" s="63"/>
      <c r="P37" s="62">
        <v>96</v>
      </c>
      <c r="Q37" s="62">
        <f>IF(ISNA(VLOOKUP($Y$1*1000+P37,年齢別人口集計表AD2!$A$2:$K$5000,9,FALSE)),0,VLOOKUP($Y$1*1000+P37,年齢別人口集計表AD2!$A$2:$K$5000,9,FALSE))</f>
        <v>0</v>
      </c>
      <c r="R37" s="62">
        <f>IF(ISNA(VLOOKUP($Y$1*1000+P37,年齢別人口集計表AD2!$A$2:$K$5000,10,FALSE)),0,VLOOKUP($Y$1*1000+P37,年齢別人口集計表AD2!$A$2:$K$5000,10,FALSE))</f>
        <v>0</v>
      </c>
      <c r="S37" s="62">
        <f>SUM(Q37:R37)</f>
        <v>0</v>
      </c>
      <c r="X37" s="57" t="s">
        <v>35</v>
      </c>
      <c r="Y37" s="57">
        <v>38</v>
      </c>
    </row>
    <row r="38" spans="1:25" x14ac:dyDescent="0.15">
      <c r="A38" s="62">
        <v>82</v>
      </c>
      <c r="B38" s="62">
        <f>IF(ISNA(VLOOKUP($Y$1*1000+A38,年齢別人口集計表AD2!$A$2:$K$5000,9,FALSE)),0,VLOOKUP($Y$1*1000+A38,年齢別人口集計表AD2!$A$2:$K$5000,9,FALSE))</f>
        <v>1</v>
      </c>
      <c r="C38" s="62">
        <f>IF(ISNA(VLOOKUP($Y$1*1000+A38,年齢別人口集計表AD2!$A$2:$K$5000,10,FALSE)),0,VLOOKUP($Y$1*1000+A38,年齢別人口集計表AD2!$A$2:$K$5000,10,FALSE))</f>
        <v>1</v>
      </c>
      <c r="D38" s="62">
        <f>SUM(B38:C38)</f>
        <v>2</v>
      </c>
      <c r="E38" s="63"/>
      <c r="F38" s="62">
        <v>87</v>
      </c>
      <c r="G38" s="62">
        <f>IF(ISNA(VLOOKUP($Y$1*1000+F38,年齢別人口集計表AD2!$A$2:$K$5000,9,FALSE)),0,VLOOKUP($Y$1*1000+F38,年齢別人口集計表AD2!$A$2:$K$5000,9,FALSE))</f>
        <v>1</v>
      </c>
      <c r="H38" s="62">
        <f>IF(ISNA(VLOOKUP($Y$1*1000+F38,年齢別人口集計表AD2!$A$2:$K$5000,10,FALSE)),0,VLOOKUP($Y$1*1000+F38,年齢別人口集計表AD2!$A$2:$K$5000,10,FALSE))</f>
        <v>1</v>
      </c>
      <c r="I38" s="62">
        <f>SUM(G38:H38)</f>
        <v>2</v>
      </c>
      <c r="J38" s="63"/>
      <c r="K38" s="62">
        <v>92</v>
      </c>
      <c r="L38" s="62">
        <f>IF(ISNA(VLOOKUP($Y$1*1000+K38,年齢別人口集計表AD2!$A$2:$K$5000,9,FALSE)),0,VLOOKUP($Y$1*1000+K38,年齢別人口集計表AD2!$A$2:$K$5000,9,FALSE))</f>
        <v>0</v>
      </c>
      <c r="M38" s="62">
        <f>IF(ISNA(VLOOKUP($Y$1*1000+K38,年齢別人口集計表AD2!$A$2:$K$5000,10,FALSE)),0,VLOOKUP($Y$1*1000+K38,年齢別人口集計表AD2!$A$2:$K$5000,10,FALSE))</f>
        <v>0</v>
      </c>
      <c r="N38" s="62">
        <f>SUM(L38:M38)</f>
        <v>0</v>
      </c>
      <c r="O38" s="63"/>
      <c r="P38" s="62">
        <v>97</v>
      </c>
      <c r="Q38" s="62">
        <f>IF(ISNA(VLOOKUP($Y$1*1000+P38,年齢別人口集計表AD2!$A$2:$K$5000,9,FALSE)),0,VLOOKUP($Y$1*1000+P38,年齢別人口集計表AD2!$A$2:$K$5000,9,FALSE))</f>
        <v>0</v>
      </c>
      <c r="R38" s="62">
        <f>IF(ISNA(VLOOKUP($Y$1*1000+P38,年齢別人口集計表AD2!$A$2:$K$5000,10,FALSE)),0,VLOOKUP($Y$1*1000+P38,年齢別人口集計表AD2!$A$2:$K$5000,10,FALSE))</f>
        <v>1</v>
      </c>
      <c r="S38" s="62">
        <f>SUM(Q38:R38)</f>
        <v>1</v>
      </c>
      <c r="X38" s="57" t="s">
        <v>61</v>
      </c>
      <c r="Y38" s="57">
        <v>39</v>
      </c>
    </row>
    <row r="39" spans="1:25" x14ac:dyDescent="0.15">
      <c r="A39" s="62">
        <v>83</v>
      </c>
      <c r="B39" s="62">
        <f>IF(ISNA(VLOOKUP($Y$1*1000+A39,年齢別人口集計表AD2!$A$2:$K$5000,9,FALSE)),0,VLOOKUP($Y$1*1000+A39,年齢別人口集計表AD2!$A$2:$K$5000,9,FALSE))</f>
        <v>0</v>
      </c>
      <c r="C39" s="62">
        <f>IF(ISNA(VLOOKUP($Y$1*1000+A39,年齢別人口集計表AD2!$A$2:$K$5000,10,FALSE)),0,VLOOKUP($Y$1*1000+A39,年齢別人口集計表AD2!$A$2:$K$5000,10,FALSE))</f>
        <v>1</v>
      </c>
      <c r="D39" s="62">
        <f>SUM(B39:C39)</f>
        <v>1</v>
      </c>
      <c r="E39" s="63"/>
      <c r="F39" s="62">
        <v>88</v>
      </c>
      <c r="G39" s="62">
        <f>IF(ISNA(VLOOKUP($Y$1*1000+F39,年齢別人口集計表AD2!$A$2:$K$5000,9,FALSE)),0,VLOOKUP($Y$1*1000+F39,年齢別人口集計表AD2!$A$2:$K$5000,9,FALSE))</f>
        <v>0</v>
      </c>
      <c r="H39" s="62">
        <f>IF(ISNA(VLOOKUP($Y$1*1000+F39,年齢別人口集計表AD2!$A$2:$K$5000,10,FALSE)),0,VLOOKUP($Y$1*1000+F39,年齢別人口集計表AD2!$A$2:$K$5000,10,FALSE))</f>
        <v>2</v>
      </c>
      <c r="I39" s="62">
        <f>SUM(G39:H39)</f>
        <v>2</v>
      </c>
      <c r="J39" s="63"/>
      <c r="K39" s="62">
        <v>93</v>
      </c>
      <c r="L39" s="62">
        <f>IF(ISNA(VLOOKUP($Y$1*1000+K39,年齢別人口集計表AD2!$A$2:$K$5000,9,FALSE)),0,VLOOKUP($Y$1*1000+K39,年齢別人口集計表AD2!$A$2:$K$5000,9,FALSE))</f>
        <v>0</v>
      </c>
      <c r="M39" s="62">
        <f>IF(ISNA(VLOOKUP($Y$1*1000+K39,年齢別人口集計表AD2!$A$2:$K$5000,10,FALSE)),0,VLOOKUP($Y$1*1000+K39,年齢別人口集計表AD2!$A$2:$K$5000,10,FALSE))</f>
        <v>0</v>
      </c>
      <c r="N39" s="62">
        <f>SUM(L39:M39)</f>
        <v>0</v>
      </c>
      <c r="O39" s="63"/>
      <c r="P39" s="62">
        <v>98</v>
      </c>
      <c r="Q39" s="62">
        <f>IF(ISNA(VLOOKUP($Y$1*1000+P39,年齢別人口集計表AD2!$A$2:$K$5000,9,FALSE)),0,VLOOKUP($Y$1*1000+P39,年齢別人口集計表AD2!$A$2:$K$5000,9,FALSE))</f>
        <v>0</v>
      </c>
      <c r="R39" s="62">
        <f>IF(ISNA(VLOOKUP($Y$1*1000+P39,年齢別人口集計表AD2!$A$2:$K$5000,10,FALSE)),0,VLOOKUP($Y$1*1000+P39,年齢別人口集計表AD2!$A$2:$K$5000,10,FALSE))</f>
        <v>0</v>
      </c>
      <c r="S39" s="62">
        <f>SUM(Q39:R39)</f>
        <v>0</v>
      </c>
      <c r="X39" s="57" t="s">
        <v>77</v>
      </c>
      <c r="Y39" s="57">
        <v>40</v>
      </c>
    </row>
    <row r="40" spans="1:25" x14ac:dyDescent="0.15">
      <c r="A40" s="62">
        <v>84</v>
      </c>
      <c r="B40" s="62">
        <f>IF(ISNA(VLOOKUP($Y$1*1000+A40,年齢別人口集計表AD2!$A$2:$K$5000,9,FALSE)),0,VLOOKUP($Y$1*1000+A40,年齢別人口集計表AD2!$A$2:$K$5000,9,FALSE))</f>
        <v>0</v>
      </c>
      <c r="C40" s="62">
        <f>IF(ISNA(VLOOKUP($Y$1*1000+A40,年齢別人口集計表AD2!$A$2:$K$5000,10,FALSE)),0,VLOOKUP($Y$1*1000+A40,年齢別人口集計表AD2!$A$2:$K$5000,10,FALSE))</f>
        <v>0</v>
      </c>
      <c r="D40" s="62">
        <f>SUM(B40:C40)</f>
        <v>0</v>
      </c>
      <c r="E40" s="63"/>
      <c r="F40" s="62">
        <v>89</v>
      </c>
      <c r="G40" s="62">
        <f>IF(ISNA(VLOOKUP($Y$1*1000+F40,年齢別人口集計表AD2!$A$2:$K$5000,9,FALSE)),0,VLOOKUP($Y$1*1000+F40,年齢別人口集計表AD2!$A$2:$K$5000,9,FALSE))</f>
        <v>0</v>
      </c>
      <c r="H40" s="62">
        <f>IF(ISNA(VLOOKUP($Y$1*1000+F40,年齢別人口集計表AD2!$A$2:$K$5000,10,FALSE)),0,VLOOKUP($Y$1*1000+F40,年齢別人口集計表AD2!$A$2:$K$5000,10,FALSE))</f>
        <v>1</v>
      </c>
      <c r="I40" s="62">
        <f>SUM(G40:H40)</f>
        <v>1</v>
      </c>
      <c r="J40" s="63"/>
      <c r="K40" s="62">
        <v>94</v>
      </c>
      <c r="L40" s="62">
        <f>IF(ISNA(VLOOKUP($Y$1*1000+K40,年齢別人口集計表AD2!$A$2:$K$5000,9,FALSE)),0,VLOOKUP($Y$1*1000+K40,年齢別人口集計表AD2!$A$2:$K$5000,9,FALSE))</f>
        <v>0</v>
      </c>
      <c r="M40" s="62">
        <f>IF(ISNA(VLOOKUP($Y$1*1000+K40,年齢別人口集計表AD2!$A$2:$K$5000,10,FALSE)),0,VLOOKUP($Y$1*1000+K40,年齢別人口集計表AD2!$A$2:$K$5000,10,FALSE))</f>
        <v>0</v>
      </c>
      <c r="N40" s="62">
        <f>SUM(L40:M40)</f>
        <v>0</v>
      </c>
      <c r="O40" s="63"/>
      <c r="P40" s="62">
        <v>99</v>
      </c>
      <c r="Q40" s="62">
        <f>IF(ISNA(VLOOKUP($Y$1*1000+P40,年齢別人口集計表AD2!$A$2:$K$5000,9,FALSE)),0,VLOOKUP($Y$1*1000+P40,年齢別人口集計表AD2!$A$2:$K$5000,9,FALSE))</f>
        <v>0</v>
      </c>
      <c r="R40" s="62">
        <f>IF(ISNA(VLOOKUP($Y$1*1000+P40,年齢別人口集計表AD2!$A$2:$K$5000,10,FALSE)),0,VLOOKUP($Y$1*1000+P40,年齢別人口集計表AD2!$A$2:$K$5000,10,FALSE))</f>
        <v>0</v>
      </c>
      <c r="S40" s="62">
        <f>SUM(Q40:R40)</f>
        <v>0</v>
      </c>
      <c r="X40" s="57" t="s">
        <v>83</v>
      </c>
      <c r="Y40" s="57">
        <v>41</v>
      </c>
    </row>
    <row r="41" spans="1:25" x14ac:dyDescent="0.15">
      <c r="A41" s="64" t="s">
        <v>91</v>
      </c>
      <c r="B41" s="62">
        <f>SUM(B36:B40)</f>
        <v>2</v>
      </c>
      <c r="C41" s="62">
        <f>SUM(C36:C40)</f>
        <v>3</v>
      </c>
      <c r="D41" s="62">
        <f>SUM(D36:D40)</f>
        <v>5</v>
      </c>
      <c r="E41" s="63"/>
      <c r="F41" s="64" t="s">
        <v>91</v>
      </c>
      <c r="G41" s="62">
        <f>SUM(G36:G40)</f>
        <v>1</v>
      </c>
      <c r="H41" s="62">
        <f>SUM(H36:H40)</f>
        <v>4</v>
      </c>
      <c r="I41" s="62">
        <f>SUM(I36:I40)</f>
        <v>5</v>
      </c>
      <c r="J41" s="63"/>
      <c r="K41" s="64" t="s">
        <v>91</v>
      </c>
      <c r="L41" s="62">
        <f>SUM(L36:L40)</f>
        <v>0</v>
      </c>
      <c r="M41" s="62">
        <f>SUM(M36:M40)</f>
        <v>0</v>
      </c>
      <c r="N41" s="62">
        <f>SUM(N36:N40)</f>
        <v>0</v>
      </c>
      <c r="O41" s="63"/>
      <c r="P41" s="64" t="s">
        <v>91</v>
      </c>
      <c r="Q41" s="62">
        <f>SUM(Q36:Q40)</f>
        <v>0</v>
      </c>
      <c r="R41" s="62">
        <f>SUM(R36:R40)</f>
        <v>1</v>
      </c>
      <c r="S41" s="62">
        <f>SUM(S36:S40)</f>
        <v>1</v>
      </c>
      <c r="U41" s="65">
        <f>Q41+L41+G41+B41</f>
        <v>3</v>
      </c>
      <c r="V41" s="65">
        <f>R41+M41+H41+C41</f>
        <v>8</v>
      </c>
      <c r="X41" s="57" t="s">
        <v>36</v>
      </c>
      <c r="Y41" s="57">
        <v>42</v>
      </c>
    </row>
    <row r="42" spans="1:25" x14ac:dyDescent="0.15">
      <c r="A42" s="66"/>
      <c r="B42" s="66"/>
      <c r="C42" s="66"/>
      <c r="D42" s="66"/>
      <c r="F42" s="66"/>
      <c r="G42" s="66"/>
      <c r="H42" s="66"/>
      <c r="I42" s="66"/>
      <c r="K42" s="66"/>
      <c r="L42" s="66"/>
      <c r="M42" s="66"/>
      <c r="N42" s="66"/>
      <c r="P42" s="66"/>
      <c r="Q42" s="66"/>
      <c r="R42" s="66"/>
      <c r="S42" s="66"/>
      <c r="X42" s="57" t="s">
        <v>37</v>
      </c>
      <c r="Y42" s="57">
        <v>43</v>
      </c>
    </row>
    <row r="43" spans="1:25" x14ac:dyDescent="0.15">
      <c r="A43" s="64" t="s">
        <v>0</v>
      </c>
      <c r="B43" s="64" t="s">
        <v>89</v>
      </c>
      <c r="C43" s="64" t="s">
        <v>90</v>
      </c>
      <c r="D43" s="64" t="s">
        <v>91</v>
      </c>
      <c r="E43" s="63"/>
      <c r="F43" s="64" t="s">
        <v>0</v>
      </c>
      <c r="G43" s="64" t="s">
        <v>89</v>
      </c>
      <c r="H43" s="64" t="s">
        <v>90</v>
      </c>
      <c r="I43" s="64" t="s">
        <v>91</v>
      </c>
      <c r="J43" s="63"/>
      <c r="K43" s="64" t="s">
        <v>0</v>
      </c>
      <c r="L43" s="64" t="s">
        <v>89</v>
      </c>
      <c r="M43" s="64" t="s">
        <v>90</v>
      </c>
      <c r="N43" s="64" t="s">
        <v>91</v>
      </c>
      <c r="O43" s="63"/>
      <c r="P43" s="64" t="s">
        <v>0</v>
      </c>
      <c r="Q43" s="64" t="s">
        <v>89</v>
      </c>
      <c r="R43" s="64" t="s">
        <v>90</v>
      </c>
      <c r="S43" s="64" t="s">
        <v>91</v>
      </c>
      <c r="X43" s="57" t="s">
        <v>38</v>
      </c>
      <c r="Y43" s="57">
        <v>50</v>
      </c>
    </row>
    <row r="44" spans="1:25" x14ac:dyDescent="0.15">
      <c r="A44" s="62">
        <v>100</v>
      </c>
      <c r="B44" s="62">
        <f>IF(ISNA(VLOOKUP($Y$1*1000+A44,年齢別人口集計表AD2!$A$2:$K$5000,9,FALSE)),0,VLOOKUP($Y$1*1000+A44,年齢別人口集計表AD2!$A$2:$K$5000,9,FALSE))</f>
        <v>0</v>
      </c>
      <c r="C44" s="62">
        <f>IF(ISNA(VLOOKUP($Y$1*1000+A44,年齢別人口集計表AD2!$A$2:$K$5000,10,FALSE)),0,VLOOKUP($Y$1*1000+A44,年齢別人口集計表AD2!$A$2:$K$5000,10,FALSE))</f>
        <v>0</v>
      </c>
      <c r="D44" s="62">
        <f>SUM(B44:C44)</f>
        <v>0</v>
      </c>
      <c r="E44" s="63"/>
      <c r="F44" s="62">
        <v>105</v>
      </c>
      <c r="G44" s="62">
        <f>IF(ISNA(VLOOKUP($Y$1*1000+F44,年齢別人口集計表AD2!$A$2:$K$5000,9,FALSE)),0,VLOOKUP($Y$1*1000+F44,年齢別人口集計表AD2!$A$2:$K$5000,9,FALSE))</f>
        <v>0</v>
      </c>
      <c r="H44" s="62">
        <f>IF(ISNA(VLOOKUP($Y$1*1000+F44,年齢別人口集計表AD2!$A$2:$K$5000,10,FALSE)),0,VLOOKUP($Y$1*1000+F44,年齢別人口集計表AD2!$A$2:$K$5000,10,FALSE))</f>
        <v>0</v>
      </c>
      <c r="I44" s="62">
        <f>SUM(G44:H44)</f>
        <v>0</v>
      </c>
      <c r="J44" s="63"/>
      <c r="K44" s="62">
        <v>110</v>
      </c>
      <c r="L44" s="62">
        <f>IF(ISNA(VLOOKUP($Y$1*1000+K44,年齢別人口集計表AD2!$A$2:$K$5000,9,FALSE)),0,VLOOKUP($Y$1*1000+K44,年齢別人口集計表AD2!$A$2:$K$5000,9,FALSE))</f>
        <v>0</v>
      </c>
      <c r="M44" s="62">
        <f>IF(ISNA(VLOOKUP($Y$1*1000+K44,年齢別人口集計表AD2!$A$2:$K$5000,10,FALSE)),0,VLOOKUP($Y$1*1000+K44,年齢別人口集計表AD2!$A$2:$K$5000,10,FALSE))</f>
        <v>0</v>
      </c>
      <c r="N44" s="62">
        <f>SUM(L44:M44)</f>
        <v>0</v>
      </c>
      <c r="O44" s="63"/>
      <c r="P44" s="62">
        <v>115</v>
      </c>
      <c r="Q44" s="62">
        <f>IF(ISNA(VLOOKUP($Y$1*1000+P44,年齢別人口集計表AD2!$A$2:$K$5000,9,FALSE)),0,VLOOKUP($Y$1*1000+P44,年齢別人口集計表AD2!$A$2:$K$5000,9,FALSE))</f>
        <v>0</v>
      </c>
      <c r="R44" s="62">
        <f>IF(ISNA(VLOOKUP($Y$1*1000+P44,年齢別人口集計表AD2!$A$2:$K$5000,10,FALSE)),0,VLOOKUP($Y$1*1000+P44,年齢別人口集計表AD2!$A$2:$K$5000,10,FALSE))</f>
        <v>0</v>
      </c>
      <c r="S44" s="62">
        <f>SUM(Q44:R44)</f>
        <v>0</v>
      </c>
      <c r="X44" s="57" t="s">
        <v>39</v>
      </c>
      <c r="Y44" s="57">
        <v>51</v>
      </c>
    </row>
    <row r="45" spans="1:25" x14ac:dyDescent="0.15">
      <c r="A45" s="62">
        <v>101</v>
      </c>
      <c r="B45" s="62">
        <f>IF(ISNA(VLOOKUP($Y$1*1000+A45,年齢別人口集計表AD2!$A$2:$K$5000,9,FALSE)),0,VLOOKUP($Y$1*1000+A45,年齢別人口集計表AD2!$A$2:$K$5000,9,FALSE))</f>
        <v>0</v>
      </c>
      <c r="C45" s="62">
        <f>IF(ISNA(VLOOKUP($Y$1*1000+A45,年齢別人口集計表AD2!$A$2:$K$5000,10,FALSE)),0,VLOOKUP($Y$1*1000+A45,年齢別人口集計表AD2!$A$2:$K$5000,10,FALSE))</f>
        <v>0</v>
      </c>
      <c r="D45" s="62">
        <f>SUM(B45:C45)</f>
        <v>0</v>
      </c>
      <c r="E45" s="63"/>
      <c r="F45" s="62">
        <v>106</v>
      </c>
      <c r="G45" s="62">
        <f>IF(ISNA(VLOOKUP($Y$1*1000+F45,年齢別人口集計表AD2!$A$2:$K$5000,9,FALSE)),0,VLOOKUP($Y$1*1000+F45,年齢別人口集計表AD2!$A$2:$K$5000,9,FALSE))</f>
        <v>0</v>
      </c>
      <c r="H45" s="62">
        <f>IF(ISNA(VLOOKUP($Y$1*1000+F45,年齢別人口集計表AD2!$A$2:$K$5000,10,FALSE)),0,VLOOKUP($Y$1*1000+F45,年齢別人口集計表AD2!$A$2:$K$5000,10,FALSE))</f>
        <v>0</v>
      </c>
      <c r="I45" s="62">
        <f>SUM(G45:H45)</f>
        <v>0</v>
      </c>
      <c r="J45" s="63"/>
      <c r="K45" s="62">
        <v>111</v>
      </c>
      <c r="L45" s="62">
        <f>IF(ISNA(VLOOKUP($Y$1*1000+K45,年齢別人口集計表AD2!$A$2:$K$5000,9,FALSE)),0,VLOOKUP($Y$1*1000+K45,年齢別人口集計表AD2!$A$2:$K$5000,9,FALSE))</f>
        <v>0</v>
      </c>
      <c r="M45" s="62">
        <f>IF(ISNA(VLOOKUP($Y$1*1000+K45,年齢別人口集計表AD2!$A$2:$K$5000,10,FALSE)),0,VLOOKUP($Y$1*1000+K45,年齢別人口集計表AD2!$A$2:$K$5000,10,FALSE))</f>
        <v>0</v>
      </c>
      <c r="N45" s="62">
        <f>SUM(L45:M45)</f>
        <v>0</v>
      </c>
      <c r="O45" s="63"/>
      <c r="P45" s="62">
        <v>116</v>
      </c>
      <c r="Q45" s="62">
        <f>IF(ISNA(VLOOKUP($Y$1*1000+P45,年齢別人口集計表AD2!$A$2:$K$5000,9,FALSE)),0,VLOOKUP($Y$1*1000+P45,年齢別人口集計表AD2!$A$2:$K$5000,9,FALSE))</f>
        <v>0</v>
      </c>
      <c r="R45" s="62">
        <f>IF(ISNA(VLOOKUP($Y$1*1000+P45,年齢別人口集計表AD2!$A$2:$K$5000,10,FALSE)),0,VLOOKUP($Y$1*1000+P45,年齢別人口集計表AD2!$A$2:$K$5000,10,FALSE))</f>
        <v>0</v>
      </c>
      <c r="S45" s="62">
        <f>SUM(Q45:R45)</f>
        <v>0</v>
      </c>
      <c r="X45" s="57" t="s">
        <v>40</v>
      </c>
      <c r="Y45" s="57">
        <v>52</v>
      </c>
    </row>
    <row r="46" spans="1:25" x14ac:dyDescent="0.15">
      <c r="A46" s="62">
        <v>102</v>
      </c>
      <c r="B46" s="62">
        <f>IF(ISNA(VLOOKUP($Y$1*1000+A46,年齢別人口集計表AD2!$A$2:$K$5000,9,FALSE)),0,VLOOKUP($Y$1*1000+A46,年齢別人口集計表AD2!$A$2:$K$5000,9,FALSE))</f>
        <v>0</v>
      </c>
      <c r="C46" s="62">
        <f>IF(ISNA(VLOOKUP($Y$1*1000+A46,年齢別人口集計表AD2!$A$2:$K$5000,10,FALSE)),0,VLOOKUP($Y$1*1000+A46,年齢別人口集計表AD2!$A$2:$K$5000,10,FALSE))</f>
        <v>0</v>
      </c>
      <c r="D46" s="62">
        <f>SUM(B46:C46)</f>
        <v>0</v>
      </c>
      <c r="E46" s="63"/>
      <c r="F46" s="62">
        <v>107</v>
      </c>
      <c r="G46" s="62">
        <f>IF(ISNA(VLOOKUP($Y$1*1000+F46,年齢別人口集計表AD2!$A$2:$K$5000,9,FALSE)),0,VLOOKUP($Y$1*1000+F46,年齢別人口集計表AD2!$A$2:$K$5000,9,FALSE))</f>
        <v>0</v>
      </c>
      <c r="H46" s="62">
        <f>IF(ISNA(VLOOKUP($Y$1*1000+F46,年齢別人口集計表AD2!$A$2:$K$5000,10,FALSE)),0,VLOOKUP($Y$1*1000+F46,年齢別人口集計表AD2!$A$2:$K$5000,10,FALSE))</f>
        <v>0</v>
      </c>
      <c r="I46" s="62">
        <f>SUM(G46:H46)</f>
        <v>0</v>
      </c>
      <c r="J46" s="63"/>
      <c r="K46" s="62">
        <v>112</v>
      </c>
      <c r="L46" s="62">
        <f>IF(ISNA(VLOOKUP($Y$1*1000+K46,年齢別人口集計表AD2!$A$2:$K$5000,9,FALSE)),0,VLOOKUP($Y$1*1000+K46,年齢別人口集計表AD2!$A$2:$K$5000,9,FALSE))</f>
        <v>0</v>
      </c>
      <c r="M46" s="62">
        <f>IF(ISNA(VLOOKUP($Y$1*1000+K46,年齢別人口集計表AD2!$A$2:$K$5000,10,FALSE)),0,VLOOKUP($Y$1*1000+K46,年齢別人口集計表AD2!$A$2:$K$5000,10,FALSE))</f>
        <v>0</v>
      </c>
      <c r="N46" s="62">
        <f>SUM(L46:M46)</f>
        <v>0</v>
      </c>
      <c r="O46" s="63"/>
      <c r="P46" s="62">
        <v>117</v>
      </c>
      <c r="Q46" s="62">
        <f>IF(ISNA(VLOOKUP($Y$1*1000+P46,年齢別人口集計表AD2!$A$2:$K$5000,9,FALSE)),0,VLOOKUP($Y$1*1000+P46,年齢別人口集計表AD2!$A$2:$K$5000,9,FALSE))</f>
        <v>0</v>
      </c>
      <c r="R46" s="62">
        <f>IF(ISNA(VLOOKUP($Y$1*1000+P46,年齢別人口集計表AD2!$A$2:$K$5000,10,FALSE)),0,VLOOKUP($Y$1*1000+P46,年齢別人口集計表AD2!$A$2:$K$5000,10,FALSE))</f>
        <v>0</v>
      </c>
      <c r="S46" s="62">
        <f>SUM(Q46:R46)</f>
        <v>0</v>
      </c>
      <c r="X46" s="57" t="s">
        <v>41</v>
      </c>
      <c r="Y46" s="57">
        <v>53</v>
      </c>
    </row>
    <row r="47" spans="1:25" x14ac:dyDescent="0.15">
      <c r="A47" s="62">
        <v>103</v>
      </c>
      <c r="B47" s="62">
        <f>IF(ISNA(VLOOKUP($Y$1*1000+A47,年齢別人口集計表AD2!$A$2:$K$5000,9,FALSE)),0,VLOOKUP($Y$1*1000+A47,年齢別人口集計表AD2!$A$2:$K$5000,9,FALSE))</f>
        <v>0</v>
      </c>
      <c r="C47" s="62">
        <f>IF(ISNA(VLOOKUP($Y$1*1000+A47,年齢別人口集計表AD2!$A$2:$K$5000,10,FALSE)),0,VLOOKUP($Y$1*1000+A47,年齢別人口集計表AD2!$A$2:$K$5000,10,FALSE))</f>
        <v>0</v>
      </c>
      <c r="D47" s="62">
        <f>SUM(B47:C47)</f>
        <v>0</v>
      </c>
      <c r="E47" s="63"/>
      <c r="F47" s="62">
        <v>108</v>
      </c>
      <c r="G47" s="62">
        <f>IF(ISNA(VLOOKUP($Y$1*1000+F47,年齢別人口集計表AD2!$A$2:$K$5000,9,FALSE)),0,VLOOKUP($Y$1*1000+F47,年齢別人口集計表AD2!$A$2:$K$5000,9,FALSE))</f>
        <v>0</v>
      </c>
      <c r="H47" s="62">
        <f>IF(ISNA(VLOOKUP($Y$1*1000+F47,年齢別人口集計表AD2!$A$2:$K$5000,10,FALSE)),0,VLOOKUP($Y$1*1000+F47,年齢別人口集計表AD2!$A$2:$K$5000,10,FALSE))</f>
        <v>0</v>
      </c>
      <c r="I47" s="62">
        <f>SUM(G47:H47)</f>
        <v>0</v>
      </c>
      <c r="J47" s="63"/>
      <c r="K47" s="62">
        <v>113</v>
      </c>
      <c r="L47" s="62">
        <f>IF(ISNA(VLOOKUP($Y$1*1000+K47,年齢別人口集計表AD2!$A$2:$K$5000,9,FALSE)),0,VLOOKUP($Y$1*1000+K47,年齢別人口集計表AD2!$A$2:$K$5000,9,FALSE))</f>
        <v>0</v>
      </c>
      <c r="M47" s="62">
        <f>IF(ISNA(VLOOKUP($Y$1*1000+K47,年齢別人口集計表AD2!$A$2:$K$5000,10,FALSE)),0,VLOOKUP($Y$1*1000+K47,年齢別人口集計表AD2!$A$2:$K$5000,10,FALSE))</f>
        <v>0</v>
      </c>
      <c r="N47" s="62">
        <f>SUM(L47:M47)</f>
        <v>0</v>
      </c>
      <c r="O47" s="63"/>
      <c r="P47" s="62">
        <v>118</v>
      </c>
      <c r="Q47" s="62">
        <f>IF(ISNA(VLOOKUP($Y$1*1000+P47,年齢別人口集計表AD2!$A$2:$K$5000,9,FALSE)),0,VLOOKUP($Y$1*1000+P47,年齢別人口集計表AD2!$A$2:$K$5000,9,FALSE))</f>
        <v>0</v>
      </c>
      <c r="R47" s="62">
        <f>IF(ISNA(VLOOKUP($Y$1*1000+P47,年齢別人口集計表AD2!$A$2:$K$5000,10,FALSE)),0,VLOOKUP($Y$1*1000+P47,年齢別人口集計表AD2!$A$2:$K$5000,10,FALSE))</f>
        <v>0</v>
      </c>
      <c r="S47" s="62">
        <f>SUM(Q47:R47)</f>
        <v>0</v>
      </c>
      <c r="X47" s="57" t="s">
        <v>42</v>
      </c>
      <c r="Y47" s="57">
        <v>54</v>
      </c>
    </row>
    <row r="48" spans="1:25" x14ac:dyDescent="0.15">
      <c r="A48" s="62">
        <v>104</v>
      </c>
      <c r="B48" s="62">
        <f>IF(ISNA(VLOOKUP($Y$1*1000+A48,年齢別人口集計表AD2!$A$2:$K$5000,9,FALSE)),0,VLOOKUP($Y$1*1000+A48,年齢別人口集計表AD2!$A$2:$K$5000,9,FALSE))</f>
        <v>0</v>
      </c>
      <c r="C48" s="62">
        <f>IF(ISNA(VLOOKUP($Y$1*1000+A48,年齢別人口集計表AD2!$A$2:$K$5000,10,FALSE)),0,VLOOKUP($Y$1*1000+A48,年齢別人口集計表AD2!$A$2:$K$5000,10,FALSE))</f>
        <v>0</v>
      </c>
      <c r="D48" s="62">
        <f>SUM(B48:C48)</f>
        <v>0</v>
      </c>
      <c r="E48" s="63"/>
      <c r="F48" s="62">
        <v>109</v>
      </c>
      <c r="G48" s="62">
        <f>IF(ISNA(VLOOKUP($Y$1*1000+F48,年齢別人口集計表AD2!$A$2:$K$5000,9,FALSE)),0,VLOOKUP($Y$1*1000+F48,年齢別人口集計表AD2!$A$2:$K$5000,9,FALSE))</f>
        <v>0</v>
      </c>
      <c r="H48" s="62">
        <f>IF(ISNA(VLOOKUP($Y$1*1000+F48,年齢別人口集計表AD2!$A$2:$K$5000,10,FALSE)),0,VLOOKUP($Y$1*1000+F48,年齢別人口集計表AD2!$A$2:$K$5000,10,FALSE))</f>
        <v>0</v>
      </c>
      <c r="I48" s="62">
        <f>SUM(G48:H48)</f>
        <v>0</v>
      </c>
      <c r="J48" s="63"/>
      <c r="K48" s="62">
        <v>114</v>
      </c>
      <c r="L48" s="62">
        <f>IF(ISNA(VLOOKUP($Y$1*1000+K48,年齢別人口集計表AD2!$A$2:$K$5000,9,FALSE)),0,VLOOKUP($Y$1*1000+K48,年齢別人口集計表AD2!$A$2:$K$5000,9,FALSE))</f>
        <v>0</v>
      </c>
      <c r="M48" s="62">
        <f>IF(ISNA(VLOOKUP($Y$1*1000+K48,年齢別人口集計表AD2!$A$2:$K$5000,10,FALSE)),0,VLOOKUP($Y$1*1000+K48,年齢別人口集計表AD2!$A$2:$K$5000,10,FALSE))</f>
        <v>0</v>
      </c>
      <c r="N48" s="62">
        <f>SUM(L48:M48)</f>
        <v>0</v>
      </c>
      <c r="O48" s="63"/>
      <c r="P48" s="62">
        <v>119</v>
      </c>
      <c r="Q48" s="62">
        <f>IF(ISNA(VLOOKUP($Y$1*1000+P48,年齢別人口集計表AD2!$A$2:$K$5000,9,FALSE)),0,VLOOKUP($Y$1*1000+P48,年齢別人口集計表AD2!$A$2:$K$5000,9,FALSE))</f>
        <v>0</v>
      </c>
      <c r="R48" s="62">
        <f>IF(ISNA(VLOOKUP($Y$1*1000+P48,年齢別人口集計表AD2!$A$2:$K$5000,10,FALSE)),0,VLOOKUP($Y$1*1000+P48,年齢別人口集計表AD2!$A$2:$K$5000,10,FALSE))</f>
        <v>0</v>
      </c>
      <c r="S48" s="62">
        <f>SUM(Q48:R48)</f>
        <v>0</v>
      </c>
      <c r="X48" s="57" t="s">
        <v>43</v>
      </c>
      <c r="Y48" s="57">
        <v>55</v>
      </c>
    </row>
    <row r="49" spans="1:25" x14ac:dyDescent="0.15">
      <c r="A49" s="64" t="s">
        <v>91</v>
      </c>
      <c r="B49" s="62">
        <f>SUM(B44:B48)</f>
        <v>0</v>
      </c>
      <c r="C49" s="62">
        <f>SUM(C44:C48)</f>
        <v>0</v>
      </c>
      <c r="D49" s="62">
        <f>SUM(D44:D48)</f>
        <v>0</v>
      </c>
      <c r="E49" s="63"/>
      <c r="F49" s="64" t="s">
        <v>91</v>
      </c>
      <c r="G49" s="62">
        <f>SUM(G44:G48)</f>
        <v>0</v>
      </c>
      <c r="H49" s="62">
        <f>SUM(H44:H48)</f>
        <v>0</v>
      </c>
      <c r="I49" s="62">
        <f>SUM(I44:I48)</f>
        <v>0</v>
      </c>
      <c r="J49" s="63"/>
      <c r="K49" s="64" t="s">
        <v>91</v>
      </c>
      <c r="L49" s="62">
        <f>SUM(L44:L48)</f>
        <v>0</v>
      </c>
      <c r="M49" s="62">
        <f>SUM(M44:M48)</f>
        <v>0</v>
      </c>
      <c r="N49" s="62">
        <f>SUM(N44:N48)</f>
        <v>0</v>
      </c>
      <c r="O49" s="63"/>
      <c r="P49" s="64" t="s">
        <v>91</v>
      </c>
      <c r="Q49" s="62">
        <f>SUM(Q44:Q48)</f>
        <v>0</v>
      </c>
      <c r="R49" s="62">
        <f>SUM(R44:R48)</f>
        <v>0</v>
      </c>
      <c r="S49" s="62">
        <f>SUM(S44:S48)</f>
        <v>0</v>
      </c>
      <c r="U49" s="65">
        <f>Q49+L49+G49+B49</f>
        <v>0</v>
      </c>
      <c r="V49" s="65">
        <f>R49+M49+H49+C49</f>
        <v>0</v>
      </c>
      <c r="X49" s="57" t="s">
        <v>44</v>
      </c>
      <c r="Y49" s="57">
        <v>56</v>
      </c>
    </row>
    <row r="50" spans="1:25" ht="14.25" thickBot="1" x14ac:dyDescent="0.2">
      <c r="A50" s="67"/>
      <c r="B50" s="67"/>
      <c r="C50" s="67"/>
      <c r="D50" s="67"/>
      <c r="F50" s="67"/>
      <c r="G50" s="67"/>
      <c r="H50" s="67"/>
      <c r="I50" s="67"/>
      <c r="K50" s="67"/>
      <c r="L50" s="67"/>
      <c r="M50" s="67"/>
      <c r="N50" s="67"/>
      <c r="P50" s="67"/>
      <c r="Q50" s="68"/>
      <c r="R50" s="68"/>
      <c r="S50" s="68"/>
      <c r="X50" s="57" t="s">
        <v>45</v>
      </c>
      <c r="Y50" s="57">
        <v>57</v>
      </c>
    </row>
    <row r="51" spans="1:25" ht="14.25" thickBot="1" x14ac:dyDescent="0.2">
      <c r="N51" s="76"/>
      <c r="O51" s="70"/>
      <c r="P51" s="69" t="s">
        <v>94</v>
      </c>
      <c r="Q51" s="71" t="s">
        <v>89</v>
      </c>
      <c r="R51" s="72" t="s">
        <v>90</v>
      </c>
      <c r="S51" s="72" t="s">
        <v>91</v>
      </c>
      <c r="X51" s="57" t="s">
        <v>46</v>
      </c>
      <c r="Y51" s="57">
        <v>58</v>
      </c>
    </row>
    <row r="52" spans="1:25" ht="14.25" thickBot="1" x14ac:dyDescent="0.2">
      <c r="N52" s="77"/>
      <c r="O52" s="70"/>
      <c r="P52" s="73" t="s">
        <v>95</v>
      </c>
      <c r="Q52" s="74">
        <f>SUM(U9:U49)</f>
        <v>33</v>
      </c>
      <c r="R52" s="75">
        <f>SUM(V9:V49)</f>
        <v>41</v>
      </c>
      <c r="S52" s="75">
        <f>SUM(Q52:R52)</f>
        <v>74</v>
      </c>
      <c r="U52" s="65">
        <f>SUM(U9:U49)</f>
        <v>33</v>
      </c>
      <c r="V52" s="65">
        <f>SUM(V9:V49)</f>
        <v>41</v>
      </c>
      <c r="X52" s="57" t="s">
        <v>47</v>
      </c>
      <c r="Y52" s="57">
        <v>59</v>
      </c>
    </row>
    <row r="53" spans="1:25" x14ac:dyDescent="0.15">
      <c r="U53" s="65">
        <f>G33+L33+Q33+U41+U49</f>
        <v>16</v>
      </c>
      <c r="V53" s="65">
        <f>H33+M33+R33+V41+V49</f>
        <v>19</v>
      </c>
      <c r="X53" s="57" t="s">
        <v>48</v>
      </c>
      <c r="Y53" s="57">
        <v>60</v>
      </c>
    </row>
    <row r="54" spans="1:25" x14ac:dyDescent="0.15">
      <c r="U54" s="65">
        <f>Q33+U41+U49</f>
        <v>7</v>
      </c>
      <c r="V54" s="65">
        <f>R33+V41+V49</f>
        <v>11</v>
      </c>
      <c r="X54" s="57" t="s">
        <v>49</v>
      </c>
      <c r="Y54" s="57">
        <v>61</v>
      </c>
    </row>
    <row r="55" spans="1:25" x14ac:dyDescent="0.15">
      <c r="X55" s="57" t="s">
        <v>50</v>
      </c>
      <c r="Y55" s="57">
        <v>62</v>
      </c>
    </row>
    <row r="56" spans="1:25" x14ac:dyDescent="0.15">
      <c r="X56" s="57" t="s">
        <v>51</v>
      </c>
      <c r="Y56" s="57">
        <v>63</v>
      </c>
    </row>
    <row r="57" spans="1:25" x14ac:dyDescent="0.15">
      <c r="X57" s="57" t="s">
        <v>52</v>
      </c>
      <c r="Y57" s="57">
        <v>64</v>
      </c>
    </row>
    <row r="58" spans="1:25" x14ac:dyDescent="0.15">
      <c r="X58" s="57" t="s">
        <v>53</v>
      </c>
      <c r="Y58" s="57">
        <v>65</v>
      </c>
    </row>
    <row r="59" spans="1:25" x14ac:dyDescent="0.15">
      <c r="X59" s="57" t="s">
        <v>54</v>
      </c>
      <c r="Y59" s="57">
        <v>66</v>
      </c>
    </row>
    <row r="60" spans="1:25" x14ac:dyDescent="0.15">
      <c r="X60" s="57" t="s">
        <v>55</v>
      </c>
      <c r="Y60" s="57">
        <v>67</v>
      </c>
    </row>
    <row r="61" spans="1:25" x14ac:dyDescent="0.15">
      <c r="X61" s="57" t="s">
        <v>122</v>
      </c>
      <c r="Y61" s="57">
        <v>68</v>
      </c>
    </row>
    <row r="62" spans="1:25" x14ac:dyDescent="0.15">
      <c r="X62" s="57" t="s">
        <v>56</v>
      </c>
      <c r="Y62" s="57">
        <v>69</v>
      </c>
    </row>
    <row r="63" spans="1:25" x14ac:dyDescent="0.15">
      <c r="X63" s="57" t="s">
        <v>57</v>
      </c>
      <c r="Y63" s="57">
        <v>70</v>
      </c>
    </row>
    <row r="64" spans="1:25" x14ac:dyDescent="0.15">
      <c r="X64" s="57" t="s">
        <v>58</v>
      </c>
      <c r="Y64" s="57">
        <v>71</v>
      </c>
    </row>
    <row r="65" spans="24:25" x14ac:dyDescent="0.15">
      <c r="X65" s="57" t="s">
        <v>59</v>
      </c>
      <c r="Y65" s="57">
        <v>72</v>
      </c>
    </row>
    <row r="66" spans="24:25" x14ac:dyDescent="0.15">
      <c r="X66" s="57" t="s">
        <v>60</v>
      </c>
      <c r="Y66" s="57">
        <v>73</v>
      </c>
    </row>
  </sheetData>
  <sheetProtection sheet="1"/>
  <phoneticPr fontId="3"/>
  <dataValidations count="1">
    <dataValidation type="list" allowBlank="1" showInputMessage="1" showErrorMessage="1" sqref="H1">
      <formula1>$X$3:$X$66</formula1>
    </dataValidation>
  </dataValidations>
  <pageMargins left="0.99" right="0.78700000000000003" top="0.47" bottom="0.28000000000000003" header="0.4" footer="0.21"/>
  <pageSetup paperSize="9" scale="84" orientation="landscape" verticalDpi="0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66"/>
  <sheetViews>
    <sheetView tabSelected="1" zoomScale="80" workbookViewId="0">
      <pane ySplit="1" topLeftCell="A2" activePane="bottomLeft" state="frozen"/>
      <selection activeCell="I52" sqref="I52"/>
      <selection pane="bottomLeft" activeCell="I52" sqref="I52"/>
    </sheetView>
  </sheetViews>
  <sheetFormatPr defaultRowHeight="13.5" x14ac:dyDescent="0.15"/>
  <cols>
    <col min="1" max="4" width="9" style="57"/>
    <col min="5" max="5" width="2.125" style="57" customWidth="1"/>
    <col min="6" max="9" width="9" style="57"/>
    <col min="10" max="10" width="0.875" style="57" customWidth="1"/>
    <col min="11" max="14" width="9" style="57"/>
    <col min="15" max="15" width="1" style="57" customWidth="1"/>
    <col min="16" max="16384" width="9" style="57"/>
  </cols>
  <sheetData>
    <row r="1" spans="1:25" x14ac:dyDescent="0.15">
      <c r="A1" s="55" t="s">
        <v>99</v>
      </c>
      <c r="B1" s="55"/>
      <c r="C1" s="55"/>
      <c r="D1" s="55"/>
      <c r="E1" s="55"/>
      <c r="F1" s="55"/>
      <c r="G1" s="56" t="s">
        <v>92</v>
      </c>
      <c r="H1" s="78" t="s">
        <v>117</v>
      </c>
      <c r="J1" s="55"/>
      <c r="K1" s="55"/>
      <c r="L1" s="55"/>
      <c r="M1" s="55"/>
      <c r="N1" s="55"/>
      <c r="O1" s="55" t="s">
        <v>93</v>
      </c>
      <c r="P1" s="55"/>
      <c r="Q1" s="55"/>
      <c r="R1" s="55" t="str">
        <f>高齢者率65!J1</f>
        <v>平成30年3月末</v>
      </c>
      <c r="S1" s="55"/>
      <c r="Y1" s="55">
        <f>VLOOKUP(H1,X3:Y67,2,FALSE)</f>
        <v>16</v>
      </c>
    </row>
    <row r="2" spans="1:25" x14ac:dyDescent="0.15">
      <c r="A2" s="58"/>
      <c r="B2" s="58"/>
      <c r="C2" s="58"/>
      <c r="D2" s="58"/>
      <c r="E2" s="55"/>
      <c r="F2" s="58"/>
      <c r="G2" s="58"/>
      <c r="H2" s="58"/>
      <c r="I2" s="58"/>
      <c r="J2" s="55"/>
      <c r="K2" s="58"/>
      <c r="L2" s="58"/>
      <c r="M2" s="58"/>
      <c r="N2" s="58"/>
      <c r="O2" s="55"/>
      <c r="P2" s="58"/>
      <c r="Q2" s="58"/>
      <c r="R2" s="58"/>
      <c r="S2" s="58"/>
    </row>
    <row r="3" spans="1:25" x14ac:dyDescent="0.15">
      <c r="A3" s="59" t="s">
        <v>0</v>
      </c>
      <c r="B3" s="59" t="s">
        <v>89</v>
      </c>
      <c r="C3" s="59" t="s">
        <v>90</v>
      </c>
      <c r="D3" s="59" t="s">
        <v>91</v>
      </c>
      <c r="E3" s="60"/>
      <c r="F3" s="59" t="s">
        <v>0</v>
      </c>
      <c r="G3" s="59" t="s">
        <v>89</v>
      </c>
      <c r="H3" s="59" t="s">
        <v>90</v>
      </c>
      <c r="I3" s="59" t="s">
        <v>91</v>
      </c>
      <c r="J3" s="60"/>
      <c r="K3" s="59" t="s">
        <v>0</v>
      </c>
      <c r="L3" s="59" t="s">
        <v>89</v>
      </c>
      <c r="M3" s="59" t="s">
        <v>90</v>
      </c>
      <c r="N3" s="59" t="s">
        <v>91</v>
      </c>
      <c r="O3" s="60"/>
      <c r="P3" s="59" t="s">
        <v>0</v>
      </c>
      <c r="Q3" s="59" t="s">
        <v>89</v>
      </c>
      <c r="R3" s="59" t="s">
        <v>90</v>
      </c>
      <c r="S3" s="59" t="s">
        <v>91</v>
      </c>
      <c r="T3" s="61"/>
      <c r="X3" s="57" t="s">
        <v>2</v>
      </c>
      <c r="Y3" s="57">
        <v>1</v>
      </c>
    </row>
    <row r="4" spans="1:25" x14ac:dyDescent="0.15">
      <c r="A4" s="62">
        <v>0</v>
      </c>
      <c r="B4" s="62">
        <f>IF(ISNA(VLOOKUP($Y$1*1000+A4,年齢別人口集計表AD2!$A$2:$K$5000,9,FALSE)),0,VLOOKUP($Y$1*1000+A4,年齢別人口集計表AD2!$A$2:$K$5000,9,FALSE))</f>
        <v>0</v>
      </c>
      <c r="C4" s="62">
        <f>IF(ISNA(VLOOKUP($Y$1*1000+A4,年齢別人口集計表AD2!$A$2:$K$5000,10,FALSE)),0,VLOOKUP($Y$1*1000+A4,年齢別人口集計表AD2!$A$2:$K$5000,10,FALSE))</f>
        <v>0</v>
      </c>
      <c r="D4" s="62">
        <f>SUM(B4:C4)</f>
        <v>0</v>
      </c>
      <c r="E4" s="63"/>
      <c r="F4" s="62">
        <v>5</v>
      </c>
      <c r="G4" s="62">
        <f>IF(ISNA(VLOOKUP($Y$1*1000+F4,年齢別人口集計表AD2!$A$2:$K$5000,9,FALSE)),0,VLOOKUP($Y$1*1000+F4,年齢別人口集計表AD2!$A$2:$K$5000,9,FALSE))</f>
        <v>0</v>
      </c>
      <c r="H4" s="62">
        <f>IF(ISNA(VLOOKUP($Y$1*1000+F4,年齢別人口集計表AD2!$A$2:$K$5000,10,FALSE)),0,VLOOKUP($Y$1*1000+F4,年齢別人口集計表AD2!$A$2:$K$5000,10,FALSE))</f>
        <v>0</v>
      </c>
      <c r="I4" s="62">
        <f>SUM(G4:H4)</f>
        <v>0</v>
      </c>
      <c r="J4" s="63"/>
      <c r="K4" s="62">
        <v>10</v>
      </c>
      <c r="L4" s="62">
        <f>IF(ISNA(VLOOKUP($Y$1*1000+K4,年齢別人口集計表AD2!$A$2:$K$5000,9,FALSE)),0,VLOOKUP($Y$1*1000+K4,年齢別人口集計表AD2!$A$2:$K$5000,9,FALSE))</f>
        <v>0</v>
      </c>
      <c r="M4" s="62">
        <f>IF(ISNA(VLOOKUP($Y$1*1000+K4,年齢別人口集計表AD2!$A$2:$K$5000,10,FALSE)),0,VLOOKUP($Y$1*1000+K4,年齢別人口集計表AD2!$A$2:$K$5000,10,FALSE))</f>
        <v>0</v>
      </c>
      <c r="N4" s="62">
        <f>SUM(L4:M4)</f>
        <v>0</v>
      </c>
      <c r="O4" s="63"/>
      <c r="P4" s="62">
        <v>15</v>
      </c>
      <c r="Q4" s="62">
        <f>IF(ISNA(VLOOKUP($Y$1*1000+P4,年齢別人口集計表AD2!$A$2:$K$5000,9,FALSE)),0,VLOOKUP($Y$1*1000+P4,年齢別人口集計表AD2!$A$2:$K$5000,9,FALSE))</f>
        <v>1</v>
      </c>
      <c r="R4" s="62">
        <f>IF(ISNA(VLOOKUP($Y$1*1000+P4,年齢別人口集計表AD2!$A$2:$K$5000,10,FALSE)),0,VLOOKUP($Y$1*1000+P4,年齢別人口集計表AD2!$A$2:$K$5000,10,FALSE))</f>
        <v>0</v>
      </c>
      <c r="S4" s="62">
        <f>SUM(Q4:R4)</f>
        <v>1</v>
      </c>
      <c r="X4" s="57" t="s">
        <v>3</v>
      </c>
      <c r="Y4" s="57">
        <v>2</v>
      </c>
    </row>
    <row r="5" spans="1:25" x14ac:dyDescent="0.15">
      <c r="A5" s="62">
        <v>1</v>
      </c>
      <c r="B5" s="62">
        <f>IF(ISNA(VLOOKUP($Y$1*1000+A5,年齢別人口集計表AD2!$A$2:$K$5000,9,FALSE)),0,VLOOKUP($Y$1*1000+A5,年齢別人口集計表AD2!$A$2:$K$5000,9,FALSE))</f>
        <v>0</v>
      </c>
      <c r="C5" s="62">
        <f>IF(ISNA(VLOOKUP($Y$1*1000+A5,年齢別人口集計表AD2!$A$2:$K$5000,10,FALSE)),0,VLOOKUP($Y$1*1000+A5,年齢別人口集計表AD2!$A$2:$K$5000,10,FALSE))</f>
        <v>0</v>
      </c>
      <c r="D5" s="62">
        <f>SUM(B5:C5)</f>
        <v>0</v>
      </c>
      <c r="E5" s="63"/>
      <c r="F5" s="62">
        <v>6</v>
      </c>
      <c r="G5" s="62">
        <f>IF(ISNA(VLOOKUP($Y$1*1000+F5,年齢別人口集計表AD2!$A$2:$K$5000,9,FALSE)),0,VLOOKUP($Y$1*1000+F5,年齢別人口集計表AD2!$A$2:$K$5000,9,FALSE))</f>
        <v>0</v>
      </c>
      <c r="H5" s="62">
        <f>IF(ISNA(VLOOKUP($Y$1*1000+F5,年齢別人口集計表AD2!$A$2:$K$5000,10,FALSE)),0,VLOOKUP($Y$1*1000+F5,年齢別人口集計表AD2!$A$2:$K$5000,10,FALSE))</f>
        <v>0</v>
      </c>
      <c r="I5" s="62">
        <f>SUM(G5:H5)</f>
        <v>0</v>
      </c>
      <c r="J5" s="63"/>
      <c r="K5" s="62">
        <v>11</v>
      </c>
      <c r="L5" s="62">
        <f>IF(ISNA(VLOOKUP($Y$1*1000+K5,年齢別人口集計表AD2!$A$2:$K$5000,9,FALSE)),0,VLOOKUP($Y$1*1000+K5,年齢別人口集計表AD2!$A$2:$K$5000,9,FALSE))</f>
        <v>0</v>
      </c>
      <c r="M5" s="62">
        <f>IF(ISNA(VLOOKUP($Y$1*1000+K5,年齢別人口集計表AD2!$A$2:$K$5000,10,FALSE)),0,VLOOKUP($Y$1*1000+K5,年齢別人口集計表AD2!$A$2:$K$5000,10,FALSE))</f>
        <v>0</v>
      </c>
      <c r="N5" s="62">
        <f>SUM(L5:M5)</f>
        <v>0</v>
      </c>
      <c r="O5" s="63"/>
      <c r="P5" s="62">
        <v>16</v>
      </c>
      <c r="Q5" s="62">
        <f>IF(ISNA(VLOOKUP($Y$1*1000+P5,年齢別人口集計表AD2!$A$2:$K$5000,9,FALSE)),0,VLOOKUP($Y$1*1000+P5,年齢別人口集計表AD2!$A$2:$K$5000,9,FALSE))</f>
        <v>1</v>
      </c>
      <c r="R5" s="62">
        <f>IF(ISNA(VLOOKUP($Y$1*1000+P5,年齢別人口集計表AD2!$A$2:$K$5000,10,FALSE)),0,VLOOKUP($Y$1*1000+P5,年齢別人口集計表AD2!$A$2:$K$5000,10,FALSE))</f>
        <v>1</v>
      </c>
      <c r="S5" s="62">
        <f>SUM(Q5:R5)</f>
        <v>2</v>
      </c>
      <c r="X5" s="57" t="s">
        <v>4</v>
      </c>
      <c r="Y5" s="57">
        <v>3</v>
      </c>
    </row>
    <row r="6" spans="1:25" x14ac:dyDescent="0.15">
      <c r="A6" s="62">
        <v>2</v>
      </c>
      <c r="B6" s="62">
        <f>IF(ISNA(VLOOKUP($Y$1*1000+A6,年齢別人口集計表AD2!$A$2:$K$5000,9,FALSE)),0,VLOOKUP($Y$1*1000+A6,年齢別人口集計表AD2!$A$2:$K$5000,9,FALSE))</f>
        <v>0</v>
      </c>
      <c r="C6" s="62">
        <f>IF(ISNA(VLOOKUP($Y$1*1000+A6,年齢別人口集計表AD2!$A$2:$K$5000,10,FALSE)),0,VLOOKUP($Y$1*1000+A6,年齢別人口集計表AD2!$A$2:$K$5000,10,FALSE))</f>
        <v>0</v>
      </c>
      <c r="D6" s="62">
        <f>SUM(B6:C6)</f>
        <v>0</v>
      </c>
      <c r="E6" s="63"/>
      <c r="F6" s="62">
        <v>7</v>
      </c>
      <c r="G6" s="62">
        <f>IF(ISNA(VLOOKUP($Y$1*1000+F6,年齢別人口集計表AD2!$A$2:$K$5000,9,FALSE)),0,VLOOKUP($Y$1*1000+F6,年齢別人口集計表AD2!$A$2:$K$5000,9,FALSE))</f>
        <v>0</v>
      </c>
      <c r="H6" s="62">
        <f>IF(ISNA(VLOOKUP($Y$1*1000+F6,年齢別人口集計表AD2!$A$2:$K$5000,10,FALSE)),0,VLOOKUP($Y$1*1000+F6,年齢別人口集計表AD2!$A$2:$K$5000,10,FALSE))</f>
        <v>0</v>
      </c>
      <c r="I6" s="62">
        <f>SUM(G6:H6)</f>
        <v>0</v>
      </c>
      <c r="J6" s="63"/>
      <c r="K6" s="62">
        <v>12</v>
      </c>
      <c r="L6" s="62">
        <f>IF(ISNA(VLOOKUP($Y$1*1000+K6,年齢別人口集計表AD2!$A$2:$K$5000,9,FALSE)),0,VLOOKUP($Y$1*1000+K6,年齢別人口集計表AD2!$A$2:$K$5000,9,FALSE))</f>
        <v>0</v>
      </c>
      <c r="M6" s="62">
        <f>IF(ISNA(VLOOKUP($Y$1*1000+K6,年齢別人口集計表AD2!$A$2:$K$5000,10,FALSE)),0,VLOOKUP($Y$1*1000+K6,年齢別人口集計表AD2!$A$2:$K$5000,10,FALSE))</f>
        <v>0</v>
      </c>
      <c r="N6" s="62">
        <f>SUM(L6:M6)</f>
        <v>0</v>
      </c>
      <c r="O6" s="63"/>
      <c r="P6" s="62">
        <v>17</v>
      </c>
      <c r="Q6" s="62">
        <f>IF(ISNA(VLOOKUP($Y$1*1000+P6,年齢別人口集計表AD2!$A$2:$K$5000,9,FALSE)),0,VLOOKUP($Y$1*1000+P6,年齢別人口集計表AD2!$A$2:$K$5000,9,FALSE))</f>
        <v>1</v>
      </c>
      <c r="R6" s="62">
        <f>IF(ISNA(VLOOKUP($Y$1*1000+P6,年齢別人口集計表AD2!$A$2:$K$5000,10,FALSE)),0,VLOOKUP($Y$1*1000+P6,年齢別人口集計表AD2!$A$2:$K$5000,10,FALSE))</f>
        <v>0</v>
      </c>
      <c r="S6" s="62">
        <f>SUM(Q6:R6)</f>
        <v>1</v>
      </c>
      <c r="X6" s="57" t="s">
        <v>5</v>
      </c>
      <c r="Y6" s="57">
        <v>4</v>
      </c>
    </row>
    <row r="7" spans="1:25" x14ac:dyDescent="0.15">
      <c r="A7" s="62">
        <v>3</v>
      </c>
      <c r="B7" s="62">
        <f>IF(ISNA(VLOOKUP($Y$1*1000+A7,年齢別人口集計表AD2!$A$2:$K$5000,9,FALSE)),0,VLOOKUP($Y$1*1000+A7,年齢別人口集計表AD2!$A$2:$K$5000,9,FALSE))</f>
        <v>0</v>
      </c>
      <c r="C7" s="62">
        <f>IF(ISNA(VLOOKUP($Y$1*1000+A7,年齢別人口集計表AD2!$A$2:$K$5000,10,FALSE)),0,VLOOKUP($Y$1*1000+A7,年齢別人口集計表AD2!$A$2:$K$5000,10,FALSE))</f>
        <v>0</v>
      </c>
      <c r="D7" s="62">
        <f>SUM(B7:C7)</f>
        <v>0</v>
      </c>
      <c r="E7" s="63"/>
      <c r="F7" s="62">
        <v>8</v>
      </c>
      <c r="G7" s="62">
        <f>IF(ISNA(VLOOKUP($Y$1*1000+F7,年齢別人口集計表AD2!$A$2:$K$5000,9,FALSE)),0,VLOOKUP($Y$1*1000+F7,年齢別人口集計表AD2!$A$2:$K$5000,9,FALSE))</f>
        <v>0</v>
      </c>
      <c r="H7" s="62">
        <f>IF(ISNA(VLOOKUP($Y$1*1000+F7,年齢別人口集計表AD2!$A$2:$K$5000,10,FALSE)),0,VLOOKUP($Y$1*1000+F7,年齢別人口集計表AD2!$A$2:$K$5000,10,FALSE))</f>
        <v>1</v>
      </c>
      <c r="I7" s="62">
        <f>SUM(G7:H7)</f>
        <v>1</v>
      </c>
      <c r="J7" s="63"/>
      <c r="K7" s="62">
        <v>13</v>
      </c>
      <c r="L7" s="62">
        <f>IF(ISNA(VLOOKUP($Y$1*1000+K7,年齢別人口集計表AD2!$A$2:$K$5000,9,FALSE)),0,VLOOKUP($Y$1*1000+K7,年齢別人口集計表AD2!$A$2:$K$5000,9,FALSE))</f>
        <v>0</v>
      </c>
      <c r="M7" s="62">
        <f>IF(ISNA(VLOOKUP($Y$1*1000+K7,年齢別人口集計表AD2!$A$2:$K$5000,10,FALSE)),0,VLOOKUP($Y$1*1000+K7,年齢別人口集計表AD2!$A$2:$K$5000,10,FALSE))</f>
        <v>1</v>
      </c>
      <c r="N7" s="62">
        <f>SUM(L7:M7)</f>
        <v>1</v>
      </c>
      <c r="O7" s="63"/>
      <c r="P7" s="62">
        <v>18</v>
      </c>
      <c r="Q7" s="62">
        <f>IF(ISNA(VLOOKUP($Y$1*1000+P7,年齢別人口集計表AD2!$A$2:$K$5000,9,FALSE)),0,VLOOKUP($Y$1*1000+P7,年齢別人口集計表AD2!$A$2:$K$5000,9,FALSE))</f>
        <v>0</v>
      </c>
      <c r="R7" s="62">
        <f>IF(ISNA(VLOOKUP($Y$1*1000+P7,年齢別人口集計表AD2!$A$2:$K$5000,10,FALSE)),0,VLOOKUP($Y$1*1000+P7,年齢別人口集計表AD2!$A$2:$K$5000,10,FALSE))</f>
        <v>0</v>
      </c>
      <c r="S7" s="62">
        <f>SUM(Q7:R7)</f>
        <v>0</v>
      </c>
      <c r="X7" s="57" t="s">
        <v>6</v>
      </c>
      <c r="Y7" s="57">
        <v>5</v>
      </c>
    </row>
    <row r="8" spans="1:25" x14ac:dyDescent="0.15">
      <c r="A8" s="62">
        <v>4</v>
      </c>
      <c r="B8" s="62">
        <f>IF(ISNA(VLOOKUP($Y$1*1000+A8,年齢別人口集計表AD2!$A$2:$K$5000,9,FALSE)),0,VLOOKUP($Y$1*1000+A8,年齢別人口集計表AD2!$A$2:$K$5000,9,FALSE))</f>
        <v>0</v>
      </c>
      <c r="C8" s="62">
        <f>IF(ISNA(VLOOKUP($Y$1*1000+A8,年齢別人口集計表AD2!$A$2:$K$5000,10,FALSE)),0,VLOOKUP($Y$1*1000+A8,年齢別人口集計表AD2!$A$2:$K$5000,10,FALSE))</f>
        <v>0</v>
      </c>
      <c r="D8" s="62">
        <f>SUM(B8:C8)</f>
        <v>0</v>
      </c>
      <c r="E8" s="63"/>
      <c r="F8" s="62">
        <v>9</v>
      </c>
      <c r="G8" s="62">
        <f>IF(ISNA(VLOOKUP($Y$1*1000+F8,年齢別人口集計表AD2!$A$2:$K$5000,9,FALSE)),0,VLOOKUP($Y$1*1000+F8,年齢別人口集計表AD2!$A$2:$K$5000,9,FALSE))</f>
        <v>0</v>
      </c>
      <c r="H8" s="62">
        <f>IF(ISNA(VLOOKUP($Y$1*1000+F8,年齢別人口集計表AD2!$A$2:$K$5000,10,FALSE)),0,VLOOKUP($Y$1*1000+F8,年齢別人口集計表AD2!$A$2:$K$5000,10,FALSE))</f>
        <v>0</v>
      </c>
      <c r="I8" s="62">
        <f>SUM(G8:H8)</f>
        <v>0</v>
      </c>
      <c r="J8" s="63"/>
      <c r="K8" s="62">
        <v>14</v>
      </c>
      <c r="L8" s="62">
        <f>IF(ISNA(VLOOKUP($Y$1*1000+K8,年齢別人口集計表AD2!$A$2:$K$5000,9,FALSE)),0,VLOOKUP($Y$1*1000+K8,年齢別人口集計表AD2!$A$2:$K$5000,9,FALSE))</f>
        <v>0</v>
      </c>
      <c r="M8" s="62">
        <f>IF(ISNA(VLOOKUP($Y$1*1000+K8,年齢別人口集計表AD2!$A$2:$K$5000,10,FALSE)),0,VLOOKUP($Y$1*1000+K8,年齢別人口集計表AD2!$A$2:$K$5000,10,FALSE))</f>
        <v>1</v>
      </c>
      <c r="N8" s="62">
        <f>SUM(L8:M8)</f>
        <v>1</v>
      </c>
      <c r="O8" s="63"/>
      <c r="P8" s="62">
        <v>19</v>
      </c>
      <c r="Q8" s="62">
        <f>IF(ISNA(VLOOKUP($Y$1*1000+P8,年齢別人口集計表AD2!$A$2:$K$5000,9,FALSE)),0,VLOOKUP($Y$1*1000+P8,年齢別人口集計表AD2!$A$2:$K$5000,9,FALSE))</f>
        <v>0</v>
      </c>
      <c r="R8" s="62">
        <f>IF(ISNA(VLOOKUP($Y$1*1000+P8,年齢別人口集計表AD2!$A$2:$K$5000,10,FALSE)),0,VLOOKUP($Y$1*1000+P8,年齢別人口集計表AD2!$A$2:$K$5000,10,FALSE))</f>
        <v>0</v>
      </c>
      <c r="S8" s="62">
        <f>SUM(Q8:R8)</f>
        <v>0</v>
      </c>
      <c r="X8" s="57" t="s">
        <v>7</v>
      </c>
      <c r="Y8" s="57">
        <v>6</v>
      </c>
    </row>
    <row r="9" spans="1:25" x14ac:dyDescent="0.15">
      <c r="A9" s="64" t="s">
        <v>91</v>
      </c>
      <c r="B9" s="62">
        <f>SUM(B4:B8)</f>
        <v>0</v>
      </c>
      <c r="C9" s="62">
        <f>SUM(C4:C8)</f>
        <v>0</v>
      </c>
      <c r="D9" s="62">
        <f>SUM(D4:D8)</f>
        <v>0</v>
      </c>
      <c r="E9" s="63"/>
      <c r="F9" s="64" t="s">
        <v>91</v>
      </c>
      <c r="G9" s="62">
        <f>SUM(G4:G8)</f>
        <v>0</v>
      </c>
      <c r="H9" s="62">
        <f>SUM(H4:H8)</f>
        <v>1</v>
      </c>
      <c r="I9" s="62">
        <f>SUM(I4:I8)</f>
        <v>1</v>
      </c>
      <c r="J9" s="63"/>
      <c r="K9" s="64" t="s">
        <v>91</v>
      </c>
      <c r="L9" s="62">
        <f>SUM(L4:L8)</f>
        <v>0</v>
      </c>
      <c r="M9" s="62">
        <f>SUM(M4:M8)</f>
        <v>2</v>
      </c>
      <c r="N9" s="62">
        <f>SUM(N4:N8)</f>
        <v>2</v>
      </c>
      <c r="O9" s="63"/>
      <c r="P9" s="64" t="s">
        <v>91</v>
      </c>
      <c r="Q9" s="62">
        <f>SUM(Q4:Q8)</f>
        <v>3</v>
      </c>
      <c r="R9" s="62">
        <f>SUM(R4:R8)</f>
        <v>1</v>
      </c>
      <c r="S9" s="62">
        <f>SUM(S4:S8)</f>
        <v>4</v>
      </c>
      <c r="U9" s="65">
        <f>Q9+L9+G9+B9</f>
        <v>3</v>
      </c>
      <c r="V9" s="65">
        <f>R9+M9+H9+C9</f>
        <v>4</v>
      </c>
      <c r="X9" s="57" t="s">
        <v>8</v>
      </c>
      <c r="Y9" s="57">
        <v>7</v>
      </c>
    </row>
    <row r="10" spans="1:25" x14ac:dyDescent="0.15">
      <c r="A10" s="66"/>
      <c r="B10" s="66"/>
      <c r="C10" s="66"/>
      <c r="D10" s="66"/>
      <c r="F10" s="66"/>
      <c r="G10" s="66"/>
      <c r="H10" s="66"/>
      <c r="I10" s="66"/>
      <c r="K10" s="66"/>
      <c r="L10" s="66"/>
      <c r="M10" s="66"/>
      <c r="N10" s="66"/>
      <c r="P10" s="66"/>
      <c r="Q10" s="66"/>
      <c r="R10" s="66"/>
      <c r="S10" s="66"/>
      <c r="X10" s="57" t="s">
        <v>9</v>
      </c>
      <c r="Y10" s="57">
        <v>8</v>
      </c>
    </row>
    <row r="11" spans="1:25" x14ac:dyDescent="0.15">
      <c r="A11" s="64" t="s">
        <v>0</v>
      </c>
      <c r="B11" s="64" t="s">
        <v>89</v>
      </c>
      <c r="C11" s="64" t="s">
        <v>90</v>
      </c>
      <c r="D11" s="64" t="s">
        <v>91</v>
      </c>
      <c r="E11" s="63"/>
      <c r="F11" s="64" t="s">
        <v>0</v>
      </c>
      <c r="G11" s="64" t="s">
        <v>89</v>
      </c>
      <c r="H11" s="64" t="s">
        <v>90</v>
      </c>
      <c r="I11" s="64" t="s">
        <v>91</v>
      </c>
      <c r="J11" s="63"/>
      <c r="K11" s="64" t="s">
        <v>0</v>
      </c>
      <c r="L11" s="64" t="s">
        <v>89</v>
      </c>
      <c r="M11" s="64" t="s">
        <v>90</v>
      </c>
      <c r="N11" s="64" t="s">
        <v>91</v>
      </c>
      <c r="O11" s="63"/>
      <c r="P11" s="64" t="s">
        <v>0</v>
      </c>
      <c r="Q11" s="64" t="s">
        <v>89</v>
      </c>
      <c r="R11" s="64" t="s">
        <v>90</v>
      </c>
      <c r="S11" s="64" t="s">
        <v>91</v>
      </c>
      <c r="X11" s="57" t="s">
        <v>10</v>
      </c>
      <c r="Y11" s="57">
        <v>9</v>
      </c>
    </row>
    <row r="12" spans="1:25" x14ac:dyDescent="0.15">
      <c r="A12" s="62">
        <v>20</v>
      </c>
      <c r="B12" s="62">
        <f>IF(ISNA(VLOOKUP($Y$1*1000+A12,年齢別人口集計表AD2!$A$2:$K$5000,9,FALSE)),0,VLOOKUP($Y$1*1000+A12,年齢別人口集計表AD2!$A$2:$K$5000,9,FALSE))</f>
        <v>0</v>
      </c>
      <c r="C12" s="62">
        <f>IF(ISNA(VLOOKUP($Y$1*1000+A12,年齢別人口集計表AD2!$A$2:$K$5000,10,FALSE)),0,VLOOKUP($Y$1*1000+A12,年齢別人口集計表AD2!$A$2:$K$5000,10,FALSE))</f>
        <v>0</v>
      </c>
      <c r="D12" s="62">
        <f>SUM(B12:C12)</f>
        <v>0</v>
      </c>
      <c r="E12" s="63"/>
      <c r="F12" s="62">
        <v>25</v>
      </c>
      <c r="G12" s="62">
        <f>IF(ISNA(VLOOKUP($Y$1*1000+F12,年齢別人口集計表AD2!$A$2:$K$5000,9,FALSE)),0,VLOOKUP($Y$1*1000+F12,年齢別人口集計表AD2!$A$2:$K$5000,9,FALSE))</f>
        <v>2</v>
      </c>
      <c r="H12" s="62">
        <f>IF(ISNA(VLOOKUP($Y$1*1000+F12,年齢別人口集計表AD2!$A$2:$K$5000,10,FALSE)),0,VLOOKUP($Y$1*1000+F12,年齢別人口集計表AD2!$A$2:$K$5000,10,FALSE))</f>
        <v>0</v>
      </c>
      <c r="I12" s="62">
        <f>SUM(G12:H12)</f>
        <v>2</v>
      </c>
      <c r="J12" s="63"/>
      <c r="K12" s="62">
        <v>30</v>
      </c>
      <c r="L12" s="62">
        <f>IF(ISNA(VLOOKUP($Y$1*1000+K12,年齢別人口集計表AD2!$A$2:$K$5000,9,FALSE)),0,VLOOKUP($Y$1*1000+K12,年齢別人口集計表AD2!$A$2:$K$5000,9,FALSE))</f>
        <v>1</v>
      </c>
      <c r="M12" s="62">
        <f>IF(ISNA(VLOOKUP($Y$1*1000+K12,年齢別人口集計表AD2!$A$2:$K$5000,10,FALSE)),0,VLOOKUP($Y$1*1000+K12,年齢別人口集計表AD2!$A$2:$K$5000,10,FALSE))</f>
        <v>0</v>
      </c>
      <c r="N12" s="62">
        <f>SUM(L12:M12)</f>
        <v>1</v>
      </c>
      <c r="O12" s="63"/>
      <c r="P12" s="62">
        <v>35</v>
      </c>
      <c r="Q12" s="62">
        <f>IF(ISNA(VLOOKUP($Y$1*1000+P12,年齢別人口集計表AD2!$A$2:$K$5000,9,FALSE)),0,VLOOKUP($Y$1*1000+P12,年齢別人口集計表AD2!$A$2:$K$5000,9,FALSE))</f>
        <v>0</v>
      </c>
      <c r="R12" s="62">
        <f>IF(ISNA(VLOOKUP($Y$1*1000+P12,年齢別人口集計表AD2!$A$2:$K$5000,10,FALSE)),0,VLOOKUP($Y$1*1000+P12,年齢別人口集計表AD2!$A$2:$K$5000,10,FALSE))</f>
        <v>0</v>
      </c>
      <c r="S12" s="62">
        <f>SUM(Q12:R12)</f>
        <v>0</v>
      </c>
      <c r="X12" s="57" t="s">
        <v>11</v>
      </c>
      <c r="Y12" s="57">
        <v>10</v>
      </c>
    </row>
    <row r="13" spans="1:25" x14ac:dyDescent="0.15">
      <c r="A13" s="62">
        <v>21</v>
      </c>
      <c r="B13" s="62">
        <f>IF(ISNA(VLOOKUP($Y$1*1000+A13,年齢別人口集計表AD2!$A$2:$K$5000,9,FALSE)),0,VLOOKUP($Y$1*1000+A13,年齢別人口集計表AD2!$A$2:$K$5000,9,FALSE))</f>
        <v>0</v>
      </c>
      <c r="C13" s="62">
        <f>IF(ISNA(VLOOKUP($Y$1*1000+A13,年齢別人口集計表AD2!$A$2:$K$5000,10,FALSE)),0,VLOOKUP($Y$1*1000+A13,年齢別人口集計表AD2!$A$2:$K$5000,10,FALSE))</f>
        <v>0</v>
      </c>
      <c r="D13" s="62">
        <f>SUM(B13:C13)</f>
        <v>0</v>
      </c>
      <c r="E13" s="63"/>
      <c r="F13" s="62">
        <v>26</v>
      </c>
      <c r="G13" s="62">
        <f>IF(ISNA(VLOOKUP($Y$1*1000+F13,年齢別人口集計表AD2!$A$2:$K$5000,9,FALSE)),0,VLOOKUP($Y$1*1000+F13,年齢別人口集計表AD2!$A$2:$K$5000,9,FALSE))</f>
        <v>0</v>
      </c>
      <c r="H13" s="62">
        <f>IF(ISNA(VLOOKUP($Y$1*1000+F13,年齢別人口集計表AD2!$A$2:$K$5000,10,FALSE)),0,VLOOKUP($Y$1*1000+F13,年齢別人口集計表AD2!$A$2:$K$5000,10,FALSE))</f>
        <v>0</v>
      </c>
      <c r="I13" s="62">
        <f>SUM(G13:H13)</f>
        <v>0</v>
      </c>
      <c r="J13" s="63"/>
      <c r="K13" s="62">
        <v>31</v>
      </c>
      <c r="L13" s="62">
        <f>IF(ISNA(VLOOKUP($Y$1*1000+K13,年齢別人口集計表AD2!$A$2:$K$5000,9,FALSE)),0,VLOOKUP($Y$1*1000+K13,年齢別人口集計表AD2!$A$2:$K$5000,9,FALSE))</f>
        <v>0</v>
      </c>
      <c r="M13" s="62">
        <f>IF(ISNA(VLOOKUP($Y$1*1000+K13,年齢別人口集計表AD2!$A$2:$K$5000,10,FALSE)),0,VLOOKUP($Y$1*1000+K13,年齢別人口集計表AD2!$A$2:$K$5000,10,FALSE))</f>
        <v>0</v>
      </c>
      <c r="N13" s="62">
        <f>SUM(L13:M13)</f>
        <v>0</v>
      </c>
      <c r="O13" s="63"/>
      <c r="P13" s="62">
        <v>36</v>
      </c>
      <c r="Q13" s="62">
        <f>IF(ISNA(VLOOKUP($Y$1*1000+P13,年齢別人口集計表AD2!$A$2:$K$5000,9,FALSE)),0,VLOOKUP($Y$1*1000+P13,年齢別人口集計表AD2!$A$2:$K$5000,9,FALSE))</f>
        <v>0</v>
      </c>
      <c r="R13" s="62">
        <f>IF(ISNA(VLOOKUP($Y$1*1000+P13,年齢別人口集計表AD2!$A$2:$K$5000,10,FALSE)),0,VLOOKUP($Y$1*1000+P13,年齢別人口集計表AD2!$A$2:$K$5000,10,FALSE))</f>
        <v>0</v>
      </c>
      <c r="S13" s="62">
        <f>SUM(Q13:R13)</f>
        <v>0</v>
      </c>
      <c r="X13" s="57" t="s">
        <v>12</v>
      </c>
      <c r="Y13" s="57">
        <v>11</v>
      </c>
    </row>
    <row r="14" spans="1:25" x14ac:dyDescent="0.15">
      <c r="A14" s="62">
        <v>22</v>
      </c>
      <c r="B14" s="62">
        <f>IF(ISNA(VLOOKUP($Y$1*1000+A14,年齢別人口集計表AD2!$A$2:$K$5000,9,FALSE)),0,VLOOKUP($Y$1*1000+A14,年齢別人口集計表AD2!$A$2:$K$5000,9,FALSE))</f>
        <v>1</v>
      </c>
      <c r="C14" s="62">
        <f>IF(ISNA(VLOOKUP($Y$1*1000+A14,年齢別人口集計表AD2!$A$2:$K$5000,10,FALSE)),0,VLOOKUP($Y$1*1000+A14,年齢別人口集計表AD2!$A$2:$K$5000,10,FALSE))</f>
        <v>0</v>
      </c>
      <c r="D14" s="62">
        <f>SUM(B14:C14)</f>
        <v>1</v>
      </c>
      <c r="E14" s="63"/>
      <c r="F14" s="62">
        <v>27</v>
      </c>
      <c r="G14" s="62">
        <f>IF(ISNA(VLOOKUP($Y$1*1000+F14,年齢別人口集計表AD2!$A$2:$K$5000,9,FALSE)),0,VLOOKUP($Y$1*1000+F14,年齢別人口集計表AD2!$A$2:$K$5000,9,FALSE))</f>
        <v>0</v>
      </c>
      <c r="H14" s="62">
        <f>IF(ISNA(VLOOKUP($Y$1*1000+F14,年齢別人口集計表AD2!$A$2:$K$5000,10,FALSE)),0,VLOOKUP($Y$1*1000+F14,年齢別人口集計表AD2!$A$2:$K$5000,10,FALSE))</f>
        <v>1</v>
      </c>
      <c r="I14" s="62">
        <f>SUM(G14:H14)</f>
        <v>1</v>
      </c>
      <c r="J14" s="63"/>
      <c r="K14" s="62">
        <v>32</v>
      </c>
      <c r="L14" s="62">
        <f>IF(ISNA(VLOOKUP($Y$1*1000+K14,年齢別人口集計表AD2!$A$2:$K$5000,9,FALSE)),0,VLOOKUP($Y$1*1000+K14,年齢別人口集計表AD2!$A$2:$K$5000,9,FALSE))</f>
        <v>0</v>
      </c>
      <c r="M14" s="62">
        <f>IF(ISNA(VLOOKUP($Y$1*1000+K14,年齢別人口集計表AD2!$A$2:$K$5000,10,FALSE)),0,VLOOKUP($Y$1*1000+K14,年齢別人口集計表AD2!$A$2:$K$5000,10,FALSE))</f>
        <v>0</v>
      </c>
      <c r="N14" s="62">
        <f>SUM(L14:M14)</f>
        <v>0</v>
      </c>
      <c r="O14" s="63"/>
      <c r="P14" s="62">
        <v>37</v>
      </c>
      <c r="Q14" s="62">
        <f>IF(ISNA(VLOOKUP($Y$1*1000+P14,年齢別人口集計表AD2!$A$2:$K$5000,9,FALSE)),0,VLOOKUP($Y$1*1000+P14,年齢別人口集計表AD2!$A$2:$K$5000,9,FALSE))</f>
        <v>2</v>
      </c>
      <c r="R14" s="62">
        <f>IF(ISNA(VLOOKUP($Y$1*1000+P14,年齢別人口集計表AD2!$A$2:$K$5000,10,FALSE)),0,VLOOKUP($Y$1*1000+P14,年齢別人口集計表AD2!$A$2:$K$5000,10,FALSE))</f>
        <v>0</v>
      </c>
      <c r="S14" s="62">
        <f>SUM(Q14:R14)</f>
        <v>2</v>
      </c>
      <c r="X14" s="57" t="s">
        <v>13</v>
      </c>
      <c r="Y14" s="57">
        <v>12</v>
      </c>
    </row>
    <row r="15" spans="1:25" x14ac:dyDescent="0.15">
      <c r="A15" s="62">
        <v>23</v>
      </c>
      <c r="B15" s="62">
        <f>IF(ISNA(VLOOKUP($Y$1*1000+A15,年齢別人口集計表AD2!$A$2:$K$5000,9,FALSE)),0,VLOOKUP($Y$1*1000+A15,年齢別人口集計表AD2!$A$2:$K$5000,9,FALSE))</f>
        <v>0</v>
      </c>
      <c r="C15" s="62">
        <f>IF(ISNA(VLOOKUP($Y$1*1000+A15,年齢別人口集計表AD2!$A$2:$K$5000,10,FALSE)),0,VLOOKUP($Y$1*1000+A15,年齢別人口集計表AD2!$A$2:$K$5000,10,FALSE))</f>
        <v>0</v>
      </c>
      <c r="D15" s="62">
        <f>SUM(B15:C15)</f>
        <v>0</v>
      </c>
      <c r="E15" s="63"/>
      <c r="F15" s="62">
        <v>28</v>
      </c>
      <c r="G15" s="62">
        <f>IF(ISNA(VLOOKUP($Y$1*1000+F15,年齢別人口集計表AD2!$A$2:$K$5000,9,FALSE)),0,VLOOKUP($Y$1*1000+F15,年齢別人口集計表AD2!$A$2:$K$5000,9,FALSE))</f>
        <v>0</v>
      </c>
      <c r="H15" s="62">
        <f>IF(ISNA(VLOOKUP($Y$1*1000+F15,年齢別人口集計表AD2!$A$2:$K$5000,10,FALSE)),0,VLOOKUP($Y$1*1000+F15,年齢別人口集計表AD2!$A$2:$K$5000,10,FALSE))</f>
        <v>0</v>
      </c>
      <c r="I15" s="62">
        <f>SUM(G15:H15)</f>
        <v>0</v>
      </c>
      <c r="J15" s="63"/>
      <c r="K15" s="62">
        <v>33</v>
      </c>
      <c r="L15" s="62">
        <f>IF(ISNA(VLOOKUP($Y$1*1000+K15,年齢別人口集計表AD2!$A$2:$K$5000,9,FALSE)),0,VLOOKUP($Y$1*1000+K15,年齢別人口集計表AD2!$A$2:$K$5000,9,FALSE))</f>
        <v>0</v>
      </c>
      <c r="M15" s="62">
        <f>IF(ISNA(VLOOKUP($Y$1*1000+K15,年齢別人口集計表AD2!$A$2:$K$5000,10,FALSE)),0,VLOOKUP($Y$1*1000+K15,年齢別人口集計表AD2!$A$2:$K$5000,10,FALSE))</f>
        <v>0</v>
      </c>
      <c r="N15" s="62">
        <f>SUM(L15:M15)</f>
        <v>0</v>
      </c>
      <c r="O15" s="63"/>
      <c r="P15" s="62">
        <v>38</v>
      </c>
      <c r="Q15" s="62">
        <f>IF(ISNA(VLOOKUP($Y$1*1000+P15,年齢別人口集計表AD2!$A$2:$K$5000,9,FALSE)),0,VLOOKUP($Y$1*1000+P15,年齢別人口集計表AD2!$A$2:$K$5000,9,FALSE))</f>
        <v>0</v>
      </c>
      <c r="R15" s="62">
        <f>IF(ISNA(VLOOKUP($Y$1*1000+P15,年齢別人口集計表AD2!$A$2:$K$5000,10,FALSE)),0,VLOOKUP($Y$1*1000+P15,年齢別人口集計表AD2!$A$2:$K$5000,10,FALSE))</f>
        <v>0</v>
      </c>
      <c r="S15" s="62">
        <f>SUM(Q15:R15)</f>
        <v>0</v>
      </c>
      <c r="X15" s="57" t="s">
        <v>14</v>
      </c>
      <c r="Y15" s="57">
        <v>13</v>
      </c>
    </row>
    <row r="16" spans="1:25" x14ac:dyDescent="0.15">
      <c r="A16" s="62">
        <v>24</v>
      </c>
      <c r="B16" s="62">
        <f>IF(ISNA(VLOOKUP($Y$1*1000+A16,年齢別人口集計表AD2!$A$2:$K$5000,9,FALSE)),0,VLOOKUP($Y$1*1000+A16,年齢別人口集計表AD2!$A$2:$K$5000,9,FALSE))</f>
        <v>0</v>
      </c>
      <c r="C16" s="62">
        <f>IF(ISNA(VLOOKUP($Y$1*1000+A16,年齢別人口集計表AD2!$A$2:$K$5000,10,FALSE)),0,VLOOKUP($Y$1*1000+A16,年齢別人口集計表AD2!$A$2:$K$5000,10,FALSE))</f>
        <v>0</v>
      </c>
      <c r="D16" s="62">
        <f>SUM(B16:C16)</f>
        <v>0</v>
      </c>
      <c r="E16" s="63"/>
      <c r="F16" s="62">
        <v>29</v>
      </c>
      <c r="G16" s="62">
        <f>IF(ISNA(VLOOKUP($Y$1*1000+F16,年齢別人口集計表AD2!$A$2:$K$5000,9,FALSE)),0,VLOOKUP($Y$1*1000+F16,年齢別人口集計表AD2!$A$2:$K$5000,9,FALSE))</f>
        <v>0</v>
      </c>
      <c r="H16" s="62">
        <f>IF(ISNA(VLOOKUP($Y$1*1000+F16,年齢別人口集計表AD2!$A$2:$K$5000,10,FALSE)),0,VLOOKUP($Y$1*1000+F16,年齢別人口集計表AD2!$A$2:$K$5000,10,FALSE))</f>
        <v>0</v>
      </c>
      <c r="I16" s="62">
        <f>SUM(G16:H16)</f>
        <v>0</v>
      </c>
      <c r="J16" s="63"/>
      <c r="K16" s="62">
        <v>34</v>
      </c>
      <c r="L16" s="62">
        <f>IF(ISNA(VLOOKUP($Y$1*1000+K16,年齢別人口集計表AD2!$A$2:$K$5000,9,FALSE)),0,VLOOKUP($Y$1*1000+K16,年齢別人口集計表AD2!$A$2:$K$5000,9,FALSE))</f>
        <v>0</v>
      </c>
      <c r="M16" s="62">
        <f>IF(ISNA(VLOOKUP($Y$1*1000+K16,年齢別人口集計表AD2!$A$2:$K$5000,10,FALSE)),0,VLOOKUP($Y$1*1000+K16,年齢別人口集計表AD2!$A$2:$K$5000,10,FALSE))</f>
        <v>0</v>
      </c>
      <c r="N16" s="62">
        <f>SUM(L16:M16)</f>
        <v>0</v>
      </c>
      <c r="O16" s="63"/>
      <c r="P16" s="62">
        <v>39</v>
      </c>
      <c r="Q16" s="62">
        <f>IF(ISNA(VLOOKUP($Y$1*1000+P16,年齢別人口集計表AD2!$A$2:$K$5000,9,FALSE)),0,VLOOKUP($Y$1*1000+P16,年齢別人口集計表AD2!$A$2:$K$5000,9,FALSE))</f>
        <v>0</v>
      </c>
      <c r="R16" s="62">
        <f>IF(ISNA(VLOOKUP($Y$1*1000+P16,年齢別人口集計表AD2!$A$2:$K$5000,10,FALSE)),0,VLOOKUP($Y$1*1000+P16,年齢別人口集計表AD2!$A$2:$K$5000,10,FALSE))</f>
        <v>2</v>
      </c>
      <c r="S16" s="62">
        <f>SUM(Q16:R16)</f>
        <v>2</v>
      </c>
      <c r="X16" s="57" t="s">
        <v>15</v>
      </c>
      <c r="Y16" s="57">
        <v>14</v>
      </c>
    </row>
    <row r="17" spans="1:25" x14ac:dyDescent="0.15">
      <c r="A17" s="64" t="s">
        <v>91</v>
      </c>
      <c r="B17" s="62">
        <f>SUM(B12:B16)</f>
        <v>1</v>
      </c>
      <c r="C17" s="62">
        <f>SUM(C12:C16)</f>
        <v>0</v>
      </c>
      <c r="D17" s="62">
        <f>SUM(D12:D16)</f>
        <v>1</v>
      </c>
      <c r="E17" s="63"/>
      <c r="F17" s="64" t="s">
        <v>91</v>
      </c>
      <c r="G17" s="62">
        <f>SUM(G12:G16)</f>
        <v>2</v>
      </c>
      <c r="H17" s="62">
        <f>SUM(H12:H16)</f>
        <v>1</v>
      </c>
      <c r="I17" s="62">
        <f>SUM(I12:I16)</f>
        <v>3</v>
      </c>
      <c r="J17" s="63"/>
      <c r="K17" s="64" t="s">
        <v>91</v>
      </c>
      <c r="L17" s="62">
        <f>SUM(L12:L16)</f>
        <v>1</v>
      </c>
      <c r="M17" s="62">
        <f>SUM(M12:M16)</f>
        <v>0</v>
      </c>
      <c r="N17" s="62">
        <f>SUM(N12:N16)</f>
        <v>1</v>
      </c>
      <c r="O17" s="63"/>
      <c r="P17" s="64" t="s">
        <v>91</v>
      </c>
      <c r="Q17" s="62">
        <f>SUM(Q12:Q16)</f>
        <v>2</v>
      </c>
      <c r="R17" s="62">
        <f>SUM(R12:R16)</f>
        <v>2</v>
      </c>
      <c r="S17" s="62">
        <f>SUM(S12:S16)</f>
        <v>4</v>
      </c>
      <c r="U17" s="65">
        <f>Q17+L17+G17+B17</f>
        <v>6</v>
      </c>
      <c r="V17" s="65">
        <f>R17+M17+H17+C17</f>
        <v>3</v>
      </c>
      <c r="X17" s="57" t="s">
        <v>16</v>
      </c>
      <c r="Y17" s="57">
        <v>15</v>
      </c>
    </row>
    <row r="18" spans="1:25" x14ac:dyDescent="0.15">
      <c r="A18" s="66"/>
      <c r="B18" s="66"/>
      <c r="C18" s="66"/>
      <c r="D18" s="66"/>
      <c r="F18" s="66"/>
      <c r="G18" s="66"/>
      <c r="H18" s="66"/>
      <c r="I18" s="66"/>
      <c r="K18" s="66"/>
      <c r="L18" s="66"/>
      <c r="M18" s="66"/>
      <c r="N18" s="66"/>
      <c r="P18" s="66"/>
      <c r="Q18" s="66"/>
      <c r="R18" s="66"/>
      <c r="S18" s="66"/>
      <c r="X18" s="57" t="s">
        <v>17</v>
      </c>
      <c r="Y18" s="57">
        <v>16</v>
      </c>
    </row>
    <row r="19" spans="1:25" x14ac:dyDescent="0.15">
      <c r="A19" s="64" t="s">
        <v>0</v>
      </c>
      <c r="B19" s="64" t="s">
        <v>89</v>
      </c>
      <c r="C19" s="64" t="s">
        <v>90</v>
      </c>
      <c r="D19" s="64" t="s">
        <v>91</v>
      </c>
      <c r="E19" s="63"/>
      <c r="F19" s="64" t="s">
        <v>0</v>
      </c>
      <c r="G19" s="64" t="s">
        <v>89</v>
      </c>
      <c r="H19" s="64" t="s">
        <v>90</v>
      </c>
      <c r="I19" s="64" t="s">
        <v>91</v>
      </c>
      <c r="J19" s="63"/>
      <c r="K19" s="64" t="s">
        <v>0</v>
      </c>
      <c r="L19" s="64" t="s">
        <v>89</v>
      </c>
      <c r="M19" s="64" t="s">
        <v>90</v>
      </c>
      <c r="N19" s="64" t="s">
        <v>91</v>
      </c>
      <c r="O19" s="63"/>
      <c r="P19" s="64" t="s">
        <v>0</v>
      </c>
      <c r="Q19" s="64" t="s">
        <v>89</v>
      </c>
      <c r="R19" s="64" t="s">
        <v>90</v>
      </c>
      <c r="S19" s="64" t="s">
        <v>91</v>
      </c>
      <c r="X19" s="57" t="s">
        <v>18</v>
      </c>
      <c r="Y19" s="57">
        <v>17</v>
      </c>
    </row>
    <row r="20" spans="1:25" x14ac:dyDescent="0.15">
      <c r="A20" s="62">
        <v>40</v>
      </c>
      <c r="B20" s="62">
        <f>IF(ISNA(VLOOKUP($Y$1*1000+A20,年齢別人口集計表AD2!$A$2:$K$5000,9,FALSE)),0,VLOOKUP($Y$1*1000+A20,年齢別人口集計表AD2!$A$2:$K$5000,9,FALSE))</f>
        <v>0</v>
      </c>
      <c r="C20" s="62">
        <f>IF(ISNA(VLOOKUP($Y$1*1000+A20,年齢別人口集計表AD2!$A$2:$K$5000,10,FALSE)),0,VLOOKUP($Y$1*1000+A20,年齢別人口集計表AD2!$A$2:$K$5000,10,FALSE))</f>
        <v>0</v>
      </c>
      <c r="D20" s="62">
        <f>SUM(B20:C20)</f>
        <v>0</v>
      </c>
      <c r="E20" s="63"/>
      <c r="F20" s="62">
        <v>45</v>
      </c>
      <c r="G20" s="62">
        <f>IF(ISNA(VLOOKUP($Y$1*1000+F20,年齢別人口集計表AD2!$A$2:$K$5000,9,FALSE)),0,VLOOKUP($Y$1*1000+F20,年齢別人口集計表AD2!$A$2:$K$5000,9,FALSE))</f>
        <v>2</v>
      </c>
      <c r="H20" s="62">
        <f>IF(ISNA(VLOOKUP($Y$1*1000+F20,年齢別人口集計表AD2!$A$2:$K$5000,10,FALSE)),0,VLOOKUP($Y$1*1000+F20,年齢別人口集計表AD2!$A$2:$K$5000,10,FALSE))</f>
        <v>0</v>
      </c>
      <c r="I20" s="62">
        <f>SUM(G20:H20)</f>
        <v>2</v>
      </c>
      <c r="J20" s="63"/>
      <c r="K20" s="62">
        <v>50</v>
      </c>
      <c r="L20" s="62">
        <f>IF(ISNA(VLOOKUP($Y$1*1000+K20,年齢別人口集計表AD2!$A$2:$K$5000,9,FALSE)),0,VLOOKUP($Y$1*1000+K20,年齢別人口集計表AD2!$A$2:$K$5000,9,FALSE))</f>
        <v>1</v>
      </c>
      <c r="M20" s="62">
        <f>IF(ISNA(VLOOKUP($Y$1*1000+K20,年齢別人口集計表AD2!$A$2:$K$5000,10,FALSE)),0,VLOOKUP($Y$1*1000+K20,年齢別人口集計表AD2!$A$2:$K$5000,10,FALSE))</f>
        <v>0</v>
      </c>
      <c r="N20" s="62">
        <f>SUM(L20:M20)</f>
        <v>1</v>
      </c>
      <c r="O20" s="63"/>
      <c r="P20" s="62">
        <v>55</v>
      </c>
      <c r="Q20" s="62">
        <f>IF(ISNA(VLOOKUP($Y$1*1000+P20,年齢別人口集計表AD2!$A$2:$K$5000,9,FALSE)),0,VLOOKUP($Y$1*1000+P20,年齢別人口集計表AD2!$A$2:$K$5000,9,FALSE))</f>
        <v>1</v>
      </c>
      <c r="R20" s="62">
        <f>IF(ISNA(VLOOKUP($Y$1*1000+P20,年齢別人口集計表AD2!$A$2:$K$5000,10,FALSE)),0,VLOOKUP($Y$1*1000+P20,年齢別人口集計表AD2!$A$2:$K$5000,10,FALSE))</f>
        <v>0</v>
      </c>
      <c r="S20" s="62">
        <f>SUM(Q20:R20)</f>
        <v>1</v>
      </c>
      <c r="X20" s="57" t="s">
        <v>19</v>
      </c>
      <c r="Y20" s="57">
        <v>18</v>
      </c>
    </row>
    <row r="21" spans="1:25" x14ac:dyDescent="0.15">
      <c r="A21" s="62">
        <v>41</v>
      </c>
      <c r="B21" s="62">
        <f>IF(ISNA(VLOOKUP($Y$1*1000+A21,年齢別人口集計表AD2!$A$2:$K$5000,9,FALSE)),0,VLOOKUP($Y$1*1000+A21,年齢別人口集計表AD2!$A$2:$K$5000,9,FALSE))</f>
        <v>1</v>
      </c>
      <c r="C21" s="62">
        <f>IF(ISNA(VLOOKUP($Y$1*1000+A21,年齢別人口集計表AD2!$A$2:$K$5000,10,FALSE)),0,VLOOKUP($Y$1*1000+A21,年齢別人口集計表AD2!$A$2:$K$5000,10,FALSE))</f>
        <v>1</v>
      </c>
      <c r="D21" s="62">
        <f>SUM(B21:C21)</f>
        <v>2</v>
      </c>
      <c r="E21" s="63"/>
      <c r="F21" s="62">
        <v>46</v>
      </c>
      <c r="G21" s="62">
        <f>IF(ISNA(VLOOKUP($Y$1*1000+F21,年齢別人口集計表AD2!$A$2:$K$5000,9,FALSE)),0,VLOOKUP($Y$1*1000+F21,年齢別人口集計表AD2!$A$2:$K$5000,9,FALSE))</f>
        <v>0</v>
      </c>
      <c r="H21" s="62">
        <f>IF(ISNA(VLOOKUP($Y$1*1000+F21,年齢別人口集計表AD2!$A$2:$K$5000,10,FALSE)),0,VLOOKUP($Y$1*1000+F21,年齢別人口集計表AD2!$A$2:$K$5000,10,FALSE))</f>
        <v>2</v>
      </c>
      <c r="I21" s="62">
        <f>SUM(G21:H21)</f>
        <v>2</v>
      </c>
      <c r="J21" s="63"/>
      <c r="K21" s="62">
        <v>51</v>
      </c>
      <c r="L21" s="62">
        <f>IF(ISNA(VLOOKUP($Y$1*1000+K21,年齢別人口集計表AD2!$A$2:$K$5000,9,FALSE)),0,VLOOKUP($Y$1*1000+K21,年齢別人口集計表AD2!$A$2:$K$5000,9,FALSE))</f>
        <v>0</v>
      </c>
      <c r="M21" s="62">
        <f>IF(ISNA(VLOOKUP($Y$1*1000+K21,年齢別人口集計表AD2!$A$2:$K$5000,10,FALSE)),0,VLOOKUP($Y$1*1000+K21,年齢別人口集計表AD2!$A$2:$K$5000,10,FALSE))</f>
        <v>0</v>
      </c>
      <c r="N21" s="62">
        <f>SUM(L21:M21)</f>
        <v>0</v>
      </c>
      <c r="O21" s="63"/>
      <c r="P21" s="62">
        <v>56</v>
      </c>
      <c r="Q21" s="62">
        <f>IF(ISNA(VLOOKUP($Y$1*1000+P21,年齢別人口集計表AD2!$A$2:$K$5000,9,FALSE)),0,VLOOKUP($Y$1*1000+P21,年齢別人口集計表AD2!$A$2:$K$5000,9,FALSE))</f>
        <v>1</v>
      </c>
      <c r="R21" s="62">
        <f>IF(ISNA(VLOOKUP($Y$1*1000+P21,年齢別人口集計表AD2!$A$2:$K$5000,10,FALSE)),0,VLOOKUP($Y$1*1000+P21,年齢別人口集計表AD2!$A$2:$K$5000,10,FALSE))</f>
        <v>1</v>
      </c>
      <c r="S21" s="62">
        <f>SUM(Q21:R21)</f>
        <v>2</v>
      </c>
      <c r="X21" s="57" t="s">
        <v>120</v>
      </c>
      <c r="Y21" s="57">
        <v>19</v>
      </c>
    </row>
    <row r="22" spans="1:25" x14ac:dyDescent="0.15">
      <c r="A22" s="62">
        <v>42</v>
      </c>
      <c r="B22" s="62">
        <f>IF(ISNA(VLOOKUP($Y$1*1000+A22,年齢別人口集計表AD2!$A$2:$K$5000,9,FALSE)),0,VLOOKUP($Y$1*1000+A22,年齢別人口集計表AD2!$A$2:$K$5000,9,FALSE))</f>
        <v>0</v>
      </c>
      <c r="C22" s="62">
        <f>IF(ISNA(VLOOKUP($Y$1*1000+A22,年齢別人口集計表AD2!$A$2:$K$5000,10,FALSE)),0,VLOOKUP($Y$1*1000+A22,年齢別人口集計表AD2!$A$2:$K$5000,10,FALSE))</f>
        <v>1</v>
      </c>
      <c r="D22" s="62">
        <f>SUM(B22:C22)</f>
        <v>1</v>
      </c>
      <c r="E22" s="63"/>
      <c r="F22" s="62">
        <v>47</v>
      </c>
      <c r="G22" s="62">
        <f>IF(ISNA(VLOOKUP($Y$1*1000+F22,年齢別人口集計表AD2!$A$2:$K$5000,9,FALSE)),0,VLOOKUP($Y$1*1000+F22,年齢別人口集計表AD2!$A$2:$K$5000,9,FALSE))</f>
        <v>1</v>
      </c>
      <c r="H22" s="62">
        <f>IF(ISNA(VLOOKUP($Y$1*1000+F22,年齢別人口集計表AD2!$A$2:$K$5000,10,FALSE)),0,VLOOKUP($Y$1*1000+F22,年齢別人口集計表AD2!$A$2:$K$5000,10,FALSE))</f>
        <v>1</v>
      </c>
      <c r="I22" s="62">
        <f>SUM(G22:H22)</f>
        <v>2</v>
      </c>
      <c r="J22" s="63"/>
      <c r="K22" s="62">
        <v>52</v>
      </c>
      <c r="L22" s="62">
        <f>IF(ISNA(VLOOKUP($Y$1*1000+K22,年齢別人口集計表AD2!$A$2:$K$5000,9,FALSE)),0,VLOOKUP($Y$1*1000+K22,年齢別人口集計表AD2!$A$2:$K$5000,9,FALSE))</f>
        <v>0</v>
      </c>
      <c r="M22" s="62">
        <f>IF(ISNA(VLOOKUP($Y$1*1000+K22,年齢別人口集計表AD2!$A$2:$K$5000,10,FALSE)),0,VLOOKUP($Y$1*1000+K22,年齢別人口集計表AD2!$A$2:$K$5000,10,FALSE))</f>
        <v>0</v>
      </c>
      <c r="N22" s="62">
        <f>SUM(L22:M22)</f>
        <v>0</v>
      </c>
      <c r="O22" s="63"/>
      <c r="P22" s="62">
        <v>57</v>
      </c>
      <c r="Q22" s="62">
        <f>IF(ISNA(VLOOKUP($Y$1*1000+P22,年齢別人口集計表AD2!$A$2:$K$5000,9,FALSE)),0,VLOOKUP($Y$1*1000+P22,年齢別人口集計表AD2!$A$2:$K$5000,9,FALSE))</f>
        <v>0</v>
      </c>
      <c r="R22" s="62">
        <f>IF(ISNA(VLOOKUP($Y$1*1000+P22,年齢別人口集計表AD2!$A$2:$K$5000,10,FALSE)),0,VLOOKUP($Y$1*1000+P22,年齢別人口集計表AD2!$A$2:$K$5000,10,FALSE))</f>
        <v>1</v>
      </c>
      <c r="S22" s="62">
        <f>SUM(Q22:R22)</f>
        <v>1</v>
      </c>
      <c r="X22" s="57" t="s">
        <v>20</v>
      </c>
      <c r="Y22" s="57">
        <v>22</v>
      </c>
    </row>
    <row r="23" spans="1:25" x14ac:dyDescent="0.15">
      <c r="A23" s="62">
        <v>43</v>
      </c>
      <c r="B23" s="62">
        <f>IF(ISNA(VLOOKUP($Y$1*1000+A23,年齢別人口集計表AD2!$A$2:$K$5000,9,FALSE)),0,VLOOKUP($Y$1*1000+A23,年齢別人口集計表AD2!$A$2:$K$5000,9,FALSE))</f>
        <v>1</v>
      </c>
      <c r="C23" s="62">
        <f>IF(ISNA(VLOOKUP($Y$1*1000+A23,年齢別人口集計表AD2!$A$2:$K$5000,10,FALSE)),0,VLOOKUP($Y$1*1000+A23,年齢別人口集計表AD2!$A$2:$K$5000,10,FALSE))</f>
        <v>0</v>
      </c>
      <c r="D23" s="62">
        <f>SUM(B23:C23)</f>
        <v>1</v>
      </c>
      <c r="E23" s="63"/>
      <c r="F23" s="62">
        <v>48</v>
      </c>
      <c r="G23" s="62">
        <f>IF(ISNA(VLOOKUP($Y$1*1000+F23,年齢別人口集計表AD2!$A$2:$K$5000,9,FALSE)),0,VLOOKUP($Y$1*1000+F23,年齢別人口集計表AD2!$A$2:$K$5000,9,FALSE))</f>
        <v>0</v>
      </c>
      <c r="H23" s="62">
        <f>IF(ISNA(VLOOKUP($Y$1*1000+F23,年齢別人口集計表AD2!$A$2:$K$5000,10,FALSE)),0,VLOOKUP($Y$1*1000+F23,年齢別人口集計表AD2!$A$2:$K$5000,10,FALSE))</f>
        <v>0</v>
      </c>
      <c r="I23" s="62">
        <f>SUM(G23:H23)</f>
        <v>0</v>
      </c>
      <c r="J23" s="63"/>
      <c r="K23" s="62">
        <v>53</v>
      </c>
      <c r="L23" s="62">
        <f>IF(ISNA(VLOOKUP($Y$1*1000+K23,年齢別人口集計表AD2!$A$2:$K$5000,9,FALSE)),0,VLOOKUP($Y$1*1000+K23,年齢別人口集計表AD2!$A$2:$K$5000,9,FALSE))</f>
        <v>0</v>
      </c>
      <c r="M23" s="62">
        <f>IF(ISNA(VLOOKUP($Y$1*1000+K23,年齢別人口集計表AD2!$A$2:$K$5000,10,FALSE)),0,VLOOKUP($Y$1*1000+K23,年齢別人口集計表AD2!$A$2:$K$5000,10,FALSE))</f>
        <v>0</v>
      </c>
      <c r="N23" s="62">
        <f>SUM(L23:M23)</f>
        <v>0</v>
      </c>
      <c r="O23" s="63"/>
      <c r="P23" s="62">
        <v>58</v>
      </c>
      <c r="Q23" s="62">
        <f>IF(ISNA(VLOOKUP($Y$1*1000+P23,年齢別人口集計表AD2!$A$2:$K$5000,9,FALSE)),0,VLOOKUP($Y$1*1000+P23,年齢別人口集計表AD2!$A$2:$K$5000,9,FALSE))</f>
        <v>1</v>
      </c>
      <c r="R23" s="62">
        <f>IF(ISNA(VLOOKUP($Y$1*1000+P23,年齢別人口集計表AD2!$A$2:$K$5000,10,FALSE)),0,VLOOKUP($Y$1*1000+P23,年齢別人口集計表AD2!$A$2:$K$5000,10,FALSE))</f>
        <v>0</v>
      </c>
      <c r="S23" s="62">
        <f>SUM(Q23:R23)</f>
        <v>1</v>
      </c>
      <c r="X23" s="57" t="s">
        <v>21</v>
      </c>
      <c r="Y23" s="57">
        <v>23</v>
      </c>
    </row>
    <row r="24" spans="1:25" x14ac:dyDescent="0.15">
      <c r="A24" s="62">
        <v>44</v>
      </c>
      <c r="B24" s="62">
        <f>IF(ISNA(VLOOKUP($Y$1*1000+A24,年齢別人口集計表AD2!$A$2:$K$5000,9,FALSE)),0,VLOOKUP($Y$1*1000+A24,年齢別人口集計表AD2!$A$2:$K$5000,9,FALSE))</f>
        <v>2</v>
      </c>
      <c r="C24" s="62">
        <f>IF(ISNA(VLOOKUP($Y$1*1000+A24,年齢別人口集計表AD2!$A$2:$K$5000,10,FALSE)),0,VLOOKUP($Y$1*1000+A24,年齢別人口集計表AD2!$A$2:$K$5000,10,FALSE))</f>
        <v>2</v>
      </c>
      <c r="D24" s="62">
        <f>SUM(B24:C24)</f>
        <v>4</v>
      </c>
      <c r="E24" s="63"/>
      <c r="F24" s="62">
        <v>49</v>
      </c>
      <c r="G24" s="62">
        <f>IF(ISNA(VLOOKUP($Y$1*1000+F24,年齢別人口集計表AD2!$A$2:$K$5000,9,FALSE)),0,VLOOKUP($Y$1*1000+F24,年齢別人口集計表AD2!$A$2:$K$5000,9,FALSE))</f>
        <v>0</v>
      </c>
      <c r="H24" s="62">
        <f>IF(ISNA(VLOOKUP($Y$1*1000+F24,年齢別人口集計表AD2!$A$2:$K$5000,10,FALSE)),0,VLOOKUP($Y$1*1000+F24,年齢別人口集計表AD2!$A$2:$K$5000,10,FALSE))</f>
        <v>2</v>
      </c>
      <c r="I24" s="62">
        <f>SUM(G24:H24)</f>
        <v>2</v>
      </c>
      <c r="J24" s="63"/>
      <c r="K24" s="62">
        <v>54</v>
      </c>
      <c r="L24" s="62">
        <f>IF(ISNA(VLOOKUP($Y$1*1000+K24,年齢別人口集計表AD2!$A$2:$K$5000,9,FALSE)),0,VLOOKUP($Y$1*1000+K24,年齢別人口集計表AD2!$A$2:$K$5000,9,FALSE))</f>
        <v>1</v>
      </c>
      <c r="M24" s="62">
        <f>IF(ISNA(VLOOKUP($Y$1*1000+K24,年齢別人口集計表AD2!$A$2:$K$5000,10,FALSE)),0,VLOOKUP($Y$1*1000+K24,年齢別人口集計表AD2!$A$2:$K$5000,10,FALSE))</f>
        <v>1</v>
      </c>
      <c r="N24" s="62">
        <f>SUM(L24:M24)</f>
        <v>2</v>
      </c>
      <c r="O24" s="63"/>
      <c r="P24" s="62">
        <v>59</v>
      </c>
      <c r="Q24" s="62">
        <f>IF(ISNA(VLOOKUP($Y$1*1000+P24,年齢別人口集計表AD2!$A$2:$K$5000,9,FALSE)),0,VLOOKUP($Y$1*1000+P24,年齢別人口集計表AD2!$A$2:$K$5000,9,FALSE))</f>
        <v>1</v>
      </c>
      <c r="R24" s="62">
        <f>IF(ISNA(VLOOKUP($Y$1*1000+P24,年齢別人口集計表AD2!$A$2:$K$5000,10,FALSE)),0,VLOOKUP($Y$1*1000+P24,年齢別人口集計表AD2!$A$2:$K$5000,10,FALSE))</f>
        <v>0</v>
      </c>
      <c r="S24" s="62">
        <f>SUM(Q24:R24)</f>
        <v>1</v>
      </c>
      <c r="X24" s="57" t="s">
        <v>22</v>
      </c>
      <c r="Y24" s="57">
        <v>24</v>
      </c>
    </row>
    <row r="25" spans="1:25" x14ac:dyDescent="0.15">
      <c r="A25" s="64" t="s">
        <v>91</v>
      </c>
      <c r="B25" s="62">
        <f>SUM(B20:B24)</f>
        <v>4</v>
      </c>
      <c r="C25" s="62">
        <f>SUM(C20:C24)</f>
        <v>4</v>
      </c>
      <c r="D25" s="62">
        <f>SUM(D20:D24)</f>
        <v>8</v>
      </c>
      <c r="E25" s="63"/>
      <c r="F25" s="64" t="s">
        <v>91</v>
      </c>
      <c r="G25" s="62">
        <f>SUM(G20:G24)</f>
        <v>3</v>
      </c>
      <c r="H25" s="62">
        <f>SUM(H20:H24)</f>
        <v>5</v>
      </c>
      <c r="I25" s="62">
        <f>SUM(I20:I24)</f>
        <v>8</v>
      </c>
      <c r="J25" s="63"/>
      <c r="K25" s="64" t="s">
        <v>91</v>
      </c>
      <c r="L25" s="62">
        <f>SUM(L20:L24)</f>
        <v>2</v>
      </c>
      <c r="M25" s="62">
        <f>SUM(M20:M24)</f>
        <v>1</v>
      </c>
      <c r="N25" s="62">
        <f>SUM(N20:N24)</f>
        <v>3</v>
      </c>
      <c r="O25" s="63"/>
      <c r="P25" s="64" t="s">
        <v>91</v>
      </c>
      <c r="Q25" s="62">
        <f>SUM(Q20:Q24)</f>
        <v>4</v>
      </c>
      <c r="R25" s="62">
        <f>SUM(R20:R24)</f>
        <v>2</v>
      </c>
      <c r="S25" s="62">
        <f>SUM(S20:S24)</f>
        <v>6</v>
      </c>
      <c r="U25" s="65">
        <f>Q25+L25+G25+B25</f>
        <v>13</v>
      </c>
      <c r="V25" s="65">
        <f>R25+M25+H25+C25</f>
        <v>12</v>
      </c>
      <c r="X25" s="57" t="s">
        <v>23</v>
      </c>
      <c r="Y25" s="57">
        <v>25</v>
      </c>
    </row>
    <row r="26" spans="1:25" x14ac:dyDescent="0.15">
      <c r="A26" s="66"/>
      <c r="B26" s="66"/>
      <c r="C26" s="66"/>
      <c r="D26" s="66"/>
      <c r="F26" s="66"/>
      <c r="G26" s="66"/>
      <c r="H26" s="66"/>
      <c r="I26" s="66"/>
      <c r="K26" s="66"/>
      <c r="L26" s="66"/>
      <c r="M26" s="66"/>
      <c r="N26" s="66"/>
      <c r="P26" s="66"/>
      <c r="Q26" s="66"/>
      <c r="R26" s="66"/>
      <c r="S26" s="66"/>
      <c r="X26" s="57" t="s">
        <v>24</v>
      </c>
      <c r="Y26" s="57">
        <v>26</v>
      </c>
    </row>
    <row r="27" spans="1:25" x14ac:dyDescent="0.15">
      <c r="A27" s="64" t="s">
        <v>0</v>
      </c>
      <c r="B27" s="64" t="s">
        <v>89</v>
      </c>
      <c r="C27" s="64" t="s">
        <v>90</v>
      </c>
      <c r="D27" s="64" t="s">
        <v>91</v>
      </c>
      <c r="E27" s="63"/>
      <c r="F27" s="64" t="s">
        <v>0</v>
      </c>
      <c r="G27" s="64" t="s">
        <v>89</v>
      </c>
      <c r="H27" s="64" t="s">
        <v>90</v>
      </c>
      <c r="I27" s="64" t="s">
        <v>91</v>
      </c>
      <c r="J27" s="63"/>
      <c r="K27" s="64" t="s">
        <v>0</v>
      </c>
      <c r="L27" s="64" t="s">
        <v>89</v>
      </c>
      <c r="M27" s="64" t="s">
        <v>90</v>
      </c>
      <c r="N27" s="64" t="s">
        <v>91</v>
      </c>
      <c r="O27" s="63"/>
      <c r="P27" s="64" t="s">
        <v>0</v>
      </c>
      <c r="Q27" s="64" t="s">
        <v>89</v>
      </c>
      <c r="R27" s="64" t="s">
        <v>90</v>
      </c>
      <c r="S27" s="64" t="s">
        <v>91</v>
      </c>
      <c r="X27" s="57" t="s">
        <v>25</v>
      </c>
      <c r="Y27" s="57">
        <v>27</v>
      </c>
    </row>
    <row r="28" spans="1:25" x14ac:dyDescent="0.15">
      <c r="A28" s="62">
        <v>60</v>
      </c>
      <c r="B28" s="62">
        <f>IF(ISNA(VLOOKUP($Y$1*1000+A28,年齢別人口集計表AD2!$A$2:$K$5000,9,FALSE)),0,VLOOKUP($Y$1*1000+A28,年齢別人口集計表AD2!$A$2:$K$5000,9,FALSE))</f>
        <v>1</v>
      </c>
      <c r="C28" s="62">
        <f>IF(ISNA(VLOOKUP($Y$1*1000+A28,年齢別人口集計表AD2!$A$2:$K$5000,10,FALSE)),0,VLOOKUP($Y$1*1000+A28,年齢別人口集計表AD2!$A$2:$K$5000,10,FALSE))</f>
        <v>0</v>
      </c>
      <c r="D28" s="62">
        <f>SUM(B28:C28)</f>
        <v>1</v>
      </c>
      <c r="E28" s="63"/>
      <c r="F28" s="62">
        <v>65</v>
      </c>
      <c r="G28" s="62">
        <f>IF(ISNA(VLOOKUP($Y$1*1000+F28,年齢別人口集計表AD2!$A$2:$K$5000,9,FALSE)),0,VLOOKUP($Y$1*1000+F28,年齢別人口集計表AD2!$A$2:$K$5000,9,FALSE))</f>
        <v>0</v>
      </c>
      <c r="H28" s="62">
        <f>IF(ISNA(VLOOKUP($Y$1*1000+F28,年齢別人口集計表AD2!$A$2:$K$5000,10,FALSE)),0,VLOOKUP($Y$1*1000+F28,年齢別人口集計表AD2!$A$2:$K$5000,10,FALSE))</f>
        <v>0</v>
      </c>
      <c r="I28" s="62">
        <f>SUM(G28:H28)</f>
        <v>0</v>
      </c>
      <c r="J28" s="63"/>
      <c r="K28" s="62">
        <v>70</v>
      </c>
      <c r="L28" s="62">
        <f>IF(ISNA(VLOOKUP($Y$1*1000+K28,年齢別人口集計表AD2!$A$2:$K$5000,9,FALSE)),0,VLOOKUP($Y$1*1000+K28,年齢別人口集計表AD2!$A$2:$K$5000,9,FALSE))</f>
        <v>3</v>
      </c>
      <c r="M28" s="62">
        <f>IF(ISNA(VLOOKUP($Y$1*1000+K28,年齢別人口集計表AD2!$A$2:$K$5000,10,FALSE)),0,VLOOKUP($Y$1*1000+K28,年齢別人口集計表AD2!$A$2:$K$5000,10,FALSE))</f>
        <v>2</v>
      </c>
      <c r="N28" s="62">
        <f>SUM(L28:M28)</f>
        <v>5</v>
      </c>
      <c r="O28" s="63"/>
      <c r="P28" s="62">
        <v>75</v>
      </c>
      <c r="Q28" s="62">
        <f>IF(ISNA(VLOOKUP($Y$1*1000+P28,年齢別人口集計表AD2!$A$2:$K$5000,9,FALSE)),0,VLOOKUP($Y$1*1000+P28,年齢別人口集計表AD2!$A$2:$K$5000,9,FALSE))</f>
        <v>0</v>
      </c>
      <c r="R28" s="62">
        <f>IF(ISNA(VLOOKUP($Y$1*1000+P28,年齢別人口集計表AD2!$A$2:$K$5000,10,FALSE)),0,VLOOKUP($Y$1*1000+P28,年齢別人口集計表AD2!$A$2:$K$5000,10,FALSE))</f>
        <v>1</v>
      </c>
      <c r="S28" s="62">
        <f>SUM(Q28:R28)</f>
        <v>1</v>
      </c>
      <c r="X28" s="57" t="s">
        <v>26</v>
      </c>
      <c r="Y28" s="57">
        <v>28</v>
      </c>
    </row>
    <row r="29" spans="1:25" x14ac:dyDescent="0.15">
      <c r="A29" s="62">
        <v>61</v>
      </c>
      <c r="B29" s="62">
        <f>IF(ISNA(VLOOKUP($Y$1*1000+A29,年齢別人口集計表AD2!$A$2:$K$5000,9,FALSE)),0,VLOOKUP($Y$1*1000+A29,年齢別人口集計表AD2!$A$2:$K$5000,9,FALSE))</f>
        <v>0</v>
      </c>
      <c r="C29" s="62">
        <f>IF(ISNA(VLOOKUP($Y$1*1000+A29,年齢別人口集計表AD2!$A$2:$K$5000,10,FALSE)),0,VLOOKUP($Y$1*1000+A29,年齢別人口集計表AD2!$A$2:$K$5000,10,FALSE))</f>
        <v>0</v>
      </c>
      <c r="D29" s="62">
        <f>SUM(B29:C29)</f>
        <v>0</v>
      </c>
      <c r="E29" s="63"/>
      <c r="F29" s="62">
        <v>66</v>
      </c>
      <c r="G29" s="62">
        <f>IF(ISNA(VLOOKUP($Y$1*1000+F29,年齢別人口集計表AD2!$A$2:$K$5000,9,FALSE)),0,VLOOKUP($Y$1*1000+F29,年齢別人口集計表AD2!$A$2:$K$5000,9,FALSE))</f>
        <v>0</v>
      </c>
      <c r="H29" s="62">
        <f>IF(ISNA(VLOOKUP($Y$1*1000+F29,年齢別人口集計表AD2!$A$2:$K$5000,10,FALSE)),0,VLOOKUP($Y$1*1000+F29,年齢別人口集計表AD2!$A$2:$K$5000,10,FALSE))</f>
        <v>2</v>
      </c>
      <c r="I29" s="62">
        <f>SUM(G29:H29)</f>
        <v>2</v>
      </c>
      <c r="J29" s="63"/>
      <c r="K29" s="62">
        <v>71</v>
      </c>
      <c r="L29" s="62">
        <f>IF(ISNA(VLOOKUP($Y$1*1000+K29,年齢別人口集計表AD2!$A$2:$K$5000,9,FALSE)),0,VLOOKUP($Y$1*1000+K29,年齢別人口集計表AD2!$A$2:$K$5000,9,FALSE))</f>
        <v>5</v>
      </c>
      <c r="M29" s="62">
        <f>IF(ISNA(VLOOKUP($Y$1*1000+K29,年齢別人口集計表AD2!$A$2:$K$5000,10,FALSE)),0,VLOOKUP($Y$1*1000+K29,年齢別人口集計表AD2!$A$2:$K$5000,10,FALSE))</f>
        <v>0</v>
      </c>
      <c r="N29" s="62">
        <f>SUM(L29:M29)</f>
        <v>5</v>
      </c>
      <c r="O29" s="63"/>
      <c r="P29" s="62">
        <v>76</v>
      </c>
      <c r="Q29" s="62">
        <f>IF(ISNA(VLOOKUP($Y$1*1000+P29,年齢別人口集計表AD2!$A$2:$K$5000,9,FALSE)),0,VLOOKUP($Y$1*1000+P29,年齢別人口集計表AD2!$A$2:$K$5000,9,FALSE))</f>
        <v>0</v>
      </c>
      <c r="R29" s="62">
        <f>IF(ISNA(VLOOKUP($Y$1*1000+P29,年齢別人口集計表AD2!$A$2:$K$5000,10,FALSE)),0,VLOOKUP($Y$1*1000+P29,年齢別人口集計表AD2!$A$2:$K$5000,10,FALSE))</f>
        <v>0</v>
      </c>
      <c r="S29" s="62">
        <f>SUM(Q29:R29)</f>
        <v>0</v>
      </c>
      <c r="X29" s="57" t="s">
        <v>27</v>
      </c>
      <c r="Y29" s="57">
        <v>29</v>
      </c>
    </row>
    <row r="30" spans="1:25" x14ac:dyDescent="0.15">
      <c r="A30" s="62">
        <v>62</v>
      </c>
      <c r="B30" s="62">
        <f>IF(ISNA(VLOOKUP($Y$1*1000+A30,年齢別人口集計表AD2!$A$2:$K$5000,9,FALSE)),0,VLOOKUP($Y$1*1000+A30,年齢別人口集計表AD2!$A$2:$K$5000,9,FALSE))</f>
        <v>0</v>
      </c>
      <c r="C30" s="62">
        <f>IF(ISNA(VLOOKUP($Y$1*1000+A30,年齢別人口集計表AD2!$A$2:$K$5000,10,FALSE)),0,VLOOKUP($Y$1*1000+A30,年齢別人口集計表AD2!$A$2:$K$5000,10,FALSE))</f>
        <v>0</v>
      </c>
      <c r="D30" s="62">
        <f>SUM(B30:C30)</f>
        <v>0</v>
      </c>
      <c r="E30" s="63"/>
      <c r="F30" s="62">
        <v>67</v>
      </c>
      <c r="G30" s="62">
        <f>IF(ISNA(VLOOKUP($Y$1*1000+F30,年齢別人口集計表AD2!$A$2:$K$5000,9,FALSE)),0,VLOOKUP($Y$1*1000+F30,年齢別人口集計表AD2!$A$2:$K$5000,9,FALSE))</f>
        <v>0</v>
      </c>
      <c r="H30" s="62">
        <f>IF(ISNA(VLOOKUP($Y$1*1000+F30,年齢別人口集計表AD2!$A$2:$K$5000,10,FALSE)),0,VLOOKUP($Y$1*1000+F30,年齢別人口集計表AD2!$A$2:$K$5000,10,FALSE))</f>
        <v>2</v>
      </c>
      <c r="I30" s="62">
        <f>SUM(G30:H30)</f>
        <v>2</v>
      </c>
      <c r="J30" s="63"/>
      <c r="K30" s="62">
        <v>72</v>
      </c>
      <c r="L30" s="62">
        <f>IF(ISNA(VLOOKUP($Y$1*1000+K30,年齢別人口集計表AD2!$A$2:$K$5000,9,FALSE)),0,VLOOKUP($Y$1*1000+K30,年齢別人口集計表AD2!$A$2:$K$5000,9,FALSE))</f>
        <v>0</v>
      </c>
      <c r="M30" s="62">
        <f>IF(ISNA(VLOOKUP($Y$1*1000+K30,年齢別人口集計表AD2!$A$2:$K$5000,10,FALSE)),0,VLOOKUP($Y$1*1000+K30,年齢別人口集計表AD2!$A$2:$K$5000,10,FALSE))</f>
        <v>1</v>
      </c>
      <c r="N30" s="62">
        <f>SUM(L30:M30)</f>
        <v>1</v>
      </c>
      <c r="O30" s="63"/>
      <c r="P30" s="62">
        <v>77</v>
      </c>
      <c r="Q30" s="62">
        <f>IF(ISNA(VLOOKUP($Y$1*1000+P30,年齢別人口集計表AD2!$A$2:$K$5000,9,FALSE)),0,VLOOKUP($Y$1*1000+P30,年齢別人口集計表AD2!$A$2:$K$5000,9,FALSE))</f>
        <v>0</v>
      </c>
      <c r="R30" s="62">
        <f>IF(ISNA(VLOOKUP($Y$1*1000+P30,年齢別人口集計表AD2!$A$2:$K$5000,10,FALSE)),0,VLOOKUP($Y$1*1000+P30,年齢別人口集計表AD2!$A$2:$K$5000,10,FALSE))</f>
        <v>0</v>
      </c>
      <c r="S30" s="62">
        <f>SUM(Q30:R30)</f>
        <v>0</v>
      </c>
      <c r="X30" s="57" t="s">
        <v>28</v>
      </c>
      <c r="Y30" s="57">
        <v>30</v>
      </c>
    </row>
    <row r="31" spans="1:25" x14ac:dyDescent="0.15">
      <c r="A31" s="62">
        <v>63</v>
      </c>
      <c r="B31" s="62">
        <f>IF(ISNA(VLOOKUP($Y$1*1000+A31,年齢別人口集計表AD2!$A$2:$K$5000,9,FALSE)),0,VLOOKUP($Y$1*1000+A31,年齢別人口集計表AD2!$A$2:$K$5000,9,FALSE))</f>
        <v>0</v>
      </c>
      <c r="C31" s="62">
        <f>IF(ISNA(VLOOKUP($Y$1*1000+A31,年齢別人口集計表AD2!$A$2:$K$5000,10,FALSE)),0,VLOOKUP($Y$1*1000+A31,年齢別人口集計表AD2!$A$2:$K$5000,10,FALSE))</f>
        <v>2</v>
      </c>
      <c r="D31" s="62">
        <f>SUM(B31:C31)</f>
        <v>2</v>
      </c>
      <c r="E31" s="63"/>
      <c r="F31" s="62">
        <v>68</v>
      </c>
      <c r="G31" s="62">
        <f>IF(ISNA(VLOOKUP($Y$1*1000+F31,年齢別人口集計表AD2!$A$2:$K$5000,9,FALSE)),0,VLOOKUP($Y$1*1000+F31,年齢別人口集計表AD2!$A$2:$K$5000,9,FALSE))</f>
        <v>1</v>
      </c>
      <c r="H31" s="62">
        <f>IF(ISNA(VLOOKUP($Y$1*1000+F31,年齢別人口集計表AD2!$A$2:$K$5000,10,FALSE)),0,VLOOKUP($Y$1*1000+F31,年齢別人口集計表AD2!$A$2:$K$5000,10,FALSE))</f>
        <v>0</v>
      </c>
      <c r="I31" s="62">
        <f>SUM(G31:H31)</f>
        <v>1</v>
      </c>
      <c r="J31" s="63"/>
      <c r="K31" s="62">
        <v>73</v>
      </c>
      <c r="L31" s="62">
        <f>IF(ISNA(VLOOKUP($Y$1*1000+K31,年齢別人口集計表AD2!$A$2:$K$5000,9,FALSE)),0,VLOOKUP($Y$1*1000+K31,年齢別人口集計表AD2!$A$2:$K$5000,9,FALSE))</f>
        <v>1</v>
      </c>
      <c r="M31" s="62">
        <f>IF(ISNA(VLOOKUP($Y$1*1000+K31,年齢別人口集計表AD2!$A$2:$K$5000,10,FALSE)),0,VLOOKUP($Y$1*1000+K31,年齢別人口集計表AD2!$A$2:$K$5000,10,FALSE))</f>
        <v>0</v>
      </c>
      <c r="N31" s="62">
        <f>SUM(L31:M31)</f>
        <v>1</v>
      </c>
      <c r="O31" s="63"/>
      <c r="P31" s="62">
        <v>78</v>
      </c>
      <c r="Q31" s="62">
        <f>IF(ISNA(VLOOKUP($Y$1*1000+P31,年齢別人口集計表AD2!$A$2:$K$5000,9,FALSE)),0,VLOOKUP($Y$1*1000+P31,年齢別人口集計表AD2!$A$2:$K$5000,9,FALSE))</f>
        <v>0</v>
      </c>
      <c r="R31" s="62">
        <f>IF(ISNA(VLOOKUP($Y$1*1000+P31,年齢別人口集計表AD2!$A$2:$K$5000,10,FALSE)),0,VLOOKUP($Y$1*1000+P31,年齢別人口集計表AD2!$A$2:$K$5000,10,FALSE))</f>
        <v>1</v>
      </c>
      <c r="S31" s="62">
        <f>SUM(Q31:R31)</f>
        <v>1</v>
      </c>
      <c r="X31" s="57" t="s">
        <v>29</v>
      </c>
      <c r="Y31" s="57">
        <v>31</v>
      </c>
    </row>
    <row r="32" spans="1:25" x14ac:dyDescent="0.15">
      <c r="A32" s="62">
        <v>64</v>
      </c>
      <c r="B32" s="62">
        <f>IF(ISNA(VLOOKUP($Y$1*1000+A32,年齢別人口集計表AD2!$A$2:$K$5000,9,FALSE)),0,VLOOKUP($Y$1*1000+A32,年齢別人口集計表AD2!$A$2:$K$5000,9,FALSE))</f>
        <v>0</v>
      </c>
      <c r="C32" s="62">
        <f>IF(ISNA(VLOOKUP($Y$1*1000+A32,年齢別人口集計表AD2!$A$2:$K$5000,10,FALSE)),0,VLOOKUP($Y$1*1000+A32,年齢別人口集計表AD2!$A$2:$K$5000,10,FALSE))</f>
        <v>0</v>
      </c>
      <c r="D32" s="62">
        <f>SUM(B32:C32)</f>
        <v>0</v>
      </c>
      <c r="E32" s="63"/>
      <c r="F32" s="62">
        <v>69</v>
      </c>
      <c r="G32" s="62">
        <f>IF(ISNA(VLOOKUP($Y$1*1000+F32,年齢別人口集計表AD2!$A$2:$K$5000,9,FALSE)),0,VLOOKUP($Y$1*1000+F32,年齢別人口集計表AD2!$A$2:$K$5000,9,FALSE))</f>
        <v>2</v>
      </c>
      <c r="H32" s="62">
        <f>IF(ISNA(VLOOKUP($Y$1*1000+F32,年齢別人口集計表AD2!$A$2:$K$5000,10,FALSE)),0,VLOOKUP($Y$1*1000+F32,年齢別人口集計表AD2!$A$2:$K$5000,10,FALSE))</f>
        <v>1</v>
      </c>
      <c r="I32" s="62">
        <f>SUM(G32:H32)</f>
        <v>3</v>
      </c>
      <c r="J32" s="63"/>
      <c r="K32" s="62">
        <v>74</v>
      </c>
      <c r="L32" s="62">
        <f>IF(ISNA(VLOOKUP($Y$1*1000+K32,年齢別人口集計表AD2!$A$2:$K$5000,9,FALSE)),0,VLOOKUP($Y$1*1000+K32,年齢別人口集計表AD2!$A$2:$K$5000,9,FALSE))</f>
        <v>0</v>
      </c>
      <c r="M32" s="62">
        <f>IF(ISNA(VLOOKUP($Y$1*1000+K32,年齢別人口集計表AD2!$A$2:$K$5000,10,FALSE)),0,VLOOKUP($Y$1*1000+K32,年齢別人口集計表AD2!$A$2:$K$5000,10,FALSE))</f>
        <v>1</v>
      </c>
      <c r="N32" s="62">
        <f>SUM(L32:M32)</f>
        <v>1</v>
      </c>
      <c r="O32" s="63"/>
      <c r="P32" s="62">
        <v>79</v>
      </c>
      <c r="Q32" s="62">
        <f>IF(ISNA(VLOOKUP($Y$1*1000+P32,年齢別人口集計表AD2!$A$2:$K$5000,9,FALSE)),0,VLOOKUP($Y$1*1000+P32,年齢別人口集計表AD2!$A$2:$K$5000,9,FALSE))</f>
        <v>0</v>
      </c>
      <c r="R32" s="62">
        <f>IF(ISNA(VLOOKUP($Y$1*1000+P32,年齢別人口集計表AD2!$A$2:$K$5000,10,FALSE)),0,VLOOKUP($Y$1*1000+P32,年齢別人口集計表AD2!$A$2:$K$5000,10,FALSE))</f>
        <v>1</v>
      </c>
      <c r="S32" s="62">
        <f>SUM(Q32:R32)</f>
        <v>1</v>
      </c>
      <c r="X32" s="57" t="s">
        <v>30</v>
      </c>
      <c r="Y32" s="57">
        <v>32</v>
      </c>
    </row>
    <row r="33" spans="1:25" x14ac:dyDescent="0.15">
      <c r="A33" s="64" t="s">
        <v>91</v>
      </c>
      <c r="B33" s="62">
        <f>SUM(B28:B32)</f>
        <v>1</v>
      </c>
      <c r="C33" s="62">
        <f>SUM(C28:C32)</f>
        <v>2</v>
      </c>
      <c r="D33" s="62">
        <f>SUM(D28:D32)</f>
        <v>3</v>
      </c>
      <c r="E33" s="63"/>
      <c r="F33" s="64" t="s">
        <v>91</v>
      </c>
      <c r="G33" s="62">
        <f>SUM(G28:G32)</f>
        <v>3</v>
      </c>
      <c r="H33" s="62">
        <f>SUM(H28:H32)</f>
        <v>5</v>
      </c>
      <c r="I33" s="62">
        <f>SUM(I28:I32)</f>
        <v>8</v>
      </c>
      <c r="J33" s="63"/>
      <c r="K33" s="64" t="s">
        <v>91</v>
      </c>
      <c r="L33" s="62">
        <f>SUM(L28:L32)</f>
        <v>9</v>
      </c>
      <c r="M33" s="62">
        <f>SUM(M28:M32)</f>
        <v>4</v>
      </c>
      <c r="N33" s="62">
        <f>SUM(N28:N32)</f>
        <v>13</v>
      </c>
      <c r="O33" s="63"/>
      <c r="P33" s="64" t="s">
        <v>91</v>
      </c>
      <c r="Q33" s="62">
        <f>SUM(Q28:Q32)</f>
        <v>0</v>
      </c>
      <c r="R33" s="62">
        <f>SUM(R28:R32)</f>
        <v>3</v>
      </c>
      <c r="S33" s="62">
        <f>SUM(S28:S32)</f>
        <v>3</v>
      </c>
      <c r="U33" s="65">
        <f>Q33+L33+G33+B33</f>
        <v>13</v>
      </c>
      <c r="V33" s="65">
        <f>R33+M33+H33+C33</f>
        <v>14</v>
      </c>
      <c r="X33" s="57" t="s">
        <v>31</v>
      </c>
      <c r="Y33" s="57">
        <v>33</v>
      </c>
    </row>
    <row r="34" spans="1:25" x14ac:dyDescent="0.15">
      <c r="A34" s="66"/>
      <c r="B34" s="66"/>
      <c r="C34" s="66"/>
      <c r="D34" s="66"/>
      <c r="F34" s="66"/>
      <c r="G34" s="66"/>
      <c r="H34" s="66"/>
      <c r="I34" s="66"/>
      <c r="K34" s="66"/>
      <c r="L34" s="66"/>
      <c r="M34" s="66"/>
      <c r="N34" s="66"/>
      <c r="P34" s="66"/>
      <c r="Q34" s="66"/>
      <c r="R34" s="66"/>
      <c r="S34" s="66"/>
      <c r="X34" s="57" t="s">
        <v>32</v>
      </c>
      <c r="Y34" s="57">
        <v>34</v>
      </c>
    </row>
    <row r="35" spans="1:25" x14ac:dyDescent="0.15">
      <c r="A35" s="64" t="s">
        <v>0</v>
      </c>
      <c r="B35" s="64" t="s">
        <v>89</v>
      </c>
      <c r="C35" s="64" t="s">
        <v>90</v>
      </c>
      <c r="D35" s="64" t="s">
        <v>91</v>
      </c>
      <c r="E35" s="63"/>
      <c r="F35" s="64" t="s">
        <v>0</v>
      </c>
      <c r="G35" s="64" t="s">
        <v>89</v>
      </c>
      <c r="H35" s="64" t="s">
        <v>90</v>
      </c>
      <c r="I35" s="64" t="s">
        <v>91</v>
      </c>
      <c r="J35" s="63"/>
      <c r="K35" s="64" t="s">
        <v>0</v>
      </c>
      <c r="L35" s="64" t="s">
        <v>89</v>
      </c>
      <c r="M35" s="64" t="s">
        <v>90</v>
      </c>
      <c r="N35" s="64" t="s">
        <v>91</v>
      </c>
      <c r="O35" s="63"/>
      <c r="P35" s="64" t="s">
        <v>0</v>
      </c>
      <c r="Q35" s="64" t="s">
        <v>89</v>
      </c>
      <c r="R35" s="64" t="s">
        <v>90</v>
      </c>
      <c r="S35" s="64" t="s">
        <v>91</v>
      </c>
      <c r="X35" s="57" t="s">
        <v>33</v>
      </c>
      <c r="Y35" s="57">
        <v>36</v>
      </c>
    </row>
    <row r="36" spans="1:25" x14ac:dyDescent="0.15">
      <c r="A36" s="62">
        <v>80</v>
      </c>
      <c r="B36" s="62">
        <f>IF(ISNA(VLOOKUP($Y$1*1000+A36,年齢別人口集計表AD2!$A$2:$K$5000,9,FALSE)),0,VLOOKUP($Y$1*1000+A36,年齢別人口集計表AD2!$A$2:$K$5000,9,FALSE))</f>
        <v>1</v>
      </c>
      <c r="C36" s="62">
        <f>IF(ISNA(VLOOKUP($Y$1*1000+A36,年齢別人口集計表AD2!$A$2:$K$5000,10,FALSE)),0,VLOOKUP($Y$1*1000+A36,年齢別人口集計表AD2!$A$2:$K$5000,10,FALSE))</f>
        <v>0</v>
      </c>
      <c r="D36" s="62">
        <f>SUM(B36:C36)</f>
        <v>1</v>
      </c>
      <c r="E36" s="63"/>
      <c r="F36" s="62">
        <v>85</v>
      </c>
      <c r="G36" s="62">
        <f>IF(ISNA(VLOOKUP($Y$1*1000+F36,年齢別人口集計表AD2!$A$2:$K$5000,9,FALSE)),0,VLOOKUP($Y$1*1000+F36,年齢別人口集計表AD2!$A$2:$K$5000,9,FALSE))</f>
        <v>1</v>
      </c>
      <c r="H36" s="62">
        <f>IF(ISNA(VLOOKUP($Y$1*1000+F36,年齢別人口集計表AD2!$A$2:$K$5000,10,FALSE)),0,VLOOKUP($Y$1*1000+F36,年齢別人口集計表AD2!$A$2:$K$5000,10,FALSE))</f>
        <v>1</v>
      </c>
      <c r="I36" s="62">
        <f>SUM(G36:H36)</f>
        <v>2</v>
      </c>
      <c r="J36" s="63"/>
      <c r="K36" s="62">
        <v>90</v>
      </c>
      <c r="L36" s="62">
        <f>IF(ISNA(VLOOKUP($Y$1*1000+K36,年齢別人口集計表AD2!$A$2:$K$5000,9,FALSE)),0,VLOOKUP($Y$1*1000+K36,年齢別人口集計表AD2!$A$2:$K$5000,9,FALSE))</f>
        <v>0</v>
      </c>
      <c r="M36" s="62">
        <f>IF(ISNA(VLOOKUP($Y$1*1000+K36,年齢別人口集計表AD2!$A$2:$K$5000,10,FALSE)),0,VLOOKUP($Y$1*1000+K36,年齢別人口集計表AD2!$A$2:$K$5000,10,FALSE))</f>
        <v>0</v>
      </c>
      <c r="N36" s="62">
        <f>SUM(L36:M36)</f>
        <v>0</v>
      </c>
      <c r="O36" s="63"/>
      <c r="P36" s="62">
        <v>95</v>
      </c>
      <c r="Q36" s="62">
        <f>IF(ISNA(VLOOKUP($Y$1*1000+P36,年齢別人口集計表AD2!$A$2:$K$5000,9,FALSE)),0,VLOOKUP($Y$1*1000+P36,年齢別人口集計表AD2!$A$2:$K$5000,9,FALSE))</f>
        <v>0</v>
      </c>
      <c r="R36" s="62">
        <f>IF(ISNA(VLOOKUP($Y$1*1000+P36,年齢別人口集計表AD2!$A$2:$K$5000,10,FALSE)),0,VLOOKUP($Y$1*1000+P36,年齢別人口集計表AD2!$A$2:$K$5000,10,FALSE))</f>
        <v>0</v>
      </c>
      <c r="S36" s="62">
        <f>SUM(Q36:R36)</f>
        <v>0</v>
      </c>
      <c r="X36" s="57" t="s">
        <v>34</v>
      </c>
      <c r="Y36" s="57">
        <v>37</v>
      </c>
    </row>
    <row r="37" spans="1:25" x14ac:dyDescent="0.15">
      <c r="A37" s="62">
        <v>81</v>
      </c>
      <c r="B37" s="62">
        <f>IF(ISNA(VLOOKUP($Y$1*1000+A37,年齢別人口集計表AD2!$A$2:$K$5000,9,FALSE)),0,VLOOKUP($Y$1*1000+A37,年齢別人口集計表AD2!$A$2:$K$5000,9,FALSE))</f>
        <v>1</v>
      </c>
      <c r="C37" s="62">
        <f>IF(ISNA(VLOOKUP($Y$1*1000+A37,年齢別人口集計表AD2!$A$2:$K$5000,10,FALSE)),0,VLOOKUP($Y$1*1000+A37,年齢別人口集計表AD2!$A$2:$K$5000,10,FALSE))</f>
        <v>1</v>
      </c>
      <c r="D37" s="62">
        <f>SUM(B37:C37)</f>
        <v>2</v>
      </c>
      <c r="E37" s="63"/>
      <c r="F37" s="62">
        <v>86</v>
      </c>
      <c r="G37" s="62">
        <f>IF(ISNA(VLOOKUP($Y$1*1000+F37,年齢別人口集計表AD2!$A$2:$K$5000,9,FALSE)),0,VLOOKUP($Y$1*1000+F37,年齢別人口集計表AD2!$A$2:$K$5000,9,FALSE))</f>
        <v>0</v>
      </c>
      <c r="H37" s="62">
        <f>IF(ISNA(VLOOKUP($Y$1*1000+F37,年齢別人口集計表AD2!$A$2:$K$5000,10,FALSE)),0,VLOOKUP($Y$1*1000+F37,年齢別人口集計表AD2!$A$2:$K$5000,10,FALSE))</f>
        <v>1</v>
      </c>
      <c r="I37" s="62">
        <f>SUM(G37:H37)</f>
        <v>1</v>
      </c>
      <c r="J37" s="63"/>
      <c r="K37" s="62">
        <v>91</v>
      </c>
      <c r="L37" s="62">
        <f>IF(ISNA(VLOOKUP($Y$1*1000+K37,年齢別人口集計表AD2!$A$2:$K$5000,9,FALSE)),0,VLOOKUP($Y$1*1000+K37,年齢別人口集計表AD2!$A$2:$K$5000,9,FALSE))</f>
        <v>0</v>
      </c>
      <c r="M37" s="62">
        <f>IF(ISNA(VLOOKUP($Y$1*1000+K37,年齢別人口集計表AD2!$A$2:$K$5000,10,FALSE)),0,VLOOKUP($Y$1*1000+K37,年齢別人口集計表AD2!$A$2:$K$5000,10,FALSE))</f>
        <v>0</v>
      </c>
      <c r="N37" s="62">
        <f>SUM(L37:M37)</f>
        <v>0</v>
      </c>
      <c r="O37" s="63"/>
      <c r="P37" s="62">
        <v>96</v>
      </c>
      <c r="Q37" s="62">
        <f>IF(ISNA(VLOOKUP($Y$1*1000+P37,年齢別人口集計表AD2!$A$2:$K$5000,9,FALSE)),0,VLOOKUP($Y$1*1000+P37,年齢別人口集計表AD2!$A$2:$K$5000,9,FALSE))</f>
        <v>0</v>
      </c>
      <c r="R37" s="62">
        <f>IF(ISNA(VLOOKUP($Y$1*1000+P37,年齢別人口集計表AD2!$A$2:$K$5000,10,FALSE)),0,VLOOKUP($Y$1*1000+P37,年齢別人口集計表AD2!$A$2:$K$5000,10,FALSE))</f>
        <v>0</v>
      </c>
      <c r="S37" s="62">
        <f>SUM(Q37:R37)</f>
        <v>0</v>
      </c>
      <c r="X37" s="57" t="s">
        <v>35</v>
      </c>
      <c r="Y37" s="57">
        <v>38</v>
      </c>
    </row>
    <row r="38" spans="1:25" x14ac:dyDescent="0.15">
      <c r="A38" s="62">
        <v>82</v>
      </c>
      <c r="B38" s="62">
        <f>IF(ISNA(VLOOKUP($Y$1*1000+A38,年齢別人口集計表AD2!$A$2:$K$5000,9,FALSE)),0,VLOOKUP($Y$1*1000+A38,年齢別人口集計表AD2!$A$2:$K$5000,9,FALSE))</f>
        <v>0</v>
      </c>
      <c r="C38" s="62">
        <f>IF(ISNA(VLOOKUP($Y$1*1000+A38,年齢別人口集計表AD2!$A$2:$K$5000,10,FALSE)),0,VLOOKUP($Y$1*1000+A38,年齢別人口集計表AD2!$A$2:$K$5000,10,FALSE))</f>
        <v>0</v>
      </c>
      <c r="D38" s="62">
        <f>SUM(B38:C38)</f>
        <v>0</v>
      </c>
      <c r="E38" s="63"/>
      <c r="F38" s="62">
        <v>87</v>
      </c>
      <c r="G38" s="62">
        <f>IF(ISNA(VLOOKUP($Y$1*1000+F38,年齢別人口集計表AD2!$A$2:$K$5000,9,FALSE)),0,VLOOKUP($Y$1*1000+F38,年齢別人口集計表AD2!$A$2:$K$5000,9,FALSE))</f>
        <v>0</v>
      </c>
      <c r="H38" s="62">
        <f>IF(ISNA(VLOOKUP($Y$1*1000+F38,年齢別人口集計表AD2!$A$2:$K$5000,10,FALSE)),0,VLOOKUP($Y$1*1000+F38,年齢別人口集計表AD2!$A$2:$K$5000,10,FALSE))</f>
        <v>0</v>
      </c>
      <c r="I38" s="62">
        <f>SUM(G38:H38)</f>
        <v>0</v>
      </c>
      <c r="J38" s="63"/>
      <c r="K38" s="62">
        <v>92</v>
      </c>
      <c r="L38" s="62">
        <f>IF(ISNA(VLOOKUP($Y$1*1000+K38,年齢別人口集計表AD2!$A$2:$K$5000,9,FALSE)),0,VLOOKUP($Y$1*1000+K38,年齢別人口集計表AD2!$A$2:$K$5000,9,FALSE))</f>
        <v>0</v>
      </c>
      <c r="M38" s="62">
        <f>IF(ISNA(VLOOKUP($Y$1*1000+K38,年齢別人口集計表AD2!$A$2:$K$5000,10,FALSE)),0,VLOOKUP($Y$1*1000+K38,年齢別人口集計表AD2!$A$2:$K$5000,10,FALSE))</f>
        <v>0</v>
      </c>
      <c r="N38" s="62">
        <f>SUM(L38:M38)</f>
        <v>0</v>
      </c>
      <c r="O38" s="63"/>
      <c r="P38" s="62">
        <v>97</v>
      </c>
      <c r="Q38" s="62">
        <f>IF(ISNA(VLOOKUP($Y$1*1000+P38,年齢別人口集計表AD2!$A$2:$K$5000,9,FALSE)),0,VLOOKUP($Y$1*1000+P38,年齢別人口集計表AD2!$A$2:$K$5000,9,FALSE))</f>
        <v>0</v>
      </c>
      <c r="R38" s="62">
        <f>IF(ISNA(VLOOKUP($Y$1*1000+P38,年齢別人口集計表AD2!$A$2:$K$5000,10,FALSE)),0,VLOOKUP($Y$1*1000+P38,年齢別人口集計表AD2!$A$2:$K$5000,10,FALSE))</f>
        <v>0</v>
      </c>
      <c r="S38" s="62">
        <f>SUM(Q38:R38)</f>
        <v>0</v>
      </c>
      <c r="X38" s="57" t="s">
        <v>61</v>
      </c>
      <c r="Y38" s="57">
        <v>39</v>
      </c>
    </row>
    <row r="39" spans="1:25" x14ac:dyDescent="0.15">
      <c r="A39" s="62">
        <v>83</v>
      </c>
      <c r="B39" s="62">
        <f>IF(ISNA(VLOOKUP($Y$1*1000+A39,年齢別人口集計表AD2!$A$2:$K$5000,9,FALSE)),0,VLOOKUP($Y$1*1000+A39,年齢別人口集計表AD2!$A$2:$K$5000,9,FALSE))</f>
        <v>2</v>
      </c>
      <c r="C39" s="62">
        <f>IF(ISNA(VLOOKUP($Y$1*1000+A39,年齢別人口集計表AD2!$A$2:$K$5000,10,FALSE)),0,VLOOKUP($Y$1*1000+A39,年齢別人口集計表AD2!$A$2:$K$5000,10,FALSE))</f>
        <v>0</v>
      </c>
      <c r="D39" s="62">
        <f>SUM(B39:C39)</f>
        <v>2</v>
      </c>
      <c r="E39" s="63"/>
      <c r="F39" s="62">
        <v>88</v>
      </c>
      <c r="G39" s="62">
        <f>IF(ISNA(VLOOKUP($Y$1*1000+F39,年齢別人口集計表AD2!$A$2:$K$5000,9,FALSE)),0,VLOOKUP($Y$1*1000+F39,年齢別人口集計表AD2!$A$2:$K$5000,9,FALSE))</f>
        <v>0</v>
      </c>
      <c r="H39" s="62">
        <f>IF(ISNA(VLOOKUP($Y$1*1000+F39,年齢別人口集計表AD2!$A$2:$K$5000,10,FALSE)),0,VLOOKUP($Y$1*1000+F39,年齢別人口集計表AD2!$A$2:$K$5000,10,FALSE))</f>
        <v>0</v>
      </c>
      <c r="I39" s="62">
        <f>SUM(G39:H39)</f>
        <v>0</v>
      </c>
      <c r="J39" s="63"/>
      <c r="K39" s="62">
        <v>93</v>
      </c>
      <c r="L39" s="62">
        <f>IF(ISNA(VLOOKUP($Y$1*1000+K39,年齢別人口集計表AD2!$A$2:$K$5000,9,FALSE)),0,VLOOKUP($Y$1*1000+K39,年齢別人口集計表AD2!$A$2:$K$5000,9,FALSE))</f>
        <v>0</v>
      </c>
      <c r="M39" s="62">
        <f>IF(ISNA(VLOOKUP($Y$1*1000+K39,年齢別人口集計表AD2!$A$2:$K$5000,10,FALSE)),0,VLOOKUP($Y$1*1000+K39,年齢別人口集計表AD2!$A$2:$K$5000,10,FALSE))</f>
        <v>0</v>
      </c>
      <c r="N39" s="62">
        <f>SUM(L39:M39)</f>
        <v>0</v>
      </c>
      <c r="O39" s="63"/>
      <c r="P39" s="62">
        <v>98</v>
      </c>
      <c r="Q39" s="62">
        <f>IF(ISNA(VLOOKUP($Y$1*1000+P39,年齢別人口集計表AD2!$A$2:$K$5000,9,FALSE)),0,VLOOKUP($Y$1*1000+P39,年齢別人口集計表AD2!$A$2:$K$5000,9,FALSE))</f>
        <v>0</v>
      </c>
      <c r="R39" s="62">
        <f>IF(ISNA(VLOOKUP($Y$1*1000+P39,年齢別人口集計表AD2!$A$2:$K$5000,10,FALSE)),0,VLOOKUP($Y$1*1000+P39,年齢別人口集計表AD2!$A$2:$K$5000,10,FALSE))</f>
        <v>0</v>
      </c>
      <c r="S39" s="62">
        <f>SUM(Q39:R39)</f>
        <v>0</v>
      </c>
      <c r="X39" s="57" t="s">
        <v>77</v>
      </c>
      <c r="Y39" s="57">
        <v>40</v>
      </c>
    </row>
    <row r="40" spans="1:25" x14ac:dyDescent="0.15">
      <c r="A40" s="62">
        <v>84</v>
      </c>
      <c r="B40" s="62">
        <f>IF(ISNA(VLOOKUP($Y$1*1000+A40,年齢別人口集計表AD2!$A$2:$K$5000,9,FALSE)),0,VLOOKUP($Y$1*1000+A40,年齢別人口集計表AD2!$A$2:$K$5000,9,FALSE))</f>
        <v>1</v>
      </c>
      <c r="C40" s="62">
        <f>IF(ISNA(VLOOKUP($Y$1*1000+A40,年齢別人口集計表AD2!$A$2:$K$5000,10,FALSE)),0,VLOOKUP($Y$1*1000+A40,年齢別人口集計表AD2!$A$2:$K$5000,10,FALSE))</f>
        <v>1</v>
      </c>
      <c r="D40" s="62">
        <f>SUM(B40:C40)</f>
        <v>2</v>
      </c>
      <c r="E40" s="63"/>
      <c r="F40" s="62">
        <v>89</v>
      </c>
      <c r="G40" s="62">
        <f>IF(ISNA(VLOOKUP($Y$1*1000+F40,年齢別人口集計表AD2!$A$2:$K$5000,9,FALSE)),0,VLOOKUP($Y$1*1000+F40,年齢別人口集計表AD2!$A$2:$K$5000,9,FALSE))</f>
        <v>0</v>
      </c>
      <c r="H40" s="62">
        <f>IF(ISNA(VLOOKUP($Y$1*1000+F40,年齢別人口集計表AD2!$A$2:$K$5000,10,FALSE)),0,VLOOKUP($Y$1*1000+F40,年齢別人口集計表AD2!$A$2:$K$5000,10,FALSE))</f>
        <v>0</v>
      </c>
      <c r="I40" s="62">
        <f>SUM(G40:H40)</f>
        <v>0</v>
      </c>
      <c r="J40" s="63"/>
      <c r="K40" s="62">
        <v>94</v>
      </c>
      <c r="L40" s="62">
        <f>IF(ISNA(VLOOKUP($Y$1*1000+K40,年齢別人口集計表AD2!$A$2:$K$5000,9,FALSE)),0,VLOOKUP($Y$1*1000+K40,年齢別人口集計表AD2!$A$2:$K$5000,9,FALSE))</f>
        <v>0</v>
      </c>
      <c r="M40" s="62">
        <f>IF(ISNA(VLOOKUP($Y$1*1000+K40,年齢別人口集計表AD2!$A$2:$K$5000,10,FALSE)),0,VLOOKUP($Y$1*1000+K40,年齢別人口集計表AD2!$A$2:$K$5000,10,FALSE))</f>
        <v>0</v>
      </c>
      <c r="N40" s="62">
        <f>SUM(L40:M40)</f>
        <v>0</v>
      </c>
      <c r="O40" s="63"/>
      <c r="P40" s="62">
        <v>99</v>
      </c>
      <c r="Q40" s="62">
        <f>IF(ISNA(VLOOKUP($Y$1*1000+P40,年齢別人口集計表AD2!$A$2:$K$5000,9,FALSE)),0,VLOOKUP($Y$1*1000+P40,年齢別人口集計表AD2!$A$2:$K$5000,9,FALSE))</f>
        <v>0</v>
      </c>
      <c r="R40" s="62">
        <f>IF(ISNA(VLOOKUP($Y$1*1000+P40,年齢別人口集計表AD2!$A$2:$K$5000,10,FALSE)),0,VLOOKUP($Y$1*1000+P40,年齢別人口集計表AD2!$A$2:$K$5000,10,FALSE))</f>
        <v>0</v>
      </c>
      <c r="S40" s="62">
        <f>SUM(Q40:R40)</f>
        <v>0</v>
      </c>
      <c r="X40" s="57" t="s">
        <v>83</v>
      </c>
      <c r="Y40" s="57">
        <v>41</v>
      </c>
    </row>
    <row r="41" spans="1:25" x14ac:dyDescent="0.15">
      <c r="A41" s="64" t="s">
        <v>91</v>
      </c>
      <c r="B41" s="62">
        <f>SUM(B36:B40)</f>
        <v>5</v>
      </c>
      <c r="C41" s="62">
        <f>SUM(C36:C40)</f>
        <v>2</v>
      </c>
      <c r="D41" s="62">
        <f>SUM(D36:D40)</f>
        <v>7</v>
      </c>
      <c r="E41" s="63"/>
      <c r="F41" s="64" t="s">
        <v>91</v>
      </c>
      <c r="G41" s="62">
        <f>SUM(G36:G40)</f>
        <v>1</v>
      </c>
      <c r="H41" s="62">
        <f>SUM(H36:H40)</f>
        <v>2</v>
      </c>
      <c r="I41" s="62">
        <f>SUM(I36:I40)</f>
        <v>3</v>
      </c>
      <c r="J41" s="63"/>
      <c r="K41" s="64" t="s">
        <v>91</v>
      </c>
      <c r="L41" s="62">
        <f>SUM(L36:L40)</f>
        <v>0</v>
      </c>
      <c r="M41" s="62">
        <f>SUM(M36:M40)</f>
        <v>0</v>
      </c>
      <c r="N41" s="62">
        <f>SUM(N36:N40)</f>
        <v>0</v>
      </c>
      <c r="O41" s="63"/>
      <c r="P41" s="64" t="s">
        <v>91</v>
      </c>
      <c r="Q41" s="62">
        <f>SUM(Q36:Q40)</f>
        <v>0</v>
      </c>
      <c r="R41" s="62">
        <f>SUM(R36:R40)</f>
        <v>0</v>
      </c>
      <c r="S41" s="62">
        <f>SUM(S36:S40)</f>
        <v>0</v>
      </c>
      <c r="U41" s="65">
        <f>Q41+L41+G41+B41</f>
        <v>6</v>
      </c>
      <c r="V41" s="65">
        <f>R41+M41+H41+C41</f>
        <v>4</v>
      </c>
      <c r="X41" s="57" t="s">
        <v>36</v>
      </c>
      <c r="Y41" s="57">
        <v>42</v>
      </c>
    </row>
    <row r="42" spans="1:25" x14ac:dyDescent="0.15">
      <c r="A42" s="66"/>
      <c r="B42" s="66"/>
      <c r="C42" s="66"/>
      <c r="D42" s="66"/>
      <c r="F42" s="66"/>
      <c r="G42" s="66"/>
      <c r="H42" s="66"/>
      <c r="I42" s="66"/>
      <c r="K42" s="66"/>
      <c r="L42" s="66"/>
      <c r="M42" s="66"/>
      <c r="N42" s="66"/>
      <c r="P42" s="66"/>
      <c r="Q42" s="66"/>
      <c r="R42" s="66"/>
      <c r="S42" s="66"/>
      <c r="X42" s="57" t="s">
        <v>37</v>
      </c>
      <c r="Y42" s="57">
        <v>43</v>
      </c>
    </row>
    <row r="43" spans="1:25" x14ac:dyDescent="0.15">
      <c r="A43" s="64" t="s">
        <v>0</v>
      </c>
      <c r="B43" s="64" t="s">
        <v>89</v>
      </c>
      <c r="C43" s="64" t="s">
        <v>90</v>
      </c>
      <c r="D43" s="64" t="s">
        <v>91</v>
      </c>
      <c r="E43" s="63"/>
      <c r="F43" s="64" t="s">
        <v>0</v>
      </c>
      <c r="G43" s="64" t="s">
        <v>89</v>
      </c>
      <c r="H43" s="64" t="s">
        <v>90</v>
      </c>
      <c r="I43" s="64" t="s">
        <v>91</v>
      </c>
      <c r="J43" s="63"/>
      <c r="K43" s="64" t="s">
        <v>0</v>
      </c>
      <c r="L43" s="64" t="s">
        <v>89</v>
      </c>
      <c r="M43" s="64" t="s">
        <v>90</v>
      </c>
      <c r="N43" s="64" t="s">
        <v>91</v>
      </c>
      <c r="O43" s="63"/>
      <c r="P43" s="64" t="s">
        <v>0</v>
      </c>
      <c r="Q43" s="64" t="s">
        <v>89</v>
      </c>
      <c r="R43" s="64" t="s">
        <v>90</v>
      </c>
      <c r="S43" s="64" t="s">
        <v>91</v>
      </c>
      <c r="X43" s="57" t="s">
        <v>38</v>
      </c>
      <c r="Y43" s="57">
        <v>50</v>
      </c>
    </row>
    <row r="44" spans="1:25" x14ac:dyDescent="0.15">
      <c r="A44" s="62">
        <v>100</v>
      </c>
      <c r="B44" s="62">
        <f>IF(ISNA(VLOOKUP($Y$1*1000+A44,年齢別人口集計表AD2!$A$2:$K$5000,9,FALSE)),0,VLOOKUP($Y$1*1000+A44,年齢別人口集計表AD2!$A$2:$K$5000,9,FALSE))</f>
        <v>0</v>
      </c>
      <c r="C44" s="62">
        <f>IF(ISNA(VLOOKUP($Y$1*1000+A44,年齢別人口集計表AD2!$A$2:$K$5000,10,FALSE)),0,VLOOKUP($Y$1*1000+A44,年齢別人口集計表AD2!$A$2:$K$5000,10,FALSE))</f>
        <v>0</v>
      </c>
      <c r="D44" s="62">
        <f>SUM(B44:C44)</f>
        <v>0</v>
      </c>
      <c r="E44" s="63"/>
      <c r="F44" s="62">
        <v>105</v>
      </c>
      <c r="G44" s="62">
        <f>IF(ISNA(VLOOKUP($Y$1*1000+F44,年齢別人口集計表AD2!$A$2:$K$5000,9,FALSE)),0,VLOOKUP($Y$1*1000+F44,年齢別人口集計表AD2!$A$2:$K$5000,9,FALSE))</f>
        <v>0</v>
      </c>
      <c r="H44" s="62">
        <f>IF(ISNA(VLOOKUP($Y$1*1000+F44,年齢別人口集計表AD2!$A$2:$K$5000,10,FALSE)),0,VLOOKUP($Y$1*1000+F44,年齢別人口集計表AD2!$A$2:$K$5000,10,FALSE))</f>
        <v>0</v>
      </c>
      <c r="I44" s="62">
        <f>SUM(G44:H44)</f>
        <v>0</v>
      </c>
      <c r="J44" s="63"/>
      <c r="K44" s="62">
        <v>110</v>
      </c>
      <c r="L44" s="62">
        <f>IF(ISNA(VLOOKUP($Y$1*1000+K44,年齢別人口集計表AD2!$A$2:$K$5000,9,FALSE)),0,VLOOKUP($Y$1*1000+K44,年齢別人口集計表AD2!$A$2:$K$5000,9,FALSE))</f>
        <v>0</v>
      </c>
      <c r="M44" s="62">
        <f>IF(ISNA(VLOOKUP($Y$1*1000+K44,年齢別人口集計表AD2!$A$2:$K$5000,10,FALSE)),0,VLOOKUP($Y$1*1000+K44,年齢別人口集計表AD2!$A$2:$K$5000,10,FALSE))</f>
        <v>0</v>
      </c>
      <c r="N44" s="62">
        <f>SUM(L44:M44)</f>
        <v>0</v>
      </c>
      <c r="O44" s="63"/>
      <c r="P44" s="62">
        <v>115</v>
      </c>
      <c r="Q44" s="62">
        <f>IF(ISNA(VLOOKUP($Y$1*1000+P44,年齢別人口集計表AD2!$A$2:$K$5000,9,FALSE)),0,VLOOKUP($Y$1*1000+P44,年齢別人口集計表AD2!$A$2:$K$5000,9,FALSE))</f>
        <v>0</v>
      </c>
      <c r="R44" s="62">
        <f>IF(ISNA(VLOOKUP($Y$1*1000+P44,年齢別人口集計表AD2!$A$2:$K$5000,10,FALSE)),0,VLOOKUP($Y$1*1000+P44,年齢別人口集計表AD2!$A$2:$K$5000,10,FALSE))</f>
        <v>0</v>
      </c>
      <c r="S44" s="62">
        <f>SUM(Q44:R44)</f>
        <v>0</v>
      </c>
      <c r="X44" s="57" t="s">
        <v>39</v>
      </c>
      <c r="Y44" s="57">
        <v>51</v>
      </c>
    </row>
    <row r="45" spans="1:25" x14ac:dyDescent="0.15">
      <c r="A45" s="62">
        <v>101</v>
      </c>
      <c r="B45" s="62">
        <f>IF(ISNA(VLOOKUP($Y$1*1000+A45,年齢別人口集計表AD2!$A$2:$K$5000,9,FALSE)),0,VLOOKUP($Y$1*1000+A45,年齢別人口集計表AD2!$A$2:$K$5000,9,FALSE))</f>
        <v>0</v>
      </c>
      <c r="C45" s="62">
        <f>IF(ISNA(VLOOKUP($Y$1*1000+A45,年齢別人口集計表AD2!$A$2:$K$5000,10,FALSE)),0,VLOOKUP($Y$1*1000+A45,年齢別人口集計表AD2!$A$2:$K$5000,10,FALSE))</f>
        <v>0</v>
      </c>
      <c r="D45" s="62">
        <f>SUM(B45:C45)</f>
        <v>0</v>
      </c>
      <c r="E45" s="63"/>
      <c r="F45" s="62">
        <v>106</v>
      </c>
      <c r="G45" s="62">
        <f>IF(ISNA(VLOOKUP($Y$1*1000+F45,年齢別人口集計表AD2!$A$2:$K$5000,9,FALSE)),0,VLOOKUP($Y$1*1000+F45,年齢別人口集計表AD2!$A$2:$K$5000,9,FALSE))</f>
        <v>0</v>
      </c>
      <c r="H45" s="62">
        <f>IF(ISNA(VLOOKUP($Y$1*1000+F45,年齢別人口集計表AD2!$A$2:$K$5000,10,FALSE)),0,VLOOKUP($Y$1*1000+F45,年齢別人口集計表AD2!$A$2:$K$5000,10,FALSE))</f>
        <v>0</v>
      </c>
      <c r="I45" s="62">
        <f>SUM(G45:H45)</f>
        <v>0</v>
      </c>
      <c r="J45" s="63"/>
      <c r="K45" s="62">
        <v>111</v>
      </c>
      <c r="L45" s="62">
        <f>IF(ISNA(VLOOKUP($Y$1*1000+K45,年齢別人口集計表AD2!$A$2:$K$5000,9,FALSE)),0,VLOOKUP($Y$1*1000+K45,年齢別人口集計表AD2!$A$2:$K$5000,9,FALSE))</f>
        <v>0</v>
      </c>
      <c r="M45" s="62">
        <f>IF(ISNA(VLOOKUP($Y$1*1000+K45,年齢別人口集計表AD2!$A$2:$K$5000,10,FALSE)),0,VLOOKUP($Y$1*1000+K45,年齢別人口集計表AD2!$A$2:$K$5000,10,FALSE))</f>
        <v>0</v>
      </c>
      <c r="N45" s="62">
        <f>SUM(L45:M45)</f>
        <v>0</v>
      </c>
      <c r="O45" s="63"/>
      <c r="P45" s="62">
        <v>116</v>
      </c>
      <c r="Q45" s="62">
        <f>IF(ISNA(VLOOKUP($Y$1*1000+P45,年齢別人口集計表AD2!$A$2:$K$5000,9,FALSE)),0,VLOOKUP($Y$1*1000+P45,年齢別人口集計表AD2!$A$2:$K$5000,9,FALSE))</f>
        <v>0</v>
      </c>
      <c r="R45" s="62">
        <f>IF(ISNA(VLOOKUP($Y$1*1000+P45,年齢別人口集計表AD2!$A$2:$K$5000,10,FALSE)),0,VLOOKUP($Y$1*1000+P45,年齢別人口集計表AD2!$A$2:$K$5000,10,FALSE))</f>
        <v>0</v>
      </c>
      <c r="S45" s="62">
        <f>SUM(Q45:R45)</f>
        <v>0</v>
      </c>
      <c r="X45" s="57" t="s">
        <v>40</v>
      </c>
      <c r="Y45" s="57">
        <v>52</v>
      </c>
    </row>
    <row r="46" spans="1:25" x14ac:dyDescent="0.15">
      <c r="A46" s="62">
        <v>102</v>
      </c>
      <c r="B46" s="62">
        <f>IF(ISNA(VLOOKUP($Y$1*1000+A46,年齢別人口集計表AD2!$A$2:$K$5000,9,FALSE)),0,VLOOKUP($Y$1*1000+A46,年齢別人口集計表AD2!$A$2:$K$5000,9,FALSE))</f>
        <v>0</v>
      </c>
      <c r="C46" s="62">
        <f>IF(ISNA(VLOOKUP($Y$1*1000+A46,年齢別人口集計表AD2!$A$2:$K$5000,10,FALSE)),0,VLOOKUP($Y$1*1000+A46,年齢別人口集計表AD2!$A$2:$K$5000,10,FALSE))</f>
        <v>0</v>
      </c>
      <c r="D46" s="62">
        <f>SUM(B46:C46)</f>
        <v>0</v>
      </c>
      <c r="E46" s="63"/>
      <c r="F46" s="62">
        <v>107</v>
      </c>
      <c r="G46" s="62">
        <f>IF(ISNA(VLOOKUP($Y$1*1000+F46,年齢別人口集計表AD2!$A$2:$K$5000,9,FALSE)),0,VLOOKUP($Y$1*1000+F46,年齢別人口集計表AD2!$A$2:$K$5000,9,FALSE))</f>
        <v>0</v>
      </c>
      <c r="H46" s="62">
        <f>IF(ISNA(VLOOKUP($Y$1*1000+F46,年齢別人口集計表AD2!$A$2:$K$5000,10,FALSE)),0,VLOOKUP($Y$1*1000+F46,年齢別人口集計表AD2!$A$2:$K$5000,10,FALSE))</f>
        <v>0</v>
      </c>
      <c r="I46" s="62">
        <f>SUM(G46:H46)</f>
        <v>0</v>
      </c>
      <c r="J46" s="63"/>
      <c r="K46" s="62">
        <v>112</v>
      </c>
      <c r="L46" s="62">
        <f>IF(ISNA(VLOOKUP($Y$1*1000+K46,年齢別人口集計表AD2!$A$2:$K$5000,9,FALSE)),0,VLOOKUP($Y$1*1000+K46,年齢別人口集計表AD2!$A$2:$K$5000,9,FALSE))</f>
        <v>0</v>
      </c>
      <c r="M46" s="62">
        <f>IF(ISNA(VLOOKUP($Y$1*1000+K46,年齢別人口集計表AD2!$A$2:$K$5000,10,FALSE)),0,VLOOKUP($Y$1*1000+K46,年齢別人口集計表AD2!$A$2:$K$5000,10,FALSE))</f>
        <v>0</v>
      </c>
      <c r="N46" s="62">
        <f>SUM(L46:M46)</f>
        <v>0</v>
      </c>
      <c r="O46" s="63"/>
      <c r="P46" s="62">
        <v>117</v>
      </c>
      <c r="Q46" s="62">
        <f>IF(ISNA(VLOOKUP($Y$1*1000+P46,年齢別人口集計表AD2!$A$2:$K$5000,9,FALSE)),0,VLOOKUP($Y$1*1000+P46,年齢別人口集計表AD2!$A$2:$K$5000,9,FALSE))</f>
        <v>0</v>
      </c>
      <c r="R46" s="62">
        <f>IF(ISNA(VLOOKUP($Y$1*1000+P46,年齢別人口集計表AD2!$A$2:$K$5000,10,FALSE)),0,VLOOKUP($Y$1*1000+P46,年齢別人口集計表AD2!$A$2:$K$5000,10,FALSE))</f>
        <v>0</v>
      </c>
      <c r="S46" s="62">
        <f>SUM(Q46:R46)</f>
        <v>0</v>
      </c>
      <c r="X46" s="57" t="s">
        <v>41</v>
      </c>
      <c r="Y46" s="57">
        <v>53</v>
      </c>
    </row>
    <row r="47" spans="1:25" x14ac:dyDescent="0.15">
      <c r="A47" s="62">
        <v>103</v>
      </c>
      <c r="B47" s="62">
        <f>IF(ISNA(VLOOKUP($Y$1*1000+A47,年齢別人口集計表AD2!$A$2:$K$5000,9,FALSE)),0,VLOOKUP($Y$1*1000+A47,年齢別人口集計表AD2!$A$2:$K$5000,9,FALSE))</f>
        <v>0</v>
      </c>
      <c r="C47" s="62">
        <f>IF(ISNA(VLOOKUP($Y$1*1000+A47,年齢別人口集計表AD2!$A$2:$K$5000,10,FALSE)),0,VLOOKUP($Y$1*1000+A47,年齢別人口集計表AD2!$A$2:$K$5000,10,FALSE))</f>
        <v>0</v>
      </c>
      <c r="D47" s="62">
        <f>SUM(B47:C47)</f>
        <v>0</v>
      </c>
      <c r="E47" s="63"/>
      <c r="F47" s="62">
        <v>108</v>
      </c>
      <c r="G47" s="62">
        <f>IF(ISNA(VLOOKUP($Y$1*1000+F47,年齢別人口集計表AD2!$A$2:$K$5000,9,FALSE)),0,VLOOKUP($Y$1*1000+F47,年齢別人口集計表AD2!$A$2:$K$5000,9,FALSE))</f>
        <v>0</v>
      </c>
      <c r="H47" s="62">
        <f>IF(ISNA(VLOOKUP($Y$1*1000+F47,年齢別人口集計表AD2!$A$2:$K$5000,10,FALSE)),0,VLOOKUP($Y$1*1000+F47,年齢別人口集計表AD2!$A$2:$K$5000,10,FALSE))</f>
        <v>0</v>
      </c>
      <c r="I47" s="62">
        <f>SUM(G47:H47)</f>
        <v>0</v>
      </c>
      <c r="J47" s="63"/>
      <c r="K47" s="62">
        <v>113</v>
      </c>
      <c r="L47" s="62">
        <f>IF(ISNA(VLOOKUP($Y$1*1000+K47,年齢別人口集計表AD2!$A$2:$K$5000,9,FALSE)),0,VLOOKUP($Y$1*1000+K47,年齢別人口集計表AD2!$A$2:$K$5000,9,FALSE))</f>
        <v>0</v>
      </c>
      <c r="M47" s="62">
        <f>IF(ISNA(VLOOKUP($Y$1*1000+K47,年齢別人口集計表AD2!$A$2:$K$5000,10,FALSE)),0,VLOOKUP($Y$1*1000+K47,年齢別人口集計表AD2!$A$2:$K$5000,10,FALSE))</f>
        <v>0</v>
      </c>
      <c r="N47" s="62">
        <f>SUM(L47:M47)</f>
        <v>0</v>
      </c>
      <c r="O47" s="63"/>
      <c r="P47" s="62">
        <v>118</v>
      </c>
      <c r="Q47" s="62">
        <f>IF(ISNA(VLOOKUP($Y$1*1000+P47,年齢別人口集計表AD2!$A$2:$K$5000,9,FALSE)),0,VLOOKUP($Y$1*1000+P47,年齢別人口集計表AD2!$A$2:$K$5000,9,FALSE))</f>
        <v>0</v>
      </c>
      <c r="R47" s="62">
        <f>IF(ISNA(VLOOKUP($Y$1*1000+P47,年齢別人口集計表AD2!$A$2:$K$5000,10,FALSE)),0,VLOOKUP($Y$1*1000+P47,年齢別人口集計表AD2!$A$2:$K$5000,10,FALSE))</f>
        <v>0</v>
      </c>
      <c r="S47" s="62">
        <f>SUM(Q47:R47)</f>
        <v>0</v>
      </c>
      <c r="X47" s="57" t="s">
        <v>42</v>
      </c>
      <c r="Y47" s="57">
        <v>54</v>
      </c>
    </row>
    <row r="48" spans="1:25" x14ac:dyDescent="0.15">
      <c r="A48" s="62">
        <v>104</v>
      </c>
      <c r="B48" s="62">
        <f>IF(ISNA(VLOOKUP($Y$1*1000+A48,年齢別人口集計表AD2!$A$2:$K$5000,9,FALSE)),0,VLOOKUP($Y$1*1000+A48,年齢別人口集計表AD2!$A$2:$K$5000,9,FALSE))</f>
        <v>0</v>
      </c>
      <c r="C48" s="62">
        <f>IF(ISNA(VLOOKUP($Y$1*1000+A48,年齢別人口集計表AD2!$A$2:$K$5000,10,FALSE)),0,VLOOKUP($Y$1*1000+A48,年齢別人口集計表AD2!$A$2:$K$5000,10,FALSE))</f>
        <v>0</v>
      </c>
      <c r="D48" s="62">
        <f>SUM(B48:C48)</f>
        <v>0</v>
      </c>
      <c r="E48" s="63"/>
      <c r="F48" s="62">
        <v>109</v>
      </c>
      <c r="G48" s="62">
        <f>IF(ISNA(VLOOKUP($Y$1*1000+F48,年齢別人口集計表AD2!$A$2:$K$5000,9,FALSE)),0,VLOOKUP($Y$1*1000+F48,年齢別人口集計表AD2!$A$2:$K$5000,9,FALSE))</f>
        <v>0</v>
      </c>
      <c r="H48" s="62">
        <f>IF(ISNA(VLOOKUP($Y$1*1000+F48,年齢別人口集計表AD2!$A$2:$K$5000,10,FALSE)),0,VLOOKUP($Y$1*1000+F48,年齢別人口集計表AD2!$A$2:$K$5000,10,FALSE))</f>
        <v>0</v>
      </c>
      <c r="I48" s="62">
        <f>SUM(G48:H48)</f>
        <v>0</v>
      </c>
      <c r="J48" s="63"/>
      <c r="K48" s="62">
        <v>114</v>
      </c>
      <c r="L48" s="62">
        <f>IF(ISNA(VLOOKUP($Y$1*1000+K48,年齢別人口集計表AD2!$A$2:$K$5000,9,FALSE)),0,VLOOKUP($Y$1*1000+K48,年齢別人口集計表AD2!$A$2:$K$5000,9,FALSE))</f>
        <v>0</v>
      </c>
      <c r="M48" s="62">
        <f>IF(ISNA(VLOOKUP($Y$1*1000+K48,年齢別人口集計表AD2!$A$2:$K$5000,10,FALSE)),0,VLOOKUP($Y$1*1000+K48,年齢別人口集計表AD2!$A$2:$K$5000,10,FALSE))</f>
        <v>0</v>
      </c>
      <c r="N48" s="62">
        <f>SUM(L48:M48)</f>
        <v>0</v>
      </c>
      <c r="O48" s="63"/>
      <c r="P48" s="62">
        <v>119</v>
      </c>
      <c r="Q48" s="62">
        <f>IF(ISNA(VLOOKUP($Y$1*1000+P48,年齢別人口集計表AD2!$A$2:$K$5000,9,FALSE)),0,VLOOKUP($Y$1*1000+P48,年齢別人口集計表AD2!$A$2:$K$5000,9,FALSE))</f>
        <v>0</v>
      </c>
      <c r="R48" s="62">
        <f>IF(ISNA(VLOOKUP($Y$1*1000+P48,年齢別人口集計表AD2!$A$2:$K$5000,10,FALSE)),0,VLOOKUP($Y$1*1000+P48,年齢別人口集計表AD2!$A$2:$K$5000,10,FALSE))</f>
        <v>0</v>
      </c>
      <c r="S48" s="62">
        <f>SUM(Q48:R48)</f>
        <v>0</v>
      </c>
      <c r="X48" s="57" t="s">
        <v>43</v>
      </c>
      <c r="Y48" s="57">
        <v>55</v>
      </c>
    </row>
    <row r="49" spans="1:25" x14ac:dyDescent="0.15">
      <c r="A49" s="64" t="s">
        <v>91</v>
      </c>
      <c r="B49" s="62">
        <f>SUM(B44:B48)</f>
        <v>0</v>
      </c>
      <c r="C49" s="62">
        <f>SUM(C44:C48)</f>
        <v>0</v>
      </c>
      <c r="D49" s="62">
        <f>SUM(D44:D48)</f>
        <v>0</v>
      </c>
      <c r="E49" s="63"/>
      <c r="F49" s="64" t="s">
        <v>91</v>
      </c>
      <c r="G49" s="62">
        <f>SUM(G44:G48)</f>
        <v>0</v>
      </c>
      <c r="H49" s="62">
        <f>SUM(H44:H48)</f>
        <v>0</v>
      </c>
      <c r="I49" s="62">
        <f>SUM(I44:I48)</f>
        <v>0</v>
      </c>
      <c r="J49" s="63"/>
      <c r="K49" s="64" t="s">
        <v>91</v>
      </c>
      <c r="L49" s="62">
        <f>SUM(L44:L48)</f>
        <v>0</v>
      </c>
      <c r="M49" s="62">
        <f>SUM(M44:M48)</f>
        <v>0</v>
      </c>
      <c r="N49" s="62">
        <f>SUM(N44:N48)</f>
        <v>0</v>
      </c>
      <c r="O49" s="63"/>
      <c r="P49" s="64" t="s">
        <v>91</v>
      </c>
      <c r="Q49" s="62">
        <f>SUM(Q44:Q48)</f>
        <v>0</v>
      </c>
      <c r="R49" s="62">
        <f>SUM(R44:R48)</f>
        <v>0</v>
      </c>
      <c r="S49" s="62">
        <f>SUM(S44:S48)</f>
        <v>0</v>
      </c>
      <c r="U49" s="65">
        <f>Q49+L49+G49+B49</f>
        <v>0</v>
      </c>
      <c r="V49" s="65">
        <f>R49+M49+H49+C49</f>
        <v>0</v>
      </c>
      <c r="X49" s="57" t="s">
        <v>44</v>
      </c>
      <c r="Y49" s="57">
        <v>56</v>
      </c>
    </row>
    <row r="50" spans="1:25" ht="14.25" thickBot="1" x14ac:dyDescent="0.2">
      <c r="A50" s="67"/>
      <c r="B50" s="67"/>
      <c r="C50" s="67"/>
      <c r="D50" s="67"/>
      <c r="F50" s="67"/>
      <c r="G50" s="67"/>
      <c r="H50" s="67"/>
      <c r="I50" s="67"/>
      <c r="K50" s="67"/>
      <c r="L50" s="67"/>
      <c r="M50" s="67"/>
      <c r="N50" s="67"/>
      <c r="P50" s="67"/>
      <c r="Q50" s="68"/>
      <c r="R50" s="68"/>
      <c r="S50" s="68"/>
      <c r="X50" s="57" t="s">
        <v>45</v>
      </c>
      <c r="Y50" s="57">
        <v>57</v>
      </c>
    </row>
    <row r="51" spans="1:25" ht="14.25" thickBot="1" x14ac:dyDescent="0.2">
      <c r="N51" s="76"/>
      <c r="O51" s="70"/>
      <c r="P51" s="69" t="s">
        <v>94</v>
      </c>
      <c r="Q51" s="71" t="s">
        <v>89</v>
      </c>
      <c r="R51" s="72" t="s">
        <v>90</v>
      </c>
      <c r="S51" s="72" t="s">
        <v>91</v>
      </c>
      <c r="X51" s="57" t="s">
        <v>46</v>
      </c>
      <c r="Y51" s="57">
        <v>58</v>
      </c>
    </row>
    <row r="52" spans="1:25" ht="14.25" thickBot="1" x14ac:dyDescent="0.2">
      <c r="N52" s="77"/>
      <c r="O52" s="70"/>
      <c r="P52" s="73" t="s">
        <v>95</v>
      </c>
      <c r="Q52" s="74">
        <f>SUM(U9:U49)</f>
        <v>41</v>
      </c>
      <c r="R52" s="75">
        <f>SUM(V9:V49)</f>
        <v>37</v>
      </c>
      <c r="S52" s="75">
        <f>SUM(Q52:R52)</f>
        <v>78</v>
      </c>
      <c r="U52" s="65">
        <f>SUM(U9:U49)</f>
        <v>41</v>
      </c>
      <c r="V52" s="65">
        <f>SUM(V9:V49)</f>
        <v>37</v>
      </c>
      <c r="X52" s="57" t="s">
        <v>47</v>
      </c>
      <c r="Y52" s="57">
        <v>59</v>
      </c>
    </row>
    <row r="53" spans="1:25" x14ac:dyDescent="0.15">
      <c r="U53" s="65">
        <f>G33+L33+Q33+U41+U49</f>
        <v>18</v>
      </c>
      <c r="V53" s="65">
        <f>H33+M33+R33+V41+V49</f>
        <v>16</v>
      </c>
      <c r="X53" s="57" t="s">
        <v>48</v>
      </c>
      <c r="Y53" s="57">
        <v>60</v>
      </c>
    </row>
    <row r="54" spans="1:25" x14ac:dyDescent="0.15">
      <c r="U54" s="65">
        <f>Q33+U41+U49</f>
        <v>6</v>
      </c>
      <c r="V54" s="65">
        <f>R33+V41+V49</f>
        <v>7</v>
      </c>
      <c r="X54" s="57" t="s">
        <v>49</v>
      </c>
      <c r="Y54" s="57">
        <v>61</v>
      </c>
    </row>
    <row r="55" spans="1:25" x14ac:dyDescent="0.15">
      <c r="X55" s="57" t="s">
        <v>50</v>
      </c>
      <c r="Y55" s="57">
        <v>62</v>
      </c>
    </row>
    <row r="56" spans="1:25" x14ac:dyDescent="0.15">
      <c r="X56" s="57" t="s">
        <v>51</v>
      </c>
      <c r="Y56" s="57">
        <v>63</v>
      </c>
    </row>
    <row r="57" spans="1:25" x14ac:dyDescent="0.15">
      <c r="X57" s="57" t="s">
        <v>52</v>
      </c>
      <c r="Y57" s="57">
        <v>64</v>
      </c>
    </row>
    <row r="58" spans="1:25" x14ac:dyDescent="0.15">
      <c r="X58" s="57" t="s">
        <v>53</v>
      </c>
      <c r="Y58" s="57">
        <v>65</v>
      </c>
    </row>
    <row r="59" spans="1:25" x14ac:dyDescent="0.15">
      <c r="X59" s="57" t="s">
        <v>54</v>
      </c>
      <c r="Y59" s="57">
        <v>66</v>
      </c>
    </row>
    <row r="60" spans="1:25" x14ac:dyDescent="0.15">
      <c r="X60" s="57" t="s">
        <v>55</v>
      </c>
      <c r="Y60" s="57">
        <v>67</v>
      </c>
    </row>
    <row r="61" spans="1:25" x14ac:dyDescent="0.15">
      <c r="X61" s="57" t="s">
        <v>122</v>
      </c>
      <c r="Y61" s="57">
        <v>68</v>
      </c>
    </row>
    <row r="62" spans="1:25" x14ac:dyDescent="0.15">
      <c r="X62" s="57" t="s">
        <v>56</v>
      </c>
      <c r="Y62" s="57">
        <v>69</v>
      </c>
    </row>
    <row r="63" spans="1:25" x14ac:dyDescent="0.15">
      <c r="X63" s="57" t="s">
        <v>57</v>
      </c>
      <c r="Y63" s="57">
        <v>70</v>
      </c>
    </row>
    <row r="64" spans="1:25" x14ac:dyDescent="0.15">
      <c r="X64" s="57" t="s">
        <v>58</v>
      </c>
      <c r="Y64" s="57">
        <v>71</v>
      </c>
    </row>
    <row r="65" spans="24:25" x14ac:dyDescent="0.15">
      <c r="X65" s="57" t="s">
        <v>59</v>
      </c>
      <c r="Y65" s="57">
        <v>72</v>
      </c>
    </row>
    <row r="66" spans="24:25" x14ac:dyDescent="0.15">
      <c r="X66" s="57" t="s">
        <v>60</v>
      </c>
      <c r="Y66" s="57">
        <v>73</v>
      </c>
    </row>
  </sheetData>
  <sheetProtection sheet="1"/>
  <phoneticPr fontId="3"/>
  <dataValidations count="1">
    <dataValidation type="list" allowBlank="1" showInputMessage="1" showErrorMessage="1" sqref="H1">
      <formula1>$X$3:$X$66</formula1>
    </dataValidation>
  </dataValidations>
  <pageMargins left="0.99" right="0.78700000000000003" top="0.47" bottom="0.28000000000000003" header="0.4" footer="0.21"/>
  <pageSetup paperSize="9" scale="84" orientation="landscape" verticalDpi="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K76"/>
  <sheetViews>
    <sheetView tabSelected="1" zoomScale="90" zoomScaleNormal="90" workbookViewId="0">
      <selection activeCell="I52" sqref="I52"/>
    </sheetView>
  </sheetViews>
  <sheetFormatPr defaultColWidth="11.375" defaultRowHeight="13.5" x14ac:dyDescent="0.15"/>
  <cols>
    <col min="1" max="1" width="3.375" customWidth="1"/>
    <col min="2" max="2" width="21.375" customWidth="1"/>
    <col min="3" max="11" width="8.375" customWidth="1"/>
  </cols>
  <sheetData>
    <row r="1" spans="1:11" ht="14.25" thickBot="1" x14ac:dyDescent="0.2">
      <c r="A1" s="28" t="s">
        <v>164</v>
      </c>
      <c r="B1" s="28"/>
      <c r="C1" s="28"/>
      <c r="D1" s="28"/>
      <c r="E1" s="28"/>
      <c r="F1" s="28"/>
      <c r="G1" s="28"/>
      <c r="H1" s="28"/>
      <c r="I1" s="28"/>
      <c r="J1" s="80" t="s">
        <v>172</v>
      </c>
      <c r="K1" s="28"/>
    </row>
    <row r="2" spans="1:11" x14ac:dyDescent="0.15">
      <c r="A2" s="29" t="s">
        <v>62</v>
      </c>
      <c r="B2" s="30" t="s">
        <v>63</v>
      </c>
      <c r="C2" s="31" t="s">
        <v>64</v>
      </c>
      <c r="D2" s="32"/>
      <c r="E2" s="33"/>
      <c r="F2" s="31" t="s">
        <v>163</v>
      </c>
      <c r="G2" s="32"/>
      <c r="H2" s="33"/>
      <c r="I2" s="31" t="s">
        <v>65</v>
      </c>
      <c r="J2" s="32"/>
      <c r="K2" s="34"/>
    </row>
    <row r="3" spans="1:11" ht="14.25" thickBot="1" x14ac:dyDescent="0.2">
      <c r="A3" s="43" t="s">
        <v>66</v>
      </c>
      <c r="B3" s="14"/>
      <c r="C3" s="50" t="s">
        <v>67</v>
      </c>
      <c r="D3" s="50" t="s">
        <v>68</v>
      </c>
      <c r="E3" s="50" t="s">
        <v>69</v>
      </c>
      <c r="F3" s="50" t="s">
        <v>67</v>
      </c>
      <c r="G3" s="50" t="s">
        <v>68</v>
      </c>
      <c r="H3" s="50" t="s">
        <v>69</v>
      </c>
      <c r="I3" s="50" t="s">
        <v>67</v>
      </c>
      <c r="J3" s="50" t="s">
        <v>68</v>
      </c>
      <c r="K3" s="51" t="s">
        <v>69</v>
      </c>
    </row>
    <row r="4" spans="1:11" x14ac:dyDescent="0.15">
      <c r="A4" s="47">
        <v>1</v>
      </c>
      <c r="B4" s="1" t="s">
        <v>2</v>
      </c>
      <c r="C4" s="27">
        <f>原!Q$52</f>
        <v>143</v>
      </c>
      <c r="D4" s="27">
        <f>原!R$52</f>
        <v>176</v>
      </c>
      <c r="E4" s="27">
        <f t="shared" ref="E4:E10" si="0">D4+C4</f>
        <v>319</v>
      </c>
      <c r="F4" s="27">
        <f>原!U$53</f>
        <v>38</v>
      </c>
      <c r="G4" s="27">
        <f>原!V$53</f>
        <v>59</v>
      </c>
      <c r="H4" s="27">
        <f t="shared" ref="H4:H9" si="1">G4+F4</f>
        <v>97</v>
      </c>
      <c r="I4" s="48">
        <f t="shared" ref="I4:I33" si="2">ROUND(F4/C4,4)*100</f>
        <v>26.57</v>
      </c>
      <c r="J4" s="48">
        <f t="shared" ref="J4:J33" si="3">ROUND(G4/D4,4)*100</f>
        <v>33.520000000000003</v>
      </c>
      <c r="K4" s="49">
        <f t="shared" ref="K4:K33" si="4">ROUND(H4/E4,4)*100</f>
        <v>30.409999999999997</v>
      </c>
    </row>
    <row r="5" spans="1:11" x14ac:dyDescent="0.15">
      <c r="A5" s="36">
        <v>2</v>
      </c>
      <c r="B5" s="2" t="s">
        <v>102</v>
      </c>
      <c r="C5" s="27">
        <f>内馬場!Q$52</f>
        <v>36</v>
      </c>
      <c r="D5" s="27">
        <f>内馬場!R$52</f>
        <v>45</v>
      </c>
      <c r="E5" s="27">
        <f t="shared" si="0"/>
        <v>81</v>
      </c>
      <c r="F5" s="27">
        <f>内馬場!U$53</f>
        <v>14</v>
      </c>
      <c r="G5" s="27">
        <f>内馬場!V$53</f>
        <v>22</v>
      </c>
      <c r="H5" s="3">
        <f t="shared" si="1"/>
        <v>36</v>
      </c>
      <c r="I5" s="4">
        <f t="shared" si="2"/>
        <v>38.89</v>
      </c>
      <c r="J5" s="4">
        <f t="shared" si="3"/>
        <v>48.89</v>
      </c>
      <c r="K5" s="37">
        <f t="shared" si="4"/>
        <v>44.440000000000005</v>
      </c>
    </row>
    <row r="6" spans="1:11" x14ac:dyDescent="0.15">
      <c r="A6" s="36">
        <v>3</v>
      </c>
      <c r="B6" s="2" t="s">
        <v>104</v>
      </c>
      <c r="C6" s="27">
        <f>民田!Q$52</f>
        <v>28</v>
      </c>
      <c r="D6" s="27">
        <f>民田!R$52</f>
        <v>29</v>
      </c>
      <c r="E6" s="27">
        <f t="shared" si="0"/>
        <v>57</v>
      </c>
      <c r="F6" s="27">
        <f>民田!U$53</f>
        <v>9</v>
      </c>
      <c r="G6" s="27">
        <f>民田!V$53</f>
        <v>15</v>
      </c>
      <c r="H6" s="3">
        <f t="shared" si="1"/>
        <v>24</v>
      </c>
      <c r="I6" s="4">
        <f t="shared" si="2"/>
        <v>32.14</v>
      </c>
      <c r="J6" s="4">
        <f t="shared" si="3"/>
        <v>51.72</v>
      </c>
      <c r="K6" s="37">
        <f t="shared" si="4"/>
        <v>42.11</v>
      </c>
    </row>
    <row r="7" spans="1:11" x14ac:dyDescent="0.15">
      <c r="A7" s="36">
        <v>4</v>
      </c>
      <c r="B7" s="2" t="s">
        <v>105</v>
      </c>
      <c r="C7" s="27">
        <f>上阿古谷!Q$52</f>
        <v>58</v>
      </c>
      <c r="D7" s="27">
        <f>上阿古谷!R$52</f>
        <v>76</v>
      </c>
      <c r="E7" s="27">
        <f t="shared" si="0"/>
        <v>134</v>
      </c>
      <c r="F7" s="27">
        <f>上阿古谷!U$53</f>
        <v>24</v>
      </c>
      <c r="G7" s="27">
        <f>上阿古谷!V$53</f>
        <v>35</v>
      </c>
      <c r="H7" s="3">
        <f t="shared" si="1"/>
        <v>59</v>
      </c>
      <c r="I7" s="4">
        <f t="shared" si="2"/>
        <v>41.38</v>
      </c>
      <c r="J7" s="4">
        <f t="shared" si="3"/>
        <v>46.050000000000004</v>
      </c>
      <c r="K7" s="37">
        <f t="shared" si="4"/>
        <v>44.03</v>
      </c>
    </row>
    <row r="8" spans="1:11" x14ac:dyDescent="0.15">
      <c r="A8" s="36">
        <v>5</v>
      </c>
      <c r="B8" s="2" t="s">
        <v>106</v>
      </c>
      <c r="C8" s="27">
        <f>下阿古谷!Q$52</f>
        <v>34</v>
      </c>
      <c r="D8" s="27">
        <f>下阿古谷!R$52</f>
        <v>44</v>
      </c>
      <c r="E8" s="27">
        <f t="shared" si="0"/>
        <v>78</v>
      </c>
      <c r="F8" s="27">
        <f>下阿古谷!U$53</f>
        <v>14</v>
      </c>
      <c r="G8" s="27">
        <f>下阿古谷!V$53</f>
        <v>21</v>
      </c>
      <c r="H8" s="3">
        <f t="shared" si="1"/>
        <v>35</v>
      </c>
      <c r="I8" s="4">
        <f t="shared" si="2"/>
        <v>41.18</v>
      </c>
      <c r="J8" s="4">
        <f t="shared" si="3"/>
        <v>47.73</v>
      </c>
      <c r="K8" s="37">
        <f t="shared" si="4"/>
        <v>44.87</v>
      </c>
    </row>
    <row r="9" spans="1:11" x14ac:dyDescent="0.15">
      <c r="A9" s="36">
        <v>6</v>
      </c>
      <c r="B9" s="2" t="s">
        <v>107</v>
      </c>
      <c r="C9" s="27">
        <f>北田原!Q$52</f>
        <v>83</v>
      </c>
      <c r="D9" s="27">
        <f>北田原!R$52</f>
        <v>88</v>
      </c>
      <c r="E9" s="3">
        <f t="shared" si="0"/>
        <v>171</v>
      </c>
      <c r="F9" s="27">
        <f>北田原!U$53</f>
        <v>30</v>
      </c>
      <c r="G9" s="27">
        <f>北田原!V$53</f>
        <v>41</v>
      </c>
      <c r="H9" s="3">
        <f t="shared" si="1"/>
        <v>71</v>
      </c>
      <c r="I9" s="4">
        <f t="shared" si="2"/>
        <v>36.14</v>
      </c>
      <c r="J9" s="4">
        <f t="shared" si="3"/>
        <v>46.589999999999996</v>
      </c>
      <c r="K9" s="37">
        <f t="shared" si="4"/>
        <v>41.52</v>
      </c>
    </row>
    <row r="10" spans="1:11" x14ac:dyDescent="0.15">
      <c r="A10" s="36">
        <v>7</v>
      </c>
      <c r="B10" s="2" t="s">
        <v>8</v>
      </c>
      <c r="C10" s="27">
        <f>南田原!Q$52</f>
        <v>45</v>
      </c>
      <c r="D10" s="27">
        <f>南田原!R$52</f>
        <v>47</v>
      </c>
      <c r="E10" s="3">
        <f t="shared" si="0"/>
        <v>92</v>
      </c>
      <c r="F10" s="27">
        <f>南田原!U$53</f>
        <v>22</v>
      </c>
      <c r="G10" s="27">
        <f>南田原!V$53</f>
        <v>24</v>
      </c>
      <c r="H10" s="3">
        <f t="shared" ref="H10:H26" si="5">G10+F10</f>
        <v>46</v>
      </c>
      <c r="I10" s="4">
        <f t="shared" si="2"/>
        <v>48.89</v>
      </c>
      <c r="J10" s="4">
        <f t="shared" si="3"/>
        <v>51.06</v>
      </c>
      <c r="K10" s="37">
        <f t="shared" si="4"/>
        <v>50</v>
      </c>
    </row>
    <row r="11" spans="1:11" x14ac:dyDescent="0.15">
      <c r="A11" s="36">
        <v>8</v>
      </c>
      <c r="B11" s="2" t="s">
        <v>9</v>
      </c>
      <c r="C11" s="27">
        <f>北野!Q$52</f>
        <v>58</v>
      </c>
      <c r="D11" s="27">
        <f>北野!R$52</f>
        <v>55</v>
      </c>
      <c r="E11" s="27">
        <f t="shared" ref="E11:E26" si="6">D11+C11</f>
        <v>113</v>
      </c>
      <c r="F11" s="27">
        <f>北野!U$53</f>
        <v>18</v>
      </c>
      <c r="G11" s="27">
        <f>北野!V$53</f>
        <v>21</v>
      </c>
      <c r="H11" s="3">
        <f t="shared" si="5"/>
        <v>39</v>
      </c>
      <c r="I11" s="4">
        <f t="shared" si="2"/>
        <v>31.03</v>
      </c>
      <c r="J11" s="4">
        <f t="shared" si="3"/>
        <v>38.18</v>
      </c>
      <c r="K11" s="37">
        <f t="shared" si="4"/>
        <v>34.510000000000005</v>
      </c>
    </row>
    <row r="12" spans="1:11" x14ac:dyDescent="0.15">
      <c r="A12" s="36">
        <v>9</v>
      </c>
      <c r="B12" s="2" t="s">
        <v>10</v>
      </c>
      <c r="C12" s="27">
        <f>紫合!Q$52</f>
        <v>140</v>
      </c>
      <c r="D12" s="27">
        <f>紫合!R$52</f>
        <v>151</v>
      </c>
      <c r="E12" s="27">
        <f t="shared" si="6"/>
        <v>291</v>
      </c>
      <c r="F12" s="27">
        <f>紫合!U$53</f>
        <v>54</v>
      </c>
      <c r="G12" s="27">
        <f>紫合!V$53</f>
        <v>71</v>
      </c>
      <c r="H12" s="3">
        <f t="shared" si="5"/>
        <v>125</v>
      </c>
      <c r="I12" s="4">
        <f t="shared" si="2"/>
        <v>38.57</v>
      </c>
      <c r="J12" s="4">
        <f t="shared" si="3"/>
        <v>47.02</v>
      </c>
      <c r="K12" s="37">
        <f t="shared" si="4"/>
        <v>42.96</v>
      </c>
    </row>
    <row r="13" spans="1:11" x14ac:dyDescent="0.15">
      <c r="A13" s="36">
        <v>10</v>
      </c>
      <c r="B13" s="2" t="s">
        <v>11</v>
      </c>
      <c r="C13" s="27">
        <f>柏梨田!Q$52</f>
        <v>112</v>
      </c>
      <c r="D13" s="27">
        <f>柏梨田!R$52</f>
        <v>113</v>
      </c>
      <c r="E13" s="27">
        <f t="shared" si="6"/>
        <v>225</v>
      </c>
      <c r="F13" s="27">
        <f>柏梨田!U$53</f>
        <v>21</v>
      </c>
      <c r="G13" s="27">
        <f>柏梨田!V$53</f>
        <v>30</v>
      </c>
      <c r="H13" s="3">
        <f t="shared" si="5"/>
        <v>51</v>
      </c>
      <c r="I13" s="4">
        <f t="shared" si="2"/>
        <v>18.75</v>
      </c>
      <c r="J13" s="4">
        <f t="shared" si="3"/>
        <v>26.55</v>
      </c>
      <c r="K13" s="37">
        <f t="shared" si="4"/>
        <v>22.67</v>
      </c>
    </row>
    <row r="14" spans="1:11" x14ac:dyDescent="0.15">
      <c r="A14" s="36">
        <v>11</v>
      </c>
      <c r="B14" s="2" t="s">
        <v>12</v>
      </c>
      <c r="C14" s="27">
        <f>上野!Q$52</f>
        <v>61</v>
      </c>
      <c r="D14" s="27">
        <f>上野!R$52</f>
        <v>67</v>
      </c>
      <c r="E14" s="27">
        <f t="shared" si="6"/>
        <v>128</v>
      </c>
      <c r="F14" s="27">
        <f>上野!U$53</f>
        <v>24</v>
      </c>
      <c r="G14" s="27">
        <f>上野!V$53</f>
        <v>33</v>
      </c>
      <c r="H14" s="3">
        <f t="shared" si="5"/>
        <v>57</v>
      </c>
      <c r="I14" s="4">
        <f t="shared" si="2"/>
        <v>39.340000000000003</v>
      </c>
      <c r="J14" s="4">
        <f t="shared" si="3"/>
        <v>49.25</v>
      </c>
      <c r="K14" s="37">
        <f t="shared" si="4"/>
        <v>44.529999999999994</v>
      </c>
    </row>
    <row r="15" spans="1:11" x14ac:dyDescent="0.15">
      <c r="A15" s="36">
        <v>12</v>
      </c>
      <c r="B15" s="2" t="s">
        <v>13</v>
      </c>
      <c r="C15" s="27">
        <f>広根!Q$52</f>
        <v>135</v>
      </c>
      <c r="D15" s="27">
        <f>広根!R$52</f>
        <v>133</v>
      </c>
      <c r="E15" s="27">
        <f t="shared" si="6"/>
        <v>268</v>
      </c>
      <c r="F15" s="27">
        <f>広根!U$53</f>
        <v>56</v>
      </c>
      <c r="G15" s="27">
        <f>広根!V$53</f>
        <v>59</v>
      </c>
      <c r="H15" s="3">
        <f t="shared" si="5"/>
        <v>115</v>
      </c>
      <c r="I15" s="4">
        <f t="shared" si="2"/>
        <v>41.48</v>
      </c>
      <c r="J15" s="4">
        <f t="shared" si="3"/>
        <v>44.36</v>
      </c>
      <c r="K15" s="37">
        <f t="shared" si="4"/>
        <v>42.91</v>
      </c>
    </row>
    <row r="16" spans="1:11" x14ac:dyDescent="0.15">
      <c r="A16" s="36">
        <v>13</v>
      </c>
      <c r="B16" s="2" t="s">
        <v>14</v>
      </c>
      <c r="C16" s="27">
        <f>銀山!Q$52</f>
        <v>15</v>
      </c>
      <c r="D16" s="27">
        <f>銀山!R$52</f>
        <v>15</v>
      </c>
      <c r="E16" s="27">
        <f t="shared" si="6"/>
        <v>30</v>
      </c>
      <c r="F16" s="27">
        <f>銀山!U$53</f>
        <v>9</v>
      </c>
      <c r="G16" s="27">
        <f>銀山!V$53</f>
        <v>9</v>
      </c>
      <c r="H16" s="3">
        <f t="shared" si="5"/>
        <v>18</v>
      </c>
      <c r="I16" s="4">
        <f t="shared" si="2"/>
        <v>60</v>
      </c>
      <c r="J16" s="4">
        <f t="shared" si="3"/>
        <v>60</v>
      </c>
      <c r="K16" s="37">
        <f t="shared" si="4"/>
        <v>60</v>
      </c>
    </row>
    <row r="17" spans="1:11" x14ac:dyDescent="0.15">
      <c r="A17" s="36">
        <v>14</v>
      </c>
      <c r="B17" s="2" t="s">
        <v>15</v>
      </c>
      <c r="C17" s="27">
        <f>猪渕!Q$52</f>
        <v>31</v>
      </c>
      <c r="D17" s="27">
        <f>猪渕!R$52</f>
        <v>42</v>
      </c>
      <c r="E17" s="27">
        <f t="shared" si="6"/>
        <v>73</v>
      </c>
      <c r="F17" s="27">
        <f>猪渕!U$53</f>
        <v>18</v>
      </c>
      <c r="G17" s="27">
        <f>猪渕!V$53</f>
        <v>26</v>
      </c>
      <c r="H17" s="3">
        <f t="shared" si="5"/>
        <v>44</v>
      </c>
      <c r="I17" s="4">
        <f t="shared" si="2"/>
        <v>58.06</v>
      </c>
      <c r="J17" s="4">
        <f t="shared" si="3"/>
        <v>61.9</v>
      </c>
      <c r="K17" s="37">
        <f t="shared" si="4"/>
        <v>60.27</v>
      </c>
    </row>
    <row r="18" spans="1:11" x14ac:dyDescent="0.15">
      <c r="A18" s="36">
        <v>15</v>
      </c>
      <c r="B18" s="2" t="s">
        <v>16</v>
      </c>
      <c r="C18" s="27">
        <f>肝川!Q$52</f>
        <v>33</v>
      </c>
      <c r="D18" s="27">
        <f>肝川!R$52</f>
        <v>41</v>
      </c>
      <c r="E18" s="27">
        <f t="shared" si="6"/>
        <v>74</v>
      </c>
      <c r="F18" s="27">
        <f>肝川!U$53</f>
        <v>16</v>
      </c>
      <c r="G18" s="27">
        <f>肝川!V$53</f>
        <v>19</v>
      </c>
      <c r="H18" s="3">
        <f t="shared" si="5"/>
        <v>35</v>
      </c>
      <c r="I18" s="4">
        <f t="shared" si="2"/>
        <v>48.480000000000004</v>
      </c>
      <c r="J18" s="4">
        <f t="shared" si="3"/>
        <v>46.339999999999996</v>
      </c>
      <c r="K18" s="37">
        <f t="shared" si="4"/>
        <v>47.3</v>
      </c>
    </row>
    <row r="19" spans="1:11" x14ac:dyDescent="0.15">
      <c r="A19" s="36">
        <v>16</v>
      </c>
      <c r="B19" s="2" t="s">
        <v>17</v>
      </c>
      <c r="C19" s="27">
        <f>差組!Q$52</f>
        <v>41</v>
      </c>
      <c r="D19" s="27">
        <f>差組!R$52</f>
        <v>37</v>
      </c>
      <c r="E19" s="27">
        <f t="shared" si="6"/>
        <v>78</v>
      </c>
      <c r="F19" s="27">
        <f>差組!U$53</f>
        <v>18</v>
      </c>
      <c r="G19" s="27">
        <f>差組!V$53</f>
        <v>16</v>
      </c>
      <c r="H19" s="3">
        <f t="shared" si="5"/>
        <v>34</v>
      </c>
      <c r="I19" s="4">
        <f t="shared" si="2"/>
        <v>43.9</v>
      </c>
      <c r="J19" s="4">
        <f t="shared" si="3"/>
        <v>43.24</v>
      </c>
      <c r="K19" s="37">
        <f t="shared" si="4"/>
        <v>43.59</v>
      </c>
    </row>
    <row r="20" spans="1:11" x14ac:dyDescent="0.15">
      <c r="A20" s="36">
        <v>17</v>
      </c>
      <c r="B20" s="2" t="s">
        <v>18</v>
      </c>
      <c r="C20" s="27">
        <f>猪名川荘苑!Q$52</f>
        <v>313</v>
      </c>
      <c r="D20" s="27">
        <f>猪名川荘苑!R$52</f>
        <v>331</v>
      </c>
      <c r="E20" s="27">
        <f t="shared" si="6"/>
        <v>644</v>
      </c>
      <c r="F20" s="27">
        <f>猪名川荘苑!U$53</f>
        <v>115</v>
      </c>
      <c r="G20" s="27">
        <f>猪名川荘苑!V$53</f>
        <v>140</v>
      </c>
      <c r="H20" s="3">
        <f t="shared" si="5"/>
        <v>255</v>
      </c>
      <c r="I20" s="4">
        <f t="shared" si="2"/>
        <v>36.74</v>
      </c>
      <c r="J20" s="4">
        <f t="shared" si="3"/>
        <v>42.3</v>
      </c>
      <c r="K20" s="37">
        <f t="shared" si="4"/>
        <v>39.6</v>
      </c>
    </row>
    <row r="21" spans="1:11" x14ac:dyDescent="0.15">
      <c r="A21" s="36">
        <v>18</v>
      </c>
      <c r="B21" s="2" t="s">
        <v>19</v>
      </c>
      <c r="C21" s="27">
        <f>猪名川台!Q$52</f>
        <v>180</v>
      </c>
      <c r="D21" s="27">
        <f>猪名川台!R$52</f>
        <v>202</v>
      </c>
      <c r="E21" s="27">
        <f t="shared" si="6"/>
        <v>382</v>
      </c>
      <c r="F21" s="27">
        <f>猪名川台!U$53</f>
        <v>78</v>
      </c>
      <c r="G21" s="27">
        <f>猪名川台!V$53</f>
        <v>96</v>
      </c>
      <c r="H21" s="3">
        <f t="shared" si="5"/>
        <v>174</v>
      </c>
      <c r="I21" s="4">
        <f t="shared" si="2"/>
        <v>43.33</v>
      </c>
      <c r="J21" s="4">
        <f t="shared" si="3"/>
        <v>47.52</v>
      </c>
      <c r="K21" s="37">
        <f t="shared" si="4"/>
        <v>45.550000000000004</v>
      </c>
    </row>
    <row r="22" spans="1:11" x14ac:dyDescent="0.15">
      <c r="A22" s="36">
        <v>19</v>
      </c>
      <c r="B22" s="2" t="s">
        <v>121</v>
      </c>
      <c r="C22" s="27">
        <f>広根ニューハイツ!Q$52</f>
        <v>84</v>
      </c>
      <c r="D22" s="27">
        <f>広根ニューハイツ!R$52</f>
        <v>85</v>
      </c>
      <c r="E22" s="27">
        <f t="shared" si="6"/>
        <v>169</v>
      </c>
      <c r="F22" s="27">
        <f>広根ニューハイツ!U$53</f>
        <v>43</v>
      </c>
      <c r="G22" s="27">
        <f>広根ニューハイツ!V$53</f>
        <v>45</v>
      </c>
      <c r="H22" s="3">
        <f t="shared" si="5"/>
        <v>88</v>
      </c>
      <c r="I22" s="4">
        <f t="shared" si="2"/>
        <v>51.190000000000005</v>
      </c>
      <c r="J22" s="4">
        <f t="shared" si="3"/>
        <v>52.94</v>
      </c>
      <c r="K22" s="37">
        <f t="shared" si="4"/>
        <v>52.070000000000007</v>
      </c>
    </row>
    <row r="23" spans="1:11" x14ac:dyDescent="0.15">
      <c r="A23" s="38">
        <v>22</v>
      </c>
      <c r="B23" s="5" t="s">
        <v>20</v>
      </c>
      <c r="C23" s="52">
        <f>松尾台２丁目!Q$52</f>
        <v>140</v>
      </c>
      <c r="D23" s="52">
        <f>松尾台２丁目!R$52</f>
        <v>151</v>
      </c>
      <c r="E23" s="52">
        <f t="shared" si="6"/>
        <v>291</v>
      </c>
      <c r="F23" s="52">
        <f>松尾台２丁目!U$53</f>
        <v>38</v>
      </c>
      <c r="G23" s="52">
        <f>松尾台２丁目!V$53</f>
        <v>47</v>
      </c>
      <c r="H23" s="6">
        <f t="shared" si="5"/>
        <v>85</v>
      </c>
      <c r="I23" s="7">
        <f t="shared" si="2"/>
        <v>27.139999999999997</v>
      </c>
      <c r="J23" s="7">
        <f t="shared" si="3"/>
        <v>31.130000000000003</v>
      </c>
      <c r="K23" s="39">
        <f t="shared" si="4"/>
        <v>29.21</v>
      </c>
    </row>
    <row r="24" spans="1:11" x14ac:dyDescent="0.15">
      <c r="A24" s="40">
        <v>23</v>
      </c>
      <c r="B24" s="8" t="s">
        <v>21</v>
      </c>
      <c r="C24" s="9">
        <f>松尾台３丁目!Q$52</f>
        <v>199</v>
      </c>
      <c r="D24" s="9">
        <f>松尾台３丁目!R$52</f>
        <v>280</v>
      </c>
      <c r="E24" s="9">
        <f t="shared" si="6"/>
        <v>479</v>
      </c>
      <c r="F24" s="9">
        <f>松尾台３丁目!U$53</f>
        <v>100</v>
      </c>
      <c r="G24" s="9">
        <f>松尾台３丁目!V$53</f>
        <v>145</v>
      </c>
      <c r="H24" s="9">
        <f t="shared" si="5"/>
        <v>245</v>
      </c>
      <c r="I24" s="10">
        <f t="shared" si="2"/>
        <v>50.249999999999993</v>
      </c>
      <c r="J24" s="10">
        <f t="shared" si="3"/>
        <v>51.790000000000006</v>
      </c>
      <c r="K24" s="41">
        <f t="shared" si="4"/>
        <v>51.15</v>
      </c>
    </row>
    <row r="25" spans="1:11" x14ac:dyDescent="0.15">
      <c r="A25" s="40">
        <v>24</v>
      </c>
      <c r="B25" s="8" t="s">
        <v>22</v>
      </c>
      <c r="C25" s="9">
        <f>松尾台４丁目!Q$52</f>
        <v>469</v>
      </c>
      <c r="D25" s="9">
        <f>松尾台４丁目!R$52</f>
        <v>547</v>
      </c>
      <c r="E25" s="9">
        <f t="shared" si="6"/>
        <v>1016</v>
      </c>
      <c r="F25" s="9">
        <f>松尾台４丁目!U$53</f>
        <v>200</v>
      </c>
      <c r="G25" s="9">
        <f>松尾台４丁目!V$53</f>
        <v>245</v>
      </c>
      <c r="H25" s="9">
        <f t="shared" si="5"/>
        <v>445</v>
      </c>
      <c r="I25" s="10">
        <f t="shared" si="2"/>
        <v>42.64</v>
      </c>
      <c r="J25" s="10">
        <f t="shared" si="3"/>
        <v>44.79</v>
      </c>
      <c r="K25" s="41">
        <f t="shared" si="4"/>
        <v>43.8</v>
      </c>
    </row>
    <row r="26" spans="1:11" x14ac:dyDescent="0.15">
      <c r="A26" s="40">
        <v>36</v>
      </c>
      <c r="B26" s="8" t="s">
        <v>100</v>
      </c>
      <c r="C26" s="9">
        <f>サウンズヒル松尾台!Q$52</f>
        <v>743</v>
      </c>
      <c r="D26" s="9">
        <f>サウンズヒル松尾台!R$52</f>
        <v>836</v>
      </c>
      <c r="E26" s="9">
        <f t="shared" si="6"/>
        <v>1579</v>
      </c>
      <c r="F26" s="9">
        <f>サウンズヒル松尾台!U$53</f>
        <v>149</v>
      </c>
      <c r="G26" s="9">
        <f>サウンズヒル松尾台!V$53</f>
        <v>186</v>
      </c>
      <c r="H26" s="9">
        <f t="shared" si="5"/>
        <v>335</v>
      </c>
      <c r="I26" s="10">
        <f t="shared" si="2"/>
        <v>20.05</v>
      </c>
      <c r="J26" s="10">
        <f t="shared" si="3"/>
        <v>22.25</v>
      </c>
      <c r="K26" s="41">
        <f t="shared" si="4"/>
        <v>21.22</v>
      </c>
    </row>
    <row r="27" spans="1:11" x14ac:dyDescent="0.15">
      <c r="A27" s="35"/>
      <c r="B27" s="11" t="s">
        <v>101</v>
      </c>
      <c r="C27" s="27">
        <f t="shared" ref="C27:H27" si="7">SUM(C23:C26)</f>
        <v>1551</v>
      </c>
      <c r="D27" s="27">
        <f>SUM(D23:D26)</f>
        <v>1814</v>
      </c>
      <c r="E27" s="27">
        <f t="shared" si="7"/>
        <v>3365</v>
      </c>
      <c r="F27" s="12">
        <f>SUM(F23:F26)</f>
        <v>487</v>
      </c>
      <c r="G27" s="12">
        <f t="shared" si="7"/>
        <v>623</v>
      </c>
      <c r="H27" s="12">
        <f t="shared" si="7"/>
        <v>1110</v>
      </c>
      <c r="I27" s="13">
        <f t="shared" si="2"/>
        <v>31.4</v>
      </c>
      <c r="J27" s="13">
        <f t="shared" si="3"/>
        <v>34.339999999999996</v>
      </c>
      <c r="K27" s="42">
        <f t="shared" si="4"/>
        <v>32.99</v>
      </c>
    </row>
    <row r="28" spans="1:11" x14ac:dyDescent="0.15">
      <c r="A28" s="38">
        <v>25</v>
      </c>
      <c r="B28" s="5" t="s">
        <v>23</v>
      </c>
      <c r="C28" s="52">
        <f>伏見台１丁目!Q$52</f>
        <v>119</v>
      </c>
      <c r="D28" s="52">
        <f>伏見台１丁目!R$52</f>
        <v>258</v>
      </c>
      <c r="E28" s="52">
        <f>D28+C28</f>
        <v>377</v>
      </c>
      <c r="F28" s="52">
        <f>伏見台１丁目!U$53</f>
        <v>72</v>
      </c>
      <c r="G28" s="52">
        <f>伏見台１丁目!V$53</f>
        <v>192</v>
      </c>
      <c r="H28" s="6">
        <f>G28+F28</f>
        <v>264</v>
      </c>
      <c r="I28" s="7">
        <f t="shared" si="2"/>
        <v>60.5</v>
      </c>
      <c r="J28" s="7">
        <f t="shared" si="3"/>
        <v>74.42</v>
      </c>
      <c r="K28" s="39">
        <f t="shared" si="4"/>
        <v>70.03</v>
      </c>
    </row>
    <row r="29" spans="1:11" x14ac:dyDescent="0.15">
      <c r="A29" s="40">
        <v>26</v>
      </c>
      <c r="B29" s="8" t="s">
        <v>24</v>
      </c>
      <c r="C29" s="9">
        <f>伏見台２丁目!Q$52</f>
        <v>509</v>
      </c>
      <c r="D29" s="9">
        <f>伏見台２丁目!R$52</f>
        <v>575</v>
      </c>
      <c r="E29" s="9">
        <f>D29+C29</f>
        <v>1084</v>
      </c>
      <c r="F29" s="9">
        <f>伏見台２丁目!U$53</f>
        <v>262</v>
      </c>
      <c r="G29" s="9">
        <f>伏見台２丁目!V$53</f>
        <v>308</v>
      </c>
      <c r="H29" s="9">
        <f>G29+F29</f>
        <v>570</v>
      </c>
      <c r="I29" s="10">
        <f t="shared" si="2"/>
        <v>51.470000000000006</v>
      </c>
      <c r="J29" s="10">
        <f t="shared" si="3"/>
        <v>53.569999999999993</v>
      </c>
      <c r="K29" s="41">
        <f t="shared" si="4"/>
        <v>52.580000000000005</v>
      </c>
    </row>
    <row r="30" spans="1:11" x14ac:dyDescent="0.15">
      <c r="A30" s="40">
        <v>27</v>
      </c>
      <c r="B30" s="8" t="s">
        <v>25</v>
      </c>
      <c r="C30" s="9">
        <f>伏見台３丁目!Q$52</f>
        <v>297</v>
      </c>
      <c r="D30" s="9">
        <f>伏見台３丁目!R$52</f>
        <v>353</v>
      </c>
      <c r="E30" s="9">
        <f>D30+C30</f>
        <v>650</v>
      </c>
      <c r="F30" s="9">
        <f>伏見台３丁目!U$53</f>
        <v>141</v>
      </c>
      <c r="G30" s="9">
        <f>伏見台３丁目!V$53</f>
        <v>166</v>
      </c>
      <c r="H30" s="9">
        <f>G30+F30</f>
        <v>307</v>
      </c>
      <c r="I30" s="10">
        <f t="shared" si="2"/>
        <v>47.47</v>
      </c>
      <c r="J30" s="10">
        <f t="shared" si="3"/>
        <v>47.03</v>
      </c>
      <c r="K30" s="41">
        <f t="shared" si="4"/>
        <v>47.23</v>
      </c>
    </row>
    <row r="31" spans="1:11" x14ac:dyDescent="0.15">
      <c r="A31" s="40">
        <v>28</v>
      </c>
      <c r="B31" s="8" t="s">
        <v>26</v>
      </c>
      <c r="C31" s="9">
        <f>伏見台４丁目!Q$52</f>
        <v>314</v>
      </c>
      <c r="D31" s="9">
        <f>伏見台４丁目!R$52</f>
        <v>355</v>
      </c>
      <c r="E31" s="9">
        <f>D31+C31</f>
        <v>669</v>
      </c>
      <c r="F31" s="9">
        <f>伏見台４丁目!U$53</f>
        <v>160</v>
      </c>
      <c r="G31" s="9">
        <f>伏見台４丁目!V$53</f>
        <v>174</v>
      </c>
      <c r="H31" s="9">
        <f>G31+F31</f>
        <v>334</v>
      </c>
      <c r="I31" s="10">
        <f t="shared" si="2"/>
        <v>50.960000000000008</v>
      </c>
      <c r="J31" s="10">
        <f t="shared" si="3"/>
        <v>49.01</v>
      </c>
      <c r="K31" s="41">
        <f t="shared" si="4"/>
        <v>49.93</v>
      </c>
    </row>
    <row r="32" spans="1:11" x14ac:dyDescent="0.15">
      <c r="A32" s="40">
        <v>29</v>
      </c>
      <c r="B32" s="8" t="s">
        <v>27</v>
      </c>
      <c r="C32" s="9">
        <f>伏見台５丁目!Q$52</f>
        <v>490</v>
      </c>
      <c r="D32" s="9">
        <f>伏見台５丁目!R$52</f>
        <v>542</v>
      </c>
      <c r="E32" s="9">
        <f>D32+C32</f>
        <v>1032</v>
      </c>
      <c r="F32" s="9">
        <f>伏見台５丁目!U$53</f>
        <v>210</v>
      </c>
      <c r="G32" s="9">
        <f>伏見台５丁目!V$53</f>
        <v>212</v>
      </c>
      <c r="H32" s="9">
        <f>G32+F32</f>
        <v>422</v>
      </c>
      <c r="I32" s="10">
        <f t="shared" si="2"/>
        <v>42.86</v>
      </c>
      <c r="J32" s="10">
        <f t="shared" si="3"/>
        <v>39.11</v>
      </c>
      <c r="K32" s="41">
        <f t="shared" si="4"/>
        <v>40.89</v>
      </c>
    </row>
    <row r="33" spans="1:11" x14ac:dyDescent="0.15">
      <c r="A33" s="35"/>
      <c r="B33" s="11" t="s">
        <v>70</v>
      </c>
      <c r="C33" s="27">
        <f t="shared" ref="C33:H33" si="8">SUM(C28:C32)</f>
        <v>1729</v>
      </c>
      <c r="D33" s="27">
        <f>SUM(D28:D32)</f>
        <v>2083</v>
      </c>
      <c r="E33" s="27">
        <f t="shared" si="8"/>
        <v>3812</v>
      </c>
      <c r="F33" s="12">
        <f>SUM(F28:F32)</f>
        <v>845</v>
      </c>
      <c r="G33" s="12">
        <f t="shared" si="8"/>
        <v>1052</v>
      </c>
      <c r="H33" s="12">
        <f t="shared" si="8"/>
        <v>1897</v>
      </c>
      <c r="I33" s="13">
        <f t="shared" si="2"/>
        <v>48.870000000000005</v>
      </c>
      <c r="J33" s="13">
        <f t="shared" si="3"/>
        <v>50.5</v>
      </c>
      <c r="K33" s="42">
        <f t="shared" si="4"/>
        <v>49.76</v>
      </c>
    </row>
    <row r="34" spans="1:11" x14ac:dyDescent="0.15">
      <c r="A34" s="38">
        <v>30</v>
      </c>
      <c r="B34" s="5" t="s">
        <v>28</v>
      </c>
      <c r="C34" s="52">
        <f>若葉１丁目!Q$52</f>
        <v>874</v>
      </c>
      <c r="D34" s="52">
        <f>若葉１丁目!R$52</f>
        <v>955</v>
      </c>
      <c r="E34" s="52">
        <f>D34+C34</f>
        <v>1829</v>
      </c>
      <c r="F34" s="52">
        <f>若葉１丁目!U$53</f>
        <v>242</v>
      </c>
      <c r="G34" s="52">
        <f>若葉１丁目!V$53</f>
        <v>252</v>
      </c>
      <c r="H34" s="6">
        <f>G34+F34</f>
        <v>494</v>
      </c>
      <c r="I34" s="7">
        <f t="shared" ref="I34:I66" si="9">ROUND(F34/C34,4)*100</f>
        <v>27.689999999999998</v>
      </c>
      <c r="J34" s="7">
        <f t="shared" ref="J34:J66" si="10">ROUND(G34/D34,4)*100</f>
        <v>26.39</v>
      </c>
      <c r="K34" s="39">
        <f t="shared" ref="K34:K66" si="11">ROUND(H34/E34,4)*100</f>
        <v>27.01</v>
      </c>
    </row>
    <row r="35" spans="1:11" x14ac:dyDescent="0.15">
      <c r="A35" s="40">
        <v>31</v>
      </c>
      <c r="B35" s="8" t="s">
        <v>29</v>
      </c>
      <c r="C35" s="9">
        <f>若葉２丁目!Q$52</f>
        <v>809</v>
      </c>
      <c r="D35" s="9">
        <f>若葉２丁目!R$52</f>
        <v>890</v>
      </c>
      <c r="E35" s="9">
        <f>D35+C35</f>
        <v>1699</v>
      </c>
      <c r="F35" s="9">
        <f>若葉２丁目!U$53</f>
        <v>199</v>
      </c>
      <c r="G35" s="9">
        <f>若葉２丁目!V$53</f>
        <v>217</v>
      </c>
      <c r="H35" s="9">
        <f>G35+F35</f>
        <v>416</v>
      </c>
      <c r="I35" s="10">
        <f t="shared" si="9"/>
        <v>24.6</v>
      </c>
      <c r="J35" s="10">
        <f t="shared" si="10"/>
        <v>24.38</v>
      </c>
      <c r="K35" s="41">
        <f t="shared" si="11"/>
        <v>24.48</v>
      </c>
    </row>
    <row r="36" spans="1:11" x14ac:dyDescent="0.15">
      <c r="A36" s="40">
        <v>42</v>
      </c>
      <c r="B36" s="8" t="s">
        <v>36</v>
      </c>
      <c r="C36" s="9">
        <f>レックスパーク猪名川!Q$52</f>
        <v>278</v>
      </c>
      <c r="D36" s="9">
        <f>レックスパーク猪名川!R$52</f>
        <v>315</v>
      </c>
      <c r="E36" s="9">
        <f>D36+C36</f>
        <v>593</v>
      </c>
      <c r="F36" s="9">
        <f>レックスパーク猪名川!U$53</f>
        <v>64</v>
      </c>
      <c r="G36" s="9">
        <f>レックスパーク猪名川!V$53</f>
        <v>72</v>
      </c>
      <c r="H36" s="9">
        <f>G36+F36</f>
        <v>136</v>
      </c>
      <c r="I36" s="10">
        <f t="shared" si="9"/>
        <v>23.02</v>
      </c>
      <c r="J36" s="10">
        <f t="shared" si="10"/>
        <v>22.86</v>
      </c>
      <c r="K36" s="41">
        <f t="shared" si="11"/>
        <v>22.93</v>
      </c>
    </row>
    <row r="37" spans="1:11" x14ac:dyDescent="0.15">
      <c r="A37" s="40">
        <v>43</v>
      </c>
      <c r="B37" s="8" t="s">
        <v>37</v>
      </c>
      <c r="C37" s="9">
        <f>パークハウス猪名川!Q$52</f>
        <v>277</v>
      </c>
      <c r="D37" s="9">
        <f>パークハウス猪名川!R$52</f>
        <v>282</v>
      </c>
      <c r="E37" s="9">
        <f>D37+C37</f>
        <v>559</v>
      </c>
      <c r="F37" s="9">
        <f>パークハウス猪名川!U$53</f>
        <v>47</v>
      </c>
      <c r="G37" s="9">
        <f>パークハウス猪名川!V$53</f>
        <v>60</v>
      </c>
      <c r="H37" s="9">
        <f>G37+F37</f>
        <v>107</v>
      </c>
      <c r="I37" s="10">
        <f t="shared" si="9"/>
        <v>16.97</v>
      </c>
      <c r="J37" s="10">
        <f t="shared" si="10"/>
        <v>21.279999999999998</v>
      </c>
      <c r="K37" s="41">
        <f t="shared" si="11"/>
        <v>19.139999999999997</v>
      </c>
    </row>
    <row r="38" spans="1:11" x14ac:dyDescent="0.15">
      <c r="A38" s="35"/>
      <c r="B38" s="11" t="s">
        <v>71</v>
      </c>
      <c r="C38" s="27">
        <f t="shared" ref="C38:H38" si="12">SUM(C34:C37)</f>
        <v>2238</v>
      </c>
      <c r="D38" s="27">
        <f>SUM(D34:D37)</f>
        <v>2442</v>
      </c>
      <c r="E38" s="27">
        <f t="shared" si="12"/>
        <v>4680</v>
      </c>
      <c r="F38" s="27">
        <f>SUM(F34:F37)</f>
        <v>552</v>
      </c>
      <c r="G38" s="27">
        <f t="shared" si="12"/>
        <v>601</v>
      </c>
      <c r="H38" s="27">
        <f t="shared" si="12"/>
        <v>1153</v>
      </c>
      <c r="I38" s="13">
        <f t="shared" si="9"/>
        <v>24.66</v>
      </c>
      <c r="J38" s="13">
        <f t="shared" si="10"/>
        <v>24.610000000000003</v>
      </c>
      <c r="K38" s="42">
        <f t="shared" si="11"/>
        <v>24.64</v>
      </c>
    </row>
    <row r="39" spans="1:11" x14ac:dyDescent="0.15">
      <c r="A39" s="38">
        <v>32</v>
      </c>
      <c r="B39" s="5" t="s">
        <v>30</v>
      </c>
      <c r="C39" s="52">
        <f>白金１丁目!Q$52</f>
        <v>1041</v>
      </c>
      <c r="D39" s="52">
        <f>白金１丁目!R$52</f>
        <v>1117</v>
      </c>
      <c r="E39" s="52">
        <f>D39+C39</f>
        <v>2158</v>
      </c>
      <c r="F39" s="52">
        <f>白金１丁目!U$53</f>
        <v>111</v>
      </c>
      <c r="G39" s="52">
        <f>白金１丁目!V$53</f>
        <v>159</v>
      </c>
      <c r="H39" s="6">
        <f>G39+F39</f>
        <v>270</v>
      </c>
      <c r="I39" s="7">
        <f t="shared" si="9"/>
        <v>10.66</v>
      </c>
      <c r="J39" s="7">
        <f t="shared" si="10"/>
        <v>14.23</v>
      </c>
      <c r="K39" s="39">
        <f t="shared" si="11"/>
        <v>12.509999999999998</v>
      </c>
    </row>
    <row r="40" spans="1:11" x14ac:dyDescent="0.15">
      <c r="A40" s="40">
        <v>33</v>
      </c>
      <c r="B40" s="8" t="s">
        <v>31</v>
      </c>
      <c r="C40" s="9">
        <f>白金２丁目!Q$52</f>
        <v>1485</v>
      </c>
      <c r="D40" s="9">
        <f>白金２丁目!R$52</f>
        <v>1509</v>
      </c>
      <c r="E40" s="9">
        <f>D40+C40</f>
        <v>2994</v>
      </c>
      <c r="F40" s="9">
        <f>白金２丁目!U$53</f>
        <v>170</v>
      </c>
      <c r="G40" s="9">
        <f>白金２丁目!V$53</f>
        <v>180</v>
      </c>
      <c r="H40" s="9">
        <f>G40+F40</f>
        <v>350</v>
      </c>
      <c r="I40" s="10">
        <f t="shared" si="9"/>
        <v>11.450000000000001</v>
      </c>
      <c r="J40" s="10">
        <f t="shared" si="10"/>
        <v>11.93</v>
      </c>
      <c r="K40" s="41">
        <f t="shared" si="11"/>
        <v>11.690000000000001</v>
      </c>
    </row>
    <row r="41" spans="1:11" x14ac:dyDescent="0.15">
      <c r="A41" s="40">
        <v>34</v>
      </c>
      <c r="B41" s="8" t="s">
        <v>32</v>
      </c>
      <c r="C41" s="9">
        <f>白金３丁目!Q$52</f>
        <v>682</v>
      </c>
      <c r="D41" s="9">
        <f>白金３丁目!R$52</f>
        <v>742</v>
      </c>
      <c r="E41" s="9">
        <f>D41+C41</f>
        <v>1424</v>
      </c>
      <c r="F41" s="9">
        <f>白金３丁目!U$53</f>
        <v>204</v>
      </c>
      <c r="G41" s="9">
        <f>白金３丁目!V$53</f>
        <v>214</v>
      </c>
      <c r="H41" s="9">
        <f>G41+F41</f>
        <v>418</v>
      </c>
      <c r="I41" s="10">
        <f t="shared" si="9"/>
        <v>29.909999999999997</v>
      </c>
      <c r="J41" s="10">
        <f t="shared" si="10"/>
        <v>28.84</v>
      </c>
      <c r="K41" s="41">
        <f t="shared" si="11"/>
        <v>29.349999999999998</v>
      </c>
    </row>
    <row r="42" spans="1:11" x14ac:dyDescent="0.15">
      <c r="A42" s="35"/>
      <c r="B42" s="11" t="s">
        <v>72</v>
      </c>
      <c r="C42" s="27">
        <f t="shared" ref="C42:H42" si="13">SUM(C39:C41)</f>
        <v>3208</v>
      </c>
      <c r="D42" s="27">
        <f>SUM(D39:D41)</f>
        <v>3368</v>
      </c>
      <c r="E42" s="27">
        <f t="shared" si="13"/>
        <v>6576</v>
      </c>
      <c r="F42" s="27">
        <f>SUM(F39:F41)</f>
        <v>485</v>
      </c>
      <c r="G42" s="27">
        <f t="shared" si="13"/>
        <v>553</v>
      </c>
      <c r="H42" s="12">
        <f t="shared" si="13"/>
        <v>1038</v>
      </c>
      <c r="I42" s="13">
        <f t="shared" si="9"/>
        <v>15.120000000000001</v>
      </c>
      <c r="J42" s="13">
        <f t="shared" si="10"/>
        <v>16.420000000000002</v>
      </c>
      <c r="K42" s="42">
        <f t="shared" si="11"/>
        <v>15.78</v>
      </c>
    </row>
    <row r="43" spans="1:11" x14ac:dyDescent="0.15">
      <c r="A43" s="38">
        <v>37</v>
      </c>
      <c r="B43" s="5" t="s">
        <v>34</v>
      </c>
      <c r="C43" s="52">
        <f>つつじが丘１丁目!Q$52</f>
        <v>546</v>
      </c>
      <c r="D43" s="52">
        <f>つつじが丘１丁目!R$52</f>
        <v>613</v>
      </c>
      <c r="E43" s="52">
        <f>D43+C43</f>
        <v>1159</v>
      </c>
      <c r="F43" s="52">
        <f>つつじが丘１丁目!U$53</f>
        <v>133</v>
      </c>
      <c r="G43" s="52">
        <f>つつじが丘１丁目!V$53</f>
        <v>140</v>
      </c>
      <c r="H43" s="6">
        <f>G43+F43</f>
        <v>273</v>
      </c>
      <c r="I43" s="7">
        <f t="shared" si="9"/>
        <v>24.36</v>
      </c>
      <c r="J43" s="7">
        <f t="shared" si="10"/>
        <v>22.84</v>
      </c>
      <c r="K43" s="39">
        <f t="shared" si="11"/>
        <v>23.549999999999997</v>
      </c>
    </row>
    <row r="44" spans="1:11" x14ac:dyDescent="0.15">
      <c r="A44" s="40">
        <v>38</v>
      </c>
      <c r="B44" s="8" t="s">
        <v>35</v>
      </c>
      <c r="C44" s="9">
        <f>つつじが丘２丁目!Q$52</f>
        <v>637</v>
      </c>
      <c r="D44" s="9">
        <f>つつじが丘２丁目!R$52</f>
        <v>668</v>
      </c>
      <c r="E44" s="9">
        <f>D44+C44</f>
        <v>1305</v>
      </c>
      <c r="F44" s="9">
        <f>つつじが丘２丁目!U$53</f>
        <v>45</v>
      </c>
      <c r="G44" s="9">
        <f>つつじが丘２丁目!V$53</f>
        <v>61</v>
      </c>
      <c r="H44" s="9">
        <f>G44+F44</f>
        <v>106</v>
      </c>
      <c r="I44" s="10">
        <f t="shared" si="9"/>
        <v>7.06</v>
      </c>
      <c r="J44" s="10">
        <f t="shared" si="10"/>
        <v>9.1300000000000008</v>
      </c>
      <c r="K44" s="41">
        <f t="shared" si="11"/>
        <v>8.1199999999999992</v>
      </c>
    </row>
    <row r="45" spans="1:11" x14ac:dyDescent="0.15">
      <c r="A45" s="40">
        <v>39</v>
      </c>
      <c r="B45" s="8" t="s">
        <v>61</v>
      </c>
      <c r="C45" s="9">
        <f>つつじが丘３丁目!Q$52</f>
        <v>310</v>
      </c>
      <c r="D45" s="9">
        <f>つつじが丘３丁目!R$52</f>
        <v>301</v>
      </c>
      <c r="E45" s="9">
        <f>D45+C45</f>
        <v>611</v>
      </c>
      <c r="F45" s="9">
        <f>つつじが丘３丁目!U$53</f>
        <v>12</v>
      </c>
      <c r="G45" s="9">
        <f>つつじが丘３丁目!V$53</f>
        <v>14</v>
      </c>
      <c r="H45" s="9">
        <f>G45+F45</f>
        <v>26</v>
      </c>
      <c r="I45" s="10">
        <f t="shared" si="9"/>
        <v>3.8699999999999997</v>
      </c>
      <c r="J45" s="10">
        <f t="shared" si="10"/>
        <v>4.6500000000000004</v>
      </c>
      <c r="K45" s="41">
        <f t="shared" si="11"/>
        <v>4.26</v>
      </c>
    </row>
    <row r="46" spans="1:11" x14ac:dyDescent="0.15">
      <c r="A46" s="40">
        <v>40</v>
      </c>
      <c r="B46" s="8" t="s">
        <v>77</v>
      </c>
      <c r="C46" s="9">
        <f>つつじが丘４丁目!Q$52</f>
        <v>638</v>
      </c>
      <c r="D46" s="9">
        <f>つつじが丘４丁目!R$52</f>
        <v>640</v>
      </c>
      <c r="E46" s="9">
        <f>D46+C46</f>
        <v>1278</v>
      </c>
      <c r="F46" s="9">
        <f>つつじが丘４丁目!U$53</f>
        <v>26</v>
      </c>
      <c r="G46" s="9">
        <f>つつじが丘４丁目!V$53</f>
        <v>35</v>
      </c>
      <c r="H46" s="9">
        <f>G46+F46</f>
        <v>61</v>
      </c>
      <c r="I46" s="10">
        <f t="shared" ref="I46:K47" si="14">ROUND(F46/C46,4)*100</f>
        <v>4.08</v>
      </c>
      <c r="J46" s="10">
        <f t="shared" si="14"/>
        <v>5.47</v>
      </c>
      <c r="K46" s="41">
        <f t="shared" si="14"/>
        <v>4.7699999999999996</v>
      </c>
    </row>
    <row r="47" spans="1:11" x14ac:dyDescent="0.15">
      <c r="A47" s="40">
        <v>41</v>
      </c>
      <c r="B47" s="8" t="s">
        <v>83</v>
      </c>
      <c r="C47" s="9">
        <f>つつじが丘５丁目!Q$52</f>
        <v>526</v>
      </c>
      <c r="D47" s="9">
        <f>つつじが丘５丁目!R$52</f>
        <v>548</v>
      </c>
      <c r="E47" s="9">
        <f>D47+C47</f>
        <v>1074</v>
      </c>
      <c r="F47" s="9">
        <f>つつじが丘５丁目!U$53</f>
        <v>16</v>
      </c>
      <c r="G47" s="9">
        <f>つつじが丘５丁目!V$53</f>
        <v>22</v>
      </c>
      <c r="H47" s="9">
        <f>G47+F47</f>
        <v>38</v>
      </c>
      <c r="I47" s="10">
        <f t="shared" si="14"/>
        <v>3.04</v>
      </c>
      <c r="J47" s="10">
        <f t="shared" si="14"/>
        <v>4.01</v>
      </c>
      <c r="K47" s="41">
        <f t="shared" si="14"/>
        <v>3.54</v>
      </c>
    </row>
    <row r="48" spans="1:11" ht="14.25" thickBot="1" x14ac:dyDescent="0.2">
      <c r="A48" s="43"/>
      <c r="B48" s="14" t="s">
        <v>73</v>
      </c>
      <c r="C48" s="53">
        <f t="shared" ref="C48:H48" si="15">SUM(C43:C47)</f>
        <v>2657</v>
      </c>
      <c r="D48" s="53">
        <f t="shared" si="15"/>
        <v>2770</v>
      </c>
      <c r="E48" s="53">
        <f t="shared" si="15"/>
        <v>5427</v>
      </c>
      <c r="F48" s="53">
        <f t="shared" si="15"/>
        <v>232</v>
      </c>
      <c r="G48" s="53">
        <f t="shared" si="15"/>
        <v>272</v>
      </c>
      <c r="H48" s="53">
        <f t="shared" si="15"/>
        <v>504</v>
      </c>
      <c r="I48" s="54">
        <f t="shared" si="9"/>
        <v>8.73</v>
      </c>
      <c r="J48" s="54">
        <f t="shared" si="10"/>
        <v>9.82</v>
      </c>
      <c r="K48" s="44">
        <f t="shared" si="11"/>
        <v>9.2899999999999991</v>
      </c>
    </row>
    <row r="49" spans="1:11" ht="14.25" thickBot="1" x14ac:dyDescent="0.2">
      <c r="A49" s="15" t="s">
        <v>74</v>
      </c>
      <c r="B49" s="16"/>
      <c r="C49" s="17">
        <f>SUM(C4:C22)+C27+C33+C38+C42+C48</f>
        <v>13013</v>
      </c>
      <c r="D49" s="17">
        <f>SUM(D4:D22)+D27+D33+D38+D42+D48</f>
        <v>14254</v>
      </c>
      <c r="E49" s="17">
        <f>D49+C49</f>
        <v>27267</v>
      </c>
      <c r="F49" s="17">
        <f>SUM(F4:F22)+F27+F33+F38+F42+F48</f>
        <v>3222</v>
      </c>
      <c r="G49" s="17">
        <f>SUM(G4:G22)+G27+G33+G38+G42+G48</f>
        <v>3883</v>
      </c>
      <c r="H49" s="17">
        <f t="shared" ref="H49:H73" si="16">G49+F49</f>
        <v>7105</v>
      </c>
      <c r="I49" s="18">
        <f t="shared" si="9"/>
        <v>24.759999999999998</v>
      </c>
      <c r="J49" s="18">
        <f t="shared" si="10"/>
        <v>27.24</v>
      </c>
      <c r="K49" s="19">
        <f t="shared" si="11"/>
        <v>26.06</v>
      </c>
    </row>
    <row r="50" spans="1:11" x14ac:dyDescent="0.15">
      <c r="A50" s="36">
        <v>50</v>
      </c>
      <c r="B50" s="20" t="s">
        <v>38</v>
      </c>
      <c r="C50" s="27">
        <f>万善!Q$52</f>
        <v>38</v>
      </c>
      <c r="D50" s="27">
        <f>万善!R$52</f>
        <v>45</v>
      </c>
      <c r="E50" s="27">
        <f>D50+C50</f>
        <v>83</v>
      </c>
      <c r="F50" s="27">
        <f>万善!U$53</f>
        <v>13</v>
      </c>
      <c r="G50" s="27">
        <f>万善!V$53</f>
        <v>18</v>
      </c>
      <c r="H50" s="21">
        <f t="shared" si="16"/>
        <v>31</v>
      </c>
      <c r="I50" s="22">
        <f t="shared" si="9"/>
        <v>34.21</v>
      </c>
      <c r="J50" s="22">
        <f t="shared" si="10"/>
        <v>40</v>
      </c>
      <c r="K50" s="45">
        <f t="shared" si="11"/>
        <v>37.35</v>
      </c>
    </row>
    <row r="51" spans="1:11" x14ac:dyDescent="0.15">
      <c r="A51" s="36">
        <v>51</v>
      </c>
      <c r="B51" s="2" t="s">
        <v>39</v>
      </c>
      <c r="C51" s="27">
        <f>槻並!Q$52</f>
        <v>111</v>
      </c>
      <c r="D51" s="27">
        <f>槻並!R$52</f>
        <v>106</v>
      </c>
      <c r="E51" s="27">
        <f t="shared" ref="E51:E73" si="17">D51+C51</f>
        <v>217</v>
      </c>
      <c r="F51" s="27">
        <f>槻並!U$53</f>
        <v>41</v>
      </c>
      <c r="G51" s="27">
        <f>槻並!V$53</f>
        <v>58</v>
      </c>
      <c r="H51" s="3">
        <f t="shared" si="16"/>
        <v>99</v>
      </c>
      <c r="I51" s="4">
        <f t="shared" si="9"/>
        <v>36.94</v>
      </c>
      <c r="J51" s="4">
        <f t="shared" si="10"/>
        <v>54.72</v>
      </c>
      <c r="K51" s="37">
        <f t="shared" si="11"/>
        <v>45.62</v>
      </c>
    </row>
    <row r="52" spans="1:11" x14ac:dyDescent="0.15">
      <c r="A52" s="36">
        <v>52</v>
      </c>
      <c r="B52" s="2" t="s">
        <v>40</v>
      </c>
      <c r="C52" s="27">
        <f>木津上!Q$52</f>
        <v>74</v>
      </c>
      <c r="D52" s="27">
        <f>木津上!R$52</f>
        <v>84</v>
      </c>
      <c r="E52" s="27">
        <f t="shared" si="17"/>
        <v>158</v>
      </c>
      <c r="F52" s="27">
        <f>木津上!U$53</f>
        <v>26</v>
      </c>
      <c r="G52" s="27">
        <f>木津上!V$53</f>
        <v>33</v>
      </c>
      <c r="H52" s="3">
        <f t="shared" si="16"/>
        <v>59</v>
      </c>
      <c r="I52" s="4">
        <f t="shared" si="9"/>
        <v>35.14</v>
      </c>
      <c r="J52" s="4">
        <f t="shared" si="10"/>
        <v>39.290000000000006</v>
      </c>
      <c r="K52" s="37">
        <f t="shared" si="11"/>
        <v>37.340000000000003</v>
      </c>
    </row>
    <row r="53" spans="1:11" x14ac:dyDescent="0.15">
      <c r="A53" s="36">
        <v>53</v>
      </c>
      <c r="B53" s="2" t="s">
        <v>41</v>
      </c>
      <c r="C53" s="27">
        <f>木津!Q$52</f>
        <v>51</v>
      </c>
      <c r="D53" s="27">
        <f>木津!R$52</f>
        <v>47</v>
      </c>
      <c r="E53" s="27">
        <f t="shared" si="17"/>
        <v>98</v>
      </c>
      <c r="F53" s="27">
        <f>木津!U$53</f>
        <v>22</v>
      </c>
      <c r="G53" s="27">
        <f>木津!V$53</f>
        <v>27</v>
      </c>
      <c r="H53" s="3">
        <f t="shared" si="16"/>
        <v>49</v>
      </c>
      <c r="I53" s="4">
        <f t="shared" si="9"/>
        <v>43.14</v>
      </c>
      <c r="J53" s="4">
        <f t="shared" si="10"/>
        <v>57.45</v>
      </c>
      <c r="K53" s="37">
        <f t="shared" si="11"/>
        <v>50</v>
      </c>
    </row>
    <row r="54" spans="1:11" x14ac:dyDescent="0.15">
      <c r="A54" s="36">
        <v>54</v>
      </c>
      <c r="B54" s="2" t="s">
        <v>42</v>
      </c>
      <c r="C54" s="27">
        <f>木間生!Q$52</f>
        <v>13</v>
      </c>
      <c r="D54" s="27">
        <f>木間生!R$52</f>
        <v>16</v>
      </c>
      <c r="E54" s="27">
        <f t="shared" si="17"/>
        <v>29</v>
      </c>
      <c r="F54" s="27">
        <f>木間生!U$53</f>
        <v>6</v>
      </c>
      <c r="G54" s="27">
        <f>木間生!V$53</f>
        <v>5</v>
      </c>
      <c r="H54" s="3">
        <f t="shared" si="16"/>
        <v>11</v>
      </c>
      <c r="I54" s="4">
        <f t="shared" si="9"/>
        <v>46.150000000000006</v>
      </c>
      <c r="J54" s="4">
        <f t="shared" si="10"/>
        <v>31.25</v>
      </c>
      <c r="K54" s="37">
        <f t="shared" si="11"/>
        <v>37.93</v>
      </c>
    </row>
    <row r="55" spans="1:11" x14ac:dyDescent="0.15">
      <c r="A55" s="36">
        <v>55</v>
      </c>
      <c r="B55" s="2" t="s">
        <v>43</v>
      </c>
      <c r="C55" s="27">
        <f>杤原!Q$52</f>
        <v>58</v>
      </c>
      <c r="D55" s="27">
        <f>杤原!R$52</f>
        <v>64</v>
      </c>
      <c r="E55" s="27">
        <f t="shared" si="17"/>
        <v>122</v>
      </c>
      <c r="F55" s="27">
        <f>杤原!U$53</f>
        <v>23</v>
      </c>
      <c r="G55" s="27">
        <f>杤原!V$53</f>
        <v>28</v>
      </c>
      <c r="H55" s="3">
        <f t="shared" si="16"/>
        <v>51</v>
      </c>
      <c r="I55" s="4">
        <f t="shared" si="9"/>
        <v>39.660000000000004</v>
      </c>
      <c r="J55" s="4">
        <f t="shared" si="10"/>
        <v>43.75</v>
      </c>
      <c r="K55" s="37">
        <f t="shared" si="11"/>
        <v>41.8</v>
      </c>
    </row>
    <row r="56" spans="1:11" x14ac:dyDescent="0.15">
      <c r="A56" s="36">
        <v>56</v>
      </c>
      <c r="B56" s="2" t="s">
        <v>44</v>
      </c>
      <c r="C56" s="27">
        <f>林田!Q$52</f>
        <v>24</v>
      </c>
      <c r="D56" s="27">
        <f>林田!R$52</f>
        <v>17</v>
      </c>
      <c r="E56" s="27">
        <f t="shared" si="17"/>
        <v>41</v>
      </c>
      <c r="F56" s="27">
        <f>林田!U$53</f>
        <v>13</v>
      </c>
      <c r="G56" s="27">
        <f>林田!V$53</f>
        <v>11</v>
      </c>
      <c r="H56" s="3">
        <f t="shared" si="16"/>
        <v>24</v>
      </c>
      <c r="I56" s="4">
        <f t="shared" si="9"/>
        <v>54.169999999999995</v>
      </c>
      <c r="J56" s="4">
        <f t="shared" si="10"/>
        <v>64.710000000000008</v>
      </c>
      <c r="K56" s="37">
        <f t="shared" si="11"/>
        <v>58.540000000000006</v>
      </c>
    </row>
    <row r="57" spans="1:11" x14ac:dyDescent="0.15">
      <c r="A57" s="36">
        <v>57</v>
      </c>
      <c r="B57" s="2" t="s">
        <v>45</v>
      </c>
      <c r="C57" s="27">
        <f>笹尾!Q$52</f>
        <v>132</v>
      </c>
      <c r="D57" s="27">
        <f>笹尾!R$52</f>
        <v>144</v>
      </c>
      <c r="E57" s="27">
        <f t="shared" si="17"/>
        <v>276</v>
      </c>
      <c r="F57" s="27">
        <f>笹尾!U$53</f>
        <v>44</v>
      </c>
      <c r="G57" s="27">
        <f>笹尾!V$53</f>
        <v>62</v>
      </c>
      <c r="H57" s="3">
        <f t="shared" si="16"/>
        <v>106</v>
      </c>
      <c r="I57" s="4">
        <f t="shared" si="9"/>
        <v>33.33</v>
      </c>
      <c r="J57" s="4">
        <f t="shared" si="10"/>
        <v>43.059999999999995</v>
      </c>
      <c r="K57" s="37">
        <f t="shared" si="11"/>
        <v>38.409999999999997</v>
      </c>
    </row>
    <row r="58" spans="1:11" x14ac:dyDescent="0.15">
      <c r="A58" s="36">
        <v>58</v>
      </c>
      <c r="B58" s="2" t="s">
        <v>46</v>
      </c>
      <c r="C58" s="27">
        <f>清水!Q$52</f>
        <v>159</v>
      </c>
      <c r="D58" s="27">
        <f>清水!R$52</f>
        <v>186</v>
      </c>
      <c r="E58" s="27">
        <f t="shared" si="17"/>
        <v>345</v>
      </c>
      <c r="F58" s="27">
        <f>清水!U$53</f>
        <v>63</v>
      </c>
      <c r="G58" s="27">
        <f>清水!V$53</f>
        <v>57</v>
      </c>
      <c r="H58" s="3">
        <f t="shared" si="16"/>
        <v>120</v>
      </c>
      <c r="I58" s="4">
        <f t="shared" si="9"/>
        <v>39.619999999999997</v>
      </c>
      <c r="J58" s="4">
        <f t="shared" si="10"/>
        <v>30.65</v>
      </c>
      <c r="K58" s="37">
        <f t="shared" si="11"/>
        <v>34.78</v>
      </c>
    </row>
    <row r="59" spans="1:11" x14ac:dyDescent="0.15">
      <c r="A59" s="36">
        <v>59</v>
      </c>
      <c r="B59" s="2" t="s">
        <v>47</v>
      </c>
      <c r="C59" s="27">
        <f>清水東!Q$52</f>
        <v>44</v>
      </c>
      <c r="D59" s="27">
        <f>清水東!R$52</f>
        <v>46</v>
      </c>
      <c r="E59" s="27">
        <f t="shared" si="17"/>
        <v>90</v>
      </c>
      <c r="F59" s="27">
        <f>清水東!U$53</f>
        <v>12</v>
      </c>
      <c r="G59" s="27">
        <f>清水東!V$53</f>
        <v>17</v>
      </c>
      <c r="H59" s="3">
        <f t="shared" si="16"/>
        <v>29</v>
      </c>
      <c r="I59" s="4">
        <f t="shared" si="9"/>
        <v>27.27</v>
      </c>
      <c r="J59" s="4">
        <f t="shared" si="10"/>
        <v>36.96</v>
      </c>
      <c r="K59" s="37">
        <f t="shared" si="11"/>
        <v>32.22</v>
      </c>
    </row>
    <row r="60" spans="1:11" x14ac:dyDescent="0.15">
      <c r="A60" s="36">
        <v>60</v>
      </c>
      <c r="B60" s="2" t="s">
        <v>48</v>
      </c>
      <c r="C60" s="27">
        <f>仁頂寺!Q$52</f>
        <v>39</v>
      </c>
      <c r="D60" s="27">
        <f>仁頂寺!R$52</f>
        <v>41</v>
      </c>
      <c r="E60" s="27">
        <f t="shared" si="17"/>
        <v>80</v>
      </c>
      <c r="F60" s="27">
        <f>仁頂寺!U$53</f>
        <v>14</v>
      </c>
      <c r="G60" s="27">
        <f>仁頂寺!V$53</f>
        <v>12</v>
      </c>
      <c r="H60" s="3">
        <f t="shared" si="16"/>
        <v>26</v>
      </c>
      <c r="I60" s="4">
        <f t="shared" si="9"/>
        <v>35.9</v>
      </c>
      <c r="J60" s="4">
        <f t="shared" si="10"/>
        <v>29.270000000000003</v>
      </c>
      <c r="K60" s="37">
        <f t="shared" si="11"/>
        <v>32.5</v>
      </c>
    </row>
    <row r="61" spans="1:11" x14ac:dyDescent="0.15">
      <c r="A61" s="36">
        <v>61</v>
      </c>
      <c r="B61" s="2" t="s">
        <v>49</v>
      </c>
      <c r="C61" s="27">
        <f>島!Q$52</f>
        <v>137</v>
      </c>
      <c r="D61" s="27">
        <f>島!R$52</f>
        <v>151</v>
      </c>
      <c r="E61" s="27">
        <f t="shared" si="17"/>
        <v>288</v>
      </c>
      <c r="F61" s="27">
        <f>島!U$53</f>
        <v>32</v>
      </c>
      <c r="G61" s="27">
        <f>島!V$53</f>
        <v>51</v>
      </c>
      <c r="H61" s="3">
        <f t="shared" si="16"/>
        <v>83</v>
      </c>
      <c r="I61" s="4">
        <f t="shared" si="9"/>
        <v>23.36</v>
      </c>
      <c r="J61" s="4">
        <f t="shared" si="10"/>
        <v>33.770000000000003</v>
      </c>
      <c r="K61" s="37">
        <f t="shared" si="11"/>
        <v>28.82</v>
      </c>
    </row>
    <row r="62" spans="1:11" x14ac:dyDescent="0.15">
      <c r="A62" s="36">
        <v>62</v>
      </c>
      <c r="B62" s="2" t="s">
        <v>50</v>
      </c>
      <c r="C62" s="27">
        <f>鎌倉!Q$52</f>
        <v>56</v>
      </c>
      <c r="D62" s="27">
        <f>鎌倉!R$52</f>
        <v>63</v>
      </c>
      <c r="E62" s="27">
        <f t="shared" si="17"/>
        <v>119</v>
      </c>
      <c r="F62" s="27">
        <f>鎌倉!U$53</f>
        <v>22</v>
      </c>
      <c r="G62" s="27">
        <f>鎌倉!V$53</f>
        <v>28</v>
      </c>
      <c r="H62" s="3">
        <f t="shared" si="16"/>
        <v>50</v>
      </c>
      <c r="I62" s="4">
        <f t="shared" si="9"/>
        <v>39.290000000000006</v>
      </c>
      <c r="J62" s="4">
        <f t="shared" si="10"/>
        <v>44.440000000000005</v>
      </c>
      <c r="K62" s="37">
        <f t="shared" si="11"/>
        <v>42.02</v>
      </c>
    </row>
    <row r="63" spans="1:11" x14ac:dyDescent="0.15">
      <c r="A63" s="36">
        <v>63</v>
      </c>
      <c r="B63" s="2" t="s">
        <v>51</v>
      </c>
      <c r="C63" s="27">
        <f>杉生!Q$52</f>
        <v>148</v>
      </c>
      <c r="D63" s="27">
        <f>杉生!R$52</f>
        <v>158</v>
      </c>
      <c r="E63" s="27">
        <f t="shared" si="17"/>
        <v>306</v>
      </c>
      <c r="F63" s="27">
        <f>杉生!U$53</f>
        <v>61</v>
      </c>
      <c r="G63" s="27">
        <f>杉生!V$53</f>
        <v>78</v>
      </c>
      <c r="H63" s="3">
        <f t="shared" si="16"/>
        <v>139</v>
      </c>
      <c r="I63" s="4">
        <f t="shared" si="9"/>
        <v>41.22</v>
      </c>
      <c r="J63" s="4">
        <f t="shared" si="10"/>
        <v>49.370000000000005</v>
      </c>
      <c r="K63" s="37">
        <f t="shared" si="11"/>
        <v>45.42</v>
      </c>
    </row>
    <row r="64" spans="1:11" x14ac:dyDescent="0.15">
      <c r="A64" s="36">
        <v>64</v>
      </c>
      <c r="B64" s="2" t="s">
        <v>52</v>
      </c>
      <c r="C64" s="27">
        <f>西畑!Q$52</f>
        <v>49</v>
      </c>
      <c r="D64" s="27">
        <f>西畑!R$52</f>
        <v>56</v>
      </c>
      <c r="E64" s="27">
        <f t="shared" si="17"/>
        <v>105</v>
      </c>
      <c r="F64" s="27">
        <f>西畑!U$53</f>
        <v>19</v>
      </c>
      <c r="G64" s="27">
        <f>西畑!V$53</f>
        <v>20</v>
      </c>
      <c r="H64" s="3">
        <f t="shared" si="16"/>
        <v>39</v>
      </c>
      <c r="I64" s="4">
        <f t="shared" si="9"/>
        <v>38.78</v>
      </c>
      <c r="J64" s="4">
        <f t="shared" si="10"/>
        <v>35.709999999999994</v>
      </c>
      <c r="K64" s="37">
        <f t="shared" si="11"/>
        <v>37.14</v>
      </c>
    </row>
    <row r="65" spans="1:11" x14ac:dyDescent="0.15">
      <c r="A65" s="36">
        <v>65</v>
      </c>
      <c r="B65" s="2" t="s">
        <v>53</v>
      </c>
      <c r="C65" s="27">
        <f>柏原!Q$52</f>
        <v>109</v>
      </c>
      <c r="D65" s="27">
        <f>柏原!R$52</f>
        <v>115</v>
      </c>
      <c r="E65" s="27">
        <f t="shared" si="17"/>
        <v>224</v>
      </c>
      <c r="F65" s="27">
        <f>柏原!U$53</f>
        <v>45</v>
      </c>
      <c r="G65" s="27">
        <f>柏原!V$53</f>
        <v>62</v>
      </c>
      <c r="H65" s="3">
        <f t="shared" si="16"/>
        <v>107</v>
      </c>
      <c r="I65" s="4">
        <f t="shared" si="9"/>
        <v>41.28</v>
      </c>
      <c r="J65" s="4">
        <f t="shared" si="10"/>
        <v>53.910000000000004</v>
      </c>
      <c r="K65" s="37">
        <f t="shared" si="11"/>
        <v>47.77</v>
      </c>
    </row>
    <row r="66" spans="1:11" x14ac:dyDescent="0.15">
      <c r="A66" s="36">
        <v>66</v>
      </c>
      <c r="B66" s="2" t="s">
        <v>54</v>
      </c>
      <c r="C66" s="27">
        <f>万善荘!Q$52</f>
        <v>16</v>
      </c>
      <c r="D66" s="27">
        <f>万善荘!R$52</f>
        <v>11</v>
      </c>
      <c r="E66" s="27">
        <f t="shared" si="17"/>
        <v>27</v>
      </c>
      <c r="F66" s="27">
        <f>万善荘!U$53</f>
        <v>9</v>
      </c>
      <c r="G66" s="27">
        <f>万善荘!V$53</f>
        <v>10</v>
      </c>
      <c r="H66" s="3">
        <f t="shared" si="16"/>
        <v>19</v>
      </c>
      <c r="I66" s="4">
        <f t="shared" si="9"/>
        <v>56.25</v>
      </c>
      <c r="J66" s="4">
        <f t="shared" si="10"/>
        <v>90.91</v>
      </c>
      <c r="K66" s="37">
        <f t="shared" si="11"/>
        <v>70.37</v>
      </c>
    </row>
    <row r="67" spans="1:11" x14ac:dyDescent="0.15">
      <c r="A67" s="36">
        <v>67</v>
      </c>
      <c r="B67" s="2" t="s">
        <v>55</v>
      </c>
      <c r="C67" s="27">
        <f>東山!Q$52</f>
        <v>124</v>
      </c>
      <c r="D67" s="27">
        <f>東山!R$52</f>
        <v>127</v>
      </c>
      <c r="E67" s="27">
        <f t="shared" si="17"/>
        <v>251</v>
      </c>
      <c r="F67" s="27">
        <f>東山!U$53</f>
        <v>41</v>
      </c>
      <c r="G67" s="27">
        <f>東山!V$53</f>
        <v>42</v>
      </c>
      <c r="H67" s="3">
        <f t="shared" si="16"/>
        <v>83</v>
      </c>
      <c r="I67" s="4">
        <f t="shared" ref="I67:I74" si="18">ROUND(F67/C67,4)*100</f>
        <v>33.06</v>
      </c>
      <c r="J67" s="4">
        <f t="shared" ref="J67:J74" si="19">ROUND(G67/D67,4)*100</f>
        <v>33.07</v>
      </c>
      <c r="K67" s="37">
        <f t="shared" ref="K67:K74" si="20">ROUND(H67/E67,4)*100</f>
        <v>33.07</v>
      </c>
    </row>
    <row r="68" spans="1:11" x14ac:dyDescent="0.15">
      <c r="A68" s="36">
        <v>68</v>
      </c>
      <c r="B68" s="2" t="s">
        <v>123</v>
      </c>
      <c r="C68" s="27">
        <f>猪名川グリーンランド!Q$52</f>
        <v>57</v>
      </c>
      <c r="D68" s="27">
        <f>猪名川グリーンランド!R$52</f>
        <v>77</v>
      </c>
      <c r="E68" s="27">
        <f t="shared" si="17"/>
        <v>134</v>
      </c>
      <c r="F68" s="27">
        <f>猪名川グリーンランド!U$53</f>
        <v>23</v>
      </c>
      <c r="G68" s="27">
        <f>猪名川グリーンランド!V$53</f>
        <v>25</v>
      </c>
      <c r="H68" s="3">
        <f t="shared" si="16"/>
        <v>48</v>
      </c>
      <c r="I68" s="4">
        <f t="shared" si="18"/>
        <v>40.35</v>
      </c>
      <c r="J68" s="4">
        <f t="shared" si="19"/>
        <v>32.47</v>
      </c>
      <c r="K68" s="37">
        <f t="shared" si="20"/>
        <v>35.82</v>
      </c>
    </row>
    <row r="69" spans="1:11" x14ac:dyDescent="0.15">
      <c r="A69" s="36">
        <v>69</v>
      </c>
      <c r="B69" s="2" t="s">
        <v>56</v>
      </c>
      <c r="C69" s="27">
        <f>旭ヶ丘!Q$52</f>
        <v>439</v>
      </c>
      <c r="D69" s="27">
        <f>旭ヶ丘!R$52</f>
        <v>435</v>
      </c>
      <c r="E69" s="27">
        <f t="shared" si="17"/>
        <v>874</v>
      </c>
      <c r="F69" s="27">
        <f>旭ヶ丘!U$53</f>
        <v>135</v>
      </c>
      <c r="G69" s="27">
        <f>旭ヶ丘!V$53</f>
        <v>139</v>
      </c>
      <c r="H69" s="3">
        <f t="shared" si="16"/>
        <v>274</v>
      </c>
      <c r="I69" s="4">
        <f t="shared" si="18"/>
        <v>30.75</v>
      </c>
      <c r="J69" s="4">
        <f t="shared" si="19"/>
        <v>31.95</v>
      </c>
      <c r="K69" s="37">
        <f t="shared" si="20"/>
        <v>31.35</v>
      </c>
    </row>
    <row r="70" spans="1:11" x14ac:dyDescent="0.15">
      <c r="A70" s="36">
        <v>70</v>
      </c>
      <c r="B70" s="2" t="s">
        <v>57</v>
      </c>
      <c r="C70" s="27">
        <f>尾花!Q$52</f>
        <v>15</v>
      </c>
      <c r="D70" s="27">
        <f>尾花!R$52</f>
        <v>24</v>
      </c>
      <c r="E70" s="27">
        <f t="shared" si="17"/>
        <v>39</v>
      </c>
      <c r="F70" s="27">
        <f>尾花!U$53</f>
        <v>10</v>
      </c>
      <c r="G70" s="27">
        <f>尾花!V$53</f>
        <v>9</v>
      </c>
      <c r="H70" s="3">
        <f t="shared" si="16"/>
        <v>19</v>
      </c>
      <c r="I70" s="4">
        <f t="shared" si="18"/>
        <v>66.67</v>
      </c>
      <c r="J70" s="4">
        <f t="shared" si="19"/>
        <v>37.5</v>
      </c>
      <c r="K70" s="37">
        <f t="shared" si="20"/>
        <v>48.72</v>
      </c>
    </row>
    <row r="71" spans="1:11" x14ac:dyDescent="0.15">
      <c r="A71" s="36">
        <v>71</v>
      </c>
      <c r="B71" s="2" t="s">
        <v>58</v>
      </c>
      <c r="C71" s="27">
        <f>ハウディー猪名川!Q$52</f>
        <v>37</v>
      </c>
      <c r="D71" s="27">
        <f>ハウディー猪名川!R$52</f>
        <v>34</v>
      </c>
      <c r="E71" s="27">
        <f t="shared" si="17"/>
        <v>71</v>
      </c>
      <c r="F71" s="27">
        <f>ハウディー猪名川!U$53</f>
        <v>18</v>
      </c>
      <c r="G71" s="27">
        <f>ハウディー猪名川!V$53</f>
        <v>12</v>
      </c>
      <c r="H71" s="3">
        <f t="shared" si="16"/>
        <v>30</v>
      </c>
      <c r="I71" s="4">
        <f t="shared" si="18"/>
        <v>48.65</v>
      </c>
      <c r="J71" s="4">
        <f t="shared" si="19"/>
        <v>35.29</v>
      </c>
      <c r="K71" s="37">
        <f t="shared" si="20"/>
        <v>42.25</v>
      </c>
    </row>
    <row r="72" spans="1:11" x14ac:dyDescent="0.15">
      <c r="A72" s="36">
        <v>72</v>
      </c>
      <c r="B72" s="2" t="s">
        <v>59</v>
      </c>
      <c r="C72" s="27">
        <f>川向!Q$52</f>
        <v>24</v>
      </c>
      <c r="D72" s="27">
        <f>川向!R$52</f>
        <v>16</v>
      </c>
      <c r="E72" s="27">
        <f t="shared" si="17"/>
        <v>40</v>
      </c>
      <c r="F72" s="27">
        <f>川向!U$53</f>
        <v>6</v>
      </c>
      <c r="G72" s="27">
        <f>川向!V$53</f>
        <v>9</v>
      </c>
      <c r="H72" s="3">
        <f t="shared" si="16"/>
        <v>15</v>
      </c>
      <c r="I72" s="4">
        <f t="shared" si="18"/>
        <v>25</v>
      </c>
      <c r="J72" s="4">
        <f t="shared" si="19"/>
        <v>56.25</v>
      </c>
      <c r="K72" s="37">
        <f t="shared" si="20"/>
        <v>37.5</v>
      </c>
    </row>
    <row r="73" spans="1:11" ht="14.25" thickBot="1" x14ac:dyDescent="0.2">
      <c r="A73" s="36">
        <v>73</v>
      </c>
      <c r="B73" s="23" t="s">
        <v>60</v>
      </c>
      <c r="C73" s="27">
        <f>アイディタウン笹尾!Q$52</f>
        <v>71</v>
      </c>
      <c r="D73" s="27">
        <f>アイディタウン笹尾!R$52</f>
        <v>70</v>
      </c>
      <c r="E73" s="27">
        <f t="shared" si="17"/>
        <v>141</v>
      </c>
      <c r="F73" s="27">
        <f>アイディタウン笹尾!U$53</f>
        <v>6</v>
      </c>
      <c r="G73" s="27">
        <f>アイディタウン笹尾!V$53</f>
        <v>13</v>
      </c>
      <c r="H73" s="24">
        <f t="shared" si="16"/>
        <v>19</v>
      </c>
      <c r="I73" s="25">
        <f t="shared" si="18"/>
        <v>8.4500000000000011</v>
      </c>
      <c r="J73" s="25">
        <f t="shared" si="19"/>
        <v>18.57</v>
      </c>
      <c r="K73" s="46">
        <f t="shared" si="20"/>
        <v>13.48</v>
      </c>
    </row>
    <row r="74" spans="1:11" ht="14.25" thickBot="1" x14ac:dyDescent="0.2">
      <c r="A74" s="15" t="s">
        <v>75</v>
      </c>
      <c r="B74" s="16"/>
      <c r="C74" s="17">
        <f t="shared" ref="C74:H74" si="21">SUM(C50:C73)</f>
        <v>2025</v>
      </c>
      <c r="D74" s="17">
        <f t="shared" si="21"/>
        <v>2133</v>
      </c>
      <c r="E74" s="17">
        <f t="shared" si="21"/>
        <v>4158</v>
      </c>
      <c r="F74" s="17">
        <f t="shared" si="21"/>
        <v>704</v>
      </c>
      <c r="G74" s="17">
        <f t="shared" si="21"/>
        <v>826</v>
      </c>
      <c r="H74" s="17">
        <f t="shared" si="21"/>
        <v>1530</v>
      </c>
      <c r="I74" s="18">
        <f t="shared" si="18"/>
        <v>34.770000000000003</v>
      </c>
      <c r="J74" s="18">
        <f t="shared" si="19"/>
        <v>38.72</v>
      </c>
      <c r="K74" s="19">
        <f t="shared" si="20"/>
        <v>36.799999999999997</v>
      </c>
    </row>
    <row r="75" spans="1:11" ht="6" customHeight="1" thickBot="1" x14ac:dyDescent="0.2">
      <c r="A75" s="26"/>
      <c r="B75" s="26"/>
      <c r="C75" s="26"/>
      <c r="D75" s="26"/>
      <c r="E75" s="26"/>
      <c r="F75" s="26"/>
      <c r="G75" s="26"/>
      <c r="H75" s="26"/>
      <c r="I75" s="26"/>
      <c r="J75" s="26"/>
      <c r="K75" s="26"/>
    </row>
    <row r="76" spans="1:11" x14ac:dyDescent="0.15">
      <c r="A76" s="15" t="s">
        <v>76</v>
      </c>
      <c r="B76" s="16"/>
      <c r="C76" s="17">
        <f t="shared" ref="C76:H76" si="22">C74+C49</f>
        <v>15038</v>
      </c>
      <c r="D76" s="17">
        <f t="shared" si="22"/>
        <v>16387</v>
      </c>
      <c r="E76" s="17">
        <f t="shared" si="22"/>
        <v>31425</v>
      </c>
      <c r="F76" s="17">
        <f t="shared" si="22"/>
        <v>3926</v>
      </c>
      <c r="G76" s="17">
        <f t="shared" si="22"/>
        <v>4709</v>
      </c>
      <c r="H76" s="17">
        <f t="shared" si="22"/>
        <v>8635</v>
      </c>
      <c r="I76" s="18">
        <f>ROUND(F76/C76,4)*100</f>
        <v>26.11</v>
      </c>
      <c r="J76" s="18">
        <f>ROUND(G76/D76,4)*100</f>
        <v>28.74</v>
      </c>
      <c r="K76" s="19">
        <f>ROUND(H76/E76,4)*100</f>
        <v>27.48</v>
      </c>
    </row>
  </sheetData>
  <sheetProtection sheet="1"/>
  <phoneticPr fontId="2"/>
  <printOptions gridLinesSet="0"/>
  <pageMargins left="0.78740157480314965" right="0.78740157480314965" top="0.51181102362204722" bottom="0.31496062992125984" header="0.51181102362204722" footer="0.51181102362204722"/>
  <pageSetup paperSize="9" scale="82" orientation="portrait" horizontalDpi="400" verticalDpi="400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66"/>
  <sheetViews>
    <sheetView tabSelected="1" zoomScale="80" workbookViewId="0">
      <pane ySplit="1" topLeftCell="A2" activePane="bottomLeft" state="frozen"/>
      <selection activeCell="I52" sqref="I52"/>
      <selection pane="bottomLeft" activeCell="I52" sqref="I52"/>
    </sheetView>
  </sheetViews>
  <sheetFormatPr defaultRowHeight="13.5" x14ac:dyDescent="0.15"/>
  <cols>
    <col min="1" max="4" width="9" style="57"/>
    <col min="5" max="5" width="2.125" style="57" customWidth="1"/>
    <col min="6" max="9" width="9" style="57"/>
    <col min="10" max="10" width="0.875" style="57" customWidth="1"/>
    <col min="11" max="14" width="9" style="57"/>
    <col min="15" max="15" width="1" style="57" customWidth="1"/>
    <col min="16" max="16384" width="9" style="57"/>
  </cols>
  <sheetData>
    <row r="1" spans="1:25" x14ac:dyDescent="0.15">
      <c r="A1" s="55" t="s">
        <v>99</v>
      </c>
      <c r="B1" s="55"/>
      <c r="C1" s="55"/>
      <c r="D1" s="55"/>
      <c r="E1" s="55"/>
      <c r="F1" s="55"/>
      <c r="G1" s="56" t="s">
        <v>92</v>
      </c>
      <c r="H1" s="78" t="s">
        <v>118</v>
      </c>
      <c r="J1" s="55"/>
      <c r="K1" s="55"/>
      <c r="L1" s="55"/>
      <c r="M1" s="55"/>
      <c r="N1" s="55"/>
      <c r="O1" s="55" t="s">
        <v>93</v>
      </c>
      <c r="P1" s="55"/>
      <c r="Q1" s="55"/>
      <c r="R1" s="55" t="str">
        <f>高齢者率65!J1</f>
        <v>平成30年3月末</v>
      </c>
      <c r="S1" s="55"/>
      <c r="Y1" s="55">
        <f>VLOOKUP(H1,X3:Y67,2,FALSE)</f>
        <v>17</v>
      </c>
    </row>
    <row r="2" spans="1:25" x14ac:dyDescent="0.15">
      <c r="A2" s="58"/>
      <c r="B2" s="58"/>
      <c r="C2" s="58"/>
      <c r="D2" s="58"/>
      <c r="E2" s="55"/>
      <c r="F2" s="58"/>
      <c r="G2" s="58"/>
      <c r="H2" s="58"/>
      <c r="I2" s="58"/>
      <c r="J2" s="55"/>
      <c r="K2" s="58"/>
      <c r="L2" s="58"/>
      <c r="M2" s="58"/>
      <c r="N2" s="58"/>
      <c r="O2" s="55"/>
      <c r="P2" s="58"/>
      <c r="Q2" s="58"/>
      <c r="R2" s="58"/>
      <c r="S2" s="58"/>
    </row>
    <row r="3" spans="1:25" x14ac:dyDescent="0.15">
      <c r="A3" s="59" t="s">
        <v>0</v>
      </c>
      <c r="B3" s="59" t="s">
        <v>89</v>
      </c>
      <c r="C3" s="59" t="s">
        <v>90</v>
      </c>
      <c r="D3" s="59" t="s">
        <v>91</v>
      </c>
      <c r="E3" s="60"/>
      <c r="F3" s="59" t="s">
        <v>0</v>
      </c>
      <c r="G3" s="59" t="s">
        <v>89</v>
      </c>
      <c r="H3" s="59" t="s">
        <v>90</v>
      </c>
      <c r="I3" s="59" t="s">
        <v>91</v>
      </c>
      <c r="J3" s="60"/>
      <c r="K3" s="59" t="s">
        <v>0</v>
      </c>
      <c r="L3" s="59" t="s">
        <v>89</v>
      </c>
      <c r="M3" s="59" t="s">
        <v>90</v>
      </c>
      <c r="N3" s="59" t="s">
        <v>91</v>
      </c>
      <c r="O3" s="60"/>
      <c r="P3" s="59" t="s">
        <v>0</v>
      </c>
      <c r="Q3" s="59" t="s">
        <v>89</v>
      </c>
      <c r="R3" s="59" t="s">
        <v>90</v>
      </c>
      <c r="S3" s="59" t="s">
        <v>91</v>
      </c>
      <c r="T3" s="61"/>
      <c r="X3" s="57" t="s">
        <v>2</v>
      </c>
      <c r="Y3" s="57">
        <v>1</v>
      </c>
    </row>
    <row r="4" spans="1:25" x14ac:dyDescent="0.15">
      <c r="A4" s="62">
        <v>0</v>
      </c>
      <c r="B4" s="62">
        <f>IF(ISNA(VLOOKUP($Y$1*1000+A4,年齢別人口集計表AD2!$A$2:$K$5000,9,FALSE)),0,VLOOKUP($Y$1*1000+A4,年齢別人口集計表AD2!$A$2:$K$5000,9,FALSE))</f>
        <v>2</v>
      </c>
      <c r="C4" s="62">
        <f>IF(ISNA(VLOOKUP($Y$1*1000+A4,年齢別人口集計表AD2!$A$2:$K$5000,10,FALSE)),0,VLOOKUP($Y$1*1000+A4,年齢別人口集計表AD2!$A$2:$K$5000,10,FALSE))</f>
        <v>1</v>
      </c>
      <c r="D4" s="62">
        <f>SUM(B4:C4)</f>
        <v>3</v>
      </c>
      <c r="E4" s="63"/>
      <c r="F4" s="62">
        <v>5</v>
      </c>
      <c r="G4" s="62">
        <f>IF(ISNA(VLOOKUP($Y$1*1000+F4,年齢別人口集計表AD2!$A$2:$K$5000,9,FALSE)),0,VLOOKUP($Y$1*1000+F4,年齢別人口集計表AD2!$A$2:$K$5000,9,FALSE))</f>
        <v>2</v>
      </c>
      <c r="H4" s="62">
        <f>IF(ISNA(VLOOKUP($Y$1*1000+F4,年齢別人口集計表AD2!$A$2:$K$5000,10,FALSE)),0,VLOOKUP($Y$1*1000+F4,年齢別人口集計表AD2!$A$2:$K$5000,10,FALSE))</f>
        <v>0</v>
      </c>
      <c r="I4" s="62">
        <f>SUM(G4:H4)</f>
        <v>2</v>
      </c>
      <c r="J4" s="63"/>
      <c r="K4" s="62">
        <v>10</v>
      </c>
      <c r="L4" s="62">
        <f>IF(ISNA(VLOOKUP($Y$1*1000+K4,年齢別人口集計表AD2!$A$2:$K$5000,9,FALSE)),0,VLOOKUP($Y$1*1000+K4,年齢別人口集計表AD2!$A$2:$K$5000,9,FALSE))</f>
        <v>1</v>
      </c>
      <c r="M4" s="62">
        <f>IF(ISNA(VLOOKUP($Y$1*1000+K4,年齢別人口集計表AD2!$A$2:$K$5000,10,FALSE)),0,VLOOKUP($Y$1*1000+K4,年齢別人口集計表AD2!$A$2:$K$5000,10,FALSE))</f>
        <v>0</v>
      </c>
      <c r="N4" s="62">
        <f>SUM(L4:M4)</f>
        <v>1</v>
      </c>
      <c r="O4" s="63"/>
      <c r="P4" s="62">
        <v>15</v>
      </c>
      <c r="Q4" s="62">
        <f>IF(ISNA(VLOOKUP($Y$1*1000+P4,年齢別人口集計表AD2!$A$2:$K$5000,9,FALSE)),0,VLOOKUP($Y$1*1000+P4,年齢別人口集計表AD2!$A$2:$K$5000,9,FALSE))</f>
        <v>4</v>
      </c>
      <c r="R4" s="62">
        <f>IF(ISNA(VLOOKUP($Y$1*1000+P4,年齢別人口集計表AD2!$A$2:$K$5000,10,FALSE)),0,VLOOKUP($Y$1*1000+P4,年齢別人口集計表AD2!$A$2:$K$5000,10,FALSE))</f>
        <v>2</v>
      </c>
      <c r="S4" s="62">
        <f>SUM(Q4:R4)</f>
        <v>6</v>
      </c>
      <c r="X4" s="57" t="s">
        <v>3</v>
      </c>
      <c r="Y4" s="57">
        <v>2</v>
      </c>
    </row>
    <row r="5" spans="1:25" x14ac:dyDescent="0.15">
      <c r="A5" s="62">
        <v>1</v>
      </c>
      <c r="B5" s="62">
        <f>IF(ISNA(VLOOKUP($Y$1*1000+A5,年齢別人口集計表AD2!$A$2:$K$5000,9,FALSE)),0,VLOOKUP($Y$1*1000+A5,年齢別人口集計表AD2!$A$2:$K$5000,9,FALSE))</f>
        <v>2</v>
      </c>
      <c r="C5" s="62">
        <f>IF(ISNA(VLOOKUP($Y$1*1000+A5,年齢別人口集計表AD2!$A$2:$K$5000,10,FALSE)),0,VLOOKUP($Y$1*1000+A5,年齢別人口集計表AD2!$A$2:$K$5000,10,FALSE))</f>
        <v>0</v>
      </c>
      <c r="D5" s="62">
        <f>SUM(B5:C5)</f>
        <v>2</v>
      </c>
      <c r="E5" s="63"/>
      <c r="F5" s="62">
        <v>6</v>
      </c>
      <c r="G5" s="62">
        <f>IF(ISNA(VLOOKUP($Y$1*1000+F5,年齢別人口集計表AD2!$A$2:$K$5000,9,FALSE)),0,VLOOKUP($Y$1*1000+F5,年齢別人口集計表AD2!$A$2:$K$5000,9,FALSE))</f>
        <v>1</v>
      </c>
      <c r="H5" s="62">
        <f>IF(ISNA(VLOOKUP($Y$1*1000+F5,年齢別人口集計表AD2!$A$2:$K$5000,10,FALSE)),0,VLOOKUP($Y$1*1000+F5,年齢別人口集計表AD2!$A$2:$K$5000,10,FALSE))</f>
        <v>3</v>
      </c>
      <c r="I5" s="62">
        <f>SUM(G5:H5)</f>
        <v>4</v>
      </c>
      <c r="J5" s="63"/>
      <c r="K5" s="62">
        <v>11</v>
      </c>
      <c r="L5" s="62">
        <f>IF(ISNA(VLOOKUP($Y$1*1000+K5,年齢別人口集計表AD2!$A$2:$K$5000,9,FALSE)),0,VLOOKUP($Y$1*1000+K5,年齢別人口集計表AD2!$A$2:$K$5000,9,FALSE))</f>
        <v>5</v>
      </c>
      <c r="M5" s="62">
        <f>IF(ISNA(VLOOKUP($Y$1*1000+K5,年齢別人口集計表AD2!$A$2:$K$5000,10,FALSE)),0,VLOOKUP($Y$1*1000+K5,年齢別人口集計表AD2!$A$2:$K$5000,10,FALSE))</f>
        <v>0</v>
      </c>
      <c r="N5" s="62">
        <f>SUM(L5:M5)</f>
        <v>5</v>
      </c>
      <c r="O5" s="63"/>
      <c r="P5" s="62">
        <v>16</v>
      </c>
      <c r="Q5" s="62">
        <f>IF(ISNA(VLOOKUP($Y$1*1000+P5,年齢別人口集計表AD2!$A$2:$K$5000,9,FALSE)),0,VLOOKUP($Y$1*1000+P5,年齢別人口集計表AD2!$A$2:$K$5000,9,FALSE))</f>
        <v>4</v>
      </c>
      <c r="R5" s="62">
        <f>IF(ISNA(VLOOKUP($Y$1*1000+P5,年齢別人口集計表AD2!$A$2:$K$5000,10,FALSE)),0,VLOOKUP($Y$1*1000+P5,年齢別人口集計表AD2!$A$2:$K$5000,10,FALSE))</f>
        <v>4</v>
      </c>
      <c r="S5" s="62">
        <f>SUM(Q5:R5)</f>
        <v>8</v>
      </c>
      <c r="X5" s="57" t="s">
        <v>4</v>
      </c>
      <c r="Y5" s="57">
        <v>3</v>
      </c>
    </row>
    <row r="6" spans="1:25" x14ac:dyDescent="0.15">
      <c r="A6" s="62">
        <v>2</v>
      </c>
      <c r="B6" s="62">
        <f>IF(ISNA(VLOOKUP($Y$1*1000+A6,年齢別人口集計表AD2!$A$2:$K$5000,9,FALSE)),0,VLOOKUP($Y$1*1000+A6,年齢別人口集計表AD2!$A$2:$K$5000,9,FALSE))</f>
        <v>2</v>
      </c>
      <c r="C6" s="62">
        <f>IF(ISNA(VLOOKUP($Y$1*1000+A6,年齢別人口集計表AD2!$A$2:$K$5000,10,FALSE)),0,VLOOKUP($Y$1*1000+A6,年齢別人口集計表AD2!$A$2:$K$5000,10,FALSE))</f>
        <v>1</v>
      </c>
      <c r="D6" s="62">
        <f>SUM(B6:C6)</f>
        <v>3</v>
      </c>
      <c r="E6" s="63"/>
      <c r="F6" s="62">
        <v>7</v>
      </c>
      <c r="G6" s="62">
        <f>IF(ISNA(VLOOKUP($Y$1*1000+F6,年齢別人口集計表AD2!$A$2:$K$5000,9,FALSE)),0,VLOOKUP($Y$1*1000+F6,年齢別人口集計表AD2!$A$2:$K$5000,9,FALSE))</f>
        <v>1</v>
      </c>
      <c r="H6" s="62">
        <f>IF(ISNA(VLOOKUP($Y$1*1000+F6,年齢別人口集計表AD2!$A$2:$K$5000,10,FALSE)),0,VLOOKUP($Y$1*1000+F6,年齢別人口集計表AD2!$A$2:$K$5000,10,FALSE))</f>
        <v>2</v>
      </c>
      <c r="I6" s="62">
        <f>SUM(G6:H6)</f>
        <v>3</v>
      </c>
      <c r="J6" s="63"/>
      <c r="K6" s="62">
        <v>12</v>
      </c>
      <c r="L6" s="62">
        <f>IF(ISNA(VLOOKUP($Y$1*1000+K6,年齢別人口集計表AD2!$A$2:$K$5000,9,FALSE)),0,VLOOKUP($Y$1*1000+K6,年齢別人口集計表AD2!$A$2:$K$5000,9,FALSE))</f>
        <v>3</v>
      </c>
      <c r="M6" s="62">
        <f>IF(ISNA(VLOOKUP($Y$1*1000+K6,年齢別人口集計表AD2!$A$2:$K$5000,10,FALSE)),0,VLOOKUP($Y$1*1000+K6,年齢別人口集計表AD2!$A$2:$K$5000,10,FALSE))</f>
        <v>3</v>
      </c>
      <c r="N6" s="62">
        <f>SUM(L6:M6)</f>
        <v>6</v>
      </c>
      <c r="O6" s="63"/>
      <c r="P6" s="62">
        <v>17</v>
      </c>
      <c r="Q6" s="62">
        <f>IF(ISNA(VLOOKUP($Y$1*1000+P6,年齢別人口集計表AD2!$A$2:$K$5000,9,FALSE)),0,VLOOKUP($Y$1*1000+P6,年齢別人口集計表AD2!$A$2:$K$5000,9,FALSE))</f>
        <v>2</v>
      </c>
      <c r="R6" s="62">
        <f>IF(ISNA(VLOOKUP($Y$1*1000+P6,年齢別人口集計表AD2!$A$2:$K$5000,10,FALSE)),0,VLOOKUP($Y$1*1000+P6,年齢別人口集計表AD2!$A$2:$K$5000,10,FALSE))</f>
        <v>5</v>
      </c>
      <c r="S6" s="62">
        <f>SUM(Q6:R6)</f>
        <v>7</v>
      </c>
      <c r="X6" s="57" t="s">
        <v>5</v>
      </c>
      <c r="Y6" s="57">
        <v>4</v>
      </c>
    </row>
    <row r="7" spans="1:25" x14ac:dyDescent="0.15">
      <c r="A7" s="62">
        <v>3</v>
      </c>
      <c r="B7" s="62">
        <f>IF(ISNA(VLOOKUP($Y$1*1000+A7,年齢別人口集計表AD2!$A$2:$K$5000,9,FALSE)),0,VLOOKUP($Y$1*1000+A7,年齢別人口集計表AD2!$A$2:$K$5000,9,FALSE))</f>
        <v>3</v>
      </c>
      <c r="C7" s="62">
        <f>IF(ISNA(VLOOKUP($Y$1*1000+A7,年齢別人口集計表AD2!$A$2:$K$5000,10,FALSE)),0,VLOOKUP($Y$1*1000+A7,年齢別人口集計表AD2!$A$2:$K$5000,10,FALSE))</f>
        <v>0</v>
      </c>
      <c r="D7" s="62">
        <f>SUM(B7:C7)</f>
        <v>3</v>
      </c>
      <c r="E7" s="63"/>
      <c r="F7" s="62">
        <v>8</v>
      </c>
      <c r="G7" s="62">
        <f>IF(ISNA(VLOOKUP($Y$1*1000+F7,年齢別人口集計表AD2!$A$2:$K$5000,9,FALSE)),0,VLOOKUP($Y$1*1000+F7,年齢別人口集計表AD2!$A$2:$K$5000,9,FALSE))</f>
        <v>2</v>
      </c>
      <c r="H7" s="62">
        <f>IF(ISNA(VLOOKUP($Y$1*1000+F7,年齢別人口集計表AD2!$A$2:$K$5000,10,FALSE)),0,VLOOKUP($Y$1*1000+F7,年齢別人口集計表AD2!$A$2:$K$5000,10,FALSE))</f>
        <v>2</v>
      </c>
      <c r="I7" s="62">
        <f>SUM(G7:H7)</f>
        <v>4</v>
      </c>
      <c r="J7" s="63"/>
      <c r="K7" s="62">
        <v>13</v>
      </c>
      <c r="L7" s="62">
        <f>IF(ISNA(VLOOKUP($Y$1*1000+K7,年齢別人口集計表AD2!$A$2:$K$5000,9,FALSE)),0,VLOOKUP($Y$1*1000+K7,年齢別人口集計表AD2!$A$2:$K$5000,9,FALSE))</f>
        <v>2</v>
      </c>
      <c r="M7" s="62">
        <f>IF(ISNA(VLOOKUP($Y$1*1000+K7,年齢別人口集計表AD2!$A$2:$K$5000,10,FALSE)),0,VLOOKUP($Y$1*1000+K7,年齢別人口集計表AD2!$A$2:$K$5000,10,FALSE))</f>
        <v>1</v>
      </c>
      <c r="N7" s="62">
        <f>SUM(L7:M7)</f>
        <v>3</v>
      </c>
      <c r="O7" s="63"/>
      <c r="P7" s="62">
        <v>18</v>
      </c>
      <c r="Q7" s="62">
        <f>IF(ISNA(VLOOKUP($Y$1*1000+P7,年齢別人口集計表AD2!$A$2:$K$5000,9,FALSE)),0,VLOOKUP($Y$1*1000+P7,年齢別人口集計表AD2!$A$2:$K$5000,9,FALSE))</f>
        <v>3</v>
      </c>
      <c r="R7" s="62">
        <f>IF(ISNA(VLOOKUP($Y$1*1000+P7,年齢別人口集計表AD2!$A$2:$K$5000,10,FALSE)),0,VLOOKUP($Y$1*1000+P7,年齢別人口集計表AD2!$A$2:$K$5000,10,FALSE))</f>
        <v>4</v>
      </c>
      <c r="S7" s="62">
        <f>SUM(Q7:R7)</f>
        <v>7</v>
      </c>
      <c r="X7" s="57" t="s">
        <v>6</v>
      </c>
      <c r="Y7" s="57">
        <v>5</v>
      </c>
    </row>
    <row r="8" spans="1:25" x14ac:dyDescent="0.15">
      <c r="A8" s="62">
        <v>4</v>
      </c>
      <c r="B8" s="62">
        <f>IF(ISNA(VLOOKUP($Y$1*1000+A8,年齢別人口集計表AD2!$A$2:$K$5000,9,FALSE)),0,VLOOKUP($Y$1*1000+A8,年齢別人口集計表AD2!$A$2:$K$5000,9,FALSE))</f>
        <v>1</v>
      </c>
      <c r="C8" s="62">
        <f>IF(ISNA(VLOOKUP($Y$1*1000+A8,年齢別人口集計表AD2!$A$2:$K$5000,10,FALSE)),0,VLOOKUP($Y$1*1000+A8,年齢別人口集計表AD2!$A$2:$K$5000,10,FALSE))</f>
        <v>0</v>
      </c>
      <c r="D8" s="62">
        <f>SUM(B8:C8)</f>
        <v>1</v>
      </c>
      <c r="E8" s="63"/>
      <c r="F8" s="62">
        <v>9</v>
      </c>
      <c r="G8" s="62">
        <f>IF(ISNA(VLOOKUP($Y$1*1000+F8,年齢別人口集計表AD2!$A$2:$K$5000,9,FALSE)),0,VLOOKUP($Y$1*1000+F8,年齢別人口集計表AD2!$A$2:$K$5000,9,FALSE))</f>
        <v>1</v>
      </c>
      <c r="H8" s="62">
        <f>IF(ISNA(VLOOKUP($Y$1*1000+F8,年齢別人口集計表AD2!$A$2:$K$5000,10,FALSE)),0,VLOOKUP($Y$1*1000+F8,年齢別人口集計表AD2!$A$2:$K$5000,10,FALSE))</f>
        <v>2</v>
      </c>
      <c r="I8" s="62">
        <f>SUM(G8:H8)</f>
        <v>3</v>
      </c>
      <c r="J8" s="63"/>
      <c r="K8" s="62">
        <v>14</v>
      </c>
      <c r="L8" s="62">
        <f>IF(ISNA(VLOOKUP($Y$1*1000+K8,年齢別人口集計表AD2!$A$2:$K$5000,9,FALSE)),0,VLOOKUP($Y$1*1000+K8,年齢別人口集計表AD2!$A$2:$K$5000,9,FALSE))</f>
        <v>3</v>
      </c>
      <c r="M8" s="62">
        <f>IF(ISNA(VLOOKUP($Y$1*1000+K8,年齢別人口集計表AD2!$A$2:$K$5000,10,FALSE)),0,VLOOKUP($Y$1*1000+K8,年齢別人口集計表AD2!$A$2:$K$5000,10,FALSE))</f>
        <v>4</v>
      </c>
      <c r="N8" s="62">
        <f>SUM(L8:M8)</f>
        <v>7</v>
      </c>
      <c r="O8" s="63"/>
      <c r="P8" s="62">
        <v>19</v>
      </c>
      <c r="Q8" s="62">
        <f>IF(ISNA(VLOOKUP($Y$1*1000+P8,年齢別人口集計表AD2!$A$2:$K$5000,9,FALSE)),0,VLOOKUP($Y$1*1000+P8,年齢別人口集計表AD2!$A$2:$K$5000,9,FALSE))</f>
        <v>4</v>
      </c>
      <c r="R8" s="62">
        <f>IF(ISNA(VLOOKUP($Y$1*1000+P8,年齢別人口集計表AD2!$A$2:$K$5000,10,FALSE)),0,VLOOKUP($Y$1*1000+P8,年齢別人口集計表AD2!$A$2:$K$5000,10,FALSE))</f>
        <v>3</v>
      </c>
      <c r="S8" s="62">
        <f>SUM(Q8:R8)</f>
        <v>7</v>
      </c>
      <c r="X8" s="57" t="s">
        <v>7</v>
      </c>
      <c r="Y8" s="57">
        <v>6</v>
      </c>
    </row>
    <row r="9" spans="1:25" x14ac:dyDescent="0.15">
      <c r="A9" s="64" t="s">
        <v>91</v>
      </c>
      <c r="B9" s="62">
        <f>SUM(B4:B8)</f>
        <v>10</v>
      </c>
      <c r="C9" s="62">
        <f>SUM(C4:C8)</f>
        <v>2</v>
      </c>
      <c r="D9" s="62">
        <f>SUM(D4:D8)</f>
        <v>12</v>
      </c>
      <c r="E9" s="63"/>
      <c r="F9" s="64" t="s">
        <v>91</v>
      </c>
      <c r="G9" s="62">
        <f>SUM(G4:G8)</f>
        <v>7</v>
      </c>
      <c r="H9" s="62">
        <f>SUM(H4:H8)</f>
        <v>9</v>
      </c>
      <c r="I9" s="62">
        <f>SUM(I4:I8)</f>
        <v>16</v>
      </c>
      <c r="J9" s="63"/>
      <c r="K9" s="64" t="s">
        <v>91</v>
      </c>
      <c r="L9" s="62">
        <f>SUM(L4:L8)</f>
        <v>14</v>
      </c>
      <c r="M9" s="62">
        <f>SUM(M4:M8)</f>
        <v>8</v>
      </c>
      <c r="N9" s="62">
        <f>SUM(N4:N8)</f>
        <v>22</v>
      </c>
      <c r="O9" s="63"/>
      <c r="P9" s="64" t="s">
        <v>91</v>
      </c>
      <c r="Q9" s="62">
        <f>SUM(Q4:Q8)</f>
        <v>17</v>
      </c>
      <c r="R9" s="62">
        <f>SUM(R4:R8)</f>
        <v>18</v>
      </c>
      <c r="S9" s="62">
        <f>SUM(S4:S8)</f>
        <v>35</v>
      </c>
      <c r="U9" s="65">
        <f>Q9+L9+G9+B9</f>
        <v>48</v>
      </c>
      <c r="V9" s="65">
        <f>R9+M9+H9+C9</f>
        <v>37</v>
      </c>
      <c r="X9" s="57" t="s">
        <v>8</v>
      </c>
      <c r="Y9" s="57">
        <v>7</v>
      </c>
    </row>
    <row r="10" spans="1:25" x14ac:dyDescent="0.15">
      <c r="A10" s="66"/>
      <c r="B10" s="66"/>
      <c r="C10" s="66"/>
      <c r="D10" s="66"/>
      <c r="F10" s="66"/>
      <c r="G10" s="66"/>
      <c r="H10" s="66"/>
      <c r="I10" s="66"/>
      <c r="K10" s="66"/>
      <c r="L10" s="66"/>
      <c r="M10" s="66"/>
      <c r="N10" s="66"/>
      <c r="P10" s="66"/>
      <c r="Q10" s="66"/>
      <c r="R10" s="66"/>
      <c r="S10" s="66"/>
      <c r="X10" s="57" t="s">
        <v>9</v>
      </c>
      <c r="Y10" s="57">
        <v>8</v>
      </c>
    </row>
    <row r="11" spans="1:25" x14ac:dyDescent="0.15">
      <c r="A11" s="64" t="s">
        <v>0</v>
      </c>
      <c r="B11" s="64" t="s">
        <v>89</v>
      </c>
      <c r="C11" s="64" t="s">
        <v>90</v>
      </c>
      <c r="D11" s="64" t="s">
        <v>91</v>
      </c>
      <c r="E11" s="63"/>
      <c r="F11" s="64" t="s">
        <v>0</v>
      </c>
      <c r="G11" s="64" t="s">
        <v>89</v>
      </c>
      <c r="H11" s="64" t="s">
        <v>90</v>
      </c>
      <c r="I11" s="64" t="s">
        <v>91</v>
      </c>
      <c r="J11" s="63"/>
      <c r="K11" s="64" t="s">
        <v>0</v>
      </c>
      <c r="L11" s="64" t="s">
        <v>89</v>
      </c>
      <c r="M11" s="64" t="s">
        <v>90</v>
      </c>
      <c r="N11" s="64" t="s">
        <v>91</v>
      </c>
      <c r="O11" s="63"/>
      <c r="P11" s="64" t="s">
        <v>0</v>
      </c>
      <c r="Q11" s="64" t="s">
        <v>89</v>
      </c>
      <c r="R11" s="64" t="s">
        <v>90</v>
      </c>
      <c r="S11" s="64" t="s">
        <v>91</v>
      </c>
      <c r="X11" s="57" t="s">
        <v>10</v>
      </c>
      <c r="Y11" s="57">
        <v>9</v>
      </c>
    </row>
    <row r="12" spans="1:25" x14ac:dyDescent="0.15">
      <c r="A12" s="62">
        <v>20</v>
      </c>
      <c r="B12" s="62">
        <f>IF(ISNA(VLOOKUP($Y$1*1000+A12,年齢別人口集計表AD2!$A$2:$K$5000,9,FALSE)),0,VLOOKUP($Y$1*1000+A12,年齢別人口集計表AD2!$A$2:$K$5000,9,FALSE))</f>
        <v>3</v>
      </c>
      <c r="C12" s="62">
        <f>IF(ISNA(VLOOKUP($Y$1*1000+A12,年齢別人口集計表AD2!$A$2:$K$5000,10,FALSE)),0,VLOOKUP($Y$1*1000+A12,年齢別人口集計表AD2!$A$2:$K$5000,10,FALSE))</f>
        <v>4</v>
      </c>
      <c r="D12" s="62">
        <f>SUM(B12:C12)</f>
        <v>7</v>
      </c>
      <c r="E12" s="63"/>
      <c r="F12" s="62">
        <v>25</v>
      </c>
      <c r="G12" s="62">
        <f>IF(ISNA(VLOOKUP($Y$1*1000+F12,年齢別人口集計表AD2!$A$2:$K$5000,9,FALSE)),0,VLOOKUP($Y$1*1000+F12,年齢別人口集計表AD2!$A$2:$K$5000,9,FALSE))</f>
        <v>4</v>
      </c>
      <c r="H12" s="62">
        <f>IF(ISNA(VLOOKUP($Y$1*1000+F12,年齢別人口集計表AD2!$A$2:$K$5000,10,FALSE)),0,VLOOKUP($Y$1*1000+F12,年齢別人口集計表AD2!$A$2:$K$5000,10,FALSE))</f>
        <v>1</v>
      </c>
      <c r="I12" s="62">
        <f>SUM(G12:H12)</f>
        <v>5</v>
      </c>
      <c r="J12" s="63"/>
      <c r="K12" s="62">
        <v>30</v>
      </c>
      <c r="L12" s="62">
        <f>IF(ISNA(VLOOKUP($Y$1*1000+K12,年齢別人口集計表AD2!$A$2:$K$5000,9,FALSE)),0,VLOOKUP($Y$1*1000+K12,年齢別人口集計表AD2!$A$2:$K$5000,9,FALSE))</f>
        <v>1</v>
      </c>
      <c r="M12" s="62">
        <f>IF(ISNA(VLOOKUP($Y$1*1000+K12,年齢別人口集計表AD2!$A$2:$K$5000,10,FALSE)),0,VLOOKUP($Y$1*1000+K12,年齢別人口集計表AD2!$A$2:$K$5000,10,FALSE))</f>
        <v>2</v>
      </c>
      <c r="N12" s="62">
        <f>SUM(L12:M12)</f>
        <v>3</v>
      </c>
      <c r="O12" s="63"/>
      <c r="P12" s="62">
        <v>35</v>
      </c>
      <c r="Q12" s="62">
        <f>IF(ISNA(VLOOKUP($Y$1*1000+P12,年齢別人口集計表AD2!$A$2:$K$5000,9,FALSE)),0,VLOOKUP($Y$1*1000+P12,年齢別人口集計表AD2!$A$2:$K$5000,9,FALSE))</f>
        <v>2</v>
      </c>
      <c r="R12" s="62">
        <f>IF(ISNA(VLOOKUP($Y$1*1000+P12,年齢別人口集計表AD2!$A$2:$K$5000,10,FALSE)),0,VLOOKUP($Y$1*1000+P12,年齢別人口集計表AD2!$A$2:$K$5000,10,FALSE))</f>
        <v>1</v>
      </c>
      <c r="S12" s="62">
        <f>SUM(Q12:R12)</f>
        <v>3</v>
      </c>
      <c r="X12" s="57" t="s">
        <v>11</v>
      </c>
      <c r="Y12" s="57">
        <v>10</v>
      </c>
    </row>
    <row r="13" spans="1:25" x14ac:dyDescent="0.15">
      <c r="A13" s="62">
        <v>21</v>
      </c>
      <c r="B13" s="62">
        <f>IF(ISNA(VLOOKUP($Y$1*1000+A13,年齢別人口集計表AD2!$A$2:$K$5000,9,FALSE)),0,VLOOKUP($Y$1*1000+A13,年齢別人口集計表AD2!$A$2:$K$5000,9,FALSE))</f>
        <v>2</v>
      </c>
      <c r="C13" s="62">
        <f>IF(ISNA(VLOOKUP($Y$1*1000+A13,年齢別人口集計表AD2!$A$2:$K$5000,10,FALSE)),0,VLOOKUP($Y$1*1000+A13,年齢別人口集計表AD2!$A$2:$K$5000,10,FALSE))</f>
        <v>3</v>
      </c>
      <c r="D13" s="62">
        <f>SUM(B13:C13)</f>
        <v>5</v>
      </c>
      <c r="E13" s="63"/>
      <c r="F13" s="62">
        <v>26</v>
      </c>
      <c r="G13" s="62">
        <f>IF(ISNA(VLOOKUP($Y$1*1000+F13,年齢別人口集計表AD2!$A$2:$K$5000,9,FALSE)),0,VLOOKUP($Y$1*1000+F13,年齢別人口集計表AD2!$A$2:$K$5000,9,FALSE))</f>
        <v>3</v>
      </c>
      <c r="H13" s="62">
        <f>IF(ISNA(VLOOKUP($Y$1*1000+F13,年齢別人口集計表AD2!$A$2:$K$5000,10,FALSE)),0,VLOOKUP($Y$1*1000+F13,年齢別人口集計表AD2!$A$2:$K$5000,10,FALSE))</f>
        <v>2</v>
      </c>
      <c r="I13" s="62">
        <f>SUM(G13:H13)</f>
        <v>5</v>
      </c>
      <c r="J13" s="63"/>
      <c r="K13" s="62">
        <v>31</v>
      </c>
      <c r="L13" s="62">
        <f>IF(ISNA(VLOOKUP($Y$1*1000+K13,年齢別人口集計表AD2!$A$2:$K$5000,9,FALSE)),0,VLOOKUP($Y$1*1000+K13,年齢別人口集計表AD2!$A$2:$K$5000,9,FALSE))</f>
        <v>2</v>
      </c>
      <c r="M13" s="62">
        <f>IF(ISNA(VLOOKUP($Y$1*1000+K13,年齢別人口集計表AD2!$A$2:$K$5000,10,FALSE)),0,VLOOKUP($Y$1*1000+K13,年齢別人口集計表AD2!$A$2:$K$5000,10,FALSE))</f>
        <v>1</v>
      </c>
      <c r="N13" s="62">
        <f>SUM(L13:M13)</f>
        <v>3</v>
      </c>
      <c r="O13" s="63"/>
      <c r="P13" s="62">
        <v>36</v>
      </c>
      <c r="Q13" s="62">
        <f>IF(ISNA(VLOOKUP($Y$1*1000+P13,年齢別人口集計表AD2!$A$2:$K$5000,9,FALSE)),0,VLOOKUP($Y$1*1000+P13,年齢別人口集計表AD2!$A$2:$K$5000,9,FALSE))</f>
        <v>2</v>
      </c>
      <c r="R13" s="62">
        <f>IF(ISNA(VLOOKUP($Y$1*1000+P13,年齢別人口集計表AD2!$A$2:$K$5000,10,FALSE)),0,VLOOKUP($Y$1*1000+P13,年齢別人口集計表AD2!$A$2:$K$5000,10,FALSE))</f>
        <v>2</v>
      </c>
      <c r="S13" s="62">
        <f>SUM(Q13:R13)</f>
        <v>4</v>
      </c>
      <c r="X13" s="57" t="s">
        <v>12</v>
      </c>
      <c r="Y13" s="57">
        <v>11</v>
      </c>
    </row>
    <row r="14" spans="1:25" x14ac:dyDescent="0.15">
      <c r="A14" s="62">
        <v>22</v>
      </c>
      <c r="B14" s="62">
        <f>IF(ISNA(VLOOKUP($Y$1*1000+A14,年齢別人口集計表AD2!$A$2:$K$5000,9,FALSE)),0,VLOOKUP($Y$1*1000+A14,年齢別人口集計表AD2!$A$2:$K$5000,9,FALSE))</f>
        <v>6</v>
      </c>
      <c r="C14" s="62">
        <f>IF(ISNA(VLOOKUP($Y$1*1000+A14,年齢別人口集計表AD2!$A$2:$K$5000,10,FALSE)),0,VLOOKUP($Y$1*1000+A14,年齢別人口集計表AD2!$A$2:$K$5000,10,FALSE))</f>
        <v>2</v>
      </c>
      <c r="D14" s="62">
        <f>SUM(B14:C14)</f>
        <v>8</v>
      </c>
      <c r="E14" s="63"/>
      <c r="F14" s="62">
        <v>27</v>
      </c>
      <c r="G14" s="62">
        <f>IF(ISNA(VLOOKUP($Y$1*1000+F14,年齢別人口集計表AD2!$A$2:$K$5000,9,FALSE)),0,VLOOKUP($Y$1*1000+F14,年齢別人口集計表AD2!$A$2:$K$5000,9,FALSE))</f>
        <v>1</v>
      </c>
      <c r="H14" s="62">
        <f>IF(ISNA(VLOOKUP($Y$1*1000+F14,年齢別人口集計表AD2!$A$2:$K$5000,10,FALSE)),0,VLOOKUP($Y$1*1000+F14,年齢別人口集計表AD2!$A$2:$K$5000,10,FALSE))</f>
        <v>2</v>
      </c>
      <c r="I14" s="62">
        <f>SUM(G14:H14)</f>
        <v>3</v>
      </c>
      <c r="J14" s="63"/>
      <c r="K14" s="62">
        <v>32</v>
      </c>
      <c r="L14" s="62">
        <f>IF(ISNA(VLOOKUP($Y$1*1000+K14,年齢別人口集計表AD2!$A$2:$K$5000,9,FALSE)),0,VLOOKUP($Y$1*1000+K14,年齢別人口集計表AD2!$A$2:$K$5000,9,FALSE))</f>
        <v>1</v>
      </c>
      <c r="M14" s="62">
        <f>IF(ISNA(VLOOKUP($Y$1*1000+K14,年齢別人口集計表AD2!$A$2:$K$5000,10,FALSE)),0,VLOOKUP($Y$1*1000+K14,年齢別人口集計表AD2!$A$2:$K$5000,10,FALSE))</f>
        <v>3</v>
      </c>
      <c r="N14" s="62">
        <f>SUM(L14:M14)</f>
        <v>4</v>
      </c>
      <c r="O14" s="63"/>
      <c r="P14" s="62">
        <v>37</v>
      </c>
      <c r="Q14" s="62">
        <f>IF(ISNA(VLOOKUP($Y$1*1000+P14,年齢別人口集計表AD2!$A$2:$K$5000,9,FALSE)),0,VLOOKUP($Y$1*1000+P14,年齢別人口集計表AD2!$A$2:$K$5000,9,FALSE))</f>
        <v>4</v>
      </c>
      <c r="R14" s="62">
        <f>IF(ISNA(VLOOKUP($Y$1*1000+P14,年齢別人口集計表AD2!$A$2:$K$5000,10,FALSE)),0,VLOOKUP($Y$1*1000+P14,年齢別人口集計表AD2!$A$2:$K$5000,10,FALSE))</f>
        <v>2</v>
      </c>
      <c r="S14" s="62">
        <f>SUM(Q14:R14)</f>
        <v>6</v>
      </c>
      <c r="X14" s="57" t="s">
        <v>13</v>
      </c>
      <c r="Y14" s="57">
        <v>12</v>
      </c>
    </row>
    <row r="15" spans="1:25" x14ac:dyDescent="0.15">
      <c r="A15" s="62">
        <v>23</v>
      </c>
      <c r="B15" s="62">
        <f>IF(ISNA(VLOOKUP($Y$1*1000+A15,年齢別人口集計表AD2!$A$2:$K$5000,9,FALSE)),0,VLOOKUP($Y$1*1000+A15,年齢別人口集計表AD2!$A$2:$K$5000,9,FALSE))</f>
        <v>0</v>
      </c>
      <c r="C15" s="62">
        <f>IF(ISNA(VLOOKUP($Y$1*1000+A15,年齢別人口集計表AD2!$A$2:$K$5000,10,FALSE)),0,VLOOKUP($Y$1*1000+A15,年齢別人口集計表AD2!$A$2:$K$5000,10,FALSE))</f>
        <v>4</v>
      </c>
      <c r="D15" s="62">
        <f>SUM(B15:C15)</f>
        <v>4</v>
      </c>
      <c r="E15" s="63"/>
      <c r="F15" s="62">
        <v>28</v>
      </c>
      <c r="G15" s="62">
        <f>IF(ISNA(VLOOKUP($Y$1*1000+F15,年齢別人口集計表AD2!$A$2:$K$5000,9,FALSE)),0,VLOOKUP($Y$1*1000+F15,年齢別人口集計表AD2!$A$2:$K$5000,9,FALSE))</f>
        <v>1</v>
      </c>
      <c r="H15" s="62">
        <f>IF(ISNA(VLOOKUP($Y$1*1000+F15,年齢別人口集計表AD2!$A$2:$K$5000,10,FALSE)),0,VLOOKUP($Y$1*1000+F15,年齢別人口集計表AD2!$A$2:$K$5000,10,FALSE))</f>
        <v>2</v>
      </c>
      <c r="I15" s="62">
        <f>SUM(G15:H15)</f>
        <v>3</v>
      </c>
      <c r="J15" s="63"/>
      <c r="K15" s="62">
        <v>33</v>
      </c>
      <c r="L15" s="62">
        <f>IF(ISNA(VLOOKUP($Y$1*1000+K15,年齢別人口集計表AD2!$A$2:$K$5000,9,FALSE)),0,VLOOKUP($Y$1*1000+K15,年齢別人口集計表AD2!$A$2:$K$5000,9,FALSE))</f>
        <v>5</v>
      </c>
      <c r="M15" s="62">
        <f>IF(ISNA(VLOOKUP($Y$1*1000+K15,年齢別人口集計表AD2!$A$2:$K$5000,10,FALSE)),0,VLOOKUP($Y$1*1000+K15,年齢別人口集計表AD2!$A$2:$K$5000,10,FALSE))</f>
        <v>3</v>
      </c>
      <c r="N15" s="62">
        <f>SUM(L15:M15)</f>
        <v>8</v>
      </c>
      <c r="O15" s="63"/>
      <c r="P15" s="62">
        <v>38</v>
      </c>
      <c r="Q15" s="62">
        <f>IF(ISNA(VLOOKUP($Y$1*1000+P15,年齢別人口集計表AD2!$A$2:$K$5000,9,FALSE)),0,VLOOKUP($Y$1*1000+P15,年齢別人口集計表AD2!$A$2:$K$5000,9,FALSE))</f>
        <v>5</v>
      </c>
      <c r="R15" s="62">
        <f>IF(ISNA(VLOOKUP($Y$1*1000+P15,年齢別人口集計表AD2!$A$2:$K$5000,10,FALSE)),0,VLOOKUP($Y$1*1000+P15,年齢別人口集計表AD2!$A$2:$K$5000,10,FALSE))</f>
        <v>2</v>
      </c>
      <c r="S15" s="62">
        <f>SUM(Q15:R15)</f>
        <v>7</v>
      </c>
      <c r="X15" s="57" t="s">
        <v>14</v>
      </c>
      <c r="Y15" s="57">
        <v>13</v>
      </c>
    </row>
    <row r="16" spans="1:25" x14ac:dyDescent="0.15">
      <c r="A16" s="62">
        <v>24</v>
      </c>
      <c r="B16" s="62">
        <f>IF(ISNA(VLOOKUP($Y$1*1000+A16,年齢別人口集計表AD2!$A$2:$K$5000,9,FALSE)),0,VLOOKUP($Y$1*1000+A16,年齢別人口集計表AD2!$A$2:$K$5000,9,FALSE))</f>
        <v>1</v>
      </c>
      <c r="C16" s="62">
        <f>IF(ISNA(VLOOKUP($Y$1*1000+A16,年齢別人口集計表AD2!$A$2:$K$5000,10,FALSE)),0,VLOOKUP($Y$1*1000+A16,年齢別人口集計表AD2!$A$2:$K$5000,10,FALSE))</f>
        <v>2</v>
      </c>
      <c r="D16" s="62">
        <f>SUM(B16:C16)</f>
        <v>3</v>
      </c>
      <c r="E16" s="63"/>
      <c r="F16" s="62">
        <v>29</v>
      </c>
      <c r="G16" s="62">
        <f>IF(ISNA(VLOOKUP($Y$1*1000+F16,年齢別人口集計表AD2!$A$2:$K$5000,9,FALSE)),0,VLOOKUP($Y$1*1000+F16,年齢別人口集計表AD2!$A$2:$K$5000,9,FALSE))</f>
        <v>6</v>
      </c>
      <c r="H16" s="62">
        <f>IF(ISNA(VLOOKUP($Y$1*1000+F16,年齢別人口集計表AD2!$A$2:$K$5000,10,FALSE)),0,VLOOKUP($Y$1*1000+F16,年齢別人口集計表AD2!$A$2:$K$5000,10,FALSE))</f>
        <v>3</v>
      </c>
      <c r="I16" s="62">
        <f>SUM(G16:H16)</f>
        <v>9</v>
      </c>
      <c r="J16" s="63"/>
      <c r="K16" s="62">
        <v>34</v>
      </c>
      <c r="L16" s="62">
        <f>IF(ISNA(VLOOKUP($Y$1*1000+K16,年齢別人口集計表AD2!$A$2:$K$5000,9,FALSE)),0,VLOOKUP($Y$1*1000+K16,年齢別人口集計表AD2!$A$2:$K$5000,9,FALSE))</f>
        <v>1</v>
      </c>
      <c r="M16" s="62">
        <f>IF(ISNA(VLOOKUP($Y$1*1000+K16,年齢別人口集計表AD2!$A$2:$K$5000,10,FALSE)),0,VLOOKUP($Y$1*1000+K16,年齢別人口集計表AD2!$A$2:$K$5000,10,FALSE))</f>
        <v>3</v>
      </c>
      <c r="N16" s="62">
        <f>SUM(L16:M16)</f>
        <v>4</v>
      </c>
      <c r="O16" s="63"/>
      <c r="P16" s="62">
        <v>39</v>
      </c>
      <c r="Q16" s="62">
        <f>IF(ISNA(VLOOKUP($Y$1*1000+P16,年齢別人口集計表AD2!$A$2:$K$5000,9,FALSE)),0,VLOOKUP($Y$1*1000+P16,年齢別人口集計表AD2!$A$2:$K$5000,9,FALSE))</f>
        <v>2</v>
      </c>
      <c r="R16" s="62">
        <f>IF(ISNA(VLOOKUP($Y$1*1000+P16,年齢別人口集計表AD2!$A$2:$K$5000,10,FALSE)),0,VLOOKUP($Y$1*1000+P16,年齢別人口集計表AD2!$A$2:$K$5000,10,FALSE))</f>
        <v>2</v>
      </c>
      <c r="S16" s="62">
        <f>SUM(Q16:R16)</f>
        <v>4</v>
      </c>
      <c r="X16" s="57" t="s">
        <v>15</v>
      </c>
      <c r="Y16" s="57">
        <v>14</v>
      </c>
    </row>
    <row r="17" spans="1:25" x14ac:dyDescent="0.15">
      <c r="A17" s="64" t="s">
        <v>91</v>
      </c>
      <c r="B17" s="62">
        <f>SUM(B12:B16)</f>
        <v>12</v>
      </c>
      <c r="C17" s="62">
        <f>SUM(C12:C16)</f>
        <v>15</v>
      </c>
      <c r="D17" s="62">
        <f>SUM(D12:D16)</f>
        <v>27</v>
      </c>
      <c r="E17" s="63"/>
      <c r="F17" s="64" t="s">
        <v>91</v>
      </c>
      <c r="G17" s="62">
        <f>SUM(G12:G16)</f>
        <v>15</v>
      </c>
      <c r="H17" s="62">
        <f>SUM(H12:H16)</f>
        <v>10</v>
      </c>
      <c r="I17" s="62">
        <f>SUM(I12:I16)</f>
        <v>25</v>
      </c>
      <c r="J17" s="63"/>
      <c r="K17" s="64" t="s">
        <v>91</v>
      </c>
      <c r="L17" s="62">
        <f>SUM(L12:L16)</f>
        <v>10</v>
      </c>
      <c r="M17" s="62">
        <f>SUM(M12:M16)</f>
        <v>12</v>
      </c>
      <c r="N17" s="62">
        <f>SUM(N12:N16)</f>
        <v>22</v>
      </c>
      <c r="O17" s="63"/>
      <c r="P17" s="64" t="s">
        <v>91</v>
      </c>
      <c r="Q17" s="62">
        <f>SUM(Q12:Q16)</f>
        <v>15</v>
      </c>
      <c r="R17" s="62">
        <f>SUM(R12:R16)</f>
        <v>9</v>
      </c>
      <c r="S17" s="62">
        <f>SUM(S12:S16)</f>
        <v>24</v>
      </c>
      <c r="U17" s="65">
        <f>Q17+L17+G17+B17</f>
        <v>52</v>
      </c>
      <c r="V17" s="65">
        <f>R17+M17+H17+C17</f>
        <v>46</v>
      </c>
      <c r="X17" s="57" t="s">
        <v>16</v>
      </c>
      <c r="Y17" s="57">
        <v>15</v>
      </c>
    </row>
    <row r="18" spans="1:25" x14ac:dyDescent="0.15">
      <c r="A18" s="66"/>
      <c r="B18" s="66"/>
      <c r="C18" s="66"/>
      <c r="D18" s="66"/>
      <c r="F18" s="66"/>
      <c r="G18" s="66"/>
      <c r="H18" s="66"/>
      <c r="I18" s="66"/>
      <c r="K18" s="66"/>
      <c r="L18" s="66"/>
      <c r="M18" s="66"/>
      <c r="N18" s="66"/>
      <c r="P18" s="66"/>
      <c r="Q18" s="66"/>
      <c r="R18" s="66"/>
      <c r="S18" s="66"/>
      <c r="X18" s="57" t="s">
        <v>17</v>
      </c>
      <c r="Y18" s="57">
        <v>16</v>
      </c>
    </row>
    <row r="19" spans="1:25" x14ac:dyDescent="0.15">
      <c r="A19" s="64" t="s">
        <v>0</v>
      </c>
      <c r="B19" s="64" t="s">
        <v>89</v>
      </c>
      <c r="C19" s="64" t="s">
        <v>90</v>
      </c>
      <c r="D19" s="64" t="s">
        <v>91</v>
      </c>
      <c r="E19" s="63"/>
      <c r="F19" s="64" t="s">
        <v>0</v>
      </c>
      <c r="G19" s="64" t="s">
        <v>89</v>
      </c>
      <c r="H19" s="64" t="s">
        <v>90</v>
      </c>
      <c r="I19" s="64" t="s">
        <v>91</v>
      </c>
      <c r="J19" s="63"/>
      <c r="K19" s="64" t="s">
        <v>0</v>
      </c>
      <c r="L19" s="64" t="s">
        <v>89</v>
      </c>
      <c r="M19" s="64" t="s">
        <v>90</v>
      </c>
      <c r="N19" s="64" t="s">
        <v>91</v>
      </c>
      <c r="O19" s="63"/>
      <c r="P19" s="64" t="s">
        <v>0</v>
      </c>
      <c r="Q19" s="64" t="s">
        <v>89</v>
      </c>
      <c r="R19" s="64" t="s">
        <v>90</v>
      </c>
      <c r="S19" s="64" t="s">
        <v>91</v>
      </c>
      <c r="X19" s="57" t="s">
        <v>18</v>
      </c>
      <c r="Y19" s="57">
        <v>17</v>
      </c>
    </row>
    <row r="20" spans="1:25" x14ac:dyDescent="0.15">
      <c r="A20" s="62">
        <v>40</v>
      </c>
      <c r="B20" s="62">
        <f>IF(ISNA(VLOOKUP($Y$1*1000+A20,年齢別人口集計表AD2!$A$2:$K$5000,9,FALSE)),0,VLOOKUP($Y$1*1000+A20,年齢別人口集計表AD2!$A$2:$K$5000,9,FALSE))</f>
        <v>2</v>
      </c>
      <c r="C20" s="62">
        <f>IF(ISNA(VLOOKUP($Y$1*1000+A20,年齢別人口集計表AD2!$A$2:$K$5000,10,FALSE)),0,VLOOKUP($Y$1*1000+A20,年齢別人口集計表AD2!$A$2:$K$5000,10,FALSE))</f>
        <v>2</v>
      </c>
      <c r="D20" s="62">
        <f>SUM(B20:C20)</f>
        <v>4</v>
      </c>
      <c r="E20" s="63"/>
      <c r="F20" s="62">
        <v>45</v>
      </c>
      <c r="G20" s="62">
        <f>IF(ISNA(VLOOKUP($Y$1*1000+F20,年齢別人口集計表AD2!$A$2:$K$5000,9,FALSE)),0,VLOOKUP($Y$1*1000+F20,年齢別人口集計表AD2!$A$2:$K$5000,9,FALSE))</f>
        <v>5</v>
      </c>
      <c r="H20" s="62">
        <f>IF(ISNA(VLOOKUP($Y$1*1000+F20,年齢別人口集計表AD2!$A$2:$K$5000,10,FALSE)),0,VLOOKUP($Y$1*1000+F20,年齢別人口集計表AD2!$A$2:$K$5000,10,FALSE))</f>
        <v>5</v>
      </c>
      <c r="I20" s="62">
        <f>SUM(G20:H20)</f>
        <v>10</v>
      </c>
      <c r="J20" s="63"/>
      <c r="K20" s="62">
        <v>50</v>
      </c>
      <c r="L20" s="62">
        <f>IF(ISNA(VLOOKUP($Y$1*1000+K20,年齢別人口集計表AD2!$A$2:$K$5000,9,FALSE)),0,VLOOKUP($Y$1*1000+K20,年齢別人口集計表AD2!$A$2:$K$5000,9,FALSE))</f>
        <v>7</v>
      </c>
      <c r="M20" s="62">
        <f>IF(ISNA(VLOOKUP($Y$1*1000+K20,年齢別人口集計表AD2!$A$2:$K$5000,10,FALSE)),0,VLOOKUP($Y$1*1000+K20,年齢別人口集計表AD2!$A$2:$K$5000,10,FALSE))</f>
        <v>5</v>
      </c>
      <c r="N20" s="62">
        <f>SUM(L20:M20)</f>
        <v>12</v>
      </c>
      <c r="O20" s="63"/>
      <c r="P20" s="62">
        <v>55</v>
      </c>
      <c r="Q20" s="62">
        <f>IF(ISNA(VLOOKUP($Y$1*1000+P20,年齢別人口集計表AD2!$A$2:$K$5000,9,FALSE)),0,VLOOKUP($Y$1*1000+P20,年齢別人口集計表AD2!$A$2:$K$5000,9,FALSE))</f>
        <v>4</v>
      </c>
      <c r="R20" s="62">
        <f>IF(ISNA(VLOOKUP($Y$1*1000+P20,年齢別人口集計表AD2!$A$2:$K$5000,10,FALSE)),0,VLOOKUP($Y$1*1000+P20,年齢別人口集計表AD2!$A$2:$K$5000,10,FALSE))</f>
        <v>7</v>
      </c>
      <c r="S20" s="62">
        <f>SUM(Q20:R20)</f>
        <v>11</v>
      </c>
      <c r="X20" s="57" t="s">
        <v>19</v>
      </c>
      <c r="Y20" s="57">
        <v>18</v>
      </c>
    </row>
    <row r="21" spans="1:25" x14ac:dyDescent="0.15">
      <c r="A21" s="62">
        <v>41</v>
      </c>
      <c r="B21" s="62">
        <f>IF(ISNA(VLOOKUP($Y$1*1000+A21,年齢別人口集計表AD2!$A$2:$K$5000,9,FALSE)),0,VLOOKUP($Y$1*1000+A21,年齢別人口集計表AD2!$A$2:$K$5000,9,FALSE))</f>
        <v>4</v>
      </c>
      <c r="C21" s="62">
        <f>IF(ISNA(VLOOKUP($Y$1*1000+A21,年齢別人口集計表AD2!$A$2:$K$5000,10,FALSE)),0,VLOOKUP($Y$1*1000+A21,年齢別人口集計表AD2!$A$2:$K$5000,10,FALSE))</f>
        <v>3</v>
      </c>
      <c r="D21" s="62">
        <f>SUM(B21:C21)</f>
        <v>7</v>
      </c>
      <c r="E21" s="63"/>
      <c r="F21" s="62">
        <v>46</v>
      </c>
      <c r="G21" s="62">
        <f>IF(ISNA(VLOOKUP($Y$1*1000+F21,年齢別人口集計表AD2!$A$2:$K$5000,9,FALSE)),0,VLOOKUP($Y$1*1000+F21,年齢別人口集計表AD2!$A$2:$K$5000,9,FALSE))</f>
        <v>3</v>
      </c>
      <c r="H21" s="62">
        <f>IF(ISNA(VLOOKUP($Y$1*1000+F21,年齢別人口集計表AD2!$A$2:$K$5000,10,FALSE)),0,VLOOKUP($Y$1*1000+F21,年齢別人口集計表AD2!$A$2:$K$5000,10,FALSE))</f>
        <v>9</v>
      </c>
      <c r="I21" s="62">
        <f>SUM(G21:H21)</f>
        <v>12</v>
      </c>
      <c r="J21" s="63"/>
      <c r="K21" s="62">
        <v>51</v>
      </c>
      <c r="L21" s="62">
        <f>IF(ISNA(VLOOKUP($Y$1*1000+K21,年齢別人口集計表AD2!$A$2:$K$5000,9,FALSE)),0,VLOOKUP($Y$1*1000+K21,年齢別人口集計表AD2!$A$2:$K$5000,9,FALSE))</f>
        <v>6</v>
      </c>
      <c r="M21" s="62">
        <f>IF(ISNA(VLOOKUP($Y$1*1000+K21,年齢別人口集計表AD2!$A$2:$K$5000,10,FALSE)),0,VLOOKUP($Y$1*1000+K21,年齢別人口集計表AD2!$A$2:$K$5000,10,FALSE))</f>
        <v>4</v>
      </c>
      <c r="N21" s="62">
        <f>SUM(L21:M21)</f>
        <v>10</v>
      </c>
      <c r="O21" s="63"/>
      <c r="P21" s="62">
        <v>56</v>
      </c>
      <c r="Q21" s="62">
        <f>IF(ISNA(VLOOKUP($Y$1*1000+P21,年齢別人口集計表AD2!$A$2:$K$5000,9,FALSE)),0,VLOOKUP($Y$1*1000+P21,年齢別人口集計表AD2!$A$2:$K$5000,9,FALSE))</f>
        <v>4</v>
      </c>
      <c r="R21" s="62">
        <f>IF(ISNA(VLOOKUP($Y$1*1000+P21,年齢別人口集計表AD2!$A$2:$K$5000,10,FALSE)),0,VLOOKUP($Y$1*1000+P21,年齢別人口集計表AD2!$A$2:$K$5000,10,FALSE))</f>
        <v>2</v>
      </c>
      <c r="S21" s="62">
        <f>SUM(Q21:R21)</f>
        <v>6</v>
      </c>
      <c r="X21" s="57" t="s">
        <v>120</v>
      </c>
      <c r="Y21" s="57">
        <v>19</v>
      </c>
    </row>
    <row r="22" spans="1:25" x14ac:dyDescent="0.15">
      <c r="A22" s="62">
        <v>42</v>
      </c>
      <c r="B22" s="62">
        <f>IF(ISNA(VLOOKUP($Y$1*1000+A22,年齢別人口集計表AD2!$A$2:$K$5000,9,FALSE)),0,VLOOKUP($Y$1*1000+A22,年齢別人口集計表AD2!$A$2:$K$5000,9,FALSE))</f>
        <v>1</v>
      </c>
      <c r="C22" s="62">
        <f>IF(ISNA(VLOOKUP($Y$1*1000+A22,年齢別人口集計表AD2!$A$2:$K$5000,10,FALSE)),0,VLOOKUP($Y$1*1000+A22,年齢別人口集計表AD2!$A$2:$K$5000,10,FALSE))</f>
        <v>3</v>
      </c>
      <c r="D22" s="62">
        <f>SUM(B22:C22)</f>
        <v>4</v>
      </c>
      <c r="E22" s="63"/>
      <c r="F22" s="62">
        <v>47</v>
      </c>
      <c r="G22" s="62">
        <f>IF(ISNA(VLOOKUP($Y$1*1000+F22,年齢別人口集計表AD2!$A$2:$K$5000,9,FALSE)),0,VLOOKUP($Y$1*1000+F22,年齢別人口集計表AD2!$A$2:$K$5000,9,FALSE))</f>
        <v>3</v>
      </c>
      <c r="H22" s="62">
        <f>IF(ISNA(VLOOKUP($Y$1*1000+F22,年齢別人口集計表AD2!$A$2:$K$5000,10,FALSE)),0,VLOOKUP($Y$1*1000+F22,年齢別人口集計表AD2!$A$2:$K$5000,10,FALSE))</f>
        <v>4</v>
      </c>
      <c r="I22" s="62">
        <f>SUM(G22:H22)</f>
        <v>7</v>
      </c>
      <c r="J22" s="63"/>
      <c r="K22" s="62">
        <v>52</v>
      </c>
      <c r="L22" s="62">
        <f>IF(ISNA(VLOOKUP($Y$1*1000+K22,年齢別人口集計表AD2!$A$2:$K$5000,9,FALSE)),0,VLOOKUP($Y$1*1000+K22,年齢別人口集計表AD2!$A$2:$K$5000,9,FALSE))</f>
        <v>6</v>
      </c>
      <c r="M22" s="62">
        <f>IF(ISNA(VLOOKUP($Y$1*1000+K22,年齢別人口集計表AD2!$A$2:$K$5000,10,FALSE)),0,VLOOKUP($Y$1*1000+K22,年齢別人口集計表AD2!$A$2:$K$5000,10,FALSE))</f>
        <v>2</v>
      </c>
      <c r="N22" s="62">
        <f>SUM(L22:M22)</f>
        <v>8</v>
      </c>
      <c r="O22" s="63"/>
      <c r="P22" s="62">
        <v>57</v>
      </c>
      <c r="Q22" s="62">
        <f>IF(ISNA(VLOOKUP($Y$1*1000+P22,年齢別人口集計表AD2!$A$2:$K$5000,9,FALSE)),0,VLOOKUP($Y$1*1000+P22,年齢別人口集計表AD2!$A$2:$K$5000,9,FALSE))</f>
        <v>1</v>
      </c>
      <c r="R22" s="62">
        <f>IF(ISNA(VLOOKUP($Y$1*1000+P22,年齢別人口集計表AD2!$A$2:$K$5000,10,FALSE)),0,VLOOKUP($Y$1*1000+P22,年齢別人口集計表AD2!$A$2:$K$5000,10,FALSE))</f>
        <v>5</v>
      </c>
      <c r="S22" s="62">
        <f>SUM(Q22:R22)</f>
        <v>6</v>
      </c>
      <c r="X22" s="57" t="s">
        <v>20</v>
      </c>
      <c r="Y22" s="57">
        <v>22</v>
      </c>
    </row>
    <row r="23" spans="1:25" x14ac:dyDescent="0.15">
      <c r="A23" s="62">
        <v>43</v>
      </c>
      <c r="B23" s="62">
        <f>IF(ISNA(VLOOKUP($Y$1*1000+A23,年齢別人口集計表AD2!$A$2:$K$5000,9,FALSE)),0,VLOOKUP($Y$1*1000+A23,年齢別人口集計表AD2!$A$2:$K$5000,9,FALSE))</f>
        <v>3</v>
      </c>
      <c r="C23" s="62">
        <f>IF(ISNA(VLOOKUP($Y$1*1000+A23,年齢別人口集計表AD2!$A$2:$K$5000,10,FALSE)),0,VLOOKUP($Y$1*1000+A23,年齢別人口集計表AD2!$A$2:$K$5000,10,FALSE))</f>
        <v>5</v>
      </c>
      <c r="D23" s="62">
        <f>SUM(B23:C23)</f>
        <v>8</v>
      </c>
      <c r="E23" s="63"/>
      <c r="F23" s="62">
        <v>48</v>
      </c>
      <c r="G23" s="62">
        <f>IF(ISNA(VLOOKUP($Y$1*1000+F23,年齢別人口集計表AD2!$A$2:$K$5000,9,FALSE)),0,VLOOKUP($Y$1*1000+F23,年齢別人口集計表AD2!$A$2:$K$5000,9,FALSE))</f>
        <v>1</v>
      </c>
      <c r="H23" s="62">
        <f>IF(ISNA(VLOOKUP($Y$1*1000+F23,年齢別人口集計表AD2!$A$2:$K$5000,10,FALSE)),0,VLOOKUP($Y$1*1000+F23,年齢別人口集計表AD2!$A$2:$K$5000,10,FALSE))</f>
        <v>2</v>
      </c>
      <c r="I23" s="62">
        <f>SUM(G23:H23)</f>
        <v>3</v>
      </c>
      <c r="J23" s="63"/>
      <c r="K23" s="62">
        <v>53</v>
      </c>
      <c r="L23" s="62">
        <f>IF(ISNA(VLOOKUP($Y$1*1000+K23,年齢別人口集計表AD2!$A$2:$K$5000,9,FALSE)),0,VLOOKUP($Y$1*1000+K23,年齢別人口集計表AD2!$A$2:$K$5000,9,FALSE))</f>
        <v>3</v>
      </c>
      <c r="M23" s="62">
        <f>IF(ISNA(VLOOKUP($Y$1*1000+K23,年齢別人口集計表AD2!$A$2:$K$5000,10,FALSE)),0,VLOOKUP($Y$1*1000+K23,年齢別人口集計表AD2!$A$2:$K$5000,10,FALSE))</f>
        <v>5</v>
      </c>
      <c r="N23" s="62">
        <f>SUM(L23:M23)</f>
        <v>8</v>
      </c>
      <c r="O23" s="63"/>
      <c r="P23" s="62">
        <v>58</v>
      </c>
      <c r="Q23" s="62">
        <f>IF(ISNA(VLOOKUP($Y$1*1000+P23,年齢別人口集計表AD2!$A$2:$K$5000,9,FALSE)),0,VLOOKUP($Y$1*1000+P23,年齢別人口集計表AD2!$A$2:$K$5000,9,FALSE))</f>
        <v>7</v>
      </c>
      <c r="R23" s="62">
        <f>IF(ISNA(VLOOKUP($Y$1*1000+P23,年齢別人口集計表AD2!$A$2:$K$5000,10,FALSE)),0,VLOOKUP($Y$1*1000+P23,年齢別人口集計表AD2!$A$2:$K$5000,10,FALSE))</f>
        <v>0</v>
      </c>
      <c r="S23" s="62">
        <f>SUM(Q23:R23)</f>
        <v>7</v>
      </c>
      <c r="X23" s="57" t="s">
        <v>21</v>
      </c>
      <c r="Y23" s="57">
        <v>23</v>
      </c>
    </row>
    <row r="24" spans="1:25" x14ac:dyDescent="0.15">
      <c r="A24" s="62">
        <v>44</v>
      </c>
      <c r="B24" s="62">
        <f>IF(ISNA(VLOOKUP($Y$1*1000+A24,年齢別人口集計表AD2!$A$2:$K$5000,9,FALSE)),0,VLOOKUP($Y$1*1000+A24,年齢別人口集計表AD2!$A$2:$K$5000,9,FALSE))</f>
        <v>1</v>
      </c>
      <c r="C24" s="62">
        <f>IF(ISNA(VLOOKUP($Y$1*1000+A24,年齢別人口集計表AD2!$A$2:$K$5000,10,FALSE)),0,VLOOKUP($Y$1*1000+A24,年齢別人口集計表AD2!$A$2:$K$5000,10,FALSE))</f>
        <v>6</v>
      </c>
      <c r="D24" s="62">
        <f>SUM(B24:C24)</f>
        <v>7</v>
      </c>
      <c r="E24" s="63"/>
      <c r="F24" s="62">
        <v>49</v>
      </c>
      <c r="G24" s="62">
        <f>IF(ISNA(VLOOKUP($Y$1*1000+F24,年齢別人口集計表AD2!$A$2:$K$5000,9,FALSE)),0,VLOOKUP($Y$1*1000+F24,年齢別人口集計表AD2!$A$2:$K$5000,9,FALSE))</f>
        <v>9</v>
      </c>
      <c r="H24" s="62">
        <f>IF(ISNA(VLOOKUP($Y$1*1000+F24,年齢別人口集計表AD2!$A$2:$K$5000,10,FALSE)),0,VLOOKUP($Y$1*1000+F24,年齢別人口集計表AD2!$A$2:$K$5000,10,FALSE))</f>
        <v>7</v>
      </c>
      <c r="I24" s="62">
        <f>SUM(G24:H24)</f>
        <v>16</v>
      </c>
      <c r="J24" s="63"/>
      <c r="K24" s="62">
        <v>54</v>
      </c>
      <c r="L24" s="62">
        <f>IF(ISNA(VLOOKUP($Y$1*1000+K24,年齢別人口集計表AD2!$A$2:$K$5000,9,FALSE)),0,VLOOKUP($Y$1*1000+K24,年齢別人口集計表AD2!$A$2:$K$5000,9,FALSE))</f>
        <v>2</v>
      </c>
      <c r="M24" s="62">
        <f>IF(ISNA(VLOOKUP($Y$1*1000+K24,年齢別人口集計表AD2!$A$2:$K$5000,10,FALSE)),0,VLOOKUP($Y$1*1000+K24,年齢別人口集計表AD2!$A$2:$K$5000,10,FALSE))</f>
        <v>6</v>
      </c>
      <c r="N24" s="62">
        <f>SUM(L24:M24)</f>
        <v>8</v>
      </c>
      <c r="O24" s="63"/>
      <c r="P24" s="62">
        <v>59</v>
      </c>
      <c r="Q24" s="62">
        <f>IF(ISNA(VLOOKUP($Y$1*1000+P24,年齢別人口集計表AD2!$A$2:$K$5000,9,FALSE)),0,VLOOKUP($Y$1*1000+P24,年齢別人口集計表AD2!$A$2:$K$5000,9,FALSE))</f>
        <v>4</v>
      </c>
      <c r="R24" s="62">
        <f>IF(ISNA(VLOOKUP($Y$1*1000+P24,年齢別人口集計表AD2!$A$2:$K$5000,10,FALSE)),0,VLOOKUP($Y$1*1000+P24,年齢別人口集計表AD2!$A$2:$K$5000,10,FALSE))</f>
        <v>3</v>
      </c>
      <c r="S24" s="62">
        <f>SUM(Q24:R24)</f>
        <v>7</v>
      </c>
      <c r="X24" s="57" t="s">
        <v>22</v>
      </c>
      <c r="Y24" s="57">
        <v>24</v>
      </c>
    </row>
    <row r="25" spans="1:25" x14ac:dyDescent="0.15">
      <c r="A25" s="64" t="s">
        <v>91</v>
      </c>
      <c r="B25" s="62">
        <f>SUM(B20:B24)</f>
        <v>11</v>
      </c>
      <c r="C25" s="62">
        <f>SUM(C20:C24)</f>
        <v>19</v>
      </c>
      <c r="D25" s="62">
        <f>SUM(D20:D24)</f>
        <v>30</v>
      </c>
      <c r="E25" s="63"/>
      <c r="F25" s="64" t="s">
        <v>91</v>
      </c>
      <c r="G25" s="62">
        <f>SUM(G20:G24)</f>
        <v>21</v>
      </c>
      <c r="H25" s="62">
        <f>SUM(H20:H24)</f>
        <v>27</v>
      </c>
      <c r="I25" s="62">
        <f>SUM(I20:I24)</f>
        <v>48</v>
      </c>
      <c r="J25" s="63"/>
      <c r="K25" s="64" t="s">
        <v>91</v>
      </c>
      <c r="L25" s="62">
        <f>SUM(L20:L24)</f>
        <v>24</v>
      </c>
      <c r="M25" s="62">
        <f>SUM(M20:M24)</f>
        <v>22</v>
      </c>
      <c r="N25" s="62">
        <f>SUM(N20:N24)</f>
        <v>46</v>
      </c>
      <c r="O25" s="63"/>
      <c r="P25" s="64" t="s">
        <v>91</v>
      </c>
      <c r="Q25" s="62">
        <f>SUM(Q20:Q24)</f>
        <v>20</v>
      </c>
      <c r="R25" s="62">
        <f>SUM(R20:R24)</f>
        <v>17</v>
      </c>
      <c r="S25" s="62">
        <f>SUM(S20:S24)</f>
        <v>37</v>
      </c>
      <c r="U25" s="65">
        <f>Q25+L25+G25+B25</f>
        <v>76</v>
      </c>
      <c r="V25" s="65">
        <f>R25+M25+H25+C25</f>
        <v>85</v>
      </c>
      <c r="X25" s="57" t="s">
        <v>23</v>
      </c>
      <c r="Y25" s="57">
        <v>25</v>
      </c>
    </row>
    <row r="26" spans="1:25" x14ac:dyDescent="0.15">
      <c r="A26" s="66"/>
      <c r="B26" s="66"/>
      <c r="C26" s="66"/>
      <c r="D26" s="66"/>
      <c r="F26" s="66"/>
      <c r="G26" s="66"/>
      <c r="H26" s="66"/>
      <c r="I26" s="66"/>
      <c r="K26" s="66"/>
      <c r="L26" s="66"/>
      <c r="M26" s="66"/>
      <c r="N26" s="66"/>
      <c r="P26" s="66"/>
      <c r="Q26" s="66"/>
      <c r="R26" s="66"/>
      <c r="S26" s="66"/>
      <c r="X26" s="57" t="s">
        <v>24</v>
      </c>
      <c r="Y26" s="57">
        <v>26</v>
      </c>
    </row>
    <row r="27" spans="1:25" x14ac:dyDescent="0.15">
      <c r="A27" s="64" t="s">
        <v>0</v>
      </c>
      <c r="B27" s="64" t="s">
        <v>89</v>
      </c>
      <c r="C27" s="64" t="s">
        <v>90</v>
      </c>
      <c r="D27" s="64" t="s">
        <v>91</v>
      </c>
      <c r="E27" s="63"/>
      <c r="F27" s="64" t="s">
        <v>0</v>
      </c>
      <c r="G27" s="64" t="s">
        <v>89</v>
      </c>
      <c r="H27" s="64" t="s">
        <v>90</v>
      </c>
      <c r="I27" s="64" t="s">
        <v>91</v>
      </c>
      <c r="J27" s="63"/>
      <c r="K27" s="64" t="s">
        <v>0</v>
      </c>
      <c r="L27" s="64" t="s">
        <v>89</v>
      </c>
      <c r="M27" s="64" t="s">
        <v>90</v>
      </c>
      <c r="N27" s="64" t="s">
        <v>91</v>
      </c>
      <c r="O27" s="63"/>
      <c r="P27" s="64" t="s">
        <v>0</v>
      </c>
      <c r="Q27" s="64" t="s">
        <v>89</v>
      </c>
      <c r="R27" s="64" t="s">
        <v>90</v>
      </c>
      <c r="S27" s="64" t="s">
        <v>91</v>
      </c>
      <c r="X27" s="57" t="s">
        <v>25</v>
      </c>
      <c r="Y27" s="57">
        <v>27</v>
      </c>
    </row>
    <row r="28" spans="1:25" x14ac:dyDescent="0.15">
      <c r="A28" s="62">
        <v>60</v>
      </c>
      <c r="B28" s="62">
        <f>IF(ISNA(VLOOKUP($Y$1*1000+A28,年齢別人口集計表AD2!$A$2:$K$5000,9,FALSE)),0,VLOOKUP($Y$1*1000+A28,年齢別人口集計表AD2!$A$2:$K$5000,9,FALSE))</f>
        <v>3</v>
      </c>
      <c r="C28" s="62">
        <f>IF(ISNA(VLOOKUP($Y$1*1000+A28,年齢別人口集計表AD2!$A$2:$K$5000,10,FALSE)),0,VLOOKUP($Y$1*1000+A28,年齢別人口集計表AD2!$A$2:$K$5000,10,FALSE))</f>
        <v>5</v>
      </c>
      <c r="D28" s="62">
        <f>SUM(B28:C28)</f>
        <v>8</v>
      </c>
      <c r="E28" s="63"/>
      <c r="F28" s="62">
        <v>65</v>
      </c>
      <c r="G28" s="62">
        <f>IF(ISNA(VLOOKUP($Y$1*1000+F28,年齢別人口集計表AD2!$A$2:$K$5000,9,FALSE)),0,VLOOKUP($Y$1*1000+F28,年齢別人口集計表AD2!$A$2:$K$5000,9,FALSE))</f>
        <v>5</v>
      </c>
      <c r="H28" s="62">
        <f>IF(ISNA(VLOOKUP($Y$1*1000+F28,年齢別人口集計表AD2!$A$2:$K$5000,10,FALSE)),0,VLOOKUP($Y$1*1000+F28,年齢別人口集計表AD2!$A$2:$K$5000,10,FALSE))</f>
        <v>7</v>
      </c>
      <c r="I28" s="62">
        <f>SUM(G28:H28)</f>
        <v>12</v>
      </c>
      <c r="J28" s="63"/>
      <c r="K28" s="62">
        <v>70</v>
      </c>
      <c r="L28" s="62">
        <f>IF(ISNA(VLOOKUP($Y$1*1000+K28,年齢別人口集計表AD2!$A$2:$K$5000,9,FALSE)),0,VLOOKUP($Y$1*1000+K28,年齢別人口集計表AD2!$A$2:$K$5000,9,FALSE))</f>
        <v>10</v>
      </c>
      <c r="M28" s="62">
        <f>IF(ISNA(VLOOKUP($Y$1*1000+K28,年齢別人口集計表AD2!$A$2:$K$5000,10,FALSE)),0,VLOOKUP($Y$1*1000+K28,年齢別人口集計表AD2!$A$2:$K$5000,10,FALSE))</f>
        <v>7</v>
      </c>
      <c r="N28" s="62">
        <f>SUM(L28:M28)</f>
        <v>17</v>
      </c>
      <c r="O28" s="63"/>
      <c r="P28" s="62">
        <v>75</v>
      </c>
      <c r="Q28" s="62">
        <f>IF(ISNA(VLOOKUP($Y$1*1000+P28,年齢別人口集計表AD2!$A$2:$K$5000,9,FALSE)),0,VLOOKUP($Y$1*1000+P28,年齢別人口集計表AD2!$A$2:$K$5000,9,FALSE))</f>
        <v>6</v>
      </c>
      <c r="R28" s="62">
        <f>IF(ISNA(VLOOKUP($Y$1*1000+P28,年齢別人口集計表AD2!$A$2:$K$5000,10,FALSE)),0,VLOOKUP($Y$1*1000+P28,年齢別人口集計表AD2!$A$2:$K$5000,10,FALSE))</f>
        <v>9</v>
      </c>
      <c r="S28" s="62">
        <f>SUM(Q28:R28)</f>
        <v>15</v>
      </c>
      <c r="X28" s="57" t="s">
        <v>26</v>
      </c>
      <c r="Y28" s="57">
        <v>28</v>
      </c>
    </row>
    <row r="29" spans="1:25" x14ac:dyDescent="0.15">
      <c r="A29" s="62">
        <v>61</v>
      </c>
      <c r="B29" s="62">
        <f>IF(ISNA(VLOOKUP($Y$1*1000+A29,年齢別人口集計表AD2!$A$2:$K$5000,9,FALSE)),0,VLOOKUP($Y$1*1000+A29,年齢別人口集計表AD2!$A$2:$K$5000,9,FALSE))</f>
        <v>5</v>
      </c>
      <c r="C29" s="62">
        <f>IF(ISNA(VLOOKUP($Y$1*1000+A29,年齢別人口集計表AD2!$A$2:$K$5000,10,FALSE)),0,VLOOKUP($Y$1*1000+A29,年齢別人口集計表AD2!$A$2:$K$5000,10,FALSE))</f>
        <v>6</v>
      </c>
      <c r="D29" s="62">
        <f>SUM(B29:C29)</f>
        <v>11</v>
      </c>
      <c r="E29" s="63"/>
      <c r="F29" s="62">
        <v>66</v>
      </c>
      <c r="G29" s="62">
        <f>IF(ISNA(VLOOKUP($Y$1*1000+F29,年齢別人口集計表AD2!$A$2:$K$5000,9,FALSE)),0,VLOOKUP($Y$1*1000+F29,年齢別人口集計表AD2!$A$2:$K$5000,9,FALSE))</f>
        <v>4</v>
      </c>
      <c r="H29" s="62">
        <f>IF(ISNA(VLOOKUP($Y$1*1000+F29,年齢別人口集計表AD2!$A$2:$K$5000,10,FALSE)),0,VLOOKUP($Y$1*1000+F29,年齢別人口集計表AD2!$A$2:$K$5000,10,FALSE))</f>
        <v>9</v>
      </c>
      <c r="I29" s="62">
        <f>SUM(G29:H29)</f>
        <v>13</v>
      </c>
      <c r="J29" s="63"/>
      <c r="K29" s="62">
        <v>71</v>
      </c>
      <c r="L29" s="62">
        <f>IF(ISNA(VLOOKUP($Y$1*1000+K29,年齢別人口集計表AD2!$A$2:$K$5000,9,FALSE)),0,VLOOKUP($Y$1*1000+K29,年齢別人口集計表AD2!$A$2:$K$5000,9,FALSE))</f>
        <v>5</v>
      </c>
      <c r="M29" s="62">
        <f>IF(ISNA(VLOOKUP($Y$1*1000+K29,年齢別人口集計表AD2!$A$2:$K$5000,10,FALSE)),0,VLOOKUP($Y$1*1000+K29,年齢別人口集計表AD2!$A$2:$K$5000,10,FALSE))</f>
        <v>5</v>
      </c>
      <c r="N29" s="62">
        <f>SUM(L29:M29)</f>
        <v>10</v>
      </c>
      <c r="O29" s="63"/>
      <c r="P29" s="62">
        <v>76</v>
      </c>
      <c r="Q29" s="62">
        <f>IF(ISNA(VLOOKUP($Y$1*1000+P29,年齢別人口集計表AD2!$A$2:$K$5000,9,FALSE)),0,VLOOKUP($Y$1*1000+P29,年齢別人口集計表AD2!$A$2:$K$5000,9,FALSE))</f>
        <v>9</v>
      </c>
      <c r="R29" s="62">
        <f>IF(ISNA(VLOOKUP($Y$1*1000+P29,年齢別人口集計表AD2!$A$2:$K$5000,10,FALSE)),0,VLOOKUP($Y$1*1000+P29,年齢別人口集計表AD2!$A$2:$K$5000,10,FALSE))</f>
        <v>2</v>
      </c>
      <c r="S29" s="62">
        <f>SUM(Q29:R29)</f>
        <v>11</v>
      </c>
      <c r="X29" s="57" t="s">
        <v>27</v>
      </c>
      <c r="Y29" s="57">
        <v>29</v>
      </c>
    </row>
    <row r="30" spans="1:25" x14ac:dyDescent="0.15">
      <c r="A30" s="62">
        <v>62</v>
      </c>
      <c r="B30" s="62">
        <f>IF(ISNA(VLOOKUP($Y$1*1000+A30,年齢別人口集計表AD2!$A$2:$K$5000,9,FALSE)),0,VLOOKUP($Y$1*1000+A30,年齢別人口集計表AD2!$A$2:$K$5000,9,FALSE))</f>
        <v>3</v>
      </c>
      <c r="C30" s="62">
        <f>IF(ISNA(VLOOKUP($Y$1*1000+A30,年齢別人口集計表AD2!$A$2:$K$5000,10,FALSE)),0,VLOOKUP($Y$1*1000+A30,年齢別人口集計表AD2!$A$2:$K$5000,10,FALSE))</f>
        <v>3</v>
      </c>
      <c r="D30" s="62">
        <f>SUM(B30:C30)</f>
        <v>6</v>
      </c>
      <c r="E30" s="63"/>
      <c r="F30" s="62">
        <v>67</v>
      </c>
      <c r="G30" s="62">
        <f>IF(ISNA(VLOOKUP($Y$1*1000+F30,年齢別人口集計表AD2!$A$2:$K$5000,9,FALSE)),0,VLOOKUP($Y$1*1000+F30,年齢別人口集計表AD2!$A$2:$K$5000,9,FALSE))</f>
        <v>11</v>
      </c>
      <c r="H30" s="62">
        <f>IF(ISNA(VLOOKUP($Y$1*1000+F30,年齢別人口集計表AD2!$A$2:$K$5000,10,FALSE)),0,VLOOKUP($Y$1*1000+F30,年齢別人口集計表AD2!$A$2:$K$5000,10,FALSE))</f>
        <v>6</v>
      </c>
      <c r="I30" s="62">
        <f>SUM(G30:H30)</f>
        <v>17</v>
      </c>
      <c r="J30" s="63"/>
      <c r="K30" s="62">
        <v>72</v>
      </c>
      <c r="L30" s="62">
        <f>IF(ISNA(VLOOKUP($Y$1*1000+K30,年齢別人口集計表AD2!$A$2:$K$5000,9,FALSE)),0,VLOOKUP($Y$1*1000+K30,年齢別人口集計表AD2!$A$2:$K$5000,9,FALSE))</f>
        <v>4</v>
      </c>
      <c r="M30" s="62">
        <f>IF(ISNA(VLOOKUP($Y$1*1000+K30,年齢別人口集計表AD2!$A$2:$K$5000,10,FALSE)),0,VLOOKUP($Y$1*1000+K30,年齢別人口集計表AD2!$A$2:$K$5000,10,FALSE))</f>
        <v>3</v>
      </c>
      <c r="N30" s="62">
        <f>SUM(L30:M30)</f>
        <v>7</v>
      </c>
      <c r="O30" s="63"/>
      <c r="P30" s="62">
        <v>77</v>
      </c>
      <c r="Q30" s="62">
        <f>IF(ISNA(VLOOKUP($Y$1*1000+P30,年齢別人口集計表AD2!$A$2:$K$5000,9,FALSE)),0,VLOOKUP($Y$1*1000+P30,年齢別人口集計表AD2!$A$2:$K$5000,9,FALSE))</f>
        <v>3</v>
      </c>
      <c r="R30" s="62">
        <f>IF(ISNA(VLOOKUP($Y$1*1000+P30,年齢別人口集計表AD2!$A$2:$K$5000,10,FALSE)),0,VLOOKUP($Y$1*1000+P30,年齢別人口集計表AD2!$A$2:$K$5000,10,FALSE))</f>
        <v>6</v>
      </c>
      <c r="S30" s="62">
        <f>SUM(Q30:R30)</f>
        <v>9</v>
      </c>
      <c r="X30" s="57" t="s">
        <v>28</v>
      </c>
      <c r="Y30" s="57">
        <v>30</v>
      </c>
    </row>
    <row r="31" spans="1:25" x14ac:dyDescent="0.15">
      <c r="A31" s="62">
        <v>63</v>
      </c>
      <c r="B31" s="62">
        <f>IF(ISNA(VLOOKUP($Y$1*1000+A31,年齢別人口集計表AD2!$A$2:$K$5000,9,FALSE)),0,VLOOKUP($Y$1*1000+A31,年齢別人口集計表AD2!$A$2:$K$5000,9,FALSE))</f>
        <v>3</v>
      </c>
      <c r="C31" s="62">
        <f>IF(ISNA(VLOOKUP($Y$1*1000+A31,年齢別人口集計表AD2!$A$2:$K$5000,10,FALSE)),0,VLOOKUP($Y$1*1000+A31,年齢別人口集計表AD2!$A$2:$K$5000,10,FALSE))</f>
        <v>6</v>
      </c>
      <c r="D31" s="62">
        <f>SUM(B31:C31)</f>
        <v>9</v>
      </c>
      <c r="E31" s="63"/>
      <c r="F31" s="62">
        <v>68</v>
      </c>
      <c r="G31" s="62">
        <f>IF(ISNA(VLOOKUP($Y$1*1000+F31,年齢別人口集計表AD2!$A$2:$K$5000,9,FALSE)),0,VLOOKUP($Y$1*1000+F31,年齢別人口集計表AD2!$A$2:$K$5000,9,FALSE))</f>
        <v>8</v>
      </c>
      <c r="H31" s="62">
        <f>IF(ISNA(VLOOKUP($Y$1*1000+F31,年齢別人口集計表AD2!$A$2:$K$5000,10,FALSE)),0,VLOOKUP($Y$1*1000+F31,年齢別人口集計表AD2!$A$2:$K$5000,10,FALSE))</f>
        <v>7</v>
      </c>
      <c r="I31" s="62">
        <f>SUM(G31:H31)</f>
        <v>15</v>
      </c>
      <c r="J31" s="63"/>
      <c r="K31" s="62">
        <v>73</v>
      </c>
      <c r="L31" s="62">
        <f>IF(ISNA(VLOOKUP($Y$1*1000+K31,年齢別人口集計表AD2!$A$2:$K$5000,9,FALSE)),0,VLOOKUP($Y$1*1000+K31,年齢別人口集計表AD2!$A$2:$K$5000,9,FALSE))</f>
        <v>3</v>
      </c>
      <c r="M31" s="62">
        <f>IF(ISNA(VLOOKUP($Y$1*1000+K31,年齢別人口集計表AD2!$A$2:$K$5000,10,FALSE)),0,VLOOKUP($Y$1*1000+K31,年齢別人口集計表AD2!$A$2:$K$5000,10,FALSE))</f>
        <v>3</v>
      </c>
      <c r="N31" s="62">
        <f>SUM(L31:M31)</f>
        <v>6</v>
      </c>
      <c r="O31" s="63"/>
      <c r="P31" s="62">
        <v>78</v>
      </c>
      <c r="Q31" s="62">
        <f>IF(ISNA(VLOOKUP($Y$1*1000+P31,年齢別人口集計表AD2!$A$2:$K$5000,9,FALSE)),0,VLOOKUP($Y$1*1000+P31,年齢別人口集計表AD2!$A$2:$K$5000,9,FALSE))</f>
        <v>7</v>
      </c>
      <c r="R31" s="62">
        <f>IF(ISNA(VLOOKUP($Y$1*1000+P31,年齢別人口集計表AD2!$A$2:$K$5000,10,FALSE)),0,VLOOKUP($Y$1*1000+P31,年齢別人口集計表AD2!$A$2:$K$5000,10,FALSE))</f>
        <v>6</v>
      </c>
      <c r="S31" s="62">
        <f>SUM(Q31:R31)</f>
        <v>13</v>
      </c>
      <c r="X31" s="57" t="s">
        <v>29</v>
      </c>
      <c r="Y31" s="57">
        <v>31</v>
      </c>
    </row>
    <row r="32" spans="1:25" x14ac:dyDescent="0.15">
      <c r="A32" s="62">
        <v>64</v>
      </c>
      <c r="B32" s="62">
        <f>IF(ISNA(VLOOKUP($Y$1*1000+A32,年齢別人口集計表AD2!$A$2:$K$5000,9,FALSE)),0,VLOOKUP($Y$1*1000+A32,年齢別人口集計表AD2!$A$2:$K$5000,9,FALSE))</f>
        <v>8</v>
      </c>
      <c r="C32" s="62">
        <f>IF(ISNA(VLOOKUP($Y$1*1000+A32,年齢別人口集計表AD2!$A$2:$K$5000,10,FALSE)),0,VLOOKUP($Y$1*1000+A32,年齢別人口集計表AD2!$A$2:$K$5000,10,FALSE))</f>
        <v>3</v>
      </c>
      <c r="D32" s="62">
        <f>SUM(B32:C32)</f>
        <v>11</v>
      </c>
      <c r="E32" s="63"/>
      <c r="F32" s="62">
        <v>69</v>
      </c>
      <c r="G32" s="62">
        <f>IF(ISNA(VLOOKUP($Y$1*1000+F32,年齢別人口集計表AD2!$A$2:$K$5000,9,FALSE)),0,VLOOKUP($Y$1*1000+F32,年齢別人口集計表AD2!$A$2:$K$5000,9,FALSE))</f>
        <v>5</v>
      </c>
      <c r="H32" s="62">
        <f>IF(ISNA(VLOOKUP($Y$1*1000+F32,年齢別人口集計表AD2!$A$2:$K$5000,10,FALSE)),0,VLOOKUP($Y$1*1000+F32,年齢別人口集計表AD2!$A$2:$K$5000,10,FALSE))</f>
        <v>15</v>
      </c>
      <c r="I32" s="62">
        <f>SUM(G32:H32)</f>
        <v>20</v>
      </c>
      <c r="J32" s="63"/>
      <c r="K32" s="62">
        <v>74</v>
      </c>
      <c r="L32" s="62">
        <f>IF(ISNA(VLOOKUP($Y$1*1000+K32,年齢別人口集計表AD2!$A$2:$K$5000,9,FALSE)),0,VLOOKUP($Y$1*1000+K32,年齢別人口集計表AD2!$A$2:$K$5000,9,FALSE))</f>
        <v>6</v>
      </c>
      <c r="M32" s="62">
        <f>IF(ISNA(VLOOKUP($Y$1*1000+K32,年齢別人口集計表AD2!$A$2:$K$5000,10,FALSE)),0,VLOOKUP($Y$1*1000+K32,年齢別人口集計表AD2!$A$2:$K$5000,10,FALSE))</f>
        <v>9</v>
      </c>
      <c r="N32" s="62">
        <f>SUM(L32:M32)</f>
        <v>15</v>
      </c>
      <c r="O32" s="63"/>
      <c r="P32" s="62">
        <v>79</v>
      </c>
      <c r="Q32" s="62">
        <f>IF(ISNA(VLOOKUP($Y$1*1000+P32,年齢別人口集計表AD2!$A$2:$K$5000,9,FALSE)),0,VLOOKUP($Y$1*1000+P32,年齢別人口集計表AD2!$A$2:$K$5000,9,FALSE))</f>
        <v>4</v>
      </c>
      <c r="R32" s="62">
        <f>IF(ISNA(VLOOKUP($Y$1*1000+P32,年齢別人口集計表AD2!$A$2:$K$5000,10,FALSE)),0,VLOOKUP($Y$1*1000+P32,年齢別人口集計表AD2!$A$2:$K$5000,10,FALSE))</f>
        <v>2</v>
      </c>
      <c r="S32" s="62">
        <f>SUM(Q32:R32)</f>
        <v>6</v>
      </c>
      <c r="X32" s="57" t="s">
        <v>30</v>
      </c>
      <c r="Y32" s="57">
        <v>32</v>
      </c>
    </row>
    <row r="33" spans="1:25" x14ac:dyDescent="0.15">
      <c r="A33" s="64" t="s">
        <v>91</v>
      </c>
      <c r="B33" s="62">
        <f>SUM(B28:B32)</f>
        <v>22</v>
      </c>
      <c r="C33" s="62">
        <f>SUM(C28:C32)</f>
        <v>23</v>
      </c>
      <c r="D33" s="62">
        <f>SUM(D28:D32)</f>
        <v>45</v>
      </c>
      <c r="E33" s="63"/>
      <c r="F33" s="64" t="s">
        <v>91</v>
      </c>
      <c r="G33" s="62">
        <f>SUM(G28:G32)</f>
        <v>33</v>
      </c>
      <c r="H33" s="62">
        <f>SUM(H28:H32)</f>
        <v>44</v>
      </c>
      <c r="I33" s="62">
        <f>SUM(I28:I32)</f>
        <v>77</v>
      </c>
      <c r="J33" s="63"/>
      <c r="K33" s="64" t="s">
        <v>91</v>
      </c>
      <c r="L33" s="62">
        <f>SUM(L28:L32)</f>
        <v>28</v>
      </c>
      <c r="M33" s="62">
        <f>SUM(M28:M32)</f>
        <v>27</v>
      </c>
      <c r="N33" s="62">
        <f>SUM(N28:N32)</f>
        <v>55</v>
      </c>
      <c r="O33" s="63"/>
      <c r="P33" s="64" t="s">
        <v>91</v>
      </c>
      <c r="Q33" s="62">
        <f>SUM(Q28:Q32)</f>
        <v>29</v>
      </c>
      <c r="R33" s="62">
        <f>SUM(R28:R32)</f>
        <v>25</v>
      </c>
      <c r="S33" s="62">
        <f>SUM(S28:S32)</f>
        <v>54</v>
      </c>
      <c r="U33" s="65">
        <f>Q33+L33+G33+B33</f>
        <v>112</v>
      </c>
      <c r="V33" s="65">
        <f>R33+M33+H33+C33</f>
        <v>119</v>
      </c>
      <c r="X33" s="57" t="s">
        <v>31</v>
      </c>
      <c r="Y33" s="57">
        <v>33</v>
      </c>
    </row>
    <row r="34" spans="1:25" x14ac:dyDescent="0.15">
      <c r="A34" s="66"/>
      <c r="B34" s="66"/>
      <c r="C34" s="66"/>
      <c r="D34" s="66"/>
      <c r="F34" s="66"/>
      <c r="G34" s="66"/>
      <c r="H34" s="66"/>
      <c r="I34" s="66"/>
      <c r="K34" s="66"/>
      <c r="L34" s="66"/>
      <c r="M34" s="66"/>
      <c r="N34" s="66"/>
      <c r="P34" s="66"/>
      <c r="Q34" s="66"/>
      <c r="R34" s="66"/>
      <c r="S34" s="66"/>
      <c r="X34" s="57" t="s">
        <v>32</v>
      </c>
      <c r="Y34" s="57">
        <v>34</v>
      </c>
    </row>
    <row r="35" spans="1:25" x14ac:dyDescent="0.15">
      <c r="A35" s="64" t="s">
        <v>0</v>
      </c>
      <c r="B35" s="64" t="s">
        <v>89</v>
      </c>
      <c r="C35" s="64" t="s">
        <v>90</v>
      </c>
      <c r="D35" s="64" t="s">
        <v>91</v>
      </c>
      <c r="E35" s="63"/>
      <c r="F35" s="64" t="s">
        <v>0</v>
      </c>
      <c r="G35" s="64" t="s">
        <v>89</v>
      </c>
      <c r="H35" s="64" t="s">
        <v>90</v>
      </c>
      <c r="I35" s="64" t="s">
        <v>91</v>
      </c>
      <c r="J35" s="63"/>
      <c r="K35" s="64" t="s">
        <v>0</v>
      </c>
      <c r="L35" s="64" t="s">
        <v>89</v>
      </c>
      <c r="M35" s="64" t="s">
        <v>90</v>
      </c>
      <c r="N35" s="64" t="s">
        <v>91</v>
      </c>
      <c r="O35" s="63"/>
      <c r="P35" s="64" t="s">
        <v>0</v>
      </c>
      <c r="Q35" s="64" t="s">
        <v>89</v>
      </c>
      <c r="R35" s="64" t="s">
        <v>90</v>
      </c>
      <c r="S35" s="64" t="s">
        <v>91</v>
      </c>
      <c r="X35" s="57" t="s">
        <v>33</v>
      </c>
      <c r="Y35" s="57">
        <v>36</v>
      </c>
    </row>
    <row r="36" spans="1:25" x14ac:dyDescent="0.15">
      <c r="A36" s="62">
        <v>80</v>
      </c>
      <c r="B36" s="62">
        <f>IF(ISNA(VLOOKUP($Y$1*1000+A36,年齢別人口集計表AD2!$A$2:$K$5000,9,FALSE)),0,VLOOKUP($Y$1*1000+A36,年齢別人口集計表AD2!$A$2:$K$5000,9,FALSE))</f>
        <v>1</v>
      </c>
      <c r="C36" s="62">
        <f>IF(ISNA(VLOOKUP($Y$1*1000+A36,年齢別人口集計表AD2!$A$2:$K$5000,10,FALSE)),0,VLOOKUP($Y$1*1000+A36,年齢別人口集計表AD2!$A$2:$K$5000,10,FALSE))</f>
        <v>5</v>
      </c>
      <c r="D36" s="62">
        <f>SUM(B36:C36)</f>
        <v>6</v>
      </c>
      <c r="E36" s="63"/>
      <c r="F36" s="62">
        <v>85</v>
      </c>
      <c r="G36" s="62">
        <f>IF(ISNA(VLOOKUP($Y$1*1000+F36,年齢別人口集計表AD2!$A$2:$K$5000,9,FALSE)),0,VLOOKUP($Y$1*1000+F36,年齢別人口集計表AD2!$A$2:$K$5000,9,FALSE))</f>
        <v>3</v>
      </c>
      <c r="H36" s="62">
        <f>IF(ISNA(VLOOKUP($Y$1*1000+F36,年齢別人口集計表AD2!$A$2:$K$5000,10,FALSE)),0,VLOOKUP($Y$1*1000+F36,年齢別人口集計表AD2!$A$2:$K$5000,10,FALSE))</f>
        <v>2</v>
      </c>
      <c r="I36" s="62">
        <f>SUM(G36:H36)</f>
        <v>5</v>
      </c>
      <c r="J36" s="63"/>
      <c r="K36" s="62">
        <v>90</v>
      </c>
      <c r="L36" s="62">
        <f>IF(ISNA(VLOOKUP($Y$1*1000+K36,年齢別人口集計表AD2!$A$2:$K$5000,9,FALSE)),0,VLOOKUP($Y$1*1000+K36,年齢別人口集計表AD2!$A$2:$K$5000,9,FALSE))</f>
        <v>0</v>
      </c>
      <c r="M36" s="62">
        <f>IF(ISNA(VLOOKUP($Y$1*1000+K36,年齢別人口集計表AD2!$A$2:$K$5000,10,FALSE)),0,VLOOKUP($Y$1*1000+K36,年齢別人口集計表AD2!$A$2:$K$5000,10,FALSE))</f>
        <v>1</v>
      </c>
      <c r="N36" s="62">
        <f>SUM(L36:M36)</f>
        <v>1</v>
      </c>
      <c r="O36" s="63"/>
      <c r="P36" s="62">
        <v>95</v>
      </c>
      <c r="Q36" s="62">
        <f>IF(ISNA(VLOOKUP($Y$1*1000+P36,年齢別人口集計表AD2!$A$2:$K$5000,9,FALSE)),0,VLOOKUP($Y$1*1000+P36,年齢別人口集計表AD2!$A$2:$K$5000,9,FALSE))</f>
        <v>1</v>
      </c>
      <c r="R36" s="62">
        <f>IF(ISNA(VLOOKUP($Y$1*1000+P36,年齢別人口集計表AD2!$A$2:$K$5000,10,FALSE)),0,VLOOKUP($Y$1*1000+P36,年齢別人口集計表AD2!$A$2:$K$5000,10,FALSE))</f>
        <v>1</v>
      </c>
      <c r="S36" s="62">
        <f>SUM(Q36:R36)</f>
        <v>2</v>
      </c>
      <c r="X36" s="57" t="s">
        <v>34</v>
      </c>
      <c r="Y36" s="57">
        <v>37</v>
      </c>
    </row>
    <row r="37" spans="1:25" x14ac:dyDescent="0.15">
      <c r="A37" s="62">
        <v>81</v>
      </c>
      <c r="B37" s="62">
        <f>IF(ISNA(VLOOKUP($Y$1*1000+A37,年齢別人口集計表AD2!$A$2:$K$5000,9,FALSE)),0,VLOOKUP($Y$1*1000+A37,年齢別人口集計表AD2!$A$2:$K$5000,9,FALSE))</f>
        <v>3</v>
      </c>
      <c r="C37" s="62">
        <f>IF(ISNA(VLOOKUP($Y$1*1000+A37,年齢別人口集計表AD2!$A$2:$K$5000,10,FALSE)),0,VLOOKUP($Y$1*1000+A37,年齢別人口集計表AD2!$A$2:$K$5000,10,FALSE))</f>
        <v>8</v>
      </c>
      <c r="D37" s="62">
        <f>SUM(B37:C37)</f>
        <v>11</v>
      </c>
      <c r="E37" s="63"/>
      <c r="F37" s="62">
        <v>86</v>
      </c>
      <c r="G37" s="62">
        <f>IF(ISNA(VLOOKUP($Y$1*1000+F37,年齢別人口集計表AD2!$A$2:$K$5000,9,FALSE)),0,VLOOKUP($Y$1*1000+F37,年齢別人口集計表AD2!$A$2:$K$5000,9,FALSE))</f>
        <v>2</v>
      </c>
      <c r="H37" s="62">
        <f>IF(ISNA(VLOOKUP($Y$1*1000+F37,年齢別人口集計表AD2!$A$2:$K$5000,10,FALSE)),0,VLOOKUP($Y$1*1000+F37,年齢別人口集計表AD2!$A$2:$K$5000,10,FALSE))</f>
        <v>2</v>
      </c>
      <c r="I37" s="62">
        <f>SUM(G37:H37)</f>
        <v>4</v>
      </c>
      <c r="J37" s="63"/>
      <c r="K37" s="62">
        <v>91</v>
      </c>
      <c r="L37" s="62">
        <f>IF(ISNA(VLOOKUP($Y$1*1000+K37,年齢別人口集計表AD2!$A$2:$K$5000,9,FALSE)),0,VLOOKUP($Y$1*1000+K37,年齢別人口集計表AD2!$A$2:$K$5000,9,FALSE))</f>
        <v>1</v>
      </c>
      <c r="M37" s="62">
        <f>IF(ISNA(VLOOKUP($Y$1*1000+K37,年齢別人口集計表AD2!$A$2:$K$5000,10,FALSE)),0,VLOOKUP($Y$1*1000+K37,年齢別人口集計表AD2!$A$2:$K$5000,10,FALSE))</f>
        <v>2</v>
      </c>
      <c r="N37" s="62">
        <f>SUM(L37:M37)</f>
        <v>3</v>
      </c>
      <c r="O37" s="63"/>
      <c r="P37" s="62">
        <v>96</v>
      </c>
      <c r="Q37" s="62">
        <f>IF(ISNA(VLOOKUP($Y$1*1000+P37,年齢別人口集計表AD2!$A$2:$K$5000,9,FALSE)),0,VLOOKUP($Y$1*1000+P37,年齢別人口集計表AD2!$A$2:$K$5000,9,FALSE))</f>
        <v>0</v>
      </c>
      <c r="R37" s="62">
        <f>IF(ISNA(VLOOKUP($Y$1*1000+P37,年齢別人口集計表AD2!$A$2:$K$5000,10,FALSE)),0,VLOOKUP($Y$1*1000+P37,年齢別人口集計表AD2!$A$2:$K$5000,10,FALSE))</f>
        <v>1</v>
      </c>
      <c r="S37" s="62">
        <f>SUM(Q37:R37)</f>
        <v>1</v>
      </c>
      <c r="X37" s="57" t="s">
        <v>35</v>
      </c>
      <c r="Y37" s="57">
        <v>38</v>
      </c>
    </row>
    <row r="38" spans="1:25" x14ac:dyDescent="0.15">
      <c r="A38" s="62">
        <v>82</v>
      </c>
      <c r="B38" s="62">
        <f>IF(ISNA(VLOOKUP($Y$1*1000+A38,年齢別人口集計表AD2!$A$2:$K$5000,9,FALSE)),0,VLOOKUP($Y$1*1000+A38,年齢別人口集計表AD2!$A$2:$K$5000,9,FALSE))</f>
        <v>3</v>
      </c>
      <c r="C38" s="62">
        <f>IF(ISNA(VLOOKUP($Y$1*1000+A38,年齢別人口集計表AD2!$A$2:$K$5000,10,FALSE)),0,VLOOKUP($Y$1*1000+A38,年齢別人口集計表AD2!$A$2:$K$5000,10,FALSE))</f>
        <v>3</v>
      </c>
      <c r="D38" s="62">
        <f>SUM(B38:C38)</f>
        <v>6</v>
      </c>
      <c r="E38" s="63"/>
      <c r="F38" s="62">
        <v>87</v>
      </c>
      <c r="G38" s="62">
        <f>IF(ISNA(VLOOKUP($Y$1*1000+F38,年齢別人口集計表AD2!$A$2:$K$5000,9,FALSE)),0,VLOOKUP($Y$1*1000+F38,年齢別人口集計表AD2!$A$2:$K$5000,9,FALSE))</f>
        <v>2</v>
      </c>
      <c r="H38" s="62">
        <f>IF(ISNA(VLOOKUP($Y$1*1000+F38,年齢別人口集計表AD2!$A$2:$K$5000,10,FALSE)),0,VLOOKUP($Y$1*1000+F38,年齢別人口集計表AD2!$A$2:$K$5000,10,FALSE))</f>
        <v>3</v>
      </c>
      <c r="I38" s="62">
        <f>SUM(G38:H38)</f>
        <v>5</v>
      </c>
      <c r="J38" s="63"/>
      <c r="K38" s="62">
        <v>92</v>
      </c>
      <c r="L38" s="62">
        <f>IF(ISNA(VLOOKUP($Y$1*1000+K38,年齢別人口集計表AD2!$A$2:$K$5000,9,FALSE)),0,VLOOKUP($Y$1*1000+K38,年齢別人口集計表AD2!$A$2:$K$5000,9,FALSE))</f>
        <v>1</v>
      </c>
      <c r="M38" s="62">
        <f>IF(ISNA(VLOOKUP($Y$1*1000+K38,年齢別人口集計表AD2!$A$2:$K$5000,10,FALSE)),0,VLOOKUP($Y$1*1000+K38,年齢別人口集計表AD2!$A$2:$K$5000,10,FALSE))</f>
        <v>2</v>
      </c>
      <c r="N38" s="62">
        <f>SUM(L38:M38)</f>
        <v>3</v>
      </c>
      <c r="O38" s="63"/>
      <c r="P38" s="62">
        <v>97</v>
      </c>
      <c r="Q38" s="62">
        <f>IF(ISNA(VLOOKUP($Y$1*1000+P38,年齢別人口集計表AD2!$A$2:$K$5000,9,FALSE)),0,VLOOKUP($Y$1*1000+P38,年齢別人口集計表AD2!$A$2:$K$5000,9,FALSE))</f>
        <v>1</v>
      </c>
      <c r="R38" s="62">
        <f>IF(ISNA(VLOOKUP($Y$1*1000+P38,年齢別人口集計表AD2!$A$2:$K$5000,10,FALSE)),0,VLOOKUP($Y$1*1000+P38,年齢別人口集計表AD2!$A$2:$K$5000,10,FALSE))</f>
        <v>0</v>
      </c>
      <c r="S38" s="62">
        <f>SUM(Q38:R38)</f>
        <v>1</v>
      </c>
      <c r="X38" s="57" t="s">
        <v>61</v>
      </c>
      <c r="Y38" s="57">
        <v>39</v>
      </c>
    </row>
    <row r="39" spans="1:25" x14ac:dyDescent="0.15">
      <c r="A39" s="62">
        <v>83</v>
      </c>
      <c r="B39" s="62">
        <f>IF(ISNA(VLOOKUP($Y$1*1000+A39,年齢別人口集計表AD2!$A$2:$K$5000,9,FALSE)),0,VLOOKUP($Y$1*1000+A39,年齢別人口集計表AD2!$A$2:$K$5000,9,FALSE))</f>
        <v>2</v>
      </c>
      <c r="C39" s="62">
        <f>IF(ISNA(VLOOKUP($Y$1*1000+A39,年齢別人口集計表AD2!$A$2:$K$5000,10,FALSE)),0,VLOOKUP($Y$1*1000+A39,年齢別人口集計表AD2!$A$2:$K$5000,10,FALSE))</f>
        <v>2</v>
      </c>
      <c r="D39" s="62">
        <f>SUM(B39:C39)</f>
        <v>4</v>
      </c>
      <c r="E39" s="63"/>
      <c r="F39" s="62">
        <v>88</v>
      </c>
      <c r="G39" s="62">
        <f>IF(ISNA(VLOOKUP($Y$1*1000+F39,年齢別人口集計表AD2!$A$2:$K$5000,9,FALSE)),0,VLOOKUP($Y$1*1000+F39,年齢別人口集計表AD2!$A$2:$K$5000,9,FALSE))</f>
        <v>1</v>
      </c>
      <c r="H39" s="62">
        <f>IF(ISNA(VLOOKUP($Y$1*1000+F39,年齢別人口集計表AD2!$A$2:$K$5000,10,FALSE)),0,VLOOKUP($Y$1*1000+F39,年齢別人口集計表AD2!$A$2:$K$5000,10,FALSE))</f>
        <v>1</v>
      </c>
      <c r="I39" s="62">
        <f>SUM(G39:H39)</f>
        <v>2</v>
      </c>
      <c r="J39" s="63"/>
      <c r="K39" s="62">
        <v>93</v>
      </c>
      <c r="L39" s="62">
        <f>IF(ISNA(VLOOKUP($Y$1*1000+K39,年齢別人口集計表AD2!$A$2:$K$5000,9,FALSE)),0,VLOOKUP($Y$1*1000+K39,年齢別人口集計表AD2!$A$2:$K$5000,9,FALSE))</f>
        <v>2</v>
      </c>
      <c r="M39" s="62">
        <f>IF(ISNA(VLOOKUP($Y$1*1000+K39,年齢別人口集計表AD2!$A$2:$K$5000,10,FALSE)),0,VLOOKUP($Y$1*1000+K39,年齢別人口集計表AD2!$A$2:$K$5000,10,FALSE))</f>
        <v>3</v>
      </c>
      <c r="N39" s="62">
        <f>SUM(L39:M39)</f>
        <v>5</v>
      </c>
      <c r="O39" s="63"/>
      <c r="P39" s="62">
        <v>98</v>
      </c>
      <c r="Q39" s="62">
        <f>IF(ISNA(VLOOKUP($Y$1*1000+P39,年齢別人口集計表AD2!$A$2:$K$5000,9,FALSE)),0,VLOOKUP($Y$1*1000+P39,年齢別人口集計表AD2!$A$2:$K$5000,9,FALSE))</f>
        <v>0</v>
      </c>
      <c r="R39" s="62">
        <f>IF(ISNA(VLOOKUP($Y$1*1000+P39,年齢別人口集計表AD2!$A$2:$K$5000,10,FALSE)),0,VLOOKUP($Y$1*1000+P39,年齢別人口集計表AD2!$A$2:$K$5000,10,FALSE))</f>
        <v>0</v>
      </c>
      <c r="S39" s="62">
        <f>SUM(Q39:R39)</f>
        <v>0</v>
      </c>
      <c r="X39" s="57" t="s">
        <v>77</v>
      </c>
      <c r="Y39" s="57">
        <v>40</v>
      </c>
    </row>
    <row r="40" spans="1:25" x14ac:dyDescent="0.15">
      <c r="A40" s="62">
        <v>84</v>
      </c>
      <c r="B40" s="62">
        <f>IF(ISNA(VLOOKUP($Y$1*1000+A40,年齢別人口集計表AD2!$A$2:$K$5000,9,FALSE)),0,VLOOKUP($Y$1*1000+A40,年齢別人口集計表AD2!$A$2:$K$5000,9,FALSE))</f>
        <v>2</v>
      </c>
      <c r="C40" s="62">
        <f>IF(ISNA(VLOOKUP($Y$1*1000+A40,年齢別人口集計表AD2!$A$2:$K$5000,10,FALSE)),0,VLOOKUP($Y$1*1000+A40,年齢別人口集計表AD2!$A$2:$K$5000,10,FALSE))</f>
        <v>6</v>
      </c>
      <c r="D40" s="62">
        <f>SUM(B40:C40)</f>
        <v>8</v>
      </c>
      <c r="E40" s="63"/>
      <c r="F40" s="62">
        <v>89</v>
      </c>
      <c r="G40" s="62">
        <f>IF(ISNA(VLOOKUP($Y$1*1000+F40,年齢別人口集計表AD2!$A$2:$K$5000,9,FALSE)),0,VLOOKUP($Y$1*1000+F40,年齢別人口集計表AD2!$A$2:$K$5000,9,FALSE))</f>
        <v>0</v>
      </c>
      <c r="H40" s="62">
        <f>IF(ISNA(VLOOKUP($Y$1*1000+F40,年齢別人口集計表AD2!$A$2:$K$5000,10,FALSE)),0,VLOOKUP($Y$1*1000+F40,年齢別人口集計表AD2!$A$2:$K$5000,10,FALSE))</f>
        <v>2</v>
      </c>
      <c r="I40" s="62">
        <f>SUM(G40:H40)</f>
        <v>2</v>
      </c>
      <c r="J40" s="63"/>
      <c r="K40" s="62">
        <v>94</v>
      </c>
      <c r="L40" s="62">
        <f>IF(ISNA(VLOOKUP($Y$1*1000+K40,年齢別人口集計表AD2!$A$2:$K$5000,9,FALSE)),0,VLOOKUP($Y$1*1000+K40,年齢別人口集計表AD2!$A$2:$K$5000,9,FALSE))</f>
        <v>0</v>
      </c>
      <c r="M40" s="62">
        <f>IF(ISNA(VLOOKUP($Y$1*1000+K40,年齢別人口集計表AD2!$A$2:$K$5000,10,FALSE)),0,VLOOKUP($Y$1*1000+K40,年齢別人口集計表AD2!$A$2:$K$5000,10,FALSE))</f>
        <v>0</v>
      </c>
      <c r="N40" s="62">
        <f>SUM(L40:M40)</f>
        <v>0</v>
      </c>
      <c r="O40" s="63"/>
      <c r="P40" s="62">
        <v>99</v>
      </c>
      <c r="Q40" s="62">
        <f>IF(ISNA(VLOOKUP($Y$1*1000+P40,年齢別人口集計表AD2!$A$2:$K$5000,9,FALSE)),0,VLOOKUP($Y$1*1000+P40,年齢別人口集計表AD2!$A$2:$K$5000,9,FALSE))</f>
        <v>0</v>
      </c>
      <c r="R40" s="62">
        <f>IF(ISNA(VLOOKUP($Y$1*1000+P40,年齢別人口集計表AD2!$A$2:$K$5000,10,FALSE)),0,VLOOKUP($Y$1*1000+P40,年齢別人口集計表AD2!$A$2:$K$5000,10,FALSE))</f>
        <v>0</v>
      </c>
      <c r="S40" s="62">
        <f>SUM(Q40:R40)</f>
        <v>0</v>
      </c>
      <c r="X40" s="57" t="s">
        <v>83</v>
      </c>
      <c r="Y40" s="57">
        <v>41</v>
      </c>
    </row>
    <row r="41" spans="1:25" x14ac:dyDescent="0.15">
      <c r="A41" s="64" t="s">
        <v>91</v>
      </c>
      <c r="B41" s="62">
        <f>SUM(B36:B40)</f>
        <v>11</v>
      </c>
      <c r="C41" s="62">
        <f>SUM(C36:C40)</f>
        <v>24</v>
      </c>
      <c r="D41" s="62">
        <f>SUM(D36:D40)</f>
        <v>35</v>
      </c>
      <c r="E41" s="63"/>
      <c r="F41" s="64" t="s">
        <v>91</v>
      </c>
      <c r="G41" s="62">
        <f>SUM(G36:G40)</f>
        <v>8</v>
      </c>
      <c r="H41" s="62">
        <f>SUM(H36:H40)</f>
        <v>10</v>
      </c>
      <c r="I41" s="62">
        <f>SUM(I36:I40)</f>
        <v>18</v>
      </c>
      <c r="J41" s="63"/>
      <c r="K41" s="64" t="s">
        <v>91</v>
      </c>
      <c r="L41" s="62">
        <f>SUM(L36:L40)</f>
        <v>4</v>
      </c>
      <c r="M41" s="62">
        <f>SUM(M36:M40)</f>
        <v>8</v>
      </c>
      <c r="N41" s="62">
        <f>SUM(N36:N40)</f>
        <v>12</v>
      </c>
      <c r="O41" s="63"/>
      <c r="P41" s="64" t="s">
        <v>91</v>
      </c>
      <c r="Q41" s="62">
        <f>SUM(Q36:Q40)</f>
        <v>2</v>
      </c>
      <c r="R41" s="62">
        <f>SUM(R36:R40)</f>
        <v>2</v>
      </c>
      <c r="S41" s="62">
        <f>SUM(S36:S40)</f>
        <v>4</v>
      </c>
      <c r="U41" s="65">
        <f>Q41+L41+G41+B41</f>
        <v>25</v>
      </c>
      <c r="V41" s="65">
        <f>R41+M41+H41+C41</f>
        <v>44</v>
      </c>
      <c r="X41" s="57" t="s">
        <v>36</v>
      </c>
      <c r="Y41" s="57">
        <v>42</v>
      </c>
    </row>
    <row r="42" spans="1:25" x14ac:dyDescent="0.15">
      <c r="A42" s="66"/>
      <c r="B42" s="66"/>
      <c r="C42" s="66"/>
      <c r="D42" s="66"/>
      <c r="F42" s="66"/>
      <c r="G42" s="66"/>
      <c r="H42" s="66"/>
      <c r="I42" s="66"/>
      <c r="K42" s="66"/>
      <c r="L42" s="66"/>
      <c r="M42" s="66"/>
      <c r="N42" s="66"/>
      <c r="P42" s="66"/>
      <c r="Q42" s="66"/>
      <c r="R42" s="66"/>
      <c r="S42" s="66"/>
      <c r="X42" s="57" t="s">
        <v>37</v>
      </c>
      <c r="Y42" s="57">
        <v>43</v>
      </c>
    </row>
    <row r="43" spans="1:25" x14ac:dyDescent="0.15">
      <c r="A43" s="64" t="s">
        <v>0</v>
      </c>
      <c r="B43" s="64" t="s">
        <v>89</v>
      </c>
      <c r="C43" s="64" t="s">
        <v>90</v>
      </c>
      <c r="D43" s="64" t="s">
        <v>91</v>
      </c>
      <c r="E43" s="63"/>
      <c r="F43" s="64" t="s">
        <v>0</v>
      </c>
      <c r="G43" s="64" t="s">
        <v>89</v>
      </c>
      <c r="H43" s="64" t="s">
        <v>90</v>
      </c>
      <c r="I43" s="64" t="s">
        <v>91</v>
      </c>
      <c r="J43" s="63"/>
      <c r="K43" s="64" t="s">
        <v>0</v>
      </c>
      <c r="L43" s="64" t="s">
        <v>89</v>
      </c>
      <c r="M43" s="64" t="s">
        <v>90</v>
      </c>
      <c r="N43" s="64" t="s">
        <v>91</v>
      </c>
      <c r="O43" s="63"/>
      <c r="P43" s="64" t="s">
        <v>0</v>
      </c>
      <c r="Q43" s="64" t="s">
        <v>89</v>
      </c>
      <c r="R43" s="64" t="s">
        <v>90</v>
      </c>
      <c r="S43" s="64" t="s">
        <v>91</v>
      </c>
      <c r="X43" s="57" t="s">
        <v>38</v>
      </c>
      <c r="Y43" s="57">
        <v>50</v>
      </c>
    </row>
    <row r="44" spans="1:25" x14ac:dyDescent="0.15">
      <c r="A44" s="62">
        <v>100</v>
      </c>
      <c r="B44" s="62">
        <f>IF(ISNA(VLOOKUP($Y$1*1000+A44,年齢別人口集計表AD2!$A$2:$K$5000,9,FALSE)),0,VLOOKUP($Y$1*1000+A44,年齢別人口集計表AD2!$A$2:$K$5000,9,FALSE))</f>
        <v>0</v>
      </c>
      <c r="C44" s="62">
        <f>IF(ISNA(VLOOKUP($Y$1*1000+A44,年齢別人口集計表AD2!$A$2:$K$5000,10,FALSE)),0,VLOOKUP($Y$1*1000+A44,年齢別人口集計表AD2!$A$2:$K$5000,10,FALSE))</f>
        <v>0</v>
      </c>
      <c r="D44" s="62">
        <f>SUM(B44:C44)</f>
        <v>0</v>
      </c>
      <c r="E44" s="63"/>
      <c r="F44" s="62">
        <v>105</v>
      </c>
      <c r="G44" s="62">
        <f>IF(ISNA(VLOOKUP($Y$1*1000+F44,年齢別人口集計表AD2!$A$2:$K$5000,9,FALSE)),0,VLOOKUP($Y$1*1000+F44,年齢別人口集計表AD2!$A$2:$K$5000,9,FALSE))</f>
        <v>0</v>
      </c>
      <c r="H44" s="62">
        <f>IF(ISNA(VLOOKUP($Y$1*1000+F44,年齢別人口集計表AD2!$A$2:$K$5000,10,FALSE)),0,VLOOKUP($Y$1*1000+F44,年齢別人口集計表AD2!$A$2:$K$5000,10,FALSE))</f>
        <v>0</v>
      </c>
      <c r="I44" s="62">
        <f>SUM(G44:H44)</f>
        <v>0</v>
      </c>
      <c r="J44" s="63"/>
      <c r="K44" s="62">
        <v>110</v>
      </c>
      <c r="L44" s="62">
        <f>IF(ISNA(VLOOKUP($Y$1*1000+K44,年齢別人口集計表AD2!$A$2:$K$5000,9,FALSE)),0,VLOOKUP($Y$1*1000+K44,年齢別人口集計表AD2!$A$2:$K$5000,9,FALSE))</f>
        <v>0</v>
      </c>
      <c r="M44" s="62">
        <f>IF(ISNA(VLOOKUP($Y$1*1000+K44,年齢別人口集計表AD2!$A$2:$K$5000,10,FALSE)),0,VLOOKUP($Y$1*1000+K44,年齢別人口集計表AD2!$A$2:$K$5000,10,FALSE))</f>
        <v>0</v>
      </c>
      <c r="N44" s="62">
        <f>SUM(L44:M44)</f>
        <v>0</v>
      </c>
      <c r="O44" s="63"/>
      <c r="P44" s="62">
        <v>115</v>
      </c>
      <c r="Q44" s="62">
        <f>IF(ISNA(VLOOKUP($Y$1*1000+P44,年齢別人口集計表AD2!$A$2:$K$5000,9,FALSE)),0,VLOOKUP($Y$1*1000+P44,年齢別人口集計表AD2!$A$2:$K$5000,9,FALSE))</f>
        <v>0</v>
      </c>
      <c r="R44" s="62">
        <f>IF(ISNA(VLOOKUP($Y$1*1000+P44,年齢別人口集計表AD2!$A$2:$K$5000,10,FALSE)),0,VLOOKUP($Y$1*1000+P44,年齢別人口集計表AD2!$A$2:$K$5000,10,FALSE))</f>
        <v>0</v>
      </c>
      <c r="S44" s="62">
        <f>SUM(Q44:R44)</f>
        <v>0</v>
      </c>
      <c r="X44" s="57" t="s">
        <v>39</v>
      </c>
      <c r="Y44" s="57">
        <v>51</v>
      </c>
    </row>
    <row r="45" spans="1:25" x14ac:dyDescent="0.15">
      <c r="A45" s="62">
        <v>101</v>
      </c>
      <c r="B45" s="62">
        <f>IF(ISNA(VLOOKUP($Y$1*1000+A45,年齢別人口集計表AD2!$A$2:$K$5000,9,FALSE)),0,VLOOKUP($Y$1*1000+A45,年齢別人口集計表AD2!$A$2:$K$5000,9,FALSE))</f>
        <v>0</v>
      </c>
      <c r="C45" s="62">
        <f>IF(ISNA(VLOOKUP($Y$1*1000+A45,年齢別人口集計表AD2!$A$2:$K$5000,10,FALSE)),0,VLOOKUP($Y$1*1000+A45,年齢別人口集計表AD2!$A$2:$K$5000,10,FALSE))</f>
        <v>0</v>
      </c>
      <c r="D45" s="62">
        <f>SUM(B45:C45)</f>
        <v>0</v>
      </c>
      <c r="E45" s="63"/>
      <c r="F45" s="62">
        <v>106</v>
      </c>
      <c r="G45" s="62">
        <f>IF(ISNA(VLOOKUP($Y$1*1000+F45,年齢別人口集計表AD2!$A$2:$K$5000,9,FALSE)),0,VLOOKUP($Y$1*1000+F45,年齢別人口集計表AD2!$A$2:$K$5000,9,FALSE))</f>
        <v>0</v>
      </c>
      <c r="H45" s="62">
        <f>IF(ISNA(VLOOKUP($Y$1*1000+F45,年齢別人口集計表AD2!$A$2:$K$5000,10,FALSE)),0,VLOOKUP($Y$1*1000+F45,年齢別人口集計表AD2!$A$2:$K$5000,10,FALSE))</f>
        <v>0</v>
      </c>
      <c r="I45" s="62">
        <f>SUM(G45:H45)</f>
        <v>0</v>
      </c>
      <c r="J45" s="63"/>
      <c r="K45" s="62">
        <v>111</v>
      </c>
      <c r="L45" s="62">
        <f>IF(ISNA(VLOOKUP($Y$1*1000+K45,年齢別人口集計表AD2!$A$2:$K$5000,9,FALSE)),0,VLOOKUP($Y$1*1000+K45,年齢別人口集計表AD2!$A$2:$K$5000,9,FALSE))</f>
        <v>0</v>
      </c>
      <c r="M45" s="62">
        <f>IF(ISNA(VLOOKUP($Y$1*1000+K45,年齢別人口集計表AD2!$A$2:$K$5000,10,FALSE)),0,VLOOKUP($Y$1*1000+K45,年齢別人口集計表AD2!$A$2:$K$5000,10,FALSE))</f>
        <v>0</v>
      </c>
      <c r="N45" s="62">
        <f>SUM(L45:M45)</f>
        <v>0</v>
      </c>
      <c r="O45" s="63"/>
      <c r="P45" s="62">
        <v>116</v>
      </c>
      <c r="Q45" s="62">
        <f>IF(ISNA(VLOOKUP($Y$1*1000+P45,年齢別人口集計表AD2!$A$2:$K$5000,9,FALSE)),0,VLOOKUP($Y$1*1000+P45,年齢別人口集計表AD2!$A$2:$K$5000,9,FALSE))</f>
        <v>0</v>
      </c>
      <c r="R45" s="62">
        <f>IF(ISNA(VLOOKUP($Y$1*1000+P45,年齢別人口集計表AD2!$A$2:$K$5000,10,FALSE)),0,VLOOKUP($Y$1*1000+P45,年齢別人口集計表AD2!$A$2:$K$5000,10,FALSE))</f>
        <v>0</v>
      </c>
      <c r="S45" s="62">
        <f>SUM(Q45:R45)</f>
        <v>0</v>
      </c>
      <c r="X45" s="57" t="s">
        <v>40</v>
      </c>
      <c r="Y45" s="57">
        <v>52</v>
      </c>
    </row>
    <row r="46" spans="1:25" x14ac:dyDescent="0.15">
      <c r="A46" s="62">
        <v>102</v>
      </c>
      <c r="B46" s="62">
        <f>IF(ISNA(VLOOKUP($Y$1*1000+A46,年齢別人口集計表AD2!$A$2:$K$5000,9,FALSE)),0,VLOOKUP($Y$1*1000+A46,年齢別人口集計表AD2!$A$2:$K$5000,9,FALSE))</f>
        <v>0</v>
      </c>
      <c r="C46" s="62">
        <f>IF(ISNA(VLOOKUP($Y$1*1000+A46,年齢別人口集計表AD2!$A$2:$K$5000,10,FALSE)),0,VLOOKUP($Y$1*1000+A46,年齢別人口集計表AD2!$A$2:$K$5000,10,FALSE))</f>
        <v>0</v>
      </c>
      <c r="D46" s="62">
        <f>SUM(B46:C46)</f>
        <v>0</v>
      </c>
      <c r="E46" s="63"/>
      <c r="F46" s="62">
        <v>107</v>
      </c>
      <c r="G46" s="62">
        <f>IF(ISNA(VLOOKUP($Y$1*1000+F46,年齢別人口集計表AD2!$A$2:$K$5000,9,FALSE)),0,VLOOKUP($Y$1*1000+F46,年齢別人口集計表AD2!$A$2:$K$5000,9,FALSE))</f>
        <v>0</v>
      </c>
      <c r="H46" s="62">
        <f>IF(ISNA(VLOOKUP($Y$1*1000+F46,年齢別人口集計表AD2!$A$2:$K$5000,10,FALSE)),0,VLOOKUP($Y$1*1000+F46,年齢別人口集計表AD2!$A$2:$K$5000,10,FALSE))</f>
        <v>0</v>
      </c>
      <c r="I46" s="62">
        <f>SUM(G46:H46)</f>
        <v>0</v>
      </c>
      <c r="J46" s="63"/>
      <c r="K46" s="62">
        <v>112</v>
      </c>
      <c r="L46" s="62">
        <f>IF(ISNA(VLOOKUP($Y$1*1000+K46,年齢別人口集計表AD2!$A$2:$K$5000,9,FALSE)),0,VLOOKUP($Y$1*1000+K46,年齢別人口集計表AD2!$A$2:$K$5000,9,FALSE))</f>
        <v>0</v>
      </c>
      <c r="M46" s="62">
        <f>IF(ISNA(VLOOKUP($Y$1*1000+K46,年齢別人口集計表AD2!$A$2:$K$5000,10,FALSE)),0,VLOOKUP($Y$1*1000+K46,年齢別人口集計表AD2!$A$2:$K$5000,10,FALSE))</f>
        <v>0</v>
      </c>
      <c r="N46" s="62">
        <f>SUM(L46:M46)</f>
        <v>0</v>
      </c>
      <c r="O46" s="63"/>
      <c r="P46" s="62">
        <v>117</v>
      </c>
      <c r="Q46" s="62">
        <f>IF(ISNA(VLOOKUP($Y$1*1000+P46,年齢別人口集計表AD2!$A$2:$K$5000,9,FALSE)),0,VLOOKUP($Y$1*1000+P46,年齢別人口集計表AD2!$A$2:$K$5000,9,FALSE))</f>
        <v>0</v>
      </c>
      <c r="R46" s="62">
        <f>IF(ISNA(VLOOKUP($Y$1*1000+P46,年齢別人口集計表AD2!$A$2:$K$5000,10,FALSE)),0,VLOOKUP($Y$1*1000+P46,年齢別人口集計表AD2!$A$2:$K$5000,10,FALSE))</f>
        <v>0</v>
      </c>
      <c r="S46" s="62">
        <f>SUM(Q46:R46)</f>
        <v>0</v>
      </c>
      <c r="X46" s="57" t="s">
        <v>41</v>
      </c>
      <c r="Y46" s="57">
        <v>53</v>
      </c>
    </row>
    <row r="47" spans="1:25" x14ac:dyDescent="0.15">
      <c r="A47" s="62">
        <v>103</v>
      </c>
      <c r="B47" s="62">
        <f>IF(ISNA(VLOOKUP($Y$1*1000+A47,年齢別人口集計表AD2!$A$2:$K$5000,9,FALSE)),0,VLOOKUP($Y$1*1000+A47,年齢別人口集計表AD2!$A$2:$K$5000,9,FALSE))</f>
        <v>0</v>
      </c>
      <c r="C47" s="62">
        <f>IF(ISNA(VLOOKUP($Y$1*1000+A47,年齢別人口集計表AD2!$A$2:$K$5000,10,FALSE)),0,VLOOKUP($Y$1*1000+A47,年齢別人口集計表AD2!$A$2:$K$5000,10,FALSE))</f>
        <v>0</v>
      </c>
      <c r="D47" s="62">
        <f>SUM(B47:C47)</f>
        <v>0</v>
      </c>
      <c r="E47" s="63"/>
      <c r="F47" s="62">
        <v>108</v>
      </c>
      <c r="G47" s="62">
        <f>IF(ISNA(VLOOKUP($Y$1*1000+F47,年齢別人口集計表AD2!$A$2:$K$5000,9,FALSE)),0,VLOOKUP($Y$1*1000+F47,年齢別人口集計表AD2!$A$2:$K$5000,9,FALSE))</f>
        <v>0</v>
      </c>
      <c r="H47" s="62">
        <f>IF(ISNA(VLOOKUP($Y$1*1000+F47,年齢別人口集計表AD2!$A$2:$K$5000,10,FALSE)),0,VLOOKUP($Y$1*1000+F47,年齢別人口集計表AD2!$A$2:$K$5000,10,FALSE))</f>
        <v>0</v>
      </c>
      <c r="I47" s="62">
        <f>SUM(G47:H47)</f>
        <v>0</v>
      </c>
      <c r="J47" s="63"/>
      <c r="K47" s="62">
        <v>113</v>
      </c>
      <c r="L47" s="62">
        <f>IF(ISNA(VLOOKUP($Y$1*1000+K47,年齢別人口集計表AD2!$A$2:$K$5000,9,FALSE)),0,VLOOKUP($Y$1*1000+K47,年齢別人口集計表AD2!$A$2:$K$5000,9,FALSE))</f>
        <v>0</v>
      </c>
      <c r="M47" s="62">
        <f>IF(ISNA(VLOOKUP($Y$1*1000+K47,年齢別人口集計表AD2!$A$2:$K$5000,10,FALSE)),0,VLOOKUP($Y$1*1000+K47,年齢別人口集計表AD2!$A$2:$K$5000,10,FALSE))</f>
        <v>0</v>
      </c>
      <c r="N47" s="62">
        <f>SUM(L47:M47)</f>
        <v>0</v>
      </c>
      <c r="O47" s="63"/>
      <c r="P47" s="62">
        <v>118</v>
      </c>
      <c r="Q47" s="62">
        <f>IF(ISNA(VLOOKUP($Y$1*1000+P47,年齢別人口集計表AD2!$A$2:$K$5000,9,FALSE)),0,VLOOKUP($Y$1*1000+P47,年齢別人口集計表AD2!$A$2:$K$5000,9,FALSE))</f>
        <v>0</v>
      </c>
      <c r="R47" s="62">
        <f>IF(ISNA(VLOOKUP($Y$1*1000+P47,年齢別人口集計表AD2!$A$2:$K$5000,10,FALSE)),0,VLOOKUP($Y$1*1000+P47,年齢別人口集計表AD2!$A$2:$K$5000,10,FALSE))</f>
        <v>0</v>
      </c>
      <c r="S47" s="62">
        <f>SUM(Q47:R47)</f>
        <v>0</v>
      </c>
      <c r="X47" s="57" t="s">
        <v>42</v>
      </c>
      <c r="Y47" s="57">
        <v>54</v>
      </c>
    </row>
    <row r="48" spans="1:25" x14ac:dyDescent="0.15">
      <c r="A48" s="62">
        <v>104</v>
      </c>
      <c r="B48" s="62">
        <f>IF(ISNA(VLOOKUP($Y$1*1000+A48,年齢別人口集計表AD2!$A$2:$K$5000,9,FALSE)),0,VLOOKUP($Y$1*1000+A48,年齢別人口集計表AD2!$A$2:$K$5000,9,FALSE))</f>
        <v>0</v>
      </c>
      <c r="C48" s="62">
        <f>IF(ISNA(VLOOKUP($Y$1*1000+A48,年齢別人口集計表AD2!$A$2:$K$5000,10,FALSE)),0,VLOOKUP($Y$1*1000+A48,年齢別人口集計表AD2!$A$2:$K$5000,10,FALSE))</f>
        <v>0</v>
      </c>
      <c r="D48" s="62">
        <f>SUM(B48:C48)</f>
        <v>0</v>
      </c>
      <c r="E48" s="63"/>
      <c r="F48" s="62">
        <v>109</v>
      </c>
      <c r="G48" s="62">
        <f>IF(ISNA(VLOOKUP($Y$1*1000+F48,年齢別人口集計表AD2!$A$2:$K$5000,9,FALSE)),0,VLOOKUP($Y$1*1000+F48,年齢別人口集計表AD2!$A$2:$K$5000,9,FALSE))</f>
        <v>0</v>
      </c>
      <c r="H48" s="62">
        <f>IF(ISNA(VLOOKUP($Y$1*1000+F48,年齢別人口集計表AD2!$A$2:$K$5000,10,FALSE)),0,VLOOKUP($Y$1*1000+F48,年齢別人口集計表AD2!$A$2:$K$5000,10,FALSE))</f>
        <v>0</v>
      </c>
      <c r="I48" s="62">
        <f>SUM(G48:H48)</f>
        <v>0</v>
      </c>
      <c r="J48" s="63"/>
      <c r="K48" s="62">
        <v>114</v>
      </c>
      <c r="L48" s="62">
        <f>IF(ISNA(VLOOKUP($Y$1*1000+K48,年齢別人口集計表AD2!$A$2:$K$5000,9,FALSE)),0,VLOOKUP($Y$1*1000+K48,年齢別人口集計表AD2!$A$2:$K$5000,9,FALSE))</f>
        <v>0</v>
      </c>
      <c r="M48" s="62">
        <f>IF(ISNA(VLOOKUP($Y$1*1000+K48,年齢別人口集計表AD2!$A$2:$K$5000,10,FALSE)),0,VLOOKUP($Y$1*1000+K48,年齢別人口集計表AD2!$A$2:$K$5000,10,FALSE))</f>
        <v>0</v>
      </c>
      <c r="N48" s="62">
        <f>SUM(L48:M48)</f>
        <v>0</v>
      </c>
      <c r="O48" s="63"/>
      <c r="P48" s="62">
        <v>119</v>
      </c>
      <c r="Q48" s="62">
        <f>IF(ISNA(VLOOKUP($Y$1*1000+P48,年齢別人口集計表AD2!$A$2:$K$5000,9,FALSE)),0,VLOOKUP($Y$1*1000+P48,年齢別人口集計表AD2!$A$2:$K$5000,9,FALSE))</f>
        <v>0</v>
      </c>
      <c r="R48" s="62">
        <f>IF(ISNA(VLOOKUP($Y$1*1000+P48,年齢別人口集計表AD2!$A$2:$K$5000,10,FALSE)),0,VLOOKUP($Y$1*1000+P48,年齢別人口集計表AD2!$A$2:$K$5000,10,FALSE))</f>
        <v>0</v>
      </c>
      <c r="S48" s="62">
        <f>SUM(Q48:R48)</f>
        <v>0</v>
      </c>
      <c r="X48" s="57" t="s">
        <v>43</v>
      </c>
      <c r="Y48" s="57">
        <v>55</v>
      </c>
    </row>
    <row r="49" spans="1:25" x14ac:dyDescent="0.15">
      <c r="A49" s="64" t="s">
        <v>91</v>
      </c>
      <c r="B49" s="62">
        <f>SUM(B44:B48)</f>
        <v>0</v>
      </c>
      <c r="C49" s="62">
        <f>SUM(C44:C48)</f>
        <v>0</v>
      </c>
      <c r="D49" s="62">
        <f>SUM(D44:D48)</f>
        <v>0</v>
      </c>
      <c r="E49" s="63"/>
      <c r="F49" s="64" t="s">
        <v>91</v>
      </c>
      <c r="G49" s="62">
        <f>SUM(G44:G48)</f>
        <v>0</v>
      </c>
      <c r="H49" s="62">
        <f>SUM(H44:H48)</f>
        <v>0</v>
      </c>
      <c r="I49" s="62">
        <f>SUM(I44:I48)</f>
        <v>0</v>
      </c>
      <c r="J49" s="63"/>
      <c r="K49" s="64" t="s">
        <v>91</v>
      </c>
      <c r="L49" s="62">
        <f>SUM(L44:L48)</f>
        <v>0</v>
      </c>
      <c r="M49" s="62">
        <f>SUM(M44:M48)</f>
        <v>0</v>
      </c>
      <c r="N49" s="62">
        <f>SUM(N44:N48)</f>
        <v>0</v>
      </c>
      <c r="O49" s="63"/>
      <c r="P49" s="64" t="s">
        <v>91</v>
      </c>
      <c r="Q49" s="62">
        <f>SUM(Q44:Q48)</f>
        <v>0</v>
      </c>
      <c r="R49" s="62">
        <f>SUM(R44:R48)</f>
        <v>0</v>
      </c>
      <c r="S49" s="62">
        <f>SUM(S44:S48)</f>
        <v>0</v>
      </c>
      <c r="U49" s="65">
        <f>Q49+L49+G49+B49</f>
        <v>0</v>
      </c>
      <c r="V49" s="65">
        <f>R49+M49+H49+C49</f>
        <v>0</v>
      </c>
      <c r="X49" s="57" t="s">
        <v>44</v>
      </c>
      <c r="Y49" s="57">
        <v>56</v>
      </c>
    </row>
    <row r="50" spans="1:25" ht="14.25" thickBot="1" x14ac:dyDescent="0.2">
      <c r="A50" s="67"/>
      <c r="B50" s="67"/>
      <c r="C50" s="67"/>
      <c r="D50" s="67"/>
      <c r="F50" s="67"/>
      <c r="G50" s="67"/>
      <c r="H50" s="67"/>
      <c r="I50" s="67"/>
      <c r="K50" s="67"/>
      <c r="L50" s="67"/>
      <c r="M50" s="67"/>
      <c r="N50" s="67"/>
      <c r="P50" s="67"/>
      <c r="Q50" s="68"/>
      <c r="R50" s="68"/>
      <c r="S50" s="68"/>
      <c r="X50" s="57" t="s">
        <v>45</v>
      </c>
      <c r="Y50" s="57">
        <v>57</v>
      </c>
    </row>
    <row r="51" spans="1:25" ht="14.25" thickBot="1" x14ac:dyDescent="0.2">
      <c r="N51" s="76"/>
      <c r="O51" s="70"/>
      <c r="P51" s="69" t="s">
        <v>94</v>
      </c>
      <c r="Q51" s="71" t="s">
        <v>89</v>
      </c>
      <c r="R51" s="72" t="s">
        <v>90</v>
      </c>
      <c r="S51" s="72" t="s">
        <v>91</v>
      </c>
      <c r="X51" s="57" t="s">
        <v>46</v>
      </c>
      <c r="Y51" s="57">
        <v>58</v>
      </c>
    </row>
    <row r="52" spans="1:25" ht="14.25" thickBot="1" x14ac:dyDescent="0.2">
      <c r="N52" s="77"/>
      <c r="O52" s="70"/>
      <c r="P52" s="73" t="s">
        <v>95</v>
      </c>
      <c r="Q52" s="74">
        <f>SUM(U9:U49)</f>
        <v>313</v>
      </c>
      <c r="R52" s="75">
        <f>SUM(V9:V49)</f>
        <v>331</v>
      </c>
      <c r="S52" s="75">
        <f>SUM(Q52:R52)</f>
        <v>644</v>
      </c>
      <c r="U52" s="65">
        <f>SUM(U9:U49)</f>
        <v>313</v>
      </c>
      <c r="V52" s="65">
        <f>SUM(V9:V49)</f>
        <v>331</v>
      </c>
      <c r="X52" s="57" t="s">
        <v>47</v>
      </c>
      <c r="Y52" s="57">
        <v>59</v>
      </c>
    </row>
    <row r="53" spans="1:25" x14ac:dyDescent="0.15">
      <c r="U53" s="65">
        <f>G33+L33+Q33+U41+U49</f>
        <v>115</v>
      </c>
      <c r="V53" s="65">
        <f>H33+M33+R33+V41+V49</f>
        <v>140</v>
      </c>
      <c r="X53" s="57" t="s">
        <v>48</v>
      </c>
      <c r="Y53" s="57">
        <v>60</v>
      </c>
    </row>
    <row r="54" spans="1:25" x14ac:dyDescent="0.15">
      <c r="U54" s="65">
        <f>Q33+U41+U49</f>
        <v>54</v>
      </c>
      <c r="V54" s="65">
        <f>R33+V41+V49</f>
        <v>69</v>
      </c>
      <c r="X54" s="57" t="s">
        <v>49</v>
      </c>
      <c r="Y54" s="57">
        <v>61</v>
      </c>
    </row>
    <row r="55" spans="1:25" x14ac:dyDescent="0.15">
      <c r="X55" s="57" t="s">
        <v>50</v>
      </c>
      <c r="Y55" s="57">
        <v>62</v>
      </c>
    </row>
    <row r="56" spans="1:25" x14ac:dyDescent="0.15">
      <c r="X56" s="57" t="s">
        <v>51</v>
      </c>
      <c r="Y56" s="57">
        <v>63</v>
      </c>
    </row>
    <row r="57" spans="1:25" x14ac:dyDescent="0.15">
      <c r="X57" s="57" t="s">
        <v>52</v>
      </c>
      <c r="Y57" s="57">
        <v>64</v>
      </c>
    </row>
    <row r="58" spans="1:25" x14ac:dyDescent="0.15">
      <c r="X58" s="57" t="s">
        <v>53</v>
      </c>
      <c r="Y58" s="57">
        <v>65</v>
      </c>
    </row>
    <row r="59" spans="1:25" x14ac:dyDescent="0.15">
      <c r="X59" s="57" t="s">
        <v>54</v>
      </c>
      <c r="Y59" s="57">
        <v>66</v>
      </c>
    </row>
    <row r="60" spans="1:25" x14ac:dyDescent="0.15">
      <c r="X60" s="57" t="s">
        <v>55</v>
      </c>
      <c r="Y60" s="57">
        <v>67</v>
      </c>
    </row>
    <row r="61" spans="1:25" x14ac:dyDescent="0.15">
      <c r="X61" s="57" t="s">
        <v>122</v>
      </c>
      <c r="Y61" s="57">
        <v>68</v>
      </c>
    </row>
    <row r="62" spans="1:25" x14ac:dyDescent="0.15">
      <c r="X62" s="57" t="s">
        <v>56</v>
      </c>
      <c r="Y62" s="57">
        <v>69</v>
      </c>
    </row>
    <row r="63" spans="1:25" x14ac:dyDescent="0.15">
      <c r="X63" s="57" t="s">
        <v>57</v>
      </c>
      <c r="Y63" s="57">
        <v>70</v>
      </c>
    </row>
    <row r="64" spans="1:25" x14ac:dyDescent="0.15">
      <c r="X64" s="57" t="s">
        <v>58</v>
      </c>
      <c r="Y64" s="57">
        <v>71</v>
      </c>
    </row>
    <row r="65" spans="24:25" x14ac:dyDescent="0.15">
      <c r="X65" s="57" t="s">
        <v>59</v>
      </c>
      <c r="Y65" s="57">
        <v>72</v>
      </c>
    </row>
    <row r="66" spans="24:25" x14ac:dyDescent="0.15">
      <c r="X66" s="57" t="s">
        <v>60</v>
      </c>
      <c r="Y66" s="57">
        <v>73</v>
      </c>
    </row>
  </sheetData>
  <sheetProtection sheet="1"/>
  <phoneticPr fontId="3"/>
  <dataValidations count="1">
    <dataValidation type="list" allowBlank="1" showInputMessage="1" showErrorMessage="1" sqref="H1">
      <formula1>$X$3:$X$66</formula1>
    </dataValidation>
  </dataValidations>
  <pageMargins left="0.99" right="0.78700000000000003" top="0.47" bottom="0.28000000000000003" header="0.4" footer="0.21"/>
  <pageSetup paperSize="9" scale="84" orientation="landscape" verticalDpi="0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66"/>
  <sheetViews>
    <sheetView tabSelected="1" zoomScale="80" workbookViewId="0">
      <pane ySplit="1" topLeftCell="A2" activePane="bottomLeft" state="frozen"/>
      <selection activeCell="I52" sqref="I52"/>
      <selection pane="bottomLeft" activeCell="I52" sqref="I52"/>
    </sheetView>
  </sheetViews>
  <sheetFormatPr defaultRowHeight="13.5" x14ac:dyDescent="0.15"/>
  <cols>
    <col min="1" max="4" width="9" style="57"/>
    <col min="5" max="5" width="2.125" style="57" customWidth="1"/>
    <col min="6" max="9" width="9" style="57"/>
    <col min="10" max="10" width="0.875" style="57" customWidth="1"/>
    <col min="11" max="14" width="9" style="57"/>
    <col min="15" max="15" width="1" style="57" customWidth="1"/>
    <col min="16" max="16384" width="9" style="57"/>
  </cols>
  <sheetData>
    <row r="1" spans="1:25" x14ac:dyDescent="0.15">
      <c r="A1" s="55" t="s">
        <v>99</v>
      </c>
      <c r="B1" s="55"/>
      <c r="C1" s="55"/>
      <c r="D1" s="55"/>
      <c r="E1" s="55"/>
      <c r="F1" s="55"/>
      <c r="G1" s="56" t="s">
        <v>92</v>
      </c>
      <c r="H1" s="78" t="s">
        <v>119</v>
      </c>
      <c r="J1" s="55"/>
      <c r="K1" s="55"/>
      <c r="L1" s="55"/>
      <c r="M1" s="55"/>
      <c r="N1" s="55"/>
      <c r="O1" s="55" t="s">
        <v>93</v>
      </c>
      <c r="P1" s="55"/>
      <c r="Q1" s="55"/>
      <c r="R1" s="55" t="str">
        <f>高齢者率65!J1</f>
        <v>平成30年3月末</v>
      </c>
      <c r="S1" s="55"/>
      <c r="Y1" s="55">
        <f>VLOOKUP(H1,X3:Y67,2,FALSE)</f>
        <v>18</v>
      </c>
    </row>
    <row r="2" spans="1:25" x14ac:dyDescent="0.15">
      <c r="A2" s="58"/>
      <c r="B2" s="58"/>
      <c r="C2" s="58"/>
      <c r="D2" s="58"/>
      <c r="E2" s="55"/>
      <c r="F2" s="58"/>
      <c r="G2" s="58"/>
      <c r="H2" s="58"/>
      <c r="I2" s="58"/>
      <c r="J2" s="55"/>
      <c r="K2" s="58"/>
      <c r="L2" s="58"/>
      <c r="M2" s="58"/>
      <c r="N2" s="58"/>
      <c r="O2" s="55"/>
      <c r="P2" s="58"/>
      <c r="Q2" s="58"/>
      <c r="R2" s="58"/>
      <c r="S2" s="58"/>
    </row>
    <row r="3" spans="1:25" x14ac:dyDescent="0.15">
      <c r="A3" s="59" t="s">
        <v>0</v>
      </c>
      <c r="B3" s="59" t="s">
        <v>89</v>
      </c>
      <c r="C3" s="59" t="s">
        <v>90</v>
      </c>
      <c r="D3" s="59" t="s">
        <v>91</v>
      </c>
      <c r="E3" s="60"/>
      <c r="F3" s="59" t="s">
        <v>0</v>
      </c>
      <c r="G3" s="59" t="s">
        <v>89</v>
      </c>
      <c r="H3" s="59" t="s">
        <v>90</v>
      </c>
      <c r="I3" s="59" t="s">
        <v>91</v>
      </c>
      <c r="J3" s="60"/>
      <c r="K3" s="59" t="s">
        <v>0</v>
      </c>
      <c r="L3" s="59" t="s">
        <v>89</v>
      </c>
      <c r="M3" s="59" t="s">
        <v>90</v>
      </c>
      <c r="N3" s="59" t="s">
        <v>91</v>
      </c>
      <c r="O3" s="60"/>
      <c r="P3" s="59" t="s">
        <v>0</v>
      </c>
      <c r="Q3" s="59" t="s">
        <v>89</v>
      </c>
      <c r="R3" s="59" t="s">
        <v>90</v>
      </c>
      <c r="S3" s="59" t="s">
        <v>91</v>
      </c>
      <c r="T3" s="61"/>
      <c r="X3" s="57" t="s">
        <v>2</v>
      </c>
      <c r="Y3" s="57">
        <v>1</v>
      </c>
    </row>
    <row r="4" spans="1:25" x14ac:dyDescent="0.15">
      <c r="A4" s="62">
        <v>0</v>
      </c>
      <c r="B4" s="62">
        <f>IF(ISNA(VLOOKUP($Y$1*1000+A4,年齢別人口集計表AD2!$A$2:$K$5000,9,FALSE)),0,VLOOKUP($Y$1*1000+A4,年齢別人口集計表AD2!$A$2:$K$5000,9,FALSE))</f>
        <v>2</v>
      </c>
      <c r="C4" s="62">
        <f>IF(ISNA(VLOOKUP($Y$1*1000+A4,年齢別人口集計表AD2!$A$2:$K$5000,10,FALSE)),0,VLOOKUP($Y$1*1000+A4,年齢別人口集計表AD2!$A$2:$K$5000,10,FALSE))</f>
        <v>0</v>
      </c>
      <c r="D4" s="62">
        <f>SUM(B4:C4)</f>
        <v>2</v>
      </c>
      <c r="E4" s="63"/>
      <c r="F4" s="62">
        <v>5</v>
      </c>
      <c r="G4" s="62">
        <f>IF(ISNA(VLOOKUP($Y$1*1000+F4,年齢別人口集計表AD2!$A$2:$K$5000,9,FALSE)),0,VLOOKUP($Y$1*1000+F4,年齢別人口集計表AD2!$A$2:$K$5000,9,FALSE))</f>
        <v>0</v>
      </c>
      <c r="H4" s="62">
        <f>IF(ISNA(VLOOKUP($Y$1*1000+F4,年齢別人口集計表AD2!$A$2:$K$5000,10,FALSE)),0,VLOOKUP($Y$1*1000+F4,年齢別人口集計表AD2!$A$2:$K$5000,10,FALSE))</f>
        <v>3</v>
      </c>
      <c r="I4" s="62">
        <f>SUM(G4:H4)</f>
        <v>3</v>
      </c>
      <c r="J4" s="63"/>
      <c r="K4" s="62">
        <v>10</v>
      </c>
      <c r="L4" s="62">
        <f>IF(ISNA(VLOOKUP($Y$1*1000+K4,年齢別人口集計表AD2!$A$2:$K$5000,9,FALSE)),0,VLOOKUP($Y$1*1000+K4,年齢別人口集計表AD2!$A$2:$K$5000,9,FALSE))</f>
        <v>2</v>
      </c>
      <c r="M4" s="62">
        <f>IF(ISNA(VLOOKUP($Y$1*1000+K4,年齢別人口集計表AD2!$A$2:$K$5000,10,FALSE)),0,VLOOKUP($Y$1*1000+K4,年齢別人口集計表AD2!$A$2:$K$5000,10,FALSE))</f>
        <v>0</v>
      </c>
      <c r="N4" s="62">
        <f>SUM(L4:M4)</f>
        <v>2</v>
      </c>
      <c r="O4" s="63"/>
      <c r="P4" s="62">
        <v>15</v>
      </c>
      <c r="Q4" s="62">
        <f>IF(ISNA(VLOOKUP($Y$1*1000+P4,年齢別人口集計表AD2!$A$2:$K$5000,9,FALSE)),0,VLOOKUP($Y$1*1000+P4,年齢別人口集計表AD2!$A$2:$K$5000,9,FALSE))</f>
        <v>1</v>
      </c>
      <c r="R4" s="62">
        <f>IF(ISNA(VLOOKUP($Y$1*1000+P4,年齢別人口集計表AD2!$A$2:$K$5000,10,FALSE)),0,VLOOKUP($Y$1*1000+P4,年齢別人口集計表AD2!$A$2:$K$5000,10,FALSE))</f>
        <v>3</v>
      </c>
      <c r="S4" s="62">
        <f>SUM(Q4:R4)</f>
        <v>4</v>
      </c>
      <c r="X4" s="57" t="s">
        <v>3</v>
      </c>
      <c r="Y4" s="57">
        <v>2</v>
      </c>
    </row>
    <row r="5" spans="1:25" x14ac:dyDescent="0.15">
      <c r="A5" s="62">
        <v>1</v>
      </c>
      <c r="B5" s="62">
        <f>IF(ISNA(VLOOKUP($Y$1*1000+A5,年齢別人口集計表AD2!$A$2:$K$5000,9,FALSE)),0,VLOOKUP($Y$1*1000+A5,年齢別人口集計表AD2!$A$2:$K$5000,9,FALSE))</f>
        <v>0</v>
      </c>
      <c r="C5" s="62">
        <f>IF(ISNA(VLOOKUP($Y$1*1000+A5,年齢別人口集計表AD2!$A$2:$K$5000,10,FALSE)),0,VLOOKUP($Y$1*1000+A5,年齢別人口集計表AD2!$A$2:$K$5000,10,FALSE))</f>
        <v>1</v>
      </c>
      <c r="D5" s="62">
        <f>SUM(B5:C5)</f>
        <v>1</v>
      </c>
      <c r="E5" s="63"/>
      <c r="F5" s="62">
        <v>6</v>
      </c>
      <c r="G5" s="62">
        <f>IF(ISNA(VLOOKUP($Y$1*1000+F5,年齢別人口集計表AD2!$A$2:$K$5000,9,FALSE)),0,VLOOKUP($Y$1*1000+F5,年齢別人口集計表AD2!$A$2:$K$5000,9,FALSE))</f>
        <v>0</v>
      </c>
      <c r="H5" s="62">
        <f>IF(ISNA(VLOOKUP($Y$1*1000+F5,年齢別人口集計表AD2!$A$2:$K$5000,10,FALSE)),0,VLOOKUP($Y$1*1000+F5,年齢別人口集計表AD2!$A$2:$K$5000,10,FALSE))</f>
        <v>0</v>
      </c>
      <c r="I5" s="62">
        <f>SUM(G5:H5)</f>
        <v>0</v>
      </c>
      <c r="J5" s="63"/>
      <c r="K5" s="62">
        <v>11</v>
      </c>
      <c r="L5" s="62">
        <f>IF(ISNA(VLOOKUP($Y$1*1000+K5,年齢別人口集計表AD2!$A$2:$K$5000,9,FALSE)),0,VLOOKUP($Y$1*1000+K5,年齢別人口集計表AD2!$A$2:$K$5000,9,FALSE))</f>
        <v>0</v>
      </c>
      <c r="M5" s="62">
        <f>IF(ISNA(VLOOKUP($Y$1*1000+K5,年齢別人口集計表AD2!$A$2:$K$5000,10,FALSE)),0,VLOOKUP($Y$1*1000+K5,年齢別人口集計表AD2!$A$2:$K$5000,10,FALSE))</f>
        <v>1</v>
      </c>
      <c r="N5" s="62">
        <f>SUM(L5:M5)</f>
        <v>1</v>
      </c>
      <c r="O5" s="63"/>
      <c r="P5" s="62">
        <v>16</v>
      </c>
      <c r="Q5" s="62">
        <f>IF(ISNA(VLOOKUP($Y$1*1000+P5,年齢別人口集計表AD2!$A$2:$K$5000,9,FALSE)),0,VLOOKUP($Y$1*1000+P5,年齢別人口集計表AD2!$A$2:$K$5000,9,FALSE))</f>
        <v>1</v>
      </c>
      <c r="R5" s="62">
        <f>IF(ISNA(VLOOKUP($Y$1*1000+P5,年齢別人口集計表AD2!$A$2:$K$5000,10,FALSE)),0,VLOOKUP($Y$1*1000+P5,年齢別人口集計表AD2!$A$2:$K$5000,10,FALSE))</f>
        <v>3</v>
      </c>
      <c r="S5" s="62">
        <f>SUM(Q5:R5)</f>
        <v>4</v>
      </c>
      <c r="X5" s="57" t="s">
        <v>4</v>
      </c>
      <c r="Y5" s="57">
        <v>3</v>
      </c>
    </row>
    <row r="6" spans="1:25" x14ac:dyDescent="0.15">
      <c r="A6" s="62">
        <v>2</v>
      </c>
      <c r="B6" s="62">
        <f>IF(ISNA(VLOOKUP($Y$1*1000+A6,年齢別人口集計表AD2!$A$2:$K$5000,9,FALSE)),0,VLOOKUP($Y$1*1000+A6,年齢別人口集計表AD2!$A$2:$K$5000,9,FALSE))</f>
        <v>1</v>
      </c>
      <c r="C6" s="62">
        <f>IF(ISNA(VLOOKUP($Y$1*1000+A6,年齢別人口集計表AD2!$A$2:$K$5000,10,FALSE)),0,VLOOKUP($Y$1*1000+A6,年齢別人口集計表AD2!$A$2:$K$5000,10,FALSE))</f>
        <v>1</v>
      </c>
      <c r="D6" s="62">
        <f>SUM(B6:C6)</f>
        <v>2</v>
      </c>
      <c r="E6" s="63"/>
      <c r="F6" s="62">
        <v>7</v>
      </c>
      <c r="G6" s="62">
        <f>IF(ISNA(VLOOKUP($Y$1*1000+F6,年齢別人口集計表AD2!$A$2:$K$5000,9,FALSE)),0,VLOOKUP($Y$1*1000+F6,年齢別人口集計表AD2!$A$2:$K$5000,9,FALSE))</f>
        <v>1</v>
      </c>
      <c r="H6" s="62">
        <f>IF(ISNA(VLOOKUP($Y$1*1000+F6,年齢別人口集計表AD2!$A$2:$K$5000,10,FALSE)),0,VLOOKUP($Y$1*1000+F6,年齢別人口集計表AD2!$A$2:$K$5000,10,FALSE))</f>
        <v>1</v>
      </c>
      <c r="I6" s="62">
        <f>SUM(G6:H6)</f>
        <v>2</v>
      </c>
      <c r="J6" s="63"/>
      <c r="K6" s="62">
        <v>12</v>
      </c>
      <c r="L6" s="62">
        <f>IF(ISNA(VLOOKUP($Y$1*1000+K6,年齢別人口集計表AD2!$A$2:$K$5000,9,FALSE)),0,VLOOKUP($Y$1*1000+K6,年齢別人口集計表AD2!$A$2:$K$5000,9,FALSE))</f>
        <v>2</v>
      </c>
      <c r="M6" s="62">
        <f>IF(ISNA(VLOOKUP($Y$1*1000+K6,年齢別人口集計表AD2!$A$2:$K$5000,10,FALSE)),0,VLOOKUP($Y$1*1000+K6,年齢別人口集計表AD2!$A$2:$K$5000,10,FALSE))</f>
        <v>1</v>
      </c>
      <c r="N6" s="62">
        <f>SUM(L6:M6)</f>
        <v>3</v>
      </c>
      <c r="O6" s="63"/>
      <c r="P6" s="62">
        <v>17</v>
      </c>
      <c r="Q6" s="62">
        <f>IF(ISNA(VLOOKUP($Y$1*1000+P6,年齢別人口集計表AD2!$A$2:$K$5000,9,FALSE)),0,VLOOKUP($Y$1*1000+P6,年齢別人口集計表AD2!$A$2:$K$5000,9,FALSE))</f>
        <v>2</v>
      </c>
      <c r="R6" s="62">
        <f>IF(ISNA(VLOOKUP($Y$1*1000+P6,年齢別人口集計表AD2!$A$2:$K$5000,10,FALSE)),0,VLOOKUP($Y$1*1000+P6,年齢別人口集計表AD2!$A$2:$K$5000,10,FALSE))</f>
        <v>1</v>
      </c>
      <c r="S6" s="62">
        <f>SUM(Q6:R6)</f>
        <v>3</v>
      </c>
      <c r="X6" s="57" t="s">
        <v>5</v>
      </c>
      <c r="Y6" s="57">
        <v>4</v>
      </c>
    </row>
    <row r="7" spans="1:25" x14ac:dyDescent="0.15">
      <c r="A7" s="62">
        <v>3</v>
      </c>
      <c r="B7" s="62">
        <f>IF(ISNA(VLOOKUP($Y$1*1000+A7,年齢別人口集計表AD2!$A$2:$K$5000,9,FALSE)),0,VLOOKUP($Y$1*1000+A7,年齢別人口集計表AD2!$A$2:$K$5000,9,FALSE))</f>
        <v>1</v>
      </c>
      <c r="C7" s="62">
        <f>IF(ISNA(VLOOKUP($Y$1*1000+A7,年齢別人口集計表AD2!$A$2:$K$5000,10,FALSE)),0,VLOOKUP($Y$1*1000+A7,年齢別人口集計表AD2!$A$2:$K$5000,10,FALSE))</f>
        <v>0</v>
      </c>
      <c r="D7" s="62">
        <f>SUM(B7:C7)</f>
        <v>1</v>
      </c>
      <c r="E7" s="63"/>
      <c r="F7" s="62">
        <v>8</v>
      </c>
      <c r="G7" s="62">
        <f>IF(ISNA(VLOOKUP($Y$1*1000+F7,年齢別人口集計表AD2!$A$2:$K$5000,9,FALSE)),0,VLOOKUP($Y$1*1000+F7,年齢別人口集計表AD2!$A$2:$K$5000,9,FALSE))</f>
        <v>1</v>
      </c>
      <c r="H7" s="62">
        <f>IF(ISNA(VLOOKUP($Y$1*1000+F7,年齢別人口集計表AD2!$A$2:$K$5000,10,FALSE)),0,VLOOKUP($Y$1*1000+F7,年齢別人口集計表AD2!$A$2:$K$5000,10,FALSE))</f>
        <v>2</v>
      </c>
      <c r="I7" s="62">
        <f>SUM(G7:H7)</f>
        <v>3</v>
      </c>
      <c r="J7" s="63"/>
      <c r="K7" s="62">
        <v>13</v>
      </c>
      <c r="L7" s="62">
        <f>IF(ISNA(VLOOKUP($Y$1*1000+K7,年齢別人口集計表AD2!$A$2:$K$5000,9,FALSE)),0,VLOOKUP($Y$1*1000+K7,年齢別人口集計表AD2!$A$2:$K$5000,9,FALSE))</f>
        <v>0</v>
      </c>
      <c r="M7" s="62">
        <f>IF(ISNA(VLOOKUP($Y$1*1000+K7,年齢別人口集計表AD2!$A$2:$K$5000,10,FALSE)),0,VLOOKUP($Y$1*1000+K7,年齢別人口集計表AD2!$A$2:$K$5000,10,FALSE))</f>
        <v>1</v>
      </c>
      <c r="N7" s="62">
        <f>SUM(L7:M7)</f>
        <v>1</v>
      </c>
      <c r="O7" s="63"/>
      <c r="P7" s="62">
        <v>18</v>
      </c>
      <c r="Q7" s="62">
        <f>IF(ISNA(VLOOKUP($Y$1*1000+P7,年齢別人口集計表AD2!$A$2:$K$5000,9,FALSE)),0,VLOOKUP($Y$1*1000+P7,年齢別人口集計表AD2!$A$2:$K$5000,9,FALSE))</f>
        <v>4</v>
      </c>
      <c r="R7" s="62">
        <f>IF(ISNA(VLOOKUP($Y$1*1000+P7,年齢別人口集計表AD2!$A$2:$K$5000,10,FALSE)),0,VLOOKUP($Y$1*1000+P7,年齢別人口集計表AD2!$A$2:$K$5000,10,FALSE))</f>
        <v>2</v>
      </c>
      <c r="S7" s="62">
        <f>SUM(Q7:R7)</f>
        <v>6</v>
      </c>
      <c r="X7" s="57" t="s">
        <v>6</v>
      </c>
      <c r="Y7" s="57">
        <v>5</v>
      </c>
    </row>
    <row r="8" spans="1:25" x14ac:dyDescent="0.15">
      <c r="A8" s="62">
        <v>4</v>
      </c>
      <c r="B8" s="62">
        <f>IF(ISNA(VLOOKUP($Y$1*1000+A8,年齢別人口集計表AD2!$A$2:$K$5000,9,FALSE)),0,VLOOKUP($Y$1*1000+A8,年齢別人口集計表AD2!$A$2:$K$5000,9,FALSE))</f>
        <v>2</v>
      </c>
      <c r="C8" s="62">
        <f>IF(ISNA(VLOOKUP($Y$1*1000+A8,年齢別人口集計表AD2!$A$2:$K$5000,10,FALSE)),0,VLOOKUP($Y$1*1000+A8,年齢別人口集計表AD2!$A$2:$K$5000,10,FALSE))</f>
        <v>0</v>
      </c>
      <c r="D8" s="62">
        <f>SUM(B8:C8)</f>
        <v>2</v>
      </c>
      <c r="E8" s="63"/>
      <c r="F8" s="62">
        <v>9</v>
      </c>
      <c r="G8" s="62">
        <f>IF(ISNA(VLOOKUP($Y$1*1000+F8,年齢別人口集計表AD2!$A$2:$K$5000,9,FALSE)),0,VLOOKUP($Y$1*1000+F8,年齢別人口集計表AD2!$A$2:$K$5000,9,FALSE))</f>
        <v>0</v>
      </c>
      <c r="H8" s="62">
        <f>IF(ISNA(VLOOKUP($Y$1*1000+F8,年齢別人口集計表AD2!$A$2:$K$5000,10,FALSE)),0,VLOOKUP($Y$1*1000+F8,年齢別人口集計表AD2!$A$2:$K$5000,10,FALSE))</f>
        <v>1</v>
      </c>
      <c r="I8" s="62">
        <f>SUM(G8:H8)</f>
        <v>1</v>
      </c>
      <c r="J8" s="63"/>
      <c r="K8" s="62">
        <v>14</v>
      </c>
      <c r="L8" s="62">
        <f>IF(ISNA(VLOOKUP($Y$1*1000+K8,年齢別人口集計表AD2!$A$2:$K$5000,9,FALSE)),0,VLOOKUP($Y$1*1000+K8,年齢別人口集計表AD2!$A$2:$K$5000,9,FALSE))</f>
        <v>3</v>
      </c>
      <c r="M8" s="62">
        <f>IF(ISNA(VLOOKUP($Y$1*1000+K8,年齢別人口集計表AD2!$A$2:$K$5000,10,FALSE)),0,VLOOKUP($Y$1*1000+K8,年齢別人口集計表AD2!$A$2:$K$5000,10,FALSE))</f>
        <v>0</v>
      </c>
      <c r="N8" s="62">
        <f>SUM(L8:M8)</f>
        <v>3</v>
      </c>
      <c r="O8" s="63"/>
      <c r="P8" s="62">
        <v>19</v>
      </c>
      <c r="Q8" s="62">
        <f>IF(ISNA(VLOOKUP($Y$1*1000+P8,年齢別人口集計表AD2!$A$2:$K$5000,9,FALSE)),0,VLOOKUP($Y$1*1000+P8,年齢別人口集計表AD2!$A$2:$K$5000,9,FALSE))</f>
        <v>0</v>
      </c>
      <c r="R8" s="62">
        <f>IF(ISNA(VLOOKUP($Y$1*1000+P8,年齢別人口集計表AD2!$A$2:$K$5000,10,FALSE)),0,VLOOKUP($Y$1*1000+P8,年齢別人口集計表AD2!$A$2:$K$5000,10,FALSE))</f>
        <v>3</v>
      </c>
      <c r="S8" s="62">
        <f>SUM(Q8:R8)</f>
        <v>3</v>
      </c>
      <c r="X8" s="57" t="s">
        <v>7</v>
      </c>
      <c r="Y8" s="57">
        <v>6</v>
      </c>
    </row>
    <row r="9" spans="1:25" x14ac:dyDescent="0.15">
      <c r="A9" s="64" t="s">
        <v>91</v>
      </c>
      <c r="B9" s="62">
        <f>SUM(B4:B8)</f>
        <v>6</v>
      </c>
      <c r="C9" s="62">
        <f>SUM(C4:C8)</f>
        <v>2</v>
      </c>
      <c r="D9" s="62">
        <f>SUM(D4:D8)</f>
        <v>8</v>
      </c>
      <c r="E9" s="63"/>
      <c r="F9" s="64" t="s">
        <v>91</v>
      </c>
      <c r="G9" s="62">
        <f>SUM(G4:G8)</f>
        <v>2</v>
      </c>
      <c r="H9" s="62">
        <f>SUM(H4:H8)</f>
        <v>7</v>
      </c>
      <c r="I9" s="62">
        <f>SUM(I4:I8)</f>
        <v>9</v>
      </c>
      <c r="J9" s="63"/>
      <c r="K9" s="64" t="s">
        <v>91</v>
      </c>
      <c r="L9" s="62">
        <f>SUM(L4:L8)</f>
        <v>7</v>
      </c>
      <c r="M9" s="62">
        <f>SUM(M4:M8)</f>
        <v>3</v>
      </c>
      <c r="N9" s="62">
        <f>SUM(N4:N8)</f>
        <v>10</v>
      </c>
      <c r="O9" s="63"/>
      <c r="P9" s="64" t="s">
        <v>91</v>
      </c>
      <c r="Q9" s="62">
        <f>SUM(Q4:Q8)</f>
        <v>8</v>
      </c>
      <c r="R9" s="62">
        <f>SUM(R4:R8)</f>
        <v>12</v>
      </c>
      <c r="S9" s="62">
        <f>SUM(S4:S8)</f>
        <v>20</v>
      </c>
      <c r="U9" s="65">
        <f>Q9+L9+G9+B9</f>
        <v>23</v>
      </c>
      <c r="V9" s="65">
        <f>R9+M9+H9+C9</f>
        <v>24</v>
      </c>
      <c r="X9" s="57" t="s">
        <v>8</v>
      </c>
      <c r="Y9" s="57">
        <v>7</v>
      </c>
    </row>
    <row r="10" spans="1:25" x14ac:dyDescent="0.15">
      <c r="A10" s="66"/>
      <c r="B10" s="66"/>
      <c r="C10" s="66"/>
      <c r="D10" s="66"/>
      <c r="F10" s="66"/>
      <c r="G10" s="66"/>
      <c r="H10" s="66"/>
      <c r="I10" s="66"/>
      <c r="K10" s="66"/>
      <c r="L10" s="66"/>
      <c r="M10" s="66"/>
      <c r="N10" s="66"/>
      <c r="P10" s="66"/>
      <c r="Q10" s="66"/>
      <c r="R10" s="66"/>
      <c r="S10" s="66"/>
      <c r="X10" s="57" t="s">
        <v>9</v>
      </c>
      <c r="Y10" s="57">
        <v>8</v>
      </c>
    </row>
    <row r="11" spans="1:25" x14ac:dyDescent="0.15">
      <c r="A11" s="64" t="s">
        <v>0</v>
      </c>
      <c r="B11" s="64" t="s">
        <v>89</v>
      </c>
      <c r="C11" s="64" t="s">
        <v>90</v>
      </c>
      <c r="D11" s="64" t="s">
        <v>91</v>
      </c>
      <c r="E11" s="63"/>
      <c r="F11" s="64" t="s">
        <v>0</v>
      </c>
      <c r="G11" s="64" t="s">
        <v>89</v>
      </c>
      <c r="H11" s="64" t="s">
        <v>90</v>
      </c>
      <c r="I11" s="64" t="s">
        <v>91</v>
      </c>
      <c r="J11" s="63"/>
      <c r="K11" s="64" t="s">
        <v>0</v>
      </c>
      <c r="L11" s="64" t="s">
        <v>89</v>
      </c>
      <c r="M11" s="64" t="s">
        <v>90</v>
      </c>
      <c r="N11" s="64" t="s">
        <v>91</v>
      </c>
      <c r="O11" s="63"/>
      <c r="P11" s="64" t="s">
        <v>0</v>
      </c>
      <c r="Q11" s="64" t="s">
        <v>89</v>
      </c>
      <c r="R11" s="64" t="s">
        <v>90</v>
      </c>
      <c r="S11" s="64" t="s">
        <v>91</v>
      </c>
      <c r="X11" s="57" t="s">
        <v>10</v>
      </c>
      <c r="Y11" s="57">
        <v>9</v>
      </c>
    </row>
    <row r="12" spans="1:25" x14ac:dyDescent="0.15">
      <c r="A12" s="62">
        <v>20</v>
      </c>
      <c r="B12" s="62">
        <f>IF(ISNA(VLOOKUP($Y$1*1000+A12,年齢別人口集計表AD2!$A$2:$K$5000,9,FALSE)),0,VLOOKUP($Y$1*1000+A12,年齢別人口集計表AD2!$A$2:$K$5000,9,FALSE))</f>
        <v>5</v>
      </c>
      <c r="C12" s="62">
        <f>IF(ISNA(VLOOKUP($Y$1*1000+A12,年齢別人口集計表AD2!$A$2:$K$5000,10,FALSE)),0,VLOOKUP($Y$1*1000+A12,年齢別人口集計表AD2!$A$2:$K$5000,10,FALSE))</f>
        <v>1</v>
      </c>
      <c r="D12" s="62">
        <f>SUM(B12:C12)</f>
        <v>6</v>
      </c>
      <c r="E12" s="63"/>
      <c r="F12" s="62">
        <v>25</v>
      </c>
      <c r="G12" s="62">
        <f>IF(ISNA(VLOOKUP($Y$1*1000+F12,年齢別人口集計表AD2!$A$2:$K$5000,9,FALSE)),0,VLOOKUP($Y$1*1000+F12,年齢別人口集計表AD2!$A$2:$K$5000,9,FALSE))</f>
        <v>0</v>
      </c>
      <c r="H12" s="62">
        <f>IF(ISNA(VLOOKUP($Y$1*1000+F12,年齢別人口集計表AD2!$A$2:$K$5000,10,FALSE)),0,VLOOKUP($Y$1*1000+F12,年齢別人口集計表AD2!$A$2:$K$5000,10,FALSE))</f>
        <v>0</v>
      </c>
      <c r="I12" s="62">
        <f>SUM(G12:H12)</f>
        <v>0</v>
      </c>
      <c r="J12" s="63"/>
      <c r="K12" s="62">
        <v>30</v>
      </c>
      <c r="L12" s="62">
        <f>IF(ISNA(VLOOKUP($Y$1*1000+K12,年齢別人口集計表AD2!$A$2:$K$5000,9,FALSE)),0,VLOOKUP($Y$1*1000+K12,年齢別人口集計表AD2!$A$2:$K$5000,9,FALSE))</f>
        <v>1</v>
      </c>
      <c r="M12" s="62">
        <f>IF(ISNA(VLOOKUP($Y$1*1000+K12,年齢別人口集計表AD2!$A$2:$K$5000,10,FALSE)),0,VLOOKUP($Y$1*1000+K12,年齢別人口集計表AD2!$A$2:$K$5000,10,FALSE))</f>
        <v>0</v>
      </c>
      <c r="N12" s="62">
        <f>SUM(L12:M12)</f>
        <v>1</v>
      </c>
      <c r="O12" s="63"/>
      <c r="P12" s="62">
        <v>35</v>
      </c>
      <c r="Q12" s="62">
        <f>IF(ISNA(VLOOKUP($Y$1*1000+P12,年齢別人口集計表AD2!$A$2:$K$5000,9,FALSE)),0,VLOOKUP($Y$1*1000+P12,年齢別人口集計表AD2!$A$2:$K$5000,9,FALSE))</f>
        <v>2</v>
      </c>
      <c r="R12" s="62">
        <f>IF(ISNA(VLOOKUP($Y$1*1000+P12,年齢別人口集計表AD2!$A$2:$K$5000,10,FALSE)),0,VLOOKUP($Y$1*1000+P12,年齢別人口集計表AD2!$A$2:$K$5000,10,FALSE))</f>
        <v>3</v>
      </c>
      <c r="S12" s="62">
        <f>SUM(Q12:R12)</f>
        <v>5</v>
      </c>
      <c r="X12" s="57" t="s">
        <v>11</v>
      </c>
      <c r="Y12" s="57">
        <v>10</v>
      </c>
    </row>
    <row r="13" spans="1:25" x14ac:dyDescent="0.15">
      <c r="A13" s="62">
        <v>21</v>
      </c>
      <c r="B13" s="62">
        <f>IF(ISNA(VLOOKUP($Y$1*1000+A13,年齢別人口集計表AD2!$A$2:$K$5000,9,FALSE)),0,VLOOKUP($Y$1*1000+A13,年齢別人口集計表AD2!$A$2:$K$5000,9,FALSE))</f>
        <v>0</v>
      </c>
      <c r="C13" s="62">
        <f>IF(ISNA(VLOOKUP($Y$1*1000+A13,年齢別人口集計表AD2!$A$2:$K$5000,10,FALSE)),0,VLOOKUP($Y$1*1000+A13,年齢別人口集計表AD2!$A$2:$K$5000,10,FALSE))</f>
        <v>4</v>
      </c>
      <c r="D13" s="62">
        <f>SUM(B13:C13)</f>
        <v>4</v>
      </c>
      <c r="E13" s="63"/>
      <c r="F13" s="62">
        <v>26</v>
      </c>
      <c r="G13" s="62">
        <f>IF(ISNA(VLOOKUP($Y$1*1000+F13,年齢別人口集計表AD2!$A$2:$K$5000,9,FALSE)),0,VLOOKUP($Y$1*1000+F13,年齢別人口集計表AD2!$A$2:$K$5000,9,FALSE))</f>
        <v>2</v>
      </c>
      <c r="H13" s="62">
        <f>IF(ISNA(VLOOKUP($Y$1*1000+F13,年齢別人口集計表AD2!$A$2:$K$5000,10,FALSE)),0,VLOOKUP($Y$1*1000+F13,年齢別人口集計表AD2!$A$2:$K$5000,10,FALSE))</f>
        <v>0</v>
      </c>
      <c r="I13" s="62">
        <f>SUM(G13:H13)</f>
        <v>2</v>
      </c>
      <c r="J13" s="63"/>
      <c r="K13" s="62">
        <v>31</v>
      </c>
      <c r="L13" s="62">
        <f>IF(ISNA(VLOOKUP($Y$1*1000+K13,年齢別人口集計表AD2!$A$2:$K$5000,9,FALSE)),0,VLOOKUP($Y$1*1000+K13,年齢別人口集計表AD2!$A$2:$K$5000,9,FALSE))</f>
        <v>0</v>
      </c>
      <c r="M13" s="62">
        <f>IF(ISNA(VLOOKUP($Y$1*1000+K13,年齢別人口集計表AD2!$A$2:$K$5000,10,FALSE)),0,VLOOKUP($Y$1*1000+K13,年齢別人口集計表AD2!$A$2:$K$5000,10,FALSE))</f>
        <v>1</v>
      </c>
      <c r="N13" s="62">
        <f>SUM(L13:M13)</f>
        <v>1</v>
      </c>
      <c r="O13" s="63"/>
      <c r="P13" s="62">
        <v>36</v>
      </c>
      <c r="Q13" s="62">
        <f>IF(ISNA(VLOOKUP($Y$1*1000+P13,年齢別人口集計表AD2!$A$2:$K$5000,9,FALSE)),0,VLOOKUP($Y$1*1000+P13,年齢別人口集計表AD2!$A$2:$K$5000,9,FALSE))</f>
        <v>1</v>
      </c>
      <c r="R13" s="62">
        <f>IF(ISNA(VLOOKUP($Y$1*1000+P13,年齢別人口集計表AD2!$A$2:$K$5000,10,FALSE)),0,VLOOKUP($Y$1*1000+P13,年齢別人口集計表AD2!$A$2:$K$5000,10,FALSE))</f>
        <v>0</v>
      </c>
      <c r="S13" s="62">
        <f>SUM(Q13:R13)</f>
        <v>1</v>
      </c>
      <c r="X13" s="57" t="s">
        <v>12</v>
      </c>
      <c r="Y13" s="57">
        <v>11</v>
      </c>
    </row>
    <row r="14" spans="1:25" x14ac:dyDescent="0.15">
      <c r="A14" s="62">
        <v>22</v>
      </c>
      <c r="B14" s="62">
        <f>IF(ISNA(VLOOKUP($Y$1*1000+A14,年齢別人口集計表AD2!$A$2:$K$5000,9,FALSE)),0,VLOOKUP($Y$1*1000+A14,年齢別人口集計表AD2!$A$2:$K$5000,9,FALSE))</f>
        <v>2</v>
      </c>
      <c r="C14" s="62">
        <f>IF(ISNA(VLOOKUP($Y$1*1000+A14,年齢別人口集計表AD2!$A$2:$K$5000,10,FALSE)),0,VLOOKUP($Y$1*1000+A14,年齢別人口集計表AD2!$A$2:$K$5000,10,FALSE))</f>
        <v>0</v>
      </c>
      <c r="D14" s="62">
        <f>SUM(B14:C14)</f>
        <v>2</v>
      </c>
      <c r="E14" s="63"/>
      <c r="F14" s="62">
        <v>27</v>
      </c>
      <c r="G14" s="62">
        <f>IF(ISNA(VLOOKUP($Y$1*1000+F14,年齢別人口集計表AD2!$A$2:$K$5000,9,FALSE)),0,VLOOKUP($Y$1*1000+F14,年齢別人口集計表AD2!$A$2:$K$5000,9,FALSE))</f>
        <v>1</v>
      </c>
      <c r="H14" s="62">
        <f>IF(ISNA(VLOOKUP($Y$1*1000+F14,年齢別人口集計表AD2!$A$2:$K$5000,10,FALSE)),0,VLOOKUP($Y$1*1000+F14,年齢別人口集計表AD2!$A$2:$K$5000,10,FALSE))</f>
        <v>1</v>
      </c>
      <c r="I14" s="62">
        <f>SUM(G14:H14)</f>
        <v>2</v>
      </c>
      <c r="J14" s="63"/>
      <c r="K14" s="62">
        <v>32</v>
      </c>
      <c r="L14" s="62">
        <f>IF(ISNA(VLOOKUP($Y$1*1000+K14,年齢別人口集計表AD2!$A$2:$K$5000,9,FALSE)),0,VLOOKUP($Y$1*1000+K14,年齢別人口集計表AD2!$A$2:$K$5000,9,FALSE))</f>
        <v>1</v>
      </c>
      <c r="M14" s="62">
        <f>IF(ISNA(VLOOKUP($Y$1*1000+K14,年齢別人口集計表AD2!$A$2:$K$5000,10,FALSE)),0,VLOOKUP($Y$1*1000+K14,年齢別人口集計表AD2!$A$2:$K$5000,10,FALSE))</f>
        <v>1</v>
      </c>
      <c r="N14" s="62">
        <f>SUM(L14:M14)</f>
        <v>2</v>
      </c>
      <c r="O14" s="63"/>
      <c r="P14" s="62">
        <v>37</v>
      </c>
      <c r="Q14" s="62">
        <f>IF(ISNA(VLOOKUP($Y$1*1000+P14,年齢別人口集計表AD2!$A$2:$K$5000,9,FALSE)),0,VLOOKUP($Y$1*1000+P14,年齢別人口集計表AD2!$A$2:$K$5000,9,FALSE))</f>
        <v>3</v>
      </c>
      <c r="R14" s="62">
        <f>IF(ISNA(VLOOKUP($Y$1*1000+P14,年齢別人口集計表AD2!$A$2:$K$5000,10,FALSE)),0,VLOOKUP($Y$1*1000+P14,年齢別人口集計表AD2!$A$2:$K$5000,10,FALSE))</f>
        <v>1</v>
      </c>
      <c r="S14" s="62">
        <f>SUM(Q14:R14)</f>
        <v>4</v>
      </c>
      <c r="X14" s="57" t="s">
        <v>13</v>
      </c>
      <c r="Y14" s="57">
        <v>12</v>
      </c>
    </row>
    <row r="15" spans="1:25" x14ac:dyDescent="0.15">
      <c r="A15" s="62">
        <v>23</v>
      </c>
      <c r="B15" s="62">
        <f>IF(ISNA(VLOOKUP($Y$1*1000+A15,年齢別人口集計表AD2!$A$2:$K$5000,9,FALSE)),0,VLOOKUP($Y$1*1000+A15,年齢別人口集計表AD2!$A$2:$K$5000,9,FALSE))</f>
        <v>1</v>
      </c>
      <c r="C15" s="62">
        <f>IF(ISNA(VLOOKUP($Y$1*1000+A15,年齢別人口集計表AD2!$A$2:$K$5000,10,FALSE)),0,VLOOKUP($Y$1*1000+A15,年齢別人口集計表AD2!$A$2:$K$5000,10,FALSE))</f>
        <v>0</v>
      </c>
      <c r="D15" s="62">
        <f>SUM(B15:C15)</f>
        <v>1</v>
      </c>
      <c r="E15" s="63"/>
      <c r="F15" s="62">
        <v>28</v>
      </c>
      <c r="G15" s="62">
        <f>IF(ISNA(VLOOKUP($Y$1*1000+F15,年齢別人口集計表AD2!$A$2:$K$5000,9,FALSE)),0,VLOOKUP($Y$1*1000+F15,年齢別人口集計表AD2!$A$2:$K$5000,9,FALSE))</f>
        <v>1</v>
      </c>
      <c r="H15" s="62">
        <f>IF(ISNA(VLOOKUP($Y$1*1000+F15,年齢別人口集計表AD2!$A$2:$K$5000,10,FALSE)),0,VLOOKUP($Y$1*1000+F15,年齢別人口集計表AD2!$A$2:$K$5000,10,FALSE))</f>
        <v>2</v>
      </c>
      <c r="I15" s="62">
        <f>SUM(G15:H15)</f>
        <v>3</v>
      </c>
      <c r="J15" s="63"/>
      <c r="K15" s="62">
        <v>33</v>
      </c>
      <c r="L15" s="62">
        <f>IF(ISNA(VLOOKUP($Y$1*1000+K15,年齢別人口集計表AD2!$A$2:$K$5000,9,FALSE)),0,VLOOKUP($Y$1*1000+K15,年齢別人口集計表AD2!$A$2:$K$5000,9,FALSE))</f>
        <v>2</v>
      </c>
      <c r="M15" s="62">
        <f>IF(ISNA(VLOOKUP($Y$1*1000+K15,年齢別人口集計表AD2!$A$2:$K$5000,10,FALSE)),0,VLOOKUP($Y$1*1000+K15,年齢別人口集計表AD2!$A$2:$K$5000,10,FALSE))</f>
        <v>2</v>
      </c>
      <c r="N15" s="62">
        <f>SUM(L15:M15)</f>
        <v>4</v>
      </c>
      <c r="O15" s="63"/>
      <c r="P15" s="62">
        <v>38</v>
      </c>
      <c r="Q15" s="62">
        <f>IF(ISNA(VLOOKUP($Y$1*1000+P15,年齢別人口集計表AD2!$A$2:$K$5000,9,FALSE)),0,VLOOKUP($Y$1*1000+P15,年齢別人口集計表AD2!$A$2:$K$5000,9,FALSE))</f>
        <v>3</v>
      </c>
      <c r="R15" s="62">
        <f>IF(ISNA(VLOOKUP($Y$1*1000+P15,年齢別人口集計表AD2!$A$2:$K$5000,10,FALSE)),0,VLOOKUP($Y$1*1000+P15,年齢別人口集計表AD2!$A$2:$K$5000,10,FALSE))</f>
        <v>1</v>
      </c>
      <c r="S15" s="62">
        <f>SUM(Q15:R15)</f>
        <v>4</v>
      </c>
      <c r="X15" s="57" t="s">
        <v>14</v>
      </c>
      <c r="Y15" s="57">
        <v>13</v>
      </c>
    </row>
    <row r="16" spans="1:25" x14ac:dyDescent="0.15">
      <c r="A16" s="62">
        <v>24</v>
      </c>
      <c r="B16" s="62">
        <f>IF(ISNA(VLOOKUP($Y$1*1000+A16,年齢別人口集計表AD2!$A$2:$K$5000,9,FALSE)),0,VLOOKUP($Y$1*1000+A16,年齢別人口集計表AD2!$A$2:$K$5000,9,FALSE))</f>
        <v>2</v>
      </c>
      <c r="C16" s="62">
        <f>IF(ISNA(VLOOKUP($Y$1*1000+A16,年齢別人口集計表AD2!$A$2:$K$5000,10,FALSE)),0,VLOOKUP($Y$1*1000+A16,年齢別人口集計表AD2!$A$2:$K$5000,10,FALSE))</f>
        <v>1</v>
      </c>
      <c r="D16" s="62">
        <f>SUM(B16:C16)</f>
        <v>3</v>
      </c>
      <c r="E16" s="63"/>
      <c r="F16" s="62">
        <v>29</v>
      </c>
      <c r="G16" s="62">
        <f>IF(ISNA(VLOOKUP($Y$1*1000+F16,年齢別人口集計表AD2!$A$2:$K$5000,9,FALSE)),0,VLOOKUP($Y$1*1000+F16,年齢別人口集計表AD2!$A$2:$K$5000,9,FALSE))</f>
        <v>0</v>
      </c>
      <c r="H16" s="62">
        <f>IF(ISNA(VLOOKUP($Y$1*1000+F16,年齢別人口集計表AD2!$A$2:$K$5000,10,FALSE)),0,VLOOKUP($Y$1*1000+F16,年齢別人口集計表AD2!$A$2:$K$5000,10,FALSE))</f>
        <v>0</v>
      </c>
      <c r="I16" s="62">
        <f>SUM(G16:H16)</f>
        <v>0</v>
      </c>
      <c r="J16" s="63"/>
      <c r="K16" s="62">
        <v>34</v>
      </c>
      <c r="L16" s="62">
        <f>IF(ISNA(VLOOKUP($Y$1*1000+K16,年齢別人口集計表AD2!$A$2:$K$5000,9,FALSE)),0,VLOOKUP($Y$1*1000+K16,年齢別人口集計表AD2!$A$2:$K$5000,9,FALSE))</f>
        <v>1</v>
      </c>
      <c r="M16" s="62">
        <f>IF(ISNA(VLOOKUP($Y$1*1000+K16,年齢別人口集計表AD2!$A$2:$K$5000,10,FALSE)),0,VLOOKUP($Y$1*1000+K16,年齢別人口集計表AD2!$A$2:$K$5000,10,FALSE))</f>
        <v>1</v>
      </c>
      <c r="N16" s="62">
        <f>SUM(L16:M16)</f>
        <v>2</v>
      </c>
      <c r="O16" s="63"/>
      <c r="P16" s="62">
        <v>39</v>
      </c>
      <c r="Q16" s="62">
        <f>IF(ISNA(VLOOKUP($Y$1*1000+P16,年齢別人口集計表AD2!$A$2:$K$5000,9,FALSE)),0,VLOOKUP($Y$1*1000+P16,年齢別人口集計表AD2!$A$2:$K$5000,9,FALSE))</f>
        <v>2</v>
      </c>
      <c r="R16" s="62">
        <f>IF(ISNA(VLOOKUP($Y$1*1000+P16,年齢別人口集計表AD2!$A$2:$K$5000,10,FALSE)),0,VLOOKUP($Y$1*1000+P16,年齢別人口集計表AD2!$A$2:$K$5000,10,FALSE))</f>
        <v>1</v>
      </c>
      <c r="S16" s="62">
        <f>SUM(Q16:R16)</f>
        <v>3</v>
      </c>
      <c r="X16" s="57" t="s">
        <v>15</v>
      </c>
      <c r="Y16" s="57">
        <v>14</v>
      </c>
    </row>
    <row r="17" spans="1:25" x14ac:dyDescent="0.15">
      <c r="A17" s="64" t="s">
        <v>91</v>
      </c>
      <c r="B17" s="62">
        <f>SUM(B12:B16)</f>
        <v>10</v>
      </c>
      <c r="C17" s="62">
        <f>SUM(C12:C16)</f>
        <v>6</v>
      </c>
      <c r="D17" s="62">
        <f>SUM(D12:D16)</f>
        <v>16</v>
      </c>
      <c r="E17" s="63"/>
      <c r="F17" s="64" t="s">
        <v>91</v>
      </c>
      <c r="G17" s="62">
        <f>SUM(G12:G16)</f>
        <v>4</v>
      </c>
      <c r="H17" s="62">
        <f>SUM(H12:H16)</f>
        <v>3</v>
      </c>
      <c r="I17" s="62">
        <f>SUM(I12:I16)</f>
        <v>7</v>
      </c>
      <c r="J17" s="63"/>
      <c r="K17" s="64" t="s">
        <v>91</v>
      </c>
      <c r="L17" s="62">
        <f>SUM(L12:L16)</f>
        <v>5</v>
      </c>
      <c r="M17" s="62">
        <f>SUM(M12:M16)</f>
        <v>5</v>
      </c>
      <c r="N17" s="62">
        <f>SUM(N12:N16)</f>
        <v>10</v>
      </c>
      <c r="O17" s="63"/>
      <c r="P17" s="64" t="s">
        <v>91</v>
      </c>
      <c r="Q17" s="62">
        <f>SUM(Q12:Q16)</f>
        <v>11</v>
      </c>
      <c r="R17" s="62">
        <f>SUM(R12:R16)</f>
        <v>6</v>
      </c>
      <c r="S17" s="62">
        <f>SUM(S12:S16)</f>
        <v>17</v>
      </c>
      <c r="U17" s="65">
        <f>Q17+L17+G17+B17</f>
        <v>30</v>
      </c>
      <c r="V17" s="65">
        <f>R17+M17+H17+C17</f>
        <v>20</v>
      </c>
      <c r="X17" s="57" t="s">
        <v>16</v>
      </c>
      <c r="Y17" s="57">
        <v>15</v>
      </c>
    </row>
    <row r="18" spans="1:25" x14ac:dyDescent="0.15">
      <c r="A18" s="66"/>
      <c r="B18" s="66"/>
      <c r="C18" s="66"/>
      <c r="D18" s="66"/>
      <c r="F18" s="66"/>
      <c r="G18" s="66"/>
      <c r="H18" s="66"/>
      <c r="I18" s="66"/>
      <c r="K18" s="66"/>
      <c r="L18" s="66"/>
      <c r="M18" s="66"/>
      <c r="N18" s="66"/>
      <c r="P18" s="66"/>
      <c r="Q18" s="66"/>
      <c r="R18" s="66"/>
      <c r="S18" s="66"/>
      <c r="X18" s="57" t="s">
        <v>17</v>
      </c>
      <c r="Y18" s="57">
        <v>16</v>
      </c>
    </row>
    <row r="19" spans="1:25" x14ac:dyDescent="0.15">
      <c r="A19" s="64" t="s">
        <v>0</v>
      </c>
      <c r="B19" s="64" t="s">
        <v>89</v>
      </c>
      <c r="C19" s="64" t="s">
        <v>90</v>
      </c>
      <c r="D19" s="64" t="s">
        <v>91</v>
      </c>
      <c r="E19" s="63"/>
      <c r="F19" s="64" t="s">
        <v>0</v>
      </c>
      <c r="G19" s="64" t="s">
        <v>89</v>
      </c>
      <c r="H19" s="64" t="s">
        <v>90</v>
      </c>
      <c r="I19" s="64" t="s">
        <v>91</v>
      </c>
      <c r="J19" s="63"/>
      <c r="K19" s="64" t="s">
        <v>0</v>
      </c>
      <c r="L19" s="64" t="s">
        <v>89</v>
      </c>
      <c r="M19" s="64" t="s">
        <v>90</v>
      </c>
      <c r="N19" s="64" t="s">
        <v>91</v>
      </c>
      <c r="O19" s="63"/>
      <c r="P19" s="64" t="s">
        <v>0</v>
      </c>
      <c r="Q19" s="64" t="s">
        <v>89</v>
      </c>
      <c r="R19" s="64" t="s">
        <v>90</v>
      </c>
      <c r="S19" s="64" t="s">
        <v>91</v>
      </c>
      <c r="X19" s="57" t="s">
        <v>18</v>
      </c>
      <c r="Y19" s="57">
        <v>17</v>
      </c>
    </row>
    <row r="20" spans="1:25" x14ac:dyDescent="0.15">
      <c r="A20" s="62">
        <v>40</v>
      </c>
      <c r="B20" s="62">
        <f>IF(ISNA(VLOOKUP($Y$1*1000+A20,年齢別人口集計表AD2!$A$2:$K$5000,9,FALSE)),0,VLOOKUP($Y$1*1000+A20,年齢別人口集計表AD2!$A$2:$K$5000,9,FALSE))</f>
        <v>3</v>
      </c>
      <c r="C20" s="62">
        <f>IF(ISNA(VLOOKUP($Y$1*1000+A20,年齢別人口集計表AD2!$A$2:$K$5000,10,FALSE)),0,VLOOKUP($Y$1*1000+A20,年齢別人口集計表AD2!$A$2:$K$5000,10,FALSE))</f>
        <v>5</v>
      </c>
      <c r="D20" s="62">
        <f>SUM(B20:C20)</f>
        <v>8</v>
      </c>
      <c r="E20" s="63"/>
      <c r="F20" s="62">
        <v>45</v>
      </c>
      <c r="G20" s="62">
        <f>IF(ISNA(VLOOKUP($Y$1*1000+F20,年齢別人口集計表AD2!$A$2:$K$5000,9,FALSE)),0,VLOOKUP($Y$1*1000+F20,年齢別人口集計表AD2!$A$2:$K$5000,9,FALSE))</f>
        <v>3</v>
      </c>
      <c r="H20" s="62">
        <f>IF(ISNA(VLOOKUP($Y$1*1000+F20,年齢別人口集計表AD2!$A$2:$K$5000,10,FALSE)),0,VLOOKUP($Y$1*1000+F20,年齢別人口集計表AD2!$A$2:$K$5000,10,FALSE))</f>
        <v>4</v>
      </c>
      <c r="I20" s="62">
        <f>SUM(G20:H20)</f>
        <v>7</v>
      </c>
      <c r="J20" s="63"/>
      <c r="K20" s="62">
        <v>50</v>
      </c>
      <c r="L20" s="62">
        <f>IF(ISNA(VLOOKUP($Y$1*1000+K20,年齢別人口集計表AD2!$A$2:$K$5000,9,FALSE)),0,VLOOKUP($Y$1*1000+K20,年齢別人口集計表AD2!$A$2:$K$5000,9,FALSE))</f>
        <v>1</v>
      </c>
      <c r="M20" s="62">
        <f>IF(ISNA(VLOOKUP($Y$1*1000+K20,年齢別人口集計表AD2!$A$2:$K$5000,10,FALSE)),0,VLOOKUP($Y$1*1000+K20,年齢別人口集計表AD2!$A$2:$K$5000,10,FALSE))</f>
        <v>1</v>
      </c>
      <c r="N20" s="62">
        <f>SUM(L20:M20)</f>
        <v>2</v>
      </c>
      <c r="O20" s="63"/>
      <c r="P20" s="62">
        <v>55</v>
      </c>
      <c r="Q20" s="62">
        <f>IF(ISNA(VLOOKUP($Y$1*1000+P20,年齢別人口集計表AD2!$A$2:$K$5000,9,FALSE)),0,VLOOKUP($Y$1*1000+P20,年齢別人口集計表AD2!$A$2:$K$5000,9,FALSE))</f>
        <v>1</v>
      </c>
      <c r="R20" s="62">
        <f>IF(ISNA(VLOOKUP($Y$1*1000+P20,年齢別人口集計表AD2!$A$2:$K$5000,10,FALSE)),0,VLOOKUP($Y$1*1000+P20,年齢別人口集計表AD2!$A$2:$K$5000,10,FALSE))</f>
        <v>4</v>
      </c>
      <c r="S20" s="62">
        <f>SUM(Q20:R20)</f>
        <v>5</v>
      </c>
      <c r="X20" s="57" t="s">
        <v>19</v>
      </c>
      <c r="Y20" s="57">
        <v>18</v>
      </c>
    </row>
    <row r="21" spans="1:25" x14ac:dyDescent="0.15">
      <c r="A21" s="62">
        <v>41</v>
      </c>
      <c r="B21" s="62">
        <f>IF(ISNA(VLOOKUP($Y$1*1000+A21,年齢別人口集計表AD2!$A$2:$K$5000,9,FALSE)),0,VLOOKUP($Y$1*1000+A21,年齢別人口集計表AD2!$A$2:$K$5000,9,FALSE))</f>
        <v>1</v>
      </c>
      <c r="C21" s="62">
        <f>IF(ISNA(VLOOKUP($Y$1*1000+A21,年齢別人口集計表AD2!$A$2:$K$5000,10,FALSE)),0,VLOOKUP($Y$1*1000+A21,年齢別人口集計表AD2!$A$2:$K$5000,10,FALSE))</f>
        <v>3</v>
      </c>
      <c r="D21" s="62">
        <f>SUM(B21:C21)</f>
        <v>4</v>
      </c>
      <c r="E21" s="63"/>
      <c r="F21" s="62">
        <v>46</v>
      </c>
      <c r="G21" s="62">
        <f>IF(ISNA(VLOOKUP($Y$1*1000+F21,年齢別人口集計表AD2!$A$2:$K$5000,9,FALSE)),0,VLOOKUP($Y$1*1000+F21,年齢別人口集計表AD2!$A$2:$K$5000,9,FALSE))</f>
        <v>3</v>
      </c>
      <c r="H21" s="62">
        <f>IF(ISNA(VLOOKUP($Y$1*1000+F21,年齢別人口集計表AD2!$A$2:$K$5000,10,FALSE)),0,VLOOKUP($Y$1*1000+F21,年齢別人口集計表AD2!$A$2:$K$5000,10,FALSE))</f>
        <v>3</v>
      </c>
      <c r="I21" s="62">
        <f>SUM(G21:H21)</f>
        <v>6</v>
      </c>
      <c r="J21" s="63"/>
      <c r="K21" s="62">
        <v>51</v>
      </c>
      <c r="L21" s="62">
        <f>IF(ISNA(VLOOKUP($Y$1*1000+K21,年齢別人口集計表AD2!$A$2:$K$5000,9,FALSE)),0,VLOOKUP($Y$1*1000+K21,年齢別人口集計表AD2!$A$2:$K$5000,9,FALSE))</f>
        <v>3</v>
      </c>
      <c r="M21" s="62">
        <f>IF(ISNA(VLOOKUP($Y$1*1000+K21,年齢別人口集計表AD2!$A$2:$K$5000,10,FALSE)),0,VLOOKUP($Y$1*1000+K21,年齢別人口集計表AD2!$A$2:$K$5000,10,FALSE))</f>
        <v>2</v>
      </c>
      <c r="N21" s="62">
        <f>SUM(L21:M21)</f>
        <v>5</v>
      </c>
      <c r="O21" s="63"/>
      <c r="P21" s="62">
        <v>56</v>
      </c>
      <c r="Q21" s="62">
        <f>IF(ISNA(VLOOKUP($Y$1*1000+P21,年齢別人口集計表AD2!$A$2:$K$5000,9,FALSE)),0,VLOOKUP($Y$1*1000+P21,年齢別人口集計表AD2!$A$2:$K$5000,9,FALSE))</f>
        <v>3</v>
      </c>
      <c r="R21" s="62">
        <f>IF(ISNA(VLOOKUP($Y$1*1000+P21,年齢別人口集計表AD2!$A$2:$K$5000,10,FALSE)),0,VLOOKUP($Y$1*1000+P21,年齢別人口集計表AD2!$A$2:$K$5000,10,FALSE))</f>
        <v>1</v>
      </c>
      <c r="S21" s="62">
        <f>SUM(Q21:R21)</f>
        <v>4</v>
      </c>
      <c r="X21" s="57" t="s">
        <v>120</v>
      </c>
      <c r="Y21" s="57">
        <v>19</v>
      </c>
    </row>
    <row r="22" spans="1:25" x14ac:dyDescent="0.15">
      <c r="A22" s="62">
        <v>42</v>
      </c>
      <c r="B22" s="62">
        <f>IF(ISNA(VLOOKUP($Y$1*1000+A22,年齢別人口集計表AD2!$A$2:$K$5000,9,FALSE)),0,VLOOKUP($Y$1*1000+A22,年齢別人口集計表AD2!$A$2:$K$5000,9,FALSE))</f>
        <v>2</v>
      </c>
      <c r="C22" s="62">
        <f>IF(ISNA(VLOOKUP($Y$1*1000+A22,年齢別人口集計表AD2!$A$2:$K$5000,10,FALSE)),0,VLOOKUP($Y$1*1000+A22,年齢別人口集計表AD2!$A$2:$K$5000,10,FALSE))</f>
        <v>3</v>
      </c>
      <c r="D22" s="62">
        <f>SUM(B22:C22)</f>
        <v>5</v>
      </c>
      <c r="E22" s="63"/>
      <c r="F22" s="62">
        <v>47</v>
      </c>
      <c r="G22" s="62">
        <f>IF(ISNA(VLOOKUP($Y$1*1000+F22,年齢別人口集計表AD2!$A$2:$K$5000,9,FALSE)),0,VLOOKUP($Y$1*1000+F22,年齢別人口集計表AD2!$A$2:$K$5000,9,FALSE))</f>
        <v>1</v>
      </c>
      <c r="H22" s="62">
        <f>IF(ISNA(VLOOKUP($Y$1*1000+F22,年齢別人口集計表AD2!$A$2:$K$5000,10,FALSE)),0,VLOOKUP($Y$1*1000+F22,年齢別人口集計表AD2!$A$2:$K$5000,10,FALSE))</f>
        <v>2</v>
      </c>
      <c r="I22" s="62">
        <f>SUM(G22:H22)</f>
        <v>3</v>
      </c>
      <c r="J22" s="63"/>
      <c r="K22" s="62">
        <v>52</v>
      </c>
      <c r="L22" s="62">
        <f>IF(ISNA(VLOOKUP($Y$1*1000+K22,年齢別人口集計表AD2!$A$2:$K$5000,9,FALSE)),0,VLOOKUP($Y$1*1000+K22,年齢別人口集計表AD2!$A$2:$K$5000,9,FALSE))</f>
        <v>1</v>
      </c>
      <c r="M22" s="62">
        <f>IF(ISNA(VLOOKUP($Y$1*1000+K22,年齢別人口集計表AD2!$A$2:$K$5000,10,FALSE)),0,VLOOKUP($Y$1*1000+K22,年齢別人口集計表AD2!$A$2:$K$5000,10,FALSE))</f>
        <v>1</v>
      </c>
      <c r="N22" s="62">
        <f>SUM(L22:M22)</f>
        <v>2</v>
      </c>
      <c r="O22" s="63"/>
      <c r="P22" s="62">
        <v>57</v>
      </c>
      <c r="Q22" s="62">
        <f>IF(ISNA(VLOOKUP($Y$1*1000+P22,年齢別人口集計表AD2!$A$2:$K$5000,9,FALSE)),0,VLOOKUP($Y$1*1000+P22,年齢別人口集計表AD2!$A$2:$K$5000,9,FALSE))</f>
        <v>1</v>
      </c>
      <c r="R22" s="62">
        <f>IF(ISNA(VLOOKUP($Y$1*1000+P22,年齢別人口集計表AD2!$A$2:$K$5000,10,FALSE)),0,VLOOKUP($Y$1*1000+P22,年齢別人口集計表AD2!$A$2:$K$5000,10,FALSE))</f>
        <v>3</v>
      </c>
      <c r="S22" s="62">
        <f>SUM(Q22:R22)</f>
        <v>4</v>
      </c>
      <c r="X22" s="57" t="s">
        <v>20</v>
      </c>
      <c r="Y22" s="57">
        <v>22</v>
      </c>
    </row>
    <row r="23" spans="1:25" x14ac:dyDescent="0.15">
      <c r="A23" s="62">
        <v>43</v>
      </c>
      <c r="B23" s="62">
        <f>IF(ISNA(VLOOKUP($Y$1*1000+A23,年齢別人口集計表AD2!$A$2:$K$5000,9,FALSE)),0,VLOOKUP($Y$1*1000+A23,年齢別人口集計表AD2!$A$2:$K$5000,9,FALSE))</f>
        <v>3</v>
      </c>
      <c r="C23" s="62">
        <f>IF(ISNA(VLOOKUP($Y$1*1000+A23,年齢別人口集計表AD2!$A$2:$K$5000,10,FALSE)),0,VLOOKUP($Y$1*1000+A23,年齢別人口集計表AD2!$A$2:$K$5000,10,FALSE))</f>
        <v>2</v>
      </c>
      <c r="D23" s="62">
        <f>SUM(B23:C23)</f>
        <v>5</v>
      </c>
      <c r="E23" s="63"/>
      <c r="F23" s="62">
        <v>48</v>
      </c>
      <c r="G23" s="62">
        <f>IF(ISNA(VLOOKUP($Y$1*1000+F23,年齢別人口集計表AD2!$A$2:$K$5000,9,FALSE)),0,VLOOKUP($Y$1*1000+F23,年齢別人口集計表AD2!$A$2:$K$5000,9,FALSE))</f>
        <v>1</v>
      </c>
      <c r="H23" s="62">
        <f>IF(ISNA(VLOOKUP($Y$1*1000+F23,年齢別人口集計表AD2!$A$2:$K$5000,10,FALSE)),0,VLOOKUP($Y$1*1000+F23,年齢別人口集計表AD2!$A$2:$K$5000,10,FALSE))</f>
        <v>3</v>
      </c>
      <c r="I23" s="62">
        <f>SUM(G23:H23)</f>
        <v>4</v>
      </c>
      <c r="J23" s="63"/>
      <c r="K23" s="62">
        <v>53</v>
      </c>
      <c r="L23" s="62">
        <f>IF(ISNA(VLOOKUP($Y$1*1000+K23,年齢別人口集計表AD2!$A$2:$K$5000,9,FALSE)),0,VLOOKUP($Y$1*1000+K23,年齢別人口集計表AD2!$A$2:$K$5000,9,FALSE))</f>
        <v>2</v>
      </c>
      <c r="M23" s="62">
        <f>IF(ISNA(VLOOKUP($Y$1*1000+K23,年齢別人口集計表AD2!$A$2:$K$5000,10,FALSE)),0,VLOOKUP($Y$1*1000+K23,年齢別人口集計表AD2!$A$2:$K$5000,10,FALSE))</f>
        <v>1</v>
      </c>
      <c r="N23" s="62">
        <f>SUM(L23:M23)</f>
        <v>3</v>
      </c>
      <c r="O23" s="63"/>
      <c r="P23" s="62">
        <v>58</v>
      </c>
      <c r="Q23" s="62">
        <f>IF(ISNA(VLOOKUP($Y$1*1000+P23,年齢別人口集計表AD2!$A$2:$K$5000,9,FALSE)),0,VLOOKUP($Y$1*1000+P23,年齢別人口集計表AD2!$A$2:$K$5000,9,FALSE))</f>
        <v>2</v>
      </c>
      <c r="R23" s="62">
        <f>IF(ISNA(VLOOKUP($Y$1*1000+P23,年齢別人口集計表AD2!$A$2:$K$5000,10,FALSE)),0,VLOOKUP($Y$1*1000+P23,年齢別人口集計表AD2!$A$2:$K$5000,10,FALSE))</f>
        <v>5</v>
      </c>
      <c r="S23" s="62">
        <f>SUM(Q23:R23)</f>
        <v>7</v>
      </c>
      <c r="X23" s="57" t="s">
        <v>21</v>
      </c>
      <c r="Y23" s="57">
        <v>23</v>
      </c>
    </row>
    <row r="24" spans="1:25" x14ac:dyDescent="0.15">
      <c r="A24" s="62">
        <v>44</v>
      </c>
      <c r="B24" s="62">
        <f>IF(ISNA(VLOOKUP($Y$1*1000+A24,年齢別人口集計表AD2!$A$2:$K$5000,9,FALSE)),0,VLOOKUP($Y$1*1000+A24,年齢別人口集計表AD2!$A$2:$K$5000,9,FALSE))</f>
        <v>2</v>
      </c>
      <c r="C24" s="62">
        <f>IF(ISNA(VLOOKUP($Y$1*1000+A24,年齢別人口集計表AD2!$A$2:$K$5000,10,FALSE)),0,VLOOKUP($Y$1*1000+A24,年齢別人口集計表AD2!$A$2:$K$5000,10,FALSE))</f>
        <v>2</v>
      </c>
      <c r="D24" s="62">
        <f>SUM(B24:C24)</f>
        <v>4</v>
      </c>
      <c r="E24" s="63"/>
      <c r="F24" s="62">
        <v>49</v>
      </c>
      <c r="G24" s="62">
        <f>IF(ISNA(VLOOKUP($Y$1*1000+F24,年齢別人口集計表AD2!$A$2:$K$5000,9,FALSE)),0,VLOOKUP($Y$1*1000+F24,年齢別人口集計表AD2!$A$2:$K$5000,9,FALSE))</f>
        <v>10</v>
      </c>
      <c r="H24" s="62">
        <f>IF(ISNA(VLOOKUP($Y$1*1000+F24,年齢別人口集計表AD2!$A$2:$K$5000,10,FALSE)),0,VLOOKUP($Y$1*1000+F24,年齢別人口集計表AD2!$A$2:$K$5000,10,FALSE))</f>
        <v>2</v>
      </c>
      <c r="I24" s="62">
        <f>SUM(G24:H24)</f>
        <v>12</v>
      </c>
      <c r="J24" s="63"/>
      <c r="K24" s="62">
        <v>54</v>
      </c>
      <c r="L24" s="62">
        <f>IF(ISNA(VLOOKUP($Y$1*1000+K24,年齢別人口集計表AD2!$A$2:$K$5000,9,FALSE)),0,VLOOKUP($Y$1*1000+K24,年齢別人口集計表AD2!$A$2:$K$5000,9,FALSE))</f>
        <v>0</v>
      </c>
      <c r="M24" s="62">
        <f>IF(ISNA(VLOOKUP($Y$1*1000+K24,年齢別人口集計表AD2!$A$2:$K$5000,10,FALSE)),0,VLOOKUP($Y$1*1000+K24,年齢別人口集計表AD2!$A$2:$K$5000,10,FALSE))</f>
        <v>3</v>
      </c>
      <c r="N24" s="62">
        <f>SUM(L24:M24)</f>
        <v>3</v>
      </c>
      <c r="O24" s="63"/>
      <c r="P24" s="62">
        <v>59</v>
      </c>
      <c r="Q24" s="62">
        <f>IF(ISNA(VLOOKUP($Y$1*1000+P24,年齢別人口集計表AD2!$A$2:$K$5000,9,FALSE)),0,VLOOKUP($Y$1*1000+P24,年齢別人口集計表AD2!$A$2:$K$5000,9,FALSE))</f>
        <v>4</v>
      </c>
      <c r="R24" s="62">
        <f>IF(ISNA(VLOOKUP($Y$1*1000+P24,年齢別人口集計表AD2!$A$2:$K$5000,10,FALSE)),0,VLOOKUP($Y$1*1000+P24,年齢別人口集計表AD2!$A$2:$K$5000,10,FALSE))</f>
        <v>1</v>
      </c>
      <c r="S24" s="62">
        <f>SUM(Q24:R24)</f>
        <v>5</v>
      </c>
      <c r="X24" s="57" t="s">
        <v>22</v>
      </c>
      <c r="Y24" s="57">
        <v>24</v>
      </c>
    </row>
    <row r="25" spans="1:25" x14ac:dyDescent="0.15">
      <c r="A25" s="64" t="s">
        <v>91</v>
      </c>
      <c r="B25" s="62">
        <f>SUM(B20:B24)</f>
        <v>11</v>
      </c>
      <c r="C25" s="62">
        <f>SUM(C20:C24)</f>
        <v>15</v>
      </c>
      <c r="D25" s="62">
        <f>SUM(D20:D24)</f>
        <v>26</v>
      </c>
      <c r="E25" s="63"/>
      <c r="F25" s="64" t="s">
        <v>91</v>
      </c>
      <c r="G25" s="62">
        <f>SUM(G20:G24)</f>
        <v>18</v>
      </c>
      <c r="H25" s="62">
        <f>SUM(H20:H24)</f>
        <v>14</v>
      </c>
      <c r="I25" s="62">
        <f>SUM(I20:I24)</f>
        <v>32</v>
      </c>
      <c r="J25" s="63"/>
      <c r="K25" s="64" t="s">
        <v>91</v>
      </c>
      <c r="L25" s="62">
        <f>SUM(L20:L24)</f>
        <v>7</v>
      </c>
      <c r="M25" s="62">
        <f>SUM(M20:M24)</f>
        <v>8</v>
      </c>
      <c r="N25" s="62">
        <f>SUM(N20:N24)</f>
        <v>15</v>
      </c>
      <c r="O25" s="63"/>
      <c r="P25" s="64" t="s">
        <v>91</v>
      </c>
      <c r="Q25" s="62">
        <f>SUM(Q20:Q24)</f>
        <v>11</v>
      </c>
      <c r="R25" s="62">
        <f>SUM(R20:R24)</f>
        <v>14</v>
      </c>
      <c r="S25" s="62">
        <f>SUM(S20:S24)</f>
        <v>25</v>
      </c>
      <c r="U25" s="65">
        <f>Q25+L25+G25+B25</f>
        <v>47</v>
      </c>
      <c r="V25" s="65">
        <f>R25+M25+H25+C25</f>
        <v>51</v>
      </c>
      <c r="X25" s="57" t="s">
        <v>23</v>
      </c>
      <c r="Y25" s="57">
        <v>25</v>
      </c>
    </row>
    <row r="26" spans="1:25" x14ac:dyDescent="0.15">
      <c r="A26" s="66"/>
      <c r="B26" s="66"/>
      <c r="C26" s="66"/>
      <c r="D26" s="66"/>
      <c r="F26" s="66"/>
      <c r="G26" s="66"/>
      <c r="H26" s="66"/>
      <c r="I26" s="66"/>
      <c r="K26" s="66"/>
      <c r="L26" s="66"/>
      <c r="M26" s="66"/>
      <c r="N26" s="66"/>
      <c r="P26" s="66"/>
      <c r="Q26" s="66"/>
      <c r="R26" s="66"/>
      <c r="S26" s="66"/>
      <c r="X26" s="57" t="s">
        <v>24</v>
      </c>
      <c r="Y26" s="57">
        <v>26</v>
      </c>
    </row>
    <row r="27" spans="1:25" x14ac:dyDescent="0.15">
      <c r="A27" s="64" t="s">
        <v>0</v>
      </c>
      <c r="B27" s="64" t="s">
        <v>89</v>
      </c>
      <c r="C27" s="64" t="s">
        <v>90</v>
      </c>
      <c r="D27" s="64" t="s">
        <v>91</v>
      </c>
      <c r="E27" s="63"/>
      <c r="F27" s="64" t="s">
        <v>0</v>
      </c>
      <c r="G27" s="64" t="s">
        <v>89</v>
      </c>
      <c r="H27" s="64" t="s">
        <v>90</v>
      </c>
      <c r="I27" s="64" t="s">
        <v>91</v>
      </c>
      <c r="J27" s="63"/>
      <c r="K27" s="64" t="s">
        <v>0</v>
      </c>
      <c r="L27" s="64" t="s">
        <v>89</v>
      </c>
      <c r="M27" s="64" t="s">
        <v>90</v>
      </c>
      <c r="N27" s="64" t="s">
        <v>91</v>
      </c>
      <c r="O27" s="63"/>
      <c r="P27" s="64" t="s">
        <v>0</v>
      </c>
      <c r="Q27" s="64" t="s">
        <v>89</v>
      </c>
      <c r="R27" s="64" t="s">
        <v>90</v>
      </c>
      <c r="S27" s="64" t="s">
        <v>91</v>
      </c>
      <c r="X27" s="57" t="s">
        <v>25</v>
      </c>
      <c r="Y27" s="57">
        <v>27</v>
      </c>
    </row>
    <row r="28" spans="1:25" x14ac:dyDescent="0.15">
      <c r="A28" s="62">
        <v>60</v>
      </c>
      <c r="B28" s="62">
        <f>IF(ISNA(VLOOKUP($Y$1*1000+A28,年齢別人口集計表AD2!$A$2:$K$5000,9,FALSE)),0,VLOOKUP($Y$1*1000+A28,年齢別人口集計表AD2!$A$2:$K$5000,9,FALSE))</f>
        <v>0</v>
      </c>
      <c r="C28" s="62">
        <f>IF(ISNA(VLOOKUP($Y$1*1000+A28,年齢別人口集計表AD2!$A$2:$K$5000,10,FALSE)),0,VLOOKUP($Y$1*1000+A28,年齢別人口集計表AD2!$A$2:$K$5000,10,FALSE))</f>
        <v>4</v>
      </c>
      <c r="D28" s="62">
        <f>SUM(B28:C28)</f>
        <v>4</v>
      </c>
      <c r="E28" s="63"/>
      <c r="F28" s="62">
        <v>65</v>
      </c>
      <c r="G28" s="62">
        <f>IF(ISNA(VLOOKUP($Y$1*1000+F28,年齢別人口集計表AD2!$A$2:$K$5000,9,FALSE)),0,VLOOKUP($Y$1*1000+F28,年齢別人口集計表AD2!$A$2:$K$5000,9,FALSE))</f>
        <v>5</v>
      </c>
      <c r="H28" s="62">
        <f>IF(ISNA(VLOOKUP($Y$1*1000+F28,年齢別人口集計表AD2!$A$2:$K$5000,10,FALSE)),0,VLOOKUP($Y$1*1000+F28,年齢別人口集計表AD2!$A$2:$K$5000,10,FALSE))</f>
        <v>6</v>
      </c>
      <c r="I28" s="62">
        <f>SUM(G28:H28)</f>
        <v>11</v>
      </c>
      <c r="J28" s="63"/>
      <c r="K28" s="62">
        <v>70</v>
      </c>
      <c r="L28" s="62">
        <f>IF(ISNA(VLOOKUP($Y$1*1000+K28,年齢別人口集計表AD2!$A$2:$K$5000,9,FALSE)),0,VLOOKUP($Y$1*1000+K28,年齢別人口集計表AD2!$A$2:$K$5000,9,FALSE))</f>
        <v>6</v>
      </c>
      <c r="M28" s="62">
        <f>IF(ISNA(VLOOKUP($Y$1*1000+K28,年齢別人口集計表AD2!$A$2:$K$5000,10,FALSE)),0,VLOOKUP($Y$1*1000+K28,年齢別人口集計表AD2!$A$2:$K$5000,10,FALSE))</f>
        <v>1</v>
      </c>
      <c r="N28" s="62">
        <f>SUM(L28:M28)</f>
        <v>7</v>
      </c>
      <c r="O28" s="63"/>
      <c r="P28" s="62">
        <v>75</v>
      </c>
      <c r="Q28" s="62">
        <f>IF(ISNA(VLOOKUP($Y$1*1000+P28,年齢別人口集計表AD2!$A$2:$K$5000,9,FALSE)),0,VLOOKUP($Y$1*1000+P28,年齢別人口集計表AD2!$A$2:$K$5000,9,FALSE))</f>
        <v>8</v>
      </c>
      <c r="R28" s="62">
        <f>IF(ISNA(VLOOKUP($Y$1*1000+P28,年齢別人口集計表AD2!$A$2:$K$5000,10,FALSE)),0,VLOOKUP($Y$1*1000+P28,年齢別人口集計表AD2!$A$2:$K$5000,10,FALSE))</f>
        <v>2</v>
      </c>
      <c r="S28" s="62">
        <f>SUM(Q28:R28)</f>
        <v>10</v>
      </c>
      <c r="X28" s="57" t="s">
        <v>26</v>
      </c>
      <c r="Y28" s="57">
        <v>28</v>
      </c>
    </row>
    <row r="29" spans="1:25" x14ac:dyDescent="0.15">
      <c r="A29" s="62">
        <v>61</v>
      </c>
      <c r="B29" s="62">
        <f>IF(ISNA(VLOOKUP($Y$1*1000+A29,年齢別人口集計表AD2!$A$2:$K$5000,9,FALSE)),0,VLOOKUP($Y$1*1000+A29,年齢別人口集計表AD2!$A$2:$K$5000,9,FALSE))</f>
        <v>0</v>
      </c>
      <c r="C29" s="62">
        <f>IF(ISNA(VLOOKUP($Y$1*1000+A29,年齢別人口集計表AD2!$A$2:$K$5000,10,FALSE)),0,VLOOKUP($Y$1*1000+A29,年齢別人口集計表AD2!$A$2:$K$5000,10,FALSE))</f>
        <v>3</v>
      </c>
      <c r="D29" s="62">
        <f>SUM(B29:C29)</f>
        <v>3</v>
      </c>
      <c r="E29" s="63"/>
      <c r="F29" s="62">
        <v>66</v>
      </c>
      <c r="G29" s="62">
        <f>IF(ISNA(VLOOKUP($Y$1*1000+F29,年齢別人口集計表AD2!$A$2:$K$5000,9,FALSE)),0,VLOOKUP($Y$1*1000+F29,年齢別人口集計表AD2!$A$2:$K$5000,9,FALSE))</f>
        <v>4</v>
      </c>
      <c r="H29" s="62">
        <f>IF(ISNA(VLOOKUP($Y$1*1000+F29,年齢別人口集計表AD2!$A$2:$K$5000,10,FALSE)),0,VLOOKUP($Y$1*1000+F29,年齢別人口集計表AD2!$A$2:$K$5000,10,FALSE))</f>
        <v>6</v>
      </c>
      <c r="I29" s="62">
        <f>SUM(G29:H29)</f>
        <v>10</v>
      </c>
      <c r="J29" s="63"/>
      <c r="K29" s="62">
        <v>71</v>
      </c>
      <c r="L29" s="62">
        <f>IF(ISNA(VLOOKUP($Y$1*1000+K29,年齢別人口集計表AD2!$A$2:$K$5000,9,FALSE)),0,VLOOKUP($Y$1*1000+K29,年齢別人口集計表AD2!$A$2:$K$5000,9,FALSE))</f>
        <v>5</v>
      </c>
      <c r="M29" s="62">
        <f>IF(ISNA(VLOOKUP($Y$1*1000+K29,年齢別人口集計表AD2!$A$2:$K$5000,10,FALSE)),0,VLOOKUP($Y$1*1000+K29,年齢別人口集計表AD2!$A$2:$K$5000,10,FALSE))</f>
        <v>7</v>
      </c>
      <c r="N29" s="62">
        <f>SUM(L29:M29)</f>
        <v>12</v>
      </c>
      <c r="O29" s="63"/>
      <c r="P29" s="62">
        <v>76</v>
      </c>
      <c r="Q29" s="62">
        <f>IF(ISNA(VLOOKUP($Y$1*1000+P29,年齢別人口集計表AD2!$A$2:$K$5000,9,FALSE)),0,VLOOKUP($Y$1*1000+P29,年齢別人口集計表AD2!$A$2:$K$5000,9,FALSE))</f>
        <v>8</v>
      </c>
      <c r="R29" s="62">
        <f>IF(ISNA(VLOOKUP($Y$1*1000+P29,年齢別人口集計表AD2!$A$2:$K$5000,10,FALSE)),0,VLOOKUP($Y$1*1000+P29,年齢別人口集計表AD2!$A$2:$K$5000,10,FALSE))</f>
        <v>6</v>
      </c>
      <c r="S29" s="62">
        <f>SUM(Q29:R29)</f>
        <v>14</v>
      </c>
      <c r="X29" s="57" t="s">
        <v>27</v>
      </c>
      <c r="Y29" s="57">
        <v>29</v>
      </c>
    </row>
    <row r="30" spans="1:25" x14ac:dyDescent="0.15">
      <c r="A30" s="62">
        <v>62</v>
      </c>
      <c r="B30" s="62">
        <f>IF(ISNA(VLOOKUP($Y$1*1000+A30,年齢別人口集計表AD2!$A$2:$K$5000,9,FALSE)),0,VLOOKUP($Y$1*1000+A30,年齢別人口集計表AD2!$A$2:$K$5000,9,FALSE))</f>
        <v>0</v>
      </c>
      <c r="C30" s="62">
        <f>IF(ISNA(VLOOKUP($Y$1*1000+A30,年齢別人口集計表AD2!$A$2:$K$5000,10,FALSE)),0,VLOOKUP($Y$1*1000+A30,年齢別人口集計表AD2!$A$2:$K$5000,10,FALSE))</f>
        <v>0</v>
      </c>
      <c r="D30" s="62">
        <f>SUM(B30:C30)</f>
        <v>0</v>
      </c>
      <c r="E30" s="63"/>
      <c r="F30" s="62">
        <v>67</v>
      </c>
      <c r="G30" s="62">
        <f>IF(ISNA(VLOOKUP($Y$1*1000+F30,年齢別人口集計表AD2!$A$2:$K$5000,9,FALSE)),0,VLOOKUP($Y$1*1000+F30,年齢別人口集計表AD2!$A$2:$K$5000,9,FALSE))</f>
        <v>3</v>
      </c>
      <c r="H30" s="62">
        <f>IF(ISNA(VLOOKUP($Y$1*1000+F30,年齢別人口集計表AD2!$A$2:$K$5000,10,FALSE)),0,VLOOKUP($Y$1*1000+F30,年齢別人口集計表AD2!$A$2:$K$5000,10,FALSE))</f>
        <v>3</v>
      </c>
      <c r="I30" s="62">
        <f>SUM(G30:H30)</f>
        <v>6</v>
      </c>
      <c r="J30" s="63"/>
      <c r="K30" s="62">
        <v>72</v>
      </c>
      <c r="L30" s="62">
        <f>IF(ISNA(VLOOKUP($Y$1*1000+K30,年齢別人口集計表AD2!$A$2:$K$5000,9,FALSE)),0,VLOOKUP($Y$1*1000+K30,年齢別人口集計表AD2!$A$2:$K$5000,9,FALSE))</f>
        <v>2</v>
      </c>
      <c r="M30" s="62">
        <f>IF(ISNA(VLOOKUP($Y$1*1000+K30,年齢別人口集計表AD2!$A$2:$K$5000,10,FALSE)),0,VLOOKUP($Y$1*1000+K30,年齢別人口集計表AD2!$A$2:$K$5000,10,FALSE))</f>
        <v>6</v>
      </c>
      <c r="N30" s="62">
        <f>SUM(L30:M30)</f>
        <v>8</v>
      </c>
      <c r="O30" s="63"/>
      <c r="P30" s="62">
        <v>77</v>
      </c>
      <c r="Q30" s="62">
        <f>IF(ISNA(VLOOKUP($Y$1*1000+P30,年齢別人口集計表AD2!$A$2:$K$5000,9,FALSE)),0,VLOOKUP($Y$1*1000+P30,年齢別人口集計表AD2!$A$2:$K$5000,9,FALSE))</f>
        <v>8</v>
      </c>
      <c r="R30" s="62">
        <f>IF(ISNA(VLOOKUP($Y$1*1000+P30,年齢別人口集計表AD2!$A$2:$K$5000,10,FALSE)),0,VLOOKUP($Y$1*1000+P30,年齢別人口集計表AD2!$A$2:$K$5000,10,FALSE))</f>
        <v>4</v>
      </c>
      <c r="S30" s="62">
        <f>SUM(Q30:R30)</f>
        <v>12</v>
      </c>
      <c r="X30" s="57" t="s">
        <v>28</v>
      </c>
      <c r="Y30" s="57">
        <v>30</v>
      </c>
    </row>
    <row r="31" spans="1:25" x14ac:dyDescent="0.15">
      <c r="A31" s="62">
        <v>63</v>
      </c>
      <c r="B31" s="62">
        <f>IF(ISNA(VLOOKUP($Y$1*1000+A31,年齢別人口集計表AD2!$A$2:$K$5000,9,FALSE)),0,VLOOKUP($Y$1*1000+A31,年齢別人口集計表AD2!$A$2:$K$5000,9,FALSE))</f>
        <v>1</v>
      </c>
      <c r="C31" s="62">
        <f>IF(ISNA(VLOOKUP($Y$1*1000+A31,年齢別人口集計表AD2!$A$2:$K$5000,10,FALSE)),0,VLOOKUP($Y$1*1000+A31,年齢別人口集計表AD2!$A$2:$K$5000,10,FALSE))</f>
        <v>1</v>
      </c>
      <c r="D31" s="62">
        <f>SUM(B31:C31)</f>
        <v>2</v>
      </c>
      <c r="E31" s="63"/>
      <c r="F31" s="62">
        <v>68</v>
      </c>
      <c r="G31" s="62">
        <f>IF(ISNA(VLOOKUP($Y$1*1000+F31,年齢別人口集計表AD2!$A$2:$K$5000,9,FALSE)),0,VLOOKUP($Y$1*1000+F31,年齢別人口集計表AD2!$A$2:$K$5000,9,FALSE))</f>
        <v>3</v>
      </c>
      <c r="H31" s="62">
        <f>IF(ISNA(VLOOKUP($Y$1*1000+F31,年齢別人口集計表AD2!$A$2:$K$5000,10,FALSE)),0,VLOOKUP($Y$1*1000+F31,年齢別人口集計表AD2!$A$2:$K$5000,10,FALSE))</f>
        <v>7</v>
      </c>
      <c r="I31" s="62">
        <f>SUM(G31:H31)</f>
        <v>10</v>
      </c>
      <c r="J31" s="63"/>
      <c r="K31" s="62">
        <v>73</v>
      </c>
      <c r="L31" s="62">
        <f>IF(ISNA(VLOOKUP($Y$1*1000+K31,年齢別人口集計表AD2!$A$2:$K$5000,9,FALSE)),0,VLOOKUP($Y$1*1000+K31,年齢別人口集計表AD2!$A$2:$K$5000,9,FALSE))</f>
        <v>3</v>
      </c>
      <c r="M31" s="62">
        <f>IF(ISNA(VLOOKUP($Y$1*1000+K31,年齢別人口集計表AD2!$A$2:$K$5000,10,FALSE)),0,VLOOKUP($Y$1*1000+K31,年齢別人口集計表AD2!$A$2:$K$5000,10,FALSE))</f>
        <v>4</v>
      </c>
      <c r="N31" s="62">
        <f>SUM(L31:M31)</f>
        <v>7</v>
      </c>
      <c r="O31" s="63"/>
      <c r="P31" s="62">
        <v>78</v>
      </c>
      <c r="Q31" s="62">
        <f>IF(ISNA(VLOOKUP($Y$1*1000+P31,年齢別人口集計表AD2!$A$2:$K$5000,9,FALSE)),0,VLOOKUP($Y$1*1000+P31,年齢別人口集計表AD2!$A$2:$K$5000,9,FALSE))</f>
        <v>2</v>
      </c>
      <c r="R31" s="62">
        <f>IF(ISNA(VLOOKUP($Y$1*1000+P31,年齢別人口集計表AD2!$A$2:$K$5000,10,FALSE)),0,VLOOKUP($Y$1*1000+P31,年齢別人口集計表AD2!$A$2:$K$5000,10,FALSE))</f>
        <v>3</v>
      </c>
      <c r="S31" s="62">
        <f>SUM(Q31:R31)</f>
        <v>5</v>
      </c>
      <c r="X31" s="57" t="s">
        <v>29</v>
      </c>
      <c r="Y31" s="57">
        <v>31</v>
      </c>
    </row>
    <row r="32" spans="1:25" x14ac:dyDescent="0.15">
      <c r="A32" s="62">
        <v>64</v>
      </c>
      <c r="B32" s="62">
        <f>IF(ISNA(VLOOKUP($Y$1*1000+A32,年齢別人口集計表AD2!$A$2:$K$5000,9,FALSE)),0,VLOOKUP($Y$1*1000+A32,年齢別人口集計表AD2!$A$2:$K$5000,9,FALSE))</f>
        <v>1</v>
      </c>
      <c r="C32" s="62">
        <f>IF(ISNA(VLOOKUP($Y$1*1000+A32,年齢別人口集計表AD2!$A$2:$K$5000,10,FALSE)),0,VLOOKUP($Y$1*1000+A32,年齢別人口集計表AD2!$A$2:$K$5000,10,FALSE))</f>
        <v>3</v>
      </c>
      <c r="D32" s="62">
        <f>SUM(B32:C32)</f>
        <v>4</v>
      </c>
      <c r="E32" s="63"/>
      <c r="F32" s="62">
        <v>69</v>
      </c>
      <c r="G32" s="62">
        <f>IF(ISNA(VLOOKUP($Y$1*1000+F32,年齢別人口集計表AD2!$A$2:$K$5000,9,FALSE)),0,VLOOKUP($Y$1*1000+F32,年齢別人口集計表AD2!$A$2:$K$5000,9,FALSE))</f>
        <v>5</v>
      </c>
      <c r="H32" s="62">
        <f>IF(ISNA(VLOOKUP($Y$1*1000+F32,年齢別人口集計表AD2!$A$2:$K$5000,10,FALSE)),0,VLOOKUP($Y$1*1000+F32,年齢別人口集計表AD2!$A$2:$K$5000,10,FALSE))</f>
        <v>8</v>
      </c>
      <c r="I32" s="62">
        <f>SUM(G32:H32)</f>
        <v>13</v>
      </c>
      <c r="J32" s="63"/>
      <c r="K32" s="62">
        <v>74</v>
      </c>
      <c r="L32" s="62">
        <f>IF(ISNA(VLOOKUP($Y$1*1000+K32,年齢別人口集計表AD2!$A$2:$K$5000,9,FALSE)),0,VLOOKUP($Y$1*1000+K32,年齢別人口集計表AD2!$A$2:$K$5000,9,FALSE))</f>
        <v>3</v>
      </c>
      <c r="M32" s="62">
        <f>IF(ISNA(VLOOKUP($Y$1*1000+K32,年齢別人口集計表AD2!$A$2:$K$5000,10,FALSE)),0,VLOOKUP($Y$1*1000+K32,年齢別人口集計表AD2!$A$2:$K$5000,10,FALSE))</f>
        <v>9</v>
      </c>
      <c r="N32" s="62">
        <f>SUM(L32:M32)</f>
        <v>12</v>
      </c>
      <c r="O32" s="63"/>
      <c r="P32" s="62">
        <v>79</v>
      </c>
      <c r="Q32" s="62">
        <f>IF(ISNA(VLOOKUP($Y$1*1000+P32,年齢別人口集計表AD2!$A$2:$K$5000,9,FALSE)),0,VLOOKUP($Y$1*1000+P32,年齢別人口集計表AD2!$A$2:$K$5000,9,FALSE))</f>
        <v>2</v>
      </c>
      <c r="R32" s="62">
        <f>IF(ISNA(VLOOKUP($Y$1*1000+P32,年齢別人口集計表AD2!$A$2:$K$5000,10,FALSE)),0,VLOOKUP($Y$1*1000+P32,年齢別人口集計表AD2!$A$2:$K$5000,10,FALSE))</f>
        <v>2</v>
      </c>
      <c r="S32" s="62">
        <f>SUM(Q32:R32)</f>
        <v>4</v>
      </c>
      <c r="X32" s="57" t="s">
        <v>30</v>
      </c>
      <c r="Y32" s="57">
        <v>32</v>
      </c>
    </row>
    <row r="33" spans="1:25" x14ac:dyDescent="0.15">
      <c r="A33" s="64" t="s">
        <v>91</v>
      </c>
      <c r="B33" s="62">
        <f>SUM(B28:B32)</f>
        <v>2</v>
      </c>
      <c r="C33" s="62">
        <f>SUM(C28:C32)</f>
        <v>11</v>
      </c>
      <c r="D33" s="62">
        <f>SUM(D28:D32)</f>
        <v>13</v>
      </c>
      <c r="E33" s="63"/>
      <c r="F33" s="64" t="s">
        <v>91</v>
      </c>
      <c r="G33" s="62">
        <f>SUM(G28:G32)</f>
        <v>20</v>
      </c>
      <c r="H33" s="62">
        <f>SUM(H28:H32)</f>
        <v>30</v>
      </c>
      <c r="I33" s="62">
        <f>SUM(I28:I32)</f>
        <v>50</v>
      </c>
      <c r="J33" s="63"/>
      <c r="K33" s="64" t="s">
        <v>91</v>
      </c>
      <c r="L33" s="62">
        <f>SUM(L28:L32)</f>
        <v>19</v>
      </c>
      <c r="M33" s="62">
        <f>SUM(M28:M32)</f>
        <v>27</v>
      </c>
      <c r="N33" s="62">
        <f>SUM(N28:N32)</f>
        <v>46</v>
      </c>
      <c r="O33" s="63"/>
      <c r="P33" s="64" t="s">
        <v>91</v>
      </c>
      <c r="Q33" s="62">
        <f>SUM(Q28:Q32)</f>
        <v>28</v>
      </c>
      <c r="R33" s="62">
        <f>SUM(R28:R32)</f>
        <v>17</v>
      </c>
      <c r="S33" s="62">
        <f>SUM(S28:S32)</f>
        <v>45</v>
      </c>
      <c r="U33" s="65">
        <f>Q33+L33+G33+B33</f>
        <v>69</v>
      </c>
      <c r="V33" s="65">
        <f>R33+M33+H33+C33</f>
        <v>85</v>
      </c>
      <c r="X33" s="57" t="s">
        <v>31</v>
      </c>
      <c r="Y33" s="57">
        <v>33</v>
      </c>
    </row>
    <row r="34" spans="1:25" x14ac:dyDescent="0.15">
      <c r="A34" s="66"/>
      <c r="B34" s="66"/>
      <c r="C34" s="66"/>
      <c r="D34" s="66"/>
      <c r="F34" s="66"/>
      <c r="G34" s="66"/>
      <c r="H34" s="66"/>
      <c r="I34" s="66"/>
      <c r="K34" s="66"/>
      <c r="L34" s="66"/>
      <c r="M34" s="66"/>
      <c r="N34" s="66"/>
      <c r="P34" s="66"/>
      <c r="Q34" s="66"/>
      <c r="R34" s="66"/>
      <c r="S34" s="66"/>
      <c r="X34" s="57" t="s">
        <v>32</v>
      </c>
      <c r="Y34" s="57">
        <v>34</v>
      </c>
    </row>
    <row r="35" spans="1:25" x14ac:dyDescent="0.15">
      <c r="A35" s="64" t="s">
        <v>0</v>
      </c>
      <c r="B35" s="64" t="s">
        <v>89</v>
      </c>
      <c r="C35" s="64" t="s">
        <v>90</v>
      </c>
      <c r="D35" s="64" t="s">
        <v>91</v>
      </c>
      <c r="E35" s="63"/>
      <c r="F35" s="64" t="s">
        <v>0</v>
      </c>
      <c r="G35" s="64" t="s">
        <v>89</v>
      </c>
      <c r="H35" s="64" t="s">
        <v>90</v>
      </c>
      <c r="I35" s="64" t="s">
        <v>91</v>
      </c>
      <c r="J35" s="63"/>
      <c r="K35" s="64" t="s">
        <v>0</v>
      </c>
      <c r="L35" s="64" t="s">
        <v>89</v>
      </c>
      <c r="M35" s="64" t="s">
        <v>90</v>
      </c>
      <c r="N35" s="64" t="s">
        <v>91</v>
      </c>
      <c r="O35" s="63"/>
      <c r="P35" s="64" t="s">
        <v>0</v>
      </c>
      <c r="Q35" s="64" t="s">
        <v>89</v>
      </c>
      <c r="R35" s="64" t="s">
        <v>90</v>
      </c>
      <c r="S35" s="64" t="s">
        <v>91</v>
      </c>
      <c r="X35" s="57" t="s">
        <v>33</v>
      </c>
      <c r="Y35" s="57">
        <v>36</v>
      </c>
    </row>
    <row r="36" spans="1:25" x14ac:dyDescent="0.15">
      <c r="A36" s="62">
        <v>80</v>
      </c>
      <c r="B36" s="62">
        <f>IF(ISNA(VLOOKUP($Y$1*1000+A36,年齢別人口集計表AD2!$A$2:$K$5000,9,FALSE)),0,VLOOKUP($Y$1*1000+A36,年齢別人口集計表AD2!$A$2:$K$5000,9,FALSE))</f>
        <v>2</v>
      </c>
      <c r="C36" s="62">
        <f>IF(ISNA(VLOOKUP($Y$1*1000+A36,年齢別人口集計表AD2!$A$2:$K$5000,10,FALSE)),0,VLOOKUP($Y$1*1000+A36,年齢別人口集計表AD2!$A$2:$K$5000,10,FALSE))</f>
        <v>5</v>
      </c>
      <c r="D36" s="62">
        <f>SUM(B36:C36)</f>
        <v>7</v>
      </c>
      <c r="E36" s="63"/>
      <c r="F36" s="62">
        <v>85</v>
      </c>
      <c r="G36" s="62">
        <f>IF(ISNA(VLOOKUP($Y$1*1000+F36,年齢別人口集計表AD2!$A$2:$K$5000,9,FALSE)),0,VLOOKUP($Y$1*1000+F36,年齢別人口集計表AD2!$A$2:$K$5000,9,FALSE))</f>
        <v>0</v>
      </c>
      <c r="H36" s="62">
        <f>IF(ISNA(VLOOKUP($Y$1*1000+F36,年齢別人口集計表AD2!$A$2:$K$5000,10,FALSE)),0,VLOOKUP($Y$1*1000+F36,年齢別人口集計表AD2!$A$2:$K$5000,10,FALSE))</f>
        <v>0</v>
      </c>
      <c r="I36" s="62">
        <f>SUM(G36:H36)</f>
        <v>0</v>
      </c>
      <c r="J36" s="63"/>
      <c r="K36" s="62">
        <v>90</v>
      </c>
      <c r="L36" s="62">
        <f>IF(ISNA(VLOOKUP($Y$1*1000+K36,年齢別人口集計表AD2!$A$2:$K$5000,9,FALSE)),0,VLOOKUP($Y$1*1000+K36,年齢別人口集計表AD2!$A$2:$K$5000,9,FALSE))</f>
        <v>0</v>
      </c>
      <c r="M36" s="62">
        <f>IF(ISNA(VLOOKUP($Y$1*1000+K36,年齢別人口集計表AD2!$A$2:$K$5000,10,FALSE)),0,VLOOKUP($Y$1*1000+K36,年齢別人口集計表AD2!$A$2:$K$5000,10,FALSE))</f>
        <v>1</v>
      </c>
      <c r="N36" s="62">
        <f>SUM(L36:M36)</f>
        <v>1</v>
      </c>
      <c r="O36" s="63"/>
      <c r="P36" s="62">
        <v>95</v>
      </c>
      <c r="Q36" s="62">
        <f>IF(ISNA(VLOOKUP($Y$1*1000+P36,年齢別人口集計表AD2!$A$2:$K$5000,9,FALSE)),0,VLOOKUP($Y$1*1000+P36,年齢別人口集計表AD2!$A$2:$K$5000,9,FALSE))</f>
        <v>0</v>
      </c>
      <c r="R36" s="62">
        <f>IF(ISNA(VLOOKUP($Y$1*1000+P36,年齢別人口集計表AD2!$A$2:$K$5000,10,FALSE)),0,VLOOKUP($Y$1*1000+P36,年齢別人口集計表AD2!$A$2:$K$5000,10,FALSE))</f>
        <v>0</v>
      </c>
      <c r="S36" s="62">
        <f>SUM(Q36:R36)</f>
        <v>0</v>
      </c>
      <c r="X36" s="57" t="s">
        <v>34</v>
      </c>
      <c r="Y36" s="57">
        <v>37</v>
      </c>
    </row>
    <row r="37" spans="1:25" x14ac:dyDescent="0.15">
      <c r="A37" s="62">
        <v>81</v>
      </c>
      <c r="B37" s="62">
        <f>IF(ISNA(VLOOKUP($Y$1*1000+A37,年齢別人口集計表AD2!$A$2:$K$5000,9,FALSE)),0,VLOOKUP($Y$1*1000+A37,年齢別人口集計表AD2!$A$2:$K$5000,9,FALSE))</f>
        <v>2</v>
      </c>
      <c r="C37" s="62">
        <f>IF(ISNA(VLOOKUP($Y$1*1000+A37,年齢別人口集計表AD2!$A$2:$K$5000,10,FALSE)),0,VLOOKUP($Y$1*1000+A37,年齢別人口集計表AD2!$A$2:$K$5000,10,FALSE))</f>
        <v>0</v>
      </c>
      <c r="D37" s="62">
        <f>SUM(B37:C37)</f>
        <v>2</v>
      </c>
      <c r="E37" s="63"/>
      <c r="F37" s="62">
        <v>86</v>
      </c>
      <c r="G37" s="62">
        <f>IF(ISNA(VLOOKUP($Y$1*1000+F37,年齢別人口集計表AD2!$A$2:$K$5000,9,FALSE)),0,VLOOKUP($Y$1*1000+F37,年齢別人口集計表AD2!$A$2:$K$5000,9,FALSE))</f>
        <v>1</v>
      </c>
      <c r="H37" s="62">
        <f>IF(ISNA(VLOOKUP($Y$1*1000+F37,年齢別人口集計表AD2!$A$2:$K$5000,10,FALSE)),0,VLOOKUP($Y$1*1000+F37,年齢別人口集計表AD2!$A$2:$K$5000,10,FALSE))</f>
        <v>1</v>
      </c>
      <c r="I37" s="62">
        <f>SUM(G37:H37)</f>
        <v>2</v>
      </c>
      <c r="J37" s="63"/>
      <c r="K37" s="62">
        <v>91</v>
      </c>
      <c r="L37" s="62">
        <f>IF(ISNA(VLOOKUP($Y$1*1000+K37,年齢別人口集計表AD2!$A$2:$K$5000,9,FALSE)),0,VLOOKUP($Y$1*1000+K37,年齢別人口集計表AD2!$A$2:$K$5000,9,FALSE))</f>
        <v>0</v>
      </c>
      <c r="M37" s="62">
        <f>IF(ISNA(VLOOKUP($Y$1*1000+K37,年齢別人口集計表AD2!$A$2:$K$5000,10,FALSE)),0,VLOOKUP($Y$1*1000+K37,年齢別人口集計表AD2!$A$2:$K$5000,10,FALSE))</f>
        <v>0</v>
      </c>
      <c r="N37" s="62">
        <f>SUM(L37:M37)</f>
        <v>0</v>
      </c>
      <c r="O37" s="63"/>
      <c r="P37" s="62">
        <v>96</v>
      </c>
      <c r="Q37" s="62">
        <f>IF(ISNA(VLOOKUP($Y$1*1000+P37,年齢別人口集計表AD2!$A$2:$K$5000,9,FALSE)),0,VLOOKUP($Y$1*1000+P37,年齢別人口集計表AD2!$A$2:$K$5000,9,FALSE))</f>
        <v>0</v>
      </c>
      <c r="R37" s="62">
        <f>IF(ISNA(VLOOKUP($Y$1*1000+P37,年齢別人口集計表AD2!$A$2:$K$5000,10,FALSE)),0,VLOOKUP($Y$1*1000+P37,年齢別人口集計表AD2!$A$2:$K$5000,10,FALSE))</f>
        <v>0</v>
      </c>
      <c r="S37" s="62">
        <f>SUM(Q37:R37)</f>
        <v>0</v>
      </c>
      <c r="X37" s="57" t="s">
        <v>35</v>
      </c>
      <c r="Y37" s="57">
        <v>38</v>
      </c>
    </row>
    <row r="38" spans="1:25" x14ac:dyDescent="0.15">
      <c r="A38" s="62">
        <v>82</v>
      </c>
      <c r="B38" s="62">
        <f>IF(ISNA(VLOOKUP($Y$1*1000+A38,年齢別人口集計表AD2!$A$2:$K$5000,9,FALSE)),0,VLOOKUP($Y$1*1000+A38,年齢別人口集計表AD2!$A$2:$K$5000,9,FALSE))</f>
        <v>4</v>
      </c>
      <c r="C38" s="62">
        <f>IF(ISNA(VLOOKUP($Y$1*1000+A38,年齢別人口集計表AD2!$A$2:$K$5000,10,FALSE)),0,VLOOKUP($Y$1*1000+A38,年齢別人口集計表AD2!$A$2:$K$5000,10,FALSE))</f>
        <v>3</v>
      </c>
      <c r="D38" s="62">
        <f>SUM(B38:C38)</f>
        <v>7</v>
      </c>
      <c r="E38" s="63"/>
      <c r="F38" s="62">
        <v>87</v>
      </c>
      <c r="G38" s="62">
        <f>IF(ISNA(VLOOKUP($Y$1*1000+F38,年齢別人口集計表AD2!$A$2:$K$5000,9,FALSE)),0,VLOOKUP($Y$1*1000+F38,年齢別人口集計表AD2!$A$2:$K$5000,9,FALSE))</f>
        <v>0</v>
      </c>
      <c r="H38" s="62">
        <f>IF(ISNA(VLOOKUP($Y$1*1000+F38,年齢別人口集計表AD2!$A$2:$K$5000,10,FALSE)),0,VLOOKUP($Y$1*1000+F38,年齢別人口集計表AD2!$A$2:$K$5000,10,FALSE))</f>
        <v>2</v>
      </c>
      <c r="I38" s="62">
        <f>SUM(G38:H38)</f>
        <v>2</v>
      </c>
      <c r="J38" s="63"/>
      <c r="K38" s="62">
        <v>92</v>
      </c>
      <c r="L38" s="62">
        <f>IF(ISNA(VLOOKUP($Y$1*1000+K38,年齢別人口集計表AD2!$A$2:$K$5000,9,FALSE)),0,VLOOKUP($Y$1*1000+K38,年齢別人口集計表AD2!$A$2:$K$5000,9,FALSE))</f>
        <v>0</v>
      </c>
      <c r="M38" s="62">
        <f>IF(ISNA(VLOOKUP($Y$1*1000+K38,年齢別人口集計表AD2!$A$2:$K$5000,10,FALSE)),0,VLOOKUP($Y$1*1000+K38,年齢別人口集計表AD2!$A$2:$K$5000,10,FALSE))</f>
        <v>2</v>
      </c>
      <c r="N38" s="62">
        <f>SUM(L38:M38)</f>
        <v>2</v>
      </c>
      <c r="O38" s="63"/>
      <c r="P38" s="62">
        <v>97</v>
      </c>
      <c r="Q38" s="62">
        <f>IF(ISNA(VLOOKUP($Y$1*1000+P38,年齢別人口集計表AD2!$A$2:$K$5000,9,FALSE)),0,VLOOKUP($Y$1*1000+P38,年齢別人口集計表AD2!$A$2:$K$5000,9,FALSE))</f>
        <v>0</v>
      </c>
      <c r="R38" s="62">
        <f>IF(ISNA(VLOOKUP($Y$1*1000+P38,年齢別人口集計表AD2!$A$2:$K$5000,10,FALSE)),0,VLOOKUP($Y$1*1000+P38,年齢別人口集計表AD2!$A$2:$K$5000,10,FALSE))</f>
        <v>0</v>
      </c>
      <c r="S38" s="62">
        <f>SUM(Q38:R38)</f>
        <v>0</v>
      </c>
      <c r="X38" s="57" t="s">
        <v>61</v>
      </c>
      <c r="Y38" s="57">
        <v>39</v>
      </c>
    </row>
    <row r="39" spans="1:25" x14ac:dyDescent="0.15">
      <c r="A39" s="62">
        <v>83</v>
      </c>
      <c r="B39" s="62">
        <f>IF(ISNA(VLOOKUP($Y$1*1000+A39,年齢別人口集計表AD2!$A$2:$K$5000,9,FALSE)),0,VLOOKUP($Y$1*1000+A39,年齢別人口集計表AD2!$A$2:$K$5000,9,FALSE))</f>
        <v>1</v>
      </c>
      <c r="C39" s="62">
        <f>IF(ISNA(VLOOKUP($Y$1*1000+A39,年齢別人口集計表AD2!$A$2:$K$5000,10,FALSE)),0,VLOOKUP($Y$1*1000+A39,年齢別人口集計表AD2!$A$2:$K$5000,10,FALSE))</f>
        <v>2</v>
      </c>
      <c r="D39" s="62">
        <f>SUM(B39:C39)</f>
        <v>3</v>
      </c>
      <c r="E39" s="63"/>
      <c r="F39" s="62">
        <v>88</v>
      </c>
      <c r="G39" s="62">
        <f>IF(ISNA(VLOOKUP($Y$1*1000+F39,年齢別人口集計表AD2!$A$2:$K$5000,9,FALSE)),0,VLOOKUP($Y$1*1000+F39,年齢別人口集計表AD2!$A$2:$K$5000,9,FALSE))</f>
        <v>0</v>
      </c>
      <c r="H39" s="62">
        <f>IF(ISNA(VLOOKUP($Y$1*1000+F39,年齢別人口集計表AD2!$A$2:$K$5000,10,FALSE)),0,VLOOKUP($Y$1*1000+F39,年齢別人口集計表AD2!$A$2:$K$5000,10,FALSE))</f>
        <v>2</v>
      </c>
      <c r="I39" s="62">
        <f>SUM(G39:H39)</f>
        <v>2</v>
      </c>
      <c r="J39" s="63"/>
      <c r="K39" s="62">
        <v>93</v>
      </c>
      <c r="L39" s="62">
        <f>IF(ISNA(VLOOKUP($Y$1*1000+K39,年齢別人口集計表AD2!$A$2:$K$5000,9,FALSE)),0,VLOOKUP($Y$1*1000+K39,年齢別人口集計表AD2!$A$2:$K$5000,9,FALSE))</f>
        <v>1</v>
      </c>
      <c r="M39" s="62">
        <f>IF(ISNA(VLOOKUP($Y$1*1000+K39,年齢別人口集計表AD2!$A$2:$K$5000,10,FALSE)),0,VLOOKUP($Y$1*1000+K39,年齢別人口集計表AD2!$A$2:$K$5000,10,FALSE))</f>
        <v>1</v>
      </c>
      <c r="N39" s="62">
        <f>SUM(L39:M39)</f>
        <v>2</v>
      </c>
      <c r="O39" s="63"/>
      <c r="P39" s="62">
        <v>98</v>
      </c>
      <c r="Q39" s="62">
        <f>IF(ISNA(VLOOKUP($Y$1*1000+P39,年齢別人口集計表AD2!$A$2:$K$5000,9,FALSE)),0,VLOOKUP($Y$1*1000+P39,年齢別人口集計表AD2!$A$2:$K$5000,9,FALSE))</f>
        <v>0</v>
      </c>
      <c r="R39" s="62">
        <f>IF(ISNA(VLOOKUP($Y$1*1000+P39,年齢別人口集計表AD2!$A$2:$K$5000,10,FALSE)),0,VLOOKUP($Y$1*1000+P39,年齢別人口集計表AD2!$A$2:$K$5000,10,FALSE))</f>
        <v>0</v>
      </c>
      <c r="S39" s="62">
        <f>SUM(Q39:R39)</f>
        <v>0</v>
      </c>
      <c r="X39" s="57" t="s">
        <v>77</v>
      </c>
      <c r="Y39" s="57">
        <v>40</v>
      </c>
    </row>
    <row r="40" spans="1:25" x14ac:dyDescent="0.15">
      <c r="A40" s="62">
        <v>84</v>
      </c>
      <c r="B40" s="62">
        <f>IF(ISNA(VLOOKUP($Y$1*1000+A40,年齢別人口集計表AD2!$A$2:$K$5000,9,FALSE)),0,VLOOKUP($Y$1*1000+A40,年齢別人口集計表AD2!$A$2:$K$5000,9,FALSE))</f>
        <v>0</v>
      </c>
      <c r="C40" s="62">
        <f>IF(ISNA(VLOOKUP($Y$1*1000+A40,年齢別人口集計表AD2!$A$2:$K$5000,10,FALSE)),0,VLOOKUP($Y$1*1000+A40,年齢別人口集計表AD2!$A$2:$K$5000,10,FALSE))</f>
        <v>1</v>
      </c>
      <c r="D40" s="62">
        <f>SUM(B40:C40)</f>
        <v>1</v>
      </c>
      <c r="E40" s="63"/>
      <c r="F40" s="62">
        <v>89</v>
      </c>
      <c r="G40" s="62">
        <f>IF(ISNA(VLOOKUP($Y$1*1000+F40,年齢別人口集計表AD2!$A$2:$K$5000,9,FALSE)),0,VLOOKUP($Y$1*1000+F40,年齢別人口集計表AD2!$A$2:$K$5000,9,FALSE))</f>
        <v>0</v>
      </c>
      <c r="H40" s="62">
        <f>IF(ISNA(VLOOKUP($Y$1*1000+F40,年齢別人口集計表AD2!$A$2:$K$5000,10,FALSE)),0,VLOOKUP($Y$1*1000+F40,年齢別人口集計表AD2!$A$2:$K$5000,10,FALSE))</f>
        <v>2</v>
      </c>
      <c r="I40" s="62">
        <f>SUM(G40:H40)</f>
        <v>2</v>
      </c>
      <c r="J40" s="63"/>
      <c r="K40" s="62">
        <v>94</v>
      </c>
      <c r="L40" s="62">
        <f>IF(ISNA(VLOOKUP($Y$1*1000+K40,年齢別人口集計表AD2!$A$2:$K$5000,9,FALSE)),0,VLOOKUP($Y$1*1000+K40,年齢別人口集計表AD2!$A$2:$K$5000,9,FALSE))</f>
        <v>0</v>
      </c>
      <c r="M40" s="62">
        <f>IF(ISNA(VLOOKUP($Y$1*1000+K40,年齢別人口集計表AD2!$A$2:$K$5000,10,FALSE)),0,VLOOKUP($Y$1*1000+K40,年齢別人口集計表AD2!$A$2:$K$5000,10,FALSE))</f>
        <v>0</v>
      </c>
      <c r="N40" s="62">
        <f>SUM(L40:M40)</f>
        <v>0</v>
      </c>
      <c r="O40" s="63"/>
      <c r="P40" s="62">
        <v>99</v>
      </c>
      <c r="Q40" s="62">
        <f>IF(ISNA(VLOOKUP($Y$1*1000+P40,年齢別人口集計表AD2!$A$2:$K$5000,9,FALSE)),0,VLOOKUP($Y$1*1000+P40,年齢別人口集計表AD2!$A$2:$K$5000,9,FALSE))</f>
        <v>0</v>
      </c>
      <c r="R40" s="62">
        <f>IF(ISNA(VLOOKUP($Y$1*1000+P40,年齢別人口集計表AD2!$A$2:$K$5000,10,FALSE)),0,VLOOKUP($Y$1*1000+P40,年齢別人口集計表AD2!$A$2:$K$5000,10,FALSE))</f>
        <v>0</v>
      </c>
      <c r="S40" s="62">
        <f>SUM(Q40:R40)</f>
        <v>0</v>
      </c>
      <c r="X40" s="57" t="s">
        <v>83</v>
      </c>
      <c r="Y40" s="57">
        <v>41</v>
      </c>
    </row>
    <row r="41" spans="1:25" x14ac:dyDescent="0.15">
      <c r="A41" s="64" t="s">
        <v>91</v>
      </c>
      <c r="B41" s="62">
        <f>SUM(B36:B40)</f>
        <v>9</v>
      </c>
      <c r="C41" s="62">
        <f>SUM(C36:C40)</f>
        <v>11</v>
      </c>
      <c r="D41" s="62">
        <f>SUM(D36:D40)</f>
        <v>20</v>
      </c>
      <c r="E41" s="63"/>
      <c r="F41" s="64" t="s">
        <v>91</v>
      </c>
      <c r="G41" s="62">
        <f>SUM(G36:G40)</f>
        <v>1</v>
      </c>
      <c r="H41" s="62">
        <f>SUM(H36:H40)</f>
        <v>7</v>
      </c>
      <c r="I41" s="62">
        <f>SUM(I36:I40)</f>
        <v>8</v>
      </c>
      <c r="J41" s="63"/>
      <c r="K41" s="64" t="s">
        <v>91</v>
      </c>
      <c r="L41" s="62">
        <f>SUM(L36:L40)</f>
        <v>1</v>
      </c>
      <c r="M41" s="62">
        <f>SUM(M36:M40)</f>
        <v>4</v>
      </c>
      <c r="N41" s="62">
        <f>SUM(N36:N40)</f>
        <v>5</v>
      </c>
      <c r="O41" s="63"/>
      <c r="P41" s="64" t="s">
        <v>91</v>
      </c>
      <c r="Q41" s="62">
        <f>SUM(Q36:Q40)</f>
        <v>0</v>
      </c>
      <c r="R41" s="62">
        <f>SUM(R36:R40)</f>
        <v>0</v>
      </c>
      <c r="S41" s="62">
        <f>SUM(S36:S40)</f>
        <v>0</v>
      </c>
      <c r="U41" s="65">
        <f>Q41+L41+G41+B41</f>
        <v>11</v>
      </c>
      <c r="V41" s="65">
        <f>R41+M41+H41+C41</f>
        <v>22</v>
      </c>
      <c r="X41" s="57" t="s">
        <v>36</v>
      </c>
      <c r="Y41" s="57">
        <v>42</v>
      </c>
    </row>
    <row r="42" spans="1:25" x14ac:dyDescent="0.15">
      <c r="A42" s="66"/>
      <c r="B42" s="66"/>
      <c r="C42" s="66"/>
      <c r="D42" s="66"/>
      <c r="F42" s="66"/>
      <c r="G42" s="66"/>
      <c r="H42" s="66"/>
      <c r="I42" s="66"/>
      <c r="K42" s="66"/>
      <c r="L42" s="66"/>
      <c r="M42" s="66"/>
      <c r="N42" s="66"/>
      <c r="P42" s="66"/>
      <c r="Q42" s="66"/>
      <c r="R42" s="66"/>
      <c r="S42" s="66"/>
      <c r="X42" s="57" t="s">
        <v>37</v>
      </c>
      <c r="Y42" s="57">
        <v>43</v>
      </c>
    </row>
    <row r="43" spans="1:25" x14ac:dyDescent="0.15">
      <c r="A43" s="64" t="s">
        <v>0</v>
      </c>
      <c r="B43" s="64" t="s">
        <v>89</v>
      </c>
      <c r="C43" s="64" t="s">
        <v>90</v>
      </c>
      <c r="D43" s="64" t="s">
        <v>91</v>
      </c>
      <c r="E43" s="63"/>
      <c r="F43" s="64" t="s">
        <v>0</v>
      </c>
      <c r="G43" s="64" t="s">
        <v>89</v>
      </c>
      <c r="H43" s="64" t="s">
        <v>90</v>
      </c>
      <c r="I43" s="64" t="s">
        <v>91</v>
      </c>
      <c r="J43" s="63"/>
      <c r="K43" s="64" t="s">
        <v>0</v>
      </c>
      <c r="L43" s="64" t="s">
        <v>89</v>
      </c>
      <c r="M43" s="64" t="s">
        <v>90</v>
      </c>
      <c r="N43" s="64" t="s">
        <v>91</v>
      </c>
      <c r="O43" s="63"/>
      <c r="P43" s="64" t="s">
        <v>0</v>
      </c>
      <c r="Q43" s="64" t="s">
        <v>89</v>
      </c>
      <c r="R43" s="64" t="s">
        <v>90</v>
      </c>
      <c r="S43" s="64" t="s">
        <v>91</v>
      </c>
      <c r="X43" s="57" t="s">
        <v>38</v>
      </c>
      <c r="Y43" s="57">
        <v>50</v>
      </c>
    </row>
    <row r="44" spans="1:25" x14ac:dyDescent="0.15">
      <c r="A44" s="62">
        <v>100</v>
      </c>
      <c r="B44" s="62">
        <f>IF(ISNA(VLOOKUP($Y$1*1000+A44,年齢別人口集計表AD2!$A$2:$K$5000,9,FALSE)),0,VLOOKUP($Y$1*1000+A44,年齢別人口集計表AD2!$A$2:$K$5000,9,FALSE))</f>
        <v>0</v>
      </c>
      <c r="C44" s="62">
        <f>IF(ISNA(VLOOKUP($Y$1*1000+A44,年齢別人口集計表AD2!$A$2:$K$5000,10,FALSE)),0,VLOOKUP($Y$1*1000+A44,年齢別人口集計表AD2!$A$2:$K$5000,10,FALSE))</f>
        <v>0</v>
      </c>
      <c r="D44" s="62">
        <f>SUM(B44:C44)</f>
        <v>0</v>
      </c>
      <c r="E44" s="63"/>
      <c r="F44" s="62">
        <v>105</v>
      </c>
      <c r="G44" s="62">
        <f>IF(ISNA(VLOOKUP($Y$1*1000+F44,年齢別人口集計表AD2!$A$2:$K$5000,9,FALSE)),0,VLOOKUP($Y$1*1000+F44,年齢別人口集計表AD2!$A$2:$K$5000,9,FALSE))</f>
        <v>0</v>
      </c>
      <c r="H44" s="62">
        <f>IF(ISNA(VLOOKUP($Y$1*1000+F44,年齢別人口集計表AD2!$A$2:$K$5000,10,FALSE)),0,VLOOKUP($Y$1*1000+F44,年齢別人口集計表AD2!$A$2:$K$5000,10,FALSE))</f>
        <v>0</v>
      </c>
      <c r="I44" s="62">
        <f>SUM(G44:H44)</f>
        <v>0</v>
      </c>
      <c r="J44" s="63"/>
      <c r="K44" s="62">
        <v>110</v>
      </c>
      <c r="L44" s="62">
        <f>IF(ISNA(VLOOKUP($Y$1*1000+K44,年齢別人口集計表AD2!$A$2:$K$5000,9,FALSE)),0,VLOOKUP($Y$1*1000+K44,年齢別人口集計表AD2!$A$2:$K$5000,9,FALSE))</f>
        <v>0</v>
      </c>
      <c r="M44" s="62">
        <f>IF(ISNA(VLOOKUP($Y$1*1000+K44,年齢別人口集計表AD2!$A$2:$K$5000,10,FALSE)),0,VLOOKUP($Y$1*1000+K44,年齢別人口集計表AD2!$A$2:$K$5000,10,FALSE))</f>
        <v>0</v>
      </c>
      <c r="N44" s="62">
        <f>SUM(L44:M44)</f>
        <v>0</v>
      </c>
      <c r="O44" s="63"/>
      <c r="P44" s="62">
        <v>115</v>
      </c>
      <c r="Q44" s="62">
        <f>IF(ISNA(VLOOKUP($Y$1*1000+P44,年齢別人口集計表AD2!$A$2:$K$5000,9,FALSE)),0,VLOOKUP($Y$1*1000+P44,年齢別人口集計表AD2!$A$2:$K$5000,9,FALSE))</f>
        <v>0</v>
      </c>
      <c r="R44" s="62">
        <f>IF(ISNA(VLOOKUP($Y$1*1000+P44,年齢別人口集計表AD2!$A$2:$K$5000,10,FALSE)),0,VLOOKUP($Y$1*1000+P44,年齢別人口集計表AD2!$A$2:$K$5000,10,FALSE))</f>
        <v>0</v>
      </c>
      <c r="S44" s="62">
        <f>SUM(Q44:R44)</f>
        <v>0</v>
      </c>
      <c r="X44" s="57" t="s">
        <v>39</v>
      </c>
      <c r="Y44" s="57">
        <v>51</v>
      </c>
    </row>
    <row r="45" spans="1:25" x14ac:dyDescent="0.15">
      <c r="A45" s="62">
        <v>101</v>
      </c>
      <c r="B45" s="62">
        <f>IF(ISNA(VLOOKUP($Y$1*1000+A45,年齢別人口集計表AD2!$A$2:$K$5000,9,FALSE)),0,VLOOKUP($Y$1*1000+A45,年齢別人口集計表AD2!$A$2:$K$5000,9,FALSE))</f>
        <v>0</v>
      </c>
      <c r="C45" s="62">
        <f>IF(ISNA(VLOOKUP($Y$1*1000+A45,年齢別人口集計表AD2!$A$2:$K$5000,10,FALSE)),0,VLOOKUP($Y$1*1000+A45,年齢別人口集計表AD2!$A$2:$K$5000,10,FALSE))</f>
        <v>0</v>
      </c>
      <c r="D45" s="62">
        <f>SUM(B45:C45)</f>
        <v>0</v>
      </c>
      <c r="E45" s="63"/>
      <c r="F45" s="62">
        <v>106</v>
      </c>
      <c r="G45" s="62">
        <f>IF(ISNA(VLOOKUP($Y$1*1000+F45,年齢別人口集計表AD2!$A$2:$K$5000,9,FALSE)),0,VLOOKUP($Y$1*1000+F45,年齢別人口集計表AD2!$A$2:$K$5000,9,FALSE))</f>
        <v>0</v>
      </c>
      <c r="H45" s="62">
        <f>IF(ISNA(VLOOKUP($Y$1*1000+F45,年齢別人口集計表AD2!$A$2:$K$5000,10,FALSE)),0,VLOOKUP($Y$1*1000+F45,年齢別人口集計表AD2!$A$2:$K$5000,10,FALSE))</f>
        <v>0</v>
      </c>
      <c r="I45" s="62">
        <f>SUM(G45:H45)</f>
        <v>0</v>
      </c>
      <c r="J45" s="63"/>
      <c r="K45" s="62">
        <v>111</v>
      </c>
      <c r="L45" s="62">
        <f>IF(ISNA(VLOOKUP($Y$1*1000+K45,年齢別人口集計表AD2!$A$2:$K$5000,9,FALSE)),0,VLOOKUP($Y$1*1000+K45,年齢別人口集計表AD2!$A$2:$K$5000,9,FALSE))</f>
        <v>0</v>
      </c>
      <c r="M45" s="62">
        <f>IF(ISNA(VLOOKUP($Y$1*1000+K45,年齢別人口集計表AD2!$A$2:$K$5000,10,FALSE)),0,VLOOKUP($Y$1*1000+K45,年齢別人口集計表AD2!$A$2:$K$5000,10,FALSE))</f>
        <v>0</v>
      </c>
      <c r="N45" s="62">
        <f>SUM(L45:M45)</f>
        <v>0</v>
      </c>
      <c r="O45" s="63"/>
      <c r="P45" s="62">
        <v>116</v>
      </c>
      <c r="Q45" s="62">
        <f>IF(ISNA(VLOOKUP($Y$1*1000+P45,年齢別人口集計表AD2!$A$2:$K$5000,9,FALSE)),0,VLOOKUP($Y$1*1000+P45,年齢別人口集計表AD2!$A$2:$K$5000,9,FALSE))</f>
        <v>0</v>
      </c>
      <c r="R45" s="62">
        <f>IF(ISNA(VLOOKUP($Y$1*1000+P45,年齢別人口集計表AD2!$A$2:$K$5000,10,FALSE)),0,VLOOKUP($Y$1*1000+P45,年齢別人口集計表AD2!$A$2:$K$5000,10,FALSE))</f>
        <v>0</v>
      </c>
      <c r="S45" s="62">
        <f>SUM(Q45:R45)</f>
        <v>0</v>
      </c>
      <c r="X45" s="57" t="s">
        <v>40</v>
      </c>
      <c r="Y45" s="57">
        <v>52</v>
      </c>
    </row>
    <row r="46" spans="1:25" x14ac:dyDescent="0.15">
      <c r="A46" s="62">
        <v>102</v>
      </c>
      <c r="B46" s="62">
        <f>IF(ISNA(VLOOKUP($Y$1*1000+A46,年齢別人口集計表AD2!$A$2:$K$5000,9,FALSE)),0,VLOOKUP($Y$1*1000+A46,年齢別人口集計表AD2!$A$2:$K$5000,9,FALSE))</f>
        <v>0</v>
      </c>
      <c r="C46" s="62">
        <f>IF(ISNA(VLOOKUP($Y$1*1000+A46,年齢別人口集計表AD2!$A$2:$K$5000,10,FALSE)),0,VLOOKUP($Y$1*1000+A46,年齢別人口集計表AD2!$A$2:$K$5000,10,FALSE))</f>
        <v>0</v>
      </c>
      <c r="D46" s="62">
        <f>SUM(B46:C46)</f>
        <v>0</v>
      </c>
      <c r="E46" s="63"/>
      <c r="F46" s="62">
        <v>107</v>
      </c>
      <c r="G46" s="62">
        <f>IF(ISNA(VLOOKUP($Y$1*1000+F46,年齢別人口集計表AD2!$A$2:$K$5000,9,FALSE)),0,VLOOKUP($Y$1*1000+F46,年齢別人口集計表AD2!$A$2:$K$5000,9,FALSE))</f>
        <v>0</v>
      </c>
      <c r="H46" s="62">
        <f>IF(ISNA(VLOOKUP($Y$1*1000+F46,年齢別人口集計表AD2!$A$2:$K$5000,10,FALSE)),0,VLOOKUP($Y$1*1000+F46,年齢別人口集計表AD2!$A$2:$K$5000,10,FALSE))</f>
        <v>0</v>
      </c>
      <c r="I46" s="62">
        <f>SUM(G46:H46)</f>
        <v>0</v>
      </c>
      <c r="J46" s="63"/>
      <c r="K46" s="62">
        <v>112</v>
      </c>
      <c r="L46" s="62">
        <f>IF(ISNA(VLOOKUP($Y$1*1000+K46,年齢別人口集計表AD2!$A$2:$K$5000,9,FALSE)),0,VLOOKUP($Y$1*1000+K46,年齢別人口集計表AD2!$A$2:$K$5000,9,FALSE))</f>
        <v>0</v>
      </c>
      <c r="M46" s="62">
        <f>IF(ISNA(VLOOKUP($Y$1*1000+K46,年齢別人口集計表AD2!$A$2:$K$5000,10,FALSE)),0,VLOOKUP($Y$1*1000+K46,年齢別人口集計表AD2!$A$2:$K$5000,10,FALSE))</f>
        <v>0</v>
      </c>
      <c r="N46" s="62">
        <f>SUM(L46:M46)</f>
        <v>0</v>
      </c>
      <c r="O46" s="63"/>
      <c r="P46" s="62">
        <v>117</v>
      </c>
      <c r="Q46" s="62">
        <f>IF(ISNA(VLOOKUP($Y$1*1000+P46,年齢別人口集計表AD2!$A$2:$K$5000,9,FALSE)),0,VLOOKUP($Y$1*1000+P46,年齢別人口集計表AD2!$A$2:$K$5000,9,FALSE))</f>
        <v>0</v>
      </c>
      <c r="R46" s="62">
        <f>IF(ISNA(VLOOKUP($Y$1*1000+P46,年齢別人口集計表AD2!$A$2:$K$5000,10,FALSE)),0,VLOOKUP($Y$1*1000+P46,年齢別人口集計表AD2!$A$2:$K$5000,10,FALSE))</f>
        <v>0</v>
      </c>
      <c r="S46" s="62">
        <f>SUM(Q46:R46)</f>
        <v>0</v>
      </c>
      <c r="X46" s="57" t="s">
        <v>41</v>
      </c>
      <c r="Y46" s="57">
        <v>53</v>
      </c>
    </row>
    <row r="47" spans="1:25" x14ac:dyDescent="0.15">
      <c r="A47" s="62">
        <v>103</v>
      </c>
      <c r="B47" s="62">
        <f>IF(ISNA(VLOOKUP($Y$1*1000+A47,年齢別人口集計表AD2!$A$2:$K$5000,9,FALSE)),0,VLOOKUP($Y$1*1000+A47,年齢別人口集計表AD2!$A$2:$K$5000,9,FALSE))</f>
        <v>0</v>
      </c>
      <c r="C47" s="62">
        <f>IF(ISNA(VLOOKUP($Y$1*1000+A47,年齢別人口集計表AD2!$A$2:$K$5000,10,FALSE)),0,VLOOKUP($Y$1*1000+A47,年齢別人口集計表AD2!$A$2:$K$5000,10,FALSE))</f>
        <v>0</v>
      </c>
      <c r="D47" s="62">
        <f>SUM(B47:C47)</f>
        <v>0</v>
      </c>
      <c r="E47" s="63"/>
      <c r="F47" s="62">
        <v>108</v>
      </c>
      <c r="G47" s="62">
        <f>IF(ISNA(VLOOKUP($Y$1*1000+F47,年齢別人口集計表AD2!$A$2:$K$5000,9,FALSE)),0,VLOOKUP($Y$1*1000+F47,年齢別人口集計表AD2!$A$2:$K$5000,9,FALSE))</f>
        <v>0</v>
      </c>
      <c r="H47" s="62">
        <f>IF(ISNA(VLOOKUP($Y$1*1000+F47,年齢別人口集計表AD2!$A$2:$K$5000,10,FALSE)),0,VLOOKUP($Y$1*1000+F47,年齢別人口集計表AD2!$A$2:$K$5000,10,FALSE))</f>
        <v>0</v>
      </c>
      <c r="I47" s="62">
        <f>SUM(G47:H47)</f>
        <v>0</v>
      </c>
      <c r="J47" s="63"/>
      <c r="K47" s="62">
        <v>113</v>
      </c>
      <c r="L47" s="62">
        <f>IF(ISNA(VLOOKUP($Y$1*1000+K47,年齢別人口集計表AD2!$A$2:$K$5000,9,FALSE)),0,VLOOKUP($Y$1*1000+K47,年齢別人口集計表AD2!$A$2:$K$5000,9,FALSE))</f>
        <v>0</v>
      </c>
      <c r="M47" s="62">
        <f>IF(ISNA(VLOOKUP($Y$1*1000+K47,年齢別人口集計表AD2!$A$2:$K$5000,10,FALSE)),0,VLOOKUP($Y$1*1000+K47,年齢別人口集計表AD2!$A$2:$K$5000,10,FALSE))</f>
        <v>0</v>
      </c>
      <c r="N47" s="62">
        <f>SUM(L47:M47)</f>
        <v>0</v>
      </c>
      <c r="O47" s="63"/>
      <c r="P47" s="62">
        <v>118</v>
      </c>
      <c r="Q47" s="62">
        <f>IF(ISNA(VLOOKUP($Y$1*1000+P47,年齢別人口集計表AD2!$A$2:$K$5000,9,FALSE)),0,VLOOKUP($Y$1*1000+P47,年齢別人口集計表AD2!$A$2:$K$5000,9,FALSE))</f>
        <v>0</v>
      </c>
      <c r="R47" s="62">
        <f>IF(ISNA(VLOOKUP($Y$1*1000+P47,年齢別人口集計表AD2!$A$2:$K$5000,10,FALSE)),0,VLOOKUP($Y$1*1000+P47,年齢別人口集計表AD2!$A$2:$K$5000,10,FALSE))</f>
        <v>0</v>
      </c>
      <c r="S47" s="62">
        <f>SUM(Q47:R47)</f>
        <v>0</v>
      </c>
      <c r="X47" s="57" t="s">
        <v>42</v>
      </c>
      <c r="Y47" s="57">
        <v>54</v>
      </c>
    </row>
    <row r="48" spans="1:25" x14ac:dyDescent="0.15">
      <c r="A48" s="62">
        <v>104</v>
      </c>
      <c r="B48" s="62">
        <f>IF(ISNA(VLOOKUP($Y$1*1000+A48,年齢別人口集計表AD2!$A$2:$K$5000,9,FALSE)),0,VLOOKUP($Y$1*1000+A48,年齢別人口集計表AD2!$A$2:$K$5000,9,FALSE))</f>
        <v>0</v>
      </c>
      <c r="C48" s="62">
        <f>IF(ISNA(VLOOKUP($Y$1*1000+A48,年齢別人口集計表AD2!$A$2:$K$5000,10,FALSE)),0,VLOOKUP($Y$1*1000+A48,年齢別人口集計表AD2!$A$2:$K$5000,10,FALSE))</f>
        <v>0</v>
      </c>
      <c r="D48" s="62">
        <f>SUM(B48:C48)</f>
        <v>0</v>
      </c>
      <c r="E48" s="63"/>
      <c r="F48" s="62">
        <v>109</v>
      </c>
      <c r="G48" s="62">
        <f>IF(ISNA(VLOOKUP($Y$1*1000+F48,年齢別人口集計表AD2!$A$2:$K$5000,9,FALSE)),0,VLOOKUP($Y$1*1000+F48,年齢別人口集計表AD2!$A$2:$K$5000,9,FALSE))</f>
        <v>0</v>
      </c>
      <c r="H48" s="62">
        <f>IF(ISNA(VLOOKUP($Y$1*1000+F48,年齢別人口集計表AD2!$A$2:$K$5000,10,FALSE)),0,VLOOKUP($Y$1*1000+F48,年齢別人口集計表AD2!$A$2:$K$5000,10,FALSE))</f>
        <v>0</v>
      </c>
      <c r="I48" s="62">
        <f>SUM(G48:H48)</f>
        <v>0</v>
      </c>
      <c r="J48" s="63"/>
      <c r="K48" s="62">
        <v>114</v>
      </c>
      <c r="L48" s="62">
        <f>IF(ISNA(VLOOKUP($Y$1*1000+K48,年齢別人口集計表AD2!$A$2:$K$5000,9,FALSE)),0,VLOOKUP($Y$1*1000+K48,年齢別人口集計表AD2!$A$2:$K$5000,9,FALSE))</f>
        <v>0</v>
      </c>
      <c r="M48" s="62">
        <f>IF(ISNA(VLOOKUP($Y$1*1000+K48,年齢別人口集計表AD2!$A$2:$K$5000,10,FALSE)),0,VLOOKUP($Y$1*1000+K48,年齢別人口集計表AD2!$A$2:$K$5000,10,FALSE))</f>
        <v>0</v>
      </c>
      <c r="N48" s="62">
        <f>SUM(L48:M48)</f>
        <v>0</v>
      </c>
      <c r="O48" s="63"/>
      <c r="P48" s="62">
        <v>119</v>
      </c>
      <c r="Q48" s="62">
        <f>IF(ISNA(VLOOKUP($Y$1*1000+P48,年齢別人口集計表AD2!$A$2:$K$5000,9,FALSE)),0,VLOOKUP($Y$1*1000+P48,年齢別人口集計表AD2!$A$2:$K$5000,9,FALSE))</f>
        <v>0</v>
      </c>
      <c r="R48" s="62">
        <f>IF(ISNA(VLOOKUP($Y$1*1000+P48,年齢別人口集計表AD2!$A$2:$K$5000,10,FALSE)),0,VLOOKUP($Y$1*1000+P48,年齢別人口集計表AD2!$A$2:$K$5000,10,FALSE))</f>
        <v>0</v>
      </c>
      <c r="S48" s="62">
        <f>SUM(Q48:R48)</f>
        <v>0</v>
      </c>
      <c r="X48" s="57" t="s">
        <v>43</v>
      </c>
      <c r="Y48" s="57">
        <v>55</v>
      </c>
    </row>
    <row r="49" spans="1:25" x14ac:dyDescent="0.15">
      <c r="A49" s="64" t="s">
        <v>91</v>
      </c>
      <c r="B49" s="62">
        <f>SUM(B44:B48)</f>
        <v>0</v>
      </c>
      <c r="C49" s="62">
        <f>SUM(C44:C48)</f>
        <v>0</v>
      </c>
      <c r="D49" s="62">
        <f>SUM(D44:D48)</f>
        <v>0</v>
      </c>
      <c r="E49" s="63"/>
      <c r="F49" s="64" t="s">
        <v>91</v>
      </c>
      <c r="G49" s="62">
        <f>SUM(G44:G48)</f>
        <v>0</v>
      </c>
      <c r="H49" s="62">
        <f>SUM(H44:H48)</f>
        <v>0</v>
      </c>
      <c r="I49" s="62">
        <f>SUM(I44:I48)</f>
        <v>0</v>
      </c>
      <c r="J49" s="63"/>
      <c r="K49" s="64" t="s">
        <v>91</v>
      </c>
      <c r="L49" s="62">
        <f>SUM(L44:L48)</f>
        <v>0</v>
      </c>
      <c r="M49" s="62">
        <f>SUM(M44:M48)</f>
        <v>0</v>
      </c>
      <c r="N49" s="62">
        <f>SUM(N44:N48)</f>
        <v>0</v>
      </c>
      <c r="O49" s="63"/>
      <c r="P49" s="64" t="s">
        <v>91</v>
      </c>
      <c r="Q49" s="62">
        <f>SUM(Q44:Q48)</f>
        <v>0</v>
      </c>
      <c r="R49" s="62">
        <f>SUM(R44:R48)</f>
        <v>0</v>
      </c>
      <c r="S49" s="62">
        <f>SUM(S44:S48)</f>
        <v>0</v>
      </c>
      <c r="U49" s="65">
        <f>Q49+L49+G49+B49</f>
        <v>0</v>
      </c>
      <c r="V49" s="65">
        <f>R49+M49+H49+C49</f>
        <v>0</v>
      </c>
      <c r="X49" s="57" t="s">
        <v>44</v>
      </c>
      <c r="Y49" s="57">
        <v>56</v>
      </c>
    </row>
    <row r="50" spans="1:25" ht="14.25" thickBot="1" x14ac:dyDescent="0.2">
      <c r="A50" s="67"/>
      <c r="B50" s="67"/>
      <c r="C50" s="67"/>
      <c r="D50" s="67"/>
      <c r="F50" s="67"/>
      <c r="G50" s="67"/>
      <c r="H50" s="67"/>
      <c r="I50" s="67"/>
      <c r="K50" s="67"/>
      <c r="L50" s="67"/>
      <c r="M50" s="67"/>
      <c r="N50" s="67"/>
      <c r="P50" s="67"/>
      <c r="Q50" s="68"/>
      <c r="R50" s="68"/>
      <c r="S50" s="68"/>
      <c r="X50" s="57" t="s">
        <v>45</v>
      </c>
      <c r="Y50" s="57">
        <v>57</v>
      </c>
    </row>
    <row r="51" spans="1:25" ht="14.25" thickBot="1" x14ac:dyDescent="0.2">
      <c r="N51" s="76"/>
      <c r="O51" s="70"/>
      <c r="P51" s="69" t="s">
        <v>94</v>
      </c>
      <c r="Q51" s="71" t="s">
        <v>89</v>
      </c>
      <c r="R51" s="72" t="s">
        <v>90</v>
      </c>
      <c r="S51" s="72" t="s">
        <v>91</v>
      </c>
      <c r="X51" s="57" t="s">
        <v>46</v>
      </c>
      <c r="Y51" s="57">
        <v>58</v>
      </c>
    </row>
    <row r="52" spans="1:25" ht="14.25" thickBot="1" x14ac:dyDescent="0.2">
      <c r="N52" s="77"/>
      <c r="O52" s="70"/>
      <c r="P52" s="73" t="s">
        <v>95</v>
      </c>
      <c r="Q52" s="74">
        <f>SUM(U9:U49)</f>
        <v>180</v>
      </c>
      <c r="R52" s="75">
        <f>SUM(V9:V49)</f>
        <v>202</v>
      </c>
      <c r="S52" s="75">
        <f>SUM(Q52:R52)</f>
        <v>382</v>
      </c>
      <c r="U52" s="65">
        <f>SUM(U9:U49)</f>
        <v>180</v>
      </c>
      <c r="V52" s="65">
        <f>SUM(V9:V49)</f>
        <v>202</v>
      </c>
      <c r="X52" s="57" t="s">
        <v>47</v>
      </c>
      <c r="Y52" s="57">
        <v>59</v>
      </c>
    </row>
    <row r="53" spans="1:25" x14ac:dyDescent="0.15">
      <c r="U53" s="65">
        <f>G33+L33+Q33+U41+U49</f>
        <v>78</v>
      </c>
      <c r="V53" s="65">
        <f>H33+M33+R33+V41+V49</f>
        <v>96</v>
      </c>
      <c r="X53" s="57" t="s">
        <v>48</v>
      </c>
      <c r="Y53" s="57">
        <v>60</v>
      </c>
    </row>
    <row r="54" spans="1:25" x14ac:dyDescent="0.15">
      <c r="U54" s="65">
        <f>Q33+U41+U49</f>
        <v>39</v>
      </c>
      <c r="V54" s="65">
        <f>R33+V41+V49</f>
        <v>39</v>
      </c>
      <c r="X54" s="57" t="s">
        <v>49</v>
      </c>
      <c r="Y54" s="57">
        <v>61</v>
      </c>
    </row>
    <row r="55" spans="1:25" x14ac:dyDescent="0.15">
      <c r="X55" s="57" t="s">
        <v>50</v>
      </c>
      <c r="Y55" s="57">
        <v>62</v>
      </c>
    </row>
    <row r="56" spans="1:25" x14ac:dyDescent="0.15">
      <c r="X56" s="57" t="s">
        <v>51</v>
      </c>
      <c r="Y56" s="57">
        <v>63</v>
      </c>
    </row>
    <row r="57" spans="1:25" x14ac:dyDescent="0.15">
      <c r="X57" s="57" t="s">
        <v>52</v>
      </c>
      <c r="Y57" s="57">
        <v>64</v>
      </c>
    </row>
    <row r="58" spans="1:25" x14ac:dyDescent="0.15">
      <c r="X58" s="57" t="s">
        <v>53</v>
      </c>
      <c r="Y58" s="57">
        <v>65</v>
      </c>
    </row>
    <row r="59" spans="1:25" x14ac:dyDescent="0.15">
      <c r="X59" s="57" t="s">
        <v>54</v>
      </c>
      <c r="Y59" s="57">
        <v>66</v>
      </c>
    </row>
    <row r="60" spans="1:25" x14ac:dyDescent="0.15">
      <c r="X60" s="57" t="s">
        <v>55</v>
      </c>
      <c r="Y60" s="57">
        <v>67</v>
      </c>
    </row>
    <row r="61" spans="1:25" x14ac:dyDescent="0.15">
      <c r="X61" s="57" t="s">
        <v>122</v>
      </c>
      <c r="Y61" s="57">
        <v>68</v>
      </c>
    </row>
    <row r="62" spans="1:25" x14ac:dyDescent="0.15">
      <c r="X62" s="57" t="s">
        <v>56</v>
      </c>
      <c r="Y62" s="57">
        <v>69</v>
      </c>
    </row>
    <row r="63" spans="1:25" x14ac:dyDescent="0.15">
      <c r="X63" s="57" t="s">
        <v>57</v>
      </c>
      <c r="Y63" s="57">
        <v>70</v>
      </c>
    </row>
    <row r="64" spans="1:25" x14ac:dyDescent="0.15">
      <c r="X64" s="57" t="s">
        <v>58</v>
      </c>
      <c r="Y64" s="57">
        <v>71</v>
      </c>
    </row>
    <row r="65" spans="24:25" x14ac:dyDescent="0.15">
      <c r="X65" s="57" t="s">
        <v>59</v>
      </c>
      <c r="Y65" s="57">
        <v>72</v>
      </c>
    </row>
    <row r="66" spans="24:25" x14ac:dyDescent="0.15">
      <c r="X66" s="57" t="s">
        <v>60</v>
      </c>
      <c r="Y66" s="57">
        <v>73</v>
      </c>
    </row>
  </sheetData>
  <sheetProtection sheet="1"/>
  <phoneticPr fontId="3"/>
  <dataValidations count="1">
    <dataValidation type="list" allowBlank="1" showInputMessage="1" showErrorMessage="1" sqref="H1">
      <formula1>$X$3:$X$66</formula1>
    </dataValidation>
  </dataValidations>
  <pageMargins left="0.99" right="0.78700000000000003" top="0.47" bottom="0.28000000000000003" header="0.4" footer="0.21"/>
  <pageSetup paperSize="9" scale="84" orientation="landscape" verticalDpi="0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66"/>
  <sheetViews>
    <sheetView tabSelected="1" zoomScale="80" workbookViewId="0">
      <pane ySplit="1" topLeftCell="A2" activePane="bottomLeft" state="frozen"/>
      <selection activeCell="I52" sqref="I52"/>
      <selection pane="bottomLeft" activeCell="I52" sqref="I52"/>
    </sheetView>
  </sheetViews>
  <sheetFormatPr defaultRowHeight="13.5" x14ac:dyDescent="0.15"/>
  <cols>
    <col min="1" max="4" width="9" style="57"/>
    <col min="5" max="5" width="2.125" style="57" customWidth="1"/>
    <col min="6" max="9" width="9" style="57"/>
    <col min="10" max="10" width="0.875" style="57" customWidth="1"/>
    <col min="11" max="14" width="9" style="57"/>
    <col min="15" max="15" width="1" style="57" customWidth="1"/>
    <col min="16" max="16384" width="9" style="57"/>
  </cols>
  <sheetData>
    <row r="1" spans="1:25" x14ac:dyDescent="0.15">
      <c r="A1" s="55" t="s">
        <v>99</v>
      </c>
      <c r="B1" s="55"/>
      <c r="C1" s="55"/>
      <c r="D1" s="55"/>
      <c r="E1" s="55"/>
      <c r="F1" s="55"/>
      <c r="G1" s="56" t="s">
        <v>92</v>
      </c>
      <c r="H1" s="78" t="s">
        <v>120</v>
      </c>
      <c r="J1" s="55"/>
      <c r="K1" s="55"/>
      <c r="L1" s="55"/>
      <c r="M1" s="55"/>
      <c r="N1" s="55"/>
      <c r="O1" s="55" t="s">
        <v>93</v>
      </c>
      <c r="P1" s="55"/>
      <c r="Q1" s="55"/>
      <c r="R1" s="55" t="str">
        <f>高齢者率65!J1</f>
        <v>平成30年3月末</v>
      </c>
      <c r="S1" s="55"/>
      <c r="Y1" s="55">
        <f>VLOOKUP(H1,X3:Y67,2,FALSE)</f>
        <v>19</v>
      </c>
    </row>
    <row r="2" spans="1:25" x14ac:dyDescent="0.15">
      <c r="A2" s="58"/>
      <c r="B2" s="58"/>
      <c r="C2" s="58"/>
      <c r="D2" s="58"/>
      <c r="E2" s="55"/>
      <c r="F2" s="58"/>
      <c r="G2" s="58"/>
      <c r="H2" s="58"/>
      <c r="I2" s="58"/>
      <c r="J2" s="55"/>
      <c r="K2" s="58"/>
      <c r="L2" s="58"/>
      <c r="M2" s="58"/>
      <c r="N2" s="58"/>
      <c r="O2" s="55"/>
      <c r="P2" s="58"/>
      <c r="Q2" s="58"/>
      <c r="R2" s="58"/>
      <c r="S2" s="58"/>
    </row>
    <row r="3" spans="1:25" x14ac:dyDescent="0.15">
      <c r="A3" s="59" t="s">
        <v>0</v>
      </c>
      <c r="B3" s="59" t="s">
        <v>89</v>
      </c>
      <c r="C3" s="59" t="s">
        <v>90</v>
      </c>
      <c r="D3" s="59" t="s">
        <v>91</v>
      </c>
      <c r="E3" s="60"/>
      <c r="F3" s="59" t="s">
        <v>0</v>
      </c>
      <c r="G3" s="59" t="s">
        <v>89</v>
      </c>
      <c r="H3" s="59" t="s">
        <v>90</v>
      </c>
      <c r="I3" s="59" t="s">
        <v>91</v>
      </c>
      <c r="J3" s="60"/>
      <c r="K3" s="59" t="s">
        <v>0</v>
      </c>
      <c r="L3" s="59" t="s">
        <v>89</v>
      </c>
      <c r="M3" s="59" t="s">
        <v>90</v>
      </c>
      <c r="N3" s="59" t="s">
        <v>91</v>
      </c>
      <c r="O3" s="60"/>
      <c r="P3" s="59" t="s">
        <v>0</v>
      </c>
      <c r="Q3" s="59" t="s">
        <v>89</v>
      </c>
      <c r="R3" s="59" t="s">
        <v>90</v>
      </c>
      <c r="S3" s="59" t="s">
        <v>91</v>
      </c>
      <c r="T3" s="61"/>
      <c r="X3" s="57" t="s">
        <v>2</v>
      </c>
      <c r="Y3" s="57">
        <v>1</v>
      </c>
    </row>
    <row r="4" spans="1:25" x14ac:dyDescent="0.15">
      <c r="A4" s="62">
        <v>0</v>
      </c>
      <c r="B4" s="62">
        <f>IF(ISNA(VLOOKUP($Y$1*1000+A4,年齢別人口集計表AD2!$A$2:$K$5000,9,FALSE)),0,VLOOKUP($Y$1*1000+A4,年齢別人口集計表AD2!$A$2:$K$5000,9,FALSE))</f>
        <v>0</v>
      </c>
      <c r="C4" s="62">
        <f>IF(ISNA(VLOOKUP($Y$1*1000+A4,年齢別人口集計表AD2!$A$2:$K$5000,10,FALSE)),0,VLOOKUP($Y$1*1000+A4,年齢別人口集計表AD2!$A$2:$K$5000,10,FALSE))</f>
        <v>0</v>
      </c>
      <c r="D4" s="62">
        <f>SUM(B4:C4)</f>
        <v>0</v>
      </c>
      <c r="E4" s="63"/>
      <c r="F4" s="62">
        <v>5</v>
      </c>
      <c r="G4" s="62">
        <f>IF(ISNA(VLOOKUP($Y$1*1000+F4,年齢別人口集計表AD2!$A$2:$K$5000,9,FALSE)),0,VLOOKUP($Y$1*1000+F4,年齢別人口集計表AD2!$A$2:$K$5000,9,FALSE))</f>
        <v>0</v>
      </c>
      <c r="H4" s="62">
        <f>IF(ISNA(VLOOKUP($Y$1*1000+F4,年齢別人口集計表AD2!$A$2:$K$5000,10,FALSE)),0,VLOOKUP($Y$1*1000+F4,年齢別人口集計表AD2!$A$2:$K$5000,10,FALSE))</f>
        <v>0</v>
      </c>
      <c r="I4" s="62">
        <f>SUM(G4:H4)</f>
        <v>0</v>
      </c>
      <c r="J4" s="63"/>
      <c r="K4" s="62">
        <v>10</v>
      </c>
      <c r="L4" s="62">
        <f>IF(ISNA(VLOOKUP($Y$1*1000+K4,年齢別人口集計表AD2!$A$2:$K$5000,9,FALSE)),0,VLOOKUP($Y$1*1000+K4,年齢別人口集計表AD2!$A$2:$K$5000,9,FALSE))</f>
        <v>0</v>
      </c>
      <c r="M4" s="62">
        <f>IF(ISNA(VLOOKUP($Y$1*1000+K4,年齢別人口集計表AD2!$A$2:$K$5000,10,FALSE)),0,VLOOKUP($Y$1*1000+K4,年齢別人口集計表AD2!$A$2:$K$5000,10,FALSE))</f>
        <v>0</v>
      </c>
      <c r="N4" s="62">
        <f>SUM(L4:M4)</f>
        <v>0</v>
      </c>
      <c r="O4" s="63"/>
      <c r="P4" s="62">
        <v>15</v>
      </c>
      <c r="Q4" s="62">
        <f>IF(ISNA(VLOOKUP($Y$1*1000+P4,年齢別人口集計表AD2!$A$2:$K$5000,9,FALSE)),0,VLOOKUP($Y$1*1000+P4,年齢別人口集計表AD2!$A$2:$K$5000,9,FALSE))</f>
        <v>1</v>
      </c>
      <c r="R4" s="62">
        <f>IF(ISNA(VLOOKUP($Y$1*1000+P4,年齢別人口集計表AD2!$A$2:$K$5000,10,FALSE)),0,VLOOKUP($Y$1*1000+P4,年齢別人口集計表AD2!$A$2:$K$5000,10,FALSE))</f>
        <v>0</v>
      </c>
      <c r="S4" s="62">
        <f>SUM(Q4:R4)</f>
        <v>1</v>
      </c>
      <c r="X4" s="57" t="s">
        <v>3</v>
      </c>
      <c r="Y4" s="57">
        <v>2</v>
      </c>
    </row>
    <row r="5" spans="1:25" x14ac:dyDescent="0.15">
      <c r="A5" s="62">
        <v>1</v>
      </c>
      <c r="B5" s="62">
        <f>IF(ISNA(VLOOKUP($Y$1*1000+A5,年齢別人口集計表AD2!$A$2:$K$5000,9,FALSE)),0,VLOOKUP($Y$1*1000+A5,年齢別人口集計表AD2!$A$2:$K$5000,9,FALSE))</f>
        <v>0</v>
      </c>
      <c r="C5" s="62">
        <f>IF(ISNA(VLOOKUP($Y$1*1000+A5,年齢別人口集計表AD2!$A$2:$K$5000,10,FALSE)),0,VLOOKUP($Y$1*1000+A5,年齢別人口集計表AD2!$A$2:$K$5000,10,FALSE))</f>
        <v>1</v>
      </c>
      <c r="D5" s="62">
        <f>SUM(B5:C5)</f>
        <v>1</v>
      </c>
      <c r="E5" s="63"/>
      <c r="F5" s="62">
        <v>6</v>
      </c>
      <c r="G5" s="62">
        <f>IF(ISNA(VLOOKUP($Y$1*1000+F5,年齢別人口集計表AD2!$A$2:$K$5000,9,FALSE)),0,VLOOKUP($Y$1*1000+F5,年齢別人口集計表AD2!$A$2:$K$5000,9,FALSE))</f>
        <v>0</v>
      </c>
      <c r="H5" s="62">
        <f>IF(ISNA(VLOOKUP($Y$1*1000+F5,年齢別人口集計表AD2!$A$2:$K$5000,10,FALSE)),0,VLOOKUP($Y$1*1000+F5,年齢別人口集計表AD2!$A$2:$K$5000,10,FALSE))</f>
        <v>0</v>
      </c>
      <c r="I5" s="62">
        <f>SUM(G5:H5)</f>
        <v>0</v>
      </c>
      <c r="J5" s="63"/>
      <c r="K5" s="62">
        <v>11</v>
      </c>
      <c r="L5" s="62">
        <f>IF(ISNA(VLOOKUP($Y$1*1000+K5,年齢別人口集計表AD2!$A$2:$K$5000,9,FALSE)),0,VLOOKUP($Y$1*1000+K5,年齢別人口集計表AD2!$A$2:$K$5000,9,FALSE))</f>
        <v>0</v>
      </c>
      <c r="M5" s="62">
        <f>IF(ISNA(VLOOKUP($Y$1*1000+K5,年齢別人口集計表AD2!$A$2:$K$5000,10,FALSE)),0,VLOOKUP($Y$1*1000+K5,年齢別人口集計表AD2!$A$2:$K$5000,10,FALSE))</f>
        <v>0</v>
      </c>
      <c r="N5" s="62">
        <f>SUM(L5:M5)</f>
        <v>0</v>
      </c>
      <c r="O5" s="63"/>
      <c r="P5" s="62">
        <v>16</v>
      </c>
      <c r="Q5" s="62">
        <f>IF(ISNA(VLOOKUP($Y$1*1000+P5,年齢別人口集計表AD2!$A$2:$K$5000,9,FALSE)),0,VLOOKUP($Y$1*1000+P5,年齢別人口集計表AD2!$A$2:$K$5000,9,FALSE))</f>
        <v>1</v>
      </c>
      <c r="R5" s="62">
        <f>IF(ISNA(VLOOKUP($Y$1*1000+P5,年齢別人口集計表AD2!$A$2:$K$5000,10,FALSE)),0,VLOOKUP($Y$1*1000+P5,年齢別人口集計表AD2!$A$2:$K$5000,10,FALSE))</f>
        <v>0</v>
      </c>
      <c r="S5" s="62">
        <f>SUM(Q5:R5)</f>
        <v>1</v>
      </c>
      <c r="X5" s="57" t="s">
        <v>4</v>
      </c>
      <c r="Y5" s="57">
        <v>3</v>
      </c>
    </row>
    <row r="6" spans="1:25" x14ac:dyDescent="0.15">
      <c r="A6" s="62">
        <v>2</v>
      </c>
      <c r="B6" s="62">
        <f>IF(ISNA(VLOOKUP($Y$1*1000+A6,年齢別人口集計表AD2!$A$2:$K$5000,9,FALSE)),0,VLOOKUP($Y$1*1000+A6,年齢別人口集計表AD2!$A$2:$K$5000,9,FALSE))</f>
        <v>0</v>
      </c>
      <c r="C6" s="62">
        <f>IF(ISNA(VLOOKUP($Y$1*1000+A6,年齢別人口集計表AD2!$A$2:$K$5000,10,FALSE)),0,VLOOKUP($Y$1*1000+A6,年齢別人口集計表AD2!$A$2:$K$5000,10,FALSE))</f>
        <v>0</v>
      </c>
      <c r="D6" s="62">
        <f>SUM(B6:C6)</f>
        <v>0</v>
      </c>
      <c r="E6" s="63"/>
      <c r="F6" s="62">
        <v>7</v>
      </c>
      <c r="G6" s="62">
        <f>IF(ISNA(VLOOKUP($Y$1*1000+F6,年齢別人口集計表AD2!$A$2:$K$5000,9,FALSE)),0,VLOOKUP($Y$1*1000+F6,年齢別人口集計表AD2!$A$2:$K$5000,9,FALSE))</f>
        <v>0</v>
      </c>
      <c r="H6" s="62">
        <f>IF(ISNA(VLOOKUP($Y$1*1000+F6,年齢別人口集計表AD2!$A$2:$K$5000,10,FALSE)),0,VLOOKUP($Y$1*1000+F6,年齢別人口集計表AD2!$A$2:$K$5000,10,FALSE))</f>
        <v>0</v>
      </c>
      <c r="I6" s="62">
        <f>SUM(G6:H6)</f>
        <v>0</v>
      </c>
      <c r="J6" s="63"/>
      <c r="K6" s="62">
        <v>12</v>
      </c>
      <c r="L6" s="62">
        <f>IF(ISNA(VLOOKUP($Y$1*1000+K6,年齢別人口集計表AD2!$A$2:$K$5000,9,FALSE)),0,VLOOKUP($Y$1*1000+K6,年齢別人口集計表AD2!$A$2:$K$5000,9,FALSE))</f>
        <v>0</v>
      </c>
      <c r="M6" s="62">
        <f>IF(ISNA(VLOOKUP($Y$1*1000+K6,年齢別人口集計表AD2!$A$2:$K$5000,10,FALSE)),0,VLOOKUP($Y$1*1000+K6,年齢別人口集計表AD2!$A$2:$K$5000,10,FALSE))</f>
        <v>0</v>
      </c>
      <c r="N6" s="62">
        <f>SUM(L6:M6)</f>
        <v>0</v>
      </c>
      <c r="O6" s="63"/>
      <c r="P6" s="62">
        <v>17</v>
      </c>
      <c r="Q6" s="62">
        <f>IF(ISNA(VLOOKUP($Y$1*1000+P6,年齢別人口集計表AD2!$A$2:$K$5000,9,FALSE)),0,VLOOKUP($Y$1*1000+P6,年齢別人口集計表AD2!$A$2:$K$5000,9,FALSE))</f>
        <v>0</v>
      </c>
      <c r="R6" s="62">
        <f>IF(ISNA(VLOOKUP($Y$1*1000+P6,年齢別人口集計表AD2!$A$2:$K$5000,10,FALSE)),0,VLOOKUP($Y$1*1000+P6,年齢別人口集計表AD2!$A$2:$K$5000,10,FALSE))</f>
        <v>0</v>
      </c>
      <c r="S6" s="62">
        <f>SUM(Q6:R6)</f>
        <v>0</v>
      </c>
      <c r="X6" s="57" t="s">
        <v>5</v>
      </c>
      <c r="Y6" s="57">
        <v>4</v>
      </c>
    </row>
    <row r="7" spans="1:25" x14ac:dyDescent="0.15">
      <c r="A7" s="62">
        <v>3</v>
      </c>
      <c r="B7" s="62">
        <f>IF(ISNA(VLOOKUP($Y$1*1000+A7,年齢別人口集計表AD2!$A$2:$K$5000,9,FALSE)),0,VLOOKUP($Y$1*1000+A7,年齢別人口集計表AD2!$A$2:$K$5000,9,FALSE))</f>
        <v>0</v>
      </c>
      <c r="C7" s="62">
        <f>IF(ISNA(VLOOKUP($Y$1*1000+A7,年齢別人口集計表AD2!$A$2:$K$5000,10,FALSE)),0,VLOOKUP($Y$1*1000+A7,年齢別人口集計表AD2!$A$2:$K$5000,10,FALSE))</f>
        <v>0</v>
      </c>
      <c r="D7" s="62">
        <f>SUM(B7:C7)</f>
        <v>0</v>
      </c>
      <c r="E7" s="63"/>
      <c r="F7" s="62">
        <v>8</v>
      </c>
      <c r="G7" s="62">
        <f>IF(ISNA(VLOOKUP($Y$1*1000+F7,年齢別人口集計表AD2!$A$2:$K$5000,9,FALSE)),0,VLOOKUP($Y$1*1000+F7,年齢別人口集計表AD2!$A$2:$K$5000,9,FALSE))</f>
        <v>1</v>
      </c>
      <c r="H7" s="62">
        <f>IF(ISNA(VLOOKUP($Y$1*1000+F7,年齢別人口集計表AD2!$A$2:$K$5000,10,FALSE)),0,VLOOKUP($Y$1*1000+F7,年齢別人口集計表AD2!$A$2:$K$5000,10,FALSE))</f>
        <v>0</v>
      </c>
      <c r="I7" s="62">
        <f>SUM(G7:H7)</f>
        <v>1</v>
      </c>
      <c r="J7" s="63"/>
      <c r="K7" s="62">
        <v>13</v>
      </c>
      <c r="L7" s="62">
        <f>IF(ISNA(VLOOKUP($Y$1*1000+K7,年齢別人口集計表AD2!$A$2:$K$5000,9,FALSE)),0,VLOOKUP($Y$1*1000+K7,年齢別人口集計表AD2!$A$2:$K$5000,9,FALSE))</f>
        <v>0</v>
      </c>
      <c r="M7" s="62">
        <f>IF(ISNA(VLOOKUP($Y$1*1000+K7,年齢別人口集計表AD2!$A$2:$K$5000,10,FALSE)),0,VLOOKUP($Y$1*1000+K7,年齢別人口集計表AD2!$A$2:$K$5000,10,FALSE))</f>
        <v>0</v>
      </c>
      <c r="N7" s="62">
        <f>SUM(L7:M7)</f>
        <v>0</v>
      </c>
      <c r="O7" s="63"/>
      <c r="P7" s="62">
        <v>18</v>
      </c>
      <c r="Q7" s="62">
        <f>IF(ISNA(VLOOKUP($Y$1*1000+P7,年齢別人口集計表AD2!$A$2:$K$5000,9,FALSE)),0,VLOOKUP($Y$1*1000+P7,年齢別人口集計表AD2!$A$2:$K$5000,9,FALSE))</f>
        <v>1</v>
      </c>
      <c r="R7" s="62">
        <f>IF(ISNA(VLOOKUP($Y$1*1000+P7,年齢別人口集計表AD2!$A$2:$K$5000,10,FALSE)),0,VLOOKUP($Y$1*1000+P7,年齢別人口集計表AD2!$A$2:$K$5000,10,FALSE))</f>
        <v>0</v>
      </c>
      <c r="S7" s="62">
        <f>SUM(Q7:R7)</f>
        <v>1</v>
      </c>
      <c r="X7" s="57" t="s">
        <v>6</v>
      </c>
      <c r="Y7" s="57">
        <v>5</v>
      </c>
    </row>
    <row r="8" spans="1:25" x14ac:dyDescent="0.15">
      <c r="A8" s="62">
        <v>4</v>
      </c>
      <c r="B8" s="62">
        <f>IF(ISNA(VLOOKUP($Y$1*1000+A8,年齢別人口集計表AD2!$A$2:$K$5000,9,FALSE)),0,VLOOKUP($Y$1*1000+A8,年齢別人口集計表AD2!$A$2:$K$5000,9,FALSE))</f>
        <v>0</v>
      </c>
      <c r="C8" s="62">
        <f>IF(ISNA(VLOOKUP($Y$1*1000+A8,年齢別人口集計表AD2!$A$2:$K$5000,10,FALSE)),0,VLOOKUP($Y$1*1000+A8,年齢別人口集計表AD2!$A$2:$K$5000,10,FALSE))</f>
        <v>0</v>
      </c>
      <c r="D8" s="62">
        <f>SUM(B8:C8)</f>
        <v>0</v>
      </c>
      <c r="E8" s="63"/>
      <c r="F8" s="62">
        <v>9</v>
      </c>
      <c r="G8" s="62">
        <f>IF(ISNA(VLOOKUP($Y$1*1000+F8,年齢別人口集計表AD2!$A$2:$K$5000,9,FALSE)),0,VLOOKUP($Y$1*1000+F8,年齢別人口集計表AD2!$A$2:$K$5000,9,FALSE))</f>
        <v>0</v>
      </c>
      <c r="H8" s="62">
        <f>IF(ISNA(VLOOKUP($Y$1*1000+F8,年齢別人口集計表AD2!$A$2:$K$5000,10,FALSE)),0,VLOOKUP($Y$1*1000+F8,年齢別人口集計表AD2!$A$2:$K$5000,10,FALSE))</f>
        <v>0</v>
      </c>
      <c r="I8" s="62">
        <f>SUM(G8:H8)</f>
        <v>0</v>
      </c>
      <c r="J8" s="63"/>
      <c r="K8" s="62">
        <v>14</v>
      </c>
      <c r="L8" s="62">
        <f>IF(ISNA(VLOOKUP($Y$1*1000+K8,年齢別人口集計表AD2!$A$2:$K$5000,9,FALSE)),0,VLOOKUP($Y$1*1000+K8,年齢別人口集計表AD2!$A$2:$K$5000,9,FALSE))</f>
        <v>0</v>
      </c>
      <c r="M8" s="62">
        <f>IF(ISNA(VLOOKUP($Y$1*1000+K8,年齢別人口集計表AD2!$A$2:$K$5000,10,FALSE)),0,VLOOKUP($Y$1*1000+K8,年齢別人口集計表AD2!$A$2:$K$5000,10,FALSE))</f>
        <v>0</v>
      </c>
      <c r="N8" s="62">
        <f>SUM(L8:M8)</f>
        <v>0</v>
      </c>
      <c r="O8" s="63"/>
      <c r="P8" s="62">
        <v>19</v>
      </c>
      <c r="Q8" s="62">
        <f>IF(ISNA(VLOOKUP($Y$1*1000+P8,年齢別人口集計表AD2!$A$2:$K$5000,9,FALSE)),0,VLOOKUP($Y$1*1000+P8,年齢別人口集計表AD2!$A$2:$K$5000,9,FALSE))</f>
        <v>0</v>
      </c>
      <c r="R8" s="62">
        <f>IF(ISNA(VLOOKUP($Y$1*1000+P8,年齢別人口集計表AD2!$A$2:$K$5000,10,FALSE)),0,VLOOKUP($Y$1*1000+P8,年齢別人口集計表AD2!$A$2:$K$5000,10,FALSE))</f>
        <v>0</v>
      </c>
      <c r="S8" s="62">
        <f>SUM(Q8:R8)</f>
        <v>0</v>
      </c>
      <c r="X8" s="57" t="s">
        <v>7</v>
      </c>
      <c r="Y8" s="57">
        <v>6</v>
      </c>
    </row>
    <row r="9" spans="1:25" x14ac:dyDescent="0.15">
      <c r="A9" s="64" t="s">
        <v>91</v>
      </c>
      <c r="B9" s="62">
        <f>SUM(B4:B8)</f>
        <v>0</v>
      </c>
      <c r="C9" s="62">
        <f>SUM(C4:C8)</f>
        <v>1</v>
      </c>
      <c r="D9" s="62">
        <f>SUM(D4:D8)</f>
        <v>1</v>
      </c>
      <c r="E9" s="63"/>
      <c r="F9" s="64" t="s">
        <v>91</v>
      </c>
      <c r="G9" s="62">
        <f>SUM(G4:G8)</f>
        <v>1</v>
      </c>
      <c r="H9" s="62">
        <f>SUM(H4:H8)</f>
        <v>0</v>
      </c>
      <c r="I9" s="62">
        <f>SUM(I4:I8)</f>
        <v>1</v>
      </c>
      <c r="J9" s="63"/>
      <c r="K9" s="64" t="s">
        <v>91</v>
      </c>
      <c r="L9" s="62">
        <f>SUM(L4:L8)</f>
        <v>0</v>
      </c>
      <c r="M9" s="62">
        <f>SUM(M4:M8)</f>
        <v>0</v>
      </c>
      <c r="N9" s="62">
        <f>SUM(N4:N8)</f>
        <v>0</v>
      </c>
      <c r="O9" s="63"/>
      <c r="P9" s="64" t="s">
        <v>91</v>
      </c>
      <c r="Q9" s="62">
        <f>SUM(Q4:Q8)</f>
        <v>3</v>
      </c>
      <c r="R9" s="62">
        <f>SUM(R4:R8)</f>
        <v>0</v>
      </c>
      <c r="S9" s="62">
        <f>SUM(S4:S8)</f>
        <v>3</v>
      </c>
      <c r="U9" s="65">
        <f>Q9+L9+G9+B9</f>
        <v>4</v>
      </c>
      <c r="V9" s="65">
        <f>R9+M9+H9+C9</f>
        <v>1</v>
      </c>
      <c r="X9" s="57" t="s">
        <v>8</v>
      </c>
      <c r="Y9" s="57">
        <v>7</v>
      </c>
    </row>
    <row r="10" spans="1:25" x14ac:dyDescent="0.15">
      <c r="A10" s="66"/>
      <c r="B10" s="66"/>
      <c r="C10" s="66"/>
      <c r="D10" s="66"/>
      <c r="F10" s="66"/>
      <c r="G10" s="66"/>
      <c r="H10" s="66"/>
      <c r="I10" s="66"/>
      <c r="K10" s="66"/>
      <c r="L10" s="66"/>
      <c r="M10" s="66"/>
      <c r="N10" s="66"/>
      <c r="P10" s="66"/>
      <c r="Q10" s="66"/>
      <c r="R10" s="66"/>
      <c r="S10" s="66"/>
      <c r="X10" s="57" t="s">
        <v>9</v>
      </c>
      <c r="Y10" s="57">
        <v>8</v>
      </c>
    </row>
    <row r="11" spans="1:25" x14ac:dyDescent="0.15">
      <c r="A11" s="64" t="s">
        <v>0</v>
      </c>
      <c r="B11" s="64" t="s">
        <v>89</v>
      </c>
      <c r="C11" s="64" t="s">
        <v>90</v>
      </c>
      <c r="D11" s="64" t="s">
        <v>91</v>
      </c>
      <c r="E11" s="63"/>
      <c r="F11" s="64" t="s">
        <v>0</v>
      </c>
      <c r="G11" s="64" t="s">
        <v>89</v>
      </c>
      <c r="H11" s="64" t="s">
        <v>90</v>
      </c>
      <c r="I11" s="64" t="s">
        <v>91</v>
      </c>
      <c r="J11" s="63"/>
      <c r="K11" s="64" t="s">
        <v>0</v>
      </c>
      <c r="L11" s="64" t="s">
        <v>89</v>
      </c>
      <c r="M11" s="64" t="s">
        <v>90</v>
      </c>
      <c r="N11" s="64" t="s">
        <v>91</v>
      </c>
      <c r="O11" s="63"/>
      <c r="P11" s="64" t="s">
        <v>0</v>
      </c>
      <c r="Q11" s="64" t="s">
        <v>89</v>
      </c>
      <c r="R11" s="64" t="s">
        <v>90</v>
      </c>
      <c r="S11" s="64" t="s">
        <v>91</v>
      </c>
      <c r="X11" s="57" t="s">
        <v>10</v>
      </c>
      <c r="Y11" s="57">
        <v>9</v>
      </c>
    </row>
    <row r="12" spans="1:25" x14ac:dyDescent="0.15">
      <c r="A12" s="62">
        <v>20</v>
      </c>
      <c r="B12" s="62">
        <f>IF(ISNA(VLOOKUP($Y$1*1000+A12,年齢別人口集計表AD2!$A$2:$K$5000,9,FALSE)),0,VLOOKUP($Y$1*1000+A12,年齢別人口集計表AD2!$A$2:$K$5000,9,FALSE))</f>
        <v>1</v>
      </c>
      <c r="C12" s="62">
        <f>IF(ISNA(VLOOKUP($Y$1*1000+A12,年齢別人口集計表AD2!$A$2:$K$5000,10,FALSE)),0,VLOOKUP($Y$1*1000+A12,年齢別人口集計表AD2!$A$2:$K$5000,10,FALSE))</f>
        <v>1</v>
      </c>
      <c r="D12" s="62">
        <f>SUM(B12:C12)</f>
        <v>2</v>
      </c>
      <c r="E12" s="63"/>
      <c r="F12" s="62">
        <v>25</v>
      </c>
      <c r="G12" s="62">
        <f>IF(ISNA(VLOOKUP($Y$1*1000+F12,年齢別人口集計表AD2!$A$2:$K$5000,9,FALSE)),0,VLOOKUP($Y$1*1000+F12,年齢別人口集計表AD2!$A$2:$K$5000,9,FALSE))</f>
        <v>0</v>
      </c>
      <c r="H12" s="62">
        <f>IF(ISNA(VLOOKUP($Y$1*1000+F12,年齢別人口集計表AD2!$A$2:$K$5000,10,FALSE)),0,VLOOKUP($Y$1*1000+F12,年齢別人口集計表AD2!$A$2:$K$5000,10,FALSE))</f>
        <v>0</v>
      </c>
      <c r="I12" s="62">
        <f>SUM(G12:H12)</f>
        <v>0</v>
      </c>
      <c r="J12" s="63"/>
      <c r="K12" s="62">
        <v>30</v>
      </c>
      <c r="L12" s="62">
        <f>IF(ISNA(VLOOKUP($Y$1*1000+K12,年齢別人口集計表AD2!$A$2:$K$5000,9,FALSE)),0,VLOOKUP($Y$1*1000+K12,年齢別人口集計表AD2!$A$2:$K$5000,9,FALSE))</f>
        <v>1</v>
      </c>
      <c r="M12" s="62">
        <f>IF(ISNA(VLOOKUP($Y$1*1000+K12,年齢別人口集計表AD2!$A$2:$K$5000,10,FALSE)),0,VLOOKUP($Y$1*1000+K12,年齢別人口集計表AD2!$A$2:$K$5000,10,FALSE))</f>
        <v>1</v>
      </c>
      <c r="N12" s="62">
        <f>SUM(L12:M12)</f>
        <v>2</v>
      </c>
      <c r="O12" s="63"/>
      <c r="P12" s="62">
        <v>35</v>
      </c>
      <c r="Q12" s="62">
        <f>IF(ISNA(VLOOKUP($Y$1*1000+P12,年齢別人口集計表AD2!$A$2:$K$5000,9,FALSE)),0,VLOOKUP($Y$1*1000+P12,年齢別人口集計表AD2!$A$2:$K$5000,9,FALSE))</f>
        <v>0</v>
      </c>
      <c r="R12" s="62">
        <f>IF(ISNA(VLOOKUP($Y$1*1000+P12,年齢別人口集計表AD2!$A$2:$K$5000,10,FALSE)),0,VLOOKUP($Y$1*1000+P12,年齢別人口集計表AD2!$A$2:$K$5000,10,FALSE))</f>
        <v>0</v>
      </c>
      <c r="S12" s="62">
        <f>SUM(Q12:R12)</f>
        <v>0</v>
      </c>
      <c r="X12" s="57" t="s">
        <v>11</v>
      </c>
      <c r="Y12" s="57">
        <v>10</v>
      </c>
    </row>
    <row r="13" spans="1:25" x14ac:dyDescent="0.15">
      <c r="A13" s="62">
        <v>21</v>
      </c>
      <c r="B13" s="62">
        <f>IF(ISNA(VLOOKUP($Y$1*1000+A13,年齢別人口集計表AD2!$A$2:$K$5000,9,FALSE)),0,VLOOKUP($Y$1*1000+A13,年齢別人口集計表AD2!$A$2:$K$5000,9,FALSE))</f>
        <v>0</v>
      </c>
      <c r="C13" s="62">
        <f>IF(ISNA(VLOOKUP($Y$1*1000+A13,年齢別人口集計表AD2!$A$2:$K$5000,10,FALSE)),0,VLOOKUP($Y$1*1000+A13,年齢別人口集計表AD2!$A$2:$K$5000,10,FALSE))</f>
        <v>0</v>
      </c>
      <c r="D13" s="62">
        <f>SUM(B13:C13)</f>
        <v>0</v>
      </c>
      <c r="E13" s="63"/>
      <c r="F13" s="62">
        <v>26</v>
      </c>
      <c r="G13" s="62">
        <f>IF(ISNA(VLOOKUP($Y$1*1000+F13,年齢別人口集計表AD2!$A$2:$K$5000,9,FALSE)),0,VLOOKUP($Y$1*1000+F13,年齢別人口集計表AD2!$A$2:$K$5000,9,FALSE))</f>
        <v>0</v>
      </c>
      <c r="H13" s="62">
        <f>IF(ISNA(VLOOKUP($Y$1*1000+F13,年齢別人口集計表AD2!$A$2:$K$5000,10,FALSE)),0,VLOOKUP($Y$1*1000+F13,年齢別人口集計表AD2!$A$2:$K$5000,10,FALSE))</f>
        <v>0</v>
      </c>
      <c r="I13" s="62">
        <f>SUM(G13:H13)</f>
        <v>0</v>
      </c>
      <c r="J13" s="63"/>
      <c r="K13" s="62">
        <v>31</v>
      </c>
      <c r="L13" s="62">
        <f>IF(ISNA(VLOOKUP($Y$1*1000+K13,年齢別人口集計表AD2!$A$2:$K$5000,9,FALSE)),0,VLOOKUP($Y$1*1000+K13,年齢別人口集計表AD2!$A$2:$K$5000,9,FALSE))</f>
        <v>0</v>
      </c>
      <c r="M13" s="62">
        <f>IF(ISNA(VLOOKUP($Y$1*1000+K13,年齢別人口集計表AD2!$A$2:$K$5000,10,FALSE)),0,VLOOKUP($Y$1*1000+K13,年齢別人口集計表AD2!$A$2:$K$5000,10,FALSE))</f>
        <v>1</v>
      </c>
      <c r="N13" s="62">
        <f>SUM(L13:M13)</f>
        <v>1</v>
      </c>
      <c r="O13" s="63"/>
      <c r="P13" s="62">
        <v>36</v>
      </c>
      <c r="Q13" s="62">
        <f>IF(ISNA(VLOOKUP($Y$1*1000+P13,年齢別人口集計表AD2!$A$2:$K$5000,9,FALSE)),0,VLOOKUP($Y$1*1000+P13,年齢別人口集計表AD2!$A$2:$K$5000,9,FALSE))</f>
        <v>0</v>
      </c>
      <c r="R13" s="62">
        <f>IF(ISNA(VLOOKUP($Y$1*1000+P13,年齢別人口集計表AD2!$A$2:$K$5000,10,FALSE)),0,VLOOKUP($Y$1*1000+P13,年齢別人口集計表AD2!$A$2:$K$5000,10,FALSE))</f>
        <v>0</v>
      </c>
      <c r="S13" s="62">
        <f>SUM(Q13:R13)</f>
        <v>0</v>
      </c>
      <c r="X13" s="57" t="s">
        <v>12</v>
      </c>
      <c r="Y13" s="57">
        <v>11</v>
      </c>
    </row>
    <row r="14" spans="1:25" x14ac:dyDescent="0.15">
      <c r="A14" s="62">
        <v>22</v>
      </c>
      <c r="B14" s="62">
        <f>IF(ISNA(VLOOKUP($Y$1*1000+A14,年齢別人口集計表AD2!$A$2:$K$5000,9,FALSE)),0,VLOOKUP($Y$1*1000+A14,年齢別人口集計表AD2!$A$2:$K$5000,9,FALSE))</f>
        <v>1</v>
      </c>
      <c r="C14" s="62">
        <f>IF(ISNA(VLOOKUP($Y$1*1000+A14,年齢別人口集計表AD2!$A$2:$K$5000,10,FALSE)),0,VLOOKUP($Y$1*1000+A14,年齢別人口集計表AD2!$A$2:$K$5000,10,FALSE))</f>
        <v>2</v>
      </c>
      <c r="D14" s="62">
        <f>SUM(B14:C14)</f>
        <v>3</v>
      </c>
      <c r="E14" s="63"/>
      <c r="F14" s="62">
        <v>27</v>
      </c>
      <c r="G14" s="62">
        <f>IF(ISNA(VLOOKUP($Y$1*1000+F14,年齢別人口集計表AD2!$A$2:$K$5000,9,FALSE)),0,VLOOKUP($Y$1*1000+F14,年齢別人口集計表AD2!$A$2:$K$5000,9,FALSE))</f>
        <v>0</v>
      </c>
      <c r="H14" s="62">
        <f>IF(ISNA(VLOOKUP($Y$1*1000+F14,年齢別人口集計表AD2!$A$2:$K$5000,10,FALSE)),0,VLOOKUP($Y$1*1000+F14,年齢別人口集計表AD2!$A$2:$K$5000,10,FALSE))</f>
        <v>1</v>
      </c>
      <c r="I14" s="62">
        <f>SUM(G14:H14)</f>
        <v>1</v>
      </c>
      <c r="J14" s="63"/>
      <c r="K14" s="62">
        <v>32</v>
      </c>
      <c r="L14" s="62">
        <f>IF(ISNA(VLOOKUP($Y$1*1000+K14,年齢別人口集計表AD2!$A$2:$K$5000,9,FALSE)),0,VLOOKUP($Y$1*1000+K14,年齢別人口集計表AD2!$A$2:$K$5000,9,FALSE))</f>
        <v>0</v>
      </c>
      <c r="M14" s="62">
        <f>IF(ISNA(VLOOKUP($Y$1*1000+K14,年齢別人口集計表AD2!$A$2:$K$5000,10,FALSE)),0,VLOOKUP($Y$1*1000+K14,年齢別人口集計表AD2!$A$2:$K$5000,10,FALSE))</f>
        <v>1</v>
      </c>
      <c r="N14" s="62">
        <f>SUM(L14:M14)</f>
        <v>1</v>
      </c>
      <c r="O14" s="63"/>
      <c r="P14" s="62">
        <v>37</v>
      </c>
      <c r="Q14" s="62">
        <f>IF(ISNA(VLOOKUP($Y$1*1000+P14,年齢別人口集計表AD2!$A$2:$K$5000,9,FALSE)),0,VLOOKUP($Y$1*1000+P14,年齢別人口集計表AD2!$A$2:$K$5000,9,FALSE))</f>
        <v>2</v>
      </c>
      <c r="R14" s="62">
        <f>IF(ISNA(VLOOKUP($Y$1*1000+P14,年齢別人口集計表AD2!$A$2:$K$5000,10,FALSE)),0,VLOOKUP($Y$1*1000+P14,年齢別人口集計表AD2!$A$2:$K$5000,10,FALSE))</f>
        <v>0</v>
      </c>
      <c r="S14" s="62">
        <f>SUM(Q14:R14)</f>
        <v>2</v>
      </c>
      <c r="X14" s="57" t="s">
        <v>13</v>
      </c>
      <c r="Y14" s="57">
        <v>12</v>
      </c>
    </row>
    <row r="15" spans="1:25" x14ac:dyDescent="0.15">
      <c r="A15" s="62">
        <v>23</v>
      </c>
      <c r="B15" s="62">
        <f>IF(ISNA(VLOOKUP($Y$1*1000+A15,年齢別人口集計表AD2!$A$2:$K$5000,9,FALSE)),0,VLOOKUP($Y$1*1000+A15,年齢別人口集計表AD2!$A$2:$K$5000,9,FALSE))</f>
        <v>0</v>
      </c>
      <c r="C15" s="62">
        <f>IF(ISNA(VLOOKUP($Y$1*1000+A15,年齢別人口集計表AD2!$A$2:$K$5000,10,FALSE)),0,VLOOKUP($Y$1*1000+A15,年齢別人口集計表AD2!$A$2:$K$5000,10,FALSE))</f>
        <v>0</v>
      </c>
      <c r="D15" s="62">
        <f>SUM(B15:C15)</f>
        <v>0</v>
      </c>
      <c r="E15" s="63"/>
      <c r="F15" s="62">
        <v>28</v>
      </c>
      <c r="G15" s="62">
        <f>IF(ISNA(VLOOKUP($Y$1*1000+F15,年齢別人口集計表AD2!$A$2:$K$5000,9,FALSE)),0,VLOOKUP($Y$1*1000+F15,年齢別人口集計表AD2!$A$2:$K$5000,9,FALSE))</f>
        <v>2</v>
      </c>
      <c r="H15" s="62">
        <f>IF(ISNA(VLOOKUP($Y$1*1000+F15,年齢別人口集計表AD2!$A$2:$K$5000,10,FALSE)),0,VLOOKUP($Y$1*1000+F15,年齢別人口集計表AD2!$A$2:$K$5000,10,FALSE))</f>
        <v>1</v>
      </c>
      <c r="I15" s="62">
        <f>SUM(G15:H15)</f>
        <v>3</v>
      </c>
      <c r="J15" s="63"/>
      <c r="K15" s="62">
        <v>33</v>
      </c>
      <c r="L15" s="62">
        <f>IF(ISNA(VLOOKUP($Y$1*1000+K15,年齢別人口集計表AD2!$A$2:$K$5000,9,FALSE)),0,VLOOKUP($Y$1*1000+K15,年齢別人口集計表AD2!$A$2:$K$5000,9,FALSE))</f>
        <v>0</v>
      </c>
      <c r="M15" s="62">
        <f>IF(ISNA(VLOOKUP($Y$1*1000+K15,年齢別人口集計表AD2!$A$2:$K$5000,10,FALSE)),0,VLOOKUP($Y$1*1000+K15,年齢別人口集計表AD2!$A$2:$K$5000,10,FALSE))</f>
        <v>0</v>
      </c>
      <c r="N15" s="62">
        <f>SUM(L15:M15)</f>
        <v>0</v>
      </c>
      <c r="O15" s="63"/>
      <c r="P15" s="62">
        <v>38</v>
      </c>
      <c r="Q15" s="62">
        <f>IF(ISNA(VLOOKUP($Y$1*1000+P15,年齢別人口集計表AD2!$A$2:$K$5000,9,FALSE)),0,VLOOKUP($Y$1*1000+P15,年齢別人口集計表AD2!$A$2:$K$5000,9,FALSE))</f>
        <v>2</v>
      </c>
      <c r="R15" s="62">
        <f>IF(ISNA(VLOOKUP($Y$1*1000+P15,年齢別人口集計表AD2!$A$2:$K$5000,10,FALSE)),0,VLOOKUP($Y$1*1000+P15,年齢別人口集計表AD2!$A$2:$K$5000,10,FALSE))</f>
        <v>0</v>
      </c>
      <c r="S15" s="62">
        <f>SUM(Q15:R15)</f>
        <v>2</v>
      </c>
      <c r="X15" s="57" t="s">
        <v>14</v>
      </c>
      <c r="Y15" s="57">
        <v>13</v>
      </c>
    </row>
    <row r="16" spans="1:25" x14ac:dyDescent="0.15">
      <c r="A16" s="62">
        <v>24</v>
      </c>
      <c r="B16" s="62">
        <f>IF(ISNA(VLOOKUP($Y$1*1000+A16,年齢別人口集計表AD2!$A$2:$K$5000,9,FALSE)),0,VLOOKUP($Y$1*1000+A16,年齢別人口集計表AD2!$A$2:$K$5000,9,FALSE))</f>
        <v>0</v>
      </c>
      <c r="C16" s="62">
        <f>IF(ISNA(VLOOKUP($Y$1*1000+A16,年齢別人口集計表AD2!$A$2:$K$5000,10,FALSE)),0,VLOOKUP($Y$1*1000+A16,年齢別人口集計表AD2!$A$2:$K$5000,10,FALSE))</f>
        <v>1</v>
      </c>
      <c r="D16" s="62">
        <f>SUM(B16:C16)</f>
        <v>1</v>
      </c>
      <c r="E16" s="63"/>
      <c r="F16" s="62">
        <v>29</v>
      </c>
      <c r="G16" s="62">
        <f>IF(ISNA(VLOOKUP($Y$1*1000+F16,年齢別人口集計表AD2!$A$2:$K$5000,9,FALSE)),0,VLOOKUP($Y$1*1000+F16,年齢別人口集計表AD2!$A$2:$K$5000,9,FALSE))</f>
        <v>0</v>
      </c>
      <c r="H16" s="62">
        <f>IF(ISNA(VLOOKUP($Y$1*1000+F16,年齢別人口集計表AD2!$A$2:$K$5000,10,FALSE)),0,VLOOKUP($Y$1*1000+F16,年齢別人口集計表AD2!$A$2:$K$5000,10,FALSE))</f>
        <v>2</v>
      </c>
      <c r="I16" s="62">
        <f>SUM(G16:H16)</f>
        <v>2</v>
      </c>
      <c r="J16" s="63"/>
      <c r="K16" s="62">
        <v>34</v>
      </c>
      <c r="L16" s="62">
        <f>IF(ISNA(VLOOKUP($Y$1*1000+K16,年齢別人口集計表AD2!$A$2:$K$5000,9,FALSE)),0,VLOOKUP($Y$1*1000+K16,年齢別人口集計表AD2!$A$2:$K$5000,9,FALSE))</f>
        <v>1</v>
      </c>
      <c r="M16" s="62">
        <f>IF(ISNA(VLOOKUP($Y$1*1000+K16,年齢別人口集計表AD2!$A$2:$K$5000,10,FALSE)),0,VLOOKUP($Y$1*1000+K16,年齢別人口集計表AD2!$A$2:$K$5000,10,FALSE))</f>
        <v>1</v>
      </c>
      <c r="N16" s="62">
        <f>SUM(L16:M16)</f>
        <v>2</v>
      </c>
      <c r="O16" s="63"/>
      <c r="P16" s="62">
        <v>39</v>
      </c>
      <c r="Q16" s="62">
        <f>IF(ISNA(VLOOKUP($Y$1*1000+P16,年齢別人口集計表AD2!$A$2:$K$5000,9,FALSE)),0,VLOOKUP($Y$1*1000+P16,年齢別人口集計表AD2!$A$2:$K$5000,9,FALSE))</f>
        <v>1</v>
      </c>
      <c r="R16" s="62">
        <f>IF(ISNA(VLOOKUP($Y$1*1000+P16,年齢別人口集計表AD2!$A$2:$K$5000,10,FALSE)),0,VLOOKUP($Y$1*1000+P16,年齢別人口集計表AD2!$A$2:$K$5000,10,FALSE))</f>
        <v>1</v>
      </c>
      <c r="S16" s="62">
        <f>SUM(Q16:R16)</f>
        <v>2</v>
      </c>
      <c r="X16" s="57" t="s">
        <v>15</v>
      </c>
      <c r="Y16" s="57">
        <v>14</v>
      </c>
    </row>
    <row r="17" spans="1:25" x14ac:dyDescent="0.15">
      <c r="A17" s="64" t="s">
        <v>91</v>
      </c>
      <c r="B17" s="62">
        <f>SUM(B12:B16)</f>
        <v>2</v>
      </c>
      <c r="C17" s="62">
        <f>SUM(C12:C16)</f>
        <v>4</v>
      </c>
      <c r="D17" s="62">
        <f>SUM(D12:D16)</f>
        <v>6</v>
      </c>
      <c r="E17" s="63"/>
      <c r="F17" s="64" t="s">
        <v>91</v>
      </c>
      <c r="G17" s="62">
        <f>SUM(G12:G16)</f>
        <v>2</v>
      </c>
      <c r="H17" s="62">
        <f>SUM(H12:H16)</f>
        <v>4</v>
      </c>
      <c r="I17" s="62">
        <f>SUM(I12:I16)</f>
        <v>6</v>
      </c>
      <c r="J17" s="63"/>
      <c r="K17" s="64" t="s">
        <v>91</v>
      </c>
      <c r="L17" s="62">
        <f>SUM(L12:L16)</f>
        <v>2</v>
      </c>
      <c r="M17" s="62">
        <f>SUM(M12:M16)</f>
        <v>4</v>
      </c>
      <c r="N17" s="62">
        <f>SUM(N12:N16)</f>
        <v>6</v>
      </c>
      <c r="O17" s="63"/>
      <c r="P17" s="64" t="s">
        <v>91</v>
      </c>
      <c r="Q17" s="62">
        <f>SUM(Q12:Q16)</f>
        <v>5</v>
      </c>
      <c r="R17" s="62">
        <f>SUM(R12:R16)</f>
        <v>1</v>
      </c>
      <c r="S17" s="62">
        <f>SUM(S12:S16)</f>
        <v>6</v>
      </c>
      <c r="U17" s="65">
        <f>Q17+L17+G17+B17</f>
        <v>11</v>
      </c>
      <c r="V17" s="65">
        <f>R17+M17+H17+C17</f>
        <v>13</v>
      </c>
      <c r="X17" s="57" t="s">
        <v>16</v>
      </c>
      <c r="Y17" s="57">
        <v>15</v>
      </c>
    </row>
    <row r="18" spans="1:25" x14ac:dyDescent="0.15">
      <c r="A18" s="66"/>
      <c r="B18" s="66"/>
      <c r="C18" s="66"/>
      <c r="D18" s="66"/>
      <c r="F18" s="66"/>
      <c r="G18" s="66"/>
      <c r="H18" s="66"/>
      <c r="I18" s="66"/>
      <c r="K18" s="66"/>
      <c r="L18" s="66"/>
      <c r="M18" s="66"/>
      <c r="N18" s="66"/>
      <c r="P18" s="66"/>
      <c r="Q18" s="66"/>
      <c r="R18" s="66"/>
      <c r="S18" s="66"/>
      <c r="X18" s="57" t="s">
        <v>17</v>
      </c>
      <c r="Y18" s="57">
        <v>16</v>
      </c>
    </row>
    <row r="19" spans="1:25" x14ac:dyDescent="0.15">
      <c r="A19" s="64" t="s">
        <v>0</v>
      </c>
      <c r="B19" s="64" t="s">
        <v>89</v>
      </c>
      <c r="C19" s="64" t="s">
        <v>90</v>
      </c>
      <c r="D19" s="64" t="s">
        <v>91</v>
      </c>
      <c r="E19" s="63"/>
      <c r="F19" s="64" t="s">
        <v>0</v>
      </c>
      <c r="G19" s="64" t="s">
        <v>89</v>
      </c>
      <c r="H19" s="64" t="s">
        <v>90</v>
      </c>
      <c r="I19" s="64" t="s">
        <v>91</v>
      </c>
      <c r="J19" s="63"/>
      <c r="K19" s="64" t="s">
        <v>0</v>
      </c>
      <c r="L19" s="64" t="s">
        <v>89</v>
      </c>
      <c r="M19" s="64" t="s">
        <v>90</v>
      </c>
      <c r="N19" s="64" t="s">
        <v>91</v>
      </c>
      <c r="O19" s="63"/>
      <c r="P19" s="64" t="s">
        <v>0</v>
      </c>
      <c r="Q19" s="64" t="s">
        <v>89</v>
      </c>
      <c r="R19" s="64" t="s">
        <v>90</v>
      </c>
      <c r="S19" s="64" t="s">
        <v>91</v>
      </c>
      <c r="X19" s="57" t="s">
        <v>18</v>
      </c>
      <c r="Y19" s="57">
        <v>17</v>
      </c>
    </row>
    <row r="20" spans="1:25" x14ac:dyDescent="0.15">
      <c r="A20" s="62">
        <v>40</v>
      </c>
      <c r="B20" s="62">
        <f>IF(ISNA(VLOOKUP($Y$1*1000+A20,年齢別人口集計表AD2!$A$2:$K$5000,9,FALSE)),0,VLOOKUP($Y$1*1000+A20,年齢別人口集計表AD2!$A$2:$K$5000,9,FALSE))</f>
        <v>0</v>
      </c>
      <c r="C20" s="62">
        <f>IF(ISNA(VLOOKUP($Y$1*1000+A20,年齢別人口集計表AD2!$A$2:$K$5000,10,FALSE)),0,VLOOKUP($Y$1*1000+A20,年齢別人口集計表AD2!$A$2:$K$5000,10,FALSE))</f>
        <v>1</v>
      </c>
      <c r="D20" s="62">
        <f>SUM(B20:C20)</f>
        <v>1</v>
      </c>
      <c r="E20" s="63"/>
      <c r="F20" s="62">
        <v>45</v>
      </c>
      <c r="G20" s="62">
        <f>IF(ISNA(VLOOKUP($Y$1*1000+F20,年齢別人口集計表AD2!$A$2:$K$5000,9,FALSE)),0,VLOOKUP($Y$1*1000+F20,年齢別人口集計表AD2!$A$2:$K$5000,9,FALSE))</f>
        <v>0</v>
      </c>
      <c r="H20" s="62">
        <f>IF(ISNA(VLOOKUP($Y$1*1000+F20,年齢別人口集計表AD2!$A$2:$K$5000,10,FALSE)),0,VLOOKUP($Y$1*1000+F20,年齢別人口集計表AD2!$A$2:$K$5000,10,FALSE))</f>
        <v>0</v>
      </c>
      <c r="I20" s="62">
        <f>SUM(G20:H20)</f>
        <v>0</v>
      </c>
      <c r="J20" s="63"/>
      <c r="K20" s="62">
        <v>50</v>
      </c>
      <c r="L20" s="62">
        <f>IF(ISNA(VLOOKUP($Y$1*1000+K20,年齢別人口集計表AD2!$A$2:$K$5000,9,FALSE)),0,VLOOKUP($Y$1*1000+K20,年齢別人口集計表AD2!$A$2:$K$5000,9,FALSE))</f>
        <v>1</v>
      </c>
      <c r="M20" s="62">
        <f>IF(ISNA(VLOOKUP($Y$1*1000+K20,年齢別人口集計表AD2!$A$2:$K$5000,10,FALSE)),0,VLOOKUP($Y$1*1000+K20,年齢別人口集計表AD2!$A$2:$K$5000,10,FALSE))</f>
        <v>0</v>
      </c>
      <c r="N20" s="62">
        <f>SUM(L20:M20)</f>
        <v>1</v>
      </c>
      <c r="O20" s="63"/>
      <c r="P20" s="62">
        <v>55</v>
      </c>
      <c r="Q20" s="62">
        <f>IF(ISNA(VLOOKUP($Y$1*1000+P20,年齢別人口集計表AD2!$A$2:$K$5000,9,FALSE)),0,VLOOKUP($Y$1*1000+P20,年齢別人口集計表AD2!$A$2:$K$5000,9,FALSE))</f>
        <v>1</v>
      </c>
      <c r="R20" s="62">
        <f>IF(ISNA(VLOOKUP($Y$1*1000+P20,年齢別人口集計表AD2!$A$2:$K$5000,10,FALSE)),0,VLOOKUP($Y$1*1000+P20,年齢別人口集計表AD2!$A$2:$K$5000,10,FALSE))</f>
        <v>1</v>
      </c>
      <c r="S20" s="62">
        <f>SUM(Q20:R20)</f>
        <v>2</v>
      </c>
      <c r="X20" s="57" t="s">
        <v>19</v>
      </c>
      <c r="Y20" s="57">
        <v>18</v>
      </c>
    </row>
    <row r="21" spans="1:25" x14ac:dyDescent="0.15">
      <c r="A21" s="62">
        <v>41</v>
      </c>
      <c r="B21" s="62">
        <f>IF(ISNA(VLOOKUP($Y$1*1000+A21,年齢別人口集計表AD2!$A$2:$K$5000,9,FALSE)),0,VLOOKUP($Y$1*1000+A21,年齢別人口集計表AD2!$A$2:$K$5000,9,FALSE))</f>
        <v>0</v>
      </c>
      <c r="C21" s="62">
        <f>IF(ISNA(VLOOKUP($Y$1*1000+A21,年齢別人口集計表AD2!$A$2:$K$5000,10,FALSE)),0,VLOOKUP($Y$1*1000+A21,年齢別人口集計表AD2!$A$2:$K$5000,10,FALSE))</f>
        <v>0</v>
      </c>
      <c r="D21" s="62">
        <f>SUM(B21:C21)</f>
        <v>0</v>
      </c>
      <c r="E21" s="63"/>
      <c r="F21" s="62">
        <v>46</v>
      </c>
      <c r="G21" s="62">
        <f>IF(ISNA(VLOOKUP($Y$1*1000+F21,年齢別人口集計表AD2!$A$2:$K$5000,9,FALSE)),0,VLOOKUP($Y$1*1000+F21,年齢別人口集計表AD2!$A$2:$K$5000,9,FALSE))</f>
        <v>0</v>
      </c>
      <c r="H21" s="62">
        <f>IF(ISNA(VLOOKUP($Y$1*1000+F21,年齢別人口集計表AD2!$A$2:$K$5000,10,FALSE)),0,VLOOKUP($Y$1*1000+F21,年齢別人口集計表AD2!$A$2:$K$5000,10,FALSE))</f>
        <v>0</v>
      </c>
      <c r="I21" s="62">
        <f>SUM(G21:H21)</f>
        <v>0</v>
      </c>
      <c r="J21" s="63"/>
      <c r="K21" s="62">
        <v>51</v>
      </c>
      <c r="L21" s="62">
        <f>IF(ISNA(VLOOKUP($Y$1*1000+K21,年齢別人口集計表AD2!$A$2:$K$5000,9,FALSE)),0,VLOOKUP($Y$1*1000+K21,年齢別人口集計表AD2!$A$2:$K$5000,9,FALSE))</f>
        <v>1</v>
      </c>
      <c r="M21" s="62">
        <f>IF(ISNA(VLOOKUP($Y$1*1000+K21,年齢別人口集計表AD2!$A$2:$K$5000,10,FALSE)),0,VLOOKUP($Y$1*1000+K21,年齢別人口集計表AD2!$A$2:$K$5000,10,FALSE))</f>
        <v>1</v>
      </c>
      <c r="N21" s="62">
        <f>SUM(L21:M21)</f>
        <v>2</v>
      </c>
      <c r="O21" s="63"/>
      <c r="P21" s="62">
        <v>56</v>
      </c>
      <c r="Q21" s="62">
        <f>IF(ISNA(VLOOKUP($Y$1*1000+P21,年齢別人口集計表AD2!$A$2:$K$5000,9,FALSE)),0,VLOOKUP($Y$1*1000+P21,年齢別人口集計表AD2!$A$2:$K$5000,9,FALSE))</f>
        <v>0</v>
      </c>
      <c r="R21" s="62">
        <f>IF(ISNA(VLOOKUP($Y$1*1000+P21,年齢別人口集計表AD2!$A$2:$K$5000,10,FALSE)),0,VLOOKUP($Y$1*1000+P21,年齢別人口集計表AD2!$A$2:$K$5000,10,FALSE))</f>
        <v>1</v>
      </c>
      <c r="S21" s="62">
        <f>SUM(Q21:R21)</f>
        <v>1</v>
      </c>
      <c r="X21" s="57" t="s">
        <v>120</v>
      </c>
      <c r="Y21" s="57">
        <v>19</v>
      </c>
    </row>
    <row r="22" spans="1:25" x14ac:dyDescent="0.15">
      <c r="A22" s="62">
        <v>42</v>
      </c>
      <c r="B22" s="62">
        <f>IF(ISNA(VLOOKUP($Y$1*1000+A22,年齢別人口集計表AD2!$A$2:$K$5000,9,FALSE)),0,VLOOKUP($Y$1*1000+A22,年齢別人口集計表AD2!$A$2:$K$5000,9,FALSE))</f>
        <v>0</v>
      </c>
      <c r="C22" s="62">
        <f>IF(ISNA(VLOOKUP($Y$1*1000+A22,年齢別人口集計表AD2!$A$2:$K$5000,10,FALSE)),0,VLOOKUP($Y$1*1000+A22,年齢別人口集計表AD2!$A$2:$K$5000,10,FALSE))</f>
        <v>2</v>
      </c>
      <c r="D22" s="62">
        <f>SUM(B22:C22)</f>
        <v>2</v>
      </c>
      <c r="E22" s="63"/>
      <c r="F22" s="62">
        <v>47</v>
      </c>
      <c r="G22" s="62">
        <f>IF(ISNA(VLOOKUP($Y$1*1000+F22,年齢別人口集計表AD2!$A$2:$K$5000,9,FALSE)),0,VLOOKUP($Y$1*1000+F22,年齢別人口集計表AD2!$A$2:$K$5000,9,FALSE))</f>
        <v>2</v>
      </c>
      <c r="H22" s="62">
        <f>IF(ISNA(VLOOKUP($Y$1*1000+F22,年齢別人口集計表AD2!$A$2:$K$5000,10,FALSE)),0,VLOOKUP($Y$1*1000+F22,年齢別人口集計表AD2!$A$2:$K$5000,10,FALSE))</f>
        <v>1</v>
      </c>
      <c r="I22" s="62">
        <f>SUM(G22:H22)</f>
        <v>3</v>
      </c>
      <c r="J22" s="63"/>
      <c r="K22" s="62">
        <v>52</v>
      </c>
      <c r="L22" s="62">
        <f>IF(ISNA(VLOOKUP($Y$1*1000+K22,年齢別人口集計表AD2!$A$2:$K$5000,9,FALSE)),0,VLOOKUP($Y$1*1000+K22,年齢別人口集計表AD2!$A$2:$K$5000,9,FALSE))</f>
        <v>2</v>
      </c>
      <c r="M22" s="62">
        <f>IF(ISNA(VLOOKUP($Y$1*1000+K22,年齢別人口集計表AD2!$A$2:$K$5000,10,FALSE)),0,VLOOKUP($Y$1*1000+K22,年齢別人口集計表AD2!$A$2:$K$5000,10,FALSE))</f>
        <v>1</v>
      </c>
      <c r="N22" s="62">
        <f>SUM(L22:M22)</f>
        <v>3</v>
      </c>
      <c r="O22" s="63"/>
      <c r="P22" s="62">
        <v>57</v>
      </c>
      <c r="Q22" s="62">
        <f>IF(ISNA(VLOOKUP($Y$1*1000+P22,年齢別人口集計表AD2!$A$2:$K$5000,9,FALSE)),0,VLOOKUP($Y$1*1000+P22,年齢別人口集計表AD2!$A$2:$K$5000,9,FALSE))</f>
        <v>2</v>
      </c>
      <c r="R22" s="62">
        <f>IF(ISNA(VLOOKUP($Y$1*1000+P22,年齢別人口集計表AD2!$A$2:$K$5000,10,FALSE)),0,VLOOKUP($Y$1*1000+P22,年齢別人口集計表AD2!$A$2:$K$5000,10,FALSE))</f>
        <v>1</v>
      </c>
      <c r="S22" s="62">
        <f>SUM(Q22:R22)</f>
        <v>3</v>
      </c>
      <c r="X22" s="57" t="s">
        <v>20</v>
      </c>
      <c r="Y22" s="57">
        <v>22</v>
      </c>
    </row>
    <row r="23" spans="1:25" x14ac:dyDescent="0.15">
      <c r="A23" s="62">
        <v>43</v>
      </c>
      <c r="B23" s="62">
        <f>IF(ISNA(VLOOKUP($Y$1*1000+A23,年齢別人口集計表AD2!$A$2:$K$5000,9,FALSE)),0,VLOOKUP($Y$1*1000+A23,年齢別人口集計表AD2!$A$2:$K$5000,9,FALSE))</f>
        <v>1</v>
      </c>
      <c r="C23" s="62">
        <f>IF(ISNA(VLOOKUP($Y$1*1000+A23,年齢別人口集計表AD2!$A$2:$K$5000,10,FALSE)),0,VLOOKUP($Y$1*1000+A23,年齢別人口集計表AD2!$A$2:$K$5000,10,FALSE))</f>
        <v>0</v>
      </c>
      <c r="D23" s="62">
        <f>SUM(B23:C23)</f>
        <v>1</v>
      </c>
      <c r="E23" s="63"/>
      <c r="F23" s="62">
        <v>48</v>
      </c>
      <c r="G23" s="62">
        <f>IF(ISNA(VLOOKUP($Y$1*1000+F23,年齢別人口集計表AD2!$A$2:$K$5000,9,FALSE)),0,VLOOKUP($Y$1*1000+F23,年齢別人口集計表AD2!$A$2:$K$5000,9,FALSE))</f>
        <v>1</v>
      </c>
      <c r="H23" s="62">
        <f>IF(ISNA(VLOOKUP($Y$1*1000+F23,年齢別人口集計表AD2!$A$2:$K$5000,10,FALSE)),0,VLOOKUP($Y$1*1000+F23,年齢別人口集計表AD2!$A$2:$K$5000,10,FALSE))</f>
        <v>2</v>
      </c>
      <c r="I23" s="62">
        <f>SUM(G23:H23)</f>
        <v>3</v>
      </c>
      <c r="J23" s="63"/>
      <c r="K23" s="62">
        <v>53</v>
      </c>
      <c r="L23" s="62">
        <f>IF(ISNA(VLOOKUP($Y$1*1000+K23,年齢別人口集計表AD2!$A$2:$K$5000,9,FALSE)),0,VLOOKUP($Y$1*1000+K23,年齢別人口集計表AD2!$A$2:$K$5000,9,FALSE))</f>
        <v>3</v>
      </c>
      <c r="M23" s="62">
        <f>IF(ISNA(VLOOKUP($Y$1*1000+K23,年齢別人口集計表AD2!$A$2:$K$5000,10,FALSE)),0,VLOOKUP($Y$1*1000+K23,年齢別人口集計表AD2!$A$2:$K$5000,10,FALSE))</f>
        <v>1</v>
      </c>
      <c r="N23" s="62">
        <f>SUM(L23:M23)</f>
        <v>4</v>
      </c>
      <c r="O23" s="63"/>
      <c r="P23" s="62">
        <v>58</v>
      </c>
      <c r="Q23" s="62">
        <f>IF(ISNA(VLOOKUP($Y$1*1000+P23,年齢別人口集計表AD2!$A$2:$K$5000,9,FALSE)),0,VLOOKUP($Y$1*1000+P23,年齢別人口集計表AD2!$A$2:$K$5000,9,FALSE))</f>
        <v>0</v>
      </c>
      <c r="R23" s="62">
        <f>IF(ISNA(VLOOKUP($Y$1*1000+P23,年齢別人口集計表AD2!$A$2:$K$5000,10,FALSE)),0,VLOOKUP($Y$1*1000+P23,年齢別人口集計表AD2!$A$2:$K$5000,10,FALSE))</f>
        <v>3</v>
      </c>
      <c r="S23" s="62">
        <f>SUM(Q23:R23)</f>
        <v>3</v>
      </c>
      <c r="X23" s="57" t="s">
        <v>21</v>
      </c>
      <c r="Y23" s="57">
        <v>23</v>
      </c>
    </row>
    <row r="24" spans="1:25" x14ac:dyDescent="0.15">
      <c r="A24" s="62">
        <v>44</v>
      </c>
      <c r="B24" s="62">
        <f>IF(ISNA(VLOOKUP($Y$1*1000+A24,年齢別人口集計表AD2!$A$2:$K$5000,9,FALSE)),0,VLOOKUP($Y$1*1000+A24,年齢別人口集計表AD2!$A$2:$K$5000,9,FALSE))</f>
        <v>0</v>
      </c>
      <c r="C24" s="62">
        <f>IF(ISNA(VLOOKUP($Y$1*1000+A24,年齢別人口集計表AD2!$A$2:$K$5000,10,FALSE)),0,VLOOKUP($Y$1*1000+A24,年齢別人口集計表AD2!$A$2:$K$5000,10,FALSE))</f>
        <v>1</v>
      </c>
      <c r="D24" s="62">
        <f>SUM(B24:C24)</f>
        <v>1</v>
      </c>
      <c r="E24" s="63"/>
      <c r="F24" s="62">
        <v>49</v>
      </c>
      <c r="G24" s="62">
        <f>IF(ISNA(VLOOKUP($Y$1*1000+F24,年齢別人口集計表AD2!$A$2:$K$5000,9,FALSE)),0,VLOOKUP($Y$1*1000+F24,年齢別人口集計表AD2!$A$2:$K$5000,9,FALSE))</f>
        <v>0</v>
      </c>
      <c r="H24" s="62">
        <f>IF(ISNA(VLOOKUP($Y$1*1000+F24,年齢別人口集計表AD2!$A$2:$K$5000,10,FALSE)),0,VLOOKUP($Y$1*1000+F24,年齢別人口集計表AD2!$A$2:$K$5000,10,FALSE))</f>
        <v>0</v>
      </c>
      <c r="I24" s="62">
        <f>SUM(G24:H24)</f>
        <v>0</v>
      </c>
      <c r="J24" s="63"/>
      <c r="K24" s="62">
        <v>54</v>
      </c>
      <c r="L24" s="62">
        <f>IF(ISNA(VLOOKUP($Y$1*1000+K24,年齢別人口集計表AD2!$A$2:$K$5000,9,FALSE)),0,VLOOKUP($Y$1*1000+K24,年齢別人口集計表AD2!$A$2:$K$5000,9,FALSE))</f>
        <v>0</v>
      </c>
      <c r="M24" s="62">
        <f>IF(ISNA(VLOOKUP($Y$1*1000+K24,年齢別人口集計表AD2!$A$2:$K$5000,10,FALSE)),0,VLOOKUP($Y$1*1000+K24,年齢別人口集計表AD2!$A$2:$K$5000,10,FALSE))</f>
        <v>1</v>
      </c>
      <c r="N24" s="62">
        <f>SUM(L24:M24)</f>
        <v>1</v>
      </c>
      <c r="O24" s="63"/>
      <c r="P24" s="62">
        <v>59</v>
      </c>
      <c r="Q24" s="62">
        <f>IF(ISNA(VLOOKUP($Y$1*1000+P24,年齢別人口集計表AD2!$A$2:$K$5000,9,FALSE)),0,VLOOKUP($Y$1*1000+P24,年齢別人口集計表AD2!$A$2:$K$5000,9,FALSE))</f>
        <v>2</v>
      </c>
      <c r="R24" s="62">
        <f>IF(ISNA(VLOOKUP($Y$1*1000+P24,年齢別人口集計表AD2!$A$2:$K$5000,10,FALSE)),0,VLOOKUP($Y$1*1000+P24,年齢別人口集計表AD2!$A$2:$K$5000,10,FALSE))</f>
        <v>1</v>
      </c>
      <c r="S24" s="62">
        <f>SUM(Q24:R24)</f>
        <v>3</v>
      </c>
      <c r="X24" s="57" t="s">
        <v>22</v>
      </c>
      <c r="Y24" s="57">
        <v>24</v>
      </c>
    </row>
    <row r="25" spans="1:25" x14ac:dyDescent="0.15">
      <c r="A25" s="64" t="s">
        <v>91</v>
      </c>
      <c r="B25" s="62">
        <f>SUM(B20:B24)</f>
        <v>1</v>
      </c>
      <c r="C25" s="62">
        <f>SUM(C20:C24)</f>
        <v>4</v>
      </c>
      <c r="D25" s="62">
        <f>SUM(D20:D24)</f>
        <v>5</v>
      </c>
      <c r="E25" s="63"/>
      <c r="F25" s="64" t="s">
        <v>91</v>
      </c>
      <c r="G25" s="62">
        <f>SUM(G20:G24)</f>
        <v>3</v>
      </c>
      <c r="H25" s="62">
        <f>SUM(H20:H24)</f>
        <v>3</v>
      </c>
      <c r="I25" s="62">
        <f>SUM(I20:I24)</f>
        <v>6</v>
      </c>
      <c r="J25" s="63"/>
      <c r="K25" s="64" t="s">
        <v>91</v>
      </c>
      <c r="L25" s="62">
        <f>SUM(L20:L24)</f>
        <v>7</v>
      </c>
      <c r="M25" s="62">
        <f>SUM(M20:M24)</f>
        <v>4</v>
      </c>
      <c r="N25" s="62">
        <f>SUM(N20:N24)</f>
        <v>11</v>
      </c>
      <c r="O25" s="63"/>
      <c r="P25" s="64" t="s">
        <v>91</v>
      </c>
      <c r="Q25" s="62">
        <f>SUM(Q20:Q24)</f>
        <v>5</v>
      </c>
      <c r="R25" s="62">
        <f>SUM(R20:R24)</f>
        <v>7</v>
      </c>
      <c r="S25" s="62">
        <f>SUM(S20:S24)</f>
        <v>12</v>
      </c>
      <c r="U25" s="65">
        <f>Q25+L25+G25+B25</f>
        <v>16</v>
      </c>
      <c r="V25" s="65">
        <f>R25+M25+H25+C25</f>
        <v>18</v>
      </c>
      <c r="X25" s="57" t="s">
        <v>23</v>
      </c>
      <c r="Y25" s="57">
        <v>25</v>
      </c>
    </row>
    <row r="26" spans="1:25" x14ac:dyDescent="0.15">
      <c r="A26" s="66"/>
      <c r="B26" s="66"/>
      <c r="C26" s="66"/>
      <c r="D26" s="66"/>
      <c r="F26" s="66"/>
      <c r="G26" s="66"/>
      <c r="H26" s="66"/>
      <c r="I26" s="66"/>
      <c r="K26" s="66"/>
      <c r="L26" s="66"/>
      <c r="M26" s="66"/>
      <c r="N26" s="66"/>
      <c r="P26" s="66"/>
      <c r="Q26" s="66"/>
      <c r="R26" s="66"/>
      <c r="S26" s="66"/>
      <c r="X26" s="57" t="s">
        <v>24</v>
      </c>
      <c r="Y26" s="57">
        <v>26</v>
      </c>
    </row>
    <row r="27" spans="1:25" x14ac:dyDescent="0.15">
      <c r="A27" s="64" t="s">
        <v>0</v>
      </c>
      <c r="B27" s="64" t="s">
        <v>89</v>
      </c>
      <c r="C27" s="64" t="s">
        <v>90</v>
      </c>
      <c r="D27" s="64" t="s">
        <v>91</v>
      </c>
      <c r="E27" s="63"/>
      <c r="F27" s="64" t="s">
        <v>0</v>
      </c>
      <c r="G27" s="64" t="s">
        <v>89</v>
      </c>
      <c r="H27" s="64" t="s">
        <v>90</v>
      </c>
      <c r="I27" s="64" t="s">
        <v>91</v>
      </c>
      <c r="J27" s="63"/>
      <c r="K27" s="64" t="s">
        <v>0</v>
      </c>
      <c r="L27" s="64" t="s">
        <v>89</v>
      </c>
      <c r="M27" s="64" t="s">
        <v>90</v>
      </c>
      <c r="N27" s="64" t="s">
        <v>91</v>
      </c>
      <c r="O27" s="63"/>
      <c r="P27" s="64" t="s">
        <v>0</v>
      </c>
      <c r="Q27" s="64" t="s">
        <v>89</v>
      </c>
      <c r="R27" s="64" t="s">
        <v>90</v>
      </c>
      <c r="S27" s="64" t="s">
        <v>91</v>
      </c>
      <c r="X27" s="57" t="s">
        <v>25</v>
      </c>
      <c r="Y27" s="57">
        <v>27</v>
      </c>
    </row>
    <row r="28" spans="1:25" x14ac:dyDescent="0.15">
      <c r="A28" s="62">
        <v>60</v>
      </c>
      <c r="B28" s="62">
        <f>IF(ISNA(VLOOKUP($Y$1*1000+A28,年齢別人口集計表AD2!$A$2:$K$5000,9,FALSE)),0,VLOOKUP($Y$1*1000+A28,年齢別人口集計表AD2!$A$2:$K$5000,9,FALSE))</f>
        <v>2</v>
      </c>
      <c r="C28" s="62">
        <f>IF(ISNA(VLOOKUP($Y$1*1000+A28,年齢別人口集計表AD2!$A$2:$K$5000,10,FALSE)),0,VLOOKUP($Y$1*1000+A28,年齢別人口集計表AD2!$A$2:$K$5000,10,FALSE))</f>
        <v>2</v>
      </c>
      <c r="D28" s="62">
        <f>SUM(B28:C28)</f>
        <v>4</v>
      </c>
      <c r="E28" s="63"/>
      <c r="F28" s="62">
        <v>65</v>
      </c>
      <c r="G28" s="62">
        <f>IF(ISNA(VLOOKUP($Y$1*1000+F28,年齢別人口集計表AD2!$A$2:$K$5000,9,FALSE)),0,VLOOKUP($Y$1*1000+F28,年齢別人口集計表AD2!$A$2:$K$5000,9,FALSE))</f>
        <v>3</v>
      </c>
      <c r="H28" s="62">
        <f>IF(ISNA(VLOOKUP($Y$1*1000+F28,年齢別人口集計表AD2!$A$2:$K$5000,10,FALSE)),0,VLOOKUP($Y$1*1000+F28,年齢別人口集計表AD2!$A$2:$K$5000,10,FALSE))</f>
        <v>3</v>
      </c>
      <c r="I28" s="62">
        <f>SUM(G28:H28)</f>
        <v>6</v>
      </c>
      <c r="J28" s="63"/>
      <c r="K28" s="62">
        <v>70</v>
      </c>
      <c r="L28" s="62">
        <f>IF(ISNA(VLOOKUP($Y$1*1000+K28,年齢別人口集計表AD2!$A$2:$K$5000,9,FALSE)),0,VLOOKUP($Y$1*1000+K28,年齢別人口集計表AD2!$A$2:$K$5000,9,FALSE))</f>
        <v>2</v>
      </c>
      <c r="M28" s="62">
        <f>IF(ISNA(VLOOKUP($Y$1*1000+K28,年齢別人口集計表AD2!$A$2:$K$5000,10,FALSE)),0,VLOOKUP($Y$1*1000+K28,年齢別人口集計表AD2!$A$2:$K$5000,10,FALSE))</f>
        <v>2</v>
      </c>
      <c r="N28" s="62">
        <f>SUM(L28:M28)</f>
        <v>4</v>
      </c>
      <c r="O28" s="63"/>
      <c r="P28" s="62">
        <v>75</v>
      </c>
      <c r="Q28" s="62">
        <f>IF(ISNA(VLOOKUP($Y$1*1000+P28,年齢別人口集計表AD2!$A$2:$K$5000,9,FALSE)),0,VLOOKUP($Y$1*1000+P28,年齢別人口集計表AD2!$A$2:$K$5000,9,FALSE))</f>
        <v>4</v>
      </c>
      <c r="R28" s="62">
        <f>IF(ISNA(VLOOKUP($Y$1*1000+P28,年齢別人口集計表AD2!$A$2:$K$5000,10,FALSE)),0,VLOOKUP($Y$1*1000+P28,年齢別人口集計表AD2!$A$2:$K$5000,10,FALSE))</f>
        <v>1</v>
      </c>
      <c r="S28" s="62">
        <f>SUM(Q28:R28)</f>
        <v>5</v>
      </c>
      <c r="X28" s="57" t="s">
        <v>26</v>
      </c>
      <c r="Y28" s="57">
        <v>28</v>
      </c>
    </row>
    <row r="29" spans="1:25" x14ac:dyDescent="0.15">
      <c r="A29" s="62">
        <v>61</v>
      </c>
      <c r="B29" s="62">
        <f>IF(ISNA(VLOOKUP($Y$1*1000+A29,年齢別人口集計表AD2!$A$2:$K$5000,9,FALSE)),0,VLOOKUP($Y$1*1000+A29,年齢別人口集計表AD2!$A$2:$K$5000,9,FALSE))</f>
        <v>4</v>
      </c>
      <c r="C29" s="62">
        <f>IF(ISNA(VLOOKUP($Y$1*1000+A29,年齢別人口集計表AD2!$A$2:$K$5000,10,FALSE)),0,VLOOKUP($Y$1*1000+A29,年齢別人口集計表AD2!$A$2:$K$5000,10,FALSE))</f>
        <v>3</v>
      </c>
      <c r="D29" s="62">
        <f>SUM(B29:C29)</f>
        <v>7</v>
      </c>
      <c r="E29" s="63"/>
      <c r="F29" s="62">
        <v>66</v>
      </c>
      <c r="G29" s="62">
        <f>IF(ISNA(VLOOKUP($Y$1*1000+F29,年齢別人口集計表AD2!$A$2:$K$5000,9,FALSE)),0,VLOOKUP($Y$1*1000+F29,年齢別人口集計表AD2!$A$2:$K$5000,9,FALSE))</f>
        <v>2</v>
      </c>
      <c r="H29" s="62">
        <f>IF(ISNA(VLOOKUP($Y$1*1000+F29,年齢別人口集計表AD2!$A$2:$K$5000,10,FALSE)),0,VLOOKUP($Y$1*1000+F29,年齢別人口集計表AD2!$A$2:$K$5000,10,FALSE))</f>
        <v>1</v>
      </c>
      <c r="I29" s="62">
        <f>SUM(G29:H29)</f>
        <v>3</v>
      </c>
      <c r="J29" s="63"/>
      <c r="K29" s="62">
        <v>71</v>
      </c>
      <c r="L29" s="62">
        <f>IF(ISNA(VLOOKUP($Y$1*1000+K29,年齢別人口集計表AD2!$A$2:$K$5000,9,FALSE)),0,VLOOKUP($Y$1*1000+K29,年齢別人口集計表AD2!$A$2:$K$5000,9,FALSE))</f>
        <v>1</v>
      </c>
      <c r="M29" s="62">
        <f>IF(ISNA(VLOOKUP($Y$1*1000+K29,年齢別人口集計表AD2!$A$2:$K$5000,10,FALSE)),0,VLOOKUP($Y$1*1000+K29,年齢別人口集計表AD2!$A$2:$K$5000,10,FALSE))</f>
        <v>5</v>
      </c>
      <c r="N29" s="62">
        <f>SUM(L29:M29)</f>
        <v>6</v>
      </c>
      <c r="O29" s="63"/>
      <c r="P29" s="62">
        <v>76</v>
      </c>
      <c r="Q29" s="62">
        <f>IF(ISNA(VLOOKUP($Y$1*1000+P29,年齢別人口集計表AD2!$A$2:$K$5000,9,FALSE)),0,VLOOKUP($Y$1*1000+P29,年齢別人口集計表AD2!$A$2:$K$5000,9,FALSE))</f>
        <v>3</v>
      </c>
      <c r="R29" s="62">
        <f>IF(ISNA(VLOOKUP($Y$1*1000+P29,年齢別人口集計表AD2!$A$2:$K$5000,10,FALSE)),0,VLOOKUP($Y$1*1000+P29,年齢別人口集計表AD2!$A$2:$K$5000,10,FALSE))</f>
        <v>5</v>
      </c>
      <c r="S29" s="62">
        <f>SUM(Q29:R29)</f>
        <v>8</v>
      </c>
      <c r="X29" s="57" t="s">
        <v>27</v>
      </c>
      <c r="Y29" s="57">
        <v>29</v>
      </c>
    </row>
    <row r="30" spans="1:25" x14ac:dyDescent="0.15">
      <c r="A30" s="62">
        <v>62</v>
      </c>
      <c r="B30" s="62">
        <f>IF(ISNA(VLOOKUP($Y$1*1000+A30,年齢別人口集計表AD2!$A$2:$K$5000,9,FALSE)),0,VLOOKUP($Y$1*1000+A30,年齢別人口集計表AD2!$A$2:$K$5000,9,FALSE))</f>
        <v>2</v>
      </c>
      <c r="C30" s="62">
        <f>IF(ISNA(VLOOKUP($Y$1*1000+A30,年齢別人口集計表AD2!$A$2:$K$5000,10,FALSE)),0,VLOOKUP($Y$1*1000+A30,年齢別人口集計表AD2!$A$2:$K$5000,10,FALSE))</f>
        <v>2</v>
      </c>
      <c r="D30" s="62">
        <f>SUM(B30:C30)</f>
        <v>4</v>
      </c>
      <c r="E30" s="63"/>
      <c r="F30" s="62">
        <v>67</v>
      </c>
      <c r="G30" s="62">
        <f>IF(ISNA(VLOOKUP($Y$1*1000+F30,年齢別人口集計表AD2!$A$2:$K$5000,9,FALSE)),0,VLOOKUP($Y$1*1000+F30,年齢別人口集計表AD2!$A$2:$K$5000,9,FALSE))</f>
        <v>0</v>
      </c>
      <c r="H30" s="62">
        <f>IF(ISNA(VLOOKUP($Y$1*1000+F30,年齢別人口集計表AD2!$A$2:$K$5000,10,FALSE)),0,VLOOKUP($Y$1*1000+F30,年齢別人口集計表AD2!$A$2:$K$5000,10,FALSE))</f>
        <v>2</v>
      </c>
      <c r="I30" s="62">
        <f>SUM(G30:H30)</f>
        <v>2</v>
      </c>
      <c r="J30" s="63"/>
      <c r="K30" s="62">
        <v>72</v>
      </c>
      <c r="L30" s="62">
        <f>IF(ISNA(VLOOKUP($Y$1*1000+K30,年齢別人口集計表AD2!$A$2:$K$5000,9,FALSE)),0,VLOOKUP($Y$1*1000+K30,年齢別人口集計表AD2!$A$2:$K$5000,9,FALSE))</f>
        <v>0</v>
      </c>
      <c r="M30" s="62">
        <f>IF(ISNA(VLOOKUP($Y$1*1000+K30,年齢別人口集計表AD2!$A$2:$K$5000,10,FALSE)),0,VLOOKUP($Y$1*1000+K30,年齢別人口集計表AD2!$A$2:$K$5000,10,FALSE))</f>
        <v>3</v>
      </c>
      <c r="N30" s="62">
        <f>SUM(L30:M30)</f>
        <v>3</v>
      </c>
      <c r="O30" s="63"/>
      <c r="P30" s="62">
        <v>77</v>
      </c>
      <c r="Q30" s="62">
        <f>IF(ISNA(VLOOKUP($Y$1*1000+P30,年齢別人口集計表AD2!$A$2:$K$5000,9,FALSE)),0,VLOOKUP($Y$1*1000+P30,年齢別人口集計表AD2!$A$2:$K$5000,9,FALSE))</f>
        <v>1</v>
      </c>
      <c r="R30" s="62">
        <f>IF(ISNA(VLOOKUP($Y$1*1000+P30,年齢別人口集計表AD2!$A$2:$K$5000,10,FALSE)),0,VLOOKUP($Y$1*1000+P30,年齢別人口集計表AD2!$A$2:$K$5000,10,FALSE))</f>
        <v>0</v>
      </c>
      <c r="S30" s="62">
        <f>SUM(Q30:R30)</f>
        <v>1</v>
      </c>
      <c r="X30" s="57" t="s">
        <v>28</v>
      </c>
      <c r="Y30" s="57">
        <v>30</v>
      </c>
    </row>
    <row r="31" spans="1:25" x14ac:dyDescent="0.15">
      <c r="A31" s="62">
        <v>63</v>
      </c>
      <c r="B31" s="62">
        <f>IF(ISNA(VLOOKUP($Y$1*1000+A31,年齢別人口集計表AD2!$A$2:$K$5000,9,FALSE)),0,VLOOKUP($Y$1*1000+A31,年齢別人口集計表AD2!$A$2:$K$5000,9,FALSE))</f>
        <v>1</v>
      </c>
      <c r="C31" s="62">
        <f>IF(ISNA(VLOOKUP($Y$1*1000+A31,年齢別人口集計表AD2!$A$2:$K$5000,10,FALSE)),0,VLOOKUP($Y$1*1000+A31,年齢別人口集計表AD2!$A$2:$K$5000,10,FALSE))</f>
        <v>0</v>
      </c>
      <c r="D31" s="62">
        <f>SUM(B31:C31)</f>
        <v>1</v>
      </c>
      <c r="E31" s="63"/>
      <c r="F31" s="62">
        <v>68</v>
      </c>
      <c r="G31" s="62">
        <f>IF(ISNA(VLOOKUP($Y$1*1000+F31,年齢別人口集計表AD2!$A$2:$K$5000,9,FALSE)),0,VLOOKUP($Y$1*1000+F31,年齢別人口集計表AD2!$A$2:$K$5000,9,FALSE))</f>
        <v>2</v>
      </c>
      <c r="H31" s="62">
        <f>IF(ISNA(VLOOKUP($Y$1*1000+F31,年齢別人口集計表AD2!$A$2:$K$5000,10,FALSE)),0,VLOOKUP($Y$1*1000+F31,年齢別人口集計表AD2!$A$2:$K$5000,10,FALSE))</f>
        <v>0</v>
      </c>
      <c r="I31" s="62">
        <f>SUM(G31:H31)</f>
        <v>2</v>
      </c>
      <c r="J31" s="63"/>
      <c r="K31" s="62">
        <v>73</v>
      </c>
      <c r="L31" s="62">
        <f>IF(ISNA(VLOOKUP($Y$1*1000+K31,年齢別人口集計表AD2!$A$2:$K$5000,9,FALSE)),0,VLOOKUP($Y$1*1000+K31,年齢別人口集計表AD2!$A$2:$K$5000,9,FALSE))</f>
        <v>4</v>
      </c>
      <c r="M31" s="62">
        <f>IF(ISNA(VLOOKUP($Y$1*1000+K31,年齢別人口集計表AD2!$A$2:$K$5000,10,FALSE)),0,VLOOKUP($Y$1*1000+K31,年齢別人口集計表AD2!$A$2:$K$5000,10,FALSE))</f>
        <v>1</v>
      </c>
      <c r="N31" s="62">
        <f>SUM(L31:M31)</f>
        <v>5</v>
      </c>
      <c r="O31" s="63"/>
      <c r="P31" s="62">
        <v>78</v>
      </c>
      <c r="Q31" s="62">
        <f>IF(ISNA(VLOOKUP($Y$1*1000+P31,年齢別人口集計表AD2!$A$2:$K$5000,9,FALSE)),0,VLOOKUP($Y$1*1000+P31,年齢別人口集計表AD2!$A$2:$K$5000,9,FALSE))</f>
        <v>1</v>
      </c>
      <c r="R31" s="62">
        <f>IF(ISNA(VLOOKUP($Y$1*1000+P31,年齢別人口集計表AD2!$A$2:$K$5000,10,FALSE)),0,VLOOKUP($Y$1*1000+P31,年齢別人口集計表AD2!$A$2:$K$5000,10,FALSE))</f>
        <v>5</v>
      </c>
      <c r="S31" s="62">
        <f>SUM(Q31:R31)</f>
        <v>6</v>
      </c>
      <c r="X31" s="57" t="s">
        <v>29</v>
      </c>
      <c r="Y31" s="57">
        <v>31</v>
      </c>
    </row>
    <row r="32" spans="1:25" x14ac:dyDescent="0.15">
      <c r="A32" s="62">
        <v>64</v>
      </c>
      <c r="B32" s="62">
        <f>IF(ISNA(VLOOKUP($Y$1*1000+A32,年齢別人口集計表AD2!$A$2:$K$5000,9,FALSE)),0,VLOOKUP($Y$1*1000+A32,年齢別人口集計表AD2!$A$2:$K$5000,9,FALSE))</f>
        <v>1</v>
      </c>
      <c r="C32" s="62">
        <f>IF(ISNA(VLOOKUP($Y$1*1000+A32,年齢別人口集計表AD2!$A$2:$K$5000,10,FALSE)),0,VLOOKUP($Y$1*1000+A32,年齢別人口集計表AD2!$A$2:$K$5000,10,FALSE))</f>
        <v>1</v>
      </c>
      <c r="D32" s="62">
        <f>SUM(B32:C32)</f>
        <v>2</v>
      </c>
      <c r="E32" s="63"/>
      <c r="F32" s="62">
        <v>69</v>
      </c>
      <c r="G32" s="62">
        <f>IF(ISNA(VLOOKUP($Y$1*1000+F32,年齢別人口集計表AD2!$A$2:$K$5000,9,FALSE)),0,VLOOKUP($Y$1*1000+F32,年齢別人口集計表AD2!$A$2:$K$5000,9,FALSE))</f>
        <v>2</v>
      </c>
      <c r="H32" s="62">
        <f>IF(ISNA(VLOOKUP($Y$1*1000+F32,年齢別人口集計表AD2!$A$2:$K$5000,10,FALSE)),0,VLOOKUP($Y$1*1000+F32,年齢別人口集計表AD2!$A$2:$K$5000,10,FALSE))</f>
        <v>2</v>
      </c>
      <c r="I32" s="62">
        <f>SUM(G32:H32)</f>
        <v>4</v>
      </c>
      <c r="J32" s="63"/>
      <c r="K32" s="62">
        <v>74</v>
      </c>
      <c r="L32" s="62">
        <f>IF(ISNA(VLOOKUP($Y$1*1000+K32,年齢別人口集計表AD2!$A$2:$K$5000,9,FALSE)),0,VLOOKUP($Y$1*1000+K32,年齢別人口集計表AD2!$A$2:$K$5000,9,FALSE))</f>
        <v>3</v>
      </c>
      <c r="M32" s="62">
        <f>IF(ISNA(VLOOKUP($Y$1*1000+K32,年齢別人口集計表AD2!$A$2:$K$5000,10,FALSE)),0,VLOOKUP($Y$1*1000+K32,年齢別人口集計表AD2!$A$2:$K$5000,10,FALSE))</f>
        <v>2</v>
      </c>
      <c r="N32" s="62">
        <f>SUM(L32:M32)</f>
        <v>5</v>
      </c>
      <c r="O32" s="63"/>
      <c r="P32" s="62">
        <v>79</v>
      </c>
      <c r="Q32" s="62">
        <f>IF(ISNA(VLOOKUP($Y$1*1000+P32,年齢別人口集計表AD2!$A$2:$K$5000,9,FALSE)),0,VLOOKUP($Y$1*1000+P32,年齢別人口集計表AD2!$A$2:$K$5000,9,FALSE))</f>
        <v>1</v>
      </c>
      <c r="R32" s="62">
        <f>IF(ISNA(VLOOKUP($Y$1*1000+P32,年齢別人口集計表AD2!$A$2:$K$5000,10,FALSE)),0,VLOOKUP($Y$1*1000+P32,年齢別人口集計表AD2!$A$2:$K$5000,10,FALSE))</f>
        <v>2</v>
      </c>
      <c r="S32" s="62">
        <f>SUM(Q32:R32)</f>
        <v>3</v>
      </c>
      <c r="X32" s="57" t="s">
        <v>30</v>
      </c>
      <c r="Y32" s="57">
        <v>32</v>
      </c>
    </row>
    <row r="33" spans="1:25" x14ac:dyDescent="0.15">
      <c r="A33" s="64" t="s">
        <v>91</v>
      </c>
      <c r="B33" s="62">
        <f>SUM(B28:B32)</f>
        <v>10</v>
      </c>
      <c r="C33" s="62">
        <f>SUM(C28:C32)</f>
        <v>8</v>
      </c>
      <c r="D33" s="62">
        <f>SUM(D28:D32)</f>
        <v>18</v>
      </c>
      <c r="E33" s="63"/>
      <c r="F33" s="64" t="s">
        <v>91</v>
      </c>
      <c r="G33" s="62">
        <f>SUM(G28:G32)</f>
        <v>9</v>
      </c>
      <c r="H33" s="62">
        <f>SUM(H28:H32)</f>
        <v>8</v>
      </c>
      <c r="I33" s="62">
        <f>SUM(I28:I32)</f>
        <v>17</v>
      </c>
      <c r="J33" s="63"/>
      <c r="K33" s="64" t="s">
        <v>91</v>
      </c>
      <c r="L33" s="62">
        <f>SUM(L28:L32)</f>
        <v>10</v>
      </c>
      <c r="M33" s="62">
        <f>SUM(M28:M32)</f>
        <v>13</v>
      </c>
      <c r="N33" s="62">
        <f>SUM(N28:N32)</f>
        <v>23</v>
      </c>
      <c r="O33" s="63"/>
      <c r="P33" s="64" t="s">
        <v>91</v>
      </c>
      <c r="Q33" s="62">
        <f>SUM(Q28:Q32)</f>
        <v>10</v>
      </c>
      <c r="R33" s="62">
        <f>SUM(R28:R32)</f>
        <v>13</v>
      </c>
      <c r="S33" s="62">
        <f>SUM(S28:S32)</f>
        <v>23</v>
      </c>
      <c r="U33" s="65">
        <f>Q33+L33+G33+B33</f>
        <v>39</v>
      </c>
      <c r="V33" s="65">
        <f>R33+M33+H33+C33</f>
        <v>42</v>
      </c>
      <c r="X33" s="57" t="s">
        <v>31</v>
      </c>
      <c r="Y33" s="57">
        <v>33</v>
      </c>
    </row>
    <row r="34" spans="1:25" x14ac:dyDescent="0.15">
      <c r="A34" s="66"/>
      <c r="B34" s="66"/>
      <c r="C34" s="66"/>
      <c r="D34" s="66"/>
      <c r="F34" s="66"/>
      <c r="G34" s="66"/>
      <c r="H34" s="66"/>
      <c r="I34" s="66"/>
      <c r="K34" s="66"/>
      <c r="L34" s="66"/>
      <c r="M34" s="66"/>
      <c r="N34" s="66"/>
      <c r="P34" s="66"/>
      <c r="Q34" s="66"/>
      <c r="R34" s="66"/>
      <c r="S34" s="66"/>
      <c r="X34" s="57" t="s">
        <v>32</v>
      </c>
      <c r="Y34" s="57">
        <v>34</v>
      </c>
    </row>
    <row r="35" spans="1:25" x14ac:dyDescent="0.15">
      <c r="A35" s="64" t="s">
        <v>0</v>
      </c>
      <c r="B35" s="64" t="s">
        <v>89</v>
      </c>
      <c r="C35" s="64" t="s">
        <v>90</v>
      </c>
      <c r="D35" s="64" t="s">
        <v>91</v>
      </c>
      <c r="E35" s="63"/>
      <c r="F35" s="64" t="s">
        <v>0</v>
      </c>
      <c r="G35" s="64" t="s">
        <v>89</v>
      </c>
      <c r="H35" s="64" t="s">
        <v>90</v>
      </c>
      <c r="I35" s="64" t="s">
        <v>91</v>
      </c>
      <c r="J35" s="63"/>
      <c r="K35" s="64" t="s">
        <v>0</v>
      </c>
      <c r="L35" s="64" t="s">
        <v>89</v>
      </c>
      <c r="M35" s="64" t="s">
        <v>90</v>
      </c>
      <c r="N35" s="64" t="s">
        <v>91</v>
      </c>
      <c r="O35" s="63"/>
      <c r="P35" s="64" t="s">
        <v>0</v>
      </c>
      <c r="Q35" s="64" t="s">
        <v>89</v>
      </c>
      <c r="R35" s="64" t="s">
        <v>90</v>
      </c>
      <c r="S35" s="64" t="s">
        <v>91</v>
      </c>
      <c r="X35" s="57" t="s">
        <v>33</v>
      </c>
      <c r="Y35" s="57">
        <v>36</v>
      </c>
    </row>
    <row r="36" spans="1:25" x14ac:dyDescent="0.15">
      <c r="A36" s="62">
        <v>80</v>
      </c>
      <c r="B36" s="62">
        <f>IF(ISNA(VLOOKUP($Y$1*1000+A36,年齢別人口集計表AD2!$A$2:$K$5000,9,FALSE)),0,VLOOKUP($Y$1*1000+A36,年齢別人口集計表AD2!$A$2:$K$5000,9,FALSE))</f>
        <v>2</v>
      </c>
      <c r="C36" s="62">
        <f>IF(ISNA(VLOOKUP($Y$1*1000+A36,年齢別人口集計表AD2!$A$2:$K$5000,10,FALSE)),0,VLOOKUP($Y$1*1000+A36,年齢別人口集計表AD2!$A$2:$K$5000,10,FALSE))</f>
        <v>1</v>
      </c>
      <c r="D36" s="62">
        <f>SUM(B36:C36)</f>
        <v>3</v>
      </c>
      <c r="E36" s="63"/>
      <c r="F36" s="62">
        <v>85</v>
      </c>
      <c r="G36" s="62">
        <f>IF(ISNA(VLOOKUP($Y$1*1000+F36,年齢別人口集計表AD2!$A$2:$K$5000,9,FALSE)),0,VLOOKUP($Y$1*1000+F36,年齢別人口集計表AD2!$A$2:$K$5000,9,FALSE))</f>
        <v>2</v>
      </c>
      <c r="H36" s="62">
        <f>IF(ISNA(VLOOKUP($Y$1*1000+F36,年齢別人口集計表AD2!$A$2:$K$5000,10,FALSE)),0,VLOOKUP($Y$1*1000+F36,年齢別人口集計表AD2!$A$2:$K$5000,10,FALSE))</f>
        <v>1</v>
      </c>
      <c r="I36" s="62">
        <f>SUM(G36:H36)</f>
        <v>3</v>
      </c>
      <c r="J36" s="63"/>
      <c r="K36" s="62">
        <v>90</v>
      </c>
      <c r="L36" s="62">
        <f>IF(ISNA(VLOOKUP($Y$1*1000+K36,年齢別人口集計表AD2!$A$2:$K$5000,9,FALSE)),0,VLOOKUP($Y$1*1000+K36,年齢別人口集計表AD2!$A$2:$K$5000,9,FALSE))</f>
        <v>1</v>
      </c>
      <c r="M36" s="62">
        <f>IF(ISNA(VLOOKUP($Y$1*1000+K36,年齢別人口集計表AD2!$A$2:$K$5000,10,FALSE)),0,VLOOKUP($Y$1*1000+K36,年齢別人口集計表AD2!$A$2:$K$5000,10,FALSE))</f>
        <v>1</v>
      </c>
      <c r="N36" s="62">
        <f>SUM(L36:M36)</f>
        <v>2</v>
      </c>
      <c r="O36" s="63"/>
      <c r="P36" s="62">
        <v>95</v>
      </c>
      <c r="Q36" s="62">
        <f>IF(ISNA(VLOOKUP($Y$1*1000+P36,年齢別人口集計表AD2!$A$2:$K$5000,9,FALSE)),0,VLOOKUP($Y$1*1000+P36,年齢別人口集計表AD2!$A$2:$K$5000,9,FALSE))</f>
        <v>0</v>
      </c>
      <c r="R36" s="62">
        <f>IF(ISNA(VLOOKUP($Y$1*1000+P36,年齢別人口集計表AD2!$A$2:$K$5000,10,FALSE)),0,VLOOKUP($Y$1*1000+P36,年齢別人口集計表AD2!$A$2:$K$5000,10,FALSE))</f>
        <v>0</v>
      </c>
      <c r="S36" s="62">
        <f>SUM(Q36:R36)</f>
        <v>0</v>
      </c>
      <c r="X36" s="57" t="s">
        <v>34</v>
      </c>
      <c r="Y36" s="57">
        <v>37</v>
      </c>
    </row>
    <row r="37" spans="1:25" x14ac:dyDescent="0.15">
      <c r="A37" s="62">
        <v>81</v>
      </c>
      <c r="B37" s="62">
        <f>IF(ISNA(VLOOKUP($Y$1*1000+A37,年齢別人口集計表AD2!$A$2:$K$5000,9,FALSE)),0,VLOOKUP($Y$1*1000+A37,年齢別人口集計表AD2!$A$2:$K$5000,9,FALSE))</f>
        <v>2</v>
      </c>
      <c r="C37" s="62">
        <f>IF(ISNA(VLOOKUP($Y$1*1000+A37,年齢別人口集計表AD2!$A$2:$K$5000,10,FALSE)),0,VLOOKUP($Y$1*1000+A37,年齢別人口集計表AD2!$A$2:$K$5000,10,FALSE))</f>
        <v>1</v>
      </c>
      <c r="D37" s="62">
        <f>SUM(B37:C37)</f>
        <v>3</v>
      </c>
      <c r="E37" s="63"/>
      <c r="F37" s="62">
        <v>86</v>
      </c>
      <c r="G37" s="62">
        <f>IF(ISNA(VLOOKUP($Y$1*1000+F37,年齢別人口集計表AD2!$A$2:$K$5000,9,FALSE)),0,VLOOKUP($Y$1*1000+F37,年齢別人口集計表AD2!$A$2:$K$5000,9,FALSE))</f>
        <v>0</v>
      </c>
      <c r="H37" s="62">
        <f>IF(ISNA(VLOOKUP($Y$1*1000+F37,年齢別人口集計表AD2!$A$2:$K$5000,10,FALSE)),0,VLOOKUP($Y$1*1000+F37,年齢別人口集計表AD2!$A$2:$K$5000,10,FALSE))</f>
        <v>0</v>
      </c>
      <c r="I37" s="62">
        <f>SUM(G37:H37)</f>
        <v>0</v>
      </c>
      <c r="J37" s="63"/>
      <c r="K37" s="62">
        <v>91</v>
      </c>
      <c r="L37" s="62">
        <f>IF(ISNA(VLOOKUP($Y$1*1000+K37,年齢別人口集計表AD2!$A$2:$K$5000,9,FALSE)),0,VLOOKUP($Y$1*1000+K37,年齢別人口集計表AD2!$A$2:$K$5000,9,FALSE))</f>
        <v>0</v>
      </c>
      <c r="M37" s="62">
        <f>IF(ISNA(VLOOKUP($Y$1*1000+K37,年齢別人口集計表AD2!$A$2:$K$5000,10,FALSE)),0,VLOOKUP($Y$1*1000+K37,年齢別人口集計表AD2!$A$2:$K$5000,10,FALSE))</f>
        <v>0</v>
      </c>
      <c r="N37" s="62">
        <f>SUM(L37:M37)</f>
        <v>0</v>
      </c>
      <c r="O37" s="63"/>
      <c r="P37" s="62">
        <v>96</v>
      </c>
      <c r="Q37" s="62">
        <f>IF(ISNA(VLOOKUP($Y$1*1000+P37,年齢別人口集計表AD2!$A$2:$K$5000,9,FALSE)),0,VLOOKUP($Y$1*1000+P37,年齢別人口集計表AD2!$A$2:$K$5000,9,FALSE))</f>
        <v>0</v>
      </c>
      <c r="R37" s="62">
        <f>IF(ISNA(VLOOKUP($Y$1*1000+P37,年齢別人口集計表AD2!$A$2:$K$5000,10,FALSE)),0,VLOOKUP($Y$1*1000+P37,年齢別人口集計表AD2!$A$2:$K$5000,10,FALSE))</f>
        <v>0</v>
      </c>
      <c r="S37" s="62">
        <f>SUM(Q37:R37)</f>
        <v>0</v>
      </c>
      <c r="X37" s="57" t="s">
        <v>35</v>
      </c>
      <c r="Y37" s="57">
        <v>38</v>
      </c>
    </row>
    <row r="38" spans="1:25" x14ac:dyDescent="0.15">
      <c r="A38" s="62">
        <v>82</v>
      </c>
      <c r="B38" s="62">
        <f>IF(ISNA(VLOOKUP($Y$1*1000+A38,年齢別人口集計表AD2!$A$2:$K$5000,9,FALSE)),0,VLOOKUP($Y$1*1000+A38,年齢別人口集計表AD2!$A$2:$K$5000,9,FALSE))</f>
        <v>1</v>
      </c>
      <c r="C38" s="62">
        <f>IF(ISNA(VLOOKUP($Y$1*1000+A38,年齢別人口集計表AD2!$A$2:$K$5000,10,FALSE)),0,VLOOKUP($Y$1*1000+A38,年齢別人口集計表AD2!$A$2:$K$5000,10,FALSE))</f>
        <v>3</v>
      </c>
      <c r="D38" s="62">
        <f>SUM(B38:C38)</f>
        <v>4</v>
      </c>
      <c r="E38" s="63"/>
      <c r="F38" s="62">
        <v>87</v>
      </c>
      <c r="G38" s="62">
        <f>IF(ISNA(VLOOKUP($Y$1*1000+F38,年齢別人口集計表AD2!$A$2:$K$5000,9,FALSE)),0,VLOOKUP($Y$1*1000+F38,年齢別人口集計表AD2!$A$2:$K$5000,9,FALSE))</f>
        <v>0</v>
      </c>
      <c r="H38" s="62">
        <f>IF(ISNA(VLOOKUP($Y$1*1000+F38,年齢別人口集計表AD2!$A$2:$K$5000,10,FALSE)),0,VLOOKUP($Y$1*1000+F38,年齢別人口集計表AD2!$A$2:$K$5000,10,FALSE))</f>
        <v>0</v>
      </c>
      <c r="I38" s="62">
        <f>SUM(G38:H38)</f>
        <v>0</v>
      </c>
      <c r="J38" s="63"/>
      <c r="K38" s="62">
        <v>92</v>
      </c>
      <c r="L38" s="62">
        <f>IF(ISNA(VLOOKUP($Y$1*1000+K38,年齢別人口集計表AD2!$A$2:$K$5000,9,FALSE)),0,VLOOKUP($Y$1*1000+K38,年齢別人口集計表AD2!$A$2:$K$5000,9,FALSE))</f>
        <v>0</v>
      </c>
      <c r="M38" s="62">
        <f>IF(ISNA(VLOOKUP($Y$1*1000+K38,年齢別人口集計表AD2!$A$2:$K$5000,10,FALSE)),0,VLOOKUP($Y$1*1000+K38,年齢別人口集計表AD2!$A$2:$K$5000,10,FALSE))</f>
        <v>0</v>
      </c>
      <c r="N38" s="62">
        <f>SUM(L38:M38)</f>
        <v>0</v>
      </c>
      <c r="O38" s="63"/>
      <c r="P38" s="62">
        <v>97</v>
      </c>
      <c r="Q38" s="62">
        <f>IF(ISNA(VLOOKUP($Y$1*1000+P38,年齢別人口集計表AD2!$A$2:$K$5000,9,FALSE)),0,VLOOKUP($Y$1*1000+P38,年齢別人口集計表AD2!$A$2:$K$5000,9,FALSE))</f>
        <v>0</v>
      </c>
      <c r="R38" s="62">
        <f>IF(ISNA(VLOOKUP($Y$1*1000+P38,年齢別人口集計表AD2!$A$2:$K$5000,10,FALSE)),0,VLOOKUP($Y$1*1000+P38,年齢別人口集計表AD2!$A$2:$K$5000,10,FALSE))</f>
        <v>0</v>
      </c>
      <c r="S38" s="62">
        <f>SUM(Q38:R38)</f>
        <v>0</v>
      </c>
      <c r="X38" s="57" t="s">
        <v>61</v>
      </c>
      <c r="Y38" s="57">
        <v>39</v>
      </c>
    </row>
    <row r="39" spans="1:25" x14ac:dyDescent="0.15">
      <c r="A39" s="62">
        <v>83</v>
      </c>
      <c r="B39" s="62">
        <f>IF(ISNA(VLOOKUP($Y$1*1000+A39,年齢別人口集計表AD2!$A$2:$K$5000,9,FALSE)),0,VLOOKUP($Y$1*1000+A39,年齢別人口集計表AD2!$A$2:$K$5000,9,FALSE))</f>
        <v>3</v>
      </c>
      <c r="C39" s="62">
        <f>IF(ISNA(VLOOKUP($Y$1*1000+A39,年齢別人口集計表AD2!$A$2:$K$5000,10,FALSE)),0,VLOOKUP($Y$1*1000+A39,年齢別人口集計表AD2!$A$2:$K$5000,10,FALSE))</f>
        <v>2</v>
      </c>
      <c r="D39" s="62">
        <f>SUM(B39:C39)</f>
        <v>5</v>
      </c>
      <c r="E39" s="63"/>
      <c r="F39" s="62">
        <v>88</v>
      </c>
      <c r="G39" s="62">
        <f>IF(ISNA(VLOOKUP($Y$1*1000+F39,年齢別人口集計表AD2!$A$2:$K$5000,9,FALSE)),0,VLOOKUP($Y$1*1000+F39,年齢別人口集計表AD2!$A$2:$K$5000,9,FALSE))</f>
        <v>0</v>
      </c>
      <c r="H39" s="62">
        <f>IF(ISNA(VLOOKUP($Y$1*1000+F39,年齢別人口集計表AD2!$A$2:$K$5000,10,FALSE)),0,VLOOKUP($Y$1*1000+F39,年齢別人口集計表AD2!$A$2:$K$5000,10,FALSE))</f>
        <v>2</v>
      </c>
      <c r="I39" s="62">
        <f>SUM(G39:H39)</f>
        <v>2</v>
      </c>
      <c r="J39" s="63"/>
      <c r="K39" s="62">
        <v>93</v>
      </c>
      <c r="L39" s="62">
        <f>IF(ISNA(VLOOKUP($Y$1*1000+K39,年齢別人口集計表AD2!$A$2:$K$5000,9,FALSE)),0,VLOOKUP($Y$1*1000+K39,年齢別人口集計表AD2!$A$2:$K$5000,9,FALSE))</f>
        <v>0</v>
      </c>
      <c r="M39" s="62">
        <f>IF(ISNA(VLOOKUP($Y$1*1000+K39,年齢別人口集計表AD2!$A$2:$K$5000,10,FALSE)),0,VLOOKUP($Y$1*1000+K39,年齢別人口集計表AD2!$A$2:$K$5000,10,FALSE))</f>
        <v>0</v>
      </c>
      <c r="N39" s="62">
        <f>SUM(L39:M39)</f>
        <v>0</v>
      </c>
      <c r="O39" s="63"/>
      <c r="P39" s="62">
        <v>98</v>
      </c>
      <c r="Q39" s="62">
        <f>IF(ISNA(VLOOKUP($Y$1*1000+P39,年齢別人口集計表AD2!$A$2:$K$5000,9,FALSE)),0,VLOOKUP($Y$1*1000+P39,年齢別人口集計表AD2!$A$2:$K$5000,9,FALSE))</f>
        <v>0</v>
      </c>
      <c r="R39" s="62">
        <f>IF(ISNA(VLOOKUP($Y$1*1000+P39,年齢別人口集計表AD2!$A$2:$K$5000,10,FALSE)),0,VLOOKUP($Y$1*1000+P39,年齢別人口集計表AD2!$A$2:$K$5000,10,FALSE))</f>
        <v>0</v>
      </c>
      <c r="S39" s="62">
        <f>SUM(Q39:R39)</f>
        <v>0</v>
      </c>
      <c r="X39" s="57" t="s">
        <v>77</v>
      </c>
      <c r="Y39" s="57">
        <v>40</v>
      </c>
    </row>
    <row r="40" spans="1:25" x14ac:dyDescent="0.15">
      <c r="A40" s="62">
        <v>84</v>
      </c>
      <c r="B40" s="62">
        <f>IF(ISNA(VLOOKUP($Y$1*1000+A40,年齢別人口集計表AD2!$A$2:$K$5000,9,FALSE)),0,VLOOKUP($Y$1*1000+A40,年齢別人口集計表AD2!$A$2:$K$5000,9,FALSE))</f>
        <v>3</v>
      </c>
      <c r="C40" s="62">
        <f>IF(ISNA(VLOOKUP($Y$1*1000+A40,年齢別人口集計表AD2!$A$2:$K$5000,10,FALSE)),0,VLOOKUP($Y$1*1000+A40,年齢別人口集計表AD2!$A$2:$K$5000,10,FALSE))</f>
        <v>0</v>
      </c>
      <c r="D40" s="62">
        <f>SUM(B40:C40)</f>
        <v>3</v>
      </c>
      <c r="E40" s="63"/>
      <c r="F40" s="62">
        <v>89</v>
      </c>
      <c r="G40" s="62">
        <f>IF(ISNA(VLOOKUP($Y$1*1000+F40,年齢別人口集計表AD2!$A$2:$K$5000,9,FALSE)),0,VLOOKUP($Y$1*1000+F40,年齢別人口集計表AD2!$A$2:$K$5000,9,FALSE))</f>
        <v>0</v>
      </c>
      <c r="H40" s="62">
        <f>IF(ISNA(VLOOKUP($Y$1*1000+F40,年齢別人口集計表AD2!$A$2:$K$5000,10,FALSE)),0,VLOOKUP($Y$1*1000+F40,年齢別人口集計表AD2!$A$2:$K$5000,10,FALSE))</f>
        <v>0</v>
      </c>
      <c r="I40" s="62">
        <f>SUM(G40:H40)</f>
        <v>0</v>
      </c>
      <c r="J40" s="63"/>
      <c r="K40" s="62">
        <v>94</v>
      </c>
      <c r="L40" s="62">
        <f>IF(ISNA(VLOOKUP($Y$1*1000+K40,年齢別人口集計表AD2!$A$2:$K$5000,9,FALSE)),0,VLOOKUP($Y$1*1000+K40,年齢別人口集計表AD2!$A$2:$K$5000,9,FALSE))</f>
        <v>0</v>
      </c>
      <c r="M40" s="62">
        <f>IF(ISNA(VLOOKUP($Y$1*1000+K40,年齢別人口集計表AD2!$A$2:$K$5000,10,FALSE)),0,VLOOKUP($Y$1*1000+K40,年齢別人口集計表AD2!$A$2:$K$5000,10,FALSE))</f>
        <v>0</v>
      </c>
      <c r="N40" s="62">
        <f>SUM(L40:M40)</f>
        <v>0</v>
      </c>
      <c r="O40" s="63"/>
      <c r="P40" s="62">
        <v>99</v>
      </c>
      <c r="Q40" s="62">
        <f>IF(ISNA(VLOOKUP($Y$1*1000+P40,年齢別人口集計表AD2!$A$2:$K$5000,9,FALSE)),0,VLOOKUP($Y$1*1000+P40,年齢別人口集計表AD2!$A$2:$K$5000,9,FALSE))</f>
        <v>0</v>
      </c>
      <c r="R40" s="62">
        <f>IF(ISNA(VLOOKUP($Y$1*1000+P40,年齢別人口集計表AD2!$A$2:$K$5000,10,FALSE)),0,VLOOKUP($Y$1*1000+P40,年齢別人口集計表AD2!$A$2:$K$5000,10,FALSE))</f>
        <v>0</v>
      </c>
      <c r="S40" s="62">
        <f>SUM(Q40:R40)</f>
        <v>0</v>
      </c>
      <c r="X40" s="57" t="s">
        <v>83</v>
      </c>
      <c r="Y40" s="57">
        <v>41</v>
      </c>
    </row>
    <row r="41" spans="1:25" x14ac:dyDescent="0.15">
      <c r="A41" s="64" t="s">
        <v>91</v>
      </c>
      <c r="B41" s="62">
        <f>SUM(B36:B40)</f>
        <v>11</v>
      </c>
      <c r="C41" s="62">
        <f>SUM(C36:C40)</f>
        <v>7</v>
      </c>
      <c r="D41" s="62">
        <f>SUM(D36:D40)</f>
        <v>18</v>
      </c>
      <c r="E41" s="63"/>
      <c r="F41" s="64" t="s">
        <v>91</v>
      </c>
      <c r="G41" s="62">
        <f>SUM(G36:G40)</f>
        <v>2</v>
      </c>
      <c r="H41" s="62">
        <f>SUM(H36:H40)</f>
        <v>3</v>
      </c>
      <c r="I41" s="62">
        <f>SUM(I36:I40)</f>
        <v>5</v>
      </c>
      <c r="J41" s="63"/>
      <c r="K41" s="64" t="s">
        <v>91</v>
      </c>
      <c r="L41" s="62">
        <f>SUM(L36:L40)</f>
        <v>1</v>
      </c>
      <c r="M41" s="62">
        <f>SUM(M36:M40)</f>
        <v>1</v>
      </c>
      <c r="N41" s="62">
        <f>SUM(N36:N40)</f>
        <v>2</v>
      </c>
      <c r="O41" s="63"/>
      <c r="P41" s="64" t="s">
        <v>91</v>
      </c>
      <c r="Q41" s="62">
        <f>SUM(Q36:Q40)</f>
        <v>0</v>
      </c>
      <c r="R41" s="62">
        <f>SUM(R36:R40)</f>
        <v>0</v>
      </c>
      <c r="S41" s="62">
        <f>SUM(S36:S40)</f>
        <v>0</v>
      </c>
      <c r="U41" s="65">
        <f>Q41+L41+G41+B41</f>
        <v>14</v>
      </c>
      <c r="V41" s="65">
        <f>R41+M41+H41+C41</f>
        <v>11</v>
      </c>
      <c r="X41" s="57" t="s">
        <v>36</v>
      </c>
      <c r="Y41" s="57">
        <v>42</v>
      </c>
    </row>
    <row r="42" spans="1:25" x14ac:dyDescent="0.15">
      <c r="A42" s="66"/>
      <c r="B42" s="66"/>
      <c r="C42" s="66"/>
      <c r="D42" s="66"/>
      <c r="F42" s="66"/>
      <c r="G42" s="66"/>
      <c r="H42" s="66"/>
      <c r="I42" s="66"/>
      <c r="K42" s="66"/>
      <c r="L42" s="66"/>
      <c r="M42" s="66"/>
      <c r="N42" s="66"/>
      <c r="P42" s="66"/>
      <c r="Q42" s="66"/>
      <c r="R42" s="66"/>
      <c r="S42" s="66"/>
      <c r="X42" s="57" t="s">
        <v>37</v>
      </c>
      <c r="Y42" s="57">
        <v>43</v>
      </c>
    </row>
    <row r="43" spans="1:25" x14ac:dyDescent="0.15">
      <c r="A43" s="64" t="s">
        <v>0</v>
      </c>
      <c r="B43" s="64" t="s">
        <v>89</v>
      </c>
      <c r="C43" s="64" t="s">
        <v>90</v>
      </c>
      <c r="D43" s="64" t="s">
        <v>91</v>
      </c>
      <c r="E43" s="63"/>
      <c r="F43" s="64" t="s">
        <v>0</v>
      </c>
      <c r="G43" s="64" t="s">
        <v>89</v>
      </c>
      <c r="H43" s="64" t="s">
        <v>90</v>
      </c>
      <c r="I43" s="64" t="s">
        <v>91</v>
      </c>
      <c r="J43" s="63"/>
      <c r="K43" s="64" t="s">
        <v>0</v>
      </c>
      <c r="L43" s="64" t="s">
        <v>89</v>
      </c>
      <c r="M43" s="64" t="s">
        <v>90</v>
      </c>
      <c r="N43" s="64" t="s">
        <v>91</v>
      </c>
      <c r="O43" s="63"/>
      <c r="P43" s="64" t="s">
        <v>0</v>
      </c>
      <c r="Q43" s="64" t="s">
        <v>89</v>
      </c>
      <c r="R43" s="64" t="s">
        <v>90</v>
      </c>
      <c r="S43" s="64" t="s">
        <v>91</v>
      </c>
      <c r="X43" s="57" t="s">
        <v>38</v>
      </c>
      <c r="Y43" s="57">
        <v>50</v>
      </c>
    </row>
    <row r="44" spans="1:25" x14ac:dyDescent="0.15">
      <c r="A44" s="62">
        <v>100</v>
      </c>
      <c r="B44" s="62">
        <f>IF(ISNA(VLOOKUP($Y$1*1000+A44,年齢別人口集計表AD2!$A$2:$K$5000,9,FALSE)),0,VLOOKUP($Y$1*1000+A44,年齢別人口集計表AD2!$A$2:$K$5000,9,FALSE))</f>
        <v>0</v>
      </c>
      <c r="C44" s="62">
        <f>IF(ISNA(VLOOKUP($Y$1*1000+A44,年齢別人口集計表AD2!$A$2:$K$5000,10,FALSE)),0,VLOOKUP($Y$1*1000+A44,年齢別人口集計表AD2!$A$2:$K$5000,10,FALSE))</f>
        <v>0</v>
      </c>
      <c r="D44" s="62">
        <f>SUM(B44:C44)</f>
        <v>0</v>
      </c>
      <c r="E44" s="63"/>
      <c r="F44" s="62">
        <v>105</v>
      </c>
      <c r="G44" s="62">
        <f>IF(ISNA(VLOOKUP($Y$1*1000+F44,年齢別人口集計表AD2!$A$2:$K$5000,9,FALSE)),0,VLOOKUP($Y$1*1000+F44,年齢別人口集計表AD2!$A$2:$K$5000,9,FALSE))</f>
        <v>0</v>
      </c>
      <c r="H44" s="62">
        <f>IF(ISNA(VLOOKUP($Y$1*1000+F44,年齢別人口集計表AD2!$A$2:$K$5000,10,FALSE)),0,VLOOKUP($Y$1*1000+F44,年齢別人口集計表AD2!$A$2:$K$5000,10,FALSE))</f>
        <v>0</v>
      </c>
      <c r="I44" s="62">
        <f>SUM(G44:H44)</f>
        <v>0</v>
      </c>
      <c r="J44" s="63"/>
      <c r="K44" s="62">
        <v>110</v>
      </c>
      <c r="L44" s="62">
        <f>IF(ISNA(VLOOKUP($Y$1*1000+K44,年齢別人口集計表AD2!$A$2:$K$5000,9,FALSE)),0,VLOOKUP($Y$1*1000+K44,年齢別人口集計表AD2!$A$2:$K$5000,9,FALSE))</f>
        <v>0</v>
      </c>
      <c r="M44" s="62">
        <f>IF(ISNA(VLOOKUP($Y$1*1000+K44,年齢別人口集計表AD2!$A$2:$K$5000,10,FALSE)),0,VLOOKUP($Y$1*1000+K44,年齢別人口集計表AD2!$A$2:$K$5000,10,FALSE))</f>
        <v>0</v>
      </c>
      <c r="N44" s="62">
        <f>SUM(L44:M44)</f>
        <v>0</v>
      </c>
      <c r="O44" s="63"/>
      <c r="P44" s="62">
        <v>115</v>
      </c>
      <c r="Q44" s="62">
        <f>IF(ISNA(VLOOKUP($Y$1*1000+P44,年齢別人口集計表AD2!$A$2:$K$5000,9,FALSE)),0,VLOOKUP($Y$1*1000+P44,年齢別人口集計表AD2!$A$2:$K$5000,9,FALSE))</f>
        <v>0</v>
      </c>
      <c r="R44" s="62">
        <f>IF(ISNA(VLOOKUP($Y$1*1000+P44,年齢別人口集計表AD2!$A$2:$K$5000,10,FALSE)),0,VLOOKUP($Y$1*1000+P44,年齢別人口集計表AD2!$A$2:$K$5000,10,FALSE))</f>
        <v>0</v>
      </c>
      <c r="S44" s="62">
        <f>SUM(Q44:R44)</f>
        <v>0</v>
      </c>
      <c r="X44" s="57" t="s">
        <v>39</v>
      </c>
      <c r="Y44" s="57">
        <v>51</v>
      </c>
    </row>
    <row r="45" spans="1:25" x14ac:dyDescent="0.15">
      <c r="A45" s="62">
        <v>101</v>
      </c>
      <c r="B45" s="62">
        <f>IF(ISNA(VLOOKUP($Y$1*1000+A45,年齢別人口集計表AD2!$A$2:$K$5000,9,FALSE)),0,VLOOKUP($Y$1*1000+A45,年齢別人口集計表AD2!$A$2:$K$5000,9,FALSE))</f>
        <v>0</v>
      </c>
      <c r="C45" s="62">
        <f>IF(ISNA(VLOOKUP($Y$1*1000+A45,年齢別人口集計表AD2!$A$2:$K$5000,10,FALSE)),0,VLOOKUP($Y$1*1000+A45,年齢別人口集計表AD2!$A$2:$K$5000,10,FALSE))</f>
        <v>0</v>
      </c>
      <c r="D45" s="62">
        <f>SUM(B45:C45)</f>
        <v>0</v>
      </c>
      <c r="E45" s="63"/>
      <c r="F45" s="62">
        <v>106</v>
      </c>
      <c r="G45" s="62">
        <f>IF(ISNA(VLOOKUP($Y$1*1000+F45,年齢別人口集計表AD2!$A$2:$K$5000,9,FALSE)),0,VLOOKUP($Y$1*1000+F45,年齢別人口集計表AD2!$A$2:$K$5000,9,FALSE))</f>
        <v>0</v>
      </c>
      <c r="H45" s="62">
        <f>IF(ISNA(VLOOKUP($Y$1*1000+F45,年齢別人口集計表AD2!$A$2:$K$5000,10,FALSE)),0,VLOOKUP($Y$1*1000+F45,年齢別人口集計表AD2!$A$2:$K$5000,10,FALSE))</f>
        <v>0</v>
      </c>
      <c r="I45" s="62">
        <f>SUM(G45:H45)</f>
        <v>0</v>
      </c>
      <c r="J45" s="63"/>
      <c r="K45" s="62">
        <v>111</v>
      </c>
      <c r="L45" s="62">
        <f>IF(ISNA(VLOOKUP($Y$1*1000+K45,年齢別人口集計表AD2!$A$2:$K$5000,9,FALSE)),0,VLOOKUP($Y$1*1000+K45,年齢別人口集計表AD2!$A$2:$K$5000,9,FALSE))</f>
        <v>0</v>
      </c>
      <c r="M45" s="62">
        <f>IF(ISNA(VLOOKUP($Y$1*1000+K45,年齢別人口集計表AD2!$A$2:$K$5000,10,FALSE)),0,VLOOKUP($Y$1*1000+K45,年齢別人口集計表AD2!$A$2:$K$5000,10,FALSE))</f>
        <v>0</v>
      </c>
      <c r="N45" s="62">
        <f>SUM(L45:M45)</f>
        <v>0</v>
      </c>
      <c r="O45" s="63"/>
      <c r="P45" s="62">
        <v>116</v>
      </c>
      <c r="Q45" s="62">
        <f>IF(ISNA(VLOOKUP($Y$1*1000+P45,年齢別人口集計表AD2!$A$2:$K$5000,9,FALSE)),0,VLOOKUP($Y$1*1000+P45,年齢別人口集計表AD2!$A$2:$K$5000,9,FALSE))</f>
        <v>0</v>
      </c>
      <c r="R45" s="62">
        <f>IF(ISNA(VLOOKUP($Y$1*1000+P45,年齢別人口集計表AD2!$A$2:$K$5000,10,FALSE)),0,VLOOKUP($Y$1*1000+P45,年齢別人口集計表AD2!$A$2:$K$5000,10,FALSE))</f>
        <v>0</v>
      </c>
      <c r="S45" s="62">
        <f>SUM(Q45:R45)</f>
        <v>0</v>
      </c>
      <c r="X45" s="57" t="s">
        <v>40</v>
      </c>
      <c r="Y45" s="57">
        <v>52</v>
      </c>
    </row>
    <row r="46" spans="1:25" x14ac:dyDescent="0.15">
      <c r="A46" s="62">
        <v>102</v>
      </c>
      <c r="B46" s="62">
        <f>IF(ISNA(VLOOKUP($Y$1*1000+A46,年齢別人口集計表AD2!$A$2:$K$5000,9,FALSE)),0,VLOOKUP($Y$1*1000+A46,年齢別人口集計表AD2!$A$2:$K$5000,9,FALSE))</f>
        <v>0</v>
      </c>
      <c r="C46" s="62">
        <f>IF(ISNA(VLOOKUP($Y$1*1000+A46,年齢別人口集計表AD2!$A$2:$K$5000,10,FALSE)),0,VLOOKUP($Y$1*1000+A46,年齢別人口集計表AD2!$A$2:$K$5000,10,FALSE))</f>
        <v>0</v>
      </c>
      <c r="D46" s="62">
        <f>SUM(B46:C46)</f>
        <v>0</v>
      </c>
      <c r="E46" s="63"/>
      <c r="F46" s="62">
        <v>107</v>
      </c>
      <c r="G46" s="62">
        <f>IF(ISNA(VLOOKUP($Y$1*1000+F46,年齢別人口集計表AD2!$A$2:$K$5000,9,FALSE)),0,VLOOKUP($Y$1*1000+F46,年齢別人口集計表AD2!$A$2:$K$5000,9,FALSE))</f>
        <v>0</v>
      </c>
      <c r="H46" s="62">
        <f>IF(ISNA(VLOOKUP($Y$1*1000+F46,年齢別人口集計表AD2!$A$2:$K$5000,10,FALSE)),0,VLOOKUP($Y$1*1000+F46,年齢別人口集計表AD2!$A$2:$K$5000,10,FALSE))</f>
        <v>0</v>
      </c>
      <c r="I46" s="62">
        <f>SUM(G46:H46)</f>
        <v>0</v>
      </c>
      <c r="J46" s="63"/>
      <c r="K46" s="62">
        <v>112</v>
      </c>
      <c r="L46" s="62">
        <f>IF(ISNA(VLOOKUP($Y$1*1000+K46,年齢別人口集計表AD2!$A$2:$K$5000,9,FALSE)),0,VLOOKUP($Y$1*1000+K46,年齢別人口集計表AD2!$A$2:$K$5000,9,FALSE))</f>
        <v>0</v>
      </c>
      <c r="M46" s="62">
        <f>IF(ISNA(VLOOKUP($Y$1*1000+K46,年齢別人口集計表AD2!$A$2:$K$5000,10,FALSE)),0,VLOOKUP($Y$1*1000+K46,年齢別人口集計表AD2!$A$2:$K$5000,10,FALSE))</f>
        <v>0</v>
      </c>
      <c r="N46" s="62">
        <f>SUM(L46:M46)</f>
        <v>0</v>
      </c>
      <c r="O46" s="63"/>
      <c r="P46" s="62">
        <v>117</v>
      </c>
      <c r="Q46" s="62">
        <f>IF(ISNA(VLOOKUP($Y$1*1000+P46,年齢別人口集計表AD2!$A$2:$K$5000,9,FALSE)),0,VLOOKUP($Y$1*1000+P46,年齢別人口集計表AD2!$A$2:$K$5000,9,FALSE))</f>
        <v>0</v>
      </c>
      <c r="R46" s="62">
        <f>IF(ISNA(VLOOKUP($Y$1*1000+P46,年齢別人口集計表AD2!$A$2:$K$5000,10,FALSE)),0,VLOOKUP($Y$1*1000+P46,年齢別人口集計表AD2!$A$2:$K$5000,10,FALSE))</f>
        <v>0</v>
      </c>
      <c r="S46" s="62">
        <f>SUM(Q46:R46)</f>
        <v>0</v>
      </c>
      <c r="X46" s="57" t="s">
        <v>41</v>
      </c>
      <c r="Y46" s="57">
        <v>53</v>
      </c>
    </row>
    <row r="47" spans="1:25" x14ac:dyDescent="0.15">
      <c r="A47" s="62">
        <v>103</v>
      </c>
      <c r="B47" s="62">
        <f>IF(ISNA(VLOOKUP($Y$1*1000+A47,年齢別人口集計表AD2!$A$2:$K$5000,9,FALSE)),0,VLOOKUP($Y$1*1000+A47,年齢別人口集計表AD2!$A$2:$K$5000,9,FALSE))</f>
        <v>0</v>
      </c>
      <c r="C47" s="62">
        <f>IF(ISNA(VLOOKUP($Y$1*1000+A47,年齢別人口集計表AD2!$A$2:$K$5000,10,FALSE)),0,VLOOKUP($Y$1*1000+A47,年齢別人口集計表AD2!$A$2:$K$5000,10,FALSE))</f>
        <v>0</v>
      </c>
      <c r="D47" s="62">
        <f>SUM(B47:C47)</f>
        <v>0</v>
      </c>
      <c r="E47" s="63"/>
      <c r="F47" s="62">
        <v>108</v>
      </c>
      <c r="G47" s="62">
        <f>IF(ISNA(VLOOKUP($Y$1*1000+F47,年齢別人口集計表AD2!$A$2:$K$5000,9,FALSE)),0,VLOOKUP($Y$1*1000+F47,年齢別人口集計表AD2!$A$2:$K$5000,9,FALSE))</f>
        <v>0</v>
      </c>
      <c r="H47" s="62">
        <f>IF(ISNA(VLOOKUP($Y$1*1000+F47,年齢別人口集計表AD2!$A$2:$K$5000,10,FALSE)),0,VLOOKUP($Y$1*1000+F47,年齢別人口集計表AD2!$A$2:$K$5000,10,FALSE))</f>
        <v>0</v>
      </c>
      <c r="I47" s="62">
        <f>SUM(G47:H47)</f>
        <v>0</v>
      </c>
      <c r="J47" s="63"/>
      <c r="K47" s="62">
        <v>113</v>
      </c>
      <c r="L47" s="62">
        <f>IF(ISNA(VLOOKUP($Y$1*1000+K47,年齢別人口集計表AD2!$A$2:$K$5000,9,FALSE)),0,VLOOKUP($Y$1*1000+K47,年齢別人口集計表AD2!$A$2:$K$5000,9,FALSE))</f>
        <v>0</v>
      </c>
      <c r="M47" s="62">
        <f>IF(ISNA(VLOOKUP($Y$1*1000+K47,年齢別人口集計表AD2!$A$2:$K$5000,10,FALSE)),0,VLOOKUP($Y$1*1000+K47,年齢別人口集計表AD2!$A$2:$K$5000,10,FALSE))</f>
        <v>0</v>
      </c>
      <c r="N47" s="62">
        <f>SUM(L47:M47)</f>
        <v>0</v>
      </c>
      <c r="O47" s="63"/>
      <c r="P47" s="62">
        <v>118</v>
      </c>
      <c r="Q47" s="62">
        <f>IF(ISNA(VLOOKUP($Y$1*1000+P47,年齢別人口集計表AD2!$A$2:$K$5000,9,FALSE)),0,VLOOKUP($Y$1*1000+P47,年齢別人口集計表AD2!$A$2:$K$5000,9,FALSE))</f>
        <v>0</v>
      </c>
      <c r="R47" s="62">
        <f>IF(ISNA(VLOOKUP($Y$1*1000+P47,年齢別人口集計表AD2!$A$2:$K$5000,10,FALSE)),0,VLOOKUP($Y$1*1000+P47,年齢別人口集計表AD2!$A$2:$K$5000,10,FALSE))</f>
        <v>0</v>
      </c>
      <c r="S47" s="62">
        <f>SUM(Q47:R47)</f>
        <v>0</v>
      </c>
      <c r="X47" s="57" t="s">
        <v>42</v>
      </c>
      <c r="Y47" s="57">
        <v>54</v>
      </c>
    </row>
    <row r="48" spans="1:25" x14ac:dyDescent="0.15">
      <c r="A48" s="62">
        <v>104</v>
      </c>
      <c r="B48" s="62">
        <f>IF(ISNA(VLOOKUP($Y$1*1000+A48,年齢別人口集計表AD2!$A$2:$K$5000,9,FALSE)),0,VLOOKUP($Y$1*1000+A48,年齢別人口集計表AD2!$A$2:$K$5000,9,FALSE))</f>
        <v>0</v>
      </c>
      <c r="C48" s="62">
        <f>IF(ISNA(VLOOKUP($Y$1*1000+A48,年齢別人口集計表AD2!$A$2:$K$5000,10,FALSE)),0,VLOOKUP($Y$1*1000+A48,年齢別人口集計表AD2!$A$2:$K$5000,10,FALSE))</f>
        <v>0</v>
      </c>
      <c r="D48" s="62">
        <f>SUM(B48:C48)</f>
        <v>0</v>
      </c>
      <c r="E48" s="63"/>
      <c r="F48" s="62">
        <v>109</v>
      </c>
      <c r="G48" s="62">
        <f>IF(ISNA(VLOOKUP($Y$1*1000+F48,年齢別人口集計表AD2!$A$2:$K$5000,9,FALSE)),0,VLOOKUP($Y$1*1000+F48,年齢別人口集計表AD2!$A$2:$K$5000,9,FALSE))</f>
        <v>0</v>
      </c>
      <c r="H48" s="62">
        <f>IF(ISNA(VLOOKUP($Y$1*1000+F48,年齢別人口集計表AD2!$A$2:$K$5000,10,FALSE)),0,VLOOKUP($Y$1*1000+F48,年齢別人口集計表AD2!$A$2:$K$5000,10,FALSE))</f>
        <v>0</v>
      </c>
      <c r="I48" s="62">
        <f>SUM(G48:H48)</f>
        <v>0</v>
      </c>
      <c r="J48" s="63"/>
      <c r="K48" s="62">
        <v>114</v>
      </c>
      <c r="L48" s="62">
        <f>IF(ISNA(VLOOKUP($Y$1*1000+K48,年齢別人口集計表AD2!$A$2:$K$5000,9,FALSE)),0,VLOOKUP($Y$1*1000+K48,年齢別人口集計表AD2!$A$2:$K$5000,9,FALSE))</f>
        <v>0</v>
      </c>
      <c r="M48" s="62">
        <f>IF(ISNA(VLOOKUP($Y$1*1000+K48,年齢別人口集計表AD2!$A$2:$K$5000,10,FALSE)),0,VLOOKUP($Y$1*1000+K48,年齢別人口集計表AD2!$A$2:$K$5000,10,FALSE))</f>
        <v>0</v>
      </c>
      <c r="N48" s="62">
        <f>SUM(L48:M48)</f>
        <v>0</v>
      </c>
      <c r="O48" s="63"/>
      <c r="P48" s="62">
        <v>119</v>
      </c>
      <c r="Q48" s="62">
        <f>IF(ISNA(VLOOKUP($Y$1*1000+P48,年齢別人口集計表AD2!$A$2:$K$5000,9,FALSE)),0,VLOOKUP($Y$1*1000+P48,年齢別人口集計表AD2!$A$2:$K$5000,9,FALSE))</f>
        <v>0</v>
      </c>
      <c r="R48" s="62">
        <f>IF(ISNA(VLOOKUP($Y$1*1000+P48,年齢別人口集計表AD2!$A$2:$K$5000,10,FALSE)),0,VLOOKUP($Y$1*1000+P48,年齢別人口集計表AD2!$A$2:$K$5000,10,FALSE))</f>
        <v>0</v>
      </c>
      <c r="S48" s="62">
        <f>SUM(Q48:R48)</f>
        <v>0</v>
      </c>
      <c r="X48" s="57" t="s">
        <v>43</v>
      </c>
      <c r="Y48" s="57">
        <v>55</v>
      </c>
    </row>
    <row r="49" spans="1:25" x14ac:dyDescent="0.15">
      <c r="A49" s="64" t="s">
        <v>91</v>
      </c>
      <c r="B49" s="62">
        <f>SUM(B44:B48)</f>
        <v>0</v>
      </c>
      <c r="C49" s="62">
        <f>SUM(C44:C48)</f>
        <v>0</v>
      </c>
      <c r="D49" s="62">
        <f>SUM(D44:D48)</f>
        <v>0</v>
      </c>
      <c r="E49" s="63"/>
      <c r="F49" s="64" t="s">
        <v>91</v>
      </c>
      <c r="G49" s="62">
        <f>SUM(G44:G48)</f>
        <v>0</v>
      </c>
      <c r="H49" s="62">
        <f>SUM(H44:H48)</f>
        <v>0</v>
      </c>
      <c r="I49" s="62">
        <f>SUM(I44:I48)</f>
        <v>0</v>
      </c>
      <c r="J49" s="63"/>
      <c r="K49" s="64" t="s">
        <v>91</v>
      </c>
      <c r="L49" s="62">
        <f>SUM(L44:L48)</f>
        <v>0</v>
      </c>
      <c r="M49" s="62">
        <f>SUM(M44:M48)</f>
        <v>0</v>
      </c>
      <c r="N49" s="62">
        <f>SUM(N44:N48)</f>
        <v>0</v>
      </c>
      <c r="O49" s="63"/>
      <c r="P49" s="64" t="s">
        <v>91</v>
      </c>
      <c r="Q49" s="62">
        <f>SUM(Q44:Q48)</f>
        <v>0</v>
      </c>
      <c r="R49" s="62">
        <f>SUM(R44:R48)</f>
        <v>0</v>
      </c>
      <c r="S49" s="62">
        <f>SUM(S44:S48)</f>
        <v>0</v>
      </c>
      <c r="U49" s="65">
        <f>Q49+L49+G49+B49</f>
        <v>0</v>
      </c>
      <c r="V49" s="65">
        <f>R49+M49+H49+C49</f>
        <v>0</v>
      </c>
      <c r="X49" s="57" t="s">
        <v>44</v>
      </c>
      <c r="Y49" s="57">
        <v>56</v>
      </c>
    </row>
    <row r="50" spans="1:25" ht="14.25" thickBot="1" x14ac:dyDescent="0.2">
      <c r="A50" s="67"/>
      <c r="B50" s="67"/>
      <c r="C50" s="67"/>
      <c r="D50" s="67"/>
      <c r="F50" s="67"/>
      <c r="G50" s="67"/>
      <c r="H50" s="67"/>
      <c r="I50" s="67"/>
      <c r="K50" s="67"/>
      <c r="L50" s="67"/>
      <c r="M50" s="67"/>
      <c r="N50" s="67"/>
      <c r="P50" s="67"/>
      <c r="Q50" s="68"/>
      <c r="R50" s="68"/>
      <c r="S50" s="68"/>
      <c r="X50" s="57" t="s">
        <v>45</v>
      </c>
      <c r="Y50" s="57">
        <v>57</v>
      </c>
    </row>
    <row r="51" spans="1:25" ht="14.25" thickBot="1" x14ac:dyDescent="0.2">
      <c r="N51" s="76"/>
      <c r="O51" s="70"/>
      <c r="P51" s="69" t="s">
        <v>94</v>
      </c>
      <c r="Q51" s="71" t="s">
        <v>89</v>
      </c>
      <c r="R51" s="72" t="s">
        <v>90</v>
      </c>
      <c r="S51" s="72" t="s">
        <v>91</v>
      </c>
      <c r="X51" s="57" t="s">
        <v>46</v>
      </c>
      <c r="Y51" s="57">
        <v>58</v>
      </c>
    </row>
    <row r="52" spans="1:25" ht="14.25" thickBot="1" x14ac:dyDescent="0.2">
      <c r="N52" s="77"/>
      <c r="O52" s="70"/>
      <c r="P52" s="73" t="s">
        <v>95</v>
      </c>
      <c r="Q52" s="74">
        <f>SUM(U9:U49)</f>
        <v>84</v>
      </c>
      <c r="R52" s="75">
        <f>SUM(V9:V49)</f>
        <v>85</v>
      </c>
      <c r="S52" s="75">
        <f>SUM(Q52:R52)</f>
        <v>169</v>
      </c>
      <c r="U52" s="65">
        <f>SUM(U9:U49)</f>
        <v>84</v>
      </c>
      <c r="V52" s="65">
        <f>SUM(V9:V49)</f>
        <v>85</v>
      </c>
      <c r="X52" s="57" t="s">
        <v>47</v>
      </c>
      <c r="Y52" s="57">
        <v>59</v>
      </c>
    </row>
    <row r="53" spans="1:25" x14ac:dyDescent="0.15">
      <c r="U53" s="65">
        <f>G33+L33+Q33+U41+U49</f>
        <v>43</v>
      </c>
      <c r="V53" s="65">
        <f>H33+M33+R33+V41+V49</f>
        <v>45</v>
      </c>
      <c r="X53" s="57" t="s">
        <v>48</v>
      </c>
      <c r="Y53" s="57">
        <v>60</v>
      </c>
    </row>
    <row r="54" spans="1:25" x14ac:dyDescent="0.15">
      <c r="U54" s="65">
        <f>Q33+U41+U49</f>
        <v>24</v>
      </c>
      <c r="V54" s="65">
        <f>R33+V41+V49</f>
        <v>24</v>
      </c>
      <c r="X54" s="57" t="s">
        <v>49</v>
      </c>
      <c r="Y54" s="57">
        <v>61</v>
      </c>
    </row>
    <row r="55" spans="1:25" x14ac:dyDescent="0.15">
      <c r="X55" s="57" t="s">
        <v>50</v>
      </c>
      <c r="Y55" s="57">
        <v>62</v>
      </c>
    </row>
    <row r="56" spans="1:25" x14ac:dyDescent="0.15">
      <c r="X56" s="57" t="s">
        <v>51</v>
      </c>
      <c r="Y56" s="57">
        <v>63</v>
      </c>
    </row>
    <row r="57" spans="1:25" x14ac:dyDescent="0.15">
      <c r="X57" s="57" t="s">
        <v>52</v>
      </c>
      <c r="Y57" s="57">
        <v>64</v>
      </c>
    </row>
    <row r="58" spans="1:25" x14ac:dyDescent="0.15">
      <c r="X58" s="57" t="s">
        <v>53</v>
      </c>
      <c r="Y58" s="57">
        <v>65</v>
      </c>
    </row>
    <row r="59" spans="1:25" x14ac:dyDescent="0.15">
      <c r="X59" s="57" t="s">
        <v>54</v>
      </c>
      <c r="Y59" s="57">
        <v>66</v>
      </c>
    </row>
    <row r="60" spans="1:25" x14ac:dyDescent="0.15">
      <c r="X60" s="57" t="s">
        <v>55</v>
      </c>
      <c r="Y60" s="57">
        <v>67</v>
      </c>
    </row>
    <row r="61" spans="1:25" x14ac:dyDescent="0.15">
      <c r="X61" s="57" t="s">
        <v>122</v>
      </c>
      <c r="Y61" s="57">
        <v>68</v>
      </c>
    </row>
    <row r="62" spans="1:25" x14ac:dyDescent="0.15">
      <c r="X62" s="57" t="s">
        <v>56</v>
      </c>
      <c r="Y62" s="57">
        <v>69</v>
      </c>
    </row>
    <row r="63" spans="1:25" x14ac:dyDescent="0.15">
      <c r="X63" s="57" t="s">
        <v>57</v>
      </c>
      <c r="Y63" s="57">
        <v>70</v>
      </c>
    </row>
    <row r="64" spans="1:25" x14ac:dyDescent="0.15">
      <c r="X64" s="57" t="s">
        <v>58</v>
      </c>
      <c r="Y64" s="57">
        <v>71</v>
      </c>
    </row>
    <row r="65" spans="24:25" x14ac:dyDescent="0.15">
      <c r="X65" s="57" t="s">
        <v>59</v>
      </c>
      <c r="Y65" s="57">
        <v>72</v>
      </c>
    </row>
    <row r="66" spans="24:25" x14ac:dyDescent="0.15">
      <c r="X66" s="57" t="s">
        <v>60</v>
      </c>
      <c r="Y66" s="57">
        <v>73</v>
      </c>
    </row>
  </sheetData>
  <sheetProtection sheet="1"/>
  <phoneticPr fontId="3"/>
  <dataValidations count="1">
    <dataValidation type="list" allowBlank="1" showInputMessage="1" showErrorMessage="1" sqref="H1">
      <formula1>$X$3:$X$66</formula1>
    </dataValidation>
  </dataValidations>
  <pageMargins left="0.99" right="0.78700000000000003" top="0.47" bottom="0.28000000000000003" header="0.4" footer="0.21"/>
  <pageSetup paperSize="9" scale="84" orientation="landscape" verticalDpi="0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66"/>
  <sheetViews>
    <sheetView tabSelected="1" zoomScale="80" workbookViewId="0">
      <pane ySplit="1" topLeftCell="A2" activePane="bottomLeft" state="frozen"/>
      <selection activeCell="I52" sqref="I52"/>
      <selection pane="bottomLeft" activeCell="I52" sqref="I52"/>
    </sheetView>
  </sheetViews>
  <sheetFormatPr defaultRowHeight="13.5" x14ac:dyDescent="0.15"/>
  <cols>
    <col min="1" max="4" width="9" style="57"/>
    <col min="5" max="5" width="2.125" style="57" customWidth="1"/>
    <col min="6" max="9" width="9" style="57"/>
    <col min="10" max="10" width="0.875" style="57" customWidth="1"/>
    <col min="11" max="14" width="9" style="57"/>
    <col min="15" max="15" width="1" style="57" customWidth="1"/>
    <col min="16" max="16384" width="9" style="57"/>
  </cols>
  <sheetData>
    <row r="1" spans="1:25" x14ac:dyDescent="0.15">
      <c r="A1" s="55" t="s">
        <v>99</v>
      </c>
      <c r="B1" s="55"/>
      <c r="C1" s="55"/>
      <c r="D1" s="55"/>
      <c r="E1" s="55"/>
      <c r="F1" s="55"/>
      <c r="G1" s="56" t="s">
        <v>92</v>
      </c>
      <c r="H1" s="78" t="s">
        <v>124</v>
      </c>
      <c r="J1" s="55"/>
      <c r="K1" s="55"/>
      <c r="L1" s="55"/>
      <c r="M1" s="55"/>
      <c r="N1" s="55"/>
      <c r="O1" s="55" t="s">
        <v>93</v>
      </c>
      <c r="P1" s="55"/>
      <c r="Q1" s="55"/>
      <c r="R1" s="55" t="str">
        <f>高齢者率65!J1</f>
        <v>平成30年3月末</v>
      </c>
      <c r="S1" s="55"/>
      <c r="Y1" s="55">
        <f>VLOOKUP(H1,X3:Y67,2,FALSE)</f>
        <v>22</v>
      </c>
    </row>
    <row r="2" spans="1:25" x14ac:dyDescent="0.15">
      <c r="A2" s="58"/>
      <c r="B2" s="58"/>
      <c r="C2" s="58"/>
      <c r="D2" s="58"/>
      <c r="E2" s="55"/>
      <c r="F2" s="58"/>
      <c r="G2" s="58"/>
      <c r="H2" s="58"/>
      <c r="I2" s="58"/>
      <c r="J2" s="55"/>
      <c r="K2" s="58"/>
      <c r="L2" s="58"/>
      <c r="M2" s="58"/>
      <c r="N2" s="58"/>
      <c r="O2" s="55"/>
      <c r="P2" s="58"/>
      <c r="Q2" s="58"/>
      <c r="R2" s="58"/>
      <c r="S2" s="58"/>
    </row>
    <row r="3" spans="1:25" x14ac:dyDescent="0.15">
      <c r="A3" s="59" t="s">
        <v>0</v>
      </c>
      <c r="B3" s="59" t="s">
        <v>89</v>
      </c>
      <c r="C3" s="59" t="s">
        <v>90</v>
      </c>
      <c r="D3" s="59" t="s">
        <v>91</v>
      </c>
      <c r="E3" s="60"/>
      <c r="F3" s="59" t="s">
        <v>0</v>
      </c>
      <c r="G3" s="59" t="s">
        <v>89</v>
      </c>
      <c r="H3" s="59" t="s">
        <v>90</v>
      </c>
      <c r="I3" s="59" t="s">
        <v>91</v>
      </c>
      <c r="J3" s="60"/>
      <c r="K3" s="59" t="s">
        <v>0</v>
      </c>
      <c r="L3" s="59" t="s">
        <v>89</v>
      </c>
      <c r="M3" s="59" t="s">
        <v>90</v>
      </c>
      <c r="N3" s="59" t="s">
        <v>91</v>
      </c>
      <c r="O3" s="60"/>
      <c r="P3" s="59" t="s">
        <v>0</v>
      </c>
      <c r="Q3" s="59" t="s">
        <v>89</v>
      </c>
      <c r="R3" s="59" t="s">
        <v>90</v>
      </c>
      <c r="S3" s="59" t="s">
        <v>91</v>
      </c>
      <c r="T3" s="61"/>
      <c r="X3" s="57" t="s">
        <v>2</v>
      </c>
      <c r="Y3" s="57">
        <v>1</v>
      </c>
    </row>
    <row r="4" spans="1:25" x14ac:dyDescent="0.15">
      <c r="A4" s="62">
        <v>0</v>
      </c>
      <c r="B4" s="62">
        <f>IF(ISNA(VLOOKUP($Y$1*1000+A4,年齢別人口集計表AD2!$A$2:$K$5000,9,FALSE)),0,VLOOKUP($Y$1*1000+A4,年齢別人口集計表AD2!$A$2:$K$5000,9,FALSE))</f>
        <v>2</v>
      </c>
      <c r="C4" s="62">
        <f>IF(ISNA(VLOOKUP($Y$1*1000+A4,年齢別人口集計表AD2!$A$2:$K$5000,10,FALSE)),0,VLOOKUP($Y$1*1000+A4,年齢別人口集計表AD2!$A$2:$K$5000,10,FALSE))</f>
        <v>0</v>
      </c>
      <c r="D4" s="62">
        <f>SUM(B4:C4)</f>
        <v>2</v>
      </c>
      <c r="E4" s="63"/>
      <c r="F4" s="62">
        <v>5</v>
      </c>
      <c r="G4" s="62">
        <f>IF(ISNA(VLOOKUP($Y$1*1000+F4,年齢別人口集計表AD2!$A$2:$K$5000,9,FALSE)),0,VLOOKUP($Y$1*1000+F4,年齢別人口集計表AD2!$A$2:$K$5000,9,FALSE))</f>
        <v>1</v>
      </c>
      <c r="H4" s="62">
        <f>IF(ISNA(VLOOKUP($Y$1*1000+F4,年齢別人口集計表AD2!$A$2:$K$5000,10,FALSE)),0,VLOOKUP($Y$1*1000+F4,年齢別人口集計表AD2!$A$2:$K$5000,10,FALSE))</f>
        <v>0</v>
      </c>
      <c r="I4" s="62">
        <f>SUM(G4:H4)</f>
        <v>1</v>
      </c>
      <c r="J4" s="63"/>
      <c r="K4" s="62">
        <v>10</v>
      </c>
      <c r="L4" s="62">
        <f>IF(ISNA(VLOOKUP($Y$1*1000+K4,年齢別人口集計表AD2!$A$2:$K$5000,9,FALSE)),0,VLOOKUP($Y$1*1000+K4,年齢別人口集計表AD2!$A$2:$K$5000,9,FALSE))</f>
        <v>1</v>
      </c>
      <c r="M4" s="62">
        <f>IF(ISNA(VLOOKUP($Y$1*1000+K4,年齢別人口集計表AD2!$A$2:$K$5000,10,FALSE)),0,VLOOKUP($Y$1*1000+K4,年齢別人口集計表AD2!$A$2:$K$5000,10,FALSE))</f>
        <v>1</v>
      </c>
      <c r="N4" s="62">
        <f>SUM(L4:M4)</f>
        <v>2</v>
      </c>
      <c r="O4" s="63"/>
      <c r="P4" s="62">
        <v>15</v>
      </c>
      <c r="Q4" s="62">
        <f>IF(ISNA(VLOOKUP($Y$1*1000+P4,年齢別人口集計表AD2!$A$2:$K$5000,9,FALSE)),0,VLOOKUP($Y$1*1000+P4,年齢別人口集計表AD2!$A$2:$K$5000,9,FALSE))</f>
        <v>2</v>
      </c>
      <c r="R4" s="62">
        <f>IF(ISNA(VLOOKUP($Y$1*1000+P4,年齢別人口集計表AD2!$A$2:$K$5000,10,FALSE)),0,VLOOKUP($Y$1*1000+P4,年齢別人口集計表AD2!$A$2:$K$5000,10,FALSE))</f>
        <v>1</v>
      </c>
      <c r="S4" s="62">
        <f>SUM(Q4:R4)</f>
        <v>3</v>
      </c>
      <c r="X4" s="57" t="s">
        <v>3</v>
      </c>
      <c r="Y4" s="57">
        <v>2</v>
      </c>
    </row>
    <row r="5" spans="1:25" x14ac:dyDescent="0.15">
      <c r="A5" s="62">
        <v>1</v>
      </c>
      <c r="B5" s="62">
        <f>IF(ISNA(VLOOKUP($Y$1*1000+A5,年齢別人口集計表AD2!$A$2:$K$5000,9,FALSE)),0,VLOOKUP($Y$1*1000+A5,年齢別人口集計表AD2!$A$2:$K$5000,9,FALSE))</f>
        <v>1</v>
      </c>
      <c r="C5" s="62">
        <f>IF(ISNA(VLOOKUP($Y$1*1000+A5,年齢別人口集計表AD2!$A$2:$K$5000,10,FALSE)),0,VLOOKUP($Y$1*1000+A5,年齢別人口集計表AD2!$A$2:$K$5000,10,FALSE))</f>
        <v>3</v>
      </c>
      <c r="D5" s="62">
        <f>SUM(B5:C5)</f>
        <v>4</v>
      </c>
      <c r="E5" s="63"/>
      <c r="F5" s="62">
        <v>6</v>
      </c>
      <c r="G5" s="62">
        <f>IF(ISNA(VLOOKUP($Y$1*1000+F5,年齢別人口集計表AD2!$A$2:$K$5000,9,FALSE)),0,VLOOKUP($Y$1*1000+F5,年齢別人口集計表AD2!$A$2:$K$5000,9,FALSE))</f>
        <v>1</v>
      </c>
      <c r="H5" s="62">
        <f>IF(ISNA(VLOOKUP($Y$1*1000+F5,年齢別人口集計表AD2!$A$2:$K$5000,10,FALSE)),0,VLOOKUP($Y$1*1000+F5,年齢別人口集計表AD2!$A$2:$K$5000,10,FALSE))</f>
        <v>1</v>
      </c>
      <c r="I5" s="62">
        <f>SUM(G5:H5)</f>
        <v>2</v>
      </c>
      <c r="J5" s="63"/>
      <c r="K5" s="62">
        <v>11</v>
      </c>
      <c r="L5" s="62">
        <f>IF(ISNA(VLOOKUP($Y$1*1000+K5,年齢別人口集計表AD2!$A$2:$K$5000,9,FALSE)),0,VLOOKUP($Y$1*1000+K5,年齢別人口集計表AD2!$A$2:$K$5000,9,FALSE))</f>
        <v>0</v>
      </c>
      <c r="M5" s="62">
        <f>IF(ISNA(VLOOKUP($Y$1*1000+K5,年齢別人口集計表AD2!$A$2:$K$5000,10,FALSE)),0,VLOOKUP($Y$1*1000+K5,年齢別人口集計表AD2!$A$2:$K$5000,10,FALSE))</f>
        <v>4</v>
      </c>
      <c r="N5" s="62">
        <f>SUM(L5:M5)</f>
        <v>4</v>
      </c>
      <c r="O5" s="63"/>
      <c r="P5" s="62">
        <v>16</v>
      </c>
      <c r="Q5" s="62">
        <f>IF(ISNA(VLOOKUP($Y$1*1000+P5,年齢別人口集計表AD2!$A$2:$K$5000,9,FALSE)),0,VLOOKUP($Y$1*1000+P5,年齢別人口集計表AD2!$A$2:$K$5000,9,FALSE))</f>
        <v>1</v>
      </c>
      <c r="R5" s="62">
        <f>IF(ISNA(VLOOKUP($Y$1*1000+P5,年齢別人口集計表AD2!$A$2:$K$5000,10,FALSE)),0,VLOOKUP($Y$1*1000+P5,年齢別人口集計表AD2!$A$2:$K$5000,10,FALSE))</f>
        <v>2</v>
      </c>
      <c r="S5" s="62">
        <f>SUM(Q5:R5)</f>
        <v>3</v>
      </c>
      <c r="X5" s="57" t="s">
        <v>4</v>
      </c>
      <c r="Y5" s="57">
        <v>3</v>
      </c>
    </row>
    <row r="6" spans="1:25" x14ac:dyDescent="0.15">
      <c r="A6" s="62">
        <v>2</v>
      </c>
      <c r="B6" s="62">
        <f>IF(ISNA(VLOOKUP($Y$1*1000+A6,年齢別人口集計表AD2!$A$2:$K$5000,9,FALSE)),0,VLOOKUP($Y$1*1000+A6,年齢別人口集計表AD2!$A$2:$K$5000,9,FALSE))</f>
        <v>0</v>
      </c>
      <c r="C6" s="62">
        <f>IF(ISNA(VLOOKUP($Y$1*1000+A6,年齢別人口集計表AD2!$A$2:$K$5000,10,FALSE)),0,VLOOKUP($Y$1*1000+A6,年齢別人口集計表AD2!$A$2:$K$5000,10,FALSE))</f>
        <v>0</v>
      </c>
      <c r="D6" s="62">
        <f>SUM(B6:C6)</f>
        <v>0</v>
      </c>
      <c r="E6" s="63"/>
      <c r="F6" s="62">
        <v>7</v>
      </c>
      <c r="G6" s="62">
        <f>IF(ISNA(VLOOKUP($Y$1*1000+F6,年齢別人口集計表AD2!$A$2:$K$5000,9,FALSE)),0,VLOOKUP($Y$1*1000+F6,年齢別人口集計表AD2!$A$2:$K$5000,9,FALSE))</f>
        <v>0</v>
      </c>
      <c r="H6" s="62">
        <f>IF(ISNA(VLOOKUP($Y$1*1000+F6,年齢別人口集計表AD2!$A$2:$K$5000,10,FALSE)),0,VLOOKUP($Y$1*1000+F6,年齢別人口集計表AD2!$A$2:$K$5000,10,FALSE))</f>
        <v>1</v>
      </c>
      <c r="I6" s="62">
        <f>SUM(G6:H6)</f>
        <v>1</v>
      </c>
      <c r="J6" s="63"/>
      <c r="K6" s="62">
        <v>12</v>
      </c>
      <c r="L6" s="62">
        <f>IF(ISNA(VLOOKUP($Y$1*1000+K6,年齢別人口集計表AD2!$A$2:$K$5000,9,FALSE)),0,VLOOKUP($Y$1*1000+K6,年齢別人口集計表AD2!$A$2:$K$5000,9,FALSE))</f>
        <v>1</v>
      </c>
      <c r="M6" s="62">
        <f>IF(ISNA(VLOOKUP($Y$1*1000+K6,年齢別人口集計表AD2!$A$2:$K$5000,10,FALSE)),0,VLOOKUP($Y$1*1000+K6,年齢別人口集計表AD2!$A$2:$K$5000,10,FALSE))</f>
        <v>0</v>
      </c>
      <c r="N6" s="62">
        <f>SUM(L6:M6)</f>
        <v>1</v>
      </c>
      <c r="O6" s="63"/>
      <c r="P6" s="62">
        <v>17</v>
      </c>
      <c r="Q6" s="62">
        <f>IF(ISNA(VLOOKUP($Y$1*1000+P6,年齢別人口集計表AD2!$A$2:$K$5000,9,FALSE)),0,VLOOKUP($Y$1*1000+P6,年齢別人口集計表AD2!$A$2:$K$5000,9,FALSE))</f>
        <v>0</v>
      </c>
      <c r="R6" s="62">
        <f>IF(ISNA(VLOOKUP($Y$1*1000+P6,年齢別人口集計表AD2!$A$2:$K$5000,10,FALSE)),0,VLOOKUP($Y$1*1000+P6,年齢別人口集計表AD2!$A$2:$K$5000,10,FALSE))</f>
        <v>2</v>
      </c>
      <c r="S6" s="62">
        <f>SUM(Q6:R6)</f>
        <v>2</v>
      </c>
      <c r="X6" s="57" t="s">
        <v>5</v>
      </c>
      <c r="Y6" s="57">
        <v>4</v>
      </c>
    </row>
    <row r="7" spans="1:25" x14ac:dyDescent="0.15">
      <c r="A7" s="62">
        <v>3</v>
      </c>
      <c r="B7" s="62">
        <f>IF(ISNA(VLOOKUP($Y$1*1000+A7,年齢別人口集計表AD2!$A$2:$K$5000,9,FALSE)),0,VLOOKUP($Y$1*1000+A7,年齢別人口集計表AD2!$A$2:$K$5000,9,FALSE))</f>
        <v>0</v>
      </c>
      <c r="C7" s="62">
        <f>IF(ISNA(VLOOKUP($Y$1*1000+A7,年齢別人口集計表AD2!$A$2:$K$5000,10,FALSE)),0,VLOOKUP($Y$1*1000+A7,年齢別人口集計表AD2!$A$2:$K$5000,10,FALSE))</f>
        <v>1</v>
      </c>
      <c r="D7" s="62">
        <f>SUM(B7:C7)</f>
        <v>1</v>
      </c>
      <c r="E7" s="63"/>
      <c r="F7" s="62">
        <v>8</v>
      </c>
      <c r="G7" s="62">
        <f>IF(ISNA(VLOOKUP($Y$1*1000+F7,年齢別人口集計表AD2!$A$2:$K$5000,9,FALSE)),0,VLOOKUP($Y$1*1000+F7,年齢別人口集計表AD2!$A$2:$K$5000,9,FALSE))</f>
        <v>1</v>
      </c>
      <c r="H7" s="62">
        <f>IF(ISNA(VLOOKUP($Y$1*1000+F7,年齢別人口集計表AD2!$A$2:$K$5000,10,FALSE)),0,VLOOKUP($Y$1*1000+F7,年齢別人口集計表AD2!$A$2:$K$5000,10,FALSE))</f>
        <v>2</v>
      </c>
      <c r="I7" s="62">
        <f>SUM(G7:H7)</f>
        <v>3</v>
      </c>
      <c r="J7" s="63"/>
      <c r="K7" s="62">
        <v>13</v>
      </c>
      <c r="L7" s="62">
        <f>IF(ISNA(VLOOKUP($Y$1*1000+K7,年齢別人口集計表AD2!$A$2:$K$5000,9,FALSE)),0,VLOOKUP($Y$1*1000+K7,年齢別人口集計表AD2!$A$2:$K$5000,9,FALSE))</f>
        <v>2</v>
      </c>
      <c r="M7" s="62">
        <f>IF(ISNA(VLOOKUP($Y$1*1000+K7,年齢別人口集計表AD2!$A$2:$K$5000,10,FALSE)),0,VLOOKUP($Y$1*1000+K7,年齢別人口集計表AD2!$A$2:$K$5000,10,FALSE))</f>
        <v>0</v>
      </c>
      <c r="N7" s="62">
        <f>SUM(L7:M7)</f>
        <v>2</v>
      </c>
      <c r="O7" s="63"/>
      <c r="P7" s="62">
        <v>18</v>
      </c>
      <c r="Q7" s="62">
        <f>IF(ISNA(VLOOKUP($Y$1*1000+P7,年齢別人口集計表AD2!$A$2:$K$5000,9,FALSE)),0,VLOOKUP($Y$1*1000+P7,年齢別人口集計表AD2!$A$2:$K$5000,9,FALSE))</f>
        <v>2</v>
      </c>
      <c r="R7" s="62">
        <f>IF(ISNA(VLOOKUP($Y$1*1000+P7,年齢別人口集計表AD2!$A$2:$K$5000,10,FALSE)),0,VLOOKUP($Y$1*1000+P7,年齢別人口集計表AD2!$A$2:$K$5000,10,FALSE))</f>
        <v>0</v>
      </c>
      <c r="S7" s="62">
        <f>SUM(Q7:R7)</f>
        <v>2</v>
      </c>
      <c r="X7" s="57" t="s">
        <v>6</v>
      </c>
      <c r="Y7" s="57">
        <v>5</v>
      </c>
    </row>
    <row r="8" spans="1:25" x14ac:dyDescent="0.15">
      <c r="A8" s="62">
        <v>4</v>
      </c>
      <c r="B8" s="62">
        <f>IF(ISNA(VLOOKUP($Y$1*1000+A8,年齢別人口集計表AD2!$A$2:$K$5000,9,FALSE)),0,VLOOKUP($Y$1*1000+A8,年齢別人口集計表AD2!$A$2:$K$5000,9,FALSE))</f>
        <v>1</v>
      </c>
      <c r="C8" s="62">
        <f>IF(ISNA(VLOOKUP($Y$1*1000+A8,年齢別人口集計表AD2!$A$2:$K$5000,10,FALSE)),0,VLOOKUP($Y$1*1000+A8,年齢別人口集計表AD2!$A$2:$K$5000,10,FALSE))</f>
        <v>0</v>
      </c>
      <c r="D8" s="62">
        <f>SUM(B8:C8)</f>
        <v>1</v>
      </c>
      <c r="E8" s="63"/>
      <c r="F8" s="62">
        <v>9</v>
      </c>
      <c r="G8" s="62">
        <f>IF(ISNA(VLOOKUP($Y$1*1000+F8,年齢別人口集計表AD2!$A$2:$K$5000,9,FALSE)),0,VLOOKUP($Y$1*1000+F8,年齢別人口集計表AD2!$A$2:$K$5000,9,FALSE))</f>
        <v>2</v>
      </c>
      <c r="H8" s="62">
        <f>IF(ISNA(VLOOKUP($Y$1*1000+F8,年齢別人口集計表AD2!$A$2:$K$5000,10,FALSE)),0,VLOOKUP($Y$1*1000+F8,年齢別人口集計表AD2!$A$2:$K$5000,10,FALSE))</f>
        <v>0</v>
      </c>
      <c r="I8" s="62">
        <f>SUM(G8:H8)</f>
        <v>2</v>
      </c>
      <c r="J8" s="63"/>
      <c r="K8" s="62">
        <v>14</v>
      </c>
      <c r="L8" s="62">
        <f>IF(ISNA(VLOOKUP($Y$1*1000+K8,年齢別人口集計表AD2!$A$2:$K$5000,9,FALSE)),0,VLOOKUP($Y$1*1000+K8,年齢別人口集計表AD2!$A$2:$K$5000,9,FALSE))</f>
        <v>3</v>
      </c>
      <c r="M8" s="62">
        <f>IF(ISNA(VLOOKUP($Y$1*1000+K8,年齢別人口集計表AD2!$A$2:$K$5000,10,FALSE)),0,VLOOKUP($Y$1*1000+K8,年齢別人口集計表AD2!$A$2:$K$5000,10,FALSE))</f>
        <v>2</v>
      </c>
      <c r="N8" s="62">
        <f>SUM(L8:M8)</f>
        <v>5</v>
      </c>
      <c r="O8" s="63"/>
      <c r="P8" s="62">
        <v>19</v>
      </c>
      <c r="Q8" s="62">
        <f>IF(ISNA(VLOOKUP($Y$1*1000+P8,年齢別人口集計表AD2!$A$2:$K$5000,9,FALSE)),0,VLOOKUP($Y$1*1000+P8,年齢別人口集計表AD2!$A$2:$K$5000,9,FALSE))</f>
        <v>1</v>
      </c>
      <c r="R8" s="62">
        <f>IF(ISNA(VLOOKUP($Y$1*1000+P8,年齢別人口集計表AD2!$A$2:$K$5000,10,FALSE)),0,VLOOKUP($Y$1*1000+P8,年齢別人口集計表AD2!$A$2:$K$5000,10,FALSE))</f>
        <v>0</v>
      </c>
      <c r="S8" s="62">
        <f>SUM(Q8:R8)</f>
        <v>1</v>
      </c>
      <c r="X8" s="57" t="s">
        <v>7</v>
      </c>
      <c r="Y8" s="57">
        <v>6</v>
      </c>
    </row>
    <row r="9" spans="1:25" x14ac:dyDescent="0.15">
      <c r="A9" s="64" t="s">
        <v>91</v>
      </c>
      <c r="B9" s="62">
        <f>SUM(B4:B8)</f>
        <v>4</v>
      </c>
      <c r="C9" s="62">
        <f>SUM(C4:C8)</f>
        <v>4</v>
      </c>
      <c r="D9" s="62">
        <f>SUM(D4:D8)</f>
        <v>8</v>
      </c>
      <c r="E9" s="63"/>
      <c r="F9" s="64" t="s">
        <v>91</v>
      </c>
      <c r="G9" s="62">
        <f>SUM(G4:G8)</f>
        <v>5</v>
      </c>
      <c r="H9" s="62">
        <f>SUM(H4:H8)</f>
        <v>4</v>
      </c>
      <c r="I9" s="62">
        <f>SUM(I4:I8)</f>
        <v>9</v>
      </c>
      <c r="J9" s="63"/>
      <c r="K9" s="64" t="s">
        <v>91</v>
      </c>
      <c r="L9" s="62">
        <f>SUM(L4:L8)</f>
        <v>7</v>
      </c>
      <c r="M9" s="62">
        <f>SUM(M4:M8)</f>
        <v>7</v>
      </c>
      <c r="N9" s="62">
        <f>SUM(N4:N8)</f>
        <v>14</v>
      </c>
      <c r="O9" s="63"/>
      <c r="P9" s="64" t="s">
        <v>91</v>
      </c>
      <c r="Q9" s="62">
        <f>SUM(Q4:Q8)</f>
        <v>6</v>
      </c>
      <c r="R9" s="62">
        <f>SUM(R4:R8)</f>
        <v>5</v>
      </c>
      <c r="S9" s="62">
        <f>SUM(S4:S8)</f>
        <v>11</v>
      </c>
      <c r="U9" s="65">
        <f>Q9+L9+G9+B9</f>
        <v>22</v>
      </c>
      <c r="V9" s="65">
        <f>R9+M9+H9+C9</f>
        <v>20</v>
      </c>
      <c r="X9" s="57" t="s">
        <v>8</v>
      </c>
      <c r="Y9" s="57">
        <v>7</v>
      </c>
    </row>
    <row r="10" spans="1:25" x14ac:dyDescent="0.15">
      <c r="A10" s="66"/>
      <c r="B10" s="66"/>
      <c r="C10" s="66"/>
      <c r="D10" s="66"/>
      <c r="F10" s="66"/>
      <c r="G10" s="66"/>
      <c r="H10" s="66"/>
      <c r="I10" s="66"/>
      <c r="K10" s="66"/>
      <c r="L10" s="66"/>
      <c r="M10" s="66"/>
      <c r="N10" s="66"/>
      <c r="P10" s="66"/>
      <c r="Q10" s="66"/>
      <c r="R10" s="66"/>
      <c r="S10" s="66"/>
      <c r="X10" s="57" t="s">
        <v>9</v>
      </c>
      <c r="Y10" s="57">
        <v>8</v>
      </c>
    </row>
    <row r="11" spans="1:25" x14ac:dyDescent="0.15">
      <c r="A11" s="64" t="s">
        <v>0</v>
      </c>
      <c r="B11" s="64" t="s">
        <v>89</v>
      </c>
      <c r="C11" s="64" t="s">
        <v>90</v>
      </c>
      <c r="D11" s="64" t="s">
        <v>91</v>
      </c>
      <c r="E11" s="63"/>
      <c r="F11" s="64" t="s">
        <v>0</v>
      </c>
      <c r="G11" s="64" t="s">
        <v>89</v>
      </c>
      <c r="H11" s="64" t="s">
        <v>90</v>
      </c>
      <c r="I11" s="64" t="s">
        <v>91</v>
      </c>
      <c r="J11" s="63"/>
      <c r="K11" s="64" t="s">
        <v>0</v>
      </c>
      <c r="L11" s="64" t="s">
        <v>89</v>
      </c>
      <c r="M11" s="64" t="s">
        <v>90</v>
      </c>
      <c r="N11" s="64" t="s">
        <v>91</v>
      </c>
      <c r="O11" s="63"/>
      <c r="P11" s="64" t="s">
        <v>0</v>
      </c>
      <c r="Q11" s="64" t="s">
        <v>89</v>
      </c>
      <c r="R11" s="64" t="s">
        <v>90</v>
      </c>
      <c r="S11" s="64" t="s">
        <v>91</v>
      </c>
      <c r="X11" s="57" t="s">
        <v>10</v>
      </c>
      <c r="Y11" s="57">
        <v>9</v>
      </c>
    </row>
    <row r="12" spans="1:25" x14ac:dyDescent="0.15">
      <c r="A12" s="62">
        <v>20</v>
      </c>
      <c r="B12" s="62">
        <f>IF(ISNA(VLOOKUP($Y$1*1000+A12,年齢別人口集計表AD2!$A$2:$K$5000,9,FALSE)),0,VLOOKUP($Y$1*1000+A12,年齢別人口集計表AD2!$A$2:$K$5000,9,FALSE))</f>
        <v>0</v>
      </c>
      <c r="C12" s="62">
        <f>IF(ISNA(VLOOKUP($Y$1*1000+A12,年齢別人口集計表AD2!$A$2:$K$5000,10,FALSE)),0,VLOOKUP($Y$1*1000+A12,年齢別人口集計表AD2!$A$2:$K$5000,10,FALSE))</f>
        <v>3</v>
      </c>
      <c r="D12" s="62">
        <f>SUM(B12:C12)</f>
        <v>3</v>
      </c>
      <c r="E12" s="63"/>
      <c r="F12" s="62">
        <v>25</v>
      </c>
      <c r="G12" s="62">
        <f>IF(ISNA(VLOOKUP($Y$1*1000+F12,年齢別人口集計表AD2!$A$2:$K$5000,9,FALSE)),0,VLOOKUP($Y$1*1000+F12,年齢別人口集計表AD2!$A$2:$K$5000,9,FALSE))</f>
        <v>1</v>
      </c>
      <c r="H12" s="62">
        <f>IF(ISNA(VLOOKUP($Y$1*1000+F12,年齢別人口集計表AD2!$A$2:$K$5000,10,FALSE)),0,VLOOKUP($Y$1*1000+F12,年齢別人口集計表AD2!$A$2:$K$5000,10,FALSE))</f>
        <v>3</v>
      </c>
      <c r="I12" s="62">
        <f>SUM(G12:H12)</f>
        <v>4</v>
      </c>
      <c r="J12" s="63"/>
      <c r="K12" s="62">
        <v>30</v>
      </c>
      <c r="L12" s="62">
        <f>IF(ISNA(VLOOKUP($Y$1*1000+K12,年齢別人口集計表AD2!$A$2:$K$5000,9,FALSE)),0,VLOOKUP($Y$1*1000+K12,年齢別人口集計表AD2!$A$2:$K$5000,9,FALSE))</f>
        <v>3</v>
      </c>
      <c r="M12" s="62">
        <f>IF(ISNA(VLOOKUP($Y$1*1000+K12,年齢別人口集計表AD2!$A$2:$K$5000,10,FALSE)),0,VLOOKUP($Y$1*1000+K12,年齢別人口集計表AD2!$A$2:$K$5000,10,FALSE))</f>
        <v>2</v>
      </c>
      <c r="N12" s="62">
        <f>SUM(L12:M12)</f>
        <v>5</v>
      </c>
      <c r="O12" s="63"/>
      <c r="P12" s="62">
        <v>35</v>
      </c>
      <c r="Q12" s="62">
        <f>IF(ISNA(VLOOKUP($Y$1*1000+P12,年齢別人口集計表AD2!$A$2:$K$5000,9,FALSE)),0,VLOOKUP($Y$1*1000+P12,年齢別人口集計表AD2!$A$2:$K$5000,9,FALSE))</f>
        <v>1</v>
      </c>
      <c r="R12" s="62">
        <f>IF(ISNA(VLOOKUP($Y$1*1000+P12,年齢別人口集計表AD2!$A$2:$K$5000,10,FALSE)),0,VLOOKUP($Y$1*1000+P12,年齢別人口集計表AD2!$A$2:$K$5000,10,FALSE))</f>
        <v>5</v>
      </c>
      <c r="S12" s="62">
        <f>SUM(Q12:R12)</f>
        <v>6</v>
      </c>
      <c r="X12" s="57" t="s">
        <v>11</v>
      </c>
      <c r="Y12" s="57">
        <v>10</v>
      </c>
    </row>
    <row r="13" spans="1:25" x14ac:dyDescent="0.15">
      <c r="A13" s="62">
        <v>21</v>
      </c>
      <c r="B13" s="62">
        <f>IF(ISNA(VLOOKUP($Y$1*1000+A13,年齢別人口集計表AD2!$A$2:$K$5000,9,FALSE)),0,VLOOKUP($Y$1*1000+A13,年齢別人口集計表AD2!$A$2:$K$5000,9,FALSE))</f>
        <v>0</v>
      </c>
      <c r="C13" s="62">
        <f>IF(ISNA(VLOOKUP($Y$1*1000+A13,年齢別人口集計表AD2!$A$2:$K$5000,10,FALSE)),0,VLOOKUP($Y$1*1000+A13,年齢別人口集計表AD2!$A$2:$K$5000,10,FALSE))</f>
        <v>1</v>
      </c>
      <c r="D13" s="62">
        <f>SUM(B13:C13)</f>
        <v>1</v>
      </c>
      <c r="E13" s="63"/>
      <c r="F13" s="62">
        <v>26</v>
      </c>
      <c r="G13" s="62">
        <f>IF(ISNA(VLOOKUP($Y$1*1000+F13,年齢別人口集計表AD2!$A$2:$K$5000,9,FALSE)),0,VLOOKUP($Y$1*1000+F13,年齢別人口集計表AD2!$A$2:$K$5000,9,FALSE))</f>
        <v>1</v>
      </c>
      <c r="H13" s="62">
        <f>IF(ISNA(VLOOKUP($Y$1*1000+F13,年齢別人口集計表AD2!$A$2:$K$5000,10,FALSE)),0,VLOOKUP($Y$1*1000+F13,年齢別人口集計表AD2!$A$2:$K$5000,10,FALSE))</f>
        <v>2</v>
      </c>
      <c r="I13" s="62">
        <f>SUM(G13:H13)</f>
        <v>3</v>
      </c>
      <c r="J13" s="63"/>
      <c r="K13" s="62">
        <v>31</v>
      </c>
      <c r="L13" s="62">
        <f>IF(ISNA(VLOOKUP($Y$1*1000+K13,年齢別人口集計表AD2!$A$2:$K$5000,9,FALSE)),0,VLOOKUP($Y$1*1000+K13,年齢別人口集計表AD2!$A$2:$K$5000,9,FALSE))</f>
        <v>1</v>
      </c>
      <c r="M13" s="62">
        <f>IF(ISNA(VLOOKUP($Y$1*1000+K13,年齢別人口集計表AD2!$A$2:$K$5000,10,FALSE)),0,VLOOKUP($Y$1*1000+K13,年齢別人口集計表AD2!$A$2:$K$5000,10,FALSE))</f>
        <v>1</v>
      </c>
      <c r="N13" s="62">
        <f>SUM(L13:M13)</f>
        <v>2</v>
      </c>
      <c r="O13" s="63"/>
      <c r="P13" s="62">
        <v>36</v>
      </c>
      <c r="Q13" s="62">
        <f>IF(ISNA(VLOOKUP($Y$1*1000+P13,年齢別人口集計表AD2!$A$2:$K$5000,9,FALSE)),0,VLOOKUP($Y$1*1000+P13,年齢別人口集計表AD2!$A$2:$K$5000,9,FALSE))</f>
        <v>2</v>
      </c>
      <c r="R13" s="62">
        <f>IF(ISNA(VLOOKUP($Y$1*1000+P13,年齢別人口集計表AD2!$A$2:$K$5000,10,FALSE)),0,VLOOKUP($Y$1*1000+P13,年齢別人口集計表AD2!$A$2:$K$5000,10,FALSE))</f>
        <v>1</v>
      </c>
      <c r="S13" s="62">
        <f>SUM(Q13:R13)</f>
        <v>3</v>
      </c>
      <c r="X13" s="57" t="s">
        <v>12</v>
      </c>
      <c r="Y13" s="57">
        <v>11</v>
      </c>
    </row>
    <row r="14" spans="1:25" x14ac:dyDescent="0.15">
      <c r="A14" s="62">
        <v>22</v>
      </c>
      <c r="B14" s="62">
        <f>IF(ISNA(VLOOKUP($Y$1*1000+A14,年齢別人口集計表AD2!$A$2:$K$5000,9,FALSE)),0,VLOOKUP($Y$1*1000+A14,年齢別人口集計表AD2!$A$2:$K$5000,9,FALSE))</f>
        <v>1</v>
      </c>
      <c r="C14" s="62">
        <f>IF(ISNA(VLOOKUP($Y$1*1000+A14,年齢別人口集計表AD2!$A$2:$K$5000,10,FALSE)),0,VLOOKUP($Y$1*1000+A14,年齢別人口集計表AD2!$A$2:$K$5000,10,FALSE))</f>
        <v>3</v>
      </c>
      <c r="D14" s="62">
        <f>SUM(B14:C14)</f>
        <v>4</v>
      </c>
      <c r="E14" s="63"/>
      <c r="F14" s="62">
        <v>27</v>
      </c>
      <c r="G14" s="62">
        <f>IF(ISNA(VLOOKUP($Y$1*1000+F14,年齢別人口集計表AD2!$A$2:$K$5000,9,FALSE)),0,VLOOKUP($Y$1*1000+F14,年齢別人口集計表AD2!$A$2:$K$5000,9,FALSE))</f>
        <v>1</v>
      </c>
      <c r="H14" s="62">
        <f>IF(ISNA(VLOOKUP($Y$1*1000+F14,年齢別人口集計表AD2!$A$2:$K$5000,10,FALSE)),0,VLOOKUP($Y$1*1000+F14,年齢別人口集計表AD2!$A$2:$K$5000,10,FALSE))</f>
        <v>1</v>
      </c>
      <c r="I14" s="62">
        <f>SUM(G14:H14)</f>
        <v>2</v>
      </c>
      <c r="J14" s="63"/>
      <c r="K14" s="62">
        <v>32</v>
      </c>
      <c r="L14" s="62">
        <f>IF(ISNA(VLOOKUP($Y$1*1000+K14,年齢別人口集計表AD2!$A$2:$K$5000,9,FALSE)),0,VLOOKUP($Y$1*1000+K14,年齢別人口集計表AD2!$A$2:$K$5000,9,FALSE))</f>
        <v>1</v>
      </c>
      <c r="M14" s="62">
        <f>IF(ISNA(VLOOKUP($Y$1*1000+K14,年齢別人口集計表AD2!$A$2:$K$5000,10,FALSE)),0,VLOOKUP($Y$1*1000+K14,年齢別人口集計表AD2!$A$2:$K$5000,10,FALSE))</f>
        <v>0</v>
      </c>
      <c r="N14" s="62">
        <f>SUM(L14:M14)</f>
        <v>1</v>
      </c>
      <c r="O14" s="63"/>
      <c r="P14" s="62">
        <v>37</v>
      </c>
      <c r="Q14" s="62">
        <f>IF(ISNA(VLOOKUP($Y$1*1000+P14,年齢別人口集計表AD2!$A$2:$K$5000,9,FALSE)),0,VLOOKUP($Y$1*1000+P14,年齢別人口集計表AD2!$A$2:$K$5000,9,FALSE))</f>
        <v>2</v>
      </c>
      <c r="R14" s="62">
        <f>IF(ISNA(VLOOKUP($Y$1*1000+P14,年齢別人口集計表AD2!$A$2:$K$5000,10,FALSE)),0,VLOOKUP($Y$1*1000+P14,年齢別人口集計表AD2!$A$2:$K$5000,10,FALSE))</f>
        <v>2</v>
      </c>
      <c r="S14" s="62">
        <f>SUM(Q14:R14)</f>
        <v>4</v>
      </c>
      <c r="X14" s="57" t="s">
        <v>13</v>
      </c>
      <c r="Y14" s="57">
        <v>12</v>
      </c>
    </row>
    <row r="15" spans="1:25" x14ac:dyDescent="0.15">
      <c r="A15" s="62">
        <v>23</v>
      </c>
      <c r="B15" s="62">
        <f>IF(ISNA(VLOOKUP($Y$1*1000+A15,年齢別人口集計表AD2!$A$2:$K$5000,9,FALSE)),0,VLOOKUP($Y$1*1000+A15,年齢別人口集計表AD2!$A$2:$K$5000,9,FALSE))</f>
        <v>1</v>
      </c>
      <c r="C15" s="62">
        <f>IF(ISNA(VLOOKUP($Y$1*1000+A15,年齢別人口集計表AD2!$A$2:$K$5000,10,FALSE)),0,VLOOKUP($Y$1*1000+A15,年齢別人口集計表AD2!$A$2:$K$5000,10,FALSE))</f>
        <v>1</v>
      </c>
      <c r="D15" s="62">
        <f>SUM(B15:C15)</f>
        <v>2</v>
      </c>
      <c r="E15" s="63"/>
      <c r="F15" s="62">
        <v>28</v>
      </c>
      <c r="G15" s="62">
        <f>IF(ISNA(VLOOKUP($Y$1*1000+F15,年齢別人口集計表AD2!$A$2:$K$5000,9,FALSE)),0,VLOOKUP($Y$1*1000+F15,年齢別人口集計表AD2!$A$2:$K$5000,9,FALSE))</f>
        <v>1</v>
      </c>
      <c r="H15" s="62">
        <f>IF(ISNA(VLOOKUP($Y$1*1000+F15,年齢別人口集計表AD2!$A$2:$K$5000,10,FALSE)),0,VLOOKUP($Y$1*1000+F15,年齢別人口集計表AD2!$A$2:$K$5000,10,FALSE))</f>
        <v>1</v>
      </c>
      <c r="I15" s="62">
        <f>SUM(G15:H15)</f>
        <v>2</v>
      </c>
      <c r="J15" s="63"/>
      <c r="K15" s="62">
        <v>33</v>
      </c>
      <c r="L15" s="62">
        <f>IF(ISNA(VLOOKUP($Y$1*1000+K15,年齢別人口集計表AD2!$A$2:$K$5000,9,FALSE)),0,VLOOKUP($Y$1*1000+K15,年齢別人口集計表AD2!$A$2:$K$5000,9,FALSE))</f>
        <v>2</v>
      </c>
      <c r="M15" s="62">
        <f>IF(ISNA(VLOOKUP($Y$1*1000+K15,年齢別人口集計表AD2!$A$2:$K$5000,10,FALSE)),0,VLOOKUP($Y$1*1000+K15,年齢別人口集計表AD2!$A$2:$K$5000,10,FALSE))</f>
        <v>2</v>
      </c>
      <c r="N15" s="62">
        <f>SUM(L15:M15)</f>
        <v>4</v>
      </c>
      <c r="O15" s="63"/>
      <c r="P15" s="62">
        <v>38</v>
      </c>
      <c r="Q15" s="62">
        <f>IF(ISNA(VLOOKUP($Y$1*1000+P15,年齢別人口集計表AD2!$A$2:$K$5000,9,FALSE)),0,VLOOKUP($Y$1*1000+P15,年齢別人口集計表AD2!$A$2:$K$5000,9,FALSE))</f>
        <v>3</v>
      </c>
      <c r="R15" s="62">
        <f>IF(ISNA(VLOOKUP($Y$1*1000+P15,年齢別人口集計表AD2!$A$2:$K$5000,10,FALSE)),0,VLOOKUP($Y$1*1000+P15,年齢別人口集計表AD2!$A$2:$K$5000,10,FALSE))</f>
        <v>1</v>
      </c>
      <c r="S15" s="62">
        <f>SUM(Q15:R15)</f>
        <v>4</v>
      </c>
      <c r="X15" s="57" t="s">
        <v>14</v>
      </c>
      <c r="Y15" s="57">
        <v>13</v>
      </c>
    </row>
    <row r="16" spans="1:25" x14ac:dyDescent="0.15">
      <c r="A16" s="62">
        <v>24</v>
      </c>
      <c r="B16" s="62">
        <f>IF(ISNA(VLOOKUP($Y$1*1000+A16,年齢別人口集計表AD2!$A$2:$K$5000,9,FALSE)),0,VLOOKUP($Y$1*1000+A16,年齢別人口集計表AD2!$A$2:$K$5000,9,FALSE))</f>
        <v>2</v>
      </c>
      <c r="C16" s="62">
        <f>IF(ISNA(VLOOKUP($Y$1*1000+A16,年齢別人口集計表AD2!$A$2:$K$5000,10,FALSE)),0,VLOOKUP($Y$1*1000+A16,年齢別人口集計表AD2!$A$2:$K$5000,10,FALSE))</f>
        <v>1</v>
      </c>
      <c r="D16" s="62">
        <f>SUM(B16:C16)</f>
        <v>3</v>
      </c>
      <c r="E16" s="63"/>
      <c r="F16" s="62">
        <v>29</v>
      </c>
      <c r="G16" s="62">
        <f>IF(ISNA(VLOOKUP($Y$1*1000+F16,年齢別人口集計表AD2!$A$2:$K$5000,9,FALSE)),0,VLOOKUP($Y$1*1000+F16,年齢別人口集計表AD2!$A$2:$K$5000,9,FALSE))</f>
        <v>3</v>
      </c>
      <c r="H16" s="62">
        <f>IF(ISNA(VLOOKUP($Y$1*1000+F16,年齢別人口集計表AD2!$A$2:$K$5000,10,FALSE)),0,VLOOKUP($Y$1*1000+F16,年齢別人口集計表AD2!$A$2:$K$5000,10,FALSE))</f>
        <v>0</v>
      </c>
      <c r="I16" s="62">
        <f>SUM(G16:H16)</f>
        <v>3</v>
      </c>
      <c r="J16" s="63"/>
      <c r="K16" s="62">
        <v>34</v>
      </c>
      <c r="L16" s="62">
        <f>IF(ISNA(VLOOKUP($Y$1*1000+K16,年齢別人口集計表AD2!$A$2:$K$5000,9,FALSE)),0,VLOOKUP($Y$1*1000+K16,年齢別人口集計表AD2!$A$2:$K$5000,9,FALSE))</f>
        <v>4</v>
      </c>
      <c r="M16" s="62">
        <f>IF(ISNA(VLOOKUP($Y$1*1000+K16,年齢別人口集計表AD2!$A$2:$K$5000,10,FALSE)),0,VLOOKUP($Y$1*1000+K16,年齢別人口集計表AD2!$A$2:$K$5000,10,FALSE))</f>
        <v>2</v>
      </c>
      <c r="N16" s="62">
        <f>SUM(L16:M16)</f>
        <v>6</v>
      </c>
      <c r="O16" s="63"/>
      <c r="P16" s="62">
        <v>39</v>
      </c>
      <c r="Q16" s="62">
        <f>IF(ISNA(VLOOKUP($Y$1*1000+P16,年齢別人口集計表AD2!$A$2:$K$5000,9,FALSE)),0,VLOOKUP($Y$1*1000+P16,年齢別人口集計表AD2!$A$2:$K$5000,9,FALSE))</f>
        <v>0</v>
      </c>
      <c r="R16" s="62">
        <f>IF(ISNA(VLOOKUP($Y$1*1000+P16,年齢別人口集計表AD2!$A$2:$K$5000,10,FALSE)),0,VLOOKUP($Y$1*1000+P16,年齢別人口集計表AD2!$A$2:$K$5000,10,FALSE))</f>
        <v>0</v>
      </c>
      <c r="S16" s="62">
        <f>SUM(Q16:R16)</f>
        <v>0</v>
      </c>
      <c r="X16" s="57" t="s">
        <v>15</v>
      </c>
      <c r="Y16" s="57">
        <v>14</v>
      </c>
    </row>
    <row r="17" spans="1:25" x14ac:dyDescent="0.15">
      <c r="A17" s="64" t="s">
        <v>91</v>
      </c>
      <c r="B17" s="62">
        <f>SUM(B12:B16)</f>
        <v>4</v>
      </c>
      <c r="C17" s="62">
        <f>SUM(C12:C16)</f>
        <v>9</v>
      </c>
      <c r="D17" s="62">
        <f>SUM(D12:D16)</f>
        <v>13</v>
      </c>
      <c r="E17" s="63"/>
      <c r="F17" s="64" t="s">
        <v>91</v>
      </c>
      <c r="G17" s="62">
        <f>SUM(G12:G16)</f>
        <v>7</v>
      </c>
      <c r="H17" s="62">
        <f>SUM(H12:H16)</f>
        <v>7</v>
      </c>
      <c r="I17" s="62">
        <f>SUM(I12:I16)</f>
        <v>14</v>
      </c>
      <c r="J17" s="63"/>
      <c r="K17" s="64" t="s">
        <v>91</v>
      </c>
      <c r="L17" s="62">
        <f>SUM(L12:L16)</f>
        <v>11</v>
      </c>
      <c r="M17" s="62">
        <f>SUM(M12:M16)</f>
        <v>7</v>
      </c>
      <c r="N17" s="62">
        <f>SUM(N12:N16)</f>
        <v>18</v>
      </c>
      <c r="O17" s="63"/>
      <c r="P17" s="64" t="s">
        <v>91</v>
      </c>
      <c r="Q17" s="62">
        <f>SUM(Q12:Q16)</f>
        <v>8</v>
      </c>
      <c r="R17" s="62">
        <f>SUM(R12:R16)</f>
        <v>9</v>
      </c>
      <c r="S17" s="62">
        <f>SUM(S12:S16)</f>
        <v>17</v>
      </c>
      <c r="U17" s="65">
        <f>Q17+L17+G17+B17</f>
        <v>30</v>
      </c>
      <c r="V17" s="65">
        <f>R17+M17+H17+C17</f>
        <v>32</v>
      </c>
      <c r="X17" s="57" t="s">
        <v>16</v>
      </c>
      <c r="Y17" s="57">
        <v>15</v>
      </c>
    </row>
    <row r="18" spans="1:25" x14ac:dyDescent="0.15">
      <c r="A18" s="66"/>
      <c r="B18" s="66"/>
      <c r="C18" s="66"/>
      <c r="D18" s="66"/>
      <c r="F18" s="66"/>
      <c r="G18" s="66"/>
      <c r="H18" s="66"/>
      <c r="I18" s="66"/>
      <c r="K18" s="66"/>
      <c r="L18" s="66"/>
      <c r="M18" s="66"/>
      <c r="N18" s="66"/>
      <c r="P18" s="66"/>
      <c r="Q18" s="66"/>
      <c r="R18" s="66"/>
      <c r="S18" s="66"/>
      <c r="X18" s="57" t="s">
        <v>17</v>
      </c>
      <c r="Y18" s="57">
        <v>16</v>
      </c>
    </row>
    <row r="19" spans="1:25" x14ac:dyDescent="0.15">
      <c r="A19" s="64" t="s">
        <v>0</v>
      </c>
      <c r="B19" s="64" t="s">
        <v>89</v>
      </c>
      <c r="C19" s="64" t="s">
        <v>90</v>
      </c>
      <c r="D19" s="64" t="s">
        <v>91</v>
      </c>
      <c r="E19" s="63"/>
      <c r="F19" s="64" t="s">
        <v>0</v>
      </c>
      <c r="G19" s="64" t="s">
        <v>89</v>
      </c>
      <c r="H19" s="64" t="s">
        <v>90</v>
      </c>
      <c r="I19" s="64" t="s">
        <v>91</v>
      </c>
      <c r="J19" s="63"/>
      <c r="K19" s="64" t="s">
        <v>0</v>
      </c>
      <c r="L19" s="64" t="s">
        <v>89</v>
      </c>
      <c r="M19" s="64" t="s">
        <v>90</v>
      </c>
      <c r="N19" s="64" t="s">
        <v>91</v>
      </c>
      <c r="O19" s="63"/>
      <c r="P19" s="64" t="s">
        <v>0</v>
      </c>
      <c r="Q19" s="64" t="s">
        <v>89</v>
      </c>
      <c r="R19" s="64" t="s">
        <v>90</v>
      </c>
      <c r="S19" s="64" t="s">
        <v>91</v>
      </c>
      <c r="X19" s="57" t="s">
        <v>18</v>
      </c>
      <c r="Y19" s="57">
        <v>17</v>
      </c>
    </row>
    <row r="20" spans="1:25" x14ac:dyDescent="0.15">
      <c r="A20" s="62">
        <v>40</v>
      </c>
      <c r="B20" s="62">
        <f>IF(ISNA(VLOOKUP($Y$1*1000+A20,年齢別人口集計表AD2!$A$2:$K$5000,9,FALSE)),0,VLOOKUP($Y$1*1000+A20,年齢別人口集計表AD2!$A$2:$K$5000,9,FALSE))</f>
        <v>2</v>
      </c>
      <c r="C20" s="62">
        <f>IF(ISNA(VLOOKUP($Y$1*1000+A20,年齢別人口集計表AD2!$A$2:$K$5000,10,FALSE)),0,VLOOKUP($Y$1*1000+A20,年齢別人口集計表AD2!$A$2:$K$5000,10,FALSE))</f>
        <v>4</v>
      </c>
      <c r="D20" s="62">
        <f>SUM(B20:C20)</f>
        <v>6</v>
      </c>
      <c r="E20" s="63"/>
      <c r="F20" s="62">
        <v>45</v>
      </c>
      <c r="G20" s="62">
        <f>IF(ISNA(VLOOKUP($Y$1*1000+F20,年齢別人口集計表AD2!$A$2:$K$5000,9,FALSE)),0,VLOOKUP($Y$1*1000+F20,年齢別人口集計表AD2!$A$2:$K$5000,9,FALSE))</f>
        <v>3</v>
      </c>
      <c r="H20" s="62">
        <f>IF(ISNA(VLOOKUP($Y$1*1000+F20,年齢別人口集計表AD2!$A$2:$K$5000,10,FALSE)),0,VLOOKUP($Y$1*1000+F20,年齢別人口集計表AD2!$A$2:$K$5000,10,FALSE))</f>
        <v>0</v>
      </c>
      <c r="I20" s="62">
        <f>SUM(G20:H20)</f>
        <v>3</v>
      </c>
      <c r="J20" s="63"/>
      <c r="K20" s="62">
        <v>50</v>
      </c>
      <c r="L20" s="62">
        <f>IF(ISNA(VLOOKUP($Y$1*1000+K20,年齢別人口集計表AD2!$A$2:$K$5000,9,FALSE)),0,VLOOKUP($Y$1*1000+K20,年齢別人口集計表AD2!$A$2:$K$5000,9,FALSE))</f>
        <v>3</v>
      </c>
      <c r="M20" s="62">
        <f>IF(ISNA(VLOOKUP($Y$1*1000+K20,年齢別人口集計表AD2!$A$2:$K$5000,10,FALSE)),0,VLOOKUP($Y$1*1000+K20,年齢別人口集計表AD2!$A$2:$K$5000,10,FALSE))</f>
        <v>2</v>
      </c>
      <c r="N20" s="62">
        <f>SUM(L20:M20)</f>
        <v>5</v>
      </c>
      <c r="O20" s="63"/>
      <c r="P20" s="62">
        <v>55</v>
      </c>
      <c r="Q20" s="62">
        <f>IF(ISNA(VLOOKUP($Y$1*1000+P20,年齢別人口集計表AD2!$A$2:$K$5000,9,FALSE)),0,VLOOKUP($Y$1*1000+P20,年齢別人口集計表AD2!$A$2:$K$5000,9,FALSE))</f>
        <v>0</v>
      </c>
      <c r="R20" s="62">
        <f>IF(ISNA(VLOOKUP($Y$1*1000+P20,年齢別人口集計表AD2!$A$2:$K$5000,10,FALSE)),0,VLOOKUP($Y$1*1000+P20,年齢別人口集計表AD2!$A$2:$K$5000,10,FALSE))</f>
        <v>2</v>
      </c>
      <c r="S20" s="62">
        <f>SUM(Q20:R20)</f>
        <v>2</v>
      </c>
      <c r="X20" s="57" t="s">
        <v>19</v>
      </c>
      <c r="Y20" s="57">
        <v>18</v>
      </c>
    </row>
    <row r="21" spans="1:25" x14ac:dyDescent="0.15">
      <c r="A21" s="62">
        <v>41</v>
      </c>
      <c r="B21" s="62">
        <f>IF(ISNA(VLOOKUP($Y$1*1000+A21,年齢別人口集計表AD2!$A$2:$K$5000,9,FALSE)),0,VLOOKUP($Y$1*1000+A21,年齢別人口集計表AD2!$A$2:$K$5000,9,FALSE))</f>
        <v>4</v>
      </c>
      <c r="C21" s="62">
        <f>IF(ISNA(VLOOKUP($Y$1*1000+A21,年齢別人口集計表AD2!$A$2:$K$5000,10,FALSE)),0,VLOOKUP($Y$1*1000+A21,年齢別人口集計表AD2!$A$2:$K$5000,10,FALSE))</f>
        <v>7</v>
      </c>
      <c r="D21" s="62">
        <f>SUM(B21:C21)</f>
        <v>11</v>
      </c>
      <c r="E21" s="63"/>
      <c r="F21" s="62">
        <v>46</v>
      </c>
      <c r="G21" s="62">
        <f>IF(ISNA(VLOOKUP($Y$1*1000+F21,年齢別人口集計表AD2!$A$2:$K$5000,9,FALSE)),0,VLOOKUP($Y$1*1000+F21,年齢別人口集計表AD2!$A$2:$K$5000,9,FALSE))</f>
        <v>2</v>
      </c>
      <c r="H21" s="62">
        <f>IF(ISNA(VLOOKUP($Y$1*1000+F21,年齢別人口集計表AD2!$A$2:$K$5000,10,FALSE)),0,VLOOKUP($Y$1*1000+F21,年齢別人口集計表AD2!$A$2:$K$5000,10,FALSE))</f>
        <v>2</v>
      </c>
      <c r="I21" s="62">
        <f>SUM(G21:H21)</f>
        <v>4</v>
      </c>
      <c r="J21" s="63"/>
      <c r="K21" s="62">
        <v>51</v>
      </c>
      <c r="L21" s="62">
        <f>IF(ISNA(VLOOKUP($Y$1*1000+K21,年齢別人口集計表AD2!$A$2:$K$5000,9,FALSE)),0,VLOOKUP($Y$1*1000+K21,年齢別人口集計表AD2!$A$2:$K$5000,9,FALSE))</f>
        <v>0</v>
      </c>
      <c r="M21" s="62">
        <f>IF(ISNA(VLOOKUP($Y$1*1000+K21,年齢別人口集計表AD2!$A$2:$K$5000,10,FALSE)),0,VLOOKUP($Y$1*1000+K21,年齢別人口集計表AD2!$A$2:$K$5000,10,FALSE))</f>
        <v>2</v>
      </c>
      <c r="N21" s="62">
        <f>SUM(L21:M21)</f>
        <v>2</v>
      </c>
      <c r="O21" s="63"/>
      <c r="P21" s="62">
        <v>56</v>
      </c>
      <c r="Q21" s="62">
        <f>IF(ISNA(VLOOKUP($Y$1*1000+P21,年齢別人口集計表AD2!$A$2:$K$5000,9,FALSE)),0,VLOOKUP($Y$1*1000+P21,年齢別人口集計表AD2!$A$2:$K$5000,9,FALSE))</f>
        <v>0</v>
      </c>
      <c r="R21" s="62">
        <f>IF(ISNA(VLOOKUP($Y$1*1000+P21,年齢別人口集計表AD2!$A$2:$K$5000,10,FALSE)),0,VLOOKUP($Y$1*1000+P21,年齢別人口集計表AD2!$A$2:$K$5000,10,FALSE))</f>
        <v>2</v>
      </c>
      <c r="S21" s="62">
        <f>SUM(Q21:R21)</f>
        <v>2</v>
      </c>
      <c r="X21" s="57" t="s">
        <v>120</v>
      </c>
      <c r="Y21" s="57">
        <v>19</v>
      </c>
    </row>
    <row r="22" spans="1:25" x14ac:dyDescent="0.15">
      <c r="A22" s="62">
        <v>42</v>
      </c>
      <c r="B22" s="62">
        <f>IF(ISNA(VLOOKUP($Y$1*1000+A22,年齢別人口集計表AD2!$A$2:$K$5000,9,FALSE)),0,VLOOKUP($Y$1*1000+A22,年齢別人口集計表AD2!$A$2:$K$5000,9,FALSE))</f>
        <v>4</v>
      </c>
      <c r="C22" s="62">
        <f>IF(ISNA(VLOOKUP($Y$1*1000+A22,年齢別人口集計表AD2!$A$2:$K$5000,10,FALSE)),0,VLOOKUP($Y$1*1000+A22,年齢別人口集計表AD2!$A$2:$K$5000,10,FALSE))</f>
        <v>2</v>
      </c>
      <c r="D22" s="62">
        <f>SUM(B22:C22)</f>
        <v>6</v>
      </c>
      <c r="E22" s="63"/>
      <c r="F22" s="62">
        <v>47</v>
      </c>
      <c r="G22" s="62">
        <f>IF(ISNA(VLOOKUP($Y$1*1000+F22,年齢別人口集計表AD2!$A$2:$K$5000,9,FALSE)),0,VLOOKUP($Y$1*1000+F22,年齢別人口集計表AD2!$A$2:$K$5000,9,FALSE))</f>
        <v>2</v>
      </c>
      <c r="H22" s="62">
        <f>IF(ISNA(VLOOKUP($Y$1*1000+F22,年齢別人口集計表AD2!$A$2:$K$5000,10,FALSE)),0,VLOOKUP($Y$1*1000+F22,年齢別人口集計表AD2!$A$2:$K$5000,10,FALSE))</f>
        <v>0</v>
      </c>
      <c r="I22" s="62">
        <f>SUM(G22:H22)</f>
        <v>2</v>
      </c>
      <c r="J22" s="63"/>
      <c r="K22" s="62">
        <v>52</v>
      </c>
      <c r="L22" s="62">
        <f>IF(ISNA(VLOOKUP($Y$1*1000+K22,年齢別人口集計表AD2!$A$2:$K$5000,9,FALSE)),0,VLOOKUP($Y$1*1000+K22,年齢別人口集計表AD2!$A$2:$K$5000,9,FALSE))</f>
        <v>1</v>
      </c>
      <c r="M22" s="62">
        <f>IF(ISNA(VLOOKUP($Y$1*1000+K22,年齢別人口集計表AD2!$A$2:$K$5000,10,FALSE)),0,VLOOKUP($Y$1*1000+K22,年齢別人口集計表AD2!$A$2:$K$5000,10,FALSE))</f>
        <v>1</v>
      </c>
      <c r="N22" s="62">
        <f>SUM(L22:M22)</f>
        <v>2</v>
      </c>
      <c r="O22" s="63"/>
      <c r="P22" s="62">
        <v>57</v>
      </c>
      <c r="Q22" s="62">
        <f>IF(ISNA(VLOOKUP($Y$1*1000+P22,年齢別人口集計表AD2!$A$2:$K$5000,9,FALSE)),0,VLOOKUP($Y$1*1000+P22,年齢別人口集計表AD2!$A$2:$K$5000,9,FALSE))</f>
        <v>0</v>
      </c>
      <c r="R22" s="62">
        <f>IF(ISNA(VLOOKUP($Y$1*1000+P22,年齢別人口集計表AD2!$A$2:$K$5000,10,FALSE)),0,VLOOKUP($Y$1*1000+P22,年齢別人口集計表AD2!$A$2:$K$5000,10,FALSE))</f>
        <v>3</v>
      </c>
      <c r="S22" s="62">
        <f>SUM(Q22:R22)</f>
        <v>3</v>
      </c>
      <c r="X22" s="57" t="s">
        <v>20</v>
      </c>
      <c r="Y22" s="57">
        <v>22</v>
      </c>
    </row>
    <row r="23" spans="1:25" x14ac:dyDescent="0.15">
      <c r="A23" s="62">
        <v>43</v>
      </c>
      <c r="B23" s="62">
        <f>IF(ISNA(VLOOKUP($Y$1*1000+A23,年齢別人口集計表AD2!$A$2:$K$5000,9,FALSE)),0,VLOOKUP($Y$1*1000+A23,年齢別人口集計表AD2!$A$2:$K$5000,9,FALSE))</f>
        <v>1</v>
      </c>
      <c r="C23" s="62">
        <f>IF(ISNA(VLOOKUP($Y$1*1000+A23,年齢別人口集計表AD2!$A$2:$K$5000,10,FALSE)),0,VLOOKUP($Y$1*1000+A23,年齢別人口集計表AD2!$A$2:$K$5000,10,FALSE))</f>
        <v>2</v>
      </c>
      <c r="D23" s="62">
        <f>SUM(B23:C23)</f>
        <v>3</v>
      </c>
      <c r="E23" s="63"/>
      <c r="F23" s="62">
        <v>48</v>
      </c>
      <c r="G23" s="62">
        <f>IF(ISNA(VLOOKUP($Y$1*1000+F23,年齢別人口集計表AD2!$A$2:$K$5000,9,FALSE)),0,VLOOKUP($Y$1*1000+F23,年齢別人口集計表AD2!$A$2:$K$5000,9,FALSE))</f>
        <v>2</v>
      </c>
      <c r="H23" s="62">
        <f>IF(ISNA(VLOOKUP($Y$1*1000+F23,年齢別人口集計表AD2!$A$2:$K$5000,10,FALSE)),0,VLOOKUP($Y$1*1000+F23,年齢別人口集計表AD2!$A$2:$K$5000,10,FALSE))</f>
        <v>4</v>
      </c>
      <c r="I23" s="62">
        <f>SUM(G23:H23)</f>
        <v>6</v>
      </c>
      <c r="J23" s="63"/>
      <c r="K23" s="62">
        <v>53</v>
      </c>
      <c r="L23" s="62">
        <f>IF(ISNA(VLOOKUP($Y$1*1000+K23,年齢別人口集計表AD2!$A$2:$K$5000,9,FALSE)),0,VLOOKUP($Y$1*1000+K23,年齢別人口集計表AD2!$A$2:$K$5000,9,FALSE))</f>
        <v>3</v>
      </c>
      <c r="M23" s="62">
        <f>IF(ISNA(VLOOKUP($Y$1*1000+K23,年齢別人口集計表AD2!$A$2:$K$5000,10,FALSE)),0,VLOOKUP($Y$1*1000+K23,年齢別人口集計表AD2!$A$2:$K$5000,10,FALSE))</f>
        <v>2</v>
      </c>
      <c r="N23" s="62">
        <f>SUM(L23:M23)</f>
        <v>5</v>
      </c>
      <c r="O23" s="63"/>
      <c r="P23" s="62">
        <v>58</v>
      </c>
      <c r="Q23" s="62">
        <f>IF(ISNA(VLOOKUP($Y$1*1000+P23,年齢別人口集計表AD2!$A$2:$K$5000,9,FALSE)),0,VLOOKUP($Y$1*1000+P23,年齢別人口集計表AD2!$A$2:$K$5000,9,FALSE))</f>
        <v>1</v>
      </c>
      <c r="R23" s="62">
        <f>IF(ISNA(VLOOKUP($Y$1*1000+P23,年齢別人口集計表AD2!$A$2:$K$5000,10,FALSE)),0,VLOOKUP($Y$1*1000+P23,年齢別人口集計表AD2!$A$2:$K$5000,10,FALSE))</f>
        <v>3</v>
      </c>
      <c r="S23" s="62">
        <f>SUM(Q23:R23)</f>
        <v>4</v>
      </c>
      <c r="X23" s="57" t="s">
        <v>21</v>
      </c>
      <c r="Y23" s="57">
        <v>23</v>
      </c>
    </row>
    <row r="24" spans="1:25" x14ac:dyDescent="0.15">
      <c r="A24" s="62">
        <v>44</v>
      </c>
      <c r="B24" s="62">
        <f>IF(ISNA(VLOOKUP($Y$1*1000+A24,年齢別人口集計表AD2!$A$2:$K$5000,9,FALSE)),0,VLOOKUP($Y$1*1000+A24,年齢別人口集計表AD2!$A$2:$K$5000,9,FALSE))</f>
        <v>2</v>
      </c>
      <c r="C24" s="62">
        <f>IF(ISNA(VLOOKUP($Y$1*1000+A24,年齢別人口集計表AD2!$A$2:$K$5000,10,FALSE)),0,VLOOKUP($Y$1*1000+A24,年齢別人口集計表AD2!$A$2:$K$5000,10,FALSE))</f>
        <v>0</v>
      </c>
      <c r="D24" s="62">
        <f>SUM(B24:C24)</f>
        <v>2</v>
      </c>
      <c r="E24" s="63"/>
      <c r="F24" s="62">
        <v>49</v>
      </c>
      <c r="G24" s="62">
        <f>IF(ISNA(VLOOKUP($Y$1*1000+F24,年齢別人口集計表AD2!$A$2:$K$5000,9,FALSE)),0,VLOOKUP($Y$1*1000+F24,年齢別人口集計表AD2!$A$2:$K$5000,9,FALSE))</f>
        <v>0</v>
      </c>
      <c r="H24" s="62">
        <f>IF(ISNA(VLOOKUP($Y$1*1000+F24,年齢別人口集計表AD2!$A$2:$K$5000,10,FALSE)),0,VLOOKUP($Y$1*1000+F24,年齢別人口集計表AD2!$A$2:$K$5000,10,FALSE))</f>
        <v>1</v>
      </c>
      <c r="I24" s="62">
        <f>SUM(G24:H24)</f>
        <v>1</v>
      </c>
      <c r="J24" s="63"/>
      <c r="K24" s="62">
        <v>54</v>
      </c>
      <c r="L24" s="62">
        <f>IF(ISNA(VLOOKUP($Y$1*1000+K24,年齢別人口集計表AD2!$A$2:$K$5000,9,FALSE)),0,VLOOKUP($Y$1*1000+K24,年齢別人口集計表AD2!$A$2:$K$5000,9,FALSE))</f>
        <v>1</v>
      </c>
      <c r="M24" s="62">
        <f>IF(ISNA(VLOOKUP($Y$1*1000+K24,年齢別人口集計表AD2!$A$2:$K$5000,10,FALSE)),0,VLOOKUP($Y$1*1000+K24,年齢別人口集計表AD2!$A$2:$K$5000,10,FALSE))</f>
        <v>2</v>
      </c>
      <c r="N24" s="62">
        <f>SUM(L24:M24)</f>
        <v>3</v>
      </c>
      <c r="O24" s="63"/>
      <c r="P24" s="62">
        <v>59</v>
      </c>
      <c r="Q24" s="62">
        <f>IF(ISNA(VLOOKUP($Y$1*1000+P24,年齢別人口集計表AD2!$A$2:$K$5000,9,FALSE)),0,VLOOKUP($Y$1*1000+P24,年齢別人口集計表AD2!$A$2:$K$5000,9,FALSE))</f>
        <v>3</v>
      </c>
      <c r="R24" s="62">
        <f>IF(ISNA(VLOOKUP($Y$1*1000+P24,年齢別人口集計表AD2!$A$2:$K$5000,10,FALSE)),0,VLOOKUP($Y$1*1000+P24,年齢別人口集計表AD2!$A$2:$K$5000,10,FALSE))</f>
        <v>2</v>
      </c>
      <c r="S24" s="62">
        <f>SUM(Q24:R24)</f>
        <v>5</v>
      </c>
      <c r="X24" s="57" t="s">
        <v>22</v>
      </c>
      <c r="Y24" s="57">
        <v>24</v>
      </c>
    </row>
    <row r="25" spans="1:25" x14ac:dyDescent="0.15">
      <c r="A25" s="64" t="s">
        <v>91</v>
      </c>
      <c r="B25" s="62">
        <f>SUM(B20:B24)</f>
        <v>13</v>
      </c>
      <c r="C25" s="62">
        <f>SUM(C20:C24)</f>
        <v>15</v>
      </c>
      <c r="D25" s="62">
        <f>SUM(D20:D24)</f>
        <v>28</v>
      </c>
      <c r="E25" s="63"/>
      <c r="F25" s="64" t="s">
        <v>91</v>
      </c>
      <c r="G25" s="62">
        <f>SUM(G20:G24)</f>
        <v>9</v>
      </c>
      <c r="H25" s="62">
        <f>SUM(H20:H24)</f>
        <v>7</v>
      </c>
      <c r="I25" s="62">
        <f>SUM(I20:I24)</f>
        <v>16</v>
      </c>
      <c r="J25" s="63"/>
      <c r="K25" s="64" t="s">
        <v>91</v>
      </c>
      <c r="L25" s="62">
        <f>SUM(L20:L24)</f>
        <v>8</v>
      </c>
      <c r="M25" s="62">
        <f>SUM(M20:M24)</f>
        <v>9</v>
      </c>
      <c r="N25" s="62">
        <f>SUM(N20:N24)</f>
        <v>17</v>
      </c>
      <c r="O25" s="63"/>
      <c r="P25" s="64" t="s">
        <v>91</v>
      </c>
      <c r="Q25" s="62">
        <f>SUM(Q20:Q24)</f>
        <v>4</v>
      </c>
      <c r="R25" s="62">
        <f>SUM(R20:R24)</f>
        <v>12</v>
      </c>
      <c r="S25" s="62">
        <f>SUM(S20:S24)</f>
        <v>16</v>
      </c>
      <c r="U25" s="65">
        <f>Q25+L25+G25+B25</f>
        <v>34</v>
      </c>
      <c r="V25" s="65">
        <f>R25+M25+H25+C25</f>
        <v>43</v>
      </c>
      <c r="X25" s="57" t="s">
        <v>23</v>
      </c>
      <c r="Y25" s="57">
        <v>25</v>
      </c>
    </row>
    <row r="26" spans="1:25" x14ac:dyDescent="0.15">
      <c r="A26" s="66"/>
      <c r="B26" s="66"/>
      <c r="C26" s="66"/>
      <c r="D26" s="66"/>
      <c r="F26" s="66"/>
      <c r="G26" s="66"/>
      <c r="H26" s="66"/>
      <c r="I26" s="66"/>
      <c r="K26" s="66"/>
      <c r="L26" s="66"/>
      <c r="M26" s="66"/>
      <c r="N26" s="66"/>
      <c r="P26" s="66"/>
      <c r="Q26" s="66"/>
      <c r="R26" s="66"/>
      <c r="S26" s="66"/>
      <c r="X26" s="57" t="s">
        <v>24</v>
      </c>
      <c r="Y26" s="57">
        <v>26</v>
      </c>
    </row>
    <row r="27" spans="1:25" x14ac:dyDescent="0.15">
      <c r="A27" s="64" t="s">
        <v>0</v>
      </c>
      <c r="B27" s="64" t="s">
        <v>89</v>
      </c>
      <c r="C27" s="64" t="s">
        <v>90</v>
      </c>
      <c r="D27" s="64" t="s">
        <v>91</v>
      </c>
      <c r="E27" s="63"/>
      <c r="F27" s="64" t="s">
        <v>0</v>
      </c>
      <c r="G27" s="64" t="s">
        <v>89</v>
      </c>
      <c r="H27" s="64" t="s">
        <v>90</v>
      </c>
      <c r="I27" s="64" t="s">
        <v>91</v>
      </c>
      <c r="J27" s="63"/>
      <c r="K27" s="64" t="s">
        <v>0</v>
      </c>
      <c r="L27" s="64" t="s">
        <v>89</v>
      </c>
      <c r="M27" s="64" t="s">
        <v>90</v>
      </c>
      <c r="N27" s="64" t="s">
        <v>91</v>
      </c>
      <c r="O27" s="63"/>
      <c r="P27" s="64" t="s">
        <v>0</v>
      </c>
      <c r="Q27" s="64" t="s">
        <v>89</v>
      </c>
      <c r="R27" s="64" t="s">
        <v>90</v>
      </c>
      <c r="S27" s="64" t="s">
        <v>91</v>
      </c>
      <c r="X27" s="57" t="s">
        <v>25</v>
      </c>
      <c r="Y27" s="57">
        <v>27</v>
      </c>
    </row>
    <row r="28" spans="1:25" x14ac:dyDescent="0.15">
      <c r="A28" s="62">
        <v>60</v>
      </c>
      <c r="B28" s="62">
        <f>IF(ISNA(VLOOKUP($Y$1*1000+A28,年齢別人口集計表AD2!$A$2:$K$5000,9,FALSE)),0,VLOOKUP($Y$1*1000+A28,年齢別人口集計表AD2!$A$2:$K$5000,9,FALSE))</f>
        <v>3</v>
      </c>
      <c r="C28" s="62">
        <f>IF(ISNA(VLOOKUP($Y$1*1000+A28,年齢別人口集計表AD2!$A$2:$K$5000,10,FALSE)),0,VLOOKUP($Y$1*1000+A28,年齢別人口集計表AD2!$A$2:$K$5000,10,FALSE))</f>
        <v>1</v>
      </c>
      <c r="D28" s="62">
        <f>SUM(B28:C28)</f>
        <v>4</v>
      </c>
      <c r="E28" s="63"/>
      <c r="F28" s="62">
        <v>65</v>
      </c>
      <c r="G28" s="62">
        <f>IF(ISNA(VLOOKUP($Y$1*1000+F28,年齢別人口集計表AD2!$A$2:$K$5000,9,FALSE)),0,VLOOKUP($Y$1*1000+F28,年齢別人口集計表AD2!$A$2:$K$5000,9,FALSE))</f>
        <v>3</v>
      </c>
      <c r="H28" s="62">
        <f>IF(ISNA(VLOOKUP($Y$1*1000+F28,年齢別人口集計表AD2!$A$2:$K$5000,10,FALSE)),0,VLOOKUP($Y$1*1000+F28,年齢別人口集計表AD2!$A$2:$K$5000,10,FALSE))</f>
        <v>3</v>
      </c>
      <c r="I28" s="62">
        <f>SUM(G28:H28)</f>
        <v>6</v>
      </c>
      <c r="J28" s="63"/>
      <c r="K28" s="62">
        <v>70</v>
      </c>
      <c r="L28" s="62">
        <f>IF(ISNA(VLOOKUP($Y$1*1000+K28,年齢別人口集計表AD2!$A$2:$K$5000,9,FALSE)),0,VLOOKUP($Y$1*1000+K28,年齢別人口集計表AD2!$A$2:$K$5000,9,FALSE))</f>
        <v>2</v>
      </c>
      <c r="M28" s="62">
        <f>IF(ISNA(VLOOKUP($Y$1*1000+K28,年齢別人口集計表AD2!$A$2:$K$5000,10,FALSE)),0,VLOOKUP($Y$1*1000+K28,年齢別人口集計表AD2!$A$2:$K$5000,10,FALSE))</f>
        <v>2</v>
      </c>
      <c r="N28" s="62">
        <f>SUM(L28:M28)</f>
        <v>4</v>
      </c>
      <c r="O28" s="63"/>
      <c r="P28" s="62">
        <v>75</v>
      </c>
      <c r="Q28" s="62">
        <f>IF(ISNA(VLOOKUP($Y$1*1000+P28,年齢別人口集計表AD2!$A$2:$K$5000,9,FALSE)),0,VLOOKUP($Y$1*1000+P28,年齢別人口集計表AD2!$A$2:$K$5000,9,FALSE))</f>
        <v>4</v>
      </c>
      <c r="R28" s="62">
        <f>IF(ISNA(VLOOKUP($Y$1*1000+P28,年齢別人口集計表AD2!$A$2:$K$5000,10,FALSE)),0,VLOOKUP($Y$1*1000+P28,年齢別人口集計表AD2!$A$2:$K$5000,10,FALSE))</f>
        <v>5</v>
      </c>
      <c r="S28" s="62">
        <f>SUM(Q28:R28)</f>
        <v>9</v>
      </c>
      <c r="X28" s="57" t="s">
        <v>26</v>
      </c>
      <c r="Y28" s="57">
        <v>28</v>
      </c>
    </row>
    <row r="29" spans="1:25" x14ac:dyDescent="0.15">
      <c r="A29" s="62">
        <v>61</v>
      </c>
      <c r="B29" s="62">
        <f>IF(ISNA(VLOOKUP($Y$1*1000+A29,年齢別人口集計表AD2!$A$2:$K$5000,9,FALSE)),0,VLOOKUP($Y$1*1000+A29,年齢別人口集計表AD2!$A$2:$K$5000,9,FALSE))</f>
        <v>6</v>
      </c>
      <c r="C29" s="62">
        <f>IF(ISNA(VLOOKUP($Y$1*1000+A29,年齢別人口集計表AD2!$A$2:$K$5000,10,FALSE)),0,VLOOKUP($Y$1*1000+A29,年齢別人口集計表AD2!$A$2:$K$5000,10,FALSE))</f>
        <v>1</v>
      </c>
      <c r="D29" s="62">
        <f>SUM(B29:C29)</f>
        <v>7</v>
      </c>
      <c r="E29" s="63"/>
      <c r="F29" s="62">
        <v>66</v>
      </c>
      <c r="G29" s="62">
        <f>IF(ISNA(VLOOKUP($Y$1*1000+F29,年齢別人口集計表AD2!$A$2:$K$5000,9,FALSE)),0,VLOOKUP($Y$1*1000+F29,年齢別人口集計表AD2!$A$2:$K$5000,9,FALSE))</f>
        <v>2</v>
      </c>
      <c r="H29" s="62">
        <f>IF(ISNA(VLOOKUP($Y$1*1000+F29,年齢別人口集計表AD2!$A$2:$K$5000,10,FALSE)),0,VLOOKUP($Y$1*1000+F29,年齢別人口集計表AD2!$A$2:$K$5000,10,FALSE))</f>
        <v>1</v>
      </c>
      <c r="I29" s="62">
        <f>SUM(G29:H29)</f>
        <v>3</v>
      </c>
      <c r="J29" s="63"/>
      <c r="K29" s="62">
        <v>71</v>
      </c>
      <c r="L29" s="62">
        <f>IF(ISNA(VLOOKUP($Y$1*1000+K29,年齢別人口集計表AD2!$A$2:$K$5000,9,FALSE)),0,VLOOKUP($Y$1*1000+K29,年齢別人口集計表AD2!$A$2:$K$5000,9,FALSE))</f>
        <v>1</v>
      </c>
      <c r="M29" s="62">
        <f>IF(ISNA(VLOOKUP($Y$1*1000+K29,年齢別人口集計表AD2!$A$2:$K$5000,10,FALSE)),0,VLOOKUP($Y$1*1000+K29,年齢別人口集計表AD2!$A$2:$K$5000,10,FALSE))</f>
        <v>3</v>
      </c>
      <c r="N29" s="62">
        <f>SUM(L29:M29)</f>
        <v>4</v>
      </c>
      <c r="O29" s="63"/>
      <c r="P29" s="62">
        <v>76</v>
      </c>
      <c r="Q29" s="62">
        <f>IF(ISNA(VLOOKUP($Y$1*1000+P29,年齢別人口集計表AD2!$A$2:$K$5000,9,FALSE)),0,VLOOKUP($Y$1*1000+P29,年齢別人口集計表AD2!$A$2:$K$5000,9,FALSE))</f>
        <v>0</v>
      </c>
      <c r="R29" s="62">
        <f>IF(ISNA(VLOOKUP($Y$1*1000+P29,年齢別人口集計表AD2!$A$2:$K$5000,10,FALSE)),0,VLOOKUP($Y$1*1000+P29,年齢別人口集計表AD2!$A$2:$K$5000,10,FALSE))</f>
        <v>2</v>
      </c>
      <c r="S29" s="62">
        <f>SUM(Q29:R29)</f>
        <v>2</v>
      </c>
      <c r="X29" s="57" t="s">
        <v>27</v>
      </c>
      <c r="Y29" s="57">
        <v>29</v>
      </c>
    </row>
    <row r="30" spans="1:25" x14ac:dyDescent="0.15">
      <c r="A30" s="62">
        <v>62</v>
      </c>
      <c r="B30" s="62">
        <f>IF(ISNA(VLOOKUP($Y$1*1000+A30,年齢別人口集計表AD2!$A$2:$K$5000,9,FALSE)),0,VLOOKUP($Y$1*1000+A30,年齢別人口集計表AD2!$A$2:$K$5000,9,FALSE))</f>
        <v>1</v>
      </c>
      <c r="C30" s="62">
        <f>IF(ISNA(VLOOKUP($Y$1*1000+A30,年齢別人口集計表AD2!$A$2:$K$5000,10,FALSE)),0,VLOOKUP($Y$1*1000+A30,年齢別人口集計表AD2!$A$2:$K$5000,10,FALSE))</f>
        <v>3</v>
      </c>
      <c r="D30" s="62">
        <f>SUM(B30:C30)</f>
        <v>4</v>
      </c>
      <c r="E30" s="63"/>
      <c r="F30" s="62">
        <v>67</v>
      </c>
      <c r="G30" s="62">
        <f>IF(ISNA(VLOOKUP($Y$1*1000+F30,年齢別人口集計表AD2!$A$2:$K$5000,9,FALSE)),0,VLOOKUP($Y$1*1000+F30,年齢別人口集計表AD2!$A$2:$K$5000,9,FALSE))</f>
        <v>0</v>
      </c>
      <c r="H30" s="62">
        <f>IF(ISNA(VLOOKUP($Y$1*1000+F30,年齢別人口集計表AD2!$A$2:$K$5000,10,FALSE)),0,VLOOKUP($Y$1*1000+F30,年齢別人口集計表AD2!$A$2:$K$5000,10,FALSE))</f>
        <v>1</v>
      </c>
      <c r="I30" s="62">
        <f>SUM(G30:H30)</f>
        <v>1</v>
      </c>
      <c r="J30" s="63"/>
      <c r="K30" s="62">
        <v>72</v>
      </c>
      <c r="L30" s="62">
        <f>IF(ISNA(VLOOKUP($Y$1*1000+K30,年齢別人口集計表AD2!$A$2:$K$5000,9,FALSE)),0,VLOOKUP($Y$1*1000+K30,年齢別人口集計表AD2!$A$2:$K$5000,9,FALSE))</f>
        <v>2</v>
      </c>
      <c r="M30" s="62">
        <f>IF(ISNA(VLOOKUP($Y$1*1000+K30,年齢別人口集計表AD2!$A$2:$K$5000,10,FALSE)),0,VLOOKUP($Y$1*1000+K30,年齢別人口集計表AD2!$A$2:$K$5000,10,FALSE))</f>
        <v>5</v>
      </c>
      <c r="N30" s="62">
        <f>SUM(L30:M30)</f>
        <v>7</v>
      </c>
      <c r="O30" s="63"/>
      <c r="P30" s="62">
        <v>77</v>
      </c>
      <c r="Q30" s="62">
        <f>IF(ISNA(VLOOKUP($Y$1*1000+P30,年齢別人口集計表AD2!$A$2:$K$5000,9,FALSE)),0,VLOOKUP($Y$1*1000+P30,年齢別人口集計表AD2!$A$2:$K$5000,9,FALSE))</f>
        <v>2</v>
      </c>
      <c r="R30" s="62">
        <f>IF(ISNA(VLOOKUP($Y$1*1000+P30,年齢別人口集計表AD2!$A$2:$K$5000,10,FALSE)),0,VLOOKUP($Y$1*1000+P30,年齢別人口集計表AD2!$A$2:$K$5000,10,FALSE))</f>
        <v>3</v>
      </c>
      <c r="S30" s="62">
        <f>SUM(Q30:R30)</f>
        <v>5</v>
      </c>
      <c r="X30" s="57" t="s">
        <v>28</v>
      </c>
      <c r="Y30" s="57">
        <v>30</v>
      </c>
    </row>
    <row r="31" spans="1:25" x14ac:dyDescent="0.15">
      <c r="A31" s="62">
        <v>63</v>
      </c>
      <c r="B31" s="62">
        <f>IF(ISNA(VLOOKUP($Y$1*1000+A31,年齢別人口集計表AD2!$A$2:$K$5000,9,FALSE)),0,VLOOKUP($Y$1*1000+A31,年齢別人口集計表AD2!$A$2:$K$5000,9,FALSE))</f>
        <v>2</v>
      </c>
      <c r="C31" s="62">
        <f>IF(ISNA(VLOOKUP($Y$1*1000+A31,年齢別人口集計表AD2!$A$2:$K$5000,10,FALSE)),0,VLOOKUP($Y$1*1000+A31,年齢別人口集計表AD2!$A$2:$K$5000,10,FALSE))</f>
        <v>1</v>
      </c>
      <c r="D31" s="62">
        <f>SUM(B31:C31)</f>
        <v>3</v>
      </c>
      <c r="E31" s="63"/>
      <c r="F31" s="62">
        <v>68</v>
      </c>
      <c r="G31" s="62">
        <f>IF(ISNA(VLOOKUP($Y$1*1000+F31,年齢別人口集計表AD2!$A$2:$K$5000,9,FALSE)),0,VLOOKUP($Y$1*1000+F31,年齢別人口集計表AD2!$A$2:$K$5000,9,FALSE))</f>
        <v>2</v>
      </c>
      <c r="H31" s="62">
        <f>IF(ISNA(VLOOKUP($Y$1*1000+F31,年齢別人口集計表AD2!$A$2:$K$5000,10,FALSE)),0,VLOOKUP($Y$1*1000+F31,年齢別人口集計表AD2!$A$2:$K$5000,10,FALSE))</f>
        <v>2</v>
      </c>
      <c r="I31" s="62">
        <f>SUM(G31:H31)</f>
        <v>4</v>
      </c>
      <c r="J31" s="63"/>
      <c r="K31" s="62">
        <v>73</v>
      </c>
      <c r="L31" s="62">
        <f>IF(ISNA(VLOOKUP($Y$1*1000+K31,年齢別人口集計表AD2!$A$2:$K$5000,9,FALSE)),0,VLOOKUP($Y$1*1000+K31,年齢別人口集計表AD2!$A$2:$K$5000,9,FALSE))</f>
        <v>2</v>
      </c>
      <c r="M31" s="62">
        <f>IF(ISNA(VLOOKUP($Y$1*1000+K31,年齢別人口集計表AD2!$A$2:$K$5000,10,FALSE)),0,VLOOKUP($Y$1*1000+K31,年齢別人口集計表AD2!$A$2:$K$5000,10,FALSE))</f>
        <v>3</v>
      </c>
      <c r="N31" s="62">
        <f>SUM(L31:M31)</f>
        <v>5</v>
      </c>
      <c r="O31" s="63"/>
      <c r="P31" s="62">
        <v>78</v>
      </c>
      <c r="Q31" s="62">
        <f>IF(ISNA(VLOOKUP($Y$1*1000+P31,年齢別人口集計表AD2!$A$2:$K$5000,9,FALSE)),0,VLOOKUP($Y$1*1000+P31,年齢別人口集計表AD2!$A$2:$K$5000,9,FALSE))</f>
        <v>2</v>
      </c>
      <c r="R31" s="62">
        <f>IF(ISNA(VLOOKUP($Y$1*1000+P31,年齢別人口集計表AD2!$A$2:$K$5000,10,FALSE)),0,VLOOKUP($Y$1*1000+P31,年齢別人口集計表AD2!$A$2:$K$5000,10,FALSE))</f>
        <v>2</v>
      </c>
      <c r="S31" s="62">
        <f>SUM(Q31:R31)</f>
        <v>4</v>
      </c>
      <c r="X31" s="57" t="s">
        <v>29</v>
      </c>
      <c r="Y31" s="57">
        <v>31</v>
      </c>
    </row>
    <row r="32" spans="1:25" x14ac:dyDescent="0.15">
      <c r="A32" s="62">
        <v>64</v>
      </c>
      <c r="B32" s="62">
        <f>IF(ISNA(VLOOKUP($Y$1*1000+A32,年齢別人口集計表AD2!$A$2:$K$5000,9,FALSE)),0,VLOOKUP($Y$1*1000+A32,年齢別人口集計表AD2!$A$2:$K$5000,9,FALSE))</f>
        <v>4</v>
      </c>
      <c r="C32" s="62">
        <f>IF(ISNA(VLOOKUP($Y$1*1000+A32,年齢別人口集計表AD2!$A$2:$K$5000,10,FALSE)),0,VLOOKUP($Y$1*1000+A32,年齢別人口集計表AD2!$A$2:$K$5000,10,FALSE))</f>
        <v>3</v>
      </c>
      <c r="D32" s="62">
        <f>SUM(B32:C32)</f>
        <v>7</v>
      </c>
      <c r="E32" s="63"/>
      <c r="F32" s="62">
        <v>69</v>
      </c>
      <c r="G32" s="62">
        <f>IF(ISNA(VLOOKUP($Y$1*1000+F32,年齢別人口集計表AD2!$A$2:$K$5000,9,FALSE)),0,VLOOKUP($Y$1*1000+F32,年齢別人口集計表AD2!$A$2:$K$5000,9,FALSE))</f>
        <v>4</v>
      </c>
      <c r="H32" s="62">
        <f>IF(ISNA(VLOOKUP($Y$1*1000+F32,年齢別人口集計表AD2!$A$2:$K$5000,10,FALSE)),0,VLOOKUP($Y$1*1000+F32,年齢別人口集計表AD2!$A$2:$K$5000,10,FALSE))</f>
        <v>4</v>
      </c>
      <c r="I32" s="62">
        <f>SUM(G32:H32)</f>
        <v>8</v>
      </c>
      <c r="J32" s="63"/>
      <c r="K32" s="62">
        <v>74</v>
      </c>
      <c r="L32" s="62">
        <f>IF(ISNA(VLOOKUP($Y$1*1000+K32,年齢別人口集計表AD2!$A$2:$K$5000,9,FALSE)),0,VLOOKUP($Y$1*1000+K32,年齢別人口集計表AD2!$A$2:$K$5000,9,FALSE))</f>
        <v>2</v>
      </c>
      <c r="M32" s="62">
        <f>IF(ISNA(VLOOKUP($Y$1*1000+K32,年齢別人口集計表AD2!$A$2:$K$5000,10,FALSE)),0,VLOOKUP($Y$1*1000+K32,年齢別人口集計表AD2!$A$2:$K$5000,10,FALSE))</f>
        <v>1</v>
      </c>
      <c r="N32" s="62">
        <f>SUM(L32:M32)</f>
        <v>3</v>
      </c>
      <c r="O32" s="63"/>
      <c r="P32" s="62">
        <v>79</v>
      </c>
      <c r="Q32" s="62">
        <f>IF(ISNA(VLOOKUP($Y$1*1000+P32,年齢別人口集計表AD2!$A$2:$K$5000,9,FALSE)),0,VLOOKUP($Y$1*1000+P32,年齢別人口集計表AD2!$A$2:$K$5000,9,FALSE))</f>
        <v>1</v>
      </c>
      <c r="R32" s="62">
        <f>IF(ISNA(VLOOKUP($Y$1*1000+P32,年齢別人口集計表AD2!$A$2:$K$5000,10,FALSE)),0,VLOOKUP($Y$1*1000+P32,年齢別人口集計表AD2!$A$2:$K$5000,10,FALSE))</f>
        <v>0</v>
      </c>
      <c r="S32" s="62">
        <f>SUM(Q32:R32)</f>
        <v>1</v>
      </c>
      <c r="X32" s="57" t="s">
        <v>30</v>
      </c>
      <c r="Y32" s="57">
        <v>32</v>
      </c>
    </row>
    <row r="33" spans="1:25" x14ac:dyDescent="0.15">
      <c r="A33" s="64" t="s">
        <v>91</v>
      </c>
      <c r="B33" s="62">
        <f>SUM(B28:B32)</f>
        <v>16</v>
      </c>
      <c r="C33" s="62">
        <f>SUM(C28:C32)</f>
        <v>9</v>
      </c>
      <c r="D33" s="62">
        <f>SUM(D28:D32)</f>
        <v>25</v>
      </c>
      <c r="E33" s="63"/>
      <c r="F33" s="64" t="s">
        <v>91</v>
      </c>
      <c r="G33" s="62">
        <f>SUM(G28:G32)</f>
        <v>11</v>
      </c>
      <c r="H33" s="62">
        <f>SUM(H28:H32)</f>
        <v>11</v>
      </c>
      <c r="I33" s="62">
        <f>SUM(I28:I32)</f>
        <v>22</v>
      </c>
      <c r="J33" s="63"/>
      <c r="K33" s="64" t="s">
        <v>91</v>
      </c>
      <c r="L33" s="62">
        <f>SUM(L28:L32)</f>
        <v>9</v>
      </c>
      <c r="M33" s="62">
        <f>SUM(M28:M32)</f>
        <v>14</v>
      </c>
      <c r="N33" s="62">
        <f>SUM(N28:N32)</f>
        <v>23</v>
      </c>
      <c r="O33" s="63"/>
      <c r="P33" s="64" t="s">
        <v>91</v>
      </c>
      <c r="Q33" s="62">
        <f>SUM(Q28:Q32)</f>
        <v>9</v>
      </c>
      <c r="R33" s="62">
        <f>SUM(R28:R32)</f>
        <v>12</v>
      </c>
      <c r="S33" s="62">
        <f>SUM(S28:S32)</f>
        <v>21</v>
      </c>
      <c r="U33" s="65">
        <f>Q33+L33+G33+B33</f>
        <v>45</v>
      </c>
      <c r="V33" s="65">
        <f>R33+M33+H33+C33</f>
        <v>46</v>
      </c>
      <c r="X33" s="57" t="s">
        <v>31</v>
      </c>
      <c r="Y33" s="57">
        <v>33</v>
      </c>
    </row>
    <row r="34" spans="1:25" x14ac:dyDescent="0.15">
      <c r="A34" s="66"/>
      <c r="B34" s="66"/>
      <c r="C34" s="66"/>
      <c r="D34" s="66"/>
      <c r="F34" s="66"/>
      <c r="G34" s="66"/>
      <c r="H34" s="66"/>
      <c r="I34" s="66"/>
      <c r="K34" s="66"/>
      <c r="L34" s="66"/>
      <c r="M34" s="66"/>
      <c r="N34" s="66"/>
      <c r="P34" s="66"/>
      <c r="Q34" s="66"/>
      <c r="R34" s="66"/>
      <c r="S34" s="66"/>
      <c r="X34" s="57" t="s">
        <v>32</v>
      </c>
      <c r="Y34" s="57">
        <v>34</v>
      </c>
    </row>
    <row r="35" spans="1:25" x14ac:dyDescent="0.15">
      <c r="A35" s="64" t="s">
        <v>0</v>
      </c>
      <c r="B35" s="64" t="s">
        <v>89</v>
      </c>
      <c r="C35" s="64" t="s">
        <v>90</v>
      </c>
      <c r="D35" s="64" t="s">
        <v>91</v>
      </c>
      <c r="E35" s="63"/>
      <c r="F35" s="64" t="s">
        <v>0</v>
      </c>
      <c r="G35" s="64" t="s">
        <v>89</v>
      </c>
      <c r="H35" s="64" t="s">
        <v>90</v>
      </c>
      <c r="I35" s="64" t="s">
        <v>91</v>
      </c>
      <c r="J35" s="63"/>
      <c r="K35" s="64" t="s">
        <v>0</v>
      </c>
      <c r="L35" s="64" t="s">
        <v>89</v>
      </c>
      <c r="M35" s="64" t="s">
        <v>90</v>
      </c>
      <c r="N35" s="64" t="s">
        <v>91</v>
      </c>
      <c r="O35" s="63"/>
      <c r="P35" s="64" t="s">
        <v>0</v>
      </c>
      <c r="Q35" s="64" t="s">
        <v>89</v>
      </c>
      <c r="R35" s="64" t="s">
        <v>90</v>
      </c>
      <c r="S35" s="64" t="s">
        <v>91</v>
      </c>
      <c r="X35" s="57" t="s">
        <v>33</v>
      </c>
      <c r="Y35" s="57">
        <v>36</v>
      </c>
    </row>
    <row r="36" spans="1:25" x14ac:dyDescent="0.15">
      <c r="A36" s="62">
        <v>80</v>
      </c>
      <c r="B36" s="62">
        <f>IF(ISNA(VLOOKUP($Y$1*1000+A36,年齢別人口集計表AD2!$A$2:$K$5000,9,FALSE)),0,VLOOKUP($Y$1*1000+A36,年齢別人口集計表AD2!$A$2:$K$5000,9,FALSE))</f>
        <v>1</v>
      </c>
      <c r="C36" s="62">
        <f>IF(ISNA(VLOOKUP($Y$1*1000+A36,年齢別人口集計表AD2!$A$2:$K$5000,10,FALSE)),0,VLOOKUP($Y$1*1000+A36,年齢別人口集計表AD2!$A$2:$K$5000,10,FALSE))</f>
        <v>0</v>
      </c>
      <c r="D36" s="62">
        <f>SUM(B36:C36)</f>
        <v>1</v>
      </c>
      <c r="E36" s="63"/>
      <c r="F36" s="62">
        <v>85</v>
      </c>
      <c r="G36" s="62">
        <f>IF(ISNA(VLOOKUP($Y$1*1000+F36,年齢別人口集計表AD2!$A$2:$K$5000,9,FALSE)),0,VLOOKUP($Y$1*1000+F36,年齢別人口集計表AD2!$A$2:$K$5000,9,FALSE))</f>
        <v>1</v>
      </c>
      <c r="H36" s="62">
        <f>IF(ISNA(VLOOKUP($Y$1*1000+F36,年齢別人口集計表AD2!$A$2:$K$5000,10,FALSE)),0,VLOOKUP($Y$1*1000+F36,年齢別人口集計表AD2!$A$2:$K$5000,10,FALSE))</f>
        <v>0</v>
      </c>
      <c r="I36" s="62">
        <f>SUM(G36:H36)</f>
        <v>1</v>
      </c>
      <c r="J36" s="63"/>
      <c r="K36" s="62">
        <v>90</v>
      </c>
      <c r="L36" s="62">
        <f>IF(ISNA(VLOOKUP($Y$1*1000+K36,年齢別人口集計表AD2!$A$2:$K$5000,9,FALSE)),0,VLOOKUP($Y$1*1000+K36,年齢別人口集計表AD2!$A$2:$K$5000,9,FALSE))</f>
        <v>0</v>
      </c>
      <c r="M36" s="62">
        <f>IF(ISNA(VLOOKUP($Y$1*1000+K36,年齢別人口集計表AD2!$A$2:$K$5000,10,FALSE)),0,VLOOKUP($Y$1*1000+K36,年齢別人口集計表AD2!$A$2:$K$5000,10,FALSE))</f>
        <v>1</v>
      </c>
      <c r="N36" s="62">
        <f>SUM(L36:M36)</f>
        <v>1</v>
      </c>
      <c r="O36" s="63"/>
      <c r="P36" s="62">
        <v>95</v>
      </c>
      <c r="Q36" s="62">
        <f>IF(ISNA(VLOOKUP($Y$1*1000+P36,年齢別人口集計表AD2!$A$2:$K$5000,9,FALSE)),0,VLOOKUP($Y$1*1000+P36,年齢別人口集計表AD2!$A$2:$K$5000,9,FALSE))</f>
        <v>0</v>
      </c>
      <c r="R36" s="62">
        <f>IF(ISNA(VLOOKUP($Y$1*1000+P36,年齢別人口集計表AD2!$A$2:$K$5000,10,FALSE)),0,VLOOKUP($Y$1*1000+P36,年齢別人口集計表AD2!$A$2:$K$5000,10,FALSE))</f>
        <v>0</v>
      </c>
      <c r="S36" s="62">
        <f>SUM(Q36:R36)</f>
        <v>0</v>
      </c>
      <c r="X36" s="57" t="s">
        <v>34</v>
      </c>
      <c r="Y36" s="57">
        <v>37</v>
      </c>
    </row>
    <row r="37" spans="1:25" x14ac:dyDescent="0.15">
      <c r="A37" s="62">
        <v>81</v>
      </c>
      <c r="B37" s="62">
        <f>IF(ISNA(VLOOKUP($Y$1*1000+A37,年齢別人口集計表AD2!$A$2:$K$5000,9,FALSE)),0,VLOOKUP($Y$1*1000+A37,年齢別人口集計表AD2!$A$2:$K$5000,9,FALSE))</f>
        <v>0</v>
      </c>
      <c r="C37" s="62">
        <f>IF(ISNA(VLOOKUP($Y$1*1000+A37,年齢別人口集計表AD2!$A$2:$K$5000,10,FALSE)),0,VLOOKUP($Y$1*1000+A37,年齢別人口集計表AD2!$A$2:$K$5000,10,FALSE))</f>
        <v>0</v>
      </c>
      <c r="D37" s="62">
        <f>SUM(B37:C37)</f>
        <v>0</v>
      </c>
      <c r="E37" s="63"/>
      <c r="F37" s="62">
        <v>86</v>
      </c>
      <c r="G37" s="62">
        <f>IF(ISNA(VLOOKUP($Y$1*1000+F37,年齢別人口集計表AD2!$A$2:$K$5000,9,FALSE)),0,VLOOKUP($Y$1*1000+F37,年齢別人口集計表AD2!$A$2:$K$5000,9,FALSE))</f>
        <v>0</v>
      </c>
      <c r="H37" s="62">
        <f>IF(ISNA(VLOOKUP($Y$1*1000+F37,年齢別人口集計表AD2!$A$2:$K$5000,10,FALSE)),0,VLOOKUP($Y$1*1000+F37,年齢別人口集計表AD2!$A$2:$K$5000,10,FALSE))</f>
        <v>2</v>
      </c>
      <c r="I37" s="62">
        <f>SUM(G37:H37)</f>
        <v>2</v>
      </c>
      <c r="J37" s="63"/>
      <c r="K37" s="62">
        <v>91</v>
      </c>
      <c r="L37" s="62">
        <f>IF(ISNA(VLOOKUP($Y$1*1000+K37,年齢別人口集計表AD2!$A$2:$K$5000,9,FALSE)),0,VLOOKUP($Y$1*1000+K37,年齢別人口集計表AD2!$A$2:$K$5000,9,FALSE))</f>
        <v>0</v>
      </c>
      <c r="M37" s="62">
        <f>IF(ISNA(VLOOKUP($Y$1*1000+K37,年齢別人口集計表AD2!$A$2:$K$5000,10,FALSE)),0,VLOOKUP($Y$1*1000+K37,年齢別人口集計表AD2!$A$2:$K$5000,10,FALSE))</f>
        <v>0</v>
      </c>
      <c r="N37" s="62">
        <f>SUM(L37:M37)</f>
        <v>0</v>
      </c>
      <c r="O37" s="63"/>
      <c r="P37" s="62">
        <v>96</v>
      </c>
      <c r="Q37" s="62">
        <f>IF(ISNA(VLOOKUP($Y$1*1000+P37,年齢別人口集計表AD2!$A$2:$K$5000,9,FALSE)),0,VLOOKUP($Y$1*1000+P37,年齢別人口集計表AD2!$A$2:$K$5000,9,FALSE))</f>
        <v>0</v>
      </c>
      <c r="R37" s="62">
        <f>IF(ISNA(VLOOKUP($Y$1*1000+P37,年齢別人口集計表AD2!$A$2:$K$5000,10,FALSE)),0,VLOOKUP($Y$1*1000+P37,年齢別人口集計表AD2!$A$2:$K$5000,10,FALSE))</f>
        <v>0</v>
      </c>
      <c r="S37" s="62">
        <f>SUM(Q37:R37)</f>
        <v>0</v>
      </c>
      <c r="X37" s="57" t="s">
        <v>35</v>
      </c>
      <c r="Y37" s="57">
        <v>38</v>
      </c>
    </row>
    <row r="38" spans="1:25" x14ac:dyDescent="0.15">
      <c r="A38" s="62">
        <v>82</v>
      </c>
      <c r="B38" s="62">
        <f>IF(ISNA(VLOOKUP($Y$1*1000+A38,年齢別人口集計表AD2!$A$2:$K$5000,9,FALSE)),0,VLOOKUP($Y$1*1000+A38,年齢別人口集計表AD2!$A$2:$K$5000,9,FALSE))</f>
        <v>1</v>
      </c>
      <c r="C38" s="62">
        <f>IF(ISNA(VLOOKUP($Y$1*1000+A38,年齢別人口集計表AD2!$A$2:$K$5000,10,FALSE)),0,VLOOKUP($Y$1*1000+A38,年齢別人口集計表AD2!$A$2:$K$5000,10,FALSE))</f>
        <v>5</v>
      </c>
      <c r="D38" s="62">
        <f>SUM(B38:C38)</f>
        <v>6</v>
      </c>
      <c r="E38" s="63"/>
      <c r="F38" s="62">
        <v>87</v>
      </c>
      <c r="G38" s="62">
        <f>IF(ISNA(VLOOKUP($Y$1*1000+F38,年齢別人口集計表AD2!$A$2:$K$5000,9,FALSE)),0,VLOOKUP($Y$1*1000+F38,年齢別人口集計表AD2!$A$2:$K$5000,9,FALSE))</f>
        <v>1</v>
      </c>
      <c r="H38" s="62">
        <f>IF(ISNA(VLOOKUP($Y$1*1000+F38,年齢別人口集計表AD2!$A$2:$K$5000,10,FALSE)),0,VLOOKUP($Y$1*1000+F38,年齢別人口集計表AD2!$A$2:$K$5000,10,FALSE))</f>
        <v>0</v>
      </c>
      <c r="I38" s="62">
        <f>SUM(G38:H38)</f>
        <v>1</v>
      </c>
      <c r="J38" s="63"/>
      <c r="K38" s="62">
        <v>92</v>
      </c>
      <c r="L38" s="62">
        <f>IF(ISNA(VLOOKUP($Y$1*1000+K38,年齢別人口集計表AD2!$A$2:$K$5000,9,FALSE)),0,VLOOKUP($Y$1*1000+K38,年齢別人口集計表AD2!$A$2:$K$5000,9,FALSE))</f>
        <v>0</v>
      </c>
      <c r="M38" s="62">
        <f>IF(ISNA(VLOOKUP($Y$1*1000+K38,年齢別人口集計表AD2!$A$2:$K$5000,10,FALSE)),0,VLOOKUP($Y$1*1000+K38,年齢別人口集計表AD2!$A$2:$K$5000,10,FALSE))</f>
        <v>0</v>
      </c>
      <c r="N38" s="62">
        <f>SUM(L38:M38)</f>
        <v>0</v>
      </c>
      <c r="O38" s="63"/>
      <c r="P38" s="62">
        <v>97</v>
      </c>
      <c r="Q38" s="62">
        <f>IF(ISNA(VLOOKUP($Y$1*1000+P38,年齢別人口集計表AD2!$A$2:$K$5000,9,FALSE)),0,VLOOKUP($Y$1*1000+P38,年齢別人口集計表AD2!$A$2:$K$5000,9,FALSE))</f>
        <v>0</v>
      </c>
      <c r="R38" s="62">
        <f>IF(ISNA(VLOOKUP($Y$1*1000+P38,年齢別人口集計表AD2!$A$2:$K$5000,10,FALSE)),0,VLOOKUP($Y$1*1000+P38,年齢別人口集計表AD2!$A$2:$K$5000,10,FALSE))</f>
        <v>0</v>
      </c>
      <c r="S38" s="62">
        <f>SUM(Q38:R38)</f>
        <v>0</v>
      </c>
      <c r="X38" s="57" t="s">
        <v>61</v>
      </c>
      <c r="Y38" s="57">
        <v>39</v>
      </c>
    </row>
    <row r="39" spans="1:25" x14ac:dyDescent="0.15">
      <c r="A39" s="62">
        <v>83</v>
      </c>
      <c r="B39" s="62">
        <f>IF(ISNA(VLOOKUP($Y$1*1000+A39,年齢別人口集計表AD2!$A$2:$K$5000,9,FALSE)),0,VLOOKUP($Y$1*1000+A39,年齢別人口集計表AD2!$A$2:$K$5000,9,FALSE))</f>
        <v>2</v>
      </c>
      <c r="C39" s="62">
        <f>IF(ISNA(VLOOKUP($Y$1*1000+A39,年齢別人口集計表AD2!$A$2:$K$5000,10,FALSE)),0,VLOOKUP($Y$1*1000+A39,年齢別人口集計表AD2!$A$2:$K$5000,10,FALSE))</f>
        <v>2</v>
      </c>
      <c r="D39" s="62">
        <f>SUM(B39:C39)</f>
        <v>4</v>
      </c>
      <c r="E39" s="63"/>
      <c r="F39" s="62">
        <v>88</v>
      </c>
      <c r="G39" s="62">
        <f>IF(ISNA(VLOOKUP($Y$1*1000+F39,年齢別人口集計表AD2!$A$2:$K$5000,9,FALSE)),0,VLOOKUP($Y$1*1000+F39,年齢別人口集計表AD2!$A$2:$K$5000,9,FALSE))</f>
        <v>0</v>
      </c>
      <c r="H39" s="62">
        <f>IF(ISNA(VLOOKUP($Y$1*1000+F39,年齢別人口集計表AD2!$A$2:$K$5000,10,FALSE)),0,VLOOKUP($Y$1*1000+F39,年齢別人口集計表AD2!$A$2:$K$5000,10,FALSE))</f>
        <v>0</v>
      </c>
      <c r="I39" s="62">
        <f>SUM(G39:H39)</f>
        <v>0</v>
      </c>
      <c r="J39" s="63"/>
      <c r="K39" s="62">
        <v>93</v>
      </c>
      <c r="L39" s="62">
        <f>IF(ISNA(VLOOKUP($Y$1*1000+K39,年齢別人口集計表AD2!$A$2:$K$5000,9,FALSE)),0,VLOOKUP($Y$1*1000+K39,年齢別人口集計表AD2!$A$2:$K$5000,9,FALSE))</f>
        <v>1</v>
      </c>
      <c r="M39" s="62">
        <f>IF(ISNA(VLOOKUP($Y$1*1000+K39,年齢別人口集計表AD2!$A$2:$K$5000,10,FALSE)),0,VLOOKUP($Y$1*1000+K39,年齢別人口集計表AD2!$A$2:$K$5000,10,FALSE))</f>
        <v>0</v>
      </c>
      <c r="N39" s="62">
        <f>SUM(L39:M39)</f>
        <v>1</v>
      </c>
      <c r="O39" s="63"/>
      <c r="P39" s="62">
        <v>98</v>
      </c>
      <c r="Q39" s="62">
        <f>IF(ISNA(VLOOKUP($Y$1*1000+P39,年齢別人口集計表AD2!$A$2:$K$5000,9,FALSE)),0,VLOOKUP($Y$1*1000+P39,年齢別人口集計表AD2!$A$2:$K$5000,9,FALSE))</f>
        <v>0</v>
      </c>
      <c r="R39" s="62">
        <f>IF(ISNA(VLOOKUP($Y$1*1000+P39,年齢別人口集計表AD2!$A$2:$K$5000,10,FALSE)),0,VLOOKUP($Y$1*1000+P39,年齢別人口集計表AD2!$A$2:$K$5000,10,FALSE))</f>
        <v>0</v>
      </c>
      <c r="S39" s="62">
        <f>SUM(Q39:R39)</f>
        <v>0</v>
      </c>
      <c r="X39" s="57" t="s">
        <v>77</v>
      </c>
      <c r="Y39" s="57">
        <v>40</v>
      </c>
    </row>
    <row r="40" spans="1:25" x14ac:dyDescent="0.15">
      <c r="A40" s="62">
        <v>84</v>
      </c>
      <c r="B40" s="62">
        <f>IF(ISNA(VLOOKUP($Y$1*1000+A40,年齢別人口集計表AD2!$A$2:$K$5000,9,FALSE)),0,VLOOKUP($Y$1*1000+A40,年齢別人口集計表AD2!$A$2:$K$5000,9,FALSE))</f>
        <v>1</v>
      </c>
      <c r="C40" s="62">
        <f>IF(ISNA(VLOOKUP($Y$1*1000+A40,年齢別人口集計表AD2!$A$2:$K$5000,10,FALSE)),0,VLOOKUP($Y$1*1000+A40,年齢別人口集計表AD2!$A$2:$K$5000,10,FALSE))</f>
        <v>0</v>
      </c>
      <c r="D40" s="62">
        <f>SUM(B40:C40)</f>
        <v>1</v>
      </c>
      <c r="E40" s="63"/>
      <c r="F40" s="62">
        <v>89</v>
      </c>
      <c r="G40" s="62">
        <f>IF(ISNA(VLOOKUP($Y$1*1000+F40,年齢別人口集計表AD2!$A$2:$K$5000,9,FALSE)),0,VLOOKUP($Y$1*1000+F40,年齢別人口集計表AD2!$A$2:$K$5000,9,FALSE))</f>
        <v>1</v>
      </c>
      <c r="H40" s="62">
        <f>IF(ISNA(VLOOKUP($Y$1*1000+F40,年齢別人口集計表AD2!$A$2:$K$5000,10,FALSE)),0,VLOOKUP($Y$1*1000+F40,年齢別人口集計表AD2!$A$2:$K$5000,10,FALSE))</f>
        <v>0</v>
      </c>
      <c r="I40" s="62">
        <f>SUM(G40:H40)</f>
        <v>1</v>
      </c>
      <c r="J40" s="63"/>
      <c r="K40" s="62">
        <v>94</v>
      </c>
      <c r="L40" s="62">
        <f>IF(ISNA(VLOOKUP($Y$1*1000+K40,年齢別人口集計表AD2!$A$2:$K$5000,9,FALSE)),0,VLOOKUP($Y$1*1000+K40,年齢別人口集計表AD2!$A$2:$K$5000,9,FALSE))</f>
        <v>0</v>
      </c>
      <c r="M40" s="62">
        <f>IF(ISNA(VLOOKUP($Y$1*1000+K40,年齢別人口集計表AD2!$A$2:$K$5000,10,FALSE)),0,VLOOKUP($Y$1*1000+K40,年齢別人口集計表AD2!$A$2:$K$5000,10,FALSE))</f>
        <v>0</v>
      </c>
      <c r="N40" s="62">
        <f>SUM(L40:M40)</f>
        <v>0</v>
      </c>
      <c r="O40" s="63"/>
      <c r="P40" s="62">
        <v>99</v>
      </c>
      <c r="Q40" s="62">
        <f>IF(ISNA(VLOOKUP($Y$1*1000+P40,年齢別人口集計表AD2!$A$2:$K$5000,9,FALSE)),0,VLOOKUP($Y$1*1000+P40,年齢別人口集計表AD2!$A$2:$K$5000,9,FALSE))</f>
        <v>0</v>
      </c>
      <c r="R40" s="62">
        <f>IF(ISNA(VLOOKUP($Y$1*1000+P40,年齢別人口集計表AD2!$A$2:$K$5000,10,FALSE)),0,VLOOKUP($Y$1*1000+P40,年齢別人口集計表AD2!$A$2:$K$5000,10,FALSE))</f>
        <v>0</v>
      </c>
      <c r="S40" s="62">
        <f>SUM(Q40:R40)</f>
        <v>0</v>
      </c>
      <c r="X40" s="57" t="s">
        <v>83</v>
      </c>
      <c r="Y40" s="57">
        <v>41</v>
      </c>
    </row>
    <row r="41" spans="1:25" x14ac:dyDescent="0.15">
      <c r="A41" s="64" t="s">
        <v>91</v>
      </c>
      <c r="B41" s="62">
        <f>SUM(B36:B40)</f>
        <v>5</v>
      </c>
      <c r="C41" s="62">
        <f>SUM(C36:C40)</f>
        <v>7</v>
      </c>
      <c r="D41" s="62">
        <f>SUM(D36:D40)</f>
        <v>12</v>
      </c>
      <c r="E41" s="63"/>
      <c r="F41" s="64" t="s">
        <v>91</v>
      </c>
      <c r="G41" s="62">
        <f>SUM(G36:G40)</f>
        <v>3</v>
      </c>
      <c r="H41" s="62">
        <f>SUM(H36:H40)</f>
        <v>2</v>
      </c>
      <c r="I41" s="62">
        <f>SUM(I36:I40)</f>
        <v>5</v>
      </c>
      <c r="J41" s="63"/>
      <c r="K41" s="64" t="s">
        <v>91</v>
      </c>
      <c r="L41" s="62">
        <f>SUM(L36:L40)</f>
        <v>1</v>
      </c>
      <c r="M41" s="62">
        <f>SUM(M36:M40)</f>
        <v>1</v>
      </c>
      <c r="N41" s="62">
        <f>SUM(N36:N40)</f>
        <v>2</v>
      </c>
      <c r="O41" s="63"/>
      <c r="P41" s="64" t="s">
        <v>91</v>
      </c>
      <c r="Q41" s="62">
        <f>SUM(Q36:Q40)</f>
        <v>0</v>
      </c>
      <c r="R41" s="62">
        <f>SUM(R36:R40)</f>
        <v>0</v>
      </c>
      <c r="S41" s="62">
        <f>SUM(S36:S40)</f>
        <v>0</v>
      </c>
      <c r="U41" s="65">
        <f>Q41+L41+G41+B41</f>
        <v>9</v>
      </c>
      <c r="V41" s="65">
        <f>R41+M41+H41+C41</f>
        <v>10</v>
      </c>
      <c r="X41" s="57" t="s">
        <v>36</v>
      </c>
      <c r="Y41" s="57">
        <v>42</v>
      </c>
    </row>
    <row r="42" spans="1:25" x14ac:dyDescent="0.15">
      <c r="A42" s="66"/>
      <c r="B42" s="66"/>
      <c r="C42" s="66"/>
      <c r="D42" s="66"/>
      <c r="F42" s="66"/>
      <c r="G42" s="66"/>
      <c r="H42" s="66"/>
      <c r="I42" s="66"/>
      <c r="K42" s="66"/>
      <c r="L42" s="66"/>
      <c r="M42" s="66"/>
      <c r="N42" s="66"/>
      <c r="P42" s="66"/>
      <c r="Q42" s="66"/>
      <c r="R42" s="66"/>
      <c r="S42" s="66"/>
      <c r="X42" s="57" t="s">
        <v>37</v>
      </c>
      <c r="Y42" s="57">
        <v>43</v>
      </c>
    </row>
    <row r="43" spans="1:25" x14ac:dyDescent="0.15">
      <c r="A43" s="64" t="s">
        <v>0</v>
      </c>
      <c r="B43" s="64" t="s">
        <v>89</v>
      </c>
      <c r="C43" s="64" t="s">
        <v>90</v>
      </c>
      <c r="D43" s="64" t="s">
        <v>91</v>
      </c>
      <c r="E43" s="63"/>
      <c r="F43" s="64" t="s">
        <v>0</v>
      </c>
      <c r="G43" s="64" t="s">
        <v>89</v>
      </c>
      <c r="H43" s="64" t="s">
        <v>90</v>
      </c>
      <c r="I43" s="64" t="s">
        <v>91</v>
      </c>
      <c r="J43" s="63"/>
      <c r="K43" s="64" t="s">
        <v>0</v>
      </c>
      <c r="L43" s="64" t="s">
        <v>89</v>
      </c>
      <c r="M43" s="64" t="s">
        <v>90</v>
      </c>
      <c r="N43" s="64" t="s">
        <v>91</v>
      </c>
      <c r="O43" s="63"/>
      <c r="P43" s="64" t="s">
        <v>0</v>
      </c>
      <c r="Q43" s="64" t="s">
        <v>89</v>
      </c>
      <c r="R43" s="64" t="s">
        <v>90</v>
      </c>
      <c r="S43" s="64" t="s">
        <v>91</v>
      </c>
      <c r="X43" s="57" t="s">
        <v>38</v>
      </c>
      <c r="Y43" s="57">
        <v>50</v>
      </c>
    </row>
    <row r="44" spans="1:25" x14ac:dyDescent="0.15">
      <c r="A44" s="62">
        <v>100</v>
      </c>
      <c r="B44" s="62">
        <f>IF(ISNA(VLOOKUP($Y$1*1000+A44,年齢別人口集計表AD2!$A$2:$K$5000,9,FALSE)),0,VLOOKUP($Y$1*1000+A44,年齢別人口集計表AD2!$A$2:$K$5000,9,FALSE))</f>
        <v>0</v>
      </c>
      <c r="C44" s="62">
        <f>IF(ISNA(VLOOKUP($Y$1*1000+A44,年齢別人口集計表AD2!$A$2:$K$5000,10,FALSE)),0,VLOOKUP($Y$1*1000+A44,年齢別人口集計表AD2!$A$2:$K$5000,10,FALSE))</f>
        <v>0</v>
      </c>
      <c r="D44" s="62">
        <f>SUM(B44:C44)</f>
        <v>0</v>
      </c>
      <c r="E44" s="63"/>
      <c r="F44" s="62">
        <v>105</v>
      </c>
      <c r="G44" s="62">
        <f>IF(ISNA(VLOOKUP($Y$1*1000+F44,年齢別人口集計表AD2!$A$2:$K$5000,9,FALSE)),0,VLOOKUP($Y$1*1000+F44,年齢別人口集計表AD2!$A$2:$K$5000,9,FALSE))</f>
        <v>0</v>
      </c>
      <c r="H44" s="62">
        <f>IF(ISNA(VLOOKUP($Y$1*1000+F44,年齢別人口集計表AD2!$A$2:$K$5000,10,FALSE)),0,VLOOKUP($Y$1*1000+F44,年齢別人口集計表AD2!$A$2:$K$5000,10,FALSE))</f>
        <v>0</v>
      </c>
      <c r="I44" s="62">
        <f>SUM(G44:H44)</f>
        <v>0</v>
      </c>
      <c r="J44" s="63"/>
      <c r="K44" s="62">
        <v>110</v>
      </c>
      <c r="L44" s="62">
        <f>IF(ISNA(VLOOKUP($Y$1*1000+K44,年齢別人口集計表AD2!$A$2:$K$5000,9,FALSE)),0,VLOOKUP($Y$1*1000+K44,年齢別人口集計表AD2!$A$2:$K$5000,9,FALSE))</f>
        <v>0</v>
      </c>
      <c r="M44" s="62">
        <f>IF(ISNA(VLOOKUP($Y$1*1000+K44,年齢別人口集計表AD2!$A$2:$K$5000,10,FALSE)),0,VLOOKUP($Y$1*1000+K44,年齢別人口集計表AD2!$A$2:$K$5000,10,FALSE))</f>
        <v>0</v>
      </c>
      <c r="N44" s="62">
        <f>SUM(L44:M44)</f>
        <v>0</v>
      </c>
      <c r="O44" s="63"/>
      <c r="P44" s="62">
        <v>115</v>
      </c>
      <c r="Q44" s="62">
        <f>IF(ISNA(VLOOKUP($Y$1*1000+P44,年齢別人口集計表AD2!$A$2:$K$5000,9,FALSE)),0,VLOOKUP($Y$1*1000+P44,年齢別人口集計表AD2!$A$2:$K$5000,9,FALSE))</f>
        <v>0</v>
      </c>
      <c r="R44" s="62">
        <f>IF(ISNA(VLOOKUP($Y$1*1000+P44,年齢別人口集計表AD2!$A$2:$K$5000,10,FALSE)),0,VLOOKUP($Y$1*1000+P44,年齢別人口集計表AD2!$A$2:$K$5000,10,FALSE))</f>
        <v>0</v>
      </c>
      <c r="S44" s="62">
        <f>SUM(Q44:R44)</f>
        <v>0</v>
      </c>
      <c r="X44" s="57" t="s">
        <v>39</v>
      </c>
      <c r="Y44" s="57">
        <v>51</v>
      </c>
    </row>
    <row r="45" spans="1:25" x14ac:dyDescent="0.15">
      <c r="A45" s="62">
        <v>101</v>
      </c>
      <c r="B45" s="62">
        <f>IF(ISNA(VLOOKUP($Y$1*1000+A45,年齢別人口集計表AD2!$A$2:$K$5000,9,FALSE)),0,VLOOKUP($Y$1*1000+A45,年齢別人口集計表AD2!$A$2:$K$5000,9,FALSE))</f>
        <v>0</v>
      </c>
      <c r="C45" s="62">
        <f>IF(ISNA(VLOOKUP($Y$1*1000+A45,年齢別人口集計表AD2!$A$2:$K$5000,10,FALSE)),0,VLOOKUP($Y$1*1000+A45,年齢別人口集計表AD2!$A$2:$K$5000,10,FALSE))</f>
        <v>0</v>
      </c>
      <c r="D45" s="62">
        <f>SUM(B45:C45)</f>
        <v>0</v>
      </c>
      <c r="E45" s="63"/>
      <c r="F45" s="62">
        <v>106</v>
      </c>
      <c r="G45" s="62">
        <f>IF(ISNA(VLOOKUP($Y$1*1000+F45,年齢別人口集計表AD2!$A$2:$K$5000,9,FALSE)),0,VLOOKUP($Y$1*1000+F45,年齢別人口集計表AD2!$A$2:$K$5000,9,FALSE))</f>
        <v>0</v>
      </c>
      <c r="H45" s="62">
        <f>IF(ISNA(VLOOKUP($Y$1*1000+F45,年齢別人口集計表AD2!$A$2:$K$5000,10,FALSE)),0,VLOOKUP($Y$1*1000+F45,年齢別人口集計表AD2!$A$2:$K$5000,10,FALSE))</f>
        <v>0</v>
      </c>
      <c r="I45" s="62">
        <f>SUM(G45:H45)</f>
        <v>0</v>
      </c>
      <c r="J45" s="63"/>
      <c r="K45" s="62">
        <v>111</v>
      </c>
      <c r="L45" s="62">
        <f>IF(ISNA(VLOOKUP($Y$1*1000+K45,年齢別人口集計表AD2!$A$2:$K$5000,9,FALSE)),0,VLOOKUP($Y$1*1000+K45,年齢別人口集計表AD2!$A$2:$K$5000,9,FALSE))</f>
        <v>0</v>
      </c>
      <c r="M45" s="62">
        <f>IF(ISNA(VLOOKUP($Y$1*1000+K45,年齢別人口集計表AD2!$A$2:$K$5000,10,FALSE)),0,VLOOKUP($Y$1*1000+K45,年齢別人口集計表AD2!$A$2:$K$5000,10,FALSE))</f>
        <v>0</v>
      </c>
      <c r="N45" s="62">
        <f>SUM(L45:M45)</f>
        <v>0</v>
      </c>
      <c r="O45" s="63"/>
      <c r="P45" s="62">
        <v>116</v>
      </c>
      <c r="Q45" s="62">
        <f>IF(ISNA(VLOOKUP($Y$1*1000+P45,年齢別人口集計表AD2!$A$2:$K$5000,9,FALSE)),0,VLOOKUP($Y$1*1000+P45,年齢別人口集計表AD2!$A$2:$K$5000,9,FALSE))</f>
        <v>0</v>
      </c>
      <c r="R45" s="62">
        <f>IF(ISNA(VLOOKUP($Y$1*1000+P45,年齢別人口集計表AD2!$A$2:$K$5000,10,FALSE)),0,VLOOKUP($Y$1*1000+P45,年齢別人口集計表AD2!$A$2:$K$5000,10,FALSE))</f>
        <v>0</v>
      </c>
      <c r="S45" s="62">
        <f>SUM(Q45:R45)</f>
        <v>0</v>
      </c>
      <c r="X45" s="57" t="s">
        <v>40</v>
      </c>
      <c r="Y45" s="57">
        <v>52</v>
      </c>
    </row>
    <row r="46" spans="1:25" x14ac:dyDescent="0.15">
      <c r="A46" s="62">
        <v>102</v>
      </c>
      <c r="B46" s="62">
        <f>IF(ISNA(VLOOKUP($Y$1*1000+A46,年齢別人口集計表AD2!$A$2:$K$5000,9,FALSE)),0,VLOOKUP($Y$1*1000+A46,年齢別人口集計表AD2!$A$2:$K$5000,9,FALSE))</f>
        <v>0</v>
      </c>
      <c r="C46" s="62">
        <f>IF(ISNA(VLOOKUP($Y$1*1000+A46,年齢別人口集計表AD2!$A$2:$K$5000,10,FALSE)),0,VLOOKUP($Y$1*1000+A46,年齢別人口集計表AD2!$A$2:$K$5000,10,FALSE))</f>
        <v>0</v>
      </c>
      <c r="D46" s="62">
        <f>SUM(B46:C46)</f>
        <v>0</v>
      </c>
      <c r="E46" s="63"/>
      <c r="F46" s="62">
        <v>107</v>
      </c>
      <c r="G46" s="62">
        <f>IF(ISNA(VLOOKUP($Y$1*1000+F46,年齢別人口集計表AD2!$A$2:$K$5000,9,FALSE)),0,VLOOKUP($Y$1*1000+F46,年齢別人口集計表AD2!$A$2:$K$5000,9,FALSE))</f>
        <v>0</v>
      </c>
      <c r="H46" s="62">
        <f>IF(ISNA(VLOOKUP($Y$1*1000+F46,年齢別人口集計表AD2!$A$2:$K$5000,10,FALSE)),0,VLOOKUP($Y$1*1000+F46,年齢別人口集計表AD2!$A$2:$K$5000,10,FALSE))</f>
        <v>0</v>
      </c>
      <c r="I46" s="62">
        <f>SUM(G46:H46)</f>
        <v>0</v>
      </c>
      <c r="J46" s="63"/>
      <c r="K46" s="62">
        <v>112</v>
      </c>
      <c r="L46" s="62">
        <f>IF(ISNA(VLOOKUP($Y$1*1000+K46,年齢別人口集計表AD2!$A$2:$K$5000,9,FALSE)),0,VLOOKUP($Y$1*1000+K46,年齢別人口集計表AD2!$A$2:$K$5000,9,FALSE))</f>
        <v>0</v>
      </c>
      <c r="M46" s="62">
        <f>IF(ISNA(VLOOKUP($Y$1*1000+K46,年齢別人口集計表AD2!$A$2:$K$5000,10,FALSE)),0,VLOOKUP($Y$1*1000+K46,年齢別人口集計表AD2!$A$2:$K$5000,10,FALSE))</f>
        <v>0</v>
      </c>
      <c r="N46" s="62">
        <f>SUM(L46:M46)</f>
        <v>0</v>
      </c>
      <c r="O46" s="63"/>
      <c r="P46" s="62">
        <v>117</v>
      </c>
      <c r="Q46" s="62">
        <f>IF(ISNA(VLOOKUP($Y$1*1000+P46,年齢別人口集計表AD2!$A$2:$K$5000,9,FALSE)),0,VLOOKUP($Y$1*1000+P46,年齢別人口集計表AD2!$A$2:$K$5000,9,FALSE))</f>
        <v>0</v>
      </c>
      <c r="R46" s="62">
        <f>IF(ISNA(VLOOKUP($Y$1*1000+P46,年齢別人口集計表AD2!$A$2:$K$5000,10,FALSE)),0,VLOOKUP($Y$1*1000+P46,年齢別人口集計表AD2!$A$2:$K$5000,10,FALSE))</f>
        <v>0</v>
      </c>
      <c r="S46" s="62">
        <f>SUM(Q46:R46)</f>
        <v>0</v>
      </c>
      <c r="X46" s="57" t="s">
        <v>41</v>
      </c>
      <c r="Y46" s="57">
        <v>53</v>
      </c>
    </row>
    <row r="47" spans="1:25" x14ac:dyDescent="0.15">
      <c r="A47" s="62">
        <v>103</v>
      </c>
      <c r="B47" s="62">
        <f>IF(ISNA(VLOOKUP($Y$1*1000+A47,年齢別人口集計表AD2!$A$2:$K$5000,9,FALSE)),0,VLOOKUP($Y$1*1000+A47,年齢別人口集計表AD2!$A$2:$K$5000,9,FALSE))</f>
        <v>0</v>
      </c>
      <c r="C47" s="62">
        <f>IF(ISNA(VLOOKUP($Y$1*1000+A47,年齢別人口集計表AD2!$A$2:$K$5000,10,FALSE)),0,VLOOKUP($Y$1*1000+A47,年齢別人口集計表AD2!$A$2:$K$5000,10,FALSE))</f>
        <v>0</v>
      </c>
      <c r="D47" s="62">
        <f>SUM(B47:C47)</f>
        <v>0</v>
      </c>
      <c r="E47" s="63"/>
      <c r="F47" s="62">
        <v>108</v>
      </c>
      <c r="G47" s="62">
        <f>IF(ISNA(VLOOKUP($Y$1*1000+F47,年齢別人口集計表AD2!$A$2:$K$5000,9,FALSE)),0,VLOOKUP($Y$1*1000+F47,年齢別人口集計表AD2!$A$2:$K$5000,9,FALSE))</f>
        <v>0</v>
      </c>
      <c r="H47" s="62">
        <f>IF(ISNA(VLOOKUP($Y$1*1000+F47,年齢別人口集計表AD2!$A$2:$K$5000,10,FALSE)),0,VLOOKUP($Y$1*1000+F47,年齢別人口集計表AD2!$A$2:$K$5000,10,FALSE))</f>
        <v>0</v>
      </c>
      <c r="I47" s="62">
        <f>SUM(G47:H47)</f>
        <v>0</v>
      </c>
      <c r="J47" s="63"/>
      <c r="K47" s="62">
        <v>113</v>
      </c>
      <c r="L47" s="62">
        <f>IF(ISNA(VLOOKUP($Y$1*1000+K47,年齢別人口集計表AD2!$A$2:$K$5000,9,FALSE)),0,VLOOKUP($Y$1*1000+K47,年齢別人口集計表AD2!$A$2:$K$5000,9,FALSE))</f>
        <v>0</v>
      </c>
      <c r="M47" s="62">
        <f>IF(ISNA(VLOOKUP($Y$1*1000+K47,年齢別人口集計表AD2!$A$2:$K$5000,10,FALSE)),0,VLOOKUP($Y$1*1000+K47,年齢別人口集計表AD2!$A$2:$K$5000,10,FALSE))</f>
        <v>0</v>
      </c>
      <c r="N47" s="62">
        <f>SUM(L47:M47)</f>
        <v>0</v>
      </c>
      <c r="O47" s="63"/>
      <c r="P47" s="62">
        <v>118</v>
      </c>
      <c r="Q47" s="62">
        <f>IF(ISNA(VLOOKUP($Y$1*1000+P47,年齢別人口集計表AD2!$A$2:$K$5000,9,FALSE)),0,VLOOKUP($Y$1*1000+P47,年齢別人口集計表AD2!$A$2:$K$5000,9,FALSE))</f>
        <v>0</v>
      </c>
      <c r="R47" s="62">
        <f>IF(ISNA(VLOOKUP($Y$1*1000+P47,年齢別人口集計表AD2!$A$2:$K$5000,10,FALSE)),0,VLOOKUP($Y$1*1000+P47,年齢別人口集計表AD2!$A$2:$K$5000,10,FALSE))</f>
        <v>0</v>
      </c>
      <c r="S47" s="62">
        <f>SUM(Q47:R47)</f>
        <v>0</v>
      </c>
      <c r="X47" s="57" t="s">
        <v>42</v>
      </c>
      <c r="Y47" s="57">
        <v>54</v>
      </c>
    </row>
    <row r="48" spans="1:25" x14ac:dyDescent="0.15">
      <c r="A48" s="62">
        <v>104</v>
      </c>
      <c r="B48" s="62">
        <f>IF(ISNA(VLOOKUP($Y$1*1000+A48,年齢別人口集計表AD2!$A$2:$K$5000,9,FALSE)),0,VLOOKUP($Y$1*1000+A48,年齢別人口集計表AD2!$A$2:$K$5000,9,FALSE))</f>
        <v>0</v>
      </c>
      <c r="C48" s="62">
        <f>IF(ISNA(VLOOKUP($Y$1*1000+A48,年齢別人口集計表AD2!$A$2:$K$5000,10,FALSE)),0,VLOOKUP($Y$1*1000+A48,年齢別人口集計表AD2!$A$2:$K$5000,10,FALSE))</f>
        <v>0</v>
      </c>
      <c r="D48" s="62">
        <f>SUM(B48:C48)</f>
        <v>0</v>
      </c>
      <c r="E48" s="63"/>
      <c r="F48" s="62">
        <v>109</v>
      </c>
      <c r="G48" s="62">
        <f>IF(ISNA(VLOOKUP($Y$1*1000+F48,年齢別人口集計表AD2!$A$2:$K$5000,9,FALSE)),0,VLOOKUP($Y$1*1000+F48,年齢別人口集計表AD2!$A$2:$K$5000,9,FALSE))</f>
        <v>0</v>
      </c>
      <c r="H48" s="62">
        <f>IF(ISNA(VLOOKUP($Y$1*1000+F48,年齢別人口集計表AD2!$A$2:$K$5000,10,FALSE)),0,VLOOKUP($Y$1*1000+F48,年齢別人口集計表AD2!$A$2:$K$5000,10,FALSE))</f>
        <v>0</v>
      </c>
      <c r="I48" s="62">
        <f>SUM(G48:H48)</f>
        <v>0</v>
      </c>
      <c r="J48" s="63"/>
      <c r="K48" s="62">
        <v>114</v>
      </c>
      <c r="L48" s="62">
        <f>IF(ISNA(VLOOKUP($Y$1*1000+K48,年齢別人口集計表AD2!$A$2:$K$5000,9,FALSE)),0,VLOOKUP($Y$1*1000+K48,年齢別人口集計表AD2!$A$2:$K$5000,9,FALSE))</f>
        <v>0</v>
      </c>
      <c r="M48" s="62">
        <f>IF(ISNA(VLOOKUP($Y$1*1000+K48,年齢別人口集計表AD2!$A$2:$K$5000,10,FALSE)),0,VLOOKUP($Y$1*1000+K48,年齢別人口集計表AD2!$A$2:$K$5000,10,FALSE))</f>
        <v>0</v>
      </c>
      <c r="N48" s="62">
        <f>SUM(L48:M48)</f>
        <v>0</v>
      </c>
      <c r="O48" s="63"/>
      <c r="P48" s="62">
        <v>119</v>
      </c>
      <c r="Q48" s="62">
        <f>IF(ISNA(VLOOKUP($Y$1*1000+P48,年齢別人口集計表AD2!$A$2:$K$5000,9,FALSE)),0,VLOOKUP($Y$1*1000+P48,年齢別人口集計表AD2!$A$2:$K$5000,9,FALSE))</f>
        <v>0</v>
      </c>
      <c r="R48" s="62">
        <f>IF(ISNA(VLOOKUP($Y$1*1000+P48,年齢別人口集計表AD2!$A$2:$K$5000,10,FALSE)),0,VLOOKUP($Y$1*1000+P48,年齢別人口集計表AD2!$A$2:$K$5000,10,FALSE))</f>
        <v>0</v>
      </c>
      <c r="S48" s="62">
        <f>SUM(Q48:R48)</f>
        <v>0</v>
      </c>
      <c r="X48" s="57" t="s">
        <v>43</v>
      </c>
      <c r="Y48" s="57">
        <v>55</v>
      </c>
    </row>
    <row r="49" spans="1:25" x14ac:dyDescent="0.15">
      <c r="A49" s="64" t="s">
        <v>91</v>
      </c>
      <c r="B49" s="62">
        <f>SUM(B44:B48)</f>
        <v>0</v>
      </c>
      <c r="C49" s="62">
        <f>SUM(C44:C48)</f>
        <v>0</v>
      </c>
      <c r="D49" s="62">
        <f>SUM(D44:D48)</f>
        <v>0</v>
      </c>
      <c r="E49" s="63"/>
      <c r="F49" s="64" t="s">
        <v>91</v>
      </c>
      <c r="G49" s="62">
        <f>SUM(G44:G48)</f>
        <v>0</v>
      </c>
      <c r="H49" s="62">
        <f>SUM(H44:H48)</f>
        <v>0</v>
      </c>
      <c r="I49" s="62">
        <f>SUM(I44:I48)</f>
        <v>0</v>
      </c>
      <c r="J49" s="63"/>
      <c r="K49" s="64" t="s">
        <v>91</v>
      </c>
      <c r="L49" s="62">
        <f>SUM(L44:L48)</f>
        <v>0</v>
      </c>
      <c r="M49" s="62">
        <f>SUM(M44:M48)</f>
        <v>0</v>
      </c>
      <c r="N49" s="62">
        <f>SUM(N44:N48)</f>
        <v>0</v>
      </c>
      <c r="O49" s="63"/>
      <c r="P49" s="64" t="s">
        <v>91</v>
      </c>
      <c r="Q49" s="62">
        <f>SUM(Q44:Q48)</f>
        <v>0</v>
      </c>
      <c r="R49" s="62">
        <f>SUM(R44:R48)</f>
        <v>0</v>
      </c>
      <c r="S49" s="62">
        <f>SUM(S44:S48)</f>
        <v>0</v>
      </c>
      <c r="U49" s="65">
        <f>Q49+L49+G49+B49</f>
        <v>0</v>
      </c>
      <c r="V49" s="65">
        <f>R49+M49+H49+C49</f>
        <v>0</v>
      </c>
      <c r="X49" s="57" t="s">
        <v>44</v>
      </c>
      <c r="Y49" s="57">
        <v>56</v>
      </c>
    </row>
    <row r="50" spans="1:25" ht="14.25" thickBot="1" x14ac:dyDescent="0.2">
      <c r="A50" s="67"/>
      <c r="B50" s="67"/>
      <c r="C50" s="67"/>
      <c r="D50" s="67"/>
      <c r="F50" s="67"/>
      <c r="G50" s="67"/>
      <c r="H50" s="67"/>
      <c r="I50" s="67"/>
      <c r="K50" s="67"/>
      <c r="L50" s="67"/>
      <c r="M50" s="67"/>
      <c r="N50" s="67"/>
      <c r="P50" s="67"/>
      <c r="Q50" s="68"/>
      <c r="R50" s="68"/>
      <c r="S50" s="68"/>
      <c r="X50" s="57" t="s">
        <v>45</v>
      </c>
      <c r="Y50" s="57">
        <v>57</v>
      </c>
    </row>
    <row r="51" spans="1:25" ht="14.25" thickBot="1" x14ac:dyDescent="0.2">
      <c r="N51" s="76"/>
      <c r="O51" s="70"/>
      <c r="P51" s="69" t="s">
        <v>94</v>
      </c>
      <c r="Q51" s="71" t="s">
        <v>89</v>
      </c>
      <c r="R51" s="72" t="s">
        <v>90</v>
      </c>
      <c r="S51" s="72" t="s">
        <v>91</v>
      </c>
      <c r="X51" s="57" t="s">
        <v>46</v>
      </c>
      <c r="Y51" s="57">
        <v>58</v>
      </c>
    </row>
    <row r="52" spans="1:25" ht="14.25" thickBot="1" x14ac:dyDescent="0.2">
      <c r="N52" s="77"/>
      <c r="O52" s="70"/>
      <c r="P52" s="73" t="s">
        <v>95</v>
      </c>
      <c r="Q52" s="74">
        <f>SUM(U9:U49)</f>
        <v>140</v>
      </c>
      <c r="R52" s="75">
        <f>SUM(V9:V49)</f>
        <v>151</v>
      </c>
      <c r="S52" s="75">
        <f>SUM(Q52:R52)</f>
        <v>291</v>
      </c>
      <c r="U52" s="65">
        <f>SUM(U9:U49)</f>
        <v>140</v>
      </c>
      <c r="V52" s="65">
        <f>SUM(V9:V49)</f>
        <v>151</v>
      </c>
      <c r="X52" s="57" t="s">
        <v>47</v>
      </c>
      <c r="Y52" s="57">
        <v>59</v>
      </c>
    </row>
    <row r="53" spans="1:25" x14ac:dyDescent="0.15">
      <c r="U53" s="65">
        <f>G33+L33+Q33+U41+U49</f>
        <v>38</v>
      </c>
      <c r="V53" s="65">
        <f>H33+M33+R33+V41+V49</f>
        <v>47</v>
      </c>
      <c r="X53" s="57" t="s">
        <v>48</v>
      </c>
      <c r="Y53" s="57">
        <v>60</v>
      </c>
    </row>
    <row r="54" spans="1:25" x14ac:dyDescent="0.15">
      <c r="U54" s="65">
        <f>Q33+U41+U49</f>
        <v>18</v>
      </c>
      <c r="V54" s="65">
        <f>R33+V41+V49</f>
        <v>22</v>
      </c>
      <c r="X54" s="57" t="s">
        <v>49</v>
      </c>
      <c r="Y54" s="57">
        <v>61</v>
      </c>
    </row>
    <row r="55" spans="1:25" x14ac:dyDescent="0.15">
      <c r="X55" s="57" t="s">
        <v>50</v>
      </c>
      <c r="Y55" s="57">
        <v>62</v>
      </c>
    </row>
    <row r="56" spans="1:25" x14ac:dyDescent="0.15">
      <c r="X56" s="57" t="s">
        <v>51</v>
      </c>
      <c r="Y56" s="57">
        <v>63</v>
      </c>
    </row>
    <row r="57" spans="1:25" x14ac:dyDescent="0.15">
      <c r="X57" s="57" t="s">
        <v>52</v>
      </c>
      <c r="Y57" s="57">
        <v>64</v>
      </c>
    </row>
    <row r="58" spans="1:25" x14ac:dyDescent="0.15">
      <c r="X58" s="57" t="s">
        <v>53</v>
      </c>
      <c r="Y58" s="57">
        <v>65</v>
      </c>
    </row>
    <row r="59" spans="1:25" x14ac:dyDescent="0.15">
      <c r="X59" s="57" t="s">
        <v>54</v>
      </c>
      <c r="Y59" s="57">
        <v>66</v>
      </c>
    </row>
    <row r="60" spans="1:25" x14ac:dyDescent="0.15">
      <c r="X60" s="57" t="s">
        <v>55</v>
      </c>
      <c r="Y60" s="57">
        <v>67</v>
      </c>
    </row>
    <row r="61" spans="1:25" x14ac:dyDescent="0.15">
      <c r="X61" s="57" t="s">
        <v>122</v>
      </c>
      <c r="Y61" s="57">
        <v>68</v>
      </c>
    </row>
    <row r="62" spans="1:25" x14ac:dyDescent="0.15">
      <c r="X62" s="57" t="s">
        <v>56</v>
      </c>
      <c r="Y62" s="57">
        <v>69</v>
      </c>
    </row>
    <row r="63" spans="1:25" x14ac:dyDescent="0.15">
      <c r="X63" s="57" t="s">
        <v>57</v>
      </c>
      <c r="Y63" s="57">
        <v>70</v>
      </c>
    </row>
    <row r="64" spans="1:25" x14ac:dyDescent="0.15">
      <c r="X64" s="57" t="s">
        <v>58</v>
      </c>
      <c r="Y64" s="57">
        <v>71</v>
      </c>
    </row>
    <row r="65" spans="24:25" x14ac:dyDescent="0.15">
      <c r="X65" s="57" t="s">
        <v>59</v>
      </c>
      <c r="Y65" s="57">
        <v>72</v>
      </c>
    </row>
    <row r="66" spans="24:25" x14ac:dyDescent="0.15">
      <c r="X66" s="57" t="s">
        <v>60</v>
      </c>
      <c r="Y66" s="57">
        <v>73</v>
      </c>
    </row>
  </sheetData>
  <sheetProtection sheet="1"/>
  <phoneticPr fontId="3"/>
  <dataValidations count="1">
    <dataValidation type="list" allowBlank="1" showInputMessage="1" showErrorMessage="1" sqref="H1">
      <formula1>$X$3:$X$66</formula1>
    </dataValidation>
  </dataValidations>
  <pageMargins left="0.99" right="0.78700000000000003" top="0.47" bottom="0.28000000000000003" header="0.4" footer="0.21"/>
  <pageSetup paperSize="9" scale="84" orientation="landscape" verticalDpi="0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66"/>
  <sheetViews>
    <sheetView tabSelected="1" zoomScale="80" workbookViewId="0">
      <pane ySplit="1" topLeftCell="A2" activePane="bottomLeft" state="frozen"/>
      <selection activeCell="I52" sqref="I52"/>
      <selection pane="bottomLeft" activeCell="I52" sqref="I52"/>
    </sheetView>
  </sheetViews>
  <sheetFormatPr defaultRowHeight="13.5" x14ac:dyDescent="0.15"/>
  <cols>
    <col min="1" max="4" width="9" style="57"/>
    <col min="5" max="5" width="2.125" style="57" customWidth="1"/>
    <col min="6" max="9" width="9" style="57"/>
    <col min="10" max="10" width="0.875" style="57" customWidth="1"/>
    <col min="11" max="14" width="9" style="57"/>
    <col min="15" max="15" width="1" style="57" customWidth="1"/>
    <col min="16" max="16384" width="9" style="57"/>
  </cols>
  <sheetData>
    <row r="1" spans="1:25" x14ac:dyDescent="0.15">
      <c r="A1" s="55" t="s">
        <v>99</v>
      </c>
      <c r="B1" s="55"/>
      <c r="C1" s="55"/>
      <c r="D1" s="55"/>
      <c r="E1" s="55"/>
      <c r="F1" s="55"/>
      <c r="G1" s="56" t="s">
        <v>92</v>
      </c>
      <c r="H1" s="78" t="s">
        <v>125</v>
      </c>
      <c r="J1" s="55"/>
      <c r="K1" s="55"/>
      <c r="L1" s="55"/>
      <c r="M1" s="55"/>
      <c r="N1" s="55"/>
      <c r="O1" s="55" t="s">
        <v>93</v>
      </c>
      <c r="P1" s="55"/>
      <c r="Q1" s="55"/>
      <c r="R1" s="55" t="str">
        <f>高齢者率65!J1</f>
        <v>平成30年3月末</v>
      </c>
      <c r="S1" s="55"/>
      <c r="Y1" s="55">
        <f>VLOOKUP(H1,X3:Y67,2,FALSE)</f>
        <v>23</v>
      </c>
    </row>
    <row r="2" spans="1:25" x14ac:dyDescent="0.15">
      <c r="A2" s="58"/>
      <c r="B2" s="58"/>
      <c r="C2" s="58"/>
      <c r="D2" s="58"/>
      <c r="E2" s="55"/>
      <c r="F2" s="58"/>
      <c r="G2" s="58"/>
      <c r="H2" s="58"/>
      <c r="I2" s="58"/>
      <c r="J2" s="55"/>
      <c r="K2" s="58"/>
      <c r="L2" s="58"/>
      <c r="M2" s="58"/>
      <c r="N2" s="58"/>
      <c r="O2" s="55"/>
      <c r="P2" s="58"/>
      <c r="Q2" s="58"/>
      <c r="R2" s="58"/>
      <c r="S2" s="58"/>
    </row>
    <row r="3" spans="1:25" x14ac:dyDescent="0.15">
      <c r="A3" s="59" t="s">
        <v>0</v>
      </c>
      <c r="B3" s="59" t="s">
        <v>89</v>
      </c>
      <c r="C3" s="59" t="s">
        <v>90</v>
      </c>
      <c r="D3" s="59" t="s">
        <v>91</v>
      </c>
      <c r="E3" s="60"/>
      <c r="F3" s="59" t="s">
        <v>0</v>
      </c>
      <c r="G3" s="59" t="s">
        <v>89</v>
      </c>
      <c r="H3" s="59" t="s">
        <v>90</v>
      </c>
      <c r="I3" s="59" t="s">
        <v>91</v>
      </c>
      <c r="J3" s="60"/>
      <c r="K3" s="59" t="s">
        <v>0</v>
      </c>
      <c r="L3" s="59" t="s">
        <v>89</v>
      </c>
      <c r="M3" s="59" t="s">
        <v>90</v>
      </c>
      <c r="N3" s="59" t="s">
        <v>91</v>
      </c>
      <c r="O3" s="60"/>
      <c r="P3" s="59" t="s">
        <v>0</v>
      </c>
      <c r="Q3" s="59" t="s">
        <v>89</v>
      </c>
      <c r="R3" s="59" t="s">
        <v>90</v>
      </c>
      <c r="S3" s="59" t="s">
        <v>91</v>
      </c>
      <c r="T3" s="61"/>
      <c r="X3" s="57" t="s">
        <v>2</v>
      </c>
      <c r="Y3" s="57">
        <v>1</v>
      </c>
    </row>
    <row r="4" spans="1:25" x14ac:dyDescent="0.15">
      <c r="A4" s="62">
        <v>0</v>
      </c>
      <c r="B4" s="62">
        <f>IF(ISNA(VLOOKUP($Y$1*1000+A4,年齢別人口集計表AD2!$A$2:$K$5000,9,FALSE)),0,VLOOKUP($Y$1*1000+A4,年齢別人口集計表AD2!$A$2:$K$5000,9,FALSE))</f>
        <v>0</v>
      </c>
      <c r="C4" s="62">
        <f>IF(ISNA(VLOOKUP($Y$1*1000+A4,年齢別人口集計表AD2!$A$2:$K$5000,10,FALSE)),0,VLOOKUP($Y$1*1000+A4,年齢別人口集計表AD2!$A$2:$K$5000,10,FALSE))</f>
        <v>0</v>
      </c>
      <c r="D4" s="62">
        <f>SUM(B4:C4)</f>
        <v>0</v>
      </c>
      <c r="E4" s="63"/>
      <c r="F4" s="62">
        <v>5</v>
      </c>
      <c r="G4" s="62">
        <f>IF(ISNA(VLOOKUP($Y$1*1000+F4,年齢別人口集計表AD2!$A$2:$K$5000,9,FALSE)),0,VLOOKUP($Y$1*1000+F4,年齢別人口集計表AD2!$A$2:$K$5000,9,FALSE))</f>
        <v>0</v>
      </c>
      <c r="H4" s="62">
        <f>IF(ISNA(VLOOKUP($Y$1*1000+F4,年齢別人口集計表AD2!$A$2:$K$5000,10,FALSE)),0,VLOOKUP($Y$1*1000+F4,年齢別人口集計表AD2!$A$2:$K$5000,10,FALSE))</f>
        <v>0</v>
      </c>
      <c r="I4" s="62">
        <f>SUM(G4:H4)</f>
        <v>0</v>
      </c>
      <c r="J4" s="63"/>
      <c r="K4" s="62">
        <v>10</v>
      </c>
      <c r="L4" s="62">
        <f>IF(ISNA(VLOOKUP($Y$1*1000+K4,年齢別人口集計表AD2!$A$2:$K$5000,9,FALSE)),0,VLOOKUP($Y$1*1000+K4,年齢別人口集計表AD2!$A$2:$K$5000,9,FALSE))</f>
        <v>0</v>
      </c>
      <c r="M4" s="62">
        <f>IF(ISNA(VLOOKUP($Y$1*1000+K4,年齢別人口集計表AD2!$A$2:$K$5000,10,FALSE)),0,VLOOKUP($Y$1*1000+K4,年齢別人口集計表AD2!$A$2:$K$5000,10,FALSE))</f>
        <v>1</v>
      </c>
      <c r="N4" s="62">
        <f>SUM(L4:M4)</f>
        <v>1</v>
      </c>
      <c r="O4" s="63"/>
      <c r="P4" s="62">
        <v>15</v>
      </c>
      <c r="Q4" s="62">
        <f>IF(ISNA(VLOOKUP($Y$1*1000+P4,年齢別人口集計表AD2!$A$2:$K$5000,9,FALSE)),0,VLOOKUP($Y$1*1000+P4,年齢別人口集計表AD2!$A$2:$K$5000,9,FALSE))</f>
        <v>1</v>
      </c>
      <c r="R4" s="62">
        <f>IF(ISNA(VLOOKUP($Y$1*1000+P4,年齢別人口集計表AD2!$A$2:$K$5000,10,FALSE)),0,VLOOKUP($Y$1*1000+P4,年齢別人口集計表AD2!$A$2:$K$5000,10,FALSE))</f>
        <v>1</v>
      </c>
      <c r="S4" s="62">
        <f>SUM(Q4:R4)</f>
        <v>2</v>
      </c>
      <c r="X4" s="57" t="s">
        <v>3</v>
      </c>
      <c r="Y4" s="57">
        <v>2</v>
      </c>
    </row>
    <row r="5" spans="1:25" x14ac:dyDescent="0.15">
      <c r="A5" s="62">
        <v>1</v>
      </c>
      <c r="B5" s="62">
        <f>IF(ISNA(VLOOKUP($Y$1*1000+A5,年齢別人口集計表AD2!$A$2:$K$5000,9,FALSE)),0,VLOOKUP($Y$1*1000+A5,年齢別人口集計表AD2!$A$2:$K$5000,9,FALSE))</f>
        <v>0</v>
      </c>
      <c r="C5" s="62">
        <f>IF(ISNA(VLOOKUP($Y$1*1000+A5,年齢別人口集計表AD2!$A$2:$K$5000,10,FALSE)),0,VLOOKUP($Y$1*1000+A5,年齢別人口集計表AD2!$A$2:$K$5000,10,FALSE))</f>
        <v>0</v>
      </c>
      <c r="D5" s="62">
        <f>SUM(B5:C5)</f>
        <v>0</v>
      </c>
      <c r="E5" s="63"/>
      <c r="F5" s="62">
        <v>6</v>
      </c>
      <c r="G5" s="62">
        <f>IF(ISNA(VLOOKUP($Y$1*1000+F5,年齢別人口集計表AD2!$A$2:$K$5000,9,FALSE)),0,VLOOKUP($Y$1*1000+F5,年齢別人口集計表AD2!$A$2:$K$5000,9,FALSE))</f>
        <v>0</v>
      </c>
      <c r="H5" s="62">
        <f>IF(ISNA(VLOOKUP($Y$1*1000+F5,年齢別人口集計表AD2!$A$2:$K$5000,10,FALSE)),0,VLOOKUP($Y$1*1000+F5,年齢別人口集計表AD2!$A$2:$K$5000,10,FALSE))</f>
        <v>2</v>
      </c>
      <c r="I5" s="62">
        <f>SUM(G5:H5)</f>
        <v>2</v>
      </c>
      <c r="J5" s="63"/>
      <c r="K5" s="62">
        <v>11</v>
      </c>
      <c r="L5" s="62">
        <f>IF(ISNA(VLOOKUP($Y$1*1000+K5,年齢別人口集計表AD2!$A$2:$K$5000,9,FALSE)),0,VLOOKUP($Y$1*1000+K5,年齢別人口集計表AD2!$A$2:$K$5000,9,FALSE))</f>
        <v>1</v>
      </c>
      <c r="M5" s="62">
        <f>IF(ISNA(VLOOKUP($Y$1*1000+K5,年齢別人口集計表AD2!$A$2:$K$5000,10,FALSE)),0,VLOOKUP($Y$1*1000+K5,年齢別人口集計表AD2!$A$2:$K$5000,10,FALSE))</f>
        <v>0</v>
      </c>
      <c r="N5" s="62">
        <f>SUM(L5:M5)</f>
        <v>1</v>
      </c>
      <c r="O5" s="63"/>
      <c r="P5" s="62">
        <v>16</v>
      </c>
      <c r="Q5" s="62">
        <f>IF(ISNA(VLOOKUP($Y$1*1000+P5,年齢別人口集計表AD2!$A$2:$K$5000,9,FALSE)),0,VLOOKUP($Y$1*1000+P5,年齢別人口集計表AD2!$A$2:$K$5000,9,FALSE))</f>
        <v>3</v>
      </c>
      <c r="R5" s="62">
        <f>IF(ISNA(VLOOKUP($Y$1*1000+P5,年齢別人口集計表AD2!$A$2:$K$5000,10,FALSE)),0,VLOOKUP($Y$1*1000+P5,年齢別人口集計表AD2!$A$2:$K$5000,10,FALSE))</f>
        <v>1</v>
      </c>
      <c r="S5" s="62">
        <f>SUM(Q5:R5)</f>
        <v>4</v>
      </c>
      <c r="X5" s="57" t="s">
        <v>4</v>
      </c>
      <c r="Y5" s="57">
        <v>3</v>
      </c>
    </row>
    <row r="6" spans="1:25" x14ac:dyDescent="0.15">
      <c r="A6" s="62">
        <v>2</v>
      </c>
      <c r="B6" s="62">
        <f>IF(ISNA(VLOOKUP($Y$1*1000+A6,年齢別人口集計表AD2!$A$2:$K$5000,9,FALSE)),0,VLOOKUP($Y$1*1000+A6,年齢別人口集計表AD2!$A$2:$K$5000,9,FALSE))</f>
        <v>0</v>
      </c>
      <c r="C6" s="62">
        <f>IF(ISNA(VLOOKUP($Y$1*1000+A6,年齢別人口集計表AD2!$A$2:$K$5000,10,FALSE)),0,VLOOKUP($Y$1*1000+A6,年齢別人口集計表AD2!$A$2:$K$5000,10,FALSE))</f>
        <v>2</v>
      </c>
      <c r="D6" s="62">
        <f>SUM(B6:C6)</f>
        <v>2</v>
      </c>
      <c r="E6" s="63"/>
      <c r="F6" s="62">
        <v>7</v>
      </c>
      <c r="G6" s="62">
        <f>IF(ISNA(VLOOKUP($Y$1*1000+F6,年齢別人口集計表AD2!$A$2:$K$5000,9,FALSE)),0,VLOOKUP($Y$1*1000+F6,年齢別人口集計表AD2!$A$2:$K$5000,9,FALSE))</f>
        <v>0</v>
      </c>
      <c r="H6" s="62">
        <f>IF(ISNA(VLOOKUP($Y$1*1000+F6,年齢別人口集計表AD2!$A$2:$K$5000,10,FALSE)),0,VLOOKUP($Y$1*1000+F6,年齢別人口集計表AD2!$A$2:$K$5000,10,FALSE))</f>
        <v>1</v>
      </c>
      <c r="I6" s="62">
        <f>SUM(G6:H6)</f>
        <v>1</v>
      </c>
      <c r="J6" s="63"/>
      <c r="K6" s="62">
        <v>12</v>
      </c>
      <c r="L6" s="62">
        <f>IF(ISNA(VLOOKUP($Y$1*1000+K6,年齢別人口集計表AD2!$A$2:$K$5000,9,FALSE)),0,VLOOKUP($Y$1*1000+K6,年齢別人口集計表AD2!$A$2:$K$5000,9,FALSE))</f>
        <v>5</v>
      </c>
      <c r="M6" s="62">
        <f>IF(ISNA(VLOOKUP($Y$1*1000+K6,年齢別人口集計表AD2!$A$2:$K$5000,10,FALSE)),0,VLOOKUP($Y$1*1000+K6,年齢別人口集計表AD2!$A$2:$K$5000,10,FALSE))</f>
        <v>1</v>
      </c>
      <c r="N6" s="62">
        <f>SUM(L6:M6)</f>
        <v>6</v>
      </c>
      <c r="O6" s="63"/>
      <c r="P6" s="62">
        <v>17</v>
      </c>
      <c r="Q6" s="62">
        <f>IF(ISNA(VLOOKUP($Y$1*1000+P6,年齢別人口集計表AD2!$A$2:$K$5000,9,FALSE)),0,VLOOKUP($Y$1*1000+P6,年齢別人口集計表AD2!$A$2:$K$5000,9,FALSE))</f>
        <v>4</v>
      </c>
      <c r="R6" s="62">
        <f>IF(ISNA(VLOOKUP($Y$1*1000+P6,年齢別人口集計表AD2!$A$2:$K$5000,10,FALSE)),0,VLOOKUP($Y$1*1000+P6,年齢別人口集計表AD2!$A$2:$K$5000,10,FALSE))</f>
        <v>4</v>
      </c>
      <c r="S6" s="62">
        <f>SUM(Q6:R6)</f>
        <v>8</v>
      </c>
      <c r="X6" s="57" t="s">
        <v>5</v>
      </c>
      <c r="Y6" s="57">
        <v>4</v>
      </c>
    </row>
    <row r="7" spans="1:25" x14ac:dyDescent="0.15">
      <c r="A7" s="62">
        <v>3</v>
      </c>
      <c r="B7" s="62">
        <f>IF(ISNA(VLOOKUP($Y$1*1000+A7,年齢別人口集計表AD2!$A$2:$K$5000,9,FALSE)),0,VLOOKUP($Y$1*1000+A7,年齢別人口集計表AD2!$A$2:$K$5000,9,FALSE))</f>
        <v>2</v>
      </c>
      <c r="C7" s="62">
        <f>IF(ISNA(VLOOKUP($Y$1*1000+A7,年齢別人口集計表AD2!$A$2:$K$5000,10,FALSE)),0,VLOOKUP($Y$1*1000+A7,年齢別人口集計表AD2!$A$2:$K$5000,10,FALSE))</f>
        <v>1</v>
      </c>
      <c r="D7" s="62">
        <f>SUM(B7:C7)</f>
        <v>3</v>
      </c>
      <c r="E7" s="63"/>
      <c r="F7" s="62">
        <v>8</v>
      </c>
      <c r="G7" s="62">
        <f>IF(ISNA(VLOOKUP($Y$1*1000+F7,年齢別人口集計表AD2!$A$2:$K$5000,9,FALSE)),0,VLOOKUP($Y$1*1000+F7,年齢別人口集計表AD2!$A$2:$K$5000,9,FALSE))</f>
        <v>1</v>
      </c>
      <c r="H7" s="62">
        <f>IF(ISNA(VLOOKUP($Y$1*1000+F7,年齢別人口集計表AD2!$A$2:$K$5000,10,FALSE)),0,VLOOKUP($Y$1*1000+F7,年齢別人口集計表AD2!$A$2:$K$5000,10,FALSE))</f>
        <v>0</v>
      </c>
      <c r="I7" s="62">
        <f>SUM(G7:H7)</f>
        <v>1</v>
      </c>
      <c r="J7" s="63"/>
      <c r="K7" s="62">
        <v>13</v>
      </c>
      <c r="L7" s="62">
        <f>IF(ISNA(VLOOKUP($Y$1*1000+K7,年齢別人口集計表AD2!$A$2:$K$5000,9,FALSE)),0,VLOOKUP($Y$1*1000+K7,年齢別人口集計表AD2!$A$2:$K$5000,9,FALSE))</f>
        <v>0</v>
      </c>
      <c r="M7" s="62">
        <f>IF(ISNA(VLOOKUP($Y$1*1000+K7,年齢別人口集計表AD2!$A$2:$K$5000,10,FALSE)),0,VLOOKUP($Y$1*1000+K7,年齢別人口集計表AD2!$A$2:$K$5000,10,FALSE))</f>
        <v>1</v>
      </c>
      <c r="N7" s="62">
        <f>SUM(L7:M7)</f>
        <v>1</v>
      </c>
      <c r="O7" s="63"/>
      <c r="P7" s="62">
        <v>18</v>
      </c>
      <c r="Q7" s="62">
        <f>IF(ISNA(VLOOKUP($Y$1*1000+P7,年齢別人口集計表AD2!$A$2:$K$5000,9,FALSE)),0,VLOOKUP($Y$1*1000+P7,年齢別人口集計表AD2!$A$2:$K$5000,9,FALSE))</f>
        <v>1</v>
      </c>
      <c r="R7" s="62">
        <f>IF(ISNA(VLOOKUP($Y$1*1000+P7,年齢別人口集計表AD2!$A$2:$K$5000,10,FALSE)),0,VLOOKUP($Y$1*1000+P7,年齢別人口集計表AD2!$A$2:$K$5000,10,FALSE))</f>
        <v>1</v>
      </c>
      <c r="S7" s="62">
        <f>SUM(Q7:R7)</f>
        <v>2</v>
      </c>
      <c r="X7" s="57" t="s">
        <v>6</v>
      </c>
      <c r="Y7" s="57">
        <v>5</v>
      </c>
    </row>
    <row r="8" spans="1:25" x14ac:dyDescent="0.15">
      <c r="A8" s="62">
        <v>4</v>
      </c>
      <c r="B8" s="62">
        <f>IF(ISNA(VLOOKUP($Y$1*1000+A8,年齢別人口集計表AD2!$A$2:$K$5000,9,FALSE)),0,VLOOKUP($Y$1*1000+A8,年齢別人口集計表AD2!$A$2:$K$5000,9,FALSE))</f>
        <v>0</v>
      </c>
      <c r="C8" s="62">
        <f>IF(ISNA(VLOOKUP($Y$1*1000+A8,年齢別人口集計表AD2!$A$2:$K$5000,10,FALSE)),0,VLOOKUP($Y$1*1000+A8,年齢別人口集計表AD2!$A$2:$K$5000,10,FALSE))</f>
        <v>1</v>
      </c>
      <c r="D8" s="62">
        <f>SUM(B8:C8)</f>
        <v>1</v>
      </c>
      <c r="E8" s="63"/>
      <c r="F8" s="62">
        <v>9</v>
      </c>
      <c r="G8" s="62">
        <f>IF(ISNA(VLOOKUP($Y$1*1000+F8,年齢別人口集計表AD2!$A$2:$K$5000,9,FALSE)),0,VLOOKUP($Y$1*1000+F8,年齢別人口集計表AD2!$A$2:$K$5000,9,FALSE))</f>
        <v>1</v>
      </c>
      <c r="H8" s="62">
        <f>IF(ISNA(VLOOKUP($Y$1*1000+F8,年齢別人口集計表AD2!$A$2:$K$5000,10,FALSE)),0,VLOOKUP($Y$1*1000+F8,年齢別人口集計表AD2!$A$2:$K$5000,10,FALSE))</f>
        <v>1</v>
      </c>
      <c r="I8" s="62">
        <f>SUM(G8:H8)</f>
        <v>2</v>
      </c>
      <c r="J8" s="63"/>
      <c r="K8" s="62">
        <v>14</v>
      </c>
      <c r="L8" s="62">
        <f>IF(ISNA(VLOOKUP($Y$1*1000+K8,年齢別人口集計表AD2!$A$2:$K$5000,9,FALSE)),0,VLOOKUP($Y$1*1000+K8,年齢別人口集計表AD2!$A$2:$K$5000,9,FALSE))</f>
        <v>1</v>
      </c>
      <c r="M8" s="62">
        <f>IF(ISNA(VLOOKUP($Y$1*1000+K8,年齢別人口集計表AD2!$A$2:$K$5000,10,FALSE)),0,VLOOKUP($Y$1*1000+K8,年齢別人口集計表AD2!$A$2:$K$5000,10,FALSE))</f>
        <v>4</v>
      </c>
      <c r="N8" s="62">
        <f>SUM(L8:M8)</f>
        <v>5</v>
      </c>
      <c r="O8" s="63"/>
      <c r="P8" s="62">
        <v>19</v>
      </c>
      <c r="Q8" s="62">
        <f>IF(ISNA(VLOOKUP($Y$1*1000+P8,年齢別人口集計表AD2!$A$2:$K$5000,9,FALSE)),0,VLOOKUP($Y$1*1000+P8,年齢別人口集計表AD2!$A$2:$K$5000,9,FALSE))</f>
        <v>0</v>
      </c>
      <c r="R8" s="62">
        <f>IF(ISNA(VLOOKUP($Y$1*1000+P8,年齢別人口集計表AD2!$A$2:$K$5000,10,FALSE)),0,VLOOKUP($Y$1*1000+P8,年齢別人口集計表AD2!$A$2:$K$5000,10,FALSE))</f>
        <v>3</v>
      </c>
      <c r="S8" s="62">
        <f>SUM(Q8:R8)</f>
        <v>3</v>
      </c>
      <c r="X8" s="57" t="s">
        <v>7</v>
      </c>
      <c r="Y8" s="57">
        <v>6</v>
      </c>
    </row>
    <row r="9" spans="1:25" x14ac:dyDescent="0.15">
      <c r="A9" s="64" t="s">
        <v>91</v>
      </c>
      <c r="B9" s="62">
        <f>SUM(B4:B8)</f>
        <v>2</v>
      </c>
      <c r="C9" s="62">
        <f>SUM(C4:C8)</f>
        <v>4</v>
      </c>
      <c r="D9" s="62">
        <f>SUM(D4:D8)</f>
        <v>6</v>
      </c>
      <c r="E9" s="63"/>
      <c r="F9" s="64" t="s">
        <v>91</v>
      </c>
      <c r="G9" s="62">
        <f>SUM(G4:G8)</f>
        <v>2</v>
      </c>
      <c r="H9" s="62">
        <f>SUM(H4:H8)</f>
        <v>4</v>
      </c>
      <c r="I9" s="62">
        <f>SUM(I4:I8)</f>
        <v>6</v>
      </c>
      <c r="J9" s="63"/>
      <c r="K9" s="64" t="s">
        <v>91</v>
      </c>
      <c r="L9" s="62">
        <f>SUM(L4:L8)</f>
        <v>7</v>
      </c>
      <c r="M9" s="62">
        <f>SUM(M4:M8)</f>
        <v>7</v>
      </c>
      <c r="N9" s="62">
        <f>SUM(N4:N8)</f>
        <v>14</v>
      </c>
      <c r="O9" s="63"/>
      <c r="P9" s="64" t="s">
        <v>91</v>
      </c>
      <c r="Q9" s="62">
        <f>SUM(Q4:Q8)</f>
        <v>9</v>
      </c>
      <c r="R9" s="62">
        <f>SUM(R4:R8)</f>
        <v>10</v>
      </c>
      <c r="S9" s="62">
        <f>SUM(S4:S8)</f>
        <v>19</v>
      </c>
      <c r="U9" s="65">
        <f>Q9+L9+G9+B9</f>
        <v>20</v>
      </c>
      <c r="V9" s="65">
        <f>R9+M9+H9+C9</f>
        <v>25</v>
      </c>
      <c r="X9" s="57" t="s">
        <v>8</v>
      </c>
      <c r="Y9" s="57">
        <v>7</v>
      </c>
    </row>
    <row r="10" spans="1:25" x14ac:dyDescent="0.15">
      <c r="A10" s="66"/>
      <c r="B10" s="66"/>
      <c r="C10" s="66"/>
      <c r="D10" s="66"/>
      <c r="F10" s="66"/>
      <c r="G10" s="66"/>
      <c r="H10" s="66"/>
      <c r="I10" s="66"/>
      <c r="K10" s="66"/>
      <c r="L10" s="66"/>
      <c r="M10" s="66"/>
      <c r="N10" s="66"/>
      <c r="P10" s="66"/>
      <c r="Q10" s="66"/>
      <c r="R10" s="66"/>
      <c r="S10" s="66"/>
      <c r="X10" s="57" t="s">
        <v>9</v>
      </c>
      <c r="Y10" s="57">
        <v>8</v>
      </c>
    </row>
    <row r="11" spans="1:25" x14ac:dyDescent="0.15">
      <c r="A11" s="64" t="s">
        <v>0</v>
      </c>
      <c r="B11" s="64" t="s">
        <v>89</v>
      </c>
      <c r="C11" s="64" t="s">
        <v>90</v>
      </c>
      <c r="D11" s="64" t="s">
        <v>91</v>
      </c>
      <c r="E11" s="63"/>
      <c r="F11" s="64" t="s">
        <v>0</v>
      </c>
      <c r="G11" s="64" t="s">
        <v>89</v>
      </c>
      <c r="H11" s="64" t="s">
        <v>90</v>
      </c>
      <c r="I11" s="64" t="s">
        <v>91</v>
      </c>
      <c r="J11" s="63"/>
      <c r="K11" s="64" t="s">
        <v>0</v>
      </c>
      <c r="L11" s="64" t="s">
        <v>89</v>
      </c>
      <c r="M11" s="64" t="s">
        <v>90</v>
      </c>
      <c r="N11" s="64" t="s">
        <v>91</v>
      </c>
      <c r="O11" s="63"/>
      <c r="P11" s="64" t="s">
        <v>0</v>
      </c>
      <c r="Q11" s="64" t="s">
        <v>89</v>
      </c>
      <c r="R11" s="64" t="s">
        <v>90</v>
      </c>
      <c r="S11" s="64" t="s">
        <v>91</v>
      </c>
      <c r="X11" s="57" t="s">
        <v>10</v>
      </c>
      <c r="Y11" s="57">
        <v>9</v>
      </c>
    </row>
    <row r="12" spans="1:25" x14ac:dyDescent="0.15">
      <c r="A12" s="62">
        <v>20</v>
      </c>
      <c r="B12" s="62">
        <f>IF(ISNA(VLOOKUP($Y$1*1000+A12,年齢別人口集計表AD2!$A$2:$K$5000,9,FALSE)),0,VLOOKUP($Y$1*1000+A12,年齢別人口集計表AD2!$A$2:$K$5000,9,FALSE))</f>
        <v>0</v>
      </c>
      <c r="C12" s="62">
        <f>IF(ISNA(VLOOKUP($Y$1*1000+A12,年齢別人口集計表AD2!$A$2:$K$5000,10,FALSE)),0,VLOOKUP($Y$1*1000+A12,年齢別人口集計表AD2!$A$2:$K$5000,10,FALSE))</f>
        <v>3</v>
      </c>
      <c r="D12" s="62">
        <f>SUM(B12:C12)</f>
        <v>3</v>
      </c>
      <c r="E12" s="63"/>
      <c r="F12" s="62">
        <v>25</v>
      </c>
      <c r="G12" s="62">
        <f>IF(ISNA(VLOOKUP($Y$1*1000+F12,年齢別人口集計表AD2!$A$2:$K$5000,9,FALSE)),0,VLOOKUP($Y$1*1000+F12,年齢別人口集計表AD2!$A$2:$K$5000,9,FALSE))</f>
        <v>1</v>
      </c>
      <c r="H12" s="62">
        <f>IF(ISNA(VLOOKUP($Y$1*1000+F12,年齢別人口集計表AD2!$A$2:$K$5000,10,FALSE)),0,VLOOKUP($Y$1*1000+F12,年齢別人口集計表AD2!$A$2:$K$5000,10,FALSE))</f>
        <v>1</v>
      </c>
      <c r="I12" s="62">
        <f>SUM(G12:H12)</f>
        <v>2</v>
      </c>
      <c r="J12" s="63"/>
      <c r="K12" s="62">
        <v>30</v>
      </c>
      <c r="L12" s="62">
        <f>IF(ISNA(VLOOKUP($Y$1*1000+K12,年齢別人口集計表AD2!$A$2:$K$5000,9,FALSE)),0,VLOOKUP($Y$1*1000+K12,年齢別人口集計表AD2!$A$2:$K$5000,9,FALSE))</f>
        <v>0</v>
      </c>
      <c r="M12" s="62">
        <f>IF(ISNA(VLOOKUP($Y$1*1000+K12,年齢別人口集計表AD2!$A$2:$K$5000,10,FALSE)),0,VLOOKUP($Y$1*1000+K12,年齢別人口集計表AD2!$A$2:$K$5000,10,FALSE))</f>
        <v>1</v>
      </c>
      <c r="N12" s="62">
        <f>SUM(L12:M12)</f>
        <v>1</v>
      </c>
      <c r="O12" s="63"/>
      <c r="P12" s="62">
        <v>35</v>
      </c>
      <c r="Q12" s="62">
        <f>IF(ISNA(VLOOKUP($Y$1*1000+P12,年齢別人口集計表AD2!$A$2:$K$5000,9,FALSE)),0,VLOOKUP($Y$1*1000+P12,年齢別人口集計表AD2!$A$2:$K$5000,9,FALSE))</f>
        <v>2</v>
      </c>
      <c r="R12" s="62">
        <f>IF(ISNA(VLOOKUP($Y$1*1000+P12,年齢別人口集計表AD2!$A$2:$K$5000,10,FALSE)),0,VLOOKUP($Y$1*1000+P12,年齢別人口集計表AD2!$A$2:$K$5000,10,FALSE))</f>
        <v>4</v>
      </c>
      <c r="S12" s="62">
        <f>SUM(Q12:R12)</f>
        <v>6</v>
      </c>
      <c r="X12" s="57" t="s">
        <v>11</v>
      </c>
      <c r="Y12" s="57">
        <v>10</v>
      </c>
    </row>
    <row r="13" spans="1:25" x14ac:dyDescent="0.15">
      <c r="A13" s="62">
        <v>21</v>
      </c>
      <c r="B13" s="62">
        <f>IF(ISNA(VLOOKUP($Y$1*1000+A13,年齢別人口集計表AD2!$A$2:$K$5000,9,FALSE)),0,VLOOKUP($Y$1*1000+A13,年齢別人口集計表AD2!$A$2:$K$5000,9,FALSE))</f>
        <v>3</v>
      </c>
      <c r="C13" s="62">
        <f>IF(ISNA(VLOOKUP($Y$1*1000+A13,年齢別人口集計表AD2!$A$2:$K$5000,10,FALSE)),0,VLOOKUP($Y$1*1000+A13,年齢別人口集計表AD2!$A$2:$K$5000,10,FALSE))</f>
        <v>2</v>
      </c>
      <c r="D13" s="62">
        <f>SUM(B13:C13)</f>
        <v>5</v>
      </c>
      <c r="E13" s="63"/>
      <c r="F13" s="62">
        <v>26</v>
      </c>
      <c r="G13" s="62">
        <f>IF(ISNA(VLOOKUP($Y$1*1000+F13,年齢別人口集計表AD2!$A$2:$K$5000,9,FALSE)),0,VLOOKUP($Y$1*1000+F13,年齢別人口集計表AD2!$A$2:$K$5000,9,FALSE))</f>
        <v>0</v>
      </c>
      <c r="H13" s="62">
        <f>IF(ISNA(VLOOKUP($Y$1*1000+F13,年齢別人口集計表AD2!$A$2:$K$5000,10,FALSE)),0,VLOOKUP($Y$1*1000+F13,年齢別人口集計表AD2!$A$2:$K$5000,10,FALSE))</f>
        <v>2</v>
      </c>
      <c r="I13" s="62">
        <f>SUM(G13:H13)</f>
        <v>2</v>
      </c>
      <c r="J13" s="63"/>
      <c r="K13" s="62">
        <v>31</v>
      </c>
      <c r="L13" s="62">
        <f>IF(ISNA(VLOOKUP($Y$1*1000+K13,年齢別人口集計表AD2!$A$2:$K$5000,9,FALSE)),0,VLOOKUP($Y$1*1000+K13,年齢別人口集計表AD2!$A$2:$K$5000,9,FALSE))</f>
        <v>1</v>
      </c>
      <c r="M13" s="62">
        <f>IF(ISNA(VLOOKUP($Y$1*1000+K13,年齢別人口集計表AD2!$A$2:$K$5000,10,FALSE)),0,VLOOKUP($Y$1*1000+K13,年齢別人口集計表AD2!$A$2:$K$5000,10,FALSE))</f>
        <v>0</v>
      </c>
      <c r="N13" s="62">
        <f>SUM(L13:M13)</f>
        <v>1</v>
      </c>
      <c r="O13" s="63"/>
      <c r="P13" s="62">
        <v>36</v>
      </c>
      <c r="Q13" s="62">
        <f>IF(ISNA(VLOOKUP($Y$1*1000+P13,年齢別人口集計表AD2!$A$2:$K$5000,9,FALSE)),0,VLOOKUP($Y$1*1000+P13,年齢別人口集計表AD2!$A$2:$K$5000,9,FALSE))</f>
        <v>1</v>
      </c>
      <c r="R13" s="62">
        <f>IF(ISNA(VLOOKUP($Y$1*1000+P13,年齢別人口集計表AD2!$A$2:$K$5000,10,FALSE)),0,VLOOKUP($Y$1*1000+P13,年齢別人口集計表AD2!$A$2:$K$5000,10,FALSE))</f>
        <v>0</v>
      </c>
      <c r="S13" s="62">
        <f>SUM(Q13:R13)</f>
        <v>1</v>
      </c>
      <c r="X13" s="57" t="s">
        <v>12</v>
      </c>
      <c r="Y13" s="57">
        <v>11</v>
      </c>
    </row>
    <row r="14" spans="1:25" x14ac:dyDescent="0.15">
      <c r="A14" s="62">
        <v>22</v>
      </c>
      <c r="B14" s="62">
        <f>IF(ISNA(VLOOKUP($Y$1*1000+A14,年齢別人口集計表AD2!$A$2:$K$5000,9,FALSE)),0,VLOOKUP($Y$1*1000+A14,年齢別人口集計表AD2!$A$2:$K$5000,9,FALSE))</f>
        <v>2</v>
      </c>
      <c r="C14" s="62">
        <f>IF(ISNA(VLOOKUP($Y$1*1000+A14,年齢別人口集計表AD2!$A$2:$K$5000,10,FALSE)),0,VLOOKUP($Y$1*1000+A14,年齢別人口集計表AD2!$A$2:$K$5000,10,FALSE))</f>
        <v>4</v>
      </c>
      <c r="D14" s="62">
        <f>SUM(B14:C14)</f>
        <v>6</v>
      </c>
      <c r="E14" s="63"/>
      <c r="F14" s="62">
        <v>27</v>
      </c>
      <c r="G14" s="62">
        <f>IF(ISNA(VLOOKUP($Y$1*1000+F14,年齢別人口集計表AD2!$A$2:$K$5000,9,FALSE)),0,VLOOKUP($Y$1*1000+F14,年齢別人口集計表AD2!$A$2:$K$5000,9,FALSE))</f>
        <v>0</v>
      </c>
      <c r="H14" s="62">
        <f>IF(ISNA(VLOOKUP($Y$1*1000+F14,年齢別人口集計表AD2!$A$2:$K$5000,10,FALSE)),0,VLOOKUP($Y$1*1000+F14,年齢別人口集計表AD2!$A$2:$K$5000,10,FALSE))</f>
        <v>1</v>
      </c>
      <c r="I14" s="62">
        <f>SUM(G14:H14)</f>
        <v>1</v>
      </c>
      <c r="J14" s="63"/>
      <c r="K14" s="62">
        <v>32</v>
      </c>
      <c r="L14" s="62">
        <f>IF(ISNA(VLOOKUP($Y$1*1000+K14,年齢別人口集計表AD2!$A$2:$K$5000,9,FALSE)),0,VLOOKUP($Y$1*1000+K14,年齢別人口集計表AD2!$A$2:$K$5000,9,FALSE))</f>
        <v>1</v>
      </c>
      <c r="M14" s="62">
        <f>IF(ISNA(VLOOKUP($Y$1*1000+K14,年齢別人口集計表AD2!$A$2:$K$5000,10,FALSE)),0,VLOOKUP($Y$1*1000+K14,年齢別人口集計表AD2!$A$2:$K$5000,10,FALSE))</f>
        <v>1</v>
      </c>
      <c r="N14" s="62">
        <f>SUM(L14:M14)</f>
        <v>2</v>
      </c>
      <c r="O14" s="63"/>
      <c r="P14" s="62">
        <v>37</v>
      </c>
      <c r="Q14" s="62">
        <f>IF(ISNA(VLOOKUP($Y$1*1000+P14,年齢別人口集計表AD2!$A$2:$K$5000,9,FALSE)),0,VLOOKUP($Y$1*1000+P14,年齢別人口集計表AD2!$A$2:$K$5000,9,FALSE))</f>
        <v>0</v>
      </c>
      <c r="R14" s="62">
        <f>IF(ISNA(VLOOKUP($Y$1*1000+P14,年齢別人口集計表AD2!$A$2:$K$5000,10,FALSE)),0,VLOOKUP($Y$1*1000+P14,年齢別人口集計表AD2!$A$2:$K$5000,10,FALSE))</f>
        <v>1</v>
      </c>
      <c r="S14" s="62">
        <f>SUM(Q14:R14)</f>
        <v>1</v>
      </c>
      <c r="X14" s="57" t="s">
        <v>13</v>
      </c>
      <c r="Y14" s="57">
        <v>12</v>
      </c>
    </row>
    <row r="15" spans="1:25" x14ac:dyDescent="0.15">
      <c r="A15" s="62">
        <v>23</v>
      </c>
      <c r="B15" s="62">
        <f>IF(ISNA(VLOOKUP($Y$1*1000+A15,年齢別人口集計表AD2!$A$2:$K$5000,9,FALSE)),0,VLOOKUP($Y$1*1000+A15,年齢別人口集計表AD2!$A$2:$K$5000,9,FALSE))</f>
        <v>0</v>
      </c>
      <c r="C15" s="62">
        <f>IF(ISNA(VLOOKUP($Y$1*1000+A15,年齢別人口集計表AD2!$A$2:$K$5000,10,FALSE)),0,VLOOKUP($Y$1*1000+A15,年齢別人口集計表AD2!$A$2:$K$5000,10,FALSE))</f>
        <v>0</v>
      </c>
      <c r="D15" s="62">
        <f>SUM(B15:C15)</f>
        <v>0</v>
      </c>
      <c r="E15" s="63"/>
      <c r="F15" s="62">
        <v>28</v>
      </c>
      <c r="G15" s="62">
        <f>IF(ISNA(VLOOKUP($Y$1*1000+F15,年齢別人口集計表AD2!$A$2:$K$5000,9,FALSE)),0,VLOOKUP($Y$1*1000+F15,年齢別人口集計表AD2!$A$2:$K$5000,9,FALSE))</f>
        <v>0</v>
      </c>
      <c r="H15" s="62">
        <f>IF(ISNA(VLOOKUP($Y$1*1000+F15,年齢別人口集計表AD2!$A$2:$K$5000,10,FALSE)),0,VLOOKUP($Y$1*1000+F15,年齢別人口集計表AD2!$A$2:$K$5000,10,FALSE))</f>
        <v>1</v>
      </c>
      <c r="I15" s="62">
        <f>SUM(G15:H15)</f>
        <v>1</v>
      </c>
      <c r="J15" s="63"/>
      <c r="K15" s="62">
        <v>33</v>
      </c>
      <c r="L15" s="62">
        <f>IF(ISNA(VLOOKUP($Y$1*1000+K15,年齢別人口集計表AD2!$A$2:$K$5000,9,FALSE)),0,VLOOKUP($Y$1*1000+K15,年齢別人口集計表AD2!$A$2:$K$5000,9,FALSE))</f>
        <v>1</v>
      </c>
      <c r="M15" s="62">
        <f>IF(ISNA(VLOOKUP($Y$1*1000+K15,年齢別人口集計表AD2!$A$2:$K$5000,10,FALSE)),0,VLOOKUP($Y$1*1000+K15,年齢別人口集計表AD2!$A$2:$K$5000,10,FALSE))</f>
        <v>1</v>
      </c>
      <c r="N15" s="62">
        <f>SUM(L15:M15)</f>
        <v>2</v>
      </c>
      <c r="O15" s="63"/>
      <c r="P15" s="62">
        <v>38</v>
      </c>
      <c r="Q15" s="62">
        <f>IF(ISNA(VLOOKUP($Y$1*1000+P15,年齢別人口集計表AD2!$A$2:$K$5000,9,FALSE)),0,VLOOKUP($Y$1*1000+P15,年齢別人口集計表AD2!$A$2:$K$5000,9,FALSE))</f>
        <v>1</v>
      </c>
      <c r="R15" s="62">
        <f>IF(ISNA(VLOOKUP($Y$1*1000+P15,年齢別人口集計表AD2!$A$2:$K$5000,10,FALSE)),0,VLOOKUP($Y$1*1000+P15,年齢別人口集計表AD2!$A$2:$K$5000,10,FALSE))</f>
        <v>1</v>
      </c>
      <c r="S15" s="62">
        <f>SUM(Q15:R15)</f>
        <v>2</v>
      </c>
      <c r="X15" s="57" t="s">
        <v>14</v>
      </c>
      <c r="Y15" s="57">
        <v>13</v>
      </c>
    </row>
    <row r="16" spans="1:25" x14ac:dyDescent="0.15">
      <c r="A16" s="62">
        <v>24</v>
      </c>
      <c r="B16" s="62">
        <f>IF(ISNA(VLOOKUP($Y$1*1000+A16,年齢別人口集計表AD2!$A$2:$K$5000,9,FALSE)),0,VLOOKUP($Y$1*1000+A16,年齢別人口集計表AD2!$A$2:$K$5000,9,FALSE))</f>
        <v>1</v>
      </c>
      <c r="C16" s="62">
        <f>IF(ISNA(VLOOKUP($Y$1*1000+A16,年齢別人口集計表AD2!$A$2:$K$5000,10,FALSE)),0,VLOOKUP($Y$1*1000+A16,年齢別人口集計表AD2!$A$2:$K$5000,10,FALSE))</f>
        <v>3</v>
      </c>
      <c r="D16" s="62">
        <f>SUM(B16:C16)</f>
        <v>4</v>
      </c>
      <c r="E16" s="63"/>
      <c r="F16" s="62">
        <v>29</v>
      </c>
      <c r="G16" s="62">
        <f>IF(ISNA(VLOOKUP($Y$1*1000+F16,年齢別人口集計表AD2!$A$2:$K$5000,9,FALSE)),0,VLOOKUP($Y$1*1000+F16,年齢別人口集計表AD2!$A$2:$K$5000,9,FALSE))</f>
        <v>1</v>
      </c>
      <c r="H16" s="62">
        <f>IF(ISNA(VLOOKUP($Y$1*1000+F16,年齢別人口集計表AD2!$A$2:$K$5000,10,FALSE)),0,VLOOKUP($Y$1*1000+F16,年齢別人口集計表AD2!$A$2:$K$5000,10,FALSE))</f>
        <v>1</v>
      </c>
      <c r="I16" s="62">
        <f>SUM(G16:H16)</f>
        <v>2</v>
      </c>
      <c r="J16" s="63"/>
      <c r="K16" s="62">
        <v>34</v>
      </c>
      <c r="L16" s="62">
        <f>IF(ISNA(VLOOKUP($Y$1*1000+K16,年齢別人口集計表AD2!$A$2:$K$5000,9,FALSE)),0,VLOOKUP($Y$1*1000+K16,年齢別人口集計表AD2!$A$2:$K$5000,9,FALSE))</f>
        <v>1</v>
      </c>
      <c r="M16" s="62">
        <f>IF(ISNA(VLOOKUP($Y$1*1000+K16,年齢別人口集計表AD2!$A$2:$K$5000,10,FALSE)),0,VLOOKUP($Y$1*1000+K16,年齢別人口集計表AD2!$A$2:$K$5000,10,FALSE))</f>
        <v>1</v>
      </c>
      <c r="N16" s="62">
        <f>SUM(L16:M16)</f>
        <v>2</v>
      </c>
      <c r="O16" s="63"/>
      <c r="P16" s="62">
        <v>39</v>
      </c>
      <c r="Q16" s="62">
        <f>IF(ISNA(VLOOKUP($Y$1*1000+P16,年齢別人口集計表AD2!$A$2:$K$5000,9,FALSE)),0,VLOOKUP($Y$1*1000+P16,年齢別人口集計表AD2!$A$2:$K$5000,9,FALSE))</f>
        <v>3</v>
      </c>
      <c r="R16" s="62">
        <f>IF(ISNA(VLOOKUP($Y$1*1000+P16,年齢別人口集計表AD2!$A$2:$K$5000,10,FALSE)),0,VLOOKUP($Y$1*1000+P16,年齢別人口集計表AD2!$A$2:$K$5000,10,FALSE))</f>
        <v>1</v>
      </c>
      <c r="S16" s="62">
        <f>SUM(Q16:R16)</f>
        <v>4</v>
      </c>
      <c r="X16" s="57" t="s">
        <v>15</v>
      </c>
      <c r="Y16" s="57">
        <v>14</v>
      </c>
    </row>
    <row r="17" spans="1:25" x14ac:dyDescent="0.15">
      <c r="A17" s="64" t="s">
        <v>91</v>
      </c>
      <c r="B17" s="62">
        <f>SUM(B12:B16)</f>
        <v>6</v>
      </c>
      <c r="C17" s="62">
        <f>SUM(C12:C16)</f>
        <v>12</v>
      </c>
      <c r="D17" s="62">
        <f>SUM(D12:D16)</f>
        <v>18</v>
      </c>
      <c r="E17" s="63"/>
      <c r="F17" s="64" t="s">
        <v>91</v>
      </c>
      <c r="G17" s="62">
        <f>SUM(G12:G16)</f>
        <v>2</v>
      </c>
      <c r="H17" s="62">
        <f>SUM(H12:H16)</f>
        <v>6</v>
      </c>
      <c r="I17" s="62">
        <f>SUM(I12:I16)</f>
        <v>8</v>
      </c>
      <c r="J17" s="63"/>
      <c r="K17" s="64" t="s">
        <v>91</v>
      </c>
      <c r="L17" s="62">
        <f>SUM(L12:L16)</f>
        <v>4</v>
      </c>
      <c r="M17" s="62">
        <f>SUM(M12:M16)</f>
        <v>4</v>
      </c>
      <c r="N17" s="62">
        <f>SUM(N12:N16)</f>
        <v>8</v>
      </c>
      <c r="O17" s="63"/>
      <c r="P17" s="64" t="s">
        <v>91</v>
      </c>
      <c r="Q17" s="62">
        <f>SUM(Q12:Q16)</f>
        <v>7</v>
      </c>
      <c r="R17" s="62">
        <f>SUM(R12:R16)</f>
        <v>7</v>
      </c>
      <c r="S17" s="62">
        <f>SUM(S12:S16)</f>
        <v>14</v>
      </c>
      <c r="U17" s="65">
        <f>Q17+L17+G17+B17</f>
        <v>19</v>
      </c>
      <c r="V17" s="65">
        <f>R17+M17+H17+C17</f>
        <v>29</v>
      </c>
      <c r="X17" s="57" t="s">
        <v>16</v>
      </c>
      <c r="Y17" s="57">
        <v>15</v>
      </c>
    </row>
    <row r="18" spans="1:25" x14ac:dyDescent="0.15">
      <c r="A18" s="66"/>
      <c r="B18" s="66"/>
      <c r="C18" s="66"/>
      <c r="D18" s="66"/>
      <c r="F18" s="66"/>
      <c r="G18" s="66"/>
      <c r="H18" s="66"/>
      <c r="I18" s="66"/>
      <c r="K18" s="66"/>
      <c r="L18" s="66"/>
      <c r="M18" s="66"/>
      <c r="N18" s="66"/>
      <c r="P18" s="66"/>
      <c r="Q18" s="66"/>
      <c r="R18" s="66"/>
      <c r="S18" s="66"/>
      <c r="X18" s="57" t="s">
        <v>17</v>
      </c>
      <c r="Y18" s="57">
        <v>16</v>
      </c>
    </row>
    <row r="19" spans="1:25" x14ac:dyDescent="0.15">
      <c r="A19" s="64" t="s">
        <v>0</v>
      </c>
      <c r="B19" s="64" t="s">
        <v>89</v>
      </c>
      <c r="C19" s="64" t="s">
        <v>90</v>
      </c>
      <c r="D19" s="64" t="s">
        <v>91</v>
      </c>
      <c r="E19" s="63"/>
      <c r="F19" s="64" t="s">
        <v>0</v>
      </c>
      <c r="G19" s="64" t="s">
        <v>89</v>
      </c>
      <c r="H19" s="64" t="s">
        <v>90</v>
      </c>
      <c r="I19" s="64" t="s">
        <v>91</v>
      </c>
      <c r="J19" s="63"/>
      <c r="K19" s="64" t="s">
        <v>0</v>
      </c>
      <c r="L19" s="64" t="s">
        <v>89</v>
      </c>
      <c r="M19" s="64" t="s">
        <v>90</v>
      </c>
      <c r="N19" s="64" t="s">
        <v>91</v>
      </c>
      <c r="O19" s="63"/>
      <c r="P19" s="64" t="s">
        <v>0</v>
      </c>
      <c r="Q19" s="64" t="s">
        <v>89</v>
      </c>
      <c r="R19" s="64" t="s">
        <v>90</v>
      </c>
      <c r="S19" s="64" t="s">
        <v>91</v>
      </c>
      <c r="X19" s="57" t="s">
        <v>18</v>
      </c>
      <c r="Y19" s="57">
        <v>17</v>
      </c>
    </row>
    <row r="20" spans="1:25" x14ac:dyDescent="0.15">
      <c r="A20" s="62">
        <v>40</v>
      </c>
      <c r="B20" s="62">
        <f>IF(ISNA(VLOOKUP($Y$1*1000+A20,年齢別人口集計表AD2!$A$2:$K$5000,9,FALSE)),0,VLOOKUP($Y$1*1000+A20,年齢別人口集計表AD2!$A$2:$K$5000,9,FALSE))</f>
        <v>3</v>
      </c>
      <c r="C20" s="62">
        <f>IF(ISNA(VLOOKUP($Y$1*1000+A20,年齢別人口集計表AD2!$A$2:$K$5000,10,FALSE)),0,VLOOKUP($Y$1*1000+A20,年齢別人口集計表AD2!$A$2:$K$5000,10,FALSE))</f>
        <v>2</v>
      </c>
      <c r="D20" s="62">
        <f>SUM(B20:C20)</f>
        <v>5</v>
      </c>
      <c r="E20" s="63"/>
      <c r="F20" s="62">
        <v>45</v>
      </c>
      <c r="G20" s="62">
        <f>IF(ISNA(VLOOKUP($Y$1*1000+F20,年齢別人口集計表AD2!$A$2:$K$5000,9,FALSE)),0,VLOOKUP($Y$1*1000+F20,年齢別人口集計表AD2!$A$2:$K$5000,9,FALSE))</f>
        <v>3</v>
      </c>
      <c r="H20" s="62">
        <f>IF(ISNA(VLOOKUP($Y$1*1000+F20,年齢別人口集計表AD2!$A$2:$K$5000,10,FALSE)),0,VLOOKUP($Y$1*1000+F20,年齢別人口集計表AD2!$A$2:$K$5000,10,FALSE))</f>
        <v>1</v>
      </c>
      <c r="I20" s="62">
        <f>SUM(G20:H20)</f>
        <v>4</v>
      </c>
      <c r="J20" s="63"/>
      <c r="K20" s="62">
        <v>50</v>
      </c>
      <c r="L20" s="62">
        <f>IF(ISNA(VLOOKUP($Y$1*1000+K20,年齢別人口集計表AD2!$A$2:$K$5000,9,FALSE)),0,VLOOKUP($Y$1*1000+K20,年齢別人口集計表AD2!$A$2:$K$5000,9,FALSE))</f>
        <v>3</v>
      </c>
      <c r="M20" s="62">
        <f>IF(ISNA(VLOOKUP($Y$1*1000+K20,年齢別人口集計表AD2!$A$2:$K$5000,10,FALSE)),0,VLOOKUP($Y$1*1000+K20,年齢別人口集計表AD2!$A$2:$K$5000,10,FALSE))</f>
        <v>2</v>
      </c>
      <c r="N20" s="62">
        <f>SUM(L20:M20)</f>
        <v>5</v>
      </c>
      <c r="O20" s="63"/>
      <c r="P20" s="62">
        <v>55</v>
      </c>
      <c r="Q20" s="62">
        <f>IF(ISNA(VLOOKUP($Y$1*1000+P20,年齢別人口集計表AD2!$A$2:$K$5000,9,FALSE)),0,VLOOKUP($Y$1*1000+P20,年齢別人口集計表AD2!$A$2:$K$5000,9,FALSE))</f>
        <v>4</v>
      </c>
      <c r="R20" s="62">
        <f>IF(ISNA(VLOOKUP($Y$1*1000+P20,年齢別人口集計表AD2!$A$2:$K$5000,10,FALSE)),0,VLOOKUP($Y$1*1000+P20,年齢別人口集計表AD2!$A$2:$K$5000,10,FALSE))</f>
        <v>4</v>
      </c>
      <c r="S20" s="62">
        <f>SUM(Q20:R20)</f>
        <v>8</v>
      </c>
      <c r="X20" s="57" t="s">
        <v>19</v>
      </c>
      <c r="Y20" s="57">
        <v>18</v>
      </c>
    </row>
    <row r="21" spans="1:25" x14ac:dyDescent="0.15">
      <c r="A21" s="62">
        <v>41</v>
      </c>
      <c r="B21" s="62">
        <f>IF(ISNA(VLOOKUP($Y$1*1000+A21,年齢別人口集計表AD2!$A$2:$K$5000,9,FALSE)),0,VLOOKUP($Y$1*1000+A21,年齢別人口集計表AD2!$A$2:$K$5000,9,FALSE))</f>
        <v>2</v>
      </c>
      <c r="C21" s="62">
        <f>IF(ISNA(VLOOKUP($Y$1*1000+A21,年齢別人口集計表AD2!$A$2:$K$5000,10,FALSE)),0,VLOOKUP($Y$1*1000+A21,年齢別人口集計表AD2!$A$2:$K$5000,10,FALSE))</f>
        <v>4</v>
      </c>
      <c r="D21" s="62">
        <f>SUM(B21:C21)</f>
        <v>6</v>
      </c>
      <c r="E21" s="63"/>
      <c r="F21" s="62">
        <v>46</v>
      </c>
      <c r="G21" s="62">
        <f>IF(ISNA(VLOOKUP($Y$1*1000+F21,年齢別人口集計表AD2!$A$2:$K$5000,9,FALSE)),0,VLOOKUP($Y$1*1000+F21,年齢別人口集計表AD2!$A$2:$K$5000,9,FALSE))</f>
        <v>2</v>
      </c>
      <c r="H21" s="62">
        <f>IF(ISNA(VLOOKUP($Y$1*1000+F21,年齢別人口集計表AD2!$A$2:$K$5000,10,FALSE)),0,VLOOKUP($Y$1*1000+F21,年齢別人口集計表AD2!$A$2:$K$5000,10,FALSE))</f>
        <v>4</v>
      </c>
      <c r="I21" s="62">
        <f>SUM(G21:H21)</f>
        <v>6</v>
      </c>
      <c r="J21" s="63"/>
      <c r="K21" s="62">
        <v>51</v>
      </c>
      <c r="L21" s="62">
        <f>IF(ISNA(VLOOKUP($Y$1*1000+K21,年齢別人口集計表AD2!$A$2:$K$5000,9,FALSE)),0,VLOOKUP($Y$1*1000+K21,年齢別人口集計表AD2!$A$2:$K$5000,9,FALSE))</f>
        <v>1</v>
      </c>
      <c r="M21" s="62">
        <f>IF(ISNA(VLOOKUP($Y$1*1000+K21,年齢別人口集計表AD2!$A$2:$K$5000,10,FALSE)),0,VLOOKUP($Y$1*1000+K21,年齢別人口集計表AD2!$A$2:$K$5000,10,FALSE))</f>
        <v>2</v>
      </c>
      <c r="N21" s="62">
        <f>SUM(L21:M21)</f>
        <v>3</v>
      </c>
      <c r="O21" s="63"/>
      <c r="P21" s="62">
        <v>56</v>
      </c>
      <c r="Q21" s="62">
        <f>IF(ISNA(VLOOKUP($Y$1*1000+P21,年齢別人口集計表AD2!$A$2:$K$5000,9,FALSE)),0,VLOOKUP($Y$1*1000+P21,年齢別人口集計表AD2!$A$2:$K$5000,9,FALSE))</f>
        <v>4</v>
      </c>
      <c r="R21" s="62">
        <f>IF(ISNA(VLOOKUP($Y$1*1000+P21,年齢別人口集計表AD2!$A$2:$K$5000,10,FALSE)),0,VLOOKUP($Y$1*1000+P21,年齢別人口集計表AD2!$A$2:$K$5000,10,FALSE))</f>
        <v>2</v>
      </c>
      <c r="S21" s="62">
        <f>SUM(Q21:R21)</f>
        <v>6</v>
      </c>
      <c r="X21" s="57" t="s">
        <v>120</v>
      </c>
      <c r="Y21" s="57">
        <v>19</v>
      </c>
    </row>
    <row r="22" spans="1:25" x14ac:dyDescent="0.15">
      <c r="A22" s="62">
        <v>42</v>
      </c>
      <c r="B22" s="62">
        <f>IF(ISNA(VLOOKUP($Y$1*1000+A22,年齢別人口集計表AD2!$A$2:$K$5000,9,FALSE)),0,VLOOKUP($Y$1*1000+A22,年齢別人口集計表AD2!$A$2:$K$5000,9,FALSE))</f>
        <v>5</v>
      </c>
      <c r="C22" s="62">
        <f>IF(ISNA(VLOOKUP($Y$1*1000+A22,年齢別人口集計表AD2!$A$2:$K$5000,10,FALSE)),0,VLOOKUP($Y$1*1000+A22,年齢別人口集計表AD2!$A$2:$K$5000,10,FALSE))</f>
        <v>3</v>
      </c>
      <c r="D22" s="62">
        <f>SUM(B22:C22)</f>
        <v>8</v>
      </c>
      <c r="E22" s="63"/>
      <c r="F22" s="62">
        <v>47</v>
      </c>
      <c r="G22" s="62">
        <f>IF(ISNA(VLOOKUP($Y$1*1000+F22,年齢別人口集計表AD2!$A$2:$K$5000,9,FALSE)),0,VLOOKUP($Y$1*1000+F22,年齢別人口集計表AD2!$A$2:$K$5000,9,FALSE))</f>
        <v>2</v>
      </c>
      <c r="H22" s="62">
        <f>IF(ISNA(VLOOKUP($Y$1*1000+F22,年齢別人口集計表AD2!$A$2:$K$5000,10,FALSE)),0,VLOOKUP($Y$1*1000+F22,年齢別人口集計表AD2!$A$2:$K$5000,10,FALSE))</f>
        <v>5</v>
      </c>
      <c r="I22" s="62">
        <f>SUM(G22:H22)</f>
        <v>7</v>
      </c>
      <c r="J22" s="63"/>
      <c r="K22" s="62">
        <v>52</v>
      </c>
      <c r="L22" s="62">
        <f>IF(ISNA(VLOOKUP($Y$1*1000+K22,年齢別人口集計表AD2!$A$2:$K$5000,9,FALSE)),0,VLOOKUP($Y$1*1000+K22,年齢別人口集計表AD2!$A$2:$K$5000,9,FALSE))</f>
        <v>1</v>
      </c>
      <c r="M22" s="62">
        <f>IF(ISNA(VLOOKUP($Y$1*1000+K22,年齢別人口集計表AD2!$A$2:$K$5000,10,FALSE)),0,VLOOKUP($Y$1*1000+K22,年齢別人口集計表AD2!$A$2:$K$5000,10,FALSE))</f>
        <v>4</v>
      </c>
      <c r="N22" s="62">
        <f>SUM(L22:M22)</f>
        <v>5</v>
      </c>
      <c r="O22" s="63"/>
      <c r="P22" s="62">
        <v>57</v>
      </c>
      <c r="Q22" s="62">
        <f>IF(ISNA(VLOOKUP($Y$1*1000+P22,年齢別人口集計表AD2!$A$2:$K$5000,9,FALSE)),0,VLOOKUP($Y$1*1000+P22,年齢別人口集計表AD2!$A$2:$K$5000,9,FALSE))</f>
        <v>2</v>
      </c>
      <c r="R22" s="62">
        <f>IF(ISNA(VLOOKUP($Y$1*1000+P22,年齢別人口集計表AD2!$A$2:$K$5000,10,FALSE)),0,VLOOKUP($Y$1*1000+P22,年齢別人口集計表AD2!$A$2:$K$5000,10,FALSE))</f>
        <v>4</v>
      </c>
      <c r="S22" s="62">
        <f>SUM(Q22:R22)</f>
        <v>6</v>
      </c>
      <c r="X22" s="57" t="s">
        <v>20</v>
      </c>
      <c r="Y22" s="57">
        <v>22</v>
      </c>
    </row>
    <row r="23" spans="1:25" x14ac:dyDescent="0.15">
      <c r="A23" s="62">
        <v>43</v>
      </c>
      <c r="B23" s="62">
        <f>IF(ISNA(VLOOKUP($Y$1*1000+A23,年齢別人口集計表AD2!$A$2:$K$5000,9,FALSE)),0,VLOOKUP($Y$1*1000+A23,年齢別人口集計表AD2!$A$2:$K$5000,9,FALSE))</f>
        <v>3</v>
      </c>
      <c r="C23" s="62">
        <f>IF(ISNA(VLOOKUP($Y$1*1000+A23,年齢別人口集計表AD2!$A$2:$K$5000,10,FALSE)),0,VLOOKUP($Y$1*1000+A23,年齢別人口集計表AD2!$A$2:$K$5000,10,FALSE))</f>
        <v>3</v>
      </c>
      <c r="D23" s="62">
        <f>SUM(B23:C23)</f>
        <v>6</v>
      </c>
      <c r="E23" s="63"/>
      <c r="F23" s="62">
        <v>48</v>
      </c>
      <c r="G23" s="62">
        <f>IF(ISNA(VLOOKUP($Y$1*1000+F23,年齢別人口集計表AD2!$A$2:$K$5000,9,FALSE)),0,VLOOKUP($Y$1*1000+F23,年齢別人口集計表AD2!$A$2:$K$5000,9,FALSE))</f>
        <v>3</v>
      </c>
      <c r="H23" s="62">
        <f>IF(ISNA(VLOOKUP($Y$1*1000+F23,年齢別人口集計表AD2!$A$2:$K$5000,10,FALSE)),0,VLOOKUP($Y$1*1000+F23,年齢別人口集計表AD2!$A$2:$K$5000,10,FALSE))</f>
        <v>4</v>
      </c>
      <c r="I23" s="62">
        <f>SUM(G23:H23)</f>
        <v>7</v>
      </c>
      <c r="J23" s="63"/>
      <c r="K23" s="62">
        <v>53</v>
      </c>
      <c r="L23" s="62">
        <f>IF(ISNA(VLOOKUP($Y$1*1000+K23,年齢別人口集計表AD2!$A$2:$K$5000,9,FALSE)),0,VLOOKUP($Y$1*1000+K23,年齢別人口集計表AD2!$A$2:$K$5000,9,FALSE))</f>
        <v>1</v>
      </c>
      <c r="M23" s="62">
        <f>IF(ISNA(VLOOKUP($Y$1*1000+K23,年齢別人口集計表AD2!$A$2:$K$5000,10,FALSE)),0,VLOOKUP($Y$1*1000+K23,年齢別人口集計表AD2!$A$2:$K$5000,10,FALSE))</f>
        <v>5</v>
      </c>
      <c r="N23" s="62">
        <f>SUM(L23:M23)</f>
        <v>6</v>
      </c>
      <c r="O23" s="63"/>
      <c r="P23" s="62">
        <v>58</v>
      </c>
      <c r="Q23" s="62">
        <f>IF(ISNA(VLOOKUP($Y$1*1000+P23,年齢別人口集計表AD2!$A$2:$K$5000,9,FALSE)),0,VLOOKUP($Y$1*1000+P23,年齢別人口集計表AD2!$A$2:$K$5000,9,FALSE))</f>
        <v>2</v>
      </c>
      <c r="R23" s="62">
        <f>IF(ISNA(VLOOKUP($Y$1*1000+P23,年齢別人口集計表AD2!$A$2:$K$5000,10,FALSE)),0,VLOOKUP($Y$1*1000+P23,年齢別人口集計表AD2!$A$2:$K$5000,10,FALSE))</f>
        <v>1</v>
      </c>
      <c r="S23" s="62">
        <f>SUM(Q23:R23)</f>
        <v>3</v>
      </c>
      <c r="X23" s="57" t="s">
        <v>21</v>
      </c>
      <c r="Y23" s="57">
        <v>23</v>
      </c>
    </row>
    <row r="24" spans="1:25" x14ac:dyDescent="0.15">
      <c r="A24" s="62">
        <v>44</v>
      </c>
      <c r="B24" s="62">
        <f>IF(ISNA(VLOOKUP($Y$1*1000+A24,年齢別人口集計表AD2!$A$2:$K$5000,9,FALSE)),0,VLOOKUP($Y$1*1000+A24,年齢別人口集計表AD2!$A$2:$K$5000,9,FALSE))</f>
        <v>1</v>
      </c>
      <c r="C24" s="62">
        <f>IF(ISNA(VLOOKUP($Y$1*1000+A24,年齢別人口集計表AD2!$A$2:$K$5000,10,FALSE)),0,VLOOKUP($Y$1*1000+A24,年齢別人口集計表AD2!$A$2:$K$5000,10,FALSE))</f>
        <v>2</v>
      </c>
      <c r="D24" s="62">
        <f>SUM(B24:C24)</f>
        <v>3</v>
      </c>
      <c r="E24" s="63"/>
      <c r="F24" s="62">
        <v>49</v>
      </c>
      <c r="G24" s="62">
        <f>IF(ISNA(VLOOKUP($Y$1*1000+F24,年齢別人口集計表AD2!$A$2:$K$5000,9,FALSE)),0,VLOOKUP($Y$1*1000+F24,年齢別人口集計表AD2!$A$2:$K$5000,9,FALSE))</f>
        <v>0</v>
      </c>
      <c r="H24" s="62">
        <f>IF(ISNA(VLOOKUP($Y$1*1000+F24,年齢別人口集計表AD2!$A$2:$K$5000,10,FALSE)),0,VLOOKUP($Y$1*1000+F24,年齢別人口集計表AD2!$A$2:$K$5000,10,FALSE))</f>
        <v>7</v>
      </c>
      <c r="I24" s="62">
        <f>SUM(G24:H24)</f>
        <v>7</v>
      </c>
      <c r="J24" s="63"/>
      <c r="K24" s="62">
        <v>54</v>
      </c>
      <c r="L24" s="62">
        <f>IF(ISNA(VLOOKUP($Y$1*1000+K24,年齢別人口集計表AD2!$A$2:$K$5000,9,FALSE)),0,VLOOKUP($Y$1*1000+K24,年齢別人口集計表AD2!$A$2:$K$5000,9,FALSE))</f>
        <v>3</v>
      </c>
      <c r="M24" s="62">
        <f>IF(ISNA(VLOOKUP($Y$1*1000+K24,年齢別人口集計表AD2!$A$2:$K$5000,10,FALSE)),0,VLOOKUP($Y$1*1000+K24,年齢別人口集計表AD2!$A$2:$K$5000,10,FALSE))</f>
        <v>4</v>
      </c>
      <c r="N24" s="62">
        <f>SUM(L24:M24)</f>
        <v>7</v>
      </c>
      <c r="O24" s="63"/>
      <c r="P24" s="62">
        <v>59</v>
      </c>
      <c r="Q24" s="62">
        <f>IF(ISNA(VLOOKUP($Y$1*1000+P24,年齢別人口集計表AD2!$A$2:$K$5000,9,FALSE)),0,VLOOKUP($Y$1*1000+P24,年齢別人口集計表AD2!$A$2:$K$5000,9,FALSE))</f>
        <v>0</v>
      </c>
      <c r="R24" s="62">
        <f>IF(ISNA(VLOOKUP($Y$1*1000+P24,年齢別人口集計表AD2!$A$2:$K$5000,10,FALSE)),0,VLOOKUP($Y$1*1000+P24,年齢別人口集計表AD2!$A$2:$K$5000,10,FALSE))</f>
        <v>3</v>
      </c>
      <c r="S24" s="62">
        <f>SUM(Q24:R24)</f>
        <v>3</v>
      </c>
      <c r="X24" s="57" t="s">
        <v>22</v>
      </c>
      <c r="Y24" s="57">
        <v>24</v>
      </c>
    </row>
    <row r="25" spans="1:25" x14ac:dyDescent="0.15">
      <c r="A25" s="64" t="s">
        <v>91</v>
      </c>
      <c r="B25" s="62">
        <f>SUM(B20:B24)</f>
        <v>14</v>
      </c>
      <c r="C25" s="62">
        <f>SUM(C20:C24)</f>
        <v>14</v>
      </c>
      <c r="D25" s="62">
        <f>SUM(D20:D24)</f>
        <v>28</v>
      </c>
      <c r="E25" s="63"/>
      <c r="F25" s="64" t="s">
        <v>91</v>
      </c>
      <c r="G25" s="62">
        <f>SUM(G20:G24)</f>
        <v>10</v>
      </c>
      <c r="H25" s="62">
        <f>SUM(H20:H24)</f>
        <v>21</v>
      </c>
      <c r="I25" s="62">
        <f>SUM(I20:I24)</f>
        <v>31</v>
      </c>
      <c r="J25" s="63"/>
      <c r="K25" s="64" t="s">
        <v>91</v>
      </c>
      <c r="L25" s="62">
        <f>SUM(L20:L24)</f>
        <v>9</v>
      </c>
      <c r="M25" s="62">
        <f>SUM(M20:M24)</f>
        <v>17</v>
      </c>
      <c r="N25" s="62">
        <f>SUM(N20:N24)</f>
        <v>26</v>
      </c>
      <c r="O25" s="63"/>
      <c r="P25" s="64" t="s">
        <v>91</v>
      </c>
      <c r="Q25" s="62">
        <f>SUM(Q20:Q24)</f>
        <v>12</v>
      </c>
      <c r="R25" s="62">
        <f>SUM(R20:R24)</f>
        <v>14</v>
      </c>
      <c r="S25" s="62">
        <f>SUM(S20:S24)</f>
        <v>26</v>
      </c>
      <c r="U25" s="65">
        <f>Q25+L25+G25+B25</f>
        <v>45</v>
      </c>
      <c r="V25" s="65">
        <f>R25+M25+H25+C25</f>
        <v>66</v>
      </c>
      <c r="X25" s="57" t="s">
        <v>23</v>
      </c>
      <c r="Y25" s="57">
        <v>25</v>
      </c>
    </row>
    <row r="26" spans="1:25" x14ac:dyDescent="0.15">
      <c r="A26" s="66"/>
      <c r="B26" s="66"/>
      <c r="C26" s="66"/>
      <c r="D26" s="66"/>
      <c r="F26" s="66"/>
      <c r="G26" s="66"/>
      <c r="H26" s="66"/>
      <c r="I26" s="66"/>
      <c r="K26" s="66"/>
      <c r="L26" s="66"/>
      <c r="M26" s="66"/>
      <c r="N26" s="66"/>
      <c r="P26" s="66"/>
      <c r="Q26" s="66"/>
      <c r="R26" s="66"/>
      <c r="S26" s="66"/>
      <c r="X26" s="57" t="s">
        <v>24</v>
      </c>
      <c r="Y26" s="57">
        <v>26</v>
      </c>
    </row>
    <row r="27" spans="1:25" x14ac:dyDescent="0.15">
      <c r="A27" s="64" t="s">
        <v>0</v>
      </c>
      <c r="B27" s="64" t="s">
        <v>89</v>
      </c>
      <c r="C27" s="64" t="s">
        <v>90</v>
      </c>
      <c r="D27" s="64" t="s">
        <v>91</v>
      </c>
      <c r="E27" s="63"/>
      <c r="F27" s="64" t="s">
        <v>0</v>
      </c>
      <c r="G27" s="64" t="s">
        <v>89</v>
      </c>
      <c r="H27" s="64" t="s">
        <v>90</v>
      </c>
      <c r="I27" s="64" t="s">
        <v>91</v>
      </c>
      <c r="J27" s="63"/>
      <c r="K27" s="64" t="s">
        <v>0</v>
      </c>
      <c r="L27" s="64" t="s">
        <v>89</v>
      </c>
      <c r="M27" s="64" t="s">
        <v>90</v>
      </c>
      <c r="N27" s="64" t="s">
        <v>91</v>
      </c>
      <c r="O27" s="63"/>
      <c r="P27" s="64" t="s">
        <v>0</v>
      </c>
      <c r="Q27" s="64" t="s">
        <v>89</v>
      </c>
      <c r="R27" s="64" t="s">
        <v>90</v>
      </c>
      <c r="S27" s="64" t="s">
        <v>91</v>
      </c>
      <c r="X27" s="57" t="s">
        <v>25</v>
      </c>
      <c r="Y27" s="57">
        <v>27</v>
      </c>
    </row>
    <row r="28" spans="1:25" x14ac:dyDescent="0.15">
      <c r="A28" s="62">
        <v>60</v>
      </c>
      <c r="B28" s="62">
        <f>IF(ISNA(VLOOKUP($Y$1*1000+A28,年齢別人口集計表AD2!$A$2:$K$5000,9,FALSE)),0,VLOOKUP($Y$1*1000+A28,年齢別人口集計表AD2!$A$2:$K$5000,9,FALSE))</f>
        <v>5</v>
      </c>
      <c r="C28" s="62">
        <f>IF(ISNA(VLOOKUP($Y$1*1000+A28,年齢別人口集計表AD2!$A$2:$K$5000,10,FALSE)),0,VLOOKUP($Y$1*1000+A28,年齢別人口集計表AD2!$A$2:$K$5000,10,FALSE))</f>
        <v>2</v>
      </c>
      <c r="D28" s="62">
        <f>SUM(B28:C28)</f>
        <v>7</v>
      </c>
      <c r="E28" s="63"/>
      <c r="F28" s="62">
        <v>65</v>
      </c>
      <c r="G28" s="62">
        <f>IF(ISNA(VLOOKUP($Y$1*1000+F28,年齢別人口集計表AD2!$A$2:$K$5000,9,FALSE)),0,VLOOKUP($Y$1*1000+F28,年齢別人口集計表AD2!$A$2:$K$5000,9,FALSE))</f>
        <v>2</v>
      </c>
      <c r="H28" s="62">
        <f>IF(ISNA(VLOOKUP($Y$1*1000+F28,年齢別人口集計表AD2!$A$2:$K$5000,10,FALSE)),0,VLOOKUP($Y$1*1000+F28,年齢別人口集計表AD2!$A$2:$K$5000,10,FALSE))</f>
        <v>4</v>
      </c>
      <c r="I28" s="62">
        <f>SUM(G28:H28)</f>
        <v>6</v>
      </c>
      <c r="J28" s="63"/>
      <c r="K28" s="62">
        <v>70</v>
      </c>
      <c r="L28" s="62">
        <f>IF(ISNA(VLOOKUP($Y$1*1000+K28,年齢別人口集計表AD2!$A$2:$K$5000,9,FALSE)),0,VLOOKUP($Y$1*1000+K28,年齢別人口集計表AD2!$A$2:$K$5000,9,FALSE))</f>
        <v>4</v>
      </c>
      <c r="M28" s="62">
        <f>IF(ISNA(VLOOKUP($Y$1*1000+K28,年齢別人口集計表AD2!$A$2:$K$5000,10,FALSE)),0,VLOOKUP($Y$1*1000+K28,年齢別人口集計表AD2!$A$2:$K$5000,10,FALSE))</f>
        <v>8</v>
      </c>
      <c r="N28" s="62">
        <f>SUM(L28:M28)</f>
        <v>12</v>
      </c>
      <c r="O28" s="63"/>
      <c r="P28" s="62">
        <v>75</v>
      </c>
      <c r="Q28" s="62">
        <f>IF(ISNA(VLOOKUP($Y$1*1000+P28,年齢別人口集計表AD2!$A$2:$K$5000,9,FALSE)),0,VLOOKUP($Y$1*1000+P28,年齢別人口集計表AD2!$A$2:$K$5000,9,FALSE))</f>
        <v>6</v>
      </c>
      <c r="R28" s="62">
        <f>IF(ISNA(VLOOKUP($Y$1*1000+P28,年齢別人口集計表AD2!$A$2:$K$5000,10,FALSE)),0,VLOOKUP($Y$1*1000+P28,年齢別人口集計表AD2!$A$2:$K$5000,10,FALSE))</f>
        <v>5</v>
      </c>
      <c r="S28" s="62">
        <f>SUM(Q28:R28)</f>
        <v>11</v>
      </c>
      <c r="X28" s="57" t="s">
        <v>26</v>
      </c>
      <c r="Y28" s="57">
        <v>28</v>
      </c>
    </row>
    <row r="29" spans="1:25" x14ac:dyDescent="0.15">
      <c r="A29" s="62">
        <v>61</v>
      </c>
      <c r="B29" s="62">
        <f>IF(ISNA(VLOOKUP($Y$1*1000+A29,年齢別人口集計表AD2!$A$2:$K$5000,9,FALSE)),0,VLOOKUP($Y$1*1000+A29,年齢別人口集計表AD2!$A$2:$K$5000,9,FALSE))</f>
        <v>2</v>
      </c>
      <c r="C29" s="62">
        <f>IF(ISNA(VLOOKUP($Y$1*1000+A29,年齢別人口集計表AD2!$A$2:$K$5000,10,FALSE)),0,VLOOKUP($Y$1*1000+A29,年齢別人口集計表AD2!$A$2:$K$5000,10,FALSE))</f>
        <v>3</v>
      </c>
      <c r="D29" s="62">
        <f>SUM(B29:C29)</f>
        <v>5</v>
      </c>
      <c r="E29" s="63"/>
      <c r="F29" s="62">
        <v>66</v>
      </c>
      <c r="G29" s="62">
        <f>IF(ISNA(VLOOKUP($Y$1*1000+F29,年齢別人口集計表AD2!$A$2:$K$5000,9,FALSE)),0,VLOOKUP($Y$1*1000+F29,年齢別人口集計表AD2!$A$2:$K$5000,9,FALSE))</f>
        <v>1</v>
      </c>
      <c r="H29" s="62">
        <f>IF(ISNA(VLOOKUP($Y$1*1000+F29,年齢別人口集計表AD2!$A$2:$K$5000,10,FALSE)),0,VLOOKUP($Y$1*1000+F29,年齢別人口集計表AD2!$A$2:$K$5000,10,FALSE))</f>
        <v>7</v>
      </c>
      <c r="I29" s="62">
        <f>SUM(G29:H29)</f>
        <v>8</v>
      </c>
      <c r="J29" s="63"/>
      <c r="K29" s="62">
        <v>71</v>
      </c>
      <c r="L29" s="62">
        <f>IF(ISNA(VLOOKUP($Y$1*1000+K29,年齢別人口集計表AD2!$A$2:$K$5000,9,FALSE)),0,VLOOKUP($Y$1*1000+K29,年齢別人口集計表AD2!$A$2:$K$5000,9,FALSE))</f>
        <v>4</v>
      </c>
      <c r="M29" s="62">
        <f>IF(ISNA(VLOOKUP($Y$1*1000+K29,年齢別人口集計表AD2!$A$2:$K$5000,10,FALSE)),0,VLOOKUP($Y$1*1000+K29,年齢別人口集計表AD2!$A$2:$K$5000,10,FALSE))</f>
        <v>4</v>
      </c>
      <c r="N29" s="62">
        <f>SUM(L29:M29)</f>
        <v>8</v>
      </c>
      <c r="O29" s="63"/>
      <c r="P29" s="62">
        <v>76</v>
      </c>
      <c r="Q29" s="62">
        <f>IF(ISNA(VLOOKUP($Y$1*1000+P29,年齢別人口集計表AD2!$A$2:$K$5000,9,FALSE)),0,VLOOKUP($Y$1*1000+P29,年齢別人口集計表AD2!$A$2:$K$5000,9,FALSE))</f>
        <v>8</v>
      </c>
      <c r="R29" s="62">
        <f>IF(ISNA(VLOOKUP($Y$1*1000+P29,年齢別人口集計表AD2!$A$2:$K$5000,10,FALSE)),0,VLOOKUP($Y$1*1000+P29,年齢別人口集計表AD2!$A$2:$K$5000,10,FALSE))</f>
        <v>7</v>
      </c>
      <c r="S29" s="62">
        <f>SUM(Q29:R29)</f>
        <v>15</v>
      </c>
      <c r="X29" s="57" t="s">
        <v>27</v>
      </c>
      <c r="Y29" s="57">
        <v>29</v>
      </c>
    </row>
    <row r="30" spans="1:25" x14ac:dyDescent="0.15">
      <c r="A30" s="62">
        <v>62</v>
      </c>
      <c r="B30" s="62">
        <f>IF(ISNA(VLOOKUP($Y$1*1000+A30,年齢別人口集計表AD2!$A$2:$K$5000,9,FALSE)),0,VLOOKUP($Y$1*1000+A30,年齢別人口集計表AD2!$A$2:$K$5000,9,FALSE))</f>
        <v>2</v>
      </c>
      <c r="C30" s="62">
        <f>IF(ISNA(VLOOKUP($Y$1*1000+A30,年齢別人口集計表AD2!$A$2:$K$5000,10,FALSE)),0,VLOOKUP($Y$1*1000+A30,年齢別人口集計表AD2!$A$2:$K$5000,10,FALSE))</f>
        <v>3</v>
      </c>
      <c r="D30" s="62">
        <f>SUM(B30:C30)</f>
        <v>5</v>
      </c>
      <c r="E30" s="63"/>
      <c r="F30" s="62">
        <v>67</v>
      </c>
      <c r="G30" s="62">
        <f>IF(ISNA(VLOOKUP($Y$1*1000+F30,年齢別人口集計表AD2!$A$2:$K$5000,9,FALSE)),0,VLOOKUP($Y$1*1000+F30,年齢別人口集計表AD2!$A$2:$K$5000,9,FALSE))</f>
        <v>5</v>
      </c>
      <c r="H30" s="62">
        <f>IF(ISNA(VLOOKUP($Y$1*1000+F30,年齢別人口集計表AD2!$A$2:$K$5000,10,FALSE)),0,VLOOKUP($Y$1*1000+F30,年齢別人口集計表AD2!$A$2:$K$5000,10,FALSE))</f>
        <v>3</v>
      </c>
      <c r="I30" s="62">
        <f>SUM(G30:H30)</f>
        <v>8</v>
      </c>
      <c r="J30" s="63"/>
      <c r="K30" s="62">
        <v>72</v>
      </c>
      <c r="L30" s="62">
        <f>IF(ISNA(VLOOKUP($Y$1*1000+K30,年齢別人口集計表AD2!$A$2:$K$5000,9,FALSE)),0,VLOOKUP($Y$1*1000+K30,年齢別人口集計表AD2!$A$2:$K$5000,9,FALSE))</f>
        <v>2</v>
      </c>
      <c r="M30" s="62">
        <f>IF(ISNA(VLOOKUP($Y$1*1000+K30,年齢別人口集計表AD2!$A$2:$K$5000,10,FALSE)),0,VLOOKUP($Y$1*1000+K30,年齢別人口集計表AD2!$A$2:$K$5000,10,FALSE))</f>
        <v>3</v>
      </c>
      <c r="N30" s="62">
        <f>SUM(L30:M30)</f>
        <v>5</v>
      </c>
      <c r="O30" s="63"/>
      <c r="P30" s="62">
        <v>77</v>
      </c>
      <c r="Q30" s="62">
        <f>IF(ISNA(VLOOKUP($Y$1*1000+P30,年齢別人口集計表AD2!$A$2:$K$5000,9,FALSE)),0,VLOOKUP($Y$1*1000+P30,年齢別人口集計表AD2!$A$2:$K$5000,9,FALSE))</f>
        <v>6</v>
      </c>
      <c r="R30" s="62">
        <f>IF(ISNA(VLOOKUP($Y$1*1000+P30,年齢別人口集計表AD2!$A$2:$K$5000,10,FALSE)),0,VLOOKUP($Y$1*1000+P30,年齢別人口集計表AD2!$A$2:$K$5000,10,FALSE))</f>
        <v>5</v>
      </c>
      <c r="S30" s="62">
        <f>SUM(Q30:R30)</f>
        <v>11</v>
      </c>
      <c r="X30" s="57" t="s">
        <v>28</v>
      </c>
      <c r="Y30" s="57">
        <v>30</v>
      </c>
    </row>
    <row r="31" spans="1:25" x14ac:dyDescent="0.15">
      <c r="A31" s="62">
        <v>63</v>
      </c>
      <c r="B31" s="62">
        <f>IF(ISNA(VLOOKUP($Y$1*1000+A31,年齢別人口集計表AD2!$A$2:$K$5000,9,FALSE)),0,VLOOKUP($Y$1*1000+A31,年齢別人口集計表AD2!$A$2:$K$5000,9,FALSE))</f>
        <v>1</v>
      </c>
      <c r="C31" s="62">
        <f>IF(ISNA(VLOOKUP($Y$1*1000+A31,年齢別人口集計表AD2!$A$2:$K$5000,10,FALSE)),0,VLOOKUP($Y$1*1000+A31,年齢別人口集計表AD2!$A$2:$K$5000,10,FALSE))</f>
        <v>1</v>
      </c>
      <c r="D31" s="62">
        <f>SUM(B31:C31)</f>
        <v>2</v>
      </c>
      <c r="E31" s="63"/>
      <c r="F31" s="62">
        <v>68</v>
      </c>
      <c r="G31" s="62">
        <f>IF(ISNA(VLOOKUP($Y$1*1000+F31,年齢別人口集計表AD2!$A$2:$K$5000,9,FALSE)),0,VLOOKUP($Y$1*1000+F31,年齢別人口集計表AD2!$A$2:$K$5000,9,FALSE))</f>
        <v>3</v>
      </c>
      <c r="H31" s="62">
        <f>IF(ISNA(VLOOKUP($Y$1*1000+F31,年齢別人口集計表AD2!$A$2:$K$5000,10,FALSE)),0,VLOOKUP($Y$1*1000+F31,年齢別人口集計表AD2!$A$2:$K$5000,10,FALSE))</f>
        <v>9</v>
      </c>
      <c r="I31" s="62">
        <f>SUM(G31:H31)</f>
        <v>12</v>
      </c>
      <c r="J31" s="63"/>
      <c r="K31" s="62">
        <v>73</v>
      </c>
      <c r="L31" s="62">
        <f>IF(ISNA(VLOOKUP($Y$1*1000+K31,年齢別人口集計表AD2!$A$2:$K$5000,9,FALSE)),0,VLOOKUP($Y$1*1000+K31,年齢別人口集計表AD2!$A$2:$K$5000,9,FALSE))</f>
        <v>6</v>
      </c>
      <c r="M31" s="62">
        <f>IF(ISNA(VLOOKUP($Y$1*1000+K31,年齢別人口集計表AD2!$A$2:$K$5000,10,FALSE)),0,VLOOKUP($Y$1*1000+K31,年齢別人口集計表AD2!$A$2:$K$5000,10,FALSE))</f>
        <v>6</v>
      </c>
      <c r="N31" s="62">
        <f>SUM(L31:M31)</f>
        <v>12</v>
      </c>
      <c r="O31" s="63"/>
      <c r="P31" s="62">
        <v>78</v>
      </c>
      <c r="Q31" s="62">
        <f>IF(ISNA(VLOOKUP($Y$1*1000+P31,年齢別人口集計表AD2!$A$2:$K$5000,9,FALSE)),0,VLOOKUP($Y$1*1000+P31,年齢別人口集計表AD2!$A$2:$K$5000,9,FALSE))</f>
        <v>4</v>
      </c>
      <c r="R31" s="62">
        <f>IF(ISNA(VLOOKUP($Y$1*1000+P31,年齢別人口集計表AD2!$A$2:$K$5000,10,FALSE)),0,VLOOKUP($Y$1*1000+P31,年齢別人口集計表AD2!$A$2:$K$5000,10,FALSE))</f>
        <v>5</v>
      </c>
      <c r="S31" s="62">
        <f>SUM(Q31:R31)</f>
        <v>9</v>
      </c>
      <c r="X31" s="57" t="s">
        <v>29</v>
      </c>
      <c r="Y31" s="57">
        <v>31</v>
      </c>
    </row>
    <row r="32" spans="1:25" x14ac:dyDescent="0.15">
      <c r="A32" s="62">
        <v>64</v>
      </c>
      <c r="B32" s="62">
        <f>IF(ISNA(VLOOKUP($Y$1*1000+A32,年齢別人口集計表AD2!$A$2:$K$5000,9,FALSE)),0,VLOOKUP($Y$1*1000+A32,年齢別人口集計表AD2!$A$2:$K$5000,9,FALSE))</f>
        <v>5</v>
      </c>
      <c r="C32" s="62">
        <f>IF(ISNA(VLOOKUP($Y$1*1000+A32,年齢別人口集計表AD2!$A$2:$K$5000,10,FALSE)),0,VLOOKUP($Y$1*1000+A32,年齢別人口集計表AD2!$A$2:$K$5000,10,FALSE))</f>
        <v>6</v>
      </c>
      <c r="D32" s="62">
        <f>SUM(B32:C32)</f>
        <v>11</v>
      </c>
      <c r="E32" s="63"/>
      <c r="F32" s="62">
        <v>69</v>
      </c>
      <c r="G32" s="62">
        <f>IF(ISNA(VLOOKUP($Y$1*1000+F32,年齢別人口集計表AD2!$A$2:$K$5000,9,FALSE)),0,VLOOKUP($Y$1*1000+F32,年齢別人口集計表AD2!$A$2:$K$5000,9,FALSE))</f>
        <v>5</v>
      </c>
      <c r="H32" s="62">
        <f>IF(ISNA(VLOOKUP($Y$1*1000+F32,年齢別人口集計表AD2!$A$2:$K$5000,10,FALSE)),0,VLOOKUP($Y$1*1000+F32,年齢別人口集計表AD2!$A$2:$K$5000,10,FALSE))</f>
        <v>12</v>
      </c>
      <c r="I32" s="62">
        <f>SUM(G32:H32)</f>
        <v>17</v>
      </c>
      <c r="J32" s="63"/>
      <c r="K32" s="62">
        <v>74</v>
      </c>
      <c r="L32" s="62">
        <f>IF(ISNA(VLOOKUP($Y$1*1000+K32,年齢別人口集計表AD2!$A$2:$K$5000,9,FALSE)),0,VLOOKUP($Y$1*1000+K32,年齢別人口集計表AD2!$A$2:$K$5000,9,FALSE))</f>
        <v>5</v>
      </c>
      <c r="M32" s="62">
        <f>IF(ISNA(VLOOKUP($Y$1*1000+K32,年齢別人口集計表AD2!$A$2:$K$5000,10,FALSE)),0,VLOOKUP($Y$1*1000+K32,年齢別人口集計表AD2!$A$2:$K$5000,10,FALSE))</f>
        <v>11</v>
      </c>
      <c r="N32" s="62">
        <f>SUM(L32:M32)</f>
        <v>16</v>
      </c>
      <c r="O32" s="63"/>
      <c r="P32" s="62">
        <v>79</v>
      </c>
      <c r="Q32" s="62">
        <f>IF(ISNA(VLOOKUP($Y$1*1000+P32,年齢別人口集計表AD2!$A$2:$K$5000,9,FALSE)),0,VLOOKUP($Y$1*1000+P32,年齢別人口集計表AD2!$A$2:$K$5000,9,FALSE))</f>
        <v>6</v>
      </c>
      <c r="R32" s="62">
        <f>IF(ISNA(VLOOKUP($Y$1*1000+P32,年齢別人口集計表AD2!$A$2:$K$5000,10,FALSE)),0,VLOOKUP($Y$1*1000+P32,年齢別人口集計表AD2!$A$2:$K$5000,10,FALSE))</f>
        <v>7</v>
      </c>
      <c r="S32" s="62">
        <f>SUM(Q32:R32)</f>
        <v>13</v>
      </c>
      <c r="X32" s="57" t="s">
        <v>30</v>
      </c>
      <c r="Y32" s="57">
        <v>32</v>
      </c>
    </row>
    <row r="33" spans="1:25" x14ac:dyDescent="0.15">
      <c r="A33" s="64" t="s">
        <v>91</v>
      </c>
      <c r="B33" s="62">
        <f>SUM(B28:B32)</f>
        <v>15</v>
      </c>
      <c r="C33" s="62">
        <f>SUM(C28:C32)</f>
        <v>15</v>
      </c>
      <c r="D33" s="62">
        <f>SUM(D28:D32)</f>
        <v>30</v>
      </c>
      <c r="E33" s="63"/>
      <c r="F33" s="64" t="s">
        <v>91</v>
      </c>
      <c r="G33" s="62">
        <f>SUM(G28:G32)</f>
        <v>16</v>
      </c>
      <c r="H33" s="62">
        <f>SUM(H28:H32)</f>
        <v>35</v>
      </c>
      <c r="I33" s="62">
        <f>SUM(I28:I32)</f>
        <v>51</v>
      </c>
      <c r="J33" s="63"/>
      <c r="K33" s="64" t="s">
        <v>91</v>
      </c>
      <c r="L33" s="62">
        <f>SUM(L28:L32)</f>
        <v>21</v>
      </c>
      <c r="M33" s="62">
        <f>SUM(M28:M32)</f>
        <v>32</v>
      </c>
      <c r="N33" s="62">
        <f>SUM(N28:N32)</f>
        <v>53</v>
      </c>
      <c r="O33" s="63"/>
      <c r="P33" s="64" t="s">
        <v>91</v>
      </c>
      <c r="Q33" s="62">
        <f>SUM(Q28:Q32)</f>
        <v>30</v>
      </c>
      <c r="R33" s="62">
        <f>SUM(R28:R32)</f>
        <v>29</v>
      </c>
      <c r="S33" s="62">
        <f>SUM(S28:S32)</f>
        <v>59</v>
      </c>
      <c r="U33" s="65">
        <f>Q33+L33+G33+B33</f>
        <v>82</v>
      </c>
      <c r="V33" s="65">
        <f>R33+M33+H33+C33</f>
        <v>111</v>
      </c>
      <c r="X33" s="57" t="s">
        <v>31</v>
      </c>
      <c r="Y33" s="57">
        <v>33</v>
      </c>
    </row>
    <row r="34" spans="1:25" x14ac:dyDescent="0.15">
      <c r="A34" s="66"/>
      <c r="B34" s="66"/>
      <c r="C34" s="66"/>
      <c r="D34" s="66"/>
      <c r="F34" s="66"/>
      <c r="G34" s="66"/>
      <c r="H34" s="66"/>
      <c r="I34" s="66"/>
      <c r="K34" s="66"/>
      <c r="L34" s="66"/>
      <c r="M34" s="66"/>
      <c r="N34" s="66"/>
      <c r="P34" s="66"/>
      <c r="Q34" s="66"/>
      <c r="R34" s="66"/>
      <c r="S34" s="66"/>
      <c r="X34" s="57" t="s">
        <v>32</v>
      </c>
      <c r="Y34" s="57">
        <v>34</v>
      </c>
    </row>
    <row r="35" spans="1:25" x14ac:dyDescent="0.15">
      <c r="A35" s="64" t="s">
        <v>0</v>
      </c>
      <c r="B35" s="64" t="s">
        <v>89</v>
      </c>
      <c r="C35" s="64" t="s">
        <v>90</v>
      </c>
      <c r="D35" s="64" t="s">
        <v>91</v>
      </c>
      <c r="E35" s="63"/>
      <c r="F35" s="64" t="s">
        <v>0</v>
      </c>
      <c r="G35" s="64" t="s">
        <v>89</v>
      </c>
      <c r="H35" s="64" t="s">
        <v>90</v>
      </c>
      <c r="I35" s="64" t="s">
        <v>91</v>
      </c>
      <c r="J35" s="63"/>
      <c r="K35" s="64" t="s">
        <v>0</v>
      </c>
      <c r="L35" s="64" t="s">
        <v>89</v>
      </c>
      <c r="M35" s="64" t="s">
        <v>90</v>
      </c>
      <c r="N35" s="64" t="s">
        <v>91</v>
      </c>
      <c r="O35" s="63"/>
      <c r="P35" s="64" t="s">
        <v>0</v>
      </c>
      <c r="Q35" s="64" t="s">
        <v>89</v>
      </c>
      <c r="R35" s="64" t="s">
        <v>90</v>
      </c>
      <c r="S35" s="64" t="s">
        <v>91</v>
      </c>
      <c r="X35" s="57" t="s">
        <v>33</v>
      </c>
      <c r="Y35" s="57">
        <v>36</v>
      </c>
    </row>
    <row r="36" spans="1:25" x14ac:dyDescent="0.15">
      <c r="A36" s="62">
        <v>80</v>
      </c>
      <c r="B36" s="62">
        <f>IF(ISNA(VLOOKUP($Y$1*1000+A36,年齢別人口集計表AD2!$A$2:$K$5000,9,FALSE)),0,VLOOKUP($Y$1*1000+A36,年齢別人口集計表AD2!$A$2:$K$5000,9,FALSE))</f>
        <v>2</v>
      </c>
      <c r="C36" s="62">
        <f>IF(ISNA(VLOOKUP($Y$1*1000+A36,年齢別人口集計表AD2!$A$2:$K$5000,10,FALSE)),0,VLOOKUP($Y$1*1000+A36,年齢別人口集計表AD2!$A$2:$K$5000,10,FALSE))</f>
        <v>3</v>
      </c>
      <c r="D36" s="62">
        <f>SUM(B36:C36)</f>
        <v>5</v>
      </c>
      <c r="E36" s="63"/>
      <c r="F36" s="62">
        <v>85</v>
      </c>
      <c r="G36" s="62">
        <f>IF(ISNA(VLOOKUP($Y$1*1000+F36,年齢別人口集計表AD2!$A$2:$K$5000,9,FALSE)),0,VLOOKUP($Y$1*1000+F36,年齢別人口集計表AD2!$A$2:$K$5000,9,FALSE))</f>
        <v>2</v>
      </c>
      <c r="H36" s="62">
        <f>IF(ISNA(VLOOKUP($Y$1*1000+F36,年齢別人口集計表AD2!$A$2:$K$5000,10,FALSE)),0,VLOOKUP($Y$1*1000+F36,年齢別人口集計表AD2!$A$2:$K$5000,10,FALSE))</f>
        <v>4</v>
      </c>
      <c r="I36" s="62">
        <f>SUM(G36:H36)</f>
        <v>6</v>
      </c>
      <c r="J36" s="63"/>
      <c r="K36" s="62">
        <v>90</v>
      </c>
      <c r="L36" s="62">
        <f>IF(ISNA(VLOOKUP($Y$1*1000+K36,年齢別人口集計表AD2!$A$2:$K$5000,9,FALSE)),0,VLOOKUP($Y$1*1000+K36,年齢別人口集計表AD2!$A$2:$K$5000,9,FALSE))</f>
        <v>2</v>
      </c>
      <c r="M36" s="62">
        <f>IF(ISNA(VLOOKUP($Y$1*1000+K36,年齢別人口集計表AD2!$A$2:$K$5000,10,FALSE)),0,VLOOKUP($Y$1*1000+K36,年齢別人口集計表AD2!$A$2:$K$5000,10,FALSE))</f>
        <v>2</v>
      </c>
      <c r="N36" s="62">
        <f>SUM(L36:M36)</f>
        <v>4</v>
      </c>
      <c r="O36" s="63"/>
      <c r="P36" s="62">
        <v>95</v>
      </c>
      <c r="Q36" s="62">
        <f>IF(ISNA(VLOOKUP($Y$1*1000+P36,年齢別人口集計表AD2!$A$2:$K$5000,9,FALSE)),0,VLOOKUP($Y$1*1000+P36,年齢別人口集計表AD2!$A$2:$K$5000,9,FALSE))</f>
        <v>0</v>
      </c>
      <c r="R36" s="62">
        <f>IF(ISNA(VLOOKUP($Y$1*1000+P36,年齢別人口集計表AD2!$A$2:$K$5000,10,FALSE)),0,VLOOKUP($Y$1*1000+P36,年齢別人口集計表AD2!$A$2:$K$5000,10,FALSE))</f>
        <v>0</v>
      </c>
      <c r="S36" s="62">
        <f>SUM(Q36:R36)</f>
        <v>0</v>
      </c>
      <c r="X36" s="57" t="s">
        <v>34</v>
      </c>
      <c r="Y36" s="57">
        <v>37</v>
      </c>
    </row>
    <row r="37" spans="1:25" x14ac:dyDescent="0.15">
      <c r="A37" s="62">
        <v>81</v>
      </c>
      <c r="B37" s="62">
        <f>IF(ISNA(VLOOKUP($Y$1*1000+A37,年齢別人口集計表AD2!$A$2:$K$5000,9,FALSE)),0,VLOOKUP($Y$1*1000+A37,年齢別人口集計表AD2!$A$2:$K$5000,9,FALSE))</f>
        <v>1</v>
      </c>
      <c r="C37" s="62">
        <f>IF(ISNA(VLOOKUP($Y$1*1000+A37,年齢別人口集計表AD2!$A$2:$K$5000,10,FALSE)),0,VLOOKUP($Y$1*1000+A37,年齢別人口集計表AD2!$A$2:$K$5000,10,FALSE))</f>
        <v>5</v>
      </c>
      <c r="D37" s="62">
        <f>SUM(B37:C37)</f>
        <v>6</v>
      </c>
      <c r="E37" s="63"/>
      <c r="F37" s="62">
        <v>86</v>
      </c>
      <c r="G37" s="62">
        <f>IF(ISNA(VLOOKUP($Y$1*1000+F37,年齢別人口集計表AD2!$A$2:$K$5000,9,FALSE)),0,VLOOKUP($Y$1*1000+F37,年齢別人口集計表AD2!$A$2:$K$5000,9,FALSE))</f>
        <v>0</v>
      </c>
      <c r="H37" s="62">
        <f>IF(ISNA(VLOOKUP($Y$1*1000+F37,年齢別人口集計表AD2!$A$2:$K$5000,10,FALSE)),0,VLOOKUP($Y$1*1000+F37,年齢別人口集計表AD2!$A$2:$K$5000,10,FALSE))</f>
        <v>5</v>
      </c>
      <c r="I37" s="62">
        <f>SUM(G37:H37)</f>
        <v>5</v>
      </c>
      <c r="J37" s="63"/>
      <c r="K37" s="62">
        <v>91</v>
      </c>
      <c r="L37" s="62">
        <f>IF(ISNA(VLOOKUP($Y$1*1000+K37,年齢別人口集計表AD2!$A$2:$K$5000,9,FALSE)),0,VLOOKUP($Y$1*1000+K37,年齢別人口集計表AD2!$A$2:$K$5000,9,FALSE))</f>
        <v>0</v>
      </c>
      <c r="M37" s="62">
        <f>IF(ISNA(VLOOKUP($Y$1*1000+K37,年齢別人口集計表AD2!$A$2:$K$5000,10,FALSE)),0,VLOOKUP($Y$1*1000+K37,年齢別人口集計表AD2!$A$2:$K$5000,10,FALSE))</f>
        <v>4</v>
      </c>
      <c r="N37" s="62">
        <f>SUM(L37:M37)</f>
        <v>4</v>
      </c>
      <c r="O37" s="63"/>
      <c r="P37" s="62">
        <v>96</v>
      </c>
      <c r="Q37" s="62">
        <f>IF(ISNA(VLOOKUP($Y$1*1000+P37,年齢別人口集計表AD2!$A$2:$K$5000,9,FALSE)),0,VLOOKUP($Y$1*1000+P37,年齢別人口集計表AD2!$A$2:$K$5000,9,FALSE))</f>
        <v>0</v>
      </c>
      <c r="R37" s="62">
        <f>IF(ISNA(VLOOKUP($Y$1*1000+P37,年齢別人口集計表AD2!$A$2:$K$5000,10,FALSE)),0,VLOOKUP($Y$1*1000+P37,年齢別人口集計表AD2!$A$2:$K$5000,10,FALSE))</f>
        <v>1</v>
      </c>
      <c r="S37" s="62">
        <f>SUM(Q37:R37)</f>
        <v>1</v>
      </c>
      <c r="X37" s="57" t="s">
        <v>35</v>
      </c>
      <c r="Y37" s="57">
        <v>38</v>
      </c>
    </row>
    <row r="38" spans="1:25" x14ac:dyDescent="0.15">
      <c r="A38" s="62">
        <v>82</v>
      </c>
      <c r="B38" s="62">
        <f>IF(ISNA(VLOOKUP($Y$1*1000+A38,年齢別人口集計表AD2!$A$2:$K$5000,9,FALSE)),0,VLOOKUP($Y$1*1000+A38,年齢別人口集計表AD2!$A$2:$K$5000,9,FALSE))</f>
        <v>6</v>
      </c>
      <c r="C38" s="62">
        <f>IF(ISNA(VLOOKUP($Y$1*1000+A38,年齢別人口集計表AD2!$A$2:$K$5000,10,FALSE)),0,VLOOKUP($Y$1*1000+A38,年齢別人口集計表AD2!$A$2:$K$5000,10,FALSE))</f>
        <v>7</v>
      </c>
      <c r="D38" s="62">
        <f>SUM(B38:C38)</f>
        <v>13</v>
      </c>
      <c r="E38" s="63"/>
      <c r="F38" s="62">
        <v>87</v>
      </c>
      <c r="G38" s="62">
        <f>IF(ISNA(VLOOKUP($Y$1*1000+F38,年齢別人口集計表AD2!$A$2:$K$5000,9,FALSE)),0,VLOOKUP($Y$1*1000+F38,年齢別人口集計表AD2!$A$2:$K$5000,9,FALSE))</f>
        <v>5</v>
      </c>
      <c r="H38" s="62">
        <f>IF(ISNA(VLOOKUP($Y$1*1000+F38,年齢別人口集計表AD2!$A$2:$K$5000,10,FALSE)),0,VLOOKUP($Y$1*1000+F38,年齢別人口集計表AD2!$A$2:$K$5000,10,FALSE))</f>
        <v>2</v>
      </c>
      <c r="I38" s="62">
        <f>SUM(G38:H38)</f>
        <v>7</v>
      </c>
      <c r="J38" s="63"/>
      <c r="K38" s="62">
        <v>92</v>
      </c>
      <c r="L38" s="62">
        <f>IF(ISNA(VLOOKUP($Y$1*1000+K38,年齢別人口集計表AD2!$A$2:$K$5000,9,FALSE)),0,VLOOKUP($Y$1*1000+K38,年齢別人口集計表AD2!$A$2:$K$5000,9,FALSE))</f>
        <v>0</v>
      </c>
      <c r="M38" s="62">
        <f>IF(ISNA(VLOOKUP($Y$1*1000+K38,年齢別人口集計表AD2!$A$2:$K$5000,10,FALSE)),0,VLOOKUP($Y$1*1000+K38,年齢別人口集計表AD2!$A$2:$K$5000,10,FALSE))</f>
        <v>2</v>
      </c>
      <c r="N38" s="62">
        <f>SUM(L38:M38)</f>
        <v>2</v>
      </c>
      <c r="O38" s="63"/>
      <c r="P38" s="62">
        <v>97</v>
      </c>
      <c r="Q38" s="62">
        <f>IF(ISNA(VLOOKUP($Y$1*1000+P38,年齢別人口集計表AD2!$A$2:$K$5000,9,FALSE)),0,VLOOKUP($Y$1*1000+P38,年齢別人口集計表AD2!$A$2:$K$5000,9,FALSE))</f>
        <v>0</v>
      </c>
      <c r="R38" s="62">
        <f>IF(ISNA(VLOOKUP($Y$1*1000+P38,年齢別人口集計表AD2!$A$2:$K$5000,10,FALSE)),0,VLOOKUP($Y$1*1000+P38,年齢別人口集計表AD2!$A$2:$K$5000,10,FALSE))</f>
        <v>0</v>
      </c>
      <c r="S38" s="62">
        <f>SUM(Q38:R38)</f>
        <v>0</v>
      </c>
      <c r="X38" s="57" t="s">
        <v>61</v>
      </c>
      <c r="Y38" s="57">
        <v>39</v>
      </c>
    </row>
    <row r="39" spans="1:25" x14ac:dyDescent="0.15">
      <c r="A39" s="62">
        <v>83</v>
      </c>
      <c r="B39" s="62">
        <f>IF(ISNA(VLOOKUP($Y$1*1000+A39,年齢別人口集計表AD2!$A$2:$K$5000,9,FALSE)),0,VLOOKUP($Y$1*1000+A39,年齢別人口集計表AD2!$A$2:$K$5000,9,FALSE))</f>
        <v>7</v>
      </c>
      <c r="C39" s="62">
        <f>IF(ISNA(VLOOKUP($Y$1*1000+A39,年齢別人口集計表AD2!$A$2:$K$5000,10,FALSE)),0,VLOOKUP($Y$1*1000+A39,年齢別人口集計表AD2!$A$2:$K$5000,10,FALSE))</f>
        <v>3</v>
      </c>
      <c r="D39" s="62">
        <f>SUM(B39:C39)</f>
        <v>10</v>
      </c>
      <c r="E39" s="63"/>
      <c r="F39" s="62">
        <v>88</v>
      </c>
      <c r="G39" s="62">
        <f>IF(ISNA(VLOOKUP($Y$1*1000+F39,年齢別人口集計表AD2!$A$2:$K$5000,9,FALSE)),0,VLOOKUP($Y$1*1000+F39,年齢別人口集計表AD2!$A$2:$K$5000,9,FALSE))</f>
        <v>2</v>
      </c>
      <c r="H39" s="62">
        <f>IF(ISNA(VLOOKUP($Y$1*1000+F39,年齢別人口集計表AD2!$A$2:$K$5000,10,FALSE)),0,VLOOKUP($Y$1*1000+F39,年齢別人口集計表AD2!$A$2:$K$5000,10,FALSE))</f>
        <v>2</v>
      </c>
      <c r="I39" s="62">
        <f>SUM(G39:H39)</f>
        <v>4</v>
      </c>
      <c r="J39" s="63"/>
      <c r="K39" s="62">
        <v>93</v>
      </c>
      <c r="L39" s="62">
        <f>IF(ISNA(VLOOKUP($Y$1*1000+K39,年齢別人口集計表AD2!$A$2:$K$5000,9,FALSE)),0,VLOOKUP($Y$1*1000+K39,年齢別人口集計表AD2!$A$2:$K$5000,9,FALSE))</f>
        <v>0</v>
      </c>
      <c r="M39" s="62">
        <f>IF(ISNA(VLOOKUP($Y$1*1000+K39,年齢別人口集計表AD2!$A$2:$K$5000,10,FALSE)),0,VLOOKUP($Y$1*1000+K39,年齢別人口集計表AD2!$A$2:$K$5000,10,FALSE))</f>
        <v>3</v>
      </c>
      <c r="N39" s="62">
        <f>SUM(L39:M39)</f>
        <v>3</v>
      </c>
      <c r="O39" s="63"/>
      <c r="P39" s="62">
        <v>98</v>
      </c>
      <c r="Q39" s="62">
        <f>IF(ISNA(VLOOKUP($Y$1*1000+P39,年齢別人口集計表AD2!$A$2:$K$5000,9,FALSE)),0,VLOOKUP($Y$1*1000+P39,年齢別人口集計表AD2!$A$2:$K$5000,9,FALSE))</f>
        <v>0</v>
      </c>
      <c r="R39" s="62">
        <f>IF(ISNA(VLOOKUP($Y$1*1000+P39,年齢別人口集計表AD2!$A$2:$K$5000,10,FALSE)),0,VLOOKUP($Y$1*1000+P39,年齢別人口集計表AD2!$A$2:$K$5000,10,FALSE))</f>
        <v>0</v>
      </c>
      <c r="S39" s="62">
        <f>SUM(Q39:R39)</f>
        <v>0</v>
      </c>
      <c r="X39" s="57" t="s">
        <v>77</v>
      </c>
      <c r="Y39" s="57">
        <v>40</v>
      </c>
    </row>
    <row r="40" spans="1:25" x14ac:dyDescent="0.15">
      <c r="A40" s="62">
        <v>84</v>
      </c>
      <c r="B40" s="62">
        <f>IF(ISNA(VLOOKUP($Y$1*1000+A40,年齢別人口集計表AD2!$A$2:$K$5000,9,FALSE)),0,VLOOKUP($Y$1*1000+A40,年齢別人口集計表AD2!$A$2:$K$5000,9,FALSE))</f>
        <v>3</v>
      </c>
      <c r="C40" s="62">
        <f>IF(ISNA(VLOOKUP($Y$1*1000+A40,年齢別人口集計表AD2!$A$2:$K$5000,10,FALSE)),0,VLOOKUP($Y$1*1000+A40,年齢別人口集計表AD2!$A$2:$K$5000,10,FALSE))</f>
        <v>2</v>
      </c>
      <c r="D40" s="62">
        <f>SUM(B40:C40)</f>
        <v>5</v>
      </c>
      <c r="E40" s="63"/>
      <c r="F40" s="62">
        <v>89</v>
      </c>
      <c r="G40" s="62">
        <f>IF(ISNA(VLOOKUP($Y$1*1000+F40,年齢別人口集計表AD2!$A$2:$K$5000,9,FALSE)),0,VLOOKUP($Y$1*1000+F40,年齢別人口集計表AD2!$A$2:$K$5000,9,FALSE))</f>
        <v>2</v>
      </c>
      <c r="H40" s="62">
        <f>IF(ISNA(VLOOKUP($Y$1*1000+F40,年齢別人口集計表AD2!$A$2:$K$5000,10,FALSE)),0,VLOOKUP($Y$1*1000+F40,年齢別人口集計表AD2!$A$2:$K$5000,10,FALSE))</f>
        <v>1</v>
      </c>
      <c r="I40" s="62">
        <f>SUM(G40:H40)</f>
        <v>3</v>
      </c>
      <c r="J40" s="63"/>
      <c r="K40" s="62">
        <v>94</v>
      </c>
      <c r="L40" s="62">
        <f>IF(ISNA(VLOOKUP($Y$1*1000+K40,年齢別人口集計表AD2!$A$2:$K$5000,9,FALSE)),0,VLOOKUP($Y$1*1000+K40,年齢別人口集計表AD2!$A$2:$K$5000,9,FALSE))</f>
        <v>0</v>
      </c>
      <c r="M40" s="62">
        <f>IF(ISNA(VLOOKUP($Y$1*1000+K40,年齢別人口集計表AD2!$A$2:$K$5000,10,FALSE)),0,VLOOKUP($Y$1*1000+K40,年齢別人口集計表AD2!$A$2:$K$5000,10,FALSE))</f>
        <v>2</v>
      </c>
      <c r="N40" s="62">
        <f>SUM(L40:M40)</f>
        <v>2</v>
      </c>
      <c r="O40" s="63"/>
      <c r="P40" s="62">
        <v>99</v>
      </c>
      <c r="Q40" s="62">
        <f>IF(ISNA(VLOOKUP($Y$1*1000+P40,年齢別人口集計表AD2!$A$2:$K$5000,9,FALSE)),0,VLOOKUP($Y$1*1000+P40,年齢別人口集計表AD2!$A$2:$K$5000,9,FALSE))</f>
        <v>1</v>
      </c>
      <c r="R40" s="62">
        <f>IF(ISNA(VLOOKUP($Y$1*1000+P40,年齢別人口集計表AD2!$A$2:$K$5000,10,FALSE)),0,VLOOKUP($Y$1*1000+P40,年齢別人口集計表AD2!$A$2:$K$5000,10,FALSE))</f>
        <v>0</v>
      </c>
      <c r="S40" s="62">
        <f>SUM(Q40:R40)</f>
        <v>1</v>
      </c>
      <c r="X40" s="57" t="s">
        <v>83</v>
      </c>
      <c r="Y40" s="57">
        <v>41</v>
      </c>
    </row>
    <row r="41" spans="1:25" x14ac:dyDescent="0.15">
      <c r="A41" s="64" t="s">
        <v>91</v>
      </c>
      <c r="B41" s="62">
        <f>SUM(B36:B40)</f>
        <v>19</v>
      </c>
      <c r="C41" s="62">
        <f>SUM(C36:C40)</f>
        <v>20</v>
      </c>
      <c r="D41" s="62">
        <f>SUM(D36:D40)</f>
        <v>39</v>
      </c>
      <c r="E41" s="63"/>
      <c r="F41" s="64" t="s">
        <v>91</v>
      </c>
      <c r="G41" s="62">
        <f>SUM(G36:G40)</f>
        <v>11</v>
      </c>
      <c r="H41" s="62">
        <f>SUM(H36:H40)</f>
        <v>14</v>
      </c>
      <c r="I41" s="62">
        <f>SUM(I36:I40)</f>
        <v>25</v>
      </c>
      <c r="J41" s="63"/>
      <c r="K41" s="64" t="s">
        <v>91</v>
      </c>
      <c r="L41" s="62">
        <f>SUM(L36:L40)</f>
        <v>2</v>
      </c>
      <c r="M41" s="62">
        <f>SUM(M36:M40)</f>
        <v>13</v>
      </c>
      <c r="N41" s="62">
        <f>SUM(N36:N40)</f>
        <v>15</v>
      </c>
      <c r="O41" s="63"/>
      <c r="P41" s="64" t="s">
        <v>91</v>
      </c>
      <c r="Q41" s="62">
        <f>SUM(Q36:Q40)</f>
        <v>1</v>
      </c>
      <c r="R41" s="62">
        <f>SUM(R36:R40)</f>
        <v>1</v>
      </c>
      <c r="S41" s="62">
        <f>SUM(S36:S40)</f>
        <v>2</v>
      </c>
      <c r="U41" s="65">
        <f>Q41+L41+G41+B41</f>
        <v>33</v>
      </c>
      <c r="V41" s="65">
        <f>R41+M41+H41+C41</f>
        <v>48</v>
      </c>
      <c r="X41" s="57" t="s">
        <v>36</v>
      </c>
      <c r="Y41" s="57">
        <v>42</v>
      </c>
    </row>
    <row r="42" spans="1:25" x14ac:dyDescent="0.15">
      <c r="A42" s="66"/>
      <c r="B42" s="66"/>
      <c r="C42" s="66"/>
      <c r="D42" s="66"/>
      <c r="F42" s="66"/>
      <c r="G42" s="66"/>
      <c r="H42" s="66"/>
      <c r="I42" s="66"/>
      <c r="K42" s="66"/>
      <c r="L42" s="66"/>
      <c r="M42" s="66"/>
      <c r="N42" s="66"/>
      <c r="P42" s="66"/>
      <c r="Q42" s="66"/>
      <c r="R42" s="66"/>
      <c r="S42" s="66"/>
      <c r="X42" s="57" t="s">
        <v>37</v>
      </c>
      <c r="Y42" s="57">
        <v>43</v>
      </c>
    </row>
    <row r="43" spans="1:25" x14ac:dyDescent="0.15">
      <c r="A43" s="64" t="s">
        <v>0</v>
      </c>
      <c r="B43" s="64" t="s">
        <v>89</v>
      </c>
      <c r="C43" s="64" t="s">
        <v>90</v>
      </c>
      <c r="D43" s="64" t="s">
        <v>91</v>
      </c>
      <c r="E43" s="63"/>
      <c r="F43" s="64" t="s">
        <v>0</v>
      </c>
      <c r="G43" s="64" t="s">
        <v>89</v>
      </c>
      <c r="H43" s="64" t="s">
        <v>90</v>
      </c>
      <c r="I43" s="64" t="s">
        <v>91</v>
      </c>
      <c r="J43" s="63"/>
      <c r="K43" s="64" t="s">
        <v>0</v>
      </c>
      <c r="L43" s="64" t="s">
        <v>89</v>
      </c>
      <c r="M43" s="64" t="s">
        <v>90</v>
      </c>
      <c r="N43" s="64" t="s">
        <v>91</v>
      </c>
      <c r="O43" s="63"/>
      <c r="P43" s="64" t="s">
        <v>0</v>
      </c>
      <c r="Q43" s="64" t="s">
        <v>89</v>
      </c>
      <c r="R43" s="64" t="s">
        <v>90</v>
      </c>
      <c r="S43" s="64" t="s">
        <v>91</v>
      </c>
      <c r="X43" s="57" t="s">
        <v>38</v>
      </c>
      <c r="Y43" s="57">
        <v>50</v>
      </c>
    </row>
    <row r="44" spans="1:25" x14ac:dyDescent="0.15">
      <c r="A44" s="62">
        <v>100</v>
      </c>
      <c r="B44" s="62">
        <f>IF(ISNA(VLOOKUP($Y$1*1000+A44,年齢別人口集計表AD2!$A$2:$K$5000,9,FALSE)),0,VLOOKUP($Y$1*1000+A44,年齢別人口集計表AD2!$A$2:$K$5000,9,FALSE))</f>
        <v>0</v>
      </c>
      <c r="C44" s="62">
        <f>IF(ISNA(VLOOKUP($Y$1*1000+A44,年齢別人口集計表AD2!$A$2:$K$5000,10,FALSE)),0,VLOOKUP($Y$1*1000+A44,年齢別人口集計表AD2!$A$2:$K$5000,10,FALSE))</f>
        <v>0</v>
      </c>
      <c r="D44" s="62">
        <f>SUM(B44:C44)</f>
        <v>0</v>
      </c>
      <c r="E44" s="63"/>
      <c r="F44" s="62">
        <v>105</v>
      </c>
      <c r="G44" s="62">
        <f>IF(ISNA(VLOOKUP($Y$1*1000+F44,年齢別人口集計表AD2!$A$2:$K$5000,9,FALSE)),0,VLOOKUP($Y$1*1000+F44,年齢別人口集計表AD2!$A$2:$K$5000,9,FALSE))</f>
        <v>0</v>
      </c>
      <c r="H44" s="62">
        <f>IF(ISNA(VLOOKUP($Y$1*1000+F44,年齢別人口集計表AD2!$A$2:$K$5000,10,FALSE)),0,VLOOKUP($Y$1*1000+F44,年齢別人口集計表AD2!$A$2:$K$5000,10,FALSE))</f>
        <v>0</v>
      </c>
      <c r="I44" s="62">
        <f>SUM(G44:H44)</f>
        <v>0</v>
      </c>
      <c r="J44" s="63"/>
      <c r="K44" s="62">
        <v>110</v>
      </c>
      <c r="L44" s="62">
        <f>IF(ISNA(VLOOKUP($Y$1*1000+K44,年齢別人口集計表AD2!$A$2:$K$5000,9,FALSE)),0,VLOOKUP($Y$1*1000+K44,年齢別人口集計表AD2!$A$2:$K$5000,9,FALSE))</f>
        <v>0</v>
      </c>
      <c r="M44" s="62">
        <f>IF(ISNA(VLOOKUP($Y$1*1000+K44,年齢別人口集計表AD2!$A$2:$K$5000,10,FALSE)),0,VLOOKUP($Y$1*1000+K44,年齢別人口集計表AD2!$A$2:$K$5000,10,FALSE))</f>
        <v>0</v>
      </c>
      <c r="N44" s="62">
        <f>SUM(L44:M44)</f>
        <v>0</v>
      </c>
      <c r="O44" s="63"/>
      <c r="P44" s="62">
        <v>115</v>
      </c>
      <c r="Q44" s="62">
        <f>IF(ISNA(VLOOKUP($Y$1*1000+P44,年齢別人口集計表AD2!$A$2:$K$5000,9,FALSE)),0,VLOOKUP($Y$1*1000+P44,年齢別人口集計表AD2!$A$2:$K$5000,9,FALSE))</f>
        <v>0</v>
      </c>
      <c r="R44" s="62">
        <f>IF(ISNA(VLOOKUP($Y$1*1000+P44,年齢別人口集計表AD2!$A$2:$K$5000,10,FALSE)),0,VLOOKUP($Y$1*1000+P44,年齢別人口集計表AD2!$A$2:$K$5000,10,FALSE))</f>
        <v>0</v>
      </c>
      <c r="S44" s="62">
        <f>SUM(Q44:R44)</f>
        <v>0</v>
      </c>
      <c r="X44" s="57" t="s">
        <v>39</v>
      </c>
      <c r="Y44" s="57">
        <v>51</v>
      </c>
    </row>
    <row r="45" spans="1:25" x14ac:dyDescent="0.15">
      <c r="A45" s="62">
        <v>101</v>
      </c>
      <c r="B45" s="62">
        <f>IF(ISNA(VLOOKUP($Y$1*1000+A45,年齢別人口集計表AD2!$A$2:$K$5000,9,FALSE)),0,VLOOKUP($Y$1*1000+A45,年齢別人口集計表AD2!$A$2:$K$5000,9,FALSE))</f>
        <v>0</v>
      </c>
      <c r="C45" s="62">
        <f>IF(ISNA(VLOOKUP($Y$1*1000+A45,年齢別人口集計表AD2!$A$2:$K$5000,10,FALSE)),0,VLOOKUP($Y$1*1000+A45,年齢別人口集計表AD2!$A$2:$K$5000,10,FALSE))</f>
        <v>0</v>
      </c>
      <c r="D45" s="62">
        <f>SUM(B45:C45)</f>
        <v>0</v>
      </c>
      <c r="E45" s="63"/>
      <c r="F45" s="62">
        <v>106</v>
      </c>
      <c r="G45" s="62">
        <f>IF(ISNA(VLOOKUP($Y$1*1000+F45,年齢別人口集計表AD2!$A$2:$K$5000,9,FALSE)),0,VLOOKUP($Y$1*1000+F45,年齢別人口集計表AD2!$A$2:$K$5000,9,FALSE))</f>
        <v>0</v>
      </c>
      <c r="H45" s="62">
        <f>IF(ISNA(VLOOKUP($Y$1*1000+F45,年齢別人口集計表AD2!$A$2:$K$5000,10,FALSE)),0,VLOOKUP($Y$1*1000+F45,年齢別人口集計表AD2!$A$2:$K$5000,10,FALSE))</f>
        <v>0</v>
      </c>
      <c r="I45" s="62">
        <f>SUM(G45:H45)</f>
        <v>0</v>
      </c>
      <c r="J45" s="63"/>
      <c r="K45" s="62">
        <v>111</v>
      </c>
      <c r="L45" s="62">
        <f>IF(ISNA(VLOOKUP($Y$1*1000+K45,年齢別人口集計表AD2!$A$2:$K$5000,9,FALSE)),0,VLOOKUP($Y$1*1000+K45,年齢別人口集計表AD2!$A$2:$K$5000,9,FALSE))</f>
        <v>0</v>
      </c>
      <c r="M45" s="62">
        <f>IF(ISNA(VLOOKUP($Y$1*1000+K45,年齢別人口集計表AD2!$A$2:$K$5000,10,FALSE)),0,VLOOKUP($Y$1*1000+K45,年齢別人口集計表AD2!$A$2:$K$5000,10,FALSE))</f>
        <v>0</v>
      </c>
      <c r="N45" s="62">
        <f>SUM(L45:M45)</f>
        <v>0</v>
      </c>
      <c r="O45" s="63"/>
      <c r="P45" s="62">
        <v>116</v>
      </c>
      <c r="Q45" s="62">
        <f>IF(ISNA(VLOOKUP($Y$1*1000+P45,年齢別人口集計表AD2!$A$2:$K$5000,9,FALSE)),0,VLOOKUP($Y$1*1000+P45,年齢別人口集計表AD2!$A$2:$K$5000,9,FALSE))</f>
        <v>0</v>
      </c>
      <c r="R45" s="62">
        <f>IF(ISNA(VLOOKUP($Y$1*1000+P45,年齢別人口集計表AD2!$A$2:$K$5000,10,FALSE)),0,VLOOKUP($Y$1*1000+P45,年齢別人口集計表AD2!$A$2:$K$5000,10,FALSE))</f>
        <v>0</v>
      </c>
      <c r="S45" s="62">
        <f>SUM(Q45:R45)</f>
        <v>0</v>
      </c>
      <c r="X45" s="57" t="s">
        <v>40</v>
      </c>
      <c r="Y45" s="57">
        <v>52</v>
      </c>
    </row>
    <row r="46" spans="1:25" x14ac:dyDescent="0.15">
      <c r="A46" s="62">
        <v>102</v>
      </c>
      <c r="B46" s="62">
        <f>IF(ISNA(VLOOKUP($Y$1*1000+A46,年齢別人口集計表AD2!$A$2:$K$5000,9,FALSE)),0,VLOOKUP($Y$1*1000+A46,年齢別人口集計表AD2!$A$2:$K$5000,9,FALSE))</f>
        <v>0</v>
      </c>
      <c r="C46" s="62">
        <f>IF(ISNA(VLOOKUP($Y$1*1000+A46,年齢別人口集計表AD2!$A$2:$K$5000,10,FALSE)),0,VLOOKUP($Y$1*1000+A46,年齢別人口集計表AD2!$A$2:$K$5000,10,FALSE))</f>
        <v>0</v>
      </c>
      <c r="D46" s="62">
        <f>SUM(B46:C46)</f>
        <v>0</v>
      </c>
      <c r="E46" s="63"/>
      <c r="F46" s="62">
        <v>107</v>
      </c>
      <c r="G46" s="62">
        <f>IF(ISNA(VLOOKUP($Y$1*1000+F46,年齢別人口集計表AD2!$A$2:$K$5000,9,FALSE)),0,VLOOKUP($Y$1*1000+F46,年齢別人口集計表AD2!$A$2:$K$5000,9,FALSE))</f>
        <v>0</v>
      </c>
      <c r="H46" s="62">
        <f>IF(ISNA(VLOOKUP($Y$1*1000+F46,年齢別人口集計表AD2!$A$2:$K$5000,10,FALSE)),0,VLOOKUP($Y$1*1000+F46,年齢別人口集計表AD2!$A$2:$K$5000,10,FALSE))</f>
        <v>0</v>
      </c>
      <c r="I46" s="62">
        <f>SUM(G46:H46)</f>
        <v>0</v>
      </c>
      <c r="J46" s="63"/>
      <c r="K46" s="62">
        <v>112</v>
      </c>
      <c r="L46" s="62">
        <f>IF(ISNA(VLOOKUP($Y$1*1000+K46,年齢別人口集計表AD2!$A$2:$K$5000,9,FALSE)),0,VLOOKUP($Y$1*1000+K46,年齢別人口集計表AD2!$A$2:$K$5000,9,FALSE))</f>
        <v>0</v>
      </c>
      <c r="M46" s="62">
        <f>IF(ISNA(VLOOKUP($Y$1*1000+K46,年齢別人口集計表AD2!$A$2:$K$5000,10,FALSE)),0,VLOOKUP($Y$1*1000+K46,年齢別人口集計表AD2!$A$2:$K$5000,10,FALSE))</f>
        <v>0</v>
      </c>
      <c r="N46" s="62">
        <f>SUM(L46:M46)</f>
        <v>0</v>
      </c>
      <c r="O46" s="63"/>
      <c r="P46" s="62">
        <v>117</v>
      </c>
      <c r="Q46" s="62">
        <f>IF(ISNA(VLOOKUP($Y$1*1000+P46,年齢別人口集計表AD2!$A$2:$K$5000,9,FALSE)),0,VLOOKUP($Y$1*1000+P46,年齢別人口集計表AD2!$A$2:$K$5000,9,FALSE))</f>
        <v>0</v>
      </c>
      <c r="R46" s="62">
        <f>IF(ISNA(VLOOKUP($Y$1*1000+P46,年齢別人口集計表AD2!$A$2:$K$5000,10,FALSE)),0,VLOOKUP($Y$1*1000+P46,年齢別人口集計表AD2!$A$2:$K$5000,10,FALSE))</f>
        <v>0</v>
      </c>
      <c r="S46" s="62">
        <f>SUM(Q46:R46)</f>
        <v>0</v>
      </c>
      <c r="X46" s="57" t="s">
        <v>41</v>
      </c>
      <c r="Y46" s="57">
        <v>53</v>
      </c>
    </row>
    <row r="47" spans="1:25" x14ac:dyDescent="0.15">
      <c r="A47" s="62">
        <v>103</v>
      </c>
      <c r="B47" s="62">
        <f>IF(ISNA(VLOOKUP($Y$1*1000+A47,年齢別人口集計表AD2!$A$2:$K$5000,9,FALSE)),0,VLOOKUP($Y$1*1000+A47,年齢別人口集計表AD2!$A$2:$K$5000,9,FALSE))</f>
        <v>0</v>
      </c>
      <c r="C47" s="62">
        <f>IF(ISNA(VLOOKUP($Y$1*1000+A47,年齢別人口集計表AD2!$A$2:$K$5000,10,FALSE)),0,VLOOKUP($Y$1*1000+A47,年齢別人口集計表AD2!$A$2:$K$5000,10,FALSE))</f>
        <v>1</v>
      </c>
      <c r="D47" s="62">
        <f>SUM(B47:C47)</f>
        <v>1</v>
      </c>
      <c r="E47" s="63"/>
      <c r="F47" s="62">
        <v>108</v>
      </c>
      <c r="G47" s="62">
        <f>IF(ISNA(VLOOKUP($Y$1*1000+F47,年齢別人口集計表AD2!$A$2:$K$5000,9,FALSE)),0,VLOOKUP($Y$1*1000+F47,年齢別人口集計表AD2!$A$2:$K$5000,9,FALSE))</f>
        <v>0</v>
      </c>
      <c r="H47" s="62">
        <f>IF(ISNA(VLOOKUP($Y$1*1000+F47,年齢別人口集計表AD2!$A$2:$K$5000,10,FALSE)),0,VLOOKUP($Y$1*1000+F47,年齢別人口集計表AD2!$A$2:$K$5000,10,FALSE))</f>
        <v>0</v>
      </c>
      <c r="I47" s="62">
        <f>SUM(G47:H47)</f>
        <v>0</v>
      </c>
      <c r="J47" s="63"/>
      <c r="K47" s="62">
        <v>113</v>
      </c>
      <c r="L47" s="62">
        <f>IF(ISNA(VLOOKUP($Y$1*1000+K47,年齢別人口集計表AD2!$A$2:$K$5000,9,FALSE)),0,VLOOKUP($Y$1*1000+K47,年齢別人口集計表AD2!$A$2:$K$5000,9,FALSE))</f>
        <v>0</v>
      </c>
      <c r="M47" s="62">
        <f>IF(ISNA(VLOOKUP($Y$1*1000+K47,年齢別人口集計表AD2!$A$2:$K$5000,10,FALSE)),0,VLOOKUP($Y$1*1000+K47,年齢別人口集計表AD2!$A$2:$K$5000,10,FALSE))</f>
        <v>0</v>
      </c>
      <c r="N47" s="62">
        <f>SUM(L47:M47)</f>
        <v>0</v>
      </c>
      <c r="O47" s="63"/>
      <c r="P47" s="62">
        <v>118</v>
      </c>
      <c r="Q47" s="62">
        <f>IF(ISNA(VLOOKUP($Y$1*1000+P47,年齢別人口集計表AD2!$A$2:$K$5000,9,FALSE)),0,VLOOKUP($Y$1*1000+P47,年齢別人口集計表AD2!$A$2:$K$5000,9,FALSE))</f>
        <v>0</v>
      </c>
      <c r="R47" s="62">
        <f>IF(ISNA(VLOOKUP($Y$1*1000+P47,年齢別人口集計表AD2!$A$2:$K$5000,10,FALSE)),0,VLOOKUP($Y$1*1000+P47,年齢別人口集計表AD2!$A$2:$K$5000,10,FALSE))</f>
        <v>0</v>
      </c>
      <c r="S47" s="62">
        <f>SUM(Q47:R47)</f>
        <v>0</v>
      </c>
      <c r="X47" s="57" t="s">
        <v>42</v>
      </c>
      <c r="Y47" s="57">
        <v>54</v>
      </c>
    </row>
    <row r="48" spans="1:25" x14ac:dyDescent="0.15">
      <c r="A48" s="62">
        <v>104</v>
      </c>
      <c r="B48" s="62">
        <f>IF(ISNA(VLOOKUP($Y$1*1000+A48,年齢別人口集計表AD2!$A$2:$K$5000,9,FALSE)),0,VLOOKUP($Y$1*1000+A48,年齢別人口集計表AD2!$A$2:$K$5000,9,FALSE))</f>
        <v>0</v>
      </c>
      <c r="C48" s="62">
        <f>IF(ISNA(VLOOKUP($Y$1*1000+A48,年齢別人口集計表AD2!$A$2:$K$5000,10,FALSE)),0,VLOOKUP($Y$1*1000+A48,年齢別人口集計表AD2!$A$2:$K$5000,10,FALSE))</f>
        <v>0</v>
      </c>
      <c r="D48" s="62">
        <f>SUM(B48:C48)</f>
        <v>0</v>
      </c>
      <c r="E48" s="63"/>
      <c r="F48" s="62">
        <v>109</v>
      </c>
      <c r="G48" s="62">
        <f>IF(ISNA(VLOOKUP($Y$1*1000+F48,年齢別人口集計表AD2!$A$2:$K$5000,9,FALSE)),0,VLOOKUP($Y$1*1000+F48,年齢別人口集計表AD2!$A$2:$K$5000,9,FALSE))</f>
        <v>0</v>
      </c>
      <c r="H48" s="62">
        <f>IF(ISNA(VLOOKUP($Y$1*1000+F48,年齢別人口集計表AD2!$A$2:$K$5000,10,FALSE)),0,VLOOKUP($Y$1*1000+F48,年齢別人口集計表AD2!$A$2:$K$5000,10,FALSE))</f>
        <v>0</v>
      </c>
      <c r="I48" s="62">
        <f>SUM(G48:H48)</f>
        <v>0</v>
      </c>
      <c r="J48" s="63"/>
      <c r="K48" s="62">
        <v>114</v>
      </c>
      <c r="L48" s="62">
        <f>IF(ISNA(VLOOKUP($Y$1*1000+K48,年齢別人口集計表AD2!$A$2:$K$5000,9,FALSE)),0,VLOOKUP($Y$1*1000+K48,年齢別人口集計表AD2!$A$2:$K$5000,9,FALSE))</f>
        <v>0</v>
      </c>
      <c r="M48" s="62">
        <f>IF(ISNA(VLOOKUP($Y$1*1000+K48,年齢別人口集計表AD2!$A$2:$K$5000,10,FALSE)),0,VLOOKUP($Y$1*1000+K48,年齢別人口集計表AD2!$A$2:$K$5000,10,FALSE))</f>
        <v>0</v>
      </c>
      <c r="N48" s="62">
        <f>SUM(L48:M48)</f>
        <v>0</v>
      </c>
      <c r="O48" s="63"/>
      <c r="P48" s="62">
        <v>119</v>
      </c>
      <c r="Q48" s="62">
        <f>IF(ISNA(VLOOKUP($Y$1*1000+P48,年齢別人口集計表AD2!$A$2:$K$5000,9,FALSE)),0,VLOOKUP($Y$1*1000+P48,年齢別人口集計表AD2!$A$2:$K$5000,9,FALSE))</f>
        <v>0</v>
      </c>
      <c r="R48" s="62">
        <f>IF(ISNA(VLOOKUP($Y$1*1000+P48,年齢別人口集計表AD2!$A$2:$K$5000,10,FALSE)),0,VLOOKUP($Y$1*1000+P48,年齢別人口集計表AD2!$A$2:$K$5000,10,FALSE))</f>
        <v>0</v>
      </c>
      <c r="S48" s="62">
        <f>SUM(Q48:R48)</f>
        <v>0</v>
      </c>
      <c r="X48" s="57" t="s">
        <v>43</v>
      </c>
      <c r="Y48" s="57">
        <v>55</v>
      </c>
    </row>
    <row r="49" spans="1:25" x14ac:dyDescent="0.15">
      <c r="A49" s="64" t="s">
        <v>91</v>
      </c>
      <c r="B49" s="62">
        <f>SUM(B44:B48)</f>
        <v>0</v>
      </c>
      <c r="C49" s="62">
        <f>SUM(C44:C48)</f>
        <v>1</v>
      </c>
      <c r="D49" s="62">
        <f>SUM(D44:D48)</f>
        <v>1</v>
      </c>
      <c r="E49" s="63"/>
      <c r="F49" s="64" t="s">
        <v>91</v>
      </c>
      <c r="G49" s="62">
        <f>SUM(G44:G48)</f>
        <v>0</v>
      </c>
      <c r="H49" s="62">
        <f>SUM(H44:H48)</f>
        <v>0</v>
      </c>
      <c r="I49" s="62">
        <f>SUM(I44:I48)</f>
        <v>0</v>
      </c>
      <c r="J49" s="63"/>
      <c r="K49" s="64" t="s">
        <v>91</v>
      </c>
      <c r="L49" s="62">
        <f>SUM(L44:L48)</f>
        <v>0</v>
      </c>
      <c r="M49" s="62">
        <f>SUM(M44:M48)</f>
        <v>0</v>
      </c>
      <c r="N49" s="62">
        <f>SUM(N44:N48)</f>
        <v>0</v>
      </c>
      <c r="O49" s="63"/>
      <c r="P49" s="64" t="s">
        <v>91</v>
      </c>
      <c r="Q49" s="62">
        <f>SUM(Q44:Q48)</f>
        <v>0</v>
      </c>
      <c r="R49" s="62">
        <f>SUM(R44:R48)</f>
        <v>0</v>
      </c>
      <c r="S49" s="62">
        <f>SUM(S44:S48)</f>
        <v>0</v>
      </c>
      <c r="U49" s="65">
        <f>Q49+L49+G49+B49</f>
        <v>0</v>
      </c>
      <c r="V49" s="65">
        <f>R49+M49+H49+C49</f>
        <v>1</v>
      </c>
      <c r="X49" s="57" t="s">
        <v>44</v>
      </c>
      <c r="Y49" s="57">
        <v>56</v>
      </c>
    </row>
    <row r="50" spans="1:25" ht="14.25" thickBot="1" x14ac:dyDescent="0.2">
      <c r="A50" s="67"/>
      <c r="B50" s="67"/>
      <c r="C50" s="67"/>
      <c r="D50" s="67"/>
      <c r="F50" s="67"/>
      <c r="G50" s="67"/>
      <c r="H50" s="67"/>
      <c r="I50" s="67"/>
      <c r="K50" s="67"/>
      <c r="L50" s="67"/>
      <c r="M50" s="67"/>
      <c r="N50" s="67"/>
      <c r="P50" s="67"/>
      <c r="Q50" s="68"/>
      <c r="R50" s="68"/>
      <c r="S50" s="68"/>
      <c r="X50" s="57" t="s">
        <v>45</v>
      </c>
      <c r="Y50" s="57">
        <v>57</v>
      </c>
    </row>
    <row r="51" spans="1:25" ht="14.25" thickBot="1" x14ac:dyDescent="0.2">
      <c r="N51" s="76"/>
      <c r="O51" s="70"/>
      <c r="P51" s="69" t="s">
        <v>94</v>
      </c>
      <c r="Q51" s="71" t="s">
        <v>89</v>
      </c>
      <c r="R51" s="72" t="s">
        <v>90</v>
      </c>
      <c r="S51" s="72" t="s">
        <v>91</v>
      </c>
      <c r="X51" s="57" t="s">
        <v>46</v>
      </c>
      <c r="Y51" s="57">
        <v>58</v>
      </c>
    </row>
    <row r="52" spans="1:25" ht="14.25" thickBot="1" x14ac:dyDescent="0.2">
      <c r="N52" s="77"/>
      <c r="O52" s="70"/>
      <c r="P52" s="73" t="s">
        <v>95</v>
      </c>
      <c r="Q52" s="74">
        <f>SUM(U9:U49)</f>
        <v>199</v>
      </c>
      <c r="R52" s="75">
        <f>SUM(V9:V49)</f>
        <v>280</v>
      </c>
      <c r="S52" s="75">
        <f>SUM(Q52:R52)</f>
        <v>479</v>
      </c>
      <c r="U52" s="65">
        <f>SUM(U9:U49)</f>
        <v>199</v>
      </c>
      <c r="V52" s="65">
        <f>SUM(V9:V49)</f>
        <v>280</v>
      </c>
      <c r="X52" s="57" t="s">
        <v>47</v>
      </c>
      <c r="Y52" s="57">
        <v>59</v>
      </c>
    </row>
    <row r="53" spans="1:25" x14ac:dyDescent="0.15">
      <c r="U53" s="65">
        <f>G33+L33+Q33+U41+U49</f>
        <v>100</v>
      </c>
      <c r="V53" s="65">
        <f>H33+M33+R33+V41+V49</f>
        <v>145</v>
      </c>
      <c r="X53" s="57" t="s">
        <v>48</v>
      </c>
      <c r="Y53" s="57">
        <v>60</v>
      </c>
    </row>
    <row r="54" spans="1:25" x14ac:dyDescent="0.15">
      <c r="U54" s="65">
        <f>Q33+U41+U49</f>
        <v>63</v>
      </c>
      <c r="V54" s="65">
        <f>R33+V41+V49</f>
        <v>78</v>
      </c>
      <c r="X54" s="57" t="s">
        <v>49</v>
      </c>
      <c r="Y54" s="57">
        <v>61</v>
      </c>
    </row>
    <row r="55" spans="1:25" x14ac:dyDescent="0.15">
      <c r="X55" s="57" t="s">
        <v>50</v>
      </c>
      <c r="Y55" s="57">
        <v>62</v>
      </c>
    </row>
    <row r="56" spans="1:25" x14ac:dyDescent="0.15">
      <c r="X56" s="57" t="s">
        <v>51</v>
      </c>
      <c r="Y56" s="57">
        <v>63</v>
      </c>
    </row>
    <row r="57" spans="1:25" x14ac:dyDescent="0.15">
      <c r="X57" s="57" t="s">
        <v>52</v>
      </c>
      <c r="Y57" s="57">
        <v>64</v>
      </c>
    </row>
    <row r="58" spans="1:25" x14ac:dyDescent="0.15">
      <c r="X58" s="57" t="s">
        <v>53</v>
      </c>
      <c r="Y58" s="57">
        <v>65</v>
      </c>
    </row>
    <row r="59" spans="1:25" x14ac:dyDescent="0.15">
      <c r="X59" s="57" t="s">
        <v>54</v>
      </c>
      <c r="Y59" s="57">
        <v>66</v>
      </c>
    </row>
    <row r="60" spans="1:25" x14ac:dyDescent="0.15">
      <c r="X60" s="57" t="s">
        <v>55</v>
      </c>
      <c r="Y60" s="57">
        <v>67</v>
      </c>
    </row>
    <row r="61" spans="1:25" x14ac:dyDescent="0.15">
      <c r="X61" s="57" t="s">
        <v>122</v>
      </c>
      <c r="Y61" s="57">
        <v>68</v>
      </c>
    </row>
    <row r="62" spans="1:25" x14ac:dyDescent="0.15">
      <c r="X62" s="57" t="s">
        <v>56</v>
      </c>
      <c r="Y62" s="57">
        <v>69</v>
      </c>
    </row>
    <row r="63" spans="1:25" x14ac:dyDescent="0.15">
      <c r="X63" s="57" t="s">
        <v>57</v>
      </c>
      <c r="Y63" s="57">
        <v>70</v>
      </c>
    </row>
    <row r="64" spans="1:25" x14ac:dyDescent="0.15">
      <c r="X64" s="57" t="s">
        <v>58</v>
      </c>
      <c r="Y64" s="57">
        <v>71</v>
      </c>
    </row>
    <row r="65" spans="24:25" x14ac:dyDescent="0.15">
      <c r="X65" s="57" t="s">
        <v>59</v>
      </c>
      <c r="Y65" s="57">
        <v>72</v>
      </c>
    </row>
    <row r="66" spans="24:25" x14ac:dyDescent="0.15">
      <c r="X66" s="57" t="s">
        <v>60</v>
      </c>
      <c r="Y66" s="57">
        <v>73</v>
      </c>
    </row>
  </sheetData>
  <sheetProtection sheet="1"/>
  <phoneticPr fontId="2"/>
  <dataValidations count="1">
    <dataValidation type="list" allowBlank="1" showInputMessage="1" showErrorMessage="1" sqref="H1">
      <formula1>$X$3:$X$66</formula1>
    </dataValidation>
  </dataValidations>
  <pageMargins left="0.99" right="0.78700000000000003" top="0.47" bottom="0.28000000000000003" header="0.4" footer="0.21"/>
  <pageSetup paperSize="9" scale="84" orientation="landscape" verticalDpi="0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66"/>
  <sheetViews>
    <sheetView tabSelected="1" zoomScale="80" workbookViewId="0">
      <pane ySplit="1" topLeftCell="A2" activePane="bottomLeft" state="frozen"/>
      <selection activeCell="I52" sqref="I52"/>
      <selection pane="bottomLeft" activeCell="I52" sqref="I52"/>
    </sheetView>
  </sheetViews>
  <sheetFormatPr defaultRowHeight="13.5" x14ac:dyDescent="0.15"/>
  <cols>
    <col min="1" max="4" width="9" style="57"/>
    <col min="5" max="5" width="2.125" style="57" customWidth="1"/>
    <col min="6" max="9" width="9" style="57"/>
    <col min="10" max="10" width="0.875" style="57" customWidth="1"/>
    <col min="11" max="14" width="9" style="57"/>
    <col min="15" max="15" width="1" style="57" customWidth="1"/>
    <col min="16" max="16384" width="9" style="57"/>
  </cols>
  <sheetData>
    <row r="1" spans="1:25" x14ac:dyDescent="0.15">
      <c r="A1" s="55" t="s">
        <v>99</v>
      </c>
      <c r="B1" s="55"/>
      <c r="C1" s="55"/>
      <c r="D1" s="55"/>
      <c r="E1" s="55"/>
      <c r="F1" s="55"/>
      <c r="G1" s="56" t="s">
        <v>92</v>
      </c>
      <c r="H1" s="78" t="s">
        <v>126</v>
      </c>
      <c r="J1" s="55"/>
      <c r="K1" s="55"/>
      <c r="L1" s="55"/>
      <c r="M1" s="55"/>
      <c r="N1" s="55"/>
      <c r="O1" s="55" t="s">
        <v>93</v>
      </c>
      <c r="P1" s="55"/>
      <c r="Q1" s="55"/>
      <c r="R1" s="55" t="str">
        <f>高齢者率65!J1</f>
        <v>平成30年3月末</v>
      </c>
      <c r="S1" s="55"/>
      <c r="Y1" s="55">
        <f>VLOOKUP(H1,X3:Y67,2,FALSE)</f>
        <v>24</v>
      </c>
    </row>
    <row r="2" spans="1:25" x14ac:dyDescent="0.15">
      <c r="A2" s="58"/>
      <c r="B2" s="58"/>
      <c r="C2" s="58"/>
      <c r="D2" s="58"/>
      <c r="E2" s="55"/>
      <c r="F2" s="58"/>
      <c r="G2" s="58"/>
      <c r="H2" s="58"/>
      <c r="I2" s="58"/>
      <c r="J2" s="55"/>
      <c r="K2" s="58"/>
      <c r="L2" s="58"/>
      <c r="M2" s="58"/>
      <c r="N2" s="58"/>
      <c r="O2" s="55"/>
      <c r="P2" s="58"/>
      <c r="Q2" s="58"/>
      <c r="R2" s="58"/>
      <c r="S2" s="58"/>
    </row>
    <row r="3" spans="1:25" x14ac:dyDescent="0.15">
      <c r="A3" s="59" t="s">
        <v>0</v>
      </c>
      <c r="B3" s="59" t="s">
        <v>89</v>
      </c>
      <c r="C3" s="59" t="s">
        <v>90</v>
      </c>
      <c r="D3" s="59" t="s">
        <v>91</v>
      </c>
      <c r="E3" s="60"/>
      <c r="F3" s="59" t="s">
        <v>0</v>
      </c>
      <c r="G3" s="59" t="s">
        <v>89</v>
      </c>
      <c r="H3" s="59" t="s">
        <v>90</v>
      </c>
      <c r="I3" s="59" t="s">
        <v>91</v>
      </c>
      <c r="J3" s="60"/>
      <c r="K3" s="59" t="s">
        <v>0</v>
      </c>
      <c r="L3" s="59" t="s">
        <v>89</v>
      </c>
      <c r="M3" s="59" t="s">
        <v>90</v>
      </c>
      <c r="N3" s="59" t="s">
        <v>91</v>
      </c>
      <c r="O3" s="60"/>
      <c r="P3" s="59" t="s">
        <v>0</v>
      </c>
      <c r="Q3" s="59" t="s">
        <v>89</v>
      </c>
      <c r="R3" s="59" t="s">
        <v>90</v>
      </c>
      <c r="S3" s="59" t="s">
        <v>91</v>
      </c>
      <c r="T3" s="61"/>
      <c r="X3" s="57" t="s">
        <v>2</v>
      </c>
      <c r="Y3" s="57">
        <v>1</v>
      </c>
    </row>
    <row r="4" spans="1:25" x14ac:dyDescent="0.15">
      <c r="A4" s="62">
        <v>0</v>
      </c>
      <c r="B4" s="62">
        <f>IF(ISNA(VLOOKUP($Y$1*1000+A4,年齢別人口集計表AD2!$A$2:$K$5000,9,FALSE)),0,VLOOKUP($Y$1*1000+A4,年齢別人口集計表AD2!$A$2:$K$5000,9,FALSE))</f>
        <v>0</v>
      </c>
      <c r="C4" s="62">
        <f>IF(ISNA(VLOOKUP($Y$1*1000+A4,年齢別人口集計表AD2!$A$2:$K$5000,10,FALSE)),0,VLOOKUP($Y$1*1000+A4,年齢別人口集計表AD2!$A$2:$K$5000,10,FALSE))</f>
        <v>1</v>
      </c>
      <c r="D4" s="62">
        <f>SUM(B4:C4)</f>
        <v>1</v>
      </c>
      <c r="E4" s="63"/>
      <c r="F4" s="62">
        <v>5</v>
      </c>
      <c r="G4" s="62">
        <f>IF(ISNA(VLOOKUP($Y$1*1000+F4,年齢別人口集計表AD2!$A$2:$K$5000,9,FALSE)),0,VLOOKUP($Y$1*1000+F4,年齢別人口集計表AD2!$A$2:$K$5000,9,FALSE))</f>
        <v>4</v>
      </c>
      <c r="H4" s="62">
        <f>IF(ISNA(VLOOKUP($Y$1*1000+F4,年齢別人口集計表AD2!$A$2:$K$5000,10,FALSE)),0,VLOOKUP($Y$1*1000+F4,年齢別人口集計表AD2!$A$2:$K$5000,10,FALSE))</f>
        <v>4</v>
      </c>
      <c r="I4" s="62">
        <f>SUM(G4:H4)</f>
        <v>8</v>
      </c>
      <c r="J4" s="63"/>
      <c r="K4" s="62">
        <v>10</v>
      </c>
      <c r="L4" s="62">
        <f>IF(ISNA(VLOOKUP($Y$1*1000+K4,年齢別人口集計表AD2!$A$2:$K$5000,9,FALSE)),0,VLOOKUP($Y$1*1000+K4,年齢別人口集計表AD2!$A$2:$K$5000,9,FALSE))</f>
        <v>2</v>
      </c>
      <c r="M4" s="62">
        <f>IF(ISNA(VLOOKUP($Y$1*1000+K4,年齢別人口集計表AD2!$A$2:$K$5000,10,FALSE)),0,VLOOKUP($Y$1*1000+K4,年齢別人口集計表AD2!$A$2:$K$5000,10,FALSE))</f>
        <v>2</v>
      </c>
      <c r="N4" s="62">
        <f>SUM(L4:M4)</f>
        <v>4</v>
      </c>
      <c r="O4" s="63"/>
      <c r="P4" s="62">
        <v>15</v>
      </c>
      <c r="Q4" s="62">
        <f>IF(ISNA(VLOOKUP($Y$1*1000+P4,年齢別人口集計表AD2!$A$2:$K$5000,9,FALSE)),0,VLOOKUP($Y$1*1000+P4,年齢別人口集計表AD2!$A$2:$K$5000,9,FALSE))</f>
        <v>3</v>
      </c>
      <c r="R4" s="62">
        <f>IF(ISNA(VLOOKUP($Y$1*1000+P4,年齢別人口集計表AD2!$A$2:$K$5000,10,FALSE)),0,VLOOKUP($Y$1*1000+P4,年齢別人口集計表AD2!$A$2:$K$5000,10,FALSE))</f>
        <v>3</v>
      </c>
      <c r="S4" s="62">
        <f>SUM(Q4:R4)</f>
        <v>6</v>
      </c>
      <c r="X4" s="57" t="s">
        <v>3</v>
      </c>
      <c r="Y4" s="57">
        <v>2</v>
      </c>
    </row>
    <row r="5" spans="1:25" x14ac:dyDescent="0.15">
      <c r="A5" s="62">
        <v>1</v>
      </c>
      <c r="B5" s="62">
        <f>IF(ISNA(VLOOKUP($Y$1*1000+A5,年齢別人口集計表AD2!$A$2:$K$5000,9,FALSE)),0,VLOOKUP($Y$1*1000+A5,年齢別人口集計表AD2!$A$2:$K$5000,9,FALSE))</f>
        <v>2</v>
      </c>
      <c r="C5" s="62">
        <f>IF(ISNA(VLOOKUP($Y$1*1000+A5,年齢別人口集計表AD2!$A$2:$K$5000,10,FALSE)),0,VLOOKUP($Y$1*1000+A5,年齢別人口集計表AD2!$A$2:$K$5000,10,FALSE))</f>
        <v>2</v>
      </c>
      <c r="D5" s="62">
        <f>SUM(B5:C5)</f>
        <v>4</v>
      </c>
      <c r="E5" s="63"/>
      <c r="F5" s="62">
        <v>6</v>
      </c>
      <c r="G5" s="62">
        <f>IF(ISNA(VLOOKUP($Y$1*1000+F5,年齢別人口集計表AD2!$A$2:$K$5000,9,FALSE)),0,VLOOKUP($Y$1*1000+F5,年齢別人口集計表AD2!$A$2:$K$5000,9,FALSE))</f>
        <v>1</v>
      </c>
      <c r="H5" s="62">
        <f>IF(ISNA(VLOOKUP($Y$1*1000+F5,年齢別人口集計表AD2!$A$2:$K$5000,10,FALSE)),0,VLOOKUP($Y$1*1000+F5,年齢別人口集計表AD2!$A$2:$K$5000,10,FALSE))</f>
        <v>4</v>
      </c>
      <c r="I5" s="62">
        <f>SUM(G5:H5)</f>
        <v>5</v>
      </c>
      <c r="J5" s="63"/>
      <c r="K5" s="62">
        <v>11</v>
      </c>
      <c r="L5" s="62">
        <f>IF(ISNA(VLOOKUP($Y$1*1000+K5,年齢別人口集計表AD2!$A$2:$K$5000,9,FALSE)),0,VLOOKUP($Y$1*1000+K5,年齢別人口集計表AD2!$A$2:$K$5000,9,FALSE))</f>
        <v>3</v>
      </c>
      <c r="M5" s="62">
        <f>IF(ISNA(VLOOKUP($Y$1*1000+K5,年齢別人口集計表AD2!$A$2:$K$5000,10,FALSE)),0,VLOOKUP($Y$1*1000+K5,年齢別人口集計表AD2!$A$2:$K$5000,10,FALSE))</f>
        <v>1</v>
      </c>
      <c r="N5" s="62">
        <f>SUM(L5:M5)</f>
        <v>4</v>
      </c>
      <c r="O5" s="63"/>
      <c r="P5" s="62">
        <v>16</v>
      </c>
      <c r="Q5" s="62">
        <f>IF(ISNA(VLOOKUP($Y$1*1000+P5,年齢別人口集計表AD2!$A$2:$K$5000,9,FALSE)),0,VLOOKUP($Y$1*1000+P5,年齢別人口集計表AD2!$A$2:$K$5000,9,FALSE))</f>
        <v>5</v>
      </c>
      <c r="R5" s="62">
        <f>IF(ISNA(VLOOKUP($Y$1*1000+P5,年齢別人口集計表AD2!$A$2:$K$5000,10,FALSE)),0,VLOOKUP($Y$1*1000+P5,年齢別人口集計表AD2!$A$2:$K$5000,10,FALSE))</f>
        <v>4</v>
      </c>
      <c r="S5" s="62">
        <f>SUM(Q5:R5)</f>
        <v>9</v>
      </c>
      <c r="X5" s="57" t="s">
        <v>4</v>
      </c>
      <c r="Y5" s="57">
        <v>3</v>
      </c>
    </row>
    <row r="6" spans="1:25" x14ac:dyDescent="0.15">
      <c r="A6" s="62">
        <v>2</v>
      </c>
      <c r="B6" s="62">
        <f>IF(ISNA(VLOOKUP($Y$1*1000+A6,年齢別人口集計表AD2!$A$2:$K$5000,9,FALSE)),0,VLOOKUP($Y$1*1000+A6,年齢別人口集計表AD2!$A$2:$K$5000,9,FALSE))</f>
        <v>2</v>
      </c>
      <c r="C6" s="62">
        <f>IF(ISNA(VLOOKUP($Y$1*1000+A6,年齢別人口集計表AD2!$A$2:$K$5000,10,FALSE)),0,VLOOKUP($Y$1*1000+A6,年齢別人口集計表AD2!$A$2:$K$5000,10,FALSE))</f>
        <v>0</v>
      </c>
      <c r="D6" s="62">
        <f>SUM(B6:C6)</f>
        <v>2</v>
      </c>
      <c r="E6" s="63"/>
      <c r="F6" s="62">
        <v>7</v>
      </c>
      <c r="G6" s="62">
        <f>IF(ISNA(VLOOKUP($Y$1*1000+F6,年齢別人口集計表AD2!$A$2:$K$5000,9,FALSE)),0,VLOOKUP($Y$1*1000+F6,年齢別人口集計表AD2!$A$2:$K$5000,9,FALSE))</f>
        <v>2</v>
      </c>
      <c r="H6" s="62">
        <f>IF(ISNA(VLOOKUP($Y$1*1000+F6,年齢別人口集計表AD2!$A$2:$K$5000,10,FALSE)),0,VLOOKUP($Y$1*1000+F6,年齢別人口集計表AD2!$A$2:$K$5000,10,FALSE))</f>
        <v>3</v>
      </c>
      <c r="I6" s="62">
        <f>SUM(G6:H6)</f>
        <v>5</v>
      </c>
      <c r="J6" s="63"/>
      <c r="K6" s="62">
        <v>12</v>
      </c>
      <c r="L6" s="62">
        <f>IF(ISNA(VLOOKUP($Y$1*1000+K6,年齢別人口集計表AD2!$A$2:$K$5000,9,FALSE)),0,VLOOKUP($Y$1*1000+K6,年齢別人口集計表AD2!$A$2:$K$5000,9,FALSE))</f>
        <v>0</v>
      </c>
      <c r="M6" s="62">
        <f>IF(ISNA(VLOOKUP($Y$1*1000+K6,年齢別人口集計表AD2!$A$2:$K$5000,10,FALSE)),0,VLOOKUP($Y$1*1000+K6,年齢別人口集計表AD2!$A$2:$K$5000,10,FALSE))</f>
        <v>2</v>
      </c>
      <c r="N6" s="62">
        <f>SUM(L6:M6)</f>
        <v>2</v>
      </c>
      <c r="O6" s="63"/>
      <c r="P6" s="62">
        <v>17</v>
      </c>
      <c r="Q6" s="62">
        <f>IF(ISNA(VLOOKUP($Y$1*1000+P6,年齢別人口集計表AD2!$A$2:$K$5000,9,FALSE)),0,VLOOKUP($Y$1*1000+P6,年齢別人口集計表AD2!$A$2:$K$5000,9,FALSE))</f>
        <v>6</v>
      </c>
      <c r="R6" s="62">
        <f>IF(ISNA(VLOOKUP($Y$1*1000+P6,年齢別人口集計表AD2!$A$2:$K$5000,10,FALSE)),0,VLOOKUP($Y$1*1000+P6,年齢別人口集計表AD2!$A$2:$K$5000,10,FALSE))</f>
        <v>8</v>
      </c>
      <c r="S6" s="62">
        <f>SUM(Q6:R6)</f>
        <v>14</v>
      </c>
      <c r="X6" s="57" t="s">
        <v>5</v>
      </c>
      <c r="Y6" s="57">
        <v>4</v>
      </c>
    </row>
    <row r="7" spans="1:25" x14ac:dyDescent="0.15">
      <c r="A7" s="62">
        <v>3</v>
      </c>
      <c r="B7" s="62">
        <f>IF(ISNA(VLOOKUP($Y$1*1000+A7,年齢別人口集計表AD2!$A$2:$K$5000,9,FALSE)),0,VLOOKUP($Y$1*1000+A7,年齢別人口集計表AD2!$A$2:$K$5000,9,FALSE))</f>
        <v>3</v>
      </c>
      <c r="C7" s="62">
        <f>IF(ISNA(VLOOKUP($Y$1*1000+A7,年齢別人口集計表AD2!$A$2:$K$5000,10,FALSE)),0,VLOOKUP($Y$1*1000+A7,年齢別人口集計表AD2!$A$2:$K$5000,10,FALSE))</f>
        <v>3</v>
      </c>
      <c r="D7" s="62">
        <f>SUM(B7:C7)</f>
        <v>6</v>
      </c>
      <c r="E7" s="63"/>
      <c r="F7" s="62">
        <v>8</v>
      </c>
      <c r="G7" s="62">
        <f>IF(ISNA(VLOOKUP($Y$1*1000+F7,年齢別人口集計表AD2!$A$2:$K$5000,9,FALSE)),0,VLOOKUP($Y$1*1000+F7,年齢別人口集計表AD2!$A$2:$K$5000,9,FALSE))</f>
        <v>1</v>
      </c>
      <c r="H7" s="62">
        <f>IF(ISNA(VLOOKUP($Y$1*1000+F7,年齢別人口集計表AD2!$A$2:$K$5000,10,FALSE)),0,VLOOKUP($Y$1*1000+F7,年齢別人口集計表AD2!$A$2:$K$5000,10,FALSE))</f>
        <v>5</v>
      </c>
      <c r="I7" s="62">
        <f>SUM(G7:H7)</f>
        <v>6</v>
      </c>
      <c r="J7" s="63"/>
      <c r="K7" s="62">
        <v>13</v>
      </c>
      <c r="L7" s="62">
        <f>IF(ISNA(VLOOKUP($Y$1*1000+K7,年齢別人口集計表AD2!$A$2:$K$5000,9,FALSE)),0,VLOOKUP($Y$1*1000+K7,年齢別人口集計表AD2!$A$2:$K$5000,9,FALSE))</f>
        <v>3</v>
      </c>
      <c r="M7" s="62">
        <f>IF(ISNA(VLOOKUP($Y$1*1000+K7,年齢別人口集計表AD2!$A$2:$K$5000,10,FALSE)),0,VLOOKUP($Y$1*1000+K7,年齢別人口集計表AD2!$A$2:$K$5000,10,FALSE))</f>
        <v>2</v>
      </c>
      <c r="N7" s="62">
        <f>SUM(L7:M7)</f>
        <v>5</v>
      </c>
      <c r="O7" s="63"/>
      <c r="P7" s="62">
        <v>18</v>
      </c>
      <c r="Q7" s="62">
        <f>IF(ISNA(VLOOKUP($Y$1*1000+P7,年齢別人口集計表AD2!$A$2:$K$5000,9,FALSE)),0,VLOOKUP($Y$1*1000+P7,年齢別人口集計表AD2!$A$2:$K$5000,9,FALSE))</f>
        <v>8</v>
      </c>
      <c r="R7" s="62">
        <f>IF(ISNA(VLOOKUP($Y$1*1000+P7,年齢別人口集計表AD2!$A$2:$K$5000,10,FALSE)),0,VLOOKUP($Y$1*1000+P7,年齢別人口集計表AD2!$A$2:$K$5000,10,FALSE))</f>
        <v>6</v>
      </c>
      <c r="S7" s="62">
        <f>SUM(Q7:R7)</f>
        <v>14</v>
      </c>
      <c r="X7" s="57" t="s">
        <v>6</v>
      </c>
      <c r="Y7" s="57">
        <v>5</v>
      </c>
    </row>
    <row r="8" spans="1:25" x14ac:dyDescent="0.15">
      <c r="A8" s="62">
        <v>4</v>
      </c>
      <c r="B8" s="62">
        <f>IF(ISNA(VLOOKUP($Y$1*1000+A8,年齢別人口集計表AD2!$A$2:$K$5000,9,FALSE)),0,VLOOKUP($Y$1*1000+A8,年齢別人口集計表AD2!$A$2:$K$5000,9,FALSE))</f>
        <v>2</v>
      </c>
      <c r="C8" s="62">
        <f>IF(ISNA(VLOOKUP($Y$1*1000+A8,年齢別人口集計表AD2!$A$2:$K$5000,10,FALSE)),0,VLOOKUP($Y$1*1000+A8,年齢別人口集計表AD2!$A$2:$K$5000,10,FALSE))</f>
        <v>3</v>
      </c>
      <c r="D8" s="62">
        <f>SUM(B8:C8)</f>
        <v>5</v>
      </c>
      <c r="E8" s="63"/>
      <c r="F8" s="62">
        <v>9</v>
      </c>
      <c r="G8" s="62">
        <f>IF(ISNA(VLOOKUP($Y$1*1000+F8,年齢別人口集計表AD2!$A$2:$K$5000,9,FALSE)),0,VLOOKUP($Y$1*1000+F8,年齢別人口集計表AD2!$A$2:$K$5000,9,FALSE))</f>
        <v>7</v>
      </c>
      <c r="H8" s="62">
        <f>IF(ISNA(VLOOKUP($Y$1*1000+F8,年齢別人口集計表AD2!$A$2:$K$5000,10,FALSE)),0,VLOOKUP($Y$1*1000+F8,年齢別人口集計表AD2!$A$2:$K$5000,10,FALSE))</f>
        <v>3</v>
      </c>
      <c r="I8" s="62">
        <f>SUM(G8:H8)</f>
        <v>10</v>
      </c>
      <c r="J8" s="63"/>
      <c r="K8" s="62">
        <v>14</v>
      </c>
      <c r="L8" s="62">
        <f>IF(ISNA(VLOOKUP($Y$1*1000+K8,年齢別人口集計表AD2!$A$2:$K$5000,9,FALSE)),0,VLOOKUP($Y$1*1000+K8,年齢別人口集計表AD2!$A$2:$K$5000,9,FALSE))</f>
        <v>2</v>
      </c>
      <c r="M8" s="62">
        <f>IF(ISNA(VLOOKUP($Y$1*1000+K8,年齢別人口集計表AD2!$A$2:$K$5000,10,FALSE)),0,VLOOKUP($Y$1*1000+K8,年齢別人口集計表AD2!$A$2:$K$5000,10,FALSE))</f>
        <v>1</v>
      </c>
      <c r="N8" s="62">
        <f>SUM(L8:M8)</f>
        <v>3</v>
      </c>
      <c r="O8" s="63"/>
      <c r="P8" s="62">
        <v>19</v>
      </c>
      <c r="Q8" s="62">
        <f>IF(ISNA(VLOOKUP($Y$1*1000+P8,年齢別人口集計表AD2!$A$2:$K$5000,9,FALSE)),0,VLOOKUP($Y$1*1000+P8,年齢別人口集計表AD2!$A$2:$K$5000,9,FALSE))</f>
        <v>4</v>
      </c>
      <c r="R8" s="62">
        <f>IF(ISNA(VLOOKUP($Y$1*1000+P8,年齢別人口集計表AD2!$A$2:$K$5000,10,FALSE)),0,VLOOKUP($Y$1*1000+P8,年齢別人口集計表AD2!$A$2:$K$5000,10,FALSE))</f>
        <v>3</v>
      </c>
      <c r="S8" s="62">
        <f>SUM(Q8:R8)</f>
        <v>7</v>
      </c>
      <c r="X8" s="57" t="s">
        <v>7</v>
      </c>
      <c r="Y8" s="57">
        <v>6</v>
      </c>
    </row>
    <row r="9" spans="1:25" x14ac:dyDescent="0.15">
      <c r="A9" s="64" t="s">
        <v>91</v>
      </c>
      <c r="B9" s="62">
        <f>SUM(B4:B8)</f>
        <v>9</v>
      </c>
      <c r="C9" s="62">
        <f>SUM(C4:C8)</f>
        <v>9</v>
      </c>
      <c r="D9" s="62">
        <f>SUM(D4:D8)</f>
        <v>18</v>
      </c>
      <c r="E9" s="63"/>
      <c r="F9" s="64" t="s">
        <v>91</v>
      </c>
      <c r="G9" s="62">
        <f>SUM(G4:G8)</f>
        <v>15</v>
      </c>
      <c r="H9" s="62">
        <f>SUM(H4:H8)</f>
        <v>19</v>
      </c>
      <c r="I9" s="62">
        <f>SUM(I4:I8)</f>
        <v>34</v>
      </c>
      <c r="J9" s="63"/>
      <c r="K9" s="64" t="s">
        <v>91</v>
      </c>
      <c r="L9" s="62">
        <f>SUM(L4:L8)</f>
        <v>10</v>
      </c>
      <c r="M9" s="62">
        <f>SUM(M4:M8)</f>
        <v>8</v>
      </c>
      <c r="N9" s="62">
        <f>SUM(N4:N8)</f>
        <v>18</v>
      </c>
      <c r="O9" s="63"/>
      <c r="P9" s="64" t="s">
        <v>91</v>
      </c>
      <c r="Q9" s="62">
        <f>SUM(Q4:Q8)</f>
        <v>26</v>
      </c>
      <c r="R9" s="62">
        <f>SUM(R4:R8)</f>
        <v>24</v>
      </c>
      <c r="S9" s="62">
        <f>SUM(S4:S8)</f>
        <v>50</v>
      </c>
      <c r="U9" s="65">
        <f>Q9+L9+G9+B9</f>
        <v>60</v>
      </c>
      <c r="V9" s="65">
        <f>R9+M9+H9+C9</f>
        <v>60</v>
      </c>
      <c r="X9" s="57" t="s">
        <v>8</v>
      </c>
      <c r="Y9" s="57">
        <v>7</v>
      </c>
    </row>
    <row r="10" spans="1:25" x14ac:dyDescent="0.15">
      <c r="A10" s="66"/>
      <c r="B10" s="66"/>
      <c r="C10" s="66"/>
      <c r="D10" s="66"/>
      <c r="F10" s="66"/>
      <c r="G10" s="66"/>
      <c r="H10" s="66"/>
      <c r="I10" s="66"/>
      <c r="K10" s="66"/>
      <c r="L10" s="66"/>
      <c r="M10" s="66"/>
      <c r="N10" s="66"/>
      <c r="P10" s="66"/>
      <c r="Q10" s="66"/>
      <c r="R10" s="66"/>
      <c r="S10" s="66"/>
      <c r="X10" s="57" t="s">
        <v>9</v>
      </c>
      <c r="Y10" s="57">
        <v>8</v>
      </c>
    </row>
    <row r="11" spans="1:25" x14ac:dyDescent="0.15">
      <c r="A11" s="64" t="s">
        <v>0</v>
      </c>
      <c r="B11" s="64" t="s">
        <v>89</v>
      </c>
      <c r="C11" s="64" t="s">
        <v>90</v>
      </c>
      <c r="D11" s="64" t="s">
        <v>91</v>
      </c>
      <c r="E11" s="63"/>
      <c r="F11" s="64" t="s">
        <v>0</v>
      </c>
      <c r="G11" s="64" t="s">
        <v>89</v>
      </c>
      <c r="H11" s="64" t="s">
        <v>90</v>
      </c>
      <c r="I11" s="64" t="s">
        <v>91</v>
      </c>
      <c r="J11" s="63"/>
      <c r="K11" s="64" t="s">
        <v>0</v>
      </c>
      <c r="L11" s="64" t="s">
        <v>89</v>
      </c>
      <c r="M11" s="64" t="s">
        <v>90</v>
      </c>
      <c r="N11" s="64" t="s">
        <v>91</v>
      </c>
      <c r="O11" s="63"/>
      <c r="P11" s="64" t="s">
        <v>0</v>
      </c>
      <c r="Q11" s="64" t="s">
        <v>89</v>
      </c>
      <c r="R11" s="64" t="s">
        <v>90</v>
      </c>
      <c r="S11" s="64" t="s">
        <v>91</v>
      </c>
      <c r="X11" s="57" t="s">
        <v>10</v>
      </c>
      <c r="Y11" s="57">
        <v>9</v>
      </c>
    </row>
    <row r="12" spans="1:25" x14ac:dyDescent="0.15">
      <c r="A12" s="62">
        <v>20</v>
      </c>
      <c r="B12" s="62">
        <f>IF(ISNA(VLOOKUP($Y$1*1000+A12,年齢別人口集計表AD2!$A$2:$K$5000,9,FALSE)),0,VLOOKUP($Y$1*1000+A12,年齢別人口集計表AD2!$A$2:$K$5000,9,FALSE))</f>
        <v>7</v>
      </c>
      <c r="C12" s="62">
        <f>IF(ISNA(VLOOKUP($Y$1*1000+A12,年齢別人口集計表AD2!$A$2:$K$5000,10,FALSE)),0,VLOOKUP($Y$1*1000+A12,年齢別人口集計表AD2!$A$2:$K$5000,10,FALSE))</f>
        <v>6</v>
      </c>
      <c r="D12" s="62">
        <f>SUM(B12:C12)</f>
        <v>13</v>
      </c>
      <c r="E12" s="63"/>
      <c r="F12" s="62">
        <v>25</v>
      </c>
      <c r="G12" s="62">
        <f>IF(ISNA(VLOOKUP($Y$1*1000+F12,年齢別人口集計表AD2!$A$2:$K$5000,9,FALSE)),0,VLOOKUP($Y$1*1000+F12,年齢別人口集計表AD2!$A$2:$K$5000,9,FALSE))</f>
        <v>1</v>
      </c>
      <c r="H12" s="62">
        <f>IF(ISNA(VLOOKUP($Y$1*1000+F12,年齢別人口集計表AD2!$A$2:$K$5000,10,FALSE)),0,VLOOKUP($Y$1*1000+F12,年齢別人口集計表AD2!$A$2:$K$5000,10,FALSE))</f>
        <v>0</v>
      </c>
      <c r="I12" s="62">
        <f>SUM(G12:H12)</f>
        <v>1</v>
      </c>
      <c r="J12" s="63"/>
      <c r="K12" s="62">
        <v>30</v>
      </c>
      <c r="L12" s="62">
        <f>IF(ISNA(VLOOKUP($Y$1*1000+K12,年齢別人口集計表AD2!$A$2:$K$5000,9,FALSE)),0,VLOOKUP($Y$1*1000+K12,年齢別人口集計表AD2!$A$2:$K$5000,9,FALSE))</f>
        <v>1</v>
      </c>
      <c r="M12" s="62">
        <f>IF(ISNA(VLOOKUP($Y$1*1000+K12,年齢別人口集計表AD2!$A$2:$K$5000,10,FALSE)),0,VLOOKUP($Y$1*1000+K12,年齢別人口集計表AD2!$A$2:$K$5000,10,FALSE))</f>
        <v>1</v>
      </c>
      <c r="N12" s="62">
        <f>SUM(L12:M12)</f>
        <v>2</v>
      </c>
      <c r="O12" s="63"/>
      <c r="P12" s="62">
        <v>35</v>
      </c>
      <c r="Q12" s="62">
        <f>IF(ISNA(VLOOKUP($Y$1*1000+P12,年齢別人口集計表AD2!$A$2:$K$5000,9,FALSE)),0,VLOOKUP($Y$1*1000+P12,年齢別人口集計表AD2!$A$2:$K$5000,9,FALSE))</f>
        <v>2</v>
      </c>
      <c r="R12" s="62">
        <f>IF(ISNA(VLOOKUP($Y$1*1000+P12,年齢別人口集計表AD2!$A$2:$K$5000,10,FALSE)),0,VLOOKUP($Y$1*1000+P12,年齢別人口集計表AD2!$A$2:$K$5000,10,FALSE))</f>
        <v>4</v>
      </c>
      <c r="S12" s="62">
        <f>SUM(Q12:R12)</f>
        <v>6</v>
      </c>
      <c r="X12" s="57" t="s">
        <v>11</v>
      </c>
      <c r="Y12" s="57">
        <v>10</v>
      </c>
    </row>
    <row r="13" spans="1:25" x14ac:dyDescent="0.15">
      <c r="A13" s="62">
        <v>21</v>
      </c>
      <c r="B13" s="62">
        <f>IF(ISNA(VLOOKUP($Y$1*1000+A13,年齢別人口集計表AD2!$A$2:$K$5000,9,FALSE)),0,VLOOKUP($Y$1*1000+A13,年齢別人口集計表AD2!$A$2:$K$5000,9,FALSE))</f>
        <v>5</v>
      </c>
      <c r="C13" s="62">
        <f>IF(ISNA(VLOOKUP($Y$1*1000+A13,年齢別人口集計表AD2!$A$2:$K$5000,10,FALSE)),0,VLOOKUP($Y$1*1000+A13,年齢別人口集計表AD2!$A$2:$K$5000,10,FALSE))</f>
        <v>5</v>
      </c>
      <c r="D13" s="62">
        <f>SUM(B13:C13)</f>
        <v>10</v>
      </c>
      <c r="E13" s="63"/>
      <c r="F13" s="62">
        <v>26</v>
      </c>
      <c r="G13" s="62">
        <f>IF(ISNA(VLOOKUP($Y$1*1000+F13,年齢別人口集計表AD2!$A$2:$K$5000,9,FALSE)),0,VLOOKUP($Y$1*1000+F13,年齢別人口集計表AD2!$A$2:$K$5000,9,FALSE))</f>
        <v>2</v>
      </c>
      <c r="H13" s="62">
        <f>IF(ISNA(VLOOKUP($Y$1*1000+F13,年齢別人口集計表AD2!$A$2:$K$5000,10,FALSE)),0,VLOOKUP($Y$1*1000+F13,年齢別人口集計表AD2!$A$2:$K$5000,10,FALSE))</f>
        <v>0</v>
      </c>
      <c r="I13" s="62">
        <f>SUM(G13:H13)</f>
        <v>2</v>
      </c>
      <c r="J13" s="63"/>
      <c r="K13" s="62">
        <v>31</v>
      </c>
      <c r="L13" s="62">
        <f>IF(ISNA(VLOOKUP($Y$1*1000+K13,年齢別人口集計表AD2!$A$2:$K$5000,9,FALSE)),0,VLOOKUP($Y$1*1000+K13,年齢別人口集計表AD2!$A$2:$K$5000,9,FALSE))</f>
        <v>0</v>
      </c>
      <c r="M13" s="62">
        <f>IF(ISNA(VLOOKUP($Y$1*1000+K13,年齢別人口集計表AD2!$A$2:$K$5000,10,FALSE)),0,VLOOKUP($Y$1*1000+K13,年齢別人口集計表AD2!$A$2:$K$5000,10,FALSE))</f>
        <v>2</v>
      </c>
      <c r="N13" s="62">
        <f>SUM(L13:M13)</f>
        <v>2</v>
      </c>
      <c r="O13" s="63"/>
      <c r="P13" s="62">
        <v>36</v>
      </c>
      <c r="Q13" s="62">
        <f>IF(ISNA(VLOOKUP($Y$1*1000+P13,年齢別人口集計表AD2!$A$2:$K$5000,9,FALSE)),0,VLOOKUP($Y$1*1000+P13,年齢別人口集計表AD2!$A$2:$K$5000,9,FALSE))</f>
        <v>4</v>
      </c>
      <c r="R13" s="62">
        <f>IF(ISNA(VLOOKUP($Y$1*1000+P13,年齢別人口集計表AD2!$A$2:$K$5000,10,FALSE)),0,VLOOKUP($Y$1*1000+P13,年齢別人口集計表AD2!$A$2:$K$5000,10,FALSE))</f>
        <v>10</v>
      </c>
      <c r="S13" s="62">
        <f>SUM(Q13:R13)</f>
        <v>14</v>
      </c>
      <c r="X13" s="57" t="s">
        <v>12</v>
      </c>
      <c r="Y13" s="57">
        <v>11</v>
      </c>
    </row>
    <row r="14" spans="1:25" x14ac:dyDescent="0.15">
      <c r="A14" s="62">
        <v>22</v>
      </c>
      <c r="B14" s="62">
        <f>IF(ISNA(VLOOKUP($Y$1*1000+A14,年齢別人口集計表AD2!$A$2:$K$5000,9,FALSE)),0,VLOOKUP($Y$1*1000+A14,年齢別人口集計表AD2!$A$2:$K$5000,9,FALSE))</f>
        <v>5</v>
      </c>
      <c r="C14" s="62">
        <f>IF(ISNA(VLOOKUP($Y$1*1000+A14,年齢別人口集計表AD2!$A$2:$K$5000,10,FALSE)),0,VLOOKUP($Y$1*1000+A14,年齢別人口集計表AD2!$A$2:$K$5000,10,FALSE))</f>
        <v>7</v>
      </c>
      <c r="D14" s="62">
        <f>SUM(B14:C14)</f>
        <v>12</v>
      </c>
      <c r="E14" s="63"/>
      <c r="F14" s="62">
        <v>27</v>
      </c>
      <c r="G14" s="62">
        <f>IF(ISNA(VLOOKUP($Y$1*1000+F14,年齢別人口集計表AD2!$A$2:$K$5000,9,FALSE)),0,VLOOKUP($Y$1*1000+F14,年齢別人口集計表AD2!$A$2:$K$5000,9,FALSE))</f>
        <v>3</v>
      </c>
      <c r="H14" s="62">
        <f>IF(ISNA(VLOOKUP($Y$1*1000+F14,年齢別人口集計表AD2!$A$2:$K$5000,10,FALSE)),0,VLOOKUP($Y$1*1000+F14,年齢別人口集計表AD2!$A$2:$K$5000,10,FALSE))</f>
        <v>2</v>
      </c>
      <c r="I14" s="62">
        <f>SUM(G14:H14)</f>
        <v>5</v>
      </c>
      <c r="J14" s="63"/>
      <c r="K14" s="62">
        <v>32</v>
      </c>
      <c r="L14" s="62">
        <f>IF(ISNA(VLOOKUP($Y$1*1000+K14,年齢別人口集計表AD2!$A$2:$K$5000,9,FALSE)),0,VLOOKUP($Y$1*1000+K14,年齢別人口集計表AD2!$A$2:$K$5000,9,FALSE))</f>
        <v>1</v>
      </c>
      <c r="M14" s="62">
        <f>IF(ISNA(VLOOKUP($Y$1*1000+K14,年齢別人口集計表AD2!$A$2:$K$5000,10,FALSE)),0,VLOOKUP($Y$1*1000+K14,年齢別人口集計表AD2!$A$2:$K$5000,10,FALSE))</f>
        <v>1</v>
      </c>
      <c r="N14" s="62">
        <f>SUM(L14:M14)</f>
        <v>2</v>
      </c>
      <c r="O14" s="63"/>
      <c r="P14" s="62">
        <v>37</v>
      </c>
      <c r="Q14" s="62">
        <f>IF(ISNA(VLOOKUP($Y$1*1000+P14,年齢別人口集計表AD2!$A$2:$K$5000,9,FALSE)),0,VLOOKUP($Y$1*1000+P14,年齢別人口集計表AD2!$A$2:$K$5000,9,FALSE))</f>
        <v>5</v>
      </c>
      <c r="R14" s="62">
        <f>IF(ISNA(VLOOKUP($Y$1*1000+P14,年齢別人口集計表AD2!$A$2:$K$5000,10,FALSE)),0,VLOOKUP($Y$1*1000+P14,年齢別人口集計表AD2!$A$2:$K$5000,10,FALSE))</f>
        <v>3</v>
      </c>
      <c r="S14" s="62">
        <f>SUM(Q14:R14)</f>
        <v>8</v>
      </c>
      <c r="X14" s="57" t="s">
        <v>13</v>
      </c>
      <c r="Y14" s="57">
        <v>12</v>
      </c>
    </row>
    <row r="15" spans="1:25" x14ac:dyDescent="0.15">
      <c r="A15" s="62">
        <v>23</v>
      </c>
      <c r="B15" s="62">
        <f>IF(ISNA(VLOOKUP($Y$1*1000+A15,年齢別人口集計表AD2!$A$2:$K$5000,9,FALSE)),0,VLOOKUP($Y$1*1000+A15,年齢別人口集計表AD2!$A$2:$K$5000,9,FALSE))</f>
        <v>2</v>
      </c>
      <c r="C15" s="62">
        <f>IF(ISNA(VLOOKUP($Y$1*1000+A15,年齢別人口集計表AD2!$A$2:$K$5000,10,FALSE)),0,VLOOKUP($Y$1*1000+A15,年齢別人口集計表AD2!$A$2:$K$5000,10,FALSE))</f>
        <v>6</v>
      </c>
      <c r="D15" s="62">
        <f>SUM(B15:C15)</f>
        <v>8</v>
      </c>
      <c r="E15" s="63"/>
      <c r="F15" s="62">
        <v>28</v>
      </c>
      <c r="G15" s="62">
        <f>IF(ISNA(VLOOKUP($Y$1*1000+F15,年齢別人口集計表AD2!$A$2:$K$5000,9,FALSE)),0,VLOOKUP($Y$1*1000+F15,年齢別人口集計表AD2!$A$2:$K$5000,9,FALSE))</f>
        <v>2</v>
      </c>
      <c r="H15" s="62">
        <f>IF(ISNA(VLOOKUP($Y$1*1000+F15,年齢別人口集計表AD2!$A$2:$K$5000,10,FALSE)),0,VLOOKUP($Y$1*1000+F15,年齢別人口集計表AD2!$A$2:$K$5000,10,FALSE))</f>
        <v>1</v>
      </c>
      <c r="I15" s="62">
        <f>SUM(G15:H15)</f>
        <v>3</v>
      </c>
      <c r="J15" s="63"/>
      <c r="K15" s="62">
        <v>33</v>
      </c>
      <c r="L15" s="62">
        <f>IF(ISNA(VLOOKUP($Y$1*1000+K15,年齢別人口集計表AD2!$A$2:$K$5000,9,FALSE)),0,VLOOKUP($Y$1*1000+K15,年齢別人口集計表AD2!$A$2:$K$5000,9,FALSE))</f>
        <v>2</v>
      </c>
      <c r="M15" s="62">
        <f>IF(ISNA(VLOOKUP($Y$1*1000+K15,年齢別人口集計表AD2!$A$2:$K$5000,10,FALSE)),0,VLOOKUP($Y$1*1000+K15,年齢別人口集計表AD2!$A$2:$K$5000,10,FALSE))</f>
        <v>3</v>
      </c>
      <c r="N15" s="62">
        <f>SUM(L15:M15)</f>
        <v>5</v>
      </c>
      <c r="O15" s="63"/>
      <c r="P15" s="62">
        <v>38</v>
      </c>
      <c r="Q15" s="62">
        <f>IF(ISNA(VLOOKUP($Y$1*1000+P15,年齢別人口集計表AD2!$A$2:$K$5000,9,FALSE)),0,VLOOKUP($Y$1*1000+P15,年齢別人口集計表AD2!$A$2:$K$5000,9,FALSE))</f>
        <v>1</v>
      </c>
      <c r="R15" s="62">
        <f>IF(ISNA(VLOOKUP($Y$1*1000+P15,年齢別人口集計表AD2!$A$2:$K$5000,10,FALSE)),0,VLOOKUP($Y$1*1000+P15,年齢別人口集計表AD2!$A$2:$K$5000,10,FALSE))</f>
        <v>4</v>
      </c>
      <c r="S15" s="62">
        <f>SUM(Q15:R15)</f>
        <v>5</v>
      </c>
      <c r="X15" s="57" t="s">
        <v>14</v>
      </c>
      <c r="Y15" s="57">
        <v>13</v>
      </c>
    </row>
    <row r="16" spans="1:25" x14ac:dyDescent="0.15">
      <c r="A16" s="62">
        <v>24</v>
      </c>
      <c r="B16" s="62">
        <f>IF(ISNA(VLOOKUP($Y$1*1000+A16,年齢別人口集計表AD2!$A$2:$K$5000,9,FALSE)),0,VLOOKUP($Y$1*1000+A16,年齢別人口集計表AD2!$A$2:$K$5000,9,FALSE))</f>
        <v>2</v>
      </c>
      <c r="C16" s="62">
        <f>IF(ISNA(VLOOKUP($Y$1*1000+A16,年齢別人口集計表AD2!$A$2:$K$5000,10,FALSE)),0,VLOOKUP($Y$1*1000+A16,年齢別人口集計表AD2!$A$2:$K$5000,10,FALSE))</f>
        <v>4</v>
      </c>
      <c r="D16" s="62">
        <f>SUM(B16:C16)</f>
        <v>6</v>
      </c>
      <c r="E16" s="63"/>
      <c r="F16" s="62">
        <v>29</v>
      </c>
      <c r="G16" s="62">
        <f>IF(ISNA(VLOOKUP($Y$1*1000+F16,年齢別人口集計表AD2!$A$2:$K$5000,9,FALSE)),0,VLOOKUP($Y$1*1000+F16,年齢別人口集計表AD2!$A$2:$K$5000,9,FALSE))</f>
        <v>0</v>
      </c>
      <c r="H16" s="62">
        <f>IF(ISNA(VLOOKUP($Y$1*1000+F16,年齢別人口集計表AD2!$A$2:$K$5000,10,FALSE)),0,VLOOKUP($Y$1*1000+F16,年齢別人口集計表AD2!$A$2:$K$5000,10,FALSE))</f>
        <v>2</v>
      </c>
      <c r="I16" s="62">
        <f>SUM(G16:H16)</f>
        <v>2</v>
      </c>
      <c r="J16" s="63"/>
      <c r="K16" s="62">
        <v>34</v>
      </c>
      <c r="L16" s="62">
        <f>IF(ISNA(VLOOKUP($Y$1*1000+K16,年齢別人口集計表AD2!$A$2:$K$5000,9,FALSE)),0,VLOOKUP($Y$1*1000+K16,年齢別人口集計表AD2!$A$2:$K$5000,9,FALSE))</f>
        <v>3</v>
      </c>
      <c r="M16" s="62">
        <f>IF(ISNA(VLOOKUP($Y$1*1000+K16,年齢別人口集計表AD2!$A$2:$K$5000,10,FALSE)),0,VLOOKUP($Y$1*1000+K16,年齢別人口集計表AD2!$A$2:$K$5000,10,FALSE))</f>
        <v>4</v>
      </c>
      <c r="N16" s="62">
        <f>SUM(L16:M16)</f>
        <v>7</v>
      </c>
      <c r="O16" s="63"/>
      <c r="P16" s="62">
        <v>39</v>
      </c>
      <c r="Q16" s="62">
        <f>IF(ISNA(VLOOKUP($Y$1*1000+P16,年齢別人口集計表AD2!$A$2:$K$5000,9,FALSE)),0,VLOOKUP($Y$1*1000+P16,年齢別人口集計表AD2!$A$2:$K$5000,9,FALSE))</f>
        <v>4</v>
      </c>
      <c r="R16" s="62">
        <f>IF(ISNA(VLOOKUP($Y$1*1000+P16,年齢別人口集計表AD2!$A$2:$K$5000,10,FALSE)),0,VLOOKUP($Y$1*1000+P16,年齢別人口集計表AD2!$A$2:$K$5000,10,FALSE))</f>
        <v>5</v>
      </c>
      <c r="S16" s="62">
        <f>SUM(Q16:R16)</f>
        <v>9</v>
      </c>
      <c r="X16" s="57" t="s">
        <v>15</v>
      </c>
      <c r="Y16" s="57">
        <v>14</v>
      </c>
    </row>
    <row r="17" spans="1:25" x14ac:dyDescent="0.15">
      <c r="A17" s="64" t="s">
        <v>91</v>
      </c>
      <c r="B17" s="62">
        <f>SUM(B12:B16)</f>
        <v>21</v>
      </c>
      <c r="C17" s="62">
        <f>SUM(C12:C16)</f>
        <v>28</v>
      </c>
      <c r="D17" s="62">
        <f>SUM(D12:D16)</f>
        <v>49</v>
      </c>
      <c r="E17" s="63"/>
      <c r="F17" s="64" t="s">
        <v>91</v>
      </c>
      <c r="G17" s="62">
        <f>SUM(G12:G16)</f>
        <v>8</v>
      </c>
      <c r="H17" s="62">
        <f>SUM(H12:H16)</f>
        <v>5</v>
      </c>
      <c r="I17" s="62">
        <f>SUM(I12:I16)</f>
        <v>13</v>
      </c>
      <c r="J17" s="63"/>
      <c r="K17" s="64" t="s">
        <v>91</v>
      </c>
      <c r="L17" s="62">
        <f>SUM(L12:L16)</f>
        <v>7</v>
      </c>
      <c r="M17" s="62">
        <f>SUM(M12:M16)</f>
        <v>11</v>
      </c>
      <c r="N17" s="62">
        <f>SUM(N12:N16)</f>
        <v>18</v>
      </c>
      <c r="O17" s="63"/>
      <c r="P17" s="64" t="s">
        <v>91</v>
      </c>
      <c r="Q17" s="62">
        <f>SUM(Q12:Q16)</f>
        <v>16</v>
      </c>
      <c r="R17" s="62">
        <f>SUM(R12:R16)</f>
        <v>26</v>
      </c>
      <c r="S17" s="62">
        <f>SUM(S12:S16)</f>
        <v>42</v>
      </c>
      <c r="U17" s="65">
        <f>Q17+L17+G17+B17</f>
        <v>52</v>
      </c>
      <c r="V17" s="65">
        <f>R17+M17+H17+C17</f>
        <v>70</v>
      </c>
      <c r="X17" s="57" t="s">
        <v>16</v>
      </c>
      <c r="Y17" s="57">
        <v>15</v>
      </c>
    </row>
    <row r="18" spans="1:25" x14ac:dyDescent="0.15">
      <c r="A18" s="66"/>
      <c r="B18" s="66"/>
      <c r="C18" s="66"/>
      <c r="D18" s="66"/>
      <c r="F18" s="66"/>
      <c r="G18" s="66"/>
      <c r="H18" s="66"/>
      <c r="I18" s="66"/>
      <c r="K18" s="66"/>
      <c r="L18" s="66"/>
      <c r="M18" s="66"/>
      <c r="N18" s="66"/>
      <c r="P18" s="66"/>
      <c r="Q18" s="66"/>
      <c r="R18" s="66"/>
      <c r="S18" s="66"/>
      <c r="X18" s="57" t="s">
        <v>17</v>
      </c>
      <c r="Y18" s="57">
        <v>16</v>
      </c>
    </row>
    <row r="19" spans="1:25" x14ac:dyDescent="0.15">
      <c r="A19" s="64" t="s">
        <v>0</v>
      </c>
      <c r="B19" s="64" t="s">
        <v>89</v>
      </c>
      <c r="C19" s="64" t="s">
        <v>90</v>
      </c>
      <c r="D19" s="64" t="s">
        <v>91</v>
      </c>
      <c r="E19" s="63"/>
      <c r="F19" s="64" t="s">
        <v>0</v>
      </c>
      <c r="G19" s="64" t="s">
        <v>89</v>
      </c>
      <c r="H19" s="64" t="s">
        <v>90</v>
      </c>
      <c r="I19" s="64" t="s">
        <v>91</v>
      </c>
      <c r="J19" s="63"/>
      <c r="K19" s="64" t="s">
        <v>0</v>
      </c>
      <c r="L19" s="64" t="s">
        <v>89</v>
      </c>
      <c r="M19" s="64" t="s">
        <v>90</v>
      </c>
      <c r="N19" s="64" t="s">
        <v>91</v>
      </c>
      <c r="O19" s="63"/>
      <c r="P19" s="64" t="s">
        <v>0</v>
      </c>
      <c r="Q19" s="64" t="s">
        <v>89</v>
      </c>
      <c r="R19" s="64" t="s">
        <v>90</v>
      </c>
      <c r="S19" s="64" t="s">
        <v>91</v>
      </c>
      <c r="X19" s="57" t="s">
        <v>18</v>
      </c>
      <c r="Y19" s="57">
        <v>17</v>
      </c>
    </row>
    <row r="20" spans="1:25" x14ac:dyDescent="0.15">
      <c r="A20" s="62">
        <v>40</v>
      </c>
      <c r="B20" s="62">
        <f>IF(ISNA(VLOOKUP($Y$1*1000+A20,年齢別人口集計表AD2!$A$2:$K$5000,9,FALSE)),0,VLOOKUP($Y$1*1000+A20,年齢別人口集計表AD2!$A$2:$K$5000,9,FALSE))</f>
        <v>3</v>
      </c>
      <c r="C20" s="62">
        <f>IF(ISNA(VLOOKUP($Y$1*1000+A20,年齢別人口集計表AD2!$A$2:$K$5000,10,FALSE)),0,VLOOKUP($Y$1*1000+A20,年齢別人口集計表AD2!$A$2:$K$5000,10,FALSE))</f>
        <v>6</v>
      </c>
      <c r="D20" s="62">
        <f>SUM(B20:C20)</f>
        <v>9</v>
      </c>
      <c r="E20" s="63"/>
      <c r="F20" s="62">
        <v>45</v>
      </c>
      <c r="G20" s="62">
        <f>IF(ISNA(VLOOKUP($Y$1*1000+F20,年齢別人口集計表AD2!$A$2:$K$5000,9,FALSE)),0,VLOOKUP($Y$1*1000+F20,年齢別人口集計表AD2!$A$2:$K$5000,9,FALSE))</f>
        <v>6</v>
      </c>
      <c r="H20" s="62">
        <f>IF(ISNA(VLOOKUP($Y$1*1000+F20,年齢別人口集計表AD2!$A$2:$K$5000,10,FALSE)),0,VLOOKUP($Y$1*1000+F20,年齢別人口集計表AD2!$A$2:$K$5000,10,FALSE))</f>
        <v>9</v>
      </c>
      <c r="I20" s="62">
        <f>SUM(G20:H20)</f>
        <v>15</v>
      </c>
      <c r="J20" s="63"/>
      <c r="K20" s="62">
        <v>50</v>
      </c>
      <c r="L20" s="62">
        <f>IF(ISNA(VLOOKUP($Y$1*1000+K20,年齢別人口集計表AD2!$A$2:$K$5000,9,FALSE)),0,VLOOKUP($Y$1*1000+K20,年齢別人口集計表AD2!$A$2:$K$5000,9,FALSE))</f>
        <v>7</v>
      </c>
      <c r="M20" s="62">
        <f>IF(ISNA(VLOOKUP($Y$1*1000+K20,年齢別人口集計表AD2!$A$2:$K$5000,10,FALSE)),0,VLOOKUP($Y$1*1000+K20,年齢別人口集計表AD2!$A$2:$K$5000,10,FALSE))</f>
        <v>9</v>
      </c>
      <c r="N20" s="62">
        <f>SUM(L20:M20)</f>
        <v>16</v>
      </c>
      <c r="O20" s="63"/>
      <c r="P20" s="62">
        <v>55</v>
      </c>
      <c r="Q20" s="62">
        <f>IF(ISNA(VLOOKUP($Y$1*1000+P20,年齢別人口集計表AD2!$A$2:$K$5000,9,FALSE)),0,VLOOKUP($Y$1*1000+P20,年齢別人口集計表AD2!$A$2:$K$5000,9,FALSE))</f>
        <v>7</v>
      </c>
      <c r="R20" s="62">
        <f>IF(ISNA(VLOOKUP($Y$1*1000+P20,年齢別人口集計表AD2!$A$2:$K$5000,10,FALSE)),0,VLOOKUP($Y$1*1000+P20,年齢別人口集計表AD2!$A$2:$K$5000,10,FALSE))</f>
        <v>6</v>
      </c>
      <c r="S20" s="62">
        <f>SUM(Q20:R20)</f>
        <v>13</v>
      </c>
      <c r="X20" s="57" t="s">
        <v>19</v>
      </c>
      <c r="Y20" s="57">
        <v>18</v>
      </c>
    </row>
    <row r="21" spans="1:25" x14ac:dyDescent="0.15">
      <c r="A21" s="62">
        <v>41</v>
      </c>
      <c r="B21" s="62">
        <f>IF(ISNA(VLOOKUP($Y$1*1000+A21,年齢別人口集計表AD2!$A$2:$K$5000,9,FALSE)),0,VLOOKUP($Y$1*1000+A21,年齢別人口集計表AD2!$A$2:$K$5000,9,FALSE))</f>
        <v>4</v>
      </c>
      <c r="C21" s="62">
        <f>IF(ISNA(VLOOKUP($Y$1*1000+A21,年齢別人口集計表AD2!$A$2:$K$5000,10,FALSE)),0,VLOOKUP($Y$1*1000+A21,年齢別人口集計表AD2!$A$2:$K$5000,10,FALSE))</f>
        <v>6</v>
      </c>
      <c r="D21" s="62">
        <f>SUM(B21:C21)</f>
        <v>10</v>
      </c>
      <c r="E21" s="63"/>
      <c r="F21" s="62">
        <v>46</v>
      </c>
      <c r="G21" s="62">
        <f>IF(ISNA(VLOOKUP($Y$1*1000+F21,年齢別人口集計表AD2!$A$2:$K$5000,9,FALSE)),0,VLOOKUP($Y$1*1000+F21,年齢別人口集計表AD2!$A$2:$K$5000,9,FALSE))</f>
        <v>9</v>
      </c>
      <c r="H21" s="62">
        <f>IF(ISNA(VLOOKUP($Y$1*1000+F21,年齢別人口集計表AD2!$A$2:$K$5000,10,FALSE)),0,VLOOKUP($Y$1*1000+F21,年齢別人口集計表AD2!$A$2:$K$5000,10,FALSE))</f>
        <v>1</v>
      </c>
      <c r="I21" s="62">
        <f>SUM(G21:H21)</f>
        <v>10</v>
      </c>
      <c r="J21" s="63"/>
      <c r="K21" s="62">
        <v>51</v>
      </c>
      <c r="L21" s="62">
        <f>IF(ISNA(VLOOKUP($Y$1*1000+K21,年齢別人口集計表AD2!$A$2:$K$5000,9,FALSE)),0,VLOOKUP($Y$1*1000+K21,年齢別人口集計表AD2!$A$2:$K$5000,9,FALSE))</f>
        <v>5</v>
      </c>
      <c r="M21" s="62">
        <f>IF(ISNA(VLOOKUP($Y$1*1000+K21,年齢別人口集計表AD2!$A$2:$K$5000,10,FALSE)),0,VLOOKUP($Y$1*1000+K21,年齢別人口集計表AD2!$A$2:$K$5000,10,FALSE))</f>
        <v>6</v>
      </c>
      <c r="N21" s="62">
        <f>SUM(L21:M21)</f>
        <v>11</v>
      </c>
      <c r="O21" s="63"/>
      <c r="P21" s="62">
        <v>56</v>
      </c>
      <c r="Q21" s="62">
        <f>IF(ISNA(VLOOKUP($Y$1*1000+P21,年齢別人口集計表AD2!$A$2:$K$5000,9,FALSE)),0,VLOOKUP($Y$1*1000+P21,年齢別人口集計表AD2!$A$2:$K$5000,9,FALSE))</f>
        <v>12</v>
      </c>
      <c r="R21" s="62">
        <f>IF(ISNA(VLOOKUP($Y$1*1000+P21,年齢別人口集計表AD2!$A$2:$K$5000,10,FALSE)),0,VLOOKUP($Y$1*1000+P21,年齢別人口集計表AD2!$A$2:$K$5000,10,FALSE))</f>
        <v>4</v>
      </c>
      <c r="S21" s="62">
        <f>SUM(Q21:R21)</f>
        <v>16</v>
      </c>
      <c r="X21" s="57" t="s">
        <v>120</v>
      </c>
      <c r="Y21" s="57">
        <v>19</v>
      </c>
    </row>
    <row r="22" spans="1:25" x14ac:dyDescent="0.15">
      <c r="A22" s="62">
        <v>42</v>
      </c>
      <c r="B22" s="62">
        <f>IF(ISNA(VLOOKUP($Y$1*1000+A22,年齢別人口集計表AD2!$A$2:$K$5000,9,FALSE)),0,VLOOKUP($Y$1*1000+A22,年齢別人口集計表AD2!$A$2:$K$5000,9,FALSE))</f>
        <v>10</v>
      </c>
      <c r="C22" s="62">
        <f>IF(ISNA(VLOOKUP($Y$1*1000+A22,年齢別人口集計表AD2!$A$2:$K$5000,10,FALSE)),0,VLOOKUP($Y$1*1000+A22,年齢別人口集計表AD2!$A$2:$K$5000,10,FALSE))</f>
        <v>7</v>
      </c>
      <c r="D22" s="62">
        <f>SUM(B22:C22)</f>
        <v>17</v>
      </c>
      <c r="E22" s="63"/>
      <c r="F22" s="62">
        <v>47</v>
      </c>
      <c r="G22" s="62">
        <f>IF(ISNA(VLOOKUP($Y$1*1000+F22,年齢別人口集計表AD2!$A$2:$K$5000,9,FALSE)),0,VLOOKUP($Y$1*1000+F22,年齢別人口集計表AD2!$A$2:$K$5000,9,FALSE))</f>
        <v>4</v>
      </c>
      <c r="H22" s="62">
        <f>IF(ISNA(VLOOKUP($Y$1*1000+F22,年齢別人口集計表AD2!$A$2:$K$5000,10,FALSE)),0,VLOOKUP($Y$1*1000+F22,年齢別人口集計表AD2!$A$2:$K$5000,10,FALSE))</f>
        <v>12</v>
      </c>
      <c r="I22" s="62">
        <f>SUM(G22:H22)</f>
        <v>16</v>
      </c>
      <c r="J22" s="63"/>
      <c r="K22" s="62">
        <v>52</v>
      </c>
      <c r="L22" s="62">
        <f>IF(ISNA(VLOOKUP($Y$1*1000+K22,年齢別人口集計表AD2!$A$2:$K$5000,9,FALSE)),0,VLOOKUP($Y$1*1000+K22,年齢別人口集計表AD2!$A$2:$K$5000,9,FALSE))</f>
        <v>6</v>
      </c>
      <c r="M22" s="62">
        <f>IF(ISNA(VLOOKUP($Y$1*1000+K22,年齢別人口集計表AD2!$A$2:$K$5000,10,FALSE)),0,VLOOKUP($Y$1*1000+K22,年齢別人口集計表AD2!$A$2:$K$5000,10,FALSE))</f>
        <v>8</v>
      </c>
      <c r="N22" s="62">
        <f>SUM(L22:M22)</f>
        <v>14</v>
      </c>
      <c r="O22" s="63"/>
      <c r="P22" s="62">
        <v>57</v>
      </c>
      <c r="Q22" s="62">
        <f>IF(ISNA(VLOOKUP($Y$1*1000+P22,年齢別人口集計表AD2!$A$2:$K$5000,9,FALSE)),0,VLOOKUP($Y$1*1000+P22,年齢別人口集計表AD2!$A$2:$K$5000,9,FALSE))</f>
        <v>6</v>
      </c>
      <c r="R22" s="62">
        <f>IF(ISNA(VLOOKUP($Y$1*1000+P22,年齢別人口集計表AD2!$A$2:$K$5000,10,FALSE)),0,VLOOKUP($Y$1*1000+P22,年齢別人口集計表AD2!$A$2:$K$5000,10,FALSE))</f>
        <v>6</v>
      </c>
      <c r="S22" s="62">
        <f>SUM(Q22:R22)</f>
        <v>12</v>
      </c>
      <c r="X22" s="57" t="s">
        <v>20</v>
      </c>
      <c r="Y22" s="57">
        <v>22</v>
      </c>
    </row>
    <row r="23" spans="1:25" x14ac:dyDescent="0.15">
      <c r="A23" s="62">
        <v>43</v>
      </c>
      <c r="B23" s="62">
        <f>IF(ISNA(VLOOKUP($Y$1*1000+A23,年齢別人口集計表AD2!$A$2:$K$5000,9,FALSE)),0,VLOOKUP($Y$1*1000+A23,年齢別人口集計表AD2!$A$2:$K$5000,9,FALSE))</f>
        <v>6</v>
      </c>
      <c r="C23" s="62">
        <f>IF(ISNA(VLOOKUP($Y$1*1000+A23,年齢別人口集計表AD2!$A$2:$K$5000,10,FALSE)),0,VLOOKUP($Y$1*1000+A23,年齢別人口集計表AD2!$A$2:$K$5000,10,FALSE))</f>
        <v>9</v>
      </c>
      <c r="D23" s="62">
        <f>SUM(B23:C23)</f>
        <v>15</v>
      </c>
      <c r="E23" s="63"/>
      <c r="F23" s="62">
        <v>48</v>
      </c>
      <c r="G23" s="62">
        <f>IF(ISNA(VLOOKUP($Y$1*1000+F23,年齢別人口集計表AD2!$A$2:$K$5000,9,FALSE)),0,VLOOKUP($Y$1*1000+F23,年齢別人口集計表AD2!$A$2:$K$5000,9,FALSE))</f>
        <v>5</v>
      </c>
      <c r="H23" s="62">
        <f>IF(ISNA(VLOOKUP($Y$1*1000+F23,年齢別人口集計表AD2!$A$2:$K$5000,10,FALSE)),0,VLOOKUP($Y$1*1000+F23,年齢別人口集計表AD2!$A$2:$K$5000,10,FALSE))</f>
        <v>14</v>
      </c>
      <c r="I23" s="62">
        <f>SUM(G23:H23)</f>
        <v>19</v>
      </c>
      <c r="J23" s="63"/>
      <c r="K23" s="62">
        <v>53</v>
      </c>
      <c r="L23" s="62">
        <f>IF(ISNA(VLOOKUP($Y$1*1000+K23,年齢別人口集計表AD2!$A$2:$K$5000,9,FALSE)),0,VLOOKUP($Y$1*1000+K23,年齢別人口集計表AD2!$A$2:$K$5000,9,FALSE))</f>
        <v>9</v>
      </c>
      <c r="M23" s="62">
        <f>IF(ISNA(VLOOKUP($Y$1*1000+K23,年齢別人口集計表AD2!$A$2:$K$5000,10,FALSE)),0,VLOOKUP($Y$1*1000+K23,年齢別人口集計表AD2!$A$2:$K$5000,10,FALSE))</f>
        <v>9</v>
      </c>
      <c r="N23" s="62">
        <f>SUM(L23:M23)</f>
        <v>18</v>
      </c>
      <c r="O23" s="63"/>
      <c r="P23" s="62">
        <v>58</v>
      </c>
      <c r="Q23" s="62">
        <f>IF(ISNA(VLOOKUP($Y$1*1000+P23,年齢別人口集計表AD2!$A$2:$K$5000,9,FALSE)),0,VLOOKUP($Y$1*1000+P23,年齢別人口集計表AD2!$A$2:$K$5000,9,FALSE))</f>
        <v>2</v>
      </c>
      <c r="R23" s="62">
        <f>IF(ISNA(VLOOKUP($Y$1*1000+P23,年齢別人口集計表AD2!$A$2:$K$5000,10,FALSE)),0,VLOOKUP($Y$1*1000+P23,年齢別人口集計表AD2!$A$2:$K$5000,10,FALSE))</f>
        <v>3</v>
      </c>
      <c r="S23" s="62">
        <f>SUM(Q23:R23)</f>
        <v>5</v>
      </c>
      <c r="X23" s="57" t="s">
        <v>21</v>
      </c>
      <c r="Y23" s="57">
        <v>23</v>
      </c>
    </row>
    <row r="24" spans="1:25" x14ac:dyDescent="0.15">
      <c r="A24" s="62">
        <v>44</v>
      </c>
      <c r="B24" s="62">
        <f>IF(ISNA(VLOOKUP($Y$1*1000+A24,年齢別人口集計表AD2!$A$2:$K$5000,9,FALSE)),0,VLOOKUP($Y$1*1000+A24,年齢別人口集計表AD2!$A$2:$K$5000,9,FALSE))</f>
        <v>10</v>
      </c>
      <c r="C24" s="62">
        <f>IF(ISNA(VLOOKUP($Y$1*1000+A24,年齢別人口集計表AD2!$A$2:$K$5000,10,FALSE)),0,VLOOKUP($Y$1*1000+A24,年齢別人口集計表AD2!$A$2:$K$5000,10,FALSE))</f>
        <v>5</v>
      </c>
      <c r="D24" s="62">
        <f>SUM(B24:C24)</f>
        <v>15</v>
      </c>
      <c r="E24" s="63"/>
      <c r="F24" s="62">
        <v>49</v>
      </c>
      <c r="G24" s="62">
        <f>IF(ISNA(VLOOKUP($Y$1*1000+F24,年齢別人口集計表AD2!$A$2:$K$5000,9,FALSE)),0,VLOOKUP($Y$1*1000+F24,年齢別人口集計表AD2!$A$2:$K$5000,9,FALSE))</f>
        <v>6</v>
      </c>
      <c r="H24" s="62">
        <f>IF(ISNA(VLOOKUP($Y$1*1000+F24,年齢別人口集計表AD2!$A$2:$K$5000,10,FALSE)),0,VLOOKUP($Y$1*1000+F24,年齢別人口集計表AD2!$A$2:$K$5000,10,FALSE))</f>
        <v>4</v>
      </c>
      <c r="I24" s="62">
        <f>SUM(G24:H24)</f>
        <v>10</v>
      </c>
      <c r="J24" s="63"/>
      <c r="K24" s="62">
        <v>54</v>
      </c>
      <c r="L24" s="62">
        <f>IF(ISNA(VLOOKUP($Y$1*1000+K24,年齢別人口集計表AD2!$A$2:$K$5000,9,FALSE)),0,VLOOKUP($Y$1*1000+K24,年齢別人口集計表AD2!$A$2:$K$5000,9,FALSE))</f>
        <v>10</v>
      </c>
      <c r="M24" s="62">
        <f>IF(ISNA(VLOOKUP($Y$1*1000+K24,年齢別人口集計表AD2!$A$2:$K$5000,10,FALSE)),0,VLOOKUP($Y$1*1000+K24,年齢別人口集計表AD2!$A$2:$K$5000,10,FALSE))</f>
        <v>9</v>
      </c>
      <c r="N24" s="62">
        <f>SUM(L24:M24)</f>
        <v>19</v>
      </c>
      <c r="O24" s="63"/>
      <c r="P24" s="62">
        <v>59</v>
      </c>
      <c r="Q24" s="62">
        <f>IF(ISNA(VLOOKUP($Y$1*1000+P24,年齢別人口集計表AD2!$A$2:$K$5000,9,FALSE)),0,VLOOKUP($Y$1*1000+P24,年齢別人口集計表AD2!$A$2:$K$5000,9,FALSE))</f>
        <v>8</v>
      </c>
      <c r="R24" s="62">
        <f>IF(ISNA(VLOOKUP($Y$1*1000+P24,年齢別人口集計表AD2!$A$2:$K$5000,10,FALSE)),0,VLOOKUP($Y$1*1000+P24,年齢別人口集計表AD2!$A$2:$K$5000,10,FALSE))</f>
        <v>8</v>
      </c>
      <c r="S24" s="62">
        <f>SUM(Q24:R24)</f>
        <v>16</v>
      </c>
      <c r="X24" s="57" t="s">
        <v>22</v>
      </c>
      <c r="Y24" s="57">
        <v>24</v>
      </c>
    </row>
    <row r="25" spans="1:25" x14ac:dyDescent="0.15">
      <c r="A25" s="64" t="s">
        <v>91</v>
      </c>
      <c r="B25" s="62">
        <f>SUM(B20:B24)</f>
        <v>33</v>
      </c>
      <c r="C25" s="62">
        <f>SUM(C20:C24)</f>
        <v>33</v>
      </c>
      <c r="D25" s="62">
        <f>SUM(D20:D24)</f>
        <v>66</v>
      </c>
      <c r="E25" s="63"/>
      <c r="F25" s="64" t="s">
        <v>91</v>
      </c>
      <c r="G25" s="62">
        <f>SUM(G20:G24)</f>
        <v>30</v>
      </c>
      <c r="H25" s="62">
        <f>SUM(H20:H24)</f>
        <v>40</v>
      </c>
      <c r="I25" s="62">
        <f>SUM(I20:I24)</f>
        <v>70</v>
      </c>
      <c r="J25" s="63"/>
      <c r="K25" s="64" t="s">
        <v>91</v>
      </c>
      <c r="L25" s="62">
        <f>SUM(L20:L24)</f>
        <v>37</v>
      </c>
      <c r="M25" s="62">
        <f>SUM(M20:M24)</f>
        <v>41</v>
      </c>
      <c r="N25" s="62">
        <f>SUM(N20:N24)</f>
        <v>78</v>
      </c>
      <c r="O25" s="63"/>
      <c r="P25" s="64" t="s">
        <v>91</v>
      </c>
      <c r="Q25" s="62">
        <f>SUM(Q20:Q24)</f>
        <v>35</v>
      </c>
      <c r="R25" s="62">
        <f>SUM(R20:R24)</f>
        <v>27</v>
      </c>
      <c r="S25" s="62">
        <f>SUM(S20:S24)</f>
        <v>62</v>
      </c>
      <c r="U25" s="65">
        <f>Q25+L25+G25+B25</f>
        <v>135</v>
      </c>
      <c r="V25" s="65">
        <f>R25+M25+H25+C25</f>
        <v>141</v>
      </c>
      <c r="X25" s="57" t="s">
        <v>23</v>
      </c>
      <c r="Y25" s="57">
        <v>25</v>
      </c>
    </row>
    <row r="26" spans="1:25" x14ac:dyDescent="0.15">
      <c r="A26" s="66"/>
      <c r="B26" s="66"/>
      <c r="C26" s="66"/>
      <c r="D26" s="66"/>
      <c r="F26" s="66"/>
      <c r="G26" s="66"/>
      <c r="H26" s="66"/>
      <c r="I26" s="66"/>
      <c r="K26" s="66"/>
      <c r="L26" s="66"/>
      <c r="M26" s="66"/>
      <c r="N26" s="66"/>
      <c r="P26" s="66"/>
      <c r="Q26" s="66"/>
      <c r="R26" s="66"/>
      <c r="S26" s="66"/>
      <c r="X26" s="57" t="s">
        <v>24</v>
      </c>
      <c r="Y26" s="57">
        <v>26</v>
      </c>
    </row>
    <row r="27" spans="1:25" x14ac:dyDescent="0.15">
      <c r="A27" s="64" t="s">
        <v>0</v>
      </c>
      <c r="B27" s="64" t="s">
        <v>89</v>
      </c>
      <c r="C27" s="64" t="s">
        <v>90</v>
      </c>
      <c r="D27" s="64" t="s">
        <v>91</v>
      </c>
      <c r="E27" s="63"/>
      <c r="F27" s="64" t="s">
        <v>0</v>
      </c>
      <c r="G27" s="64" t="s">
        <v>89</v>
      </c>
      <c r="H27" s="64" t="s">
        <v>90</v>
      </c>
      <c r="I27" s="64" t="s">
        <v>91</v>
      </c>
      <c r="J27" s="63"/>
      <c r="K27" s="64" t="s">
        <v>0</v>
      </c>
      <c r="L27" s="64" t="s">
        <v>89</v>
      </c>
      <c r="M27" s="64" t="s">
        <v>90</v>
      </c>
      <c r="N27" s="64" t="s">
        <v>91</v>
      </c>
      <c r="O27" s="63"/>
      <c r="P27" s="64" t="s">
        <v>0</v>
      </c>
      <c r="Q27" s="64" t="s">
        <v>89</v>
      </c>
      <c r="R27" s="64" t="s">
        <v>90</v>
      </c>
      <c r="S27" s="64" t="s">
        <v>91</v>
      </c>
      <c r="X27" s="57" t="s">
        <v>25</v>
      </c>
      <c r="Y27" s="57">
        <v>27</v>
      </c>
    </row>
    <row r="28" spans="1:25" x14ac:dyDescent="0.15">
      <c r="A28" s="62">
        <v>60</v>
      </c>
      <c r="B28" s="62">
        <f>IF(ISNA(VLOOKUP($Y$1*1000+A28,年齢別人口集計表AD2!$A$2:$K$5000,9,FALSE)),0,VLOOKUP($Y$1*1000+A28,年齢別人口集計表AD2!$A$2:$K$5000,9,FALSE))</f>
        <v>4</v>
      </c>
      <c r="C28" s="62">
        <f>IF(ISNA(VLOOKUP($Y$1*1000+A28,年齢別人口集計表AD2!$A$2:$K$5000,10,FALSE)),0,VLOOKUP($Y$1*1000+A28,年齢別人口集計表AD2!$A$2:$K$5000,10,FALSE))</f>
        <v>5</v>
      </c>
      <c r="D28" s="62">
        <f>SUM(B28:C28)</f>
        <v>9</v>
      </c>
      <c r="E28" s="63"/>
      <c r="F28" s="62">
        <v>65</v>
      </c>
      <c r="G28" s="62">
        <f>IF(ISNA(VLOOKUP($Y$1*1000+F28,年齢別人口集計表AD2!$A$2:$K$5000,9,FALSE)),0,VLOOKUP($Y$1*1000+F28,年齢別人口集計表AD2!$A$2:$K$5000,9,FALSE))</f>
        <v>6</v>
      </c>
      <c r="H28" s="62">
        <f>IF(ISNA(VLOOKUP($Y$1*1000+F28,年齢別人口集計表AD2!$A$2:$K$5000,10,FALSE)),0,VLOOKUP($Y$1*1000+F28,年齢別人口集計表AD2!$A$2:$K$5000,10,FALSE))</f>
        <v>11</v>
      </c>
      <c r="I28" s="62">
        <f>SUM(G28:H28)</f>
        <v>17</v>
      </c>
      <c r="J28" s="63"/>
      <c r="K28" s="62">
        <v>70</v>
      </c>
      <c r="L28" s="62">
        <f>IF(ISNA(VLOOKUP($Y$1*1000+K28,年齢別人口集計表AD2!$A$2:$K$5000,9,FALSE)),0,VLOOKUP($Y$1*1000+K28,年齢別人口集計表AD2!$A$2:$K$5000,9,FALSE))</f>
        <v>8</v>
      </c>
      <c r="M28" s="62">
        <f>IF(ISNA(VLOOKUP($Y$1*1000+K28,年齢別人口集計表AD2!$A$2:$K$5000,10,FALSE)),0,VLOOKUP($Y$1*1000+K28,年齢別人口集計表AD2!$A$2:$K$5000,10,FALSE))</f>
        <v>16</v>
      </c>
      <c r="N28" s="62">
        <f>SUM(L28:M28)</f>
        <v>24</v>
      </c>
      <c r="O28" s="63"/>
      <c r="P28" s="62">
        <v>75</v>
      </c>
      <c r="Q28" s="62">
        <f>IF(ISNA(VLOOKUP($Y$1*1000+P28,年齢別人口集計表AD2!$A$2:$K$5000,9,FALSE)),0,VLOOKUP($Y$1*1000+P28,年齢別人口集計表AD2!$A$2:$K$5000,9,FALSE))</f>
        <v>9</v>
      </c>
      <c r="R28" s="62">
        <f>IF(ISNA(VLOOKUP($Y$1*1000+P28,年齢別人口集計表AD2!$A$2:$K$5000,10,FALSE)),0,VLOOKUP($Y$1*1000+P28,年齢別人口集計表AD2!$A$2:$K$5000,10,FALSE))</f>
        <v>13</v>
      </c>
      <c r="S28" s="62">
        <f>SUM(Q28:R28)</f>
        <v>22</v>
      </c>
      <c r="X28" s="57" t="s">
        <v>26</v>
      </c>
      <c r="Y28" s="57">
        <v>28</v>
      </c>
    </row>
    <row r="29" spans="1:25" x14ac:dyDescent="0.15">
      <c r="A29" s="62">
        <v>61</v>
      </c>
      <c r="B29" s="62">
        <f>IF(ISNA(VLOOKUP($Y$1*1000+A29,年齢別人口集計表AD2!$A$2:$K$5000,9,FALSE)),0,VLOOKUP($Y$1*1000+A29,年齢別人口集計表AD2!$A$2:$K$5000,9,FALSE))</f>
        <v>5</v>
      </c>
      <c r="C29" s="62">
        <f>IF(ISNA(VLOOKUP($Y$1*1000+A29,年齢別人口集計表AD2!$A$2:$K$5000,10,FALSE)),0,VLOOKUP($Y$1*1000+A29,年齢別人口集計表AD2!$A$2:$K$5000,10,FALSE))</f>
        <v>5</v>
      </c>
      <c r="D29" s="62">
        <f>SUM(B29:C29)</f>
        <v>10</v>
      </c>
      <c r="E29" s="63"/>
      <c r="F29" s="62">
        <v>66</v>
      </c>
      <c r="G29" s="62">
        <f>IF(ISNA(VLOOKUP($Y$1*1000+F29,年齢別人口集計表AD2!$A$2:$K$5000,9,FALSE)),0,VLOOKUP($Y$1*1000+F29,年齢別人口集計表AD2!$A$2:$K$5000,9,FALSE))</f>
        <v>6</v>
      </c>
      <c r="H29" s="62">
        <f>IF(ISNA(VLOOKUP($Y$1*1000+F29,年齢別人口集計表AD2!$A$2:$K$5000,10,FALSE)),0,VLOOKUP($Y$1*1000+F29,年齢別人口集計表AD2!$A$2:$K$5000,10,FALSE))</f>
        <v>12</v>
      </c>
      <c r="I29" s="62">
        <f>SUM(G29:H29)</f>
        <v>18</v>
      </c>
      <c r="J29" s="63"/>
      <c r="K29" s="62">
        <v>71</v>
      </c>
      <c r="L29" s="62">
        <f>IF(ISNA(VLOOKUP($Y$1*1000+K29,年齢別人口集計表AD2!$A$2:$K$5000,9,FALSE)),0,VLOOKUP($Y$1*1000+K29,年齢別人口集計表AD2!$A$2:$K$5000,9,FALSE))</f>
        <v>8</v>
      </c>
      <c r="M29" s="62">
        <f>IF(ISNA(VLOOKUP($Y$1*1000+K29,年齢別人口集計表AD2!$A$2:$K$5000,10,FALSE)),0,VLOOKUP($Y$1*1000+K29,年齢別人口集計表AD2!$A$2:$K$5000,10,FALSE))</f>
        <v>11</v>
      </c>
      <c r="N29" s="62">
        <f>SUM(L29:M29)</f>
        <v>19</v>
      </c>
      <c r="O29" s="63"/>
      <c r="P29" s="62">
        <v>76</v>
      </c>
      <c r="Q29" s="62">
        <f>IF(ISNA(VLOOKUP($Y$1*1000+P29,年齢別人口集計表AD2!$A$2:$K$5000,9,FALSE)),0,VLOOKUP($Y$1*1000+P29,年齢別人口集計表AD2!$A$2:$K$5000,9,FALSE))</f>
        <v>8</v>
      </c>
      <c r="R29" s="62">
        <f>IF(ISNA(VLOOKUP($Y$1*1000+P29,年齢別人口集計表AD2!$A$2:$K$5000,10,FALSE)),0,VLOOKUP($Y$1*1000+P29,年齢別人口集計表AD2!$A$2:$K$5000,10,FALSE))</f>
        <v>13</v>
      </c>
      <c r="S29" s="62">
        <f>SUM(Q29:R29)</f>
        <v>21</v>
      </c>
      <c r="X29" s="57" t="s">
        <v>27</v>
      </c>
      <c r="Y29" s="57">
        <v>29</v>
      </c>
    </row>
    <row r="30" spans="1:25" x14ac:dyDescent="0.15">
      <c r="A30" s="62">
        <v>62</v>
      </c>
      <c r="B30" s="62">
        <f>IF(ISNA(VLOOKUP($Y$1*1000+A30,年齢別人口集計表AD2!$A$2:$K$5000,9,FALSE)),0,VLOOKUP($Y$1*1000+A30,年齢別人口集計表AD2!$A$2:$K$5000,9,FALSE))</f>
        <v>3</v>
      </c>
      <c r="C30" s="62">
        <f>IF(ISNA(VLOOKUP($Y$1*1000+A30,年齢別人口集計表AD2!$A$2:$K$5000,10,FALSE)),0,VLOOKUP($Y$1*1000+A30,年齢別人口集計表AD2!$A$2:$K$5000,10,FALSE))</f>
        <v>6</v>
      </c>
      <c r="D30" s="62">
        <f>SUM(B30:C30)</f>
        <v>9</v>
      </c>
      <c r="E30" s="63"/>
      <c r="F30" s="62">
        <v>67</v>
      </c>
      <c r="G30" s="62">
        <f>IF(ISNA(VLOOKUP($Y$1*1000+F30,年齢別人口集計表AD2!$A$2:$K$5000,9,FALSE)),0,VLOOKUP($Y$1*1000+F30,年齢別人口集計表AD2!$A$2:$K$5000,9,FALSE))</f>
        <v>10</v>
      </c>
      <c r="H30" s="62">
        <f>IF(ISNA(VLOOKUP($Y$1*1000+F30,年齢別人口集計表AD2!$A$2:$K$5000,10,FALSE)),0,VLOOKUP($Y$1*1000+F30,年齢別人口集計表AD2!$A$2:$K$5000,10,FALSE))</f>
        <v>13</v>
      </c>
      <c r="I30" s="62">
        <f>SUM(G30:H30)</f>
        <v>23</v>
      </c>
      <c r="J30" s="63"/>
      <c r="K30" s="62">
        <v>72</v>
      </c>
      <c r="L30" s="62">
        <f>IF(ISNA(VLOOKUP($Y$1*1000+K30,年齢別人口集計表AD2!$A$2:$K$5000,9,FALSE)),0,VLOOKUP($Y$1*1000+K30,年齢別人口集計表AD2!$A$2:$K$5000,9,FALSE))</f>
        <v>5</v>
      </c>
      <c r="M30" s="62">
        <f>IF(ISNA(VLOOKUP($Y$1*1000+K30,年齢別人口集計表AD2!$A$2:$K$5000,10,FALSE)),0,VLOOKUP($Y$1*1000+K30,年齢別人口集計表AD2!$A$2:$K$5000,10,FALSE))</f>
        <v>9</v>
      </c>
      <c r="N30" s="62">
        <f>SUM(L30:M30)</f>
        <v>14</v>
      </c>
      <c r="O30" s="63"/>
      <c r="P30" s="62">
        <v>77</v>
      </c>
      <c r="Q30" s="62">
        <f>IF(ISNA(VLOOKUP($Y$1*1000+P30,年齢別人口集計表AD2!$A$2:$K$5000,9,FALSE)),0,VLOOKUP($Y$1*1000+P30,年齢別人口集計表AD2!$A$2:$K$5000,9,FALSE))</f>
        <v>15</v>
      </c>
      <c r="R30" s="62">
        <f>IF(ISNA(VLOOKUP($Y$1*1000+P30,年齢別人口集計表AD2!$A$2:$K$5000,10,FALSE)),0,VLOOKUP($Y$1*1000+P30,年齢別人口集計表AD2!$A$2:$K$5000,10,FALSE))</f>
        <v>15</v>
      </c>
      <c r="S30" s="62">
        <f>SUM(Q30:R30)</f>
        <v>30</v>
      </c>
      <c r="X30" s="57" t="s">
        <v>28</v>
      </c>
      <c r="Y30" s="57">
        <v>30</v>
      </c>
    </row>
    <row r="31" spans="1:25" x14ac:dyDescent="0.15">
      <c r="A31" s="62">
        <v>63</v>
      </c>
      <c r="B31" s="62">
        <f>IF(ISNA(VLOOKUP($Y$1*1000+A31,年齢別人口集計表AD2!$A$2:$K$5000,9,FALSE)),0,VLOOKUP($Y$1*1000+A31,年齢別人口集計表AD2!$A$2:$K$5000,9,FALSE))</f>
        <v>3</v>
      </c>
      <c r="C31" s="62">
        <f>IF(ISNA(VLOOKUP($Y$1*1000+A31,年齢別人口集計表AD2!$A$2:$K$5000,10,FALSE)),0,VLOOKUP($Y$1*1000+A31,年齢別人口集計表AD2!$A$2:$K$5000,10,FALSE))</f>
        <v>8</v>
      </c>
      <c r="D31" s="62">
        <f>SUM(B31:C31)</f>
        <v>11</v>
      </c>
      <c r="E31" s="63"/>
      <c r="F31" s="62">
        <v>68</v>
      </c>
      <c r="G31" s="62">
        <f>IF(ISNA(VLOOKUP($Y$1*1000+F31,年齢別人口集計表AD2!$A$2:$K$5000,9,FALSE)),0,VLOOKUP($Y$1*1000+F31,年齢別人口集計表AD2!$A$2:$K$5000,9,FALSE))</f>
        <v>14</v>
      </c>
      <c r="H31" s="62">
        <f>IF(ISNA(VLOOKUP($Y$1*1000+F31,年齢別人口集計表AD2!$A$2:$K$5000,10,FALSE)),0,VLOOKUP($Y$1*1000+F31,年齢別人口集計表AD2!$A$2:$K$5000,10,FALSE))</f>
        <v>11</v>
      </c>
      <c r="I31" s="62">
        <f>SUM(G31:H31)</f>
        <v>25</v>
      </c>
      <c r="J31" s="63"/>
      <c r="K31" s="62">
        <v>73</v>
      </c>
      <c r="L31" s="62">
        <f>IF(ISNA(VLOOKUP($Y$1*1000+K31,年齢別人口集計表AD2!$A$2:$K$5000,9,FALSE)),0,VLOOKUP($Y$1*1000+K31,年齢別人口集計表AD2!$A$2:$K$5000,9,FALSE))</f>
        <v>10</v>
      </c>
      <c r="M31" s="62">
        <f>IF(ISNA(VLOOKUP($Y$1*1000+K31,年齢別人口集計表AD2!$A$2:$K$5000,10,FALSE)),0,VLOOKUP($Y$1*1000+K31,年齢別人口集計表AD2!$A$2:$K$5000,10,FALSE))</f>
        <v>12</v>
      </c>
      <c r="N31" s="62">
        <f>SUM(L31:M31)</f>
        <v>22</v>
      </c>
      <c r="O31" s="63"/>
      <c r="P31" s="62">
        <v>78</v>
      </c>
      <c r="Q31" s="62">
        <f>IF(ISNA(VLOOKUP($Y$1*1000+P31,年齢別人口集計表AD2!$A$2:$K$5000,9,FALSE)),0,VLOOKUP($Y$1*1000+P31,年齢別人口集計表AD2!$A$2:$K$5000,9,FALSE))</f>
        <v>10</v>
      </c>
      <c r="R31" s="62">
        <f>IF(ISNA(VLOOKUP($Y$1*1000+P31,年齢別人口集計表AD2!$A$2:$K$5000,10,FALSE)),0,VLOOKUP($Y$1*1000+P31,年齢別人口集計表AD2!$A$2:$K$5000,10,FALSE))</f>
        <v>10</v>
      </c>
      <c r="S31" s="62">
        <f>SUM(Q31:R31)</f>
        <v>20</v>
      </c>
      <c r="X31" s="57" t="s">
        <v>29</v>
      </c>
      <c r="Y31" s="57">
        <v>31</v>
      </c>
    </row>
    <row r="32" spans="1:25" x14ac:dyDescent="0.15">
      <c r="A32" s="62">
        <v>64</v>
      </c>
      <c r="B32" s="62">
        <f>IF(ISNA(VLOOKUP($Y$1*1000+A32,年齢別人口集計表AD2!$A$2:$K$5000,9,FALSE)),0,VLOOKUP($Y$1*1000+A32,年齢別人口集計表AD2!$A$2:$K$5000,9,FALSE))</f>
        <v>7</v>
      </c>
      <c r="C32" s="62">
        <f>IF(ISNA(VLOOKUP($Y$1*1000+A32,年齢別人口集計表AD2!$A$2:$K$5000,10,FALSE)),0,VLOOKUP($Y$1*1000+A32,年齢別人口集計表AD2!$A$2:$K$5000,10,FALSE))</f>
        <v>7</v>
      </c>
      <c r="D32" s="62">
        <f>SUM(B32:C32)</f>
        <v>14</v>
      </c>
      <c r="E32" s="63"/>
      <c r="F32" s="62">
        <v>69</v>
      </c>
      <c r="G32" s="62">
        <f>IF(ISNA(VLOOKUP($Y$1*1000+F32,年齢別人口集計表AD2!$A$2:$K$5000,9,FALSE)),0,VLOOKUP($Y$1*1000+F32,年齢別人口集計表AD2!$A$2:$K$5000,9,FALSE))</f>
        <v>10</v>
      </c>
      <c r="H32" s="62">
        <f>IF(ISNA(VLOOKUP($Y$1*1000+F32,年齢別人口集計表AD2!$A$2:$K$5000,10,FALSE)),0,VLOOKUP($Y$1*1000+F32,年齢別人口集計表AD2!$A$2:$K$5000,10,FALSE))</f>
        <v>12</v>
      </c>
      <c r="I32" s="62">
        <f>SUM(G32:H32)</f>
        <v>22</v>
      </c>
      <c r="J32" s="63"/>
      <c r="K32" s="62">
        <v>74</v>
      </c>
      <c r="L32" s="62">
        <f>IF(ISNA(VLOOKUP($Y$1*1000+K32,年齢別人口集計表AD2!$A$2:$K$5000,9,FALSE)),0,VLOOKUP($Y$1*1000+K32,年齢別人口集計表AD2!$A$2:$K$5000,9,FALSE))</f>
        <v>18</v>
      </c>
      <c r="M32" s="62">
        <f>IF(ISNA(VLOOKUP($Y$1*1000+K32,年齢別人口集計表AD2!$A$2:$K$5000,10,FALSE)),0,VLOOKUP($Y$1*1000+K32,年齢別人口集計表AD2!$A$2:$K$5000,10,FALSE))</f>
        <v>25</v>
      </c>
      <c r="N32" s="62">
        <f>SUM(L32:M32)</f>
        <v>43</v>
      </c>
      <c r="O32" s="63"/>
      <c r="P32" s="62">
        <v>79</v>
      </c>
      <c r="Q32" s="62">
        <f>IF(ISNA(VLOOKUP($Y$1*1000+P32,年齢別人口集計表AD2!$A$2:$K$5000,9,FALSE)),0,VLOOKUP($Y$1*1000+P32,年齢別人口集計表AD2!$A$2:$K$5000,9,FALSE))</f>
        <v>6</v>
      </c>
      <c r="R32" s="62">
        <f>IF(ISNA(VLOOKUP($Y$1*1000+P32,年齢別人口集計表AD2!$A$2:$K$5000,10,FALSE)),0,VLOOKUP($Y$1*1000+P32,年齢別人口集計表AD2!$A$2:$K$5000,10,FALSE))</f>
        <v>9</v>
      </c>
      <c r="S32" s="62">
        <f>SUM(Q32:R32)</f>
        <v>15</v>
      </c>
      <c r="X32" s="57" t="s">
        <v>30</v>
      </c>
      <c r="Y32" s="57">
        <v>32</v>
      </c>
    </row>
    <row r="33" spans="1:25" x14ac:dyDescent="0.15">
      <c r="A33" s="64" t="s">
        <v>91</v>
      </c>
      <c r="B33" s="62">
        <f>SUM(B28:B32)</f>
        <v>22</v>
      </c>
      <c r="C33" s="62">
        <f>SUM(C28:C32)</f>
        <v>31</v>
      </c>
      <c r="D33" s="62">
        <f>SUM(D28:D32)</f>
        <v>53</v>
      </c>
      <c r="E33" s="63"/>
      <c r="F33" s="64" t="s">
        <v>91</v>
      </c>
      <c r="G33" s="62">
        <f>SUM(G28:G32)</f>
        <v>46</v>
      </c>
      <c r="H33" s="62">
        <f>SUM(H28:H32)</f>
        <v>59</v>
      </c>
      <c r="I33" s="62">
        <f>SUM(I28:I32)</f>
        <v>105</v>
      </c>
      <c r="J33" s="63"/>
      <c r="K33" s="64" t="s">
        <v>91</v>
      </c>
      <c r="L33" s="62">
        <f>SUM(L28:L32)</f>
        <v>49</v>
      </c>
      <c r="M33" s="62">
        <f>SUM(M28:M32)</f>
        <v>73</v>
      </c>
      <c r="N33" s="62">
        <f>SUM(N28:N32)</f>
        <v>122</v>
      </c>
      <c r="O33" s="63"/>
      <c r="P33" s="64" t="s">
        <v>91</v>
      </c>
      <c r="Q33" s="62">
        <f>SUM(Q28:Q32)</f>
        <v>48</v>
      </c>
      <c r="R33" s="62">
        <f>SUM(R28:R32)</f>
        <v>60</v>
      </c>
      <c r="S33" s="62">
        <f>SUM(S28:S32)</f>
        <v>108</v>
      </c>
      <c r="U33" s="65">
        <f>Q33+L33+G33+B33</f>
        <v>165</v>
      </c>
      <c r="V33" s="65">
        <f>R33+M33+H33+C33</f>
        <v>223</v>
      </c>
      <c r="X33" s="57" t="s">
        <v>31</v>
      </c>
      <c r="Y33" s="57">
        <v>33</v>
      </c>
    </row>
    <row r="34" spans="1:25" x14ac:dyDescent="0.15">
      <c r="A34" s="66"/>
      <c r="B34" s="66"/>
      <c r="C34" s="66"/>
      <c r="D34" s="66"/>
      <c r="F34" s="66"/>
      <c r="G34" s="66"/>
      <c r="H34" s="66"/>
      <c r="I34" s="66"/>
      <c r="K34" s="66"/>
      <c r="L34" s="66"/>
      <c r="M34" s="66"/>
      <c r="N34" s="66"/>
      <c r="P34" s="66"/>
      <c r="Q34" s="66"/>
      <c r="R34" s="66"/>
      <c r="S34" s="66"/>
      <c r="X34" s="57" t="s">
        <v>32</v>
      </c>
      <c r="Y34" s="57">
        <v>34</v>
      </c>
    </row>
    <row r="35" spans="1:25" x14ac:dyDescent="0.15">
      <c r="A35" s="64" t="s">
        <v>0</v>
      </c>
      <c r="B35" s="64" t="s">
        <v>89</v>
      </c>
      <c r="C35" s="64" t="s">
        <v>90</v>
      </c>
      <c r="D35" s="64" t="s">
        <v>91</v>
      </c>
      <c r="E35" s="63"/>
      <c r="F35" s="64" t="s">
        <v>0</v>
      </c>
      <c r="G35" s="64" t="s">
        <v>89</v>
      </c>
      <c r="H35" s="64" t="s">
        <v>90</v>
      </c>
      <c r="I35" s="64" t="s">
        <v>91</v>
      </c>
      <c r="J35" s="63"/>
      <c r="K35" s="64" t="s">
        <v>0</v>
      </c>
      <c r="L35" s="64" t="s">
        <v>89</v>
      </c>
      <c r="M35" s="64" t="s">
        <v>90</v>
      </c>
      <c r="N35" s="64" t="s">
        <v>91</v>
      </c>
      <c r="O35" s="63"/>
      <c r="P35" s="64" t="s">
        <v>0</v>
      </c>
      <c r="Q35" s="64" t="s">
        <v>89</v>
      </c>
      <c r="R35" s="64" t="s">
        <v>90</v>
      </c>
      <c r="S35" s="64" t="s">
        <v>91</v>
      </c>
      <c r="X35" s="57" t="s">
        <v>33</v>
      </c>
      <c r="Y35" s="57">
        <v>36</v>
      </c>
    </row>
    <row r="36" spans="1:25" x14ac:dyDescent="0.15">
      <c r="A36" s="62">
        <v>80</v>
      </c>
      <c r="B36" s="62">
        <f>IF(ISNA(VLOOKUP($Y$1*1000+A36,年齢別人口集計表AD2!$A$2:$K$5000,9,FALSE)),0,VLOOKUP($Y$1*1000+A36,年齢別人口集計表AD2!$A$2:$K$5000,9,FALSE))</f>
        <v>9</v>
      </c>
      <c r="C36" s="62">
        <f>IF(ISNA(VLOOKUP($Y$1*1000+A36,年齢別人口集計表AD2!$A$2:$K$5000,10,FALSE)),0,VLOOKUP($Y$1*1000+A36,年齢別人口集計表AD2!$A$2:$K$5000,10,FALSE))</f>
        <v>8</v>
      </c>
      <c r="D36" s="62">
        <f>SUM(B36:C36)</f>
        <v>17</v>
      </c>
      <c r="E36" s="63"/>
      <c r="F36" s="62">
        <v>85</v>
      </c>
      <c r="G36" s="62">
        <f>IF(ISNA(VLOOKUP($Y$1*1000+F36,年齢別人口集計表AD2!$A$2:$K$5000,9,FALSE)),0,VLOOKUP($Y$1*1000+F36,年齢別人口集計表AD2!$A$2:$K$5000,9,FALSE))</f>
        <v>4</v>
      </c>
      <c r="H36" s="62">
        <f>IF(ISNA(VLOOKUP($Y$1*1000+F36,年齢別人口集計表AD2!$A$2:$K$5000,10,FALSE)),0,VLOOKUP($Y$1*1000+F36,年齢別人口集計表AD2!$A$2:$K$5000,10,FALSE))</f>
        <v>4</v>
      </c>
      <c r="I36" s="62">
        <f>SUM(G36:H36)</f>
        <v>8</v>
      </c>
      <c r="J36" s="63"/>
      <c r="K36" s="62">
        <v>90</v>
      </c>
      <c r="L36" s="62">
        <f>IF(ISNA(VLOOKUP($Y$1*1000+K36,年齢別人口集計表AD2!$A$2:$K$5000,9,FALSE)),0,VLOOKUP($Y$1*1000+K36,年齢別人口集計表AD2!$A$2:$K$5000,9,FALSE))</f>
        <v>1</v>
      </c>
      <c r="M36" s="62">
        <f>IF(ISNA(VLOOKUP($Y$1*1000+K36,年齢別人口集計表AD2!$A$2:$K$5000,10,FALSE)),0,VLOOKUP($Y$1*1000+K36,年齢別人口集計表AD2!$A$2:$K$5000,10,FALSE))</f>
        <v>1</v>
      </c>
      <c r="N36" s="62">
        <f>SUM(L36:M36)</f>
        <v>2</v>
      </c>
      <c r="O36" s="63"/>
      <c r="P36" s="62">
        <v>95</v>
      </c>
      <c r="Q36" s="62">
        <f>IF(ISNA(VLOOKUP($Y$1*1000+P36,年齢別人口集計表AD2!$A$2:$K$5000,9,FALSE)),0,VLOOKUP($Y$1*1000+P36,年齢別人口集計表AD2!$A$2:$K$5000,9,FALSE))</f>
        <v>0</v>
      </c>
      <c r="R36" s="62">
        <f>IF(ISNA(VLOOKUP($Y$1*1000+P36,年齢別人口集計表AD2!$A$2:$K$5000,10,FALSE)),0,VLOOKUP($Y$1*1000+P36,年齢別人口集計表AD2!$A$2:$K$5000,10,FALSE))</f>
        <v>2</v>
      </c>
      <c r="S36" s="62">
        <f>SUM(Q36:R36)</f>
        <v>2</v>
      </c>
      <c r="X36" s="57" t="s">
        <v>34</v>
      </c>
      <c r="Y36" s="57">
        <v>37</v>
      </c>
    </row>
    <row r="37" spans="1:25" x14ac:dyDescent="0.15">
      <c r="A37" s="62">
        <v>81</v>
      </c>
      <c r="B37" s="62">
        <f>IF(ISNA(VLOOKUP($Y$1*1000+A37,年齢別人口集計表AD2!$A$2:$K$5000,9,FALSE)),0,VLOOKUP($Y$1*1000+A37,年齢別人口集計表AD2!$A$2:$K$5000,9,FALSE))</f>
        <v>8</v>
      </c>
      <c r="C37" s="62">
        <f>IF(ISNA(VLOOKUP($Y$1*1000+A37,年齢別人口集計表AD2!$A$2:$K$5000,10,FALSE)),0,VLOOKUP($Y$1*1000+A37,年齢別人口集計表AD2!$A$2:$K$5000,10,FALSE))</f>
        <v>3</v>
      </c>
      <c r="D37" s="62">
        <f>SUM(B37:C37)</f>
        <v>11</v>
      </c>
      <c r="E37" s="63"/>
      <c r="F37" s="62">
        <v>86</v>
      </c>
      <c r="G37" s="62">
        <f>IF(ISNA(VLOOKUP($Y$1*1000+F37,年齢別人口集計表AD2!$A$2:$K$5000,9,FALSE)),0,VLOOKUP($Y$1*1000+F37,年齢別人口集計表AD2!$A$2:$K$5000,9,FALSE))</f>
        <v>2</v>
      </c>
      <c r="H37" s="62">
        <f>IF(ISNA(VLOOKUP($Y$1*1000+F37,年齢別人口集計表AD2!$A$2:$K$5000,10,FALSE)),0,VLOOKUP($Y$1*1000+F37,年齢別人口集計表AD2!$A$2:$K$5000,10,FALSE))</f>
        <v>2</v>
      </c>
      <c r="I37" s="62">
        <f>SUM(G37:H37)</f>
        <v>4</v>
      </c>
      <c r="J37" s="63"/>
      <c r="K37" s="62">
        <v>91</v>
      </c>
      <c r="L37" s="62">
        <f>IF(ISNA(VLOOKUP($Y$1*1000+K37,年齢別人口集計表AD2!$A$2:$K$5000,9,FALSE)),0,VLOOKUP($Y$1*1000+K37,年齢別人口集計表AD2!$A$2:$K$5000,9,FALSE))</f>
        <v>1</v>
      </c>
      <c r="M37" s="62">
        <f>IF(ISNA(VLOOKUP($Y$1*1000+K37,年齢別人口集計表AD2!$A$2:$K$5000,10,FALSE)),0,VLOOKUP($Y$1*1000+K37,年齢別人口集計表AD2!$A$2:$K$5000,10,FALSE))</f>
        <v>2</v>
      </c>
      <c r="N37" s="62">
        <f>SUM(L37:M37)</f>
        <v>3</v>
      </c>
      <c r="O37" s="63"/>
      <c r="P37" s="62">
        <v>96</v>
      </c>
      <c r="Q37" s="62">
        <f>IF(ISNA(VLOOKUP($Y$1*1000+P37,年齢別人口集計表AD2!$A$2:$K$5000,9,FALSE)),0,VLOOKUP($Y$1*1000+P37,年齢別人口集計表AD2!$A$2:$K$5000,9,FALSE))</f>
        <v>1</v>
      </c>
      <c r="R37" s="62">
        <f>IF(ISNA(VLOOKUP($Y$1*1000+P37,年齢別人口集計表AD2!$A$2:$K$5000,10,FALSE)),0,VLOOKUP($Y$1*1000+P37,年齢別人口集計表AD2!$A$2:$K$5000,10,FALSE))</f>
        <v>1</v>
      </c>
      <c r="S37" s="62">
        <f>SUM(Q37:R37)</f>
        <v>2</v>
      </c>
      <c r="X37" s="57" t="s">
        <v>35</v>
      </c>
      <c r="Y37" s="57">
        <v>38</v>
      </c>
    </row>
    <row r="38" spans="1:25" x14ac:dyDescent="0.15">
      <c r="A38" s="62">
        <v>82</v>
      </c>
      <c r="B38" s="62">
        <f>IF(ISNA(VLOOKUP($Y$1*1000+A38,年齢別人口集計表AD2!$A$2:$K$5000,9,FALSE)),0,VLOOKUP($Y$1*1000+A38,年齢別人口集計表AD2!$A$2:$K$5000,9,FALSE))</f>
        <v>14</v>
      </c>
      <c r="C38" s="62">
        <f>IF(ISNA(VLOOKUP($Y$1*1000+A38,年齢別人口集計表AD2!$A$2:$K$5000,10,FALSE)),0,VLOOKUP($Y$1*1000+A38,年齢別人口集計表AD2!$A$2:$K$5000,10,FALSE))</f>
        <v>8</v>
      </c>
      <c r="D38" s="62">
        <f>SUM(B38:C38)</f>
        <v>22</v>
      </c>
      <c r="E38" s="63"/>
      <c r="F38" s="62">
        <v>87</v>
      </c>
      <c r="G38" s="62">
        <f>IF(ISNA(VLOOKUP($Y$1*1000+F38,年齢別人口集計表AD2!$A$2:$K$5000,9,FALSE)),0,VLOOKUP($Y$1*1000+F38,年齢別人口集計表AD2!$A$2:$K$5000,9,FALSE))</f>
        <v>5</v>
      </c>
      <c r="H38" s="62">
        <f>IF(ISNA(VLOOKUP($Y$1*1000+F38,年齢別人口集計表AD2!$A$2:$K$5000,10,FALSE)),0,VLOOKUP($Y$1*1000+F38,年齢別人口集計表AD2!$A$2:$K$5000,10,FALSE))</f>
        <v>2</v>
      </c>
      <c r="I38" s="62">
        <f>SUM(G38:H38)</f>
        <v>7</v>
      </c>
      <c r="J38" s="63"/>
      <c r="K38" s="62">
        <v>92</v>
      </c>
      <c r="L38" s="62">
        <f>IF(ISNA(VLOOKUP($Y$1*1000+K38,年齢別人口集計表AD2!$A$2:$K$5000,9,FALSE)),0,VLOOKUP($Y$1*1000+K38,年齢別人口集計表AD2!$A$2:$K$5000,9,FALSE))</f>
        <v>0</v>
      </c>
      <c r="M38" s="62">
        <f>IF(ISNA(VLOOKUP($Y$1*1000+K38,年齢別人口集計表AD2!$A$2:$K$5000,10,FALSE)),0,VLOOKUP($Y$1*1000+K38,年齢別人口集計表AD2!$A$2:$K$5000,10,FALSE))</f>
        <v>2</v>
      </c>
      <c r="N38" s="62">
        <f>SUM(L38:M38)</f>
        <v>2</v>
      </c>
      <c r="O38" s="63"/>
      <c r="P38" s="62">
        <v>97</v>
      </c>
      <c r="Q38" s="62">
        <f>IF(ISNA(VLOOKUP($Y$1*1000+P38,年齢別人口集計表AD2!$A$2:$K$5000,9,FALSE)),0,VLOOKUP($Y$1*1000+P38,年齢別人口集計表AD2!$A$2:$K$5000,9,FALSE))</f>
        <v>1</v>
      </c>
      <c r="R38" s="62">
        <f>IF(ISNA(VLOOKUP($Y$1*1000+P38,年齢別人口集計表AD2!$A$2:$K$5000,10,FALSE)),0,VLOOKUP($Y$1*1000+P38,年齢別人口集計表AD2!$A$2:$K$5000,10,FALSE))</f>
        <v>1</v>
      </c>
      <c r="S38" s="62">
        <f>SUM(Q38:R38)</f>
        <v>2</v>
      </c>
      <c r="X38" s="57" t="s">
        <v>61</v>
      </c>
      <c r="Y38" s="57">
        <v>39</v>
      </c>
    </row>
    <row r="39" spans="1:25" x14ac:dyDescent="0.15">
      <c r="A39" s="62">
        <v>83</v>
      </c>
      <c r="B39" s="62">
        <f>IF(ISNA(VLOOKUP($Y$1*1000+A39,年齢別人口集計表AD2!$A$2:$K$5000,9,FALSE)),0,VLOOKUP($Y$1*1000+A39,年齢別人口集計表AD2!$A$2:$K$5000,9,FALSE))</f>
        <v>4</v>
      </c>
      <c r="C39" s="62">
        <f>IF(ISNA(VLOOKUP($Y$1*1000+A39,年齢別人口集計表AD2!$A$2:$K$5000,10,FALSE)),0,VLOOKUP($Y$1*1000+A39,年齢別人口集計表AD2!$A$2:$K$5000,10,FALSE))</f>
        <v>4</v>
      </c>
      <c r="D39" s="62">
        <f>SUM(B39:C39)</f>
        <v>8</v>
      </c>
      <c r="E39" s="63"/>
      <c r="F39" s="62">
        <v>88</v>
      </c>
      <c r="G39" s="62">
        <f>IF(ISNA(VLOOKUP($Y$1*1000+F39,年齢別人口集計表AD2!$A$2:$K$5000,9,FALSE)),0,VLOOKUP($Y$1*1000+F39,年齢別人口集計表AD2!$A$2:$K$5000,9,FALSE))</f>
        <v>2</v>
      </c>
      <c r="H39" s="62">
        <f>IF(ISNA(VLOOKUP($Y$1*1000+F39,年齢別人口集計表AD2!$A$2:$K$5000,10,FALSE)),0,VLOOKUP($Y$1*1000+F39,年齢別人口集計表AD2!$A$2:$K$5000,10,FALSE))</f>
        <v>2</v>
      </c>
      <c r="I39" s="62">
        <f>SUM(G39:H39)</f>
        <v>4</v>
      </c>
      <c r="J39" s="63"/>
      <c r="K39" s="62">
        <v>93</v>
      </c>
      <c r="L39" s="62">
        <f>IF(ISNA(VLOOKUP($Y$1*1000+K39,年齢別人口集計表AD2!$A$2:$K$5000,9,FALSE)),0,VLOOKUP($Y$1*1000+K39,年齢別人口集計表AD2!$A$2:$K$5000,9,FALSE))</f>
        <v>0</v>
      </c>
      <c r="M39" s="62">
        <f>IF(ISNA(VLOOKUP($Y$1*1000+K39,年齢別人口集計表AD2!$A$2:$K$5000,10,FALSE)),0,VLOOKUP($Y$1*1000+K39,年齢別人口集計表AD2!$A$2:$K$5000,10,FALSE))</f>
        <v>1</v>
      </c>
      <c r="N39" s="62">
        <f>SUM(L39:M39)</f>
        <v>1</v>
      </c>
      <c r="O39" s="63"/>
      <c r="P39" s="62">
        <v>98</v>
      </c>
      <c r="Q39" s="62">
        <f>IF(ISNA(VLOOKUP($Y$1*1000+P39,年齢別人口集計表AD2!$A$2:$K$5000,9,FALSE)),0,VLOOKUP($Y$1*1000+P39,年齢別人口集計表AD2!$A$2:$K$5000,9,FALSE))</f>
        <v>0</v>
      </c>
      <c r="R39" s="62">
        <f>IF(ISNA(VLOOKUP($Y$1*1000+P39,年齢別人口集計表AD2!$A$2:$K$5000,10,FALSE)),0,VLOOKUP($Y$1*1000+P39,年齢別人口集計表AD2!$A$2:$K$5000,10,FALSE))</f>
        <v>1</v>
      </c>
      <c r="S39" s="62">
        <f>SUM(Q39:R39)</f>
        <v>1</v>
      </c>
      <c r="X39" s="57" t="s">
        <v>77</v>
      </c>
      <c r="Y39" s="57">
        <v>40</v>
      </c>
    </row>
    <row r="40" spans="1:25" x14ac:dyDescent="0.15">
      <c r="A40" s="62">
        <v>84</v>
      </c>
      <c r="B40" s="62">
        <f>IF(ISNA(VLOOKUP($Y$1*1000+A40,年齢別人口集計表AD2!$A$2:$K$5000,9,FALSE)),0,VLOOKUP($Y$1*1000+A40,年齢別人口集計表AD2!$A$2:$K$5000,9,FALSE))</f>
        <v>2</v>
      </c>
      <c r="C40" s="62">
        <f>IF(ISNA(VLOOKUP($Y$1*1000+A40,年齢別人口集計表AD2!$A$2:$K$5000,10,FALSE)),0,VLOOKUP($Y$1*1000+A40,年齢別人口集計表AD2!$A$2:$K$5000,10,FALSE))</f>
        <v>5</v>
      </c>
      <c r="D40" s="62">
        <f>SUM(B40:C40)</f>
        <v>7</v>
      </c>
      <c r="E40" s="63"/>
      <c r="F40" s="62">
        <v>89</v>
      </c>
      <c r="G40" s="62">
        <f>IF(ISNA(VLOOKUP($Y$1*1000+F40,年齢別人口集計表AD2!$A$2:$K$5000,9,FALSE)),0,VLOOKUP($Y$1*1000+F40,年齢別人口集計表AD2!$A$2:$K$5000,9,FALSE))</f>
        <v>3</v>
      </c>
      <c r="H40" s="62">
        <f>IF(ISNA(VLOOKUP($Y$1*1000+F40,年齢別人口集計表AD2!$A$2:$K$5000,10,FALSE)),0,VLOOKUP($Y$1*1000+F40,年齢別人口集計表AD2!$A$2:$K$5000,10,FALSE))</f>
        <v>2</v>
      </c>
      <c r="I40" s="62">
        <f>SUM(G40:H40)</f>
        <v>5</v>
      </c>
      <c r="J40" s="63"/>
      <c r="K40" s="62">
        <v>94</v>
      </c>
      <c r="L40" s="62">
        <f>IF(ISNA(VLOOKUP($Y$1*1000+K40,年齢別人口集計表AD2!$A$2:$K$5000,9,FALSE)),0,VLOOKUP($Y$1*1000+K40,年齢別人口集計表AD2!$A$2:$K$5000,9,FALSE))</f>
        <v>0</v>
      </c>
      <c r="M40" s="62">
        <f>IF(ISNA(VLOOKUP($Y$1*1000+K40,年齢別人口集計表AD2!$A$2:$K$5000,10,FALSE)),0,VLOOKUP($Y$1*1000+K40,年齢別人口集計表AD2!$A$2:$K$5000,10,FALSE))</f>
        <v>1</v>
      </c>
      <c r="N40" s="62">
        <f>SUM(L40:M40)</f>
        <v>1</v>
      </c>
      <c r="O40" s="63"/>
      <c r="P40" s="62">
        <v>99</v>
      </c>
      <c r="Q40" s="62">
        <f>IF(ISNA(VLOOKUP($Y$1*1000+P40,年齢別人口集計表AD2!$A$2:$K$5000,9,FALSE)),0,VLOOKUP($Y$1*1000+P40,年齢別人口集計表AD2!$A$2:$K$5000,9,FALSE))</f>
        <v>0</v>
      </c>
      <c r="R40" s="62">
        <f>IF(ISNA(VLOOKUP($Y$1*1000+P40,年齢別人口集計表AD2!$A$2:$K$5000,10,FALSE)),0,VLOOKUP($Y$1*1000+P40,年齢別人口集計表AD2!$A$2:$K$5000,10,FALSE))</f>
        <v>0</v>
      </c>
      <c r="S40" s="62">
        <f>SUM(Q40:R40)</f>
        <v>0</v>
      </c>
      <c r="X40" s="57" t="s">
        <v>83</v>
      </c>
      <c r="Y40" s="57">
        <v>41</v>
      </c>
    </row>
    <row r="41" spans="1:25" x14ac:dyDescent="0.15">
      <c r="A41" s="64" t="s">
        <v>91</v>
      </c>
      <c r="B41" s="62">
        <f>SUM(B36:B40)</f>
        <v>37</v>
      </c>
      <c r="C41" s="62">
        <f>SUM(C36:C40)</f>
        <v>28</v>
      </c>
      <c r="D41" s="62">
        <f>SUM(D36:D40)</f>
        <v>65</v>
      </c>
      <c r="E41" s="63"/>
      <c r="F41" s="64" t="s">
        <v>91</v>
      </c>
      <c r="G41" s="62">
        <f>SUM(G36:G40)</f>
        <v>16</v>
      </c>
      <c r="H41" s="62">
        <f>SUM(H36:H40)</f>
        <v>12</v>
      </c>
      <c r="I41" s="62">
        <f>SUM(I36:I40)</f>
        <v>28</v>
      </c>
      <c r="J41" s="63"/>
      <c r="K41" s="64" t="s">
        <v>91</v>
      </c>
      <c r="L41" s="62">
        <f>SUM(L36:L40)</f>
        <v>2</v>
      </c>
      <c r="M41" s="62">
        <f>SUM(M36:M40)</f>
        <v>7</v>
      </c>
      <c r="N41" s="62">
        <f>SUM(N36:N40)</f>
        <v>9</v>
      </c>
      <c r="O41" s="63"/>
      <c r="P41" s="64" t="s">
        <v>91</v>
      </c>
      <c r="Q41" s="62">
        <f>SUM(Q36:Q40)</f>
        <v>2</v>
      </c>
      <c r="R41" s="62">
        <f>SUM(R36:R40)</f>
        <v>5</v>
      </c>
      <c r="S41" s="62">
        <f>SUM(S36:S40)</f>
        <v>7</v>
      </c>
      <c r="U41" s="65">
        <f>Q41+L41+G41+B41</f>
        <v>57</v>
      </c>
      <c r="V41" s="65">
        <f>R41+M41+H41+C41</f>
        <v>52</v>
      </c>
      <c r="X41" s="57" t="s">
        <v>36</v>
      </c>
      <c r="Y41" s="57">
        <v>42</v>
      </c>
    </row>
    <row r="42" spans="1:25" x14ac:dyDescent="0.15">
      <c r="A42" s="66"/>
      <c r="B42" s="66"/>
      <c r="C42" s="66"/>
      <c r="D42" s="66"/>
      <c r="F42" s="66"/>
      <c r="G42" s="66"/>
      <c r="H42" s="66"/>
      <c r="I42" s="66"/>
      <c r="K42" s="66"/>
      <c r="L42" s="66"/>
      <c r="M42" s="66"/>
      <c r="N42" s="66"/>
      <c r="P42" s="66"/>
      <c r="Q42" s="66"/>
      <c r="R42" s="66"/>
      <c r="S42" s="66"/>
      <c r="X42" s="57" t="s">
        <v>37</v>
      </c>
      <c r="Y42" s="57">
        <v>43</v>
      </c>
    </row>
    <row r="43" spans="1:25" x14ac:dyDescent="0.15">
      <c r="A43" s="64" t="s">
        <v>0</v>
      </c>
      <c r="B43" s="64" t="s">
        <v>89</v>
      </c>
      <c r="C43" s="64" t="s">
        <v>90</v>
      </c>
      <c r="D43" s="64" t="s">
        <v>91</v>
      </c>
      <c r="E43" s="63"/>
      <c r="F43" s="64" t="s">
        <v>0</v>
      </c>
      <c r="G43" s="64" t="s">
        <v>89</v>
      </c>
      <c r="H43" s="64" t="s">
        <v>90</v>
      </c>
      <c r="I43" s="64" t="s">
        <v>91</v>
      </c>
      <c r="J43" s="63"/>
      <c r="K43" s="64" t="s">
        <v>0</v>
      </c>
      <c r="L43" s="64" t="s">
        <v>89</v>
      </c>
      <c r="M43" s="64" t="s">
        <v>90</v>
      </c>
      <c r="N43" s="64" t="s">
        <v>91</v>
      </c>
      <c r="O43" s="63"/>
      <c r="P43" s="64" t="s">
        <v>0</v>
      </c>
      <c r="Q43" s="64" t="s">
        <v>89</v>
      </c>
      <c r="R43" s="64" t="s">
        <v>90</v>
      </c>
      <c r="S43" s="64" t="s">
        <v>91</v>
      </c>
      <c r="X43" s="57" t="s">
        <v>38</v>
      </c>
      <c r="Y43" s="57">
        <v>50</v>
      </c>
    </row>
    <row r="44" spans="1:25" x14ac:dyDescent="0.15">
      <c r="A44" s="62">
        <v>100</v>
      </c>
      <c r="B44" s="62">
        <f>IF(ISNA(VLOOKUP($Y$1*1000+A44,年齢別人口集計表AD2!$A$2:$K$5000,9,FALSE)),0,VLOOKUP($Y$1*1000+A44,年齢別人口集計表AD2!$A$2:$K$5000,9,FALSE))</f>
        <v>0</v>
      </c>
      <c r="C44" s="62">
        <f>IF(ISNA(VLOOKUP($Y$1*1000+A44,年齢別人口集計表AD2!$A$2:$K$5000,10,FALSE)),0,VLOOKUP($Y$1*1000+A44,年齢別人口集計表AD2!$A$2:$K$5000,10,FALSE))</f>
        <v>0</v>
      </c>
      <c r="D44" s="62">
        <f>SUM(B44:C44)</f>
        <v>0</v>
      </c>
      <c r="E44" s="63"/>
      <c r="F44" s="62">
        <v>105</v>
      </c>
      <c r="G44" s="62">
        <f>IF(ISNA(VLOOKUP($Y$1*1000+F44,年齢別人口集計表AD2!$A$2:$K$5000,9,FALSE)),0,VLOOKUP($Y$1*1000+F44,年齢別人口集計表AD2!$A$2:$K$5000,9,FALSE))</f>
        <v>0</v>
      </c>
      <c r="H44" s="62">
        <f>IF(ISNA(VLOOKUP($Y$1*1000+F44,年齢別人口集計表AD2!$A$2:$K$5000,10,FALSE)),0,VLOOKUP($Y$1*1000+F44,年齢別人口集計表AD2!$A$2:$K$5000,10,FALSE))</f>
        <v>0</v>
      </c>
      <c r="I44" s="62">
        <f>SUM(G44:H44)</f>
        <v>0</v>
      </c>
      <c r="J44" s="63"/>
      <c r="K44" s="62">
        <v>110</v>
      </c>
      <c r="L44" s="62">
        <f>IF(ISNA(VLOOKUP($Y$1*1000+K44,年齢別人口集計表AD2!$A$2:$K$5000,9,FALSE)),0,VLOOKUP($Y$1*1000+K44,年齢別人口集計表AD2!$A$2:$K$5000,9,FALSE))</f>
        <v>0</v>
      </c>
      <c r="M44" s="62">
        <f>IF(ISNA(VLOOKUP($Y$1*1000+K44,年齢別人口集計表AD2!$A$2:$K$5000,10,FALSE)),0,VLOOKUP($Y$1*1000+K44,年齢別人口集計表AD2!$A$2:$K$5000,10,FALSE))</f>
        <v>0</v>
      </c>
      <c r="N44" s="62">
        <f>SUM(L44:M44)</f>
        <v>0</v>
      </c>
      <c r="O44" s="63"/>
      <c r="P44" s="62">
        <v>115</v>
      </c>
      <c r="Q44" s="62">
        <f>IF(ISNA(VLOOKUP($Y$1*1000+P44,年齢別人口集計表AD2!$A$2:$K$5000,9,FALSE)),0,VLOOKUP($Y$1*1000+P44,年齢別人口集計表AD2!$A$2:$K$5000,9,FALSE))</f>
        <v>0</v>
      </c>
      <c r="R44" s="62">
        <f>IF(ISNA(VLOOKUP($Y$1*1000+P44,年齢別人口集計表AD2!$A$2:$K$5000,10,FALSE)),0,VLOOKUP($Y$1*1000+P44,年齢別人口集計表AD2!$A$2:$K$5000,10,FALSE))</f>
        <v>0</v>
      </c>
      <c r="S44" s="62">
        <f>SUM(Q44:R44)</f>
        <v>0</v>
      </c>
      <c r="X44" s="57" t="s">
        <v>39</v>
      </c>
      <c r="Y44" s="57">
        <v>51</v>
      </c>
    </row>
    <row r="45" spans="1:25" x14ac:dyDescent="0.15">
      <c r="A45" s="62">
        <v>101</v>
      </c>
      <c r="B45" s="62">
        <f>IF(ISNA(VLOOKUP($Y$1*1000+A45,年齢別人口集計表AD2!$A$2:$K$5000,9,FALSE)),0,VLOOKUP($Y$1*1000+A45,年齢別人口集計表AD2!$A$2:$K$5000,9,FALSE))</f>
        <v>0</v>
      </c>
      <c r="C45" s="62">
        <f>IF(ISNA(VLOOKUP($Y$1*1000+A45,年齢別人口集計表AD2!$A$2:$K$5000,10,FALSE)),0,VLOOKUP($Y$1*1000+A45,年齢別人口集計表AD2!$A$2:$K$5000,10,FALSE))</f>
        <v>0</v>
      </c>
      <c r="D45" s="62">
        <f>SUM(B45:C45)</f>
        <v>0</v>
      </c>
      <c r="E45" s="63"/>
      <c r="F45" s="62">
        <v>106</v>
      </c>
      <c r="G45" s="62">
        <f>IF(ISNA(VLOOKUP($Y$1*1000+F45,年齢別人口集計表AD2!$A$2:$K$5000,9,FALSE)),0,VLOOKUP($Y$1*1000+F45,年齢別人口集計表AD2!$A$2:$K$5000,9,FALSE))</f>
        <v>0</v>
      </c>
      <c r="H45" s="62">
        <f>IF(ISNA(VLOOKUP($Y$1*1000+F45,年齢別人口集計表AD2!$A$2:$K$5000,10,FALSE)),0,VLOOKUP($Y$1*1000+F45,年齢別人口集計表AD2!$A$2:$K$5000,10,FALSE))</f>
        <v>1</v>
      </c>
      <c r="I45" s="62">
        <f>SUM(G45:H45)</f>
        <v>1</v>
      </c>
      <c r="J45" s="63"/>
      <c r="K45" s="62">
        <v>111</v>
      </c>
      <c r="L45" s="62">
        <f>IF(ISNA(VLOOKUP($Y$1*1000+K45,年齢別人口集計表AD2!$A$2:$K$5000,9,FALSE)),0,VLOOKUP($Y$1*1000+K45,年齢別人口集計表AD2!$A$2:$K$5000,9,FALSE))</f>
        <v>0</v>
      </c>
      <c r="M45" s="62">
        <f>IF(ISNA(VLOOKUP($Y$1*1000+K45,年齢別人口集計表AD2!$A$2:$K$5000,10,FALSE)),0,VLOOKUP($Y$1*1000+K45,年齢別人口集計表AD2!$A$2:$K$5000,10,FALSE))</f>
        <v>0</v>
      </c>
      <c r="N45" s="62">
        <f>SUM(L45:M45)</f>
        <v>0</v>
      </c>
      <c r="O45" s="63"/>
      <c r="P45" s="62">
        <v>116</v>
      </c>
      <c r="Q45" s="62">
        <f>IF(ISNA(VLOOKUP($Y$1*1000+P45,年齢別人口集計表AD2!$A$2:$K$5000,9,FALSE)),0,VLOOKUP($Y$1*1000+P45,年齢別人口集計表AD2!$A$2:$K$5000,9,FALSE))</f>
        <v>0</v>
      </c>
      <c r="R45" s="62">
        <f>IF(ISNA(VLOOKUP($Y$1*1000+P45,年齢別人口集計表AD2!$A$2:$K$5000,10,FALSE)),0,VLOOKUP($Y$1*1000+P45,年齢別人口集計表AD2!$A$2:$K$5000,10,FALSE))</f>
        <v>0</v>
      </c>
      <c r="S45" s="62">
        <f>SUM(Q45:R45)</f>
        <v>0</v>
      </c>
      <c r="X45" s="57" t="s">
        <v>40</v>
      </c>
      <c r="Y45" s="57">
        <v>52</v>
      </c>
    </row>
    <row r="46" spans="1:25" x14ac:dyDescent="0.15">
      <c r="A46" s="62">
        <v>102</v>
      </c>
      <c r="B46" s="62">
        <f>IF(ISNA(VLOOKUP($Y$1*1000+A46,年齢別人口集計表AD2!$A$2:$K$5000,9,FALSE)),0,VLOOKUP($Y$1*1000+A46,年齢別人口集計表AD2!$A$2:$K$5000,9,FALSE))</f>
        <v>0</v>
      </c>
      <c r="C46" s="62">
        <f>IF(ISNA(VLOOKUP($Y$1*1000+A46,年齢別人口集計表AD2!$A$2:$K$5000,10,FALSE)),0,VLOOKUP($Y$1*1000+A46,年齢別人口集計表AD2!$A$2:$K$5000,10,FALSE))</f>
        <v>0</v>
      </c>
      <c r="D46" s="62">
        <f>SUM(B46:C46)</f>
        <v>0</v>
      </c>
      <c r="E46" s="63"/>
      <c r="F46" s="62">
        <v>107</v>
      </c>
      <c r="G46" s="62">
        <f>IF(ISNA(VLOOKUP($Y$1*1000+F46,年齢別人口集計表AD2!$A$2:$K$5000,9,FALSE)),0,VLOOKUP($Y$1*1000+F46,年齢別人口集計表AD2!$A$2:$K$5000,9,FALSE))</f>
        <v>0</v>
      </c>
      <c r="H46" s="62">
        <f>IF(ISNA(VLOOKUP($Y$1*1000+F46,年齢別人口集計表AD2!$A$2:$K$5000,10,FALSE)),0,VLOOKUP($Y$1*1000+F46,年齢別人口集計表AD2!$A$2:$K$5000,10,FALSE))</f>
        <v>0</v>
      </c>
      <c r="I46" s="62">
        <f>SUM(G46:H46)</f>
        <v>0</v>
      </c>
      <c r="J46" s="63"/>
      <c r="K46" s="62">
        <v>112</v>
      </c>
      <c r="L46" s="62">
        <f>IF(ISNA(VLOOKUP($Y$1*1000+K46,年齢別人口集計表AD2!$A$2:$K$5000,9,FALSE)),0,VLOOKUP($Y$1*1000+K46,年齢別人口集計表AD2!$A$2:$K$5000,9,FALSE))</f>
        <v>0</v>
      </c>
      <c r="M46" s="62">
        <f>IF(ISNA(VLOOKUP($Y$1*1000+K46,年齢別人口集計表AD2!$A$2:$K$5000,10,FALSE)),0,VLOOKUP($Y$1*1000+K46,年齢別人口集計表AD2!$A$2:$K$5000,10,FALSE))</f>
        <v>0</v>
      </c>
      <c r="N46" s="62">
        <f>SUM(L46:M46)</f>
        <v>0</v>
      </c>
      <c r="O46" s="63"/>
      <c r="P46" s="62">
        <v>117</v>
      </c>
      <c r="Q46" s="62">
        <f>IF(ISNA(VLOOKUP($Y$1*1000+P46,年齢別人口集計表AD2!$A$2:$K$5000,9,FALSE)),0,VLOOKUP($Y$1*1000+P46,年齢別人口集計表AD2!$A$2:$K$5000,9,FALSE))</f>
        <v>0</v>
      </c>
      <c r="R46" s="62">
        <f>IF(ISNA(VLOOKUP($Y$1*1000+P46,年齢別人口集計表AD2!$A$2:$K$5000,10,FALSE)),0,VLOOKUP($Y$1*1000+P46,年齢別人口集計表AD2!$A$2:$K$5000,10,FALSE))</f>
        <v>0</v>
      </c>
      <c r="S46" s="62">
        <f>SUM(Q46:R46)</f>
        <v>0</v>
      </c>
      <c r="X46" s="57" t="s">
        <v>41</v>
      </c>
      <c r="Y46" s="57">
        <v>53</v>
      </c>
    </row>
    <row r="47" spans="1:25" x14ac:dyDescent="0.15">
      <c r="A47" s="62">
        <v>103</v>
      </c>
      <c r="B47" s="62">
        <f>IF(ISNA(VLOOKUP($Y$1*1000+A47,年齢別人口集計表AD2!$A$2:$K$5000,9,FALSE)),0,VLOOKUP($Y$1*1000+A47,年齢別人口集計表AD2!$A$2:$K$5000,9,FALSE))</f>
        <v>0</v>
      </c>
      <c r="C47" s="62">
        <f>IF(ISNA(VLOOKUP($Y$1*1000+A47,年齢別人口集計表AD2!$A$2:$K$5000,10,FALSE)),0,VLOOKUP($Y$1*1000+A47,年齢別人口集計表AD2!$A$2:$K$5000,10,FALSE))</f>
        <v>0</v>
      </c>
      <c r="D47" s="62">
        <f>SUM(B47:C47)</f>
        <v>0</v>
      </c>
      <c r="E47" s="63"/>
      <c r="F47" s="62">
        <v>108</v>
      </c>
      <c r="G47" s="62">
        <f>IF(ISNA(VLOOKUP($Y$1*1000+F47,年齢別人口集計表AD2!$A$2:$K$5000,9,FALSE)),0,VLOOKUP($Y$1*1000+F47,年齢別人口集計表AD2!$A$2:$K$5000,9,FALSE))</f>
        <v>0</v>
      </c>
      <c r="H47" s="62">
        <f>IF(ISNA(VLOOKUP($Y$1*1000+F47,年齢別人口集計表AD2!$A$2:$K$5000,10,FALSE)),0,VLOOKUP($Y$1*1000+F47,年齢別人口集計表AD2!$A$2:$K$5000,10,FALSE))</f>
        <v>0</v>
      </c>
      <c r="I47" s="62">
        <f>SUM(G47:H47)</f>
        <v>0</v>
      </c>
      <c r="J47" s="63"/>
      <c r="K47" s="62">
        <v>113</v>
      </c>
      <c r="L47" s="62">
        <f>IF(ISNA(VLOOKUP($Y$1*1000+K47,年齢別人口集計表AD2!$A$2:$K$5000,9,FALSE)),0,VLOOKUP($Y$1*1000+K47,年齢別人口集計表AD2!$A$2:$K$5000,9,FALSE))</f>
        <v>0</v>
      </c>
      <c r="M47" s="62">
        <f>IF(ISNA(VLOOKUP($Y$1*1000+K47,年齢別人口集計表AD2!$A$2:$K$5000,10,FALSE)),0,VLOOKUP($Y$1*1000+K47,年齢別人口集計表AD2!$A$2:$K$5000,10,FALSE))</f>
        <v>0</v>
      </c>
      <c r="N47" s="62">
        <f>SUM(L47:M47)</f>
        <v>0</v>
      </c>
      <c r="O47" s="63"/>
      <c r="P47" s="62">
        <v>118</v>
      </c>
      <c r="Q47" s="62">
        <f>IF(ISNA(VLOOKUP($Y$1*1000+P47,年齢別人口集計表AD2!$A$2:$K$5000,9,FALSE)),0,VLOOKUP($Y$1*1000+P47,年齢別人口集計表AD2!$A$2:$K$5000,9,FALSE))</f>
        <v>0</v>
      </c>
      <c r="R47" s="62">
        <f>IF(ISNA(VLOOKUP($Y$1*1000+P47,年齢別人口集計表AD2!$A$2:$K$5000,10,FALSE)),0,VLOOKUP($Y$1*1000+P47,年齢別人口集計表AD2!$A$2:$K$5000,10,FALSE))</f>
        <v>0</v>
      </c>
      <c r="S47" s="62">
        <f>SUM(Q47:R47)</f>
        <v>0</v>
      </c>
      <c r="X47" s="57" t="s">
        <v>42</v>
      </c>
      <c r="Y47" s="57">
        <v>54</v>
      </c>
    </row>
    <row r="48" spans="1:25" x14ac:dyDescent="0.15">
      <c r="A48" s="62">
        <v>104</v>
      </c>
      <c r="B48" s="62">
        <f>IF(ISNA(VLOOKUP($Y$1*1000+A48,年齢別人口集計表AD2!$A$2:$K$5000,9,FALSE)),0,VLOOKUP($Y$1*1000+A48,年齢別人口集計表AD2!$A$2:$K$5000,9,FALSE))</f>
        <v>0</v>
      </c>
      <c r="C48" s="62">
        <f>IF(ISNA(VLOOKUP($Y$1*1000+A48,年齢別人口集計表AD2!$A$2:$K$5000,10,FALSE)),0,VLOOKUP($Y$1*1000+A48,年齢別人口集計表AD2!$A$2:$K$5000,10,FALSE))</f>
        <v>0</v>
      </c>
      <c r="D48" s="62">
        <f>SUM(B48:C48)</f>
        <v>0</v>
      </c>
      <c r="E48" s="63"/>
      <c r="F48" s="62">
        <v>109</v>
      </c>
      <c r="G48" s="62">
        <f>IF(ISNA(VLOOKUP($Y$1*1000+F48,年齢別人口集計表AD2!$A$2:$K$5000,9,FALSE)),0,VLOOKUP($Y$1*1000+F48,年齢別人口集計表AD2!$A$2:$K$5000,9,FALSE))</f>
        <v>0</v>
      </c>
      <c r="H48" s="62">
        <f>IF(ISNA(VLOOKUP($Y$1*1000+F48,年齢別人口集計表AD2!$A$2:$K$5000,10,FALSE)),0,VLOOKUP($Y$1*1000+F48,年齢別人口集計表AD2!$A$2:$K$5000,10,FALSE))</f>
        <v>0</v>
      </c>
      <c r="I48" s="62">
        <f>SUM(G48:H48)</f>
        <v>0</v>
      </c>
      <c r="J48" s="63"/>
      <c r="K48" s="62">
        <v>114</v>
      </c>
      <c r="L48" s="62">
        <f>IF(ISNA(VLOOKUP($Y$1*1000+K48,年齢別人口集計表AD2!$A$2:$K$5000,9,FALSE)),0,VLOOKUP($Y$1*1000+K48,年齢別人口集計表AD2!$A$2:$K$5000,9,FALSE))</f>
        <v>0</v>
      </c>
      <c r="M48" s="62">
        <f>IF(ISNA(VLOOKUP($Y$1*1000+K48,年齢別人口集計表AD2!$A$2:$K$5000,10,FALSE)),0,VLOOKUP($Y$1*1000+K48,年齢別人口集計表AD2!$A$2:$K$5000,10,FALSE))</f>
        <v>0</v>
      </c>
      <c r="N48" s="62">
        <f>SUM(L48:M48)</f>
        <v>0</v>
      </c>
      <c r="O48" s="63"/>
      <c r="P48" s="62">
        <v>119</v>
      </c>
      <c r="Q48" s="62">
        <f>IF(ISNA(VLOOKUP($Y$1*1000+P48,年齢別人口集計表AD2!$A$2:$K$5000,9,FALSE)),0,VLOOKUP($Y$1*1000+P48,年齢別人口集計表AD2!$A$2:$K$5000,9,FALSE))</f>
        <v>0</v>
      </c>
      <c r="R48" s="62">
        <f>IF(ISNA(VLOOKUP($Y$1*1000+P48,年齢別人口集計表AD2!$A$2:$K$5000,10,FALSE)),0,VLOOKUP($Y$1*1000+P48,年齢別人口集計表AD2!$A$2:$K$5000,10,FALSE))</f>
        <v>0</v>
      </c>
      <c r="S48" s="62">
        <f>SUM(Q48:R48)</f>
        <v>0</v>
      </c>
      <c r="X48" s="57" t="s">
        <v>43</v>
      </c>
      <c r="Y48" s="57">
        <v>55</v>
      </c>
    </row>
    <row r="49" spans="1:25" x14ac:dyDescent="0.15">
      <c r="A49" s="64" t="s">
        <v>91</v>
      </c>
      <c r="B49" s="62">
        <f>SUM(B44:B48)</f>
        <v>0</v>
      </c>
      <c r="C49" s="62">
        <f>SUM(C44:C48)</f>
        <v>0</v>
      </c>
      <c r="D49" s="62">
        <f>SUM(D44:D48)</f>
        <v>0</v>
      </c>
      <c r="E49" s="63"/>
      <c r="F49" s="64" t="s">
        <v>91</v>
      </c>
      <c r="G49" s="62">
        <f>SUM(G44:G48)</f>
        <v>0</v>
      </c>
      <c r="H49" s="62">
        <f>SUM(H44:H48)</f>
        <v>1</v>
      </c>
      <c r="I49" s="62">
        <f>SUM(I44:I48)</f>
        <v>1</v>
      </c>
      <c r="J49" s="63"/>
      <c r="K49" s="64" t="s">
        <v>91</v>
      </c>
      <c r="L49" s="62">
        <f>SUM(L44:L48)</f>
        <v>0</v>
      </c>
      <c r="M49" s="62">
        <f>SUM(M44:M48)</f>
        <v>0</v>
      </c>
      <c r="N49" s="62">
        <f>SUM(N44:N48)</f>
        <v>0</v>
      </c>
      <c r="O49" s="63"/>
      <c r="P49" s="64" t="s">
        <v>91</v>
      </c>
      <c r="Q49" s="62">
        <f>SUM(Q44:Q48)</f>
        <v>0</v>
      </c>
      <c r="R49" s="62">
        <f>SUM(R44:R48)</f>
        <v>0</v>
      </c>
      <c r="S49" s="62">
        <f>SUM(S44:S48)</f>
        <v>0</v>
      </c>
      <c r="U49" s="65">
        <f>Q49+L49+G49+B49</f>
        <v>0</v>
      </c>
      <c r="V49" s="65">
        <f>R49+M49+H49+C49</f>
        <v>1</v>
      </c>
      <c r="X49" s="57" t="s">
        <v>44</v>
      </c>
      <c r="Y49" s="57">
        <v>56</v>
      </c>
    </row>
    <row r="50" spans="1:25" ht="14.25" thickBot="1" x14ac:dyDescent="0.2">
      <c r="A50" s="67"/>
      <c r="B50" s="67"/>
      <c r="C50" s="67"/>
      <c r="D50" s="67"/>
      <c r="F50" s="67"/>
      <c r="G50" s="67"/>
      <c r="H50" s="67"/>
      <c r="I50" s="67"/>
      <c r="K50" s="67"/>
      <c r="L50" s="67"/>
      <c r="M50" s="67"/>
      <c r="N50" s="67"/>
      <c r="P50" s="67"/>
      <c r="Q50" s="68"/>
      <c r="R50" s="68"/>
      <c r="S50" s="68"/>
      <c r="X50" s="57" t="s">
        <v>45</v>
      </c>
      <c r="Y50" s="57">
        <v>57</v>
      </c>
    </row>
    <row r="51" spans="1:25" ht="14.25" thickBot="1" x14ac:dyDescent="0.2">
      <c r="N51" s="76"/>
      <c r="O51" s="70"/>
      <c r="P51" s="69" t="s">
        <v>94</v>
      </c>
      <c r="Q51" s="71" t="s">
        <v>89</v>
      </c>
      <c r="R51" s="72" t="s">
        <v>90</v>
      </c>
      <c r="S51" s="72" t="s">
        <v>91</v>
      </c>
      <c r="X51" s="57" t="s">
        <v>46</v>
      </c>
      <c r="Y51" s="57">
        <v>58</v>
      </c>
    </row>
    <row r="52" spans="1:25" ht="14.25" thickBot="1" x14ac:dyDescent="0.2">
      <c r="N52" s="77"/>
      <c r="O52" s="70"/>
      <c r="P52" s="73" t="s">
        <v>95</v>
      </c>
      <c r="Q52" s="74">
        <f>SUM(U9:U49)</f>
        <v>469</v>
      </c>
      <c r="R52" s="75">
        <f>SUM(V9:V49)</f>
        <v>547</v>
      </c>
      <c r="S52" s="75">
        <f>SUM(Q52:R52)</f>
        <v>1016</v>
      </c>
      <c r="U52" s="65">
        <f>SUM(U9:U49)</f>
        <v>469</v>
      </c>
      <c r="V52" s="65">
        <f>SUM(V9:V49)</f>
        <v>547</v>
      </c>
      <c r="X52" s="57" t="s">
        <v>47</v>
      </c>
      <c r="Y52" s="57">
        <v>59</v>
      </c>
    </row>
    <row r="53" spans="1:25" x14ac:dyDescent="0.15">
      <c r="U53" s="65">
        <f>G33+L33+Q33+U41+U49</f>
        <v>200</v>
      </c>
      <c r="V53" s="65">
        <f>H33+M33+R33+V41+V49</f>
        <v>245</v>
      </c>
      <c r="X53" s="57" t="s">
        <v>48</v>
      </c>
      <c r="Y53" s="57">
        <v>60</v>
      </c>
    </row>
    <row r="54" spans="1:25" x14ac:dyDescent="0.15">
      <c r="U54" s="65">
        <f>Q33+U41+U49</f>
        <v>105</v>
      </c>
      <c r="V54" s="65">
        <f>R33+V41+V49</f>
        <v>113</v>
      </c>
      <c r="X54" s="57" t="s">
        <v>49</v>
      </c>
      <c r="Y54" s="57">
        <v>61</v>
      </c>
    </row>
    <row r="55" spans="1:25" x14ac:dyDescent="0.15">
      <c r="X55" s="57" t="s">
        <v>50</v>
      </c>
      <c r="Y55" s="57">
        <v>62</v>
      </c>
    </row>
    <row r="56" spans="1:25" x14ac:dyDescent="0.15">
      <c r="X56" s="57" t="s">
        <v>51</v>
      </c>
      <c r="Y56" s="57">
        <v>63</v>
      </c>
    </row>
    <row r="57" spans="1:25" x14ac:dyDescent="0.15">
      <c r="X57" s="57" t="s">
        <v>52</v>
      </c>
      <c r="Y57" s="57">
        <v>64</v>
      </c>
    </row>
    <row r="58" spans="1:25" x14ac:dyDescent="0.15">
      <c r="X58" s="57" t="s">
        <v>53</v>
      </c>
      <c r="Y58" s="57">
        <v>65</v>
      </c>
    </row>
    <row r="59" spans="1:25" x14ac:dyDescent="0.15">
      <c r="X59" s="57" t="s">
        <v>54</v>
      </c>
      <c r="Y59" s="57">
        <v>66</v>
      </c>
    </row>
    <row r="60" spans="1:25" x14ac:dyDescent="0.15">
      <c r="X60" s="57" t="s">
        <v>55</v>
      </c>
      <c r="Y60" s="57">
        <v>67</v>
      </c>
    </row>
    <row r="61" spans="1:25" x14ac:dyDescent="0.15">
      <c r="X61" s="57" t="s">
        <v>122</v>
      </c>
      <c r="Y61" s="57">
        <v>68</v>
      </c>
    </row>
    <row r="62" spans="1:25" x14ac:dyDescent="0.15">
      <c r="X62" s="57" t="s">
        <v>56</v>
      </c>
      <c r="Y62" s="57">
        <v>69</v>
      </c>
    </row>
    <row r="63" spans="1:25" x14ac:dyDescent="0.15">
      <c r="X63" s="57" t="s">
        <v>57</v>
      </c>
      <c r="Y63" s="57">
        <v>70</v>
      </c>
    </row>
    <row r="64" spans="1:25" x14ac:dyDescent="0.15">
      <c r="X64" s="57" t="s">
        <v>58</v>
      </c>
      <c r="Y64" s="57">
        <v>71</v>
      </c>
    </row>
    <row r="65" spans="24:25" x14ac:dyDescent="0.15">
      <c r="X65" s="57" t="s">
        <v>59</v>
      </c>
      <c r="Y65" s="57">
        <v>72</v>
      </c>
    </row>
    <row r="66" spans="24:25" x14ac:dyDescent="0.15">
      <c r="X66" s="57" t="s">
        <v>60</v>
      </c>
      <c r="Y66" s="57">
        <v>73</v>
      </c>
    </row>
  </sheetData>
  <sheetProtection sheet="1"/>
  <phoneticPr fontId="2"/>
  <dataValidations count="1">
    <dataValidation type="list" allowBlank="1" showInputMessage="1" showErrorMessage="1" sqref="H1">
      <formula1>$X$3:$X$66</formula1>
    </dataValidation>
  </dataValidations>
  <pageMargins left="0.99" right="0.78700000000000003" top="0.47" bottom="0.28000000000000003" header="0.4" footer="0.21"/>
  <pageSetup paperSize="9" scale="84" orientation="landscape" verticalDpi="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66"/>
  <sheetViews>
    <sheetView tabSelected="1" zoomScale="80" workbookViewId="0">
      <pane ySplit="1" topLeftCell="A2" activePane="bottomLeft" state="frozen"/>
      <selection activeCell="I52" sqref="I52"/>
      <selection pane="bottomLeft" activeCell="I52" sqref="I52"/>
    </sheetView>
  </sheetViews>
  <sheetFormatPr defaultRowHeight="13.5" x14ac:dyDescent="0.15"/>
  <cols>
    <col min="1" max="4" width="9" style="57"/>
    <col min="5" max="5" width="2.125" style="57" customWidth="1"/>
    <col min="6" max="9" width="9" style="57"/>
    <col min="10" max="10" width="0.875" style="57" customWidth="1"/>
    <col min="11" max="14" width="9" style="57"/>
    <col min="15" max="15" width="1" style="57" customWidth="1"/>
    <col min="16" max="16384" width="9" style="57"/>
  </cols>
  <sheetData>
    <row r="1" spans="1:25" x14ac:dyDescent="0.15">
      <c r="A1" s="55" t="s">
        <v>99</v>
      </c>
      <c r="B1" s="55"/>
      <c r="C1" s="55"/>
      <c r="D1" s="55"/>
      <c r="E1" s="55"/>
      <c r="F1" s="55"/>
      <c r="G1" s="56" t="s">
        <v>92</v>
      </c>
      <c r="H1" s="78" t="s">
        <v>100</v>
      </c>
      <c r="J1" s="55"/>
      <c r="K1" s="55"/>
      <c r="L1" s="55"/>
      <c r="M1" s="55"/>
      <c r="N1" s="55"/>
      <c r="O1" s="55" t="s">
        <v>93</v>
      </c>
      <c r="P1" s="55"/>
      <c r="Q1" s="55"/>
      <c r="R1" s="55" t="str">
        <f>高齢者率65!J1</f>
        <v>平成30年3月末</v>
      </c>
      <c r="S1" s="55"/>
      <c r="Y1" s="55">
        <f>VLOOKUP(H1,X3:Y67,2,FALSE)</f>
        <v>36</v>
      </c>
    </row>
    <row r="2" spans="1:25" x14ac:dyDescent="0.15">
      <c r="A2" s="58"/>
      <c r="B2" s="58"/>
      <c r="C2" s="58"/>
      <c r="D2" s="58"/>
      <c r="E2" s="55"/>
      <c r="F2" s="58"/>
      <c r="G2" s="58"/>
      <c r="H2" s="58"/>
      <c r="I2" s="58"/>
      <c r="J2" s="55"/>
      <c r="K2" s="58"/>
      <c r="L2" s="58"/>
      <c r="M2" s="58"/>
      <c r="N2" s="58"/>
      <c r="O2" s="55"/>
      <c r="P2" s="58"/>
      <c r="Q2" s="58"/>
      <c r="R2" s="58"/>
      <c r="S2" s="58"/>
    </row>
    <row r="3" spans="1:25" x14ac:dyDescent="0.15">
      <c r="A3" s="59" t="s">
        <v>0</v>
      </c>
      <c r="B3" s="59" t="s">
        <v>89</v>
      </c>
      <c r="C3" s="59" t="s">
        <v>90</v>
      </c>
      <c r="D3" s="59" t="s">
        <v>91</v>
      </c>
      <c r="E3" s="60"/>
      <c r="F3" s="59" t="s">
        <v>0</v>
      </c>
      <c r="G3" s="59" t="s">
        <v>89</v>
      </c>
      <c r="H3" s="59" t="s">
        <v>90</v>
      </c>
      <c r="I3" s="59" t="s">
        <v>91</v>
      </c>
      <c r="J3" s="60"/>
      <c r="K3" s="59" t="s">
        <v>0</v>
      </c>
      <c r="L3" s="59" t="s">
        <v>89</v>
      </c>
      <c r="M3" s="59" t="s">
        <v>90</v>
      </c>
      <c r="N3" s="59" t="s">
        <v>91</v>
      </c>
      <c r="O3" s="60"/>
      <c r="P3" s="59" t="s">
        <v>0</v>
      </c>
      <c r="Q3" s="59" t="s">
        <v>89</v>
      </c>
      <c r="R3" s="59" t="s">
        <v>90</v>
      </c>
      <c r="S3" s="59" t="s">
        <v>91</v>
      </c>
      <c r="T3" s="61"/>
      <c r="X3" s="57" t="s">
        <v>2</v>
      </c>
      <c r="Y3" s="57">
        <v>1</v>
      </c>
    </row>
    <row r="4" spans="1:25" x14ac:dyDescent="0.15">
      <c r="A4" s="62">
        <v>0</v>
      </c>
      <c r="B4" s="62">
        <f>IF(ISNA(VLOOKUP($Y$1*1000+A4,年齢別人口集計表AD2!$A$2:$K$5000,9,FALSE)),0,VLOOKUP($Y$1*1000+A4,年齢別人口集計表AD2!$A$2:$K$5000,9,FALSE))</f>
        <v>1</v>
      </c>
      <c r="C4" s="62">
        <f>IF(ISNA(VLOOKUP($Y$1*1000+A4,年齢別人口集計表AD2!$A$2:$K$5000,10,FALSE)),0,VLOOKUP($Y$1*1000+A4,年齢別人口集計表AD2!$A$2:$K$5000,10,FALSE))</f>
        <v>2</v>
      </c>
      <c r="D4" s="62">
        <f>SUM(B4:C4)</f>
        <v>3</v>
      </c>
      <c r="E4" s="63"/>
      <c r="F4" s="62">
        <v>5</v>
      </c>
      <c r="G4" s="62">
        <f>IF(ISNA(VLOOKUP($Y$1*1000+F4,年齢別人口集計表AD2!$A$2:$K$5000,9,FALSE)),0,VLOOKUP($Y$1*1000+F4,年齢別人口集計表AD2!$A$2:$K$5000,9,FALSE))</f>
        <v>4</v>
      </c>
      <c r="H4" s="62">
        <f>IF(ISNA(VLOOKUP($Y$1*1000+F4,年齢別人口集計表AD2!$A$2:$K$5000,10,FALSE)),0,VLOOKUP($Y$1*1000+F4,年齢別人口集計表AD2!$A$2:$K$5000,10,FALSE))</f>
        <v>7</v>
      </c>
      <c r="I4" s="62">
        <f>SUM(G4:H4)</f>
        <v>11</v>
      </c>
      <c r="J4" s="63"/>
      <c r="K4" s="62">
        <v>10</v>
      </c>
      <c r="L4" s="62">
        <f>IF(ISNA(VLOOKUP($Y$1*1000+K4,年齢別人口集計表AD2!$A$2:$K$5000,9,FALSE)),0,VLOOKUP($Y$1*1000+K4,年齢別人口集計表AD2!$A$2:$K$5000,9,FALSE))</f>
        <v>6</v>
      </c>
      <c r="M4" s="62">
        <f>IF(ISNA(VLOOKUP($Y$1*1000+K4,年齢別人口集計表AD2!$A$2:$K$5000,10,FALSE)),0,VLOOKUP($Y$1*1000+K4,年齢別人口集計表AD2!$A$2:$K$5000,10,FALSE))</f>
        <v>6</v>
      </c>
      <c r="N4" s="62">
        <f>SUM(L4:M4)</f>
        <v>12</v>
      </c>
      <c r="O4" s="63"/>
      <c r="P4" s="62">
        <v>15</v>
      </c>
      <c r="Q4" s="62">
        <f>IF(ISNA(VLOOKUP($Y$1*1000+P4,年齢別人口集計表AD2!$A$2:$K$5000,9,FALSE)),0,VLOOKUP($Y$1*1000+P4,年齢別人口集計表AD2!$A$2:$K$5000,9,FALSE))</f>
        <v>15</v>
      </c>
      <c r="R4" s="62">
        <f>IF(ISNA(VLOOKUP($Y$1*1000+P4,年齢別人口集計表AD2!$A$2:$K$5000,10,FALSE)),0,VLOOKUP($Y$1*1000+P4,年齢別人口集計表AD2!$A$2:$K$5000,10,FALSE))</f>
        <v>4</v>
      </c>
      <c r="S4" s="62">
        <f>SUM(Q4:R4)</f>
        <v>19</v>
      </c>
      <c r="X4" s="57" t="s">
        <v>3</v>
      </c>
      <c r="Y4" s="57">
        <v>2</v>
      </c>
    </row>
    <row r="5" spans="1:25" x14ac:dyDescent="0.15">
      <c r="A5" s="62">
        <v>1</v>
      </c>
      <c r="B5" s="62">
        <f>IF(ISNA(VLOOKUP($Y$1*1000+A5,年齢別人口集計表AD2!$A$2:$K$5000,9,FALSE)),0,VLOOKUP($Y$1*1000+A5,年齢別人口集計表AD2!$A$2:$K$5000,9,FALSE))</f>
        <v>5</v>
      </c>
      <c r="C5" s="62">
        <f>IF(ISNA(VLOOKUP($Y$1*1000+A5,年齢別人口集計表AD2!$A$2:$K$5000,10,FALSE)),0,VLOOKUP($Y$1*1000+A5,年齢別人口集計表AD2!$A$2:$K$5000,10,FALSE))</f>
        <v>3</v>
      </c>
      <c r="D5" s="62">
        <f>SUM(B5:C5)</f>
        <v>8</v>
      </c>
      <c r="E5" s="63"/>
      <c r="F5" s="62">
        <v>6</v>
      </c>
      <c r="G5" s="62">
        <f>IF(ISNA(VLOOKUP($Y$1*1000+F5,年齢別人口集計表AD2!$A$2:$K$5000,9,FALSE)),0,VLOOKUP($Y$1*1000+F5,年齢別人口集計表AD2!$A$2:$K$5000,9,FALSE))</f>
        <v>4</v>
      </c>
      <c r="H5" s="62">
        <f>IF(ISNA(VLOOKUP($Y$1*1000+F5,年齢別人口集計表AD2!$A$2:$K$5000,10,FALSE)),0,VLOOKUP($Y$1*1000+F5,年齢別人口集計表AD2!$A$2:$K$5000,10,FALSE))</f>
        <v>8</v>
      </c>
      <c r="I5" s="62">
        <f>SUM(G5:H5)</f>
        <v>12</v>
      </c>
      <c r="J5" s="63"/>
      <c r="K5" s="62">
        <v>11</v>
      </c>
      <c r="L5" s="62">
        <f>IF(ISNA(VLOOKUP($Y$1*1000+K5,年齢別人口集計表AD2!$A$2:$K$5000,9,FALSE)),0,VLOOKUP($Y$1*1000+K5,年齢別人口集計表AD2!$A$2:$K$5000,9,FALSE))</f>
        <v>8</v>
      </c>
      <c r="M5" s="62">
        <f>IF(ISNA(VLOOKUP($Y$1*1000+K5,年齢別人口集計表AD2!$A$2:$K$5000,10,FALSE)),0,VLOOKUP($Y$1*1000+K5,年齢別人口集計表AD2!$A$2:$K$5000,10,FALSE))</f>
        <v>10</v>
      </c>
      <c r="N5" s="62">
        <f>SUM(L5:M5)</f>
        <v>18</v>
      </c>
      <c r="O5" s="63"/>
      <c r="P5" s="62">
        <v>16</v>
      </c>
      <c r="Q5" s="62">
        <f>IF(ISNA(VLOOKUP($Y$1*1000+P5,年齢別人口集計表AD2!$A$2:$K$5000,9,FALSE)),0,VLOOKUP($Y$1*1000+P5,年齢別人口集計表AD2!$A$2:$K$5000,9,FALSE))</f>
        <v>10</v>
      </c>
      <c r="R5" s="62">
        <f>IF(ISNA(VLOOKUP($Y$1*1000+P5,年齢別人口集計表AD2!$A$2:$K$5000,10,FALSE)),0,VLOOKUP($Y$1*1000+P5,年齢別人口集計表AD2!$A$2:$K$5000,10,FALSE))</f>
        <v>8</v>
      </c>
      <c r="S5" s="62">
        <f>SUM(Q5:R5)</f>
        <v>18</v>
      </c>
      <c r="X5" s="57" t="s">
        <v>4</v>
      </c>
      <c r="Y5" s="57">
        <v>3</v>
      </c>
    </row>
    <row r="6" spans="1:25" x14ac:dyDescent="0.15">
      <c r="A6" s="62">
        <v>2</v>
      </c>
      <c r="B6" s="62">
        <f>IF(ISNA(VLOOKUP($Y$1*1000+A6,年齢別人口集計表AD2!$A$2:$K$5000,9,FALSE)),0,VLOOKUP($Y$1*1000+A6,年齢別人口集計表AD2!$A$2:$K$5000,9,FALSE))</f>
        <v>4</v>
      </c>
      <c r="C6" s="62">
        <f>IF(ISNA(VLOOKUP($Y$1*1000+A6,年齢別人口集計表AD2!$A$2:$K$5000,10,FALSE)),0,VLOOKUP($Y$1*1000+A6,年齢別人口集計表AD2!$A$2:$K$5000,10,FALSE))</f>
        <v>2</v>
      </c>
      <c r="D6" s="62">
        <f>SUM(B6:C6)</f>
        <v>6</v>
      </c>
      <c r="E6" s="63"/>
      <c r="F6" s="62">
        <v>7</v>
      </c>
      <c r="G6" s="62">
        <f>IF(ISNA(VLOOKUP($Y$1*1000+F6,年齢別人口集計表AD2!$A$2:$K$5000,9,FALSE)),0,VLOOKUP($Y$1*1000+F6,年齢別人口集計表AD2!$A$2:$K$5000,9,FALSE))</f>
        <v>6</v>
      </c>
      <c r="H6" s="62">
        <f>IF(ISNA(VLOOKUP($Y$1*1000+F6,年齢別人口集計表AD2!$A$2:$K$5000,10,FALSE)),0,VLOOKUP($Y$1*1000+F6,年齢別人口集計表AD2!$A$2:$K$5000,10,FALSE))</f>
        <v>6</v>
      </c>
      <c r="I6" s="62">
        <f>SUM(G6:H6)</f>
        <v>12</v>
      </c>
      <c r="J6" s="63"/>
      <c r="K6" s="62">
        <v>12</v>
      </c>
      <c r="L6" s="62">
        <f>IF(ISNA(VLOOKUP($Y$1*1000+K6,年齢別人口集計表AD2!$A$2:$K$5000,9,FALSE)),0,VLOOKUP($Y$1*1000+K6,年齢別人口集計表AD2!$A$2:$K$5000,9,FALSE))</f>
        <v>8</v>
      </c>
      <c r="M6" s="62">
        <f>IF(ISNA(VLOOKUP($Y$1*1000+K6,年齢別人口集計表AD2!$A$2:$K$5000,10,FALSE)),0,VLOOKUP($Y$1*1000+K6,年齢別人口集計表AD2!$A$2:$K$5000,10,FALSE))</f>
        <v>7</v>
      </c>
      <c r="N6" s="62">
        <f>SUM(L6:M6)</f>
        <v>15</v>
      </c>
      <c r="O6" s="63"/>
      <c r="P6" s="62">
        <v>17</v>
      </c>
      <c r="Q6" s="62">
        <f>IF(ISNA(VLOOKUP($Y$1*1000+P6,年齢別人口集計表AD2!$A$2:$K$5000,9,FALSE)),0,VLOOKUP($Y$1*1000+P6,年齢別人口集計表AD2!$A$2:$K$5000,9,FALSE))</f>
        <v>9</v>
      </c>
      <c r="R6" s="62">
        <f>IF(ISNA(VLOOKUP($Y$1*1000+P6,年齢別人口集計表AD2!$A$2:$K$5000,10,FALSE)),0,VLOOKUP($Y$1*1000+P6,年齢別人口集計表AD2!$A$2:$K$5000,10,FALSE))</f>
        <v>4</v>
      </c>
      <c r="S6" s="62">
        <f>SUM(Q6:R6)</f>
        <v>13</v>
      </c>
      <c r="X6" s="57" t="s">
        <v>5</v>
      </c>
      <c r="Y6" s="57">
        <v>4</v>
      </c>
    </row>
    <row r="7" spans="1:25" x14ac:dyDescent="0.15">
      <c r="A7" s="62">
        <v>3</v>
      </c>
      <c r="B7" s="62">
        <f>IF(ISNA(VLOOKUP($Y$1*1000+A7,年齢別人口集計表AD2!$A$2:$K$5000,9,FALSE)),0,VLOOKUP($Y$1*1000+A7,年齢別人口集計表AD2!$A$2:$K$5000,9,FALSE))</f>
        <v>5</v>
      </c>
      <c r="C7" s="62">
        <f>IF(ISNA(VLOOKUP($Y$1*1000+A7,年齢別人口集計表AD2!$A$2:$K$5000,10,FALSE)),0,VLOOKUP($Y$1*1000+A7,年齢別人口集計表AD2!$A$2:$K$5000,10,FALSE))</f>
        <v>4</v>
      </c>
      <c r="D7" s="62">
        <f>SUM(B7:C7)</f>
        <v>9</v>
      </c>
      <c r="E7" s="63"/>
      <c r="F7" s="62">
        <v>8</v>
      </c>
      <c r="G7" s="62">
        <f>IF(ISNA(VLOOKUP($Y$1*1000+F7,年齢別人口集計表AD2!$A$2:$K$5000,9,FALSE)),0,VLOOKUP($Y$1*1000+F7,年齢別人口集計表AD2!$A$2:$K$5000,9,FALSE))</f>
        <v>9</v>
      </c>
      <c r="H7" s="62">
        <f>IF(ISNA(VLOOKUP($Y$1*1000+F7,年齢別人口集計表AD2!$A$2:$K$5000,10,FALSE)),0,VLOOKUP($Y$1*1000+F7,年齢別人口集計表AD2!$A$2:$K$5000,10,FALSE))</f>
        <v>6</v>
      </c>
      <c r="I7" s="62">
        <f>SUM(G7:H7)</f>
        <v>15</v>
      </c>
      <c r="J7" s="63"/>
      <c r="K7" s="62">
        <v>13</v>
      </c>
      <c r="L7" s="62">
        <f>IF(ISNA(VLOOKUP($Y$1*1000+K7,年齢別人口集計表AD2!$A$2:$K$5000,9,FALSE)),0,VLOOKUP($Y$1*1000+K7,年齢別人口集計表AD2!$A$2:$K$5000,9,FALSE))</f>
        <v>8</v>
      </c>
      <c r="M7" s="62">
        <f>IF(ISNA(VLOOKUP($Y$1*1000+K7,年齢別人口集計表AD2!$A$2:$K$5000,10,FALSE)),0,VLOOKUP($Y$1*1000+K7,年齢別人口集計表AD2!$A$2:$K$5000,10,FALSE))</f>
        <v>6</v>
      </c>
      <c r="N7" s="62">
        <f>SUM(L7:M7)</f>
        <v>14</v>
      </c>
      <c r="O7" s="63"/>
      <c r="P7" s="62">
        <v>18</v>
      </c>
      <c r="Q7" s="62">
        <f>IF(ISNA(VLOOKUP($Y$1*1000+P7,年齢別人口集計表AD2!$A$2:$K$5000,9,FALSE)),0,VLOOKUP($Y$1*1000+P7,年齢別人口集計表AD2!$A$2:$K$5000,9,FALSE))</f>
        <v>6</v>
      </c>
      <c r="R7" s="62">
        <f>IF(ISNA(VLOOKUP($Y$1*1000+P7,年齢別人口集計表AD2!$A$2:$K$5000,10,FALSE)),0,VLOOKUP($Y$1*1000+P7,年齢別人口集計表AD2!$A$2:$K$5000,10,FALSE))</f>
        <v>10</v>
      </c>
      <c r="S7" s="62">
        <f>SUM(Q7:R7)</f>
        <v>16</v>
      </c>
      <c r="X7" s="57" t="s">
        <v>6</v>
      </c>
      <c r="Y7" s="57">
        <v>5</v>
      </c>
    </row>
    <row r="8" spans="1:25" x14ac:dyDescent="0.15">
      <c r="A8" s="62">
        <v>4</v>
      </c>
      <c r="B8" s="62">
        <f>IF(ISNA(VLOOKUP($Y$1*1000+A8,年齢別人口集計表AD2!$A$2:$K$5000,9,FALSE)),0,VLOOKUP($Y$1*1000+A8,年齢別人口集計表AD2!$A$2:$K$5000,9,FALSE))</f>
        <v>6</v>
      </c>
      <c r="C8" s="62">
        <f>IF(ISNA(VLOOKUP($Y$1*1000+A8,年齢別人口集計表AD2!$A$2:$K$5000,10,FALSE)),0,VLOOKUP($Y$1*1000+A8,年齢別人口集計表AD2!$A$2:$K$5000,10,FALSE))</f>
        <v>6</v>
      </c>
      <c r="D8" s="62">
        <f>SUM(B8:C8)</f>
        <v>12</v>
      </c>
      <c r="E8" s="63"/>
      <c r="F8" s="62">
        <v>9</v>
      </c>
      <c r="G8" s="62">
        <f>IF(ISNA(VLOOKUP($Y$1*1000+F8,年齢別人口集計表AD2!$A$2:$K$5000,9,FALSE)),0,VLOOKUP($Y$1*1000+F8,年齢別人口集計表AD2!$A$2:$K$5000,9,FALSE))</f>
        <v>6</v>
      </c>
      <c r="H8" s="62">
        <f>IF(ISNA(VLOOKUP($Y$1*1000+F8,年齢別人口集計表AD2!$A$2:$K$5000,10,FALSE)),0,VLOOKUP($Y$1*1000+F8,年齢別人口集計表AD2!$A$2:$K$5000,10,FALSE))</f>
        <v>6</v>
      </c>
      <c r="I8" s="62">
        <f>SUM(G8:H8)</f>
        <v>12</v>
      </c>
      <c r="J8" s="63"/>
      <c r="K8" s="62">
        <v>14</v>
      </c>
      <c r="L8" s="62">
        <f>IF(ISNA(VLOOKUP($Y$1*1000+K8,年齢別人口集計表AD2!$A$2:$K$5000,9,FALSE)),0,VLOOKUP($Y$1*1000+K8,年齢別人口集計表AD2!$A$2:$K$5000,9,FALSE))</f>
        <v>13</v>
      </c>
      <c r="M8" s="62">
        <f>IF(ISNA(VLOOKUP($Y$1*1000+K8,年齢別人口集計表AD2!$A$2:$K$5000,10,FALSE)),0,VLOOKUP($Y$1*1000+K8,年齢別人口集計表AD2!$A$2:$K$5000,10,FALSE))</f>
        <v>10</v>
      </c>
      <c r="N8" s="62">
        <f>SUM(L8:M8)</f>
        <v>23</v>
      </c>
      <c r="O8" s="63"/>
      <c r="P8" s="62">
        <v>19</v>
      </c>
      <c r="Q8" s="62">
        <f>IF(ISNA(VLOOKUP($Y$1*1000+P8,年齢別人口集計表AD2!$A$2:$K$5000,9,FALSE)),0,VLOOKUP($Y$1*1000+P8,年齢別人口集計表AD2!$A$2:$K$5000,9,FALSE))</f>
        <v>10</v>
      </c>
      <c r="R8" s="62">
        <f>IF(ISNA(VLOOKUP($Y$1*1000+P8,年齢別人口集計表AD2!$A$2:$K$5000,10,FALSE)),0,VLOOKUP($Y$1*1000+P8,年齢別人口集計表AD2!$A$2:$K$5000,10,FALSE))</f>
        <v>10</v>
      </c>
      <c r="S8" s="62">
        <f>SUM(Q8:R8)</f>
        <v>20</v>
      </c>
      <c r="X8" s="57" t="s">
        <v>7</v>
      </c>
      <c r="Y8" s="57">
        <v>6</v>
      </c>
    </row>
    <row r="9" spans="1:25" x14ac:dyDescent="0.15">
      <c r="A9" s="64" t="s">
        <v>91</v>
      </c>
      <c r="B9" s="62">
        <f>SUM(B4:B8)</f>
        <v>21</v>
      </c>
      <c r="C9" s="62">
        <f>SUM(C4:C8)</f>
        <v>17</v>
      </c>
      <c r="D9" s="62">
        <f>SUM(D4:D8)</f>
        <v>38</v>
      </c>
      <c r="E9" s="63"/>
      <c r="F9" s="64" t="s">
        <v>91</v>
      </c>
      <c r="G9" s="62">
        <f>SUM(G4:G8)</f>
        <v>29</v>
      </c>
      <c r="H9" s="62">
        <f>SUM(H4:H8)</f>
        <v>33</v>
      </c>
      <c r="I9" s="62">
        <f>SUM(I4:I8)</f>
        <v>62</v>
      </c>
      <c r="J9" s="63"/>
      <c r="K9" s="64" t="s">
        <v>91</v>
      </c>
      <c r="L9" s="62">
        <f>SUM(L4:L8)</f>
        <v>43</v>
      </c>
      <c r="M9" s="62">
        <f>SUM(M4:M8)</f>
        <v>39</v>
      </c>
      <c r="N9" s="62">
        <f>SUM(N4:N8)</f>
        <v>82</v>
      </c>
      <c r="O9" s="63"/>
      <c r="P9" s="64" t="s">
        <v>91</v>
      </c>
      <c r="Q9" s="62">
        <f>SUM(Q4:Q8)</f>
        <v>50</v>
      </c>
      <c r="R9" s="62">
        <f>SUM(R4:R8)</f>
        <v>36</v>
      </c>
      <c r="S9" s="62">
        <f>SUM(S4:S8)</f>
        <v>86</v>
      </c>
      <c r="U9" s="65">
        <f>Q9+L9+G9+B9</f>
        <v>143</v>
      </c>
      <c r="V9" s="65">
        <f>R9+M9+H9+C9</f>
        <v>125</v>
      </c>
      <c r="X9" s="57" t="s">
        <v>8</v>
      </c>
      <c r="Y9" s="57">
        <v>7</v>
      </c>
    </row>
    <row r="10" spans="1:25" x14ac:dyDescent="0.15">
      <c r="A10" s="66"/>
      <c r="B10" s="66"/>
      <c r="C10" s="66"/>
      <c r="D10" s="66"/>
      <c r="F10" s="66"/>
      <c r="G10" s="66"/>
      <c r="H10" s="66"/>
      <c r="I10" s="66"/>
      <c r="K10" s="66"/>
      <c r="L10" s="66"/>
      <c r="M10" s="66"/>
      <c r="N10" s="66"/>
      <c r="P10" s="66"/>
      <c r="Q10" s="66"/>
      <c r="R10" s="66"/>
      <c r="S10" s="66"/>
      <c r="X10" s="57" t="s">
        <v>9</v>
      </c>
      <c r="Y10" s="57">
        <v>8</v>
      </c>
    </row>
    <row r="11" spans="1:25" x14ac:dyDescent="0.15">
      <c r="A11" s="64" t="s">
        <v>0</v>
      </c>
      <c r="B11" s="64" t="s">
        <v>89</v>
      </c>
      <c r="C11" s="64" t="s">
        <v>90</v>
      </c>
      <c r="D11" s="64" t="s">
        <v>91</v>
      </c>
      <c r="E11" s="63"/>
      <c r="F11" s="64" t="s">
        <v>0</v>
      </c>
      <c r="G11" s="64" t="s">
        <v>89</v>
      </c>
      <c r="H11" s="64" t="s">
        <v>90</v>
      </c>
      <c r="I11" s="64" t="s">
        <v>91</v>
      </c>
      <c r="J11" s="63"/>
      <c r="K11" s="64" t="s">
        <v>0</v>
      </c>
      <c r="L11" s="64" t="s">
        <v>89</v>
      </c>
      <c r="M11" s="64" t="s">
        <v>90</v>
      </c>
      <c r="N11" s="64" t="s">
        <v>91</v>
      </c>
      <c r="O11" s="63"/>
      <c r="P11" s="64" t="s">
        <v>0</v>
      </c>
      <c r="Q11" s="64" t="s">
        <v>89</v>
      </c>
      <c r="R11" s="64" t="s">
        <v>90</v>
      </c>
      <c r="S11" s="64" t="s">
        <v>91</v>
      </c>
      <c r="X11" s="57" t="s">
        <v>10</v>
      </c>
      <c r="Y11" s="57">
        <v>9</v>
      </c>
    </row>
    <row r="12" spans="1:25" x14ac:dyDescent="0.15">
      <c r="A12" s="62">
        <v>20</v>
      </c>
      <c r="B12" s="62">
        <f>IF(ISNA(VLOOKUP($Y$1*1000+A12,年齢別人口集計表AD2!$A$2:$K$5000,9,FALSE)),0,VLOOKUP($Y$1*1000+A12,年齢別人口集計表AD2!$A$2:$K$5000,9,FALSE))</f>
        <v>6</v>
      </c>
      <c r="C12" s="62">
        <f>IF(ISNA(VLOOKUP($Y$1*1000+A12,年齢別人口集計表AD2!$A$2:$K$5000,10,FALSE)),0,VLOOKUP($Y$1*1000+A12,年齢別人口集計表AD2!$A$2:$K$5000,10,FALSE))</f>
        <v>4</v>
      </c>
      <c r="D12" s="62">
        <f>SUM(B12:C12)</f>
        <v>10</v>
      </c>
      <c r="E12" s="63"/>
      <c r="F12" s="62">
        <v>25</v>
      </c>
      <c r="G12" s="62">
        <f>IF(ISNA(VLOOKUP($Y$1*1000+F12,年齢別人口集計表AD2!$A$2:$K$5000,9,FALSE)),0,VLOOKUP($Y$1*1000+F12,年齢別人口集計表AD2!$A$2:$K$5000,9,FALSE))</f>
        <v>6</v>
      </c>
      <c r="H12" s="62">
        <f>IF(ISNA(VLOOKUP($Y$1*1000+F12,年齢別人口集計表AD2!$A$2:$K$5000,10,FALSE)),0,VLOOKUP($Y$1*1000+F12,年齢別人口集計表AD2!$A$2:$K$5000,10,FALSE))</f>
        <v>5</v>
      </c>
      <c r="I12" s="62">
        <f>SUM(G12:H12)</f>
        <v>11</v>
      </c>
      <c r="J12" s="63"/>
      <c r="K12" s="62">
        <v>30</v>
      </c>
      <c r="L12" s="62">
        <f>IF(ISNA(VLOOKUP($Y$1*1000+K12,年齢別人口集計表AD2!$A$2:$K$5000,9,FALSE)),0,VLOOKUP($Y$1*1000+K12,年齢別人口集計表AD2!$A$2:$K$5000,9,FALSE))</f>
        <v>4</v>
      </c>
      <c r="M12" s="62">
        <f>IF(ISNA(VLOOKUP($Y$1*1000+K12,年齢別人口集計表AD2!$A$2:$K$5000,10,FALSE)),0,VLOOKUP($Y$1*1000+K12,年齢別人口集計表AD2!$A$2:$K$5000,10,FALSE))</f>
        <v>7</v>
      </c>
      <c r="N12" s="62">
        <f>SUM(L12:M12)</f>
        <v>11</v>
      </c>
      <c r="O12" s="63"/>
      <c r="P12" s="62">
        <v>35</v>
      </c>
      <c r="Q12" s="62">
        <f>IF(ISNA(VLOOKUP($Y$1*1000+P12,年齢別人口集計表AD2!$A$2:$K$5000,9,FALSE)),0,VLOOKUP($Y$1*1000+P12,年齢別人口集計表AD2!$A$2:$K$5000,9,FALSE))</f>
        <v>3</v>
      </c>
      <c r="R12" s="62">
        <f>IF(ISNA(VLOOKUP($Y$1*1000+P12,年齢別人口集計表AD2!$A$2:$K$5000,10,FALSE)),0,VLOOKUP($Y$1*1000+P12,年齢別人口集計表AD2!$A$2:$K$5000,10,FALSE))</f>
        <v>6</v>
      </c>
      <c r="S12" s="62">
        <f>SUM(Q12:R12)</f>
        <v>9</v>
      </c>
      <c r="X12" s="57" t="s">
        <v>11</v>
      </c>
      <c r="Y12" s="57">
        <v>10</v>
      </c>
    </row>
    <row r="13" spans="1:25" x14ac:dyDescent="0.15">
      <c r="A13" s="62">
        <v>21</v>
      </c>
      <c r="B13" s="62">
        <f>IF(ISNA(VLOOKUP($Y$1*1000+A13,年齢別人口集計表AD2!$A$2:$K$5000,9,FALSE)),0,VLOOKUP($Y$1*1000+A13,年齢別人口集計表AD2!$A$2:$K$5000,9,FALSE))</f>
        <v>13</v>
      </c>
      <c r="C13" s="62">
        <f>IF(ISNA(VLOOKUP($Y$1*1000+A13,年齢別人口集計表AD2!$A$2:$K$5000,10,FALSE)),0,VLOOKUP($Y$1*1000+A13,年齢別人口集計表AD2!$A$2:$K$5000,10,FALSE))</f>
        <v>10</v>
      </c>
      <c r="D13" s="62">
        <f>SUM(B13:C13)</f>
        <v>23</v>
      </c>
      <c r="E13" s="63"/>
      <c r="F13" s="62">
        <v>26</v>
      </c>
      <c r="G13" s="62">
        <f>IF(ISNA(VLOOKUP($Y$1*1000+F13,年齢別人口集計表AD2!$A$2:$K$5000,9,FALSE)),0,VLOOKUP($Y$1*1000+F13,年齢別人口集計表AD2!$A$2:$K$5000,9,FALSE))</f>
        <v>5</v>
      </c>
      <c r="H13" s="62">
        <f>IF(ISNA(VLOOKUP($Y$1*1000+F13,年齢別人口集計表AD2!$A$2:$K$5000,10,FALSE)),0,VLOOKUP($Y$1*1000+F13,年齢別人口集計表AD2!$A$2:$K$5000,10,FALSE))</f>
        <v>8</v>
      </c>
      <c r="I13" s="62">
        <f>SUM(G13:H13)</f>
        <v>13</v>
      </c>
      <c r="J13" s="63"/>
      <c r="K13" s="62">
        <v>31</v>
      </c>
      <c r="L13" s="62">
        <f>IF(ISNA(VLOOKUP($Y$1*1000+K13,年齢別人口集計表AD2!$A$2:$K$5000,9,FALSE)),0,VLOOKUP($Y$1*1000+K13,年齢別人口集計表AD2!$A$2:$K$5000,9,FALSE))</f>
        <v>7</v>
      </c>
      <c r="M13" s="62">
        <f>IF(ISNA(VLOOKUP($Y$1*1000+K13,年齢別人口集計表AD2!$A$2:$K$5000,10,FALSE)),0,VLOOKUP($Y$1*1000+K13,年齢別人口集計表AD2!$A$2:$K$5000,10,FALSE))</f>
        <v>11</v>
      </c>
      <c r="N13" s="62">
        <f>SUM(L13:M13)</f>
        <v>18</v>
      </c>
      <c r="O13" s="63"/>
      <c r="P13" s="62">
        <v>36</v>
      </c>
      <c r="Q13" s="62">
        <f>IF(ISNA(VLOOKUP($Y$1*1000+P13,年齢別人口集計表AD2!$A$2:$K$5000,9,FALSE)),0,VLOOKUP($Y$1*1000+P13,年齢別人口集計表AD2!$A$2:$K$5000,9,FALSE))</f>
        <v>5</v>
      </c>
      <c r="R13" s="62">
        <f>IF(ISNA(VLOOKUP($Y$1*1000+P13,年齢別人口集計表AD2!$A$2:$K$5000,10,FALSE)),0,VLOOKUP($Y$1*1000+P13,年齢別人口集計表AD2!$A$2:$K$5000,10,FALSE))</f>
        <v>8</v>
      </c>
      <c r="S13" s="62">
        <f>SUM(Q13:R13)</f>
        <v>13</v>
      </c>
      <c r="X13" s="57" t="s">
        <v>12</v>
      </c>
      <c r="Y13" s="57">
        <v>11</v>
      </c>
    </row>
    <row r="14" spans="1:25" x14ac:dyDescent="0.15">
      <c r="A14" s="62">
        <v>22</v>
      </c>
      <c r="B14" s="62">
        <f>IF(ISNA(VLOOKUP($Y$1*1000+A14,年齢別人口集計表AD2!$A$2:$K$5000,9,FALSE)),0,VLOOKUP($Y$1*1000+A14,年齢別人口集計表AD2!$A$2:$K$5000,9,FALSE))</f>
        <v>7</v>
      </c>
      <c r="C14" s="62">
        <f>IF(ISNA(VLOOKUP($Y$1*1000+A14,年齢別人口集計表AD2!$A$2:$K$5000,10,FALSE)),0,VLOOKUP($Y$1*1000+A14,年齢別人口集計表AD2!$A$2:$K$5000,10,FALSE))</f>
        <v>7</v>
      </c>
      <c r="D14" s="62">
        <f>SUM(B14:C14)</f>
        <v>14</v>
      </c>
      <c r="E14" s="63"/>
      <c r="F14" s="62">
        <v>27</v>
      </c>
      <c r="G14" s="62">
        <f>IF(ISNA(VLOOKUP($Y$1*1000+F14,年齢別人口集計表AD2!$A$2:$K$5000,9,FALSE)),0,VLOOKUP($Y$1*1000+F14,年齢別人口集計表AD2!$A$2:$K$5000,9,FALSE))</f>
        <v>10</v>
      </c>
      <c r="H14" s="62">
        <f>IF(ISNA(VLOOKUP($Y$1*1000+F14,年齢別人口集計表AD2!$A$2:$K$5000,10,FALSE)),0,VLOOKUP($Y$1*1000+F14,年齢別人口集計表AD2!$A$2:$K$5000,10,FALSE))</f>
        <v>8</v>
      </c>
      <c r="I14" s="62">
        <f>SUM(G14:H14)</f>
        <v>18</v>
      </c>
      <c r="J14" s="63"/>
      <c r="K14" s="62">
        <v>32</v>
      </c>
      <c r="L14" s="62">
        <f>IF(ISNA(VLOOKUP($Y$1*1000+K14,年齢別人口集計表AD2!$A$2:$K$5000,9,FALSE)),0,VLOOKUP($Y$1*1000+K14,年齢別人口集計表AD2!$A$2:$K$5000,9,FALSE))</f>
        <v>9</v>
      </c>
      <c r="M14" s="62">
        <f>IF(ISNA(VLOOKUP($Y$1*1000+K14,年齢別人口集計表AD2!$A$2:$K$5000,10,FALSE)),0,VLOOKUP($Y$1*1000+K14,年齢別人口集計表AD2!$A$2:$K$5000,10,FALSE))</f>
        <v>7</v>
      </c>
      <c r="N14" s="62">
        <f>SUM(L14:M14)</f>
        <v>16</v>
      </c>
      <c r="O14" s="63"/>
      <c r="P14" s="62">
        <v>37</v>
      </c>
      <c r="Q14" s="62">
        <f>IF(ISNA(VLOOKUP($Y$1*1000+P14,年齢別人口集計表AD2!$A$2:$K$5000,9,FALSE)),0,VLOOKUP($Y$1*1000+P14,年齢別人口集計表AD2!$A$2:$K$5000,9,FALSE))</f>
        <v>7</v>
      </c>
      <c r="R14" s="62">
        <f>IF(ISNA(VLOOKUP($Y$1*1000+P14,年齢別人口集計表AD2!$A$2:$K$5000,10,FALSE)),0,VLOOKUP($Y$1*1000+P14,年齢別人口集計表AD2!$A$2:$K$5000,10,FALSE))</f>
        <v>7</v>
      </c>
      <c r="S14" s="62">
        <f>SUM(Q14:R14)</f>
        <v>14</v>
      </c>
      <c r="X14" s="57" t="s">
        <v>13</v>
      </c>
      <c r="Y14" s="57">
        <v>12</v>
      </c>
    </row>
    <row r="15" spans="1:25" x14ac:dyDescent="0.15">
      <c r="A15" s="62">
        <v>23</v>
      </c>
      <c r="B15" s="62">
        <f>IF(ISNA(VLOOKUP($Y$1*1000+A15,年齢別人口集計表AD2!$A$2:$K$5000,9,FALSE)),0,VLOOKUP($Y$1*1000+A15,年齢別人口集計表AD2!$A$2:$K$5000,9,FALSE))</f>
        <v>11</v>
      </c>
      <c r="C15" s="62">
        <f>IF(ISNA(VLOOKUP($Y$1*1000+A15,年齢別人口集計表AD2!$A$2:$K$5000,10,FALSE)),0,VLOOKUP($Y$1*1000+A15,年齢別人口集計表AD2!$A$2:$K$5000,10,FALSE))</f>
        <v>6</v>
      </c>
      <c r="D15" s="62">
        <f>SUM(B15:C15)</f>
        <v>17</v>
      </c>
      <c r="E15" s="63"/>
      <c r="F15" s="62">
        <v>28</v>
      </c>
      <c r="G15" s="62">
        <f>IF(ISNA(VLOOKUP($Y$1*1000+F15,年齢別人口集計表AD2!$A$2:$K$5000,9,FALSE)),0,VLOOKUP($Y$1*1000+F15,年齢別人口集計表AD2!$A$2:$K$5000,9,FALSE))</f>
        <v>10</v>
      </c>
      <c r="H15" s="62">
        <f>IF(ISNA(VLOOKUP($Y$1*1000+F15,年齢別人口集計表AD2!$A$2:$K$5000,10,FALSE)),0,VLOOKUP($Y$1*1000+F15,年齢別人口集計表AD2!$A$2:$K$5000,10,FALSE))</f>
        <v>6</v>
      </c>
      <c r="I15" s="62">
        <f>SUM(G15:H15)</f>
        <v>16</v>
      </c>
      <c r="J15" s="63"/>
      <c r="K15" s="62">
        <v>33</v>
      </c>
      <c r="L15" s="62">
        <f>IF(ISNA(VLOOKUP($Y$1*1000+K15,年齢別人口集計表AD2!$A$2:$K$5000,9,FALSE)),0,VLOOKUP($Y$1*1000+K15,年齢別人口集計表AD2!$A$2:$K$5000,9,FALSE))</f>
        <v>10</v>
      </c>
      <c r="M15" s="62">
        <f>IF(ISNA(VLOOKUP($Y$1*1000+K15,年齢別人口集計表AD2!$A$2:$K$5000,10,FALSE)),0,VLOOKUP($Y$1*1000+K15,年齢別人口集計表AD2!$A$2:$K$5000,10,FALSE))</f>
        <v>6</v>
      </c>
      <c r="N15" s="62">
        <f>SUM(L15:M15)</f>
        <v>16</v>
      </c>
      <c r="O15" s="63"/>
      <c r="P15" s="62">
        <v>38</v>
      </c>
      <c r="Q15" s="62">
        <f>IF(ISNA(VLOOKUP($Y$1*1000+P15,年齢別人口集計表AD2!$A$2:$K$5000,9,FALSE)),0,VLOOKUP($Y$1*1000+P15,年齢別人口集計表AD2!$A$2:$K$5000,9,FALSE))</f>
        <v>4</v>
      </c>
      <c r="R15" s="62">
        <f>IF(ISNA(VLOOKUP($Y$1*1000+P15,年齢別人口集計表AD2!$A$2:$K$5000,10,FALSE)),0,VLOOKUP($Y$1*1000+P15,年齢別人口集計表AD2!$A$2:$K$5000,10,FALSE))</f>
        <v>10</v>
      </c>
      <c r="S15" s="62">
        <f>SUM(Q15:R15)</f>
        <v>14</v>
      </c>
      <c r="X15" s="57" t="s">
        <v>14</v>
      </c>
      <c r="Y15" s="57">
        <v>13</v>
      </c>
    </row>
    <row r="16" spans="1:25" x14ac:dyDescent="0.15">
      <c r="A16" s="62">
        <v>24</v>
      </c>
      <c r="B16" s="62">
        <f>IF(ISNA(VLOOKUP($Y$1*1000+A16,年齢別人口集計表AD2!$A$2:$K$5000,9,FALSE)),0,VLOOKUP($Y$1*1000+A16,年齢別人口集計表AD2!$A$2:$K$5000,9,FALSE))</f>
        <v>4</v>
      </c>
      <c r="C16" s="62">
        <f>IF(ISNA(VLOOKUP($Y$1*1000+A16,年齢別人口集計表AD2!$A$2:$K$5000,10,FALSE)),0,VLOOKUP($Y$1*1000+A16,年齢別人口集計表AD2!$A$2:$K$5000,10,FALSE))</f>
        <v>7</v>
      </c>
      <c r="D16" s="62">
        <f>SUM(B16:C16)</f>
        <v>11</v>
      </c>
      <c r="E16" s="63"/>
      <c r="F16" s="62">
        <v>29</v>
      </c>
      <c r="G16" s="62">
        <f>IF(ISNA(VLOOKUP($Y$1*1000+F16,年齢別人口集計表AD2!$A$2:$K$5000,9,FALSE)),0,VLOOKUP($Y$1*1000+F16,年齢別人口集計表AD2!$A$2:$K$5000,9,FALSE))</f>
        <v>12</v>
      </c>
      <c r="H16" s="62">
        <f>IF(ISNA(VLOOKUP($Y$1*1000+F16,年齢別人口集計表AD2!$A$2:$K$5000,10,FALSE)),0,VLOOKUP($Y$1*1000+F16,年齢別人口集計表AD2!$A$2:$K$5000,10,FALSE))</f>
        <v>7</v>
      </c>
      <c r="I16" s="62">
        <f>SUM(G16:H16)</f>
        <v>19</v>
      </c>
      <c r="J16" s="63"/>
      <c r="K16" s="62">
        <v>34</v>
      </c>
      <c r="L16" s="62">
        <f>IF(ISNA(VLOOKUP($Y$1*1000+K16,年齢別人口集計表AD2!$A$2:$K$5000,9,FALSE)),0,VLOOKUP($Y$1*1000+K16,年齢別人口集計表AD2!$A$2:$K$5000,9,FALSE))</f>
        <v>4</v>
      </c>
      <c r="M16" s="62">
        <f>IF(ISNA(VLOOKUP($Y$1*1000+K16,年齢別人口集計表AD2!$A$2:$K$5000,10,FALSE)),0,VLOOKUP($Y$1*1000+K16,年齢別人口集計表AD2!$A$2:$K$5000,10,FALSE))</f>
        <v>7</v>
      </c>
      <c r="N16" s="62">
        <f>SUM(L16:M16)</f>
        <v>11</v>
      </c>
      <c r="O16" s="63"/>
      <c r="P16" s="62">
        <v>39</v>
      </c>
      <c r="Q16" s="62">
        <f>IF(ISNA(VLOOKUP($Y$1*1000+P16,年齢別人口集計表AD2!$A$2:$K$5000,9,FALSE)),0,VLOOKUP($Y$1*1000+P16,年齢別人口集計表AD2!$A$2:$K$5000,9,FALSE))</f>
        <v>5</v>
      </c>
      <c r="R16" s="62">
        <f>IF(ISNA(VLOOKUP($Y$1*1000+P16,年齢別人口集計表AD2!$A$2:$K$5000,10,FALSE)),0,VLOOKUP($Y$1*1000+P16,年齢別人口集計表AD2!$A$2:$K$5000,10,FALSE))</f>
        <v>7</v>
      </c>
      <c r="S16" s="62">
        <f>SUM(Q16:R16)</f>
        <v>12</v>
      </c>
      <c r="X16" s="57" t="s">
        <v>15</v>
      </c>
      <c r="Y16" s="57">
        <v>14</v>
      </c>
    </row>
    <row r="17" spans="1:25" x14ac:dyDescent="0.15">
      <c r="A17" s="64" t="s">
        <v>91</v>
      </c>
      <c r="B17" s="62">
        <f>SUM(B12:B16)</f>
        <v>41</v>
      </c>
      <c r="C17" s="62">
        <f>SUM(C12:C16)</f>
        <v>34</v>
      </c>
      <c r="D17" s="62">
        <f>SUM(D12:D16)</f>
        <v>75</v>
      </c>
      <c r="E17" s="63"/>
      <c r="F17" s="64" t="s">
        <v>91</v>
      </c>
      <c r="G17" s="62">
        <f>SUM(G12:G16)</f>
        <v>43</v>
      </c>
      <c r="H17" s="62">
        <f>SUM(H12:H16)</f>
        <v>34</v>
      </c>
      <c r="I17" s="62">
        <f>SUM(I12:I16)</f>
        <v>77</v>
      </c>
      <c r="J17" s="63"/>
      <c r="K17" s="64" t="s">
        <v>91</v>
      </c>
      <c r="L17" s="62">
        <f>SUM(L12:L16)</f>
        <v>34</v>
      </c>
      <c r="M17" s="62">
        <f>SUM(M12:M16)</f>
        <v>38</v>
      </c>
      <c r="N17" s="62">
        <f>SUM(N12:N16)</f>
        <v>72</v>
      </c>
      <c r="O17" s="63"/>
      <c r="P17" s="64" t="s">
        <v>91</v>
      </c>
      <c r="Q17" s="62">
        <f>SUM(Q12:Q16)</f>
        <v>24</v>
      </c>
      <c r="R17" s="62">
        <f>SUM(R12:R16)</f>
        <v>38</v>
      </c>
      <c r="S17" s="62">
        <f>SUM(S12:S16)</f>
        <v>62</v>
      </c>
      <c r="U17" s="65">
        <f>Q17+L17+G17+B17</f>
        <v>142</v>
      </c>
      <c r="V17" s="65">
        <f>R17+M17+H17+C17</f>
        <v>144</v>
      </c>
      <c r="X17" s="57" t="s">
        <v>16</v>
      </c>
      <c r="Y17" s="57">
        <v>15</v>
      </c>
    </row>
    <row r="18" spans="1:25" x14ac:dyDescent="0.15">
      <c r="A18" s="66"/>
      <c r="B18" s="66"/>
      <c r="C18" s="66"/>
      <c r="D18" s="66"/>
      <c r="F18" s="66"/>
      <c r="G18" s="66"/>
      <c r="H18" s="66"/>
      <c r="I18" s="66"/>
      <c r="K18" s="66"/>
      <c r="L18" s="66"/>
      <c r="M18" s="66"/>
      <c r="N18" s="66"/>
      <c r="P18" s="66"/>
      <c r="Q18" s="66"/>
      <c r="R18" s="66"/>
      <c r="S18" s="66"/>
      <c r="X18" s="57" t="s">
        <v>17</v>
      </c>
      <c r="Y18" s="57">
        <v>16</v>
      </c>
    </row>
    <row r="19" spans="1:25" x14ac:dyDescent="0.15">
      <c r="A19" s="64" t="s">
        <v>0</v>
      </c>
      <c r="B19" s="64" t="s">
        <v>89</v>
      </c>
      <c r="C19" s="64" t="s">
        <v>90</v>
      </c>
      <c r="D19" s="64" t="s">
        <v>91</v>
      </c>
      <c r="E19" s="63"/>
      <c r="F19" s="64" t="s">
        <v>0</v>
      </c>
      <c r="G19" s="64" t="s">
        <v>89</v>
      </c>
      <c r="H19" s="64" t="s">
        <v>90</v>
      </c>
      <c r="I19" s="64" t="s">
        <v>91</v>
      </c>
      <c r="J19" s="63"/>
      <c r="K19" s="64" t="s">
        <v>0</v>
      </c>
      <c r="L19" s="64" t="s">
        <v>89</v>
      </c>
      <c r="M19" s="64" t="s">
        <v>90</v>
      </c>
      <c r="N19" s="64" t="s">
        <v>91</v>
      </c>
      <c r="O19" s="63"/>
      <c r="P19" s="64" t="s">
        <v>0</v>
      </c>
      <c r="Q19" s="64" t="s">
        <v>89</v>
      </c>
      <c r="R19" s="64" t="s">
        <v>90</v>
      </c>
      <c r="S19" s="64" t="s">
        <v>91</v>
      </c>
      <c r="X19" s="57" t="s">
        <v>18</v>
      </c>
      <c r="Y19" s="57">
        <v>17</v>
      </c>
    </row>
    <row r="20" spans="1:25" x14ac:dyDescent="0.15">
      <c r="A20" s="62">
        <v>40</v>
      </c>
      <c r="B20" s="62">
        <f>IF(ISNA(VLOOKUP($Y$1*1000+A20,年齢別人口集計表AD2!$A$2:$K$5000,9,FALSE)),0,VLOOKUP($Y$1*1000+A20,年齢別人口集計表AD2!$A$2:$K$5000,9,FALSE))</f>
        <v>10</v>
      </c>
      <c r="C20" s="62">
        <f>IF(ISNA(VLOOKUP($Y$1*1000+A20,年齢別人口集計表AD2!$A$2:$K$5000,10,FALSE)),0,VLOOKUP($Y$1*1000+A20,年齢別人口集計表AD2!$A$2:$K$5000,10,FALSE))</f>
        <v>11</v>
      </c>
      <c r="D20" s="62">
        <f>SUM(B20:C20)</f>
        <v>21</v>
      </c>
      <c r="E20" s="63"/>
      <c r="F20" s="62">
        <v>45</v>
      </c>
      <c r="G20" s="62">
        <f>IF(ISNA(VLOOKUP($Y$1*1000+F20,年齢別人口集計表AD2!$A$2:$K$5000,9,FALSE)),0,VLOOKUP($Y$1*1000+F20,年齢別人口集計表AD2!$A$2:$K$5000,9,FALSE))</f>
        <v>9</v>
      </c>
      <c r="H20" s="62">
        <f>IF(ISNA(VLOOKUP($Y$1*1000+F20,年齢別人口集計表AD2!$A$2:$K$5000,10,FALSE)),0,VLOOKUP($Y$1*1000+F20,年齢別人口集計表AD2!$A$2:$K$5000,10,FALSE))</f>
        <v>6</v>
      </c>
      <c r="I20" s="62">
        <f>SUM(G20:H20)</f>
        <v>15</v>
      </c>
      <c r="J20" s="63"/>
      <c r="K20" s="62">
        <v>50</v>
      </c>
      <c r="L20" s="62">
        <f>IF(ISNA(VLOOKUP($Y$1*1000+K20,年齢別人口集計表AD2!$A$2:$K$5000,9,FALSE)),0,VLOOKUP($Y$1*1000+K20,年齢別人口集計表AD2!$A$2:$K$5000,9,FALSE))</f>
        <v>6</v>
      </c>
      <c r="M20" s="62">
        <f>IF(ISNA(VLOOKUP($Y$1*1000+K20,年齢別人口集計表AD2!$A$2:$K$5000,10,FALSE)),0,VLOOKUP($Y$1*1000+K20,年齢別人口集計表AD2!$A$2:$K$5000,10,FALSE))</f>
        <v>7</v>
      </c>
      <c r="N20" s="62">
        <f>SUM(L20:M20)</f>
        <v>13</v>
      </c>
      <c r="O20" s="63"/>
      <c r="P20" s="62">
        <v>55</v>
      </c>
      <c r="Q20" s="62">
        <f>IF(ISNA(VLOOKUP($Y$1*1000+P20,年齢別人口集計表AD2!$A$2:$K$5000,9,FALSE)),0,VLOOKUP($Y$1*1000+P20,年齢別人口集計表AD2!$A$2:$K$5000,9,FALSE))</f>
        <v>12</v>
      </c>
      <c r="R20" s="62">
        <f>IF(ISNA(VLOOKUP($Y$1*1000+P20,年齢別人口集計表AD2!$A$2:$K$5000,10,FALSE)),0,VLOOKUP($Y$1*1000+P20,年齢別人口集計表AD2!$A$2:$K$5000,10,FALSE))</f>
        <v>18</v>
      </c>
      <c r="S20" s="62">
        <f>SUM(Q20:R20)</f>
        <v>30</v>
      </c>
      <c r="X20" s="57" t="s">
        <v>19</v>
      </c>
      <c r="Y20" s="57">
        <v>18</v>
      </c>
    </row>
    <row r="21" spans="1:25" x14ac:dyDescent="0.15">
      <c r="A21" s="62">
        <v>41</v>
      </c>
      <c r="B21" s="62">
        <f>IF(ISNA(VLOOKUP($Y$1*1000+A21,年齢別人口集計表AD2!$A$2:$K$5000,9,FALSE)),0,VLOOKUP($Y$1*1000+A21,年齢別人口集計表AD2!$A$2:$K$5000,9,FALSE))</f>
        <v>9</v>
      </c>
      <c r="C21" s="62">
        <f>IF(ISNA(VLOOKUP($Y$1*1000+A21,年齢別人口集計表AD2!$A$2:$K$5000,10,FALSE)),0,VLOOKUP($Y$1*1000+A21,年齢別人口集計表AD2!$A$2:$K$5000,10,FALSE))</f>
        <v>15</v>
      </c>
      <c r="D21" s="62">
        <f>SUM(B21:C21)</f>
        <v>24</v>
      </c>
      <c r="E21" s="63"/>
      <c r="F21" s="62">
        <v>46</v>
      </c>
      <c r="G21" s="62">
        <f>IF(ISNA(VLOOKUP($Y$1*1000+F21,年齢別人口集計表AD2!$A$2:$K$5000,9,FALSE)),0,VLOOKUP($Y$1*1000+F21,年齢別人口集計表AD2!$A$2:$K$5000,9,FALSE))</f>
        <v>12</v>
      </c>
      <c r="H21" s="62">
        <f>IF(ISNA(VLOOKUP($Y$1*1000+F21,年齢別人口集計表AD2!$A$2:$K$5000,10,FALSE)),0,VLOOKUP($Y$1*1000+F21,年齢別人口集計表AD2!$A$2:$K$5000,10,FALSE))</f>
        <v>12</v>
      </c>
      <c r="I21" s="62">
        <f>SUM(G21:H21)</f>
        <v>24</v>
      </c>
      <c r="J21" s="63"/>
      <c r="K21" s="62">
        <v>51</v>
      </c>
      <c r="L21" s="62">
        <f>IF(ISNA(VLOOKUP($Y$1*1000+K21,年齢別人口集計表AD2!$A$2:$K$5000,9,FALSE)),0,VLOOKUP($Y$1*1000+K21,年齢別人口集計表AD2!$A$2:$K$5000,9,FALSE))</f>
        <v>8</v>
      </c>
      <c r="M21" s="62">
        <f>IF(ISNA(VLOOKUP($Y$1*1000+K21,年齢別人口集計表AD2!$A$2:$K$5000,10,FALSE)),0,VLOOKUP($Y$1*1000+K21,年齢別人口集計表AD2!$A$2:$K$5000,10,FALSE))</f>
        <v>10</v>
      </c>
      <c r="N21" s="62">
        <f>SUM(L21:M21)</f>
        <v>18</v>
      </c>
      <c r="O21" s="63"/>
      <c r="P21" s="62">
        <v>56</v>
      </c>
      <c r="Q21" s="62">
        <f>IF(ISNA(VLOOKUP($Y$1*1000+P21,年齢別人口集計表AD2!$A$2:$K$5000,9,FALSE)),0,VLOOKUP($Y$1*1000+P21,年齢別人口集計表AD2!$A$2:$K$5000,9,FALSE))</f>
        <v>13</v>
      </c>
      <c r="R21" s="62">
        <f>IF(ISNA(VLOOKUP($Y$1*1000+P21,年齢別人口集計表AD2!$A$2:$K$5000,10,FALSE)),0,VLOOKUP($Y$1*1000+P21,年齢別人口集計表AD2!$A$2:$K$5000,10,FALSE))</f>
        <v>26</v>
      </c>
      <c r="S21" s="62">
        <f>SUM(Q21:R21)</f>
        <v>39</v>
      </c>
      <c r="X21" s="57" t="s">
        <v>120</v>
      </c>
      <c r="Y21" s="57">
        <v>19</v>
      </c>
    </row>
    <row r="22" spans="1:25" x14ac:dyDescent="0.15">
      <c r="A22" s="62">
        <v>42</v>
      </c>
      <c r="B22" s="62">
        <f>IF(ISNA(VLOOKUP($Y$1*1000+A22,年齢別人口集計表AD2!$A$2:$K$5000,9,FALSE)),0,VLOOKUP($Y$1*1000+A22,年齢別人口集計表AD2!$A$2:$K$5000,9,FALSE))</f>
        <v>5</v>
      </c>
      <c r="C22" s="62">
        <f>IF(ISNA(VLOOKUP($Y$1*1000+A22,年齢別人口集計表AD2!$A$2:$K$5000,10,FALSE)),0,VLOOKUP($Y$1*1000+A22,年齢別人口集計表AD2!$A$2:$K$5000,10,FALSE))</f>
        <v>11</v>
      </c>
      <c r="D22" s="62">
        <f>SUM(B22:C22)</f>
        <v>16</v>
      </c>
      <c r="E22" s="63"/>
      <c r="F22" s="62">
        <v>47</v>
      </c>
      <c r="G22" s="62">
        <f>IF(ISNA(VLOOKUP($Y$1*1000+F22,年齢別人口集計表AD2!$A$2:$K$5000,9,FALSE)),0,VLOOKUP($Y$1*1000+F22,年齢別人口集計表AD2!$A$2:$K$5000,9,FALSE))</f>
        <v>5</v>
      </c>
      <c r="H22" s="62">
        <f>IF(ISNA(VLOOKUP($Y$1*1000+F22,年齢別人口集計表AD2!$A$2:$K$5000,10,FALSE)),0,VLOOKUP($Y$1*1000+F22,年齢別人口集計表AD2!$A$2:$K$5000,10,FALSE))</f>
        <v>11</v>
      </c>
      <c r="I22" s="62">
        <f>SUM(G22:H22)</f>
        <v>16</v>
      </c>
      <c r="J22" s="63"/>
      <c r="K22" s="62">
        <v>52</v>
      </c>
      <c r="L22" s="62">
        <f>IF(ISNA(VLOOKUP($Y$1*1000+K22,年齢別人口集計表AD2!$A$2:$K$5000,9,FALSE)),0,VLOOKUP($Y$1*1000+K22,年齢別人口集計表AD2!$A$2:$K$5000,9,FALSE))</f>
        <v>6</v>
      </c>
      <c r="M22" s="62">
        <f>IF(ISNA(VLOOKUP($Y$1*1000+K22,年齢別人口集計表AD2!$A$2:$K$5000,10,FALSE)),0,VLOOKUP($Y$1*1000+K22,年齢別人口集計表AD2!$A$2:$K$5000,10,FALSE))</f>
        <v>18</v>
      </c>
      <c r="N22" s="62">
        <f>SUM(L22:M22)</f>
        <v>24</v>
      </c>
      <c r="O22" s="63"/>
      <c r="P22" s="62">
        <v>57</v>
      </c>
      <c r="Q22" s="62">
        <f>IF(ISNA(VLOOKUP($Y$1*1000+P22,年齢別人口集計表AD2!$A$2:$K$5000,9,FALSE)),0,VLOOKUP($Y$1*1000+P22,年齢別人口集計表AD2!$A$2:$K$5000,9,FALSE))</f>
        <v>11</v>
      </c>
      <c r="R22" s="62">
        <f>IF(ISNA(VLOOKUP($Y$1*1000+P22,年齢別人口集計表AD2!$A$2:$K$5000,10,FALSE)),0,VLOOKUP($Y$1*1000+P22,年齢別人口集計表AD2!$A$2:$K$5000,10,FALSE))</f>
        <v>22</v>
      </c>
      <c r="S22" s="62">
        <f>SUM(Q22:R22)</f>
        <v>33</v>
      </c>
      <c r="X22" s="57" t="s">
        <v>20</v>
      </c>
      <c r="Y22" s="57">
        <v>22</v>
      </c>
    </row>
    <row r="23" spans="1:25" x14ac:dyDescent="0.15">
      <c r="A23" s="62">
        <v>43</v>
      </c>
      <c r="B23" s="62">
        <f>IF(ISNA(VLOOKUP($Y$1*1000+A23,年齢別人口集計表AD2!$A$2:$K$5000,9,FALSE)),0,VLOOKUP($Y$1*1000+A23,年齢別人口集計表AD2!$A$2:$K$5000,9,FALSE))</f>
        <v>9</v>
      </c>
      <c r="C23" s="62">
        <f>IF(ISNA(VLOOKUP($Y$1*1000+A23,年齢別人口集計表AD2!$A$2:$K$5000,10,FALSE)),0,VLOOKUP($Y$1*1000+A23,年齢別人口集計表AD2!$A$2:$K$5000,10,FALSE))</f>
        <v>14</v>
      </c>
      <c r="D23" s="62">
        <f>SUM(B23:C23)</f>
        <v>23</v>
      </c>
      <c r="E23" s="63"/>
      <c r="F23" s="62">
        <v>48</v>
      </c>
      <c r="G23" s="62">
        <f>IF(ISNA(VLOOKUP($Y$1*1000+F23,年齢別人口集計表AD2!$A$2:$K$5000,9,FALSE)),0,VLOOKUP($Y$1*1000+F23,年齢別人口集計表AD2!$A$2:$K$5000,9,FALSE))</f>
        <v>9</v>
      </c>
      <c r="H23" s="62">
        <f>IF(ISNA(VLOOKUP($Y$1*1000+F23,年齢別人口集計表AD2!$A$2:$K$5000,10,FALSE)),0,VLOOKUP($Y$1*1000+F23,年齢別人口集計表AD2!$A$2:$K$5000,10,FALSE))</f>
        <v>9</v>
      </c>
      <c r="I23" s="62">
        <f>SUM(G23:H23)</f>
        <v>18</v>
      </c>
      <c r="J23" s="63"/>
      <c r="K23" s="62">
        <v>53</v>
      </c>
      <c r="L23" s="62">
        <f>IF(ISNA(VLOOKUP($Y$1*1000+K23,年齢別人口集計表AD2!$A$2:$K$5000,9,FALSE)),0,VLOOKUP($Y$1*1000+K23,年齢別人口集計表AD2!$A$2:$K$5000,9,FALSE))</f>
        <v>12</v>
      </c>
      <c r="M23" s="62">
        <f>IF(ISNA(VLOOKUP($Y$1*1000+K23,年齢別人口集計表AD2!$A$2:$K$5000,10,FALSE)),0,VLOOKUP($Y$1*1000+K23,年齢別人口集計表AD2!$A$2:$K$5000,10,FALSE))</f>
        <v>13</v>
      </c>
      <c r="N23" s="62">
        <f>SUM(L23:M23)</f>
        <v>25</v>
      </c>
      <c r="O23" s="63"/>
      <c r="P23" s="62">
        <v>58</v>
      </c>
      <c r="Q23" s="62">
        <f>IF(ISNA(VLOOKUP($Y$1*1000+P23,年齢別人口集計表AD2!$A$2:$K$5000,9,FALSE)),0,VLOOKUP($Y$1*1000+P23,年齢別人口集計表AD2!$A$2:$K$5000,9,FALSE))</f>
        <v>19</v>
      </c>
      <c r="R23" s="62">
        <f>IF(ISNA(VLOOKUP($Y$1*1000+P23,年齢別人口集計表AD2!$A$2:$K$5000,10,FALSE)),0,VLOOKUP($Y$1*1000+P23,年齢別人口集計表AD2!$A$2:$K$5000,10,FALSE))</f>
        <v>21</v>
      </c>
      <c r="S23" s="62">
        <f>SUM(Q23:R23)</f>
        <v>40</v>
      </c>
      <c r="X23" s="57" t="s">
        <v>21</v>
      </c>
      <c r="Y23" s="57">
        <v>23</v>
      </c>
    </row>
    <row r="24" spans="1:25" x14ac:dyDescent="0.15">
      <c r="A24" s="62">
        <v>44</v>
      </c>
      <c r="B24" s="62">
        <f>IF(ISNA(VLOOKUP($Y$1*1000+A24,年齢別人口集計表AD2!$A$2:$K$5000,9,FALSE)),0,VLOOKUP($Y$1*1000+A24,年齢別人口集計表AD2!$A$2:$K$5000,9,FALSE))</f>
        <v>7</v>
      </c>
      <c r="C24" s="62">
        <f>IF(ISNA(VLOOKUP($Y$1*1000+A24,年齢別人口集計表AD2!$A$2:$K$5000,10,FALSE)),0,VLOOKUP($Y$1*1000+A24,年齢別人口集計表AD2!$A$2:$K$5000,10,FALSE))</f>
        <v>18</v>
      </c>
      <c r="D24" s="62">
        <f>SUM(B24:C24)</f>
        <v>25</v>
      </c>
      <c r="E24" s="63"/>
      <c r="F24" s="62">
        <v>49</v>
      </c>
      <c r="G24" s="62">
        <f>IF(ISNA(VLOOKUP($Y$1*1000+F24,年齢別人口集計表AD2!$A$2:$K$5000,9,FALSE)),0,VLOOKUP($Y$1*1000+F24,年齢別人口集計表AD2!$A$2:$K$5000,9,FALSE))</f>
        <v>13</v>
      </c>
      <c r="H24" s="62">
        <f>IF(ISNA(VLOOKUP($Y$1*1000+F24,年齢別人口集計表AD2!$A$2:$K$5000,10,FALSE)),0,VLOOKUP($Y$1*1000+F24,年齢別人口集計表AD2!$A$2:$K$5000,10,FALSE))</f>
        <v>11</v>
      </c>
      <c r="I24" s="62">
        <f>SUM(G24:H24)</f>
        <v>24</v>
      </c>
      <c r="J24" s="63"/>
      <c r="K24" s="62">
        <v>54</v>
      </c>
      <c r="L24" s="62">
        <f>IF(ISNA(VLOOKUP($Y$1*1000+K24,年齢別人口集計表AD2!$A$2:$K$5000,9,FALSE)),0,VLOOKUP($Y$1*1000+K24,年齢別人口集計表AD2!$A$2:$K$5000,9,FALSE))</f>
        <v>12</v>
      </c>
      <c r="M24" s="62">
        <f>IF(ISNA(VLOOKUP($Y$1*1000+K24,年齢別人口集計表AD2!$A$2:$K$5000,10,FALSE)),0,VLOOKUP($Y$1*1000+K24,年齢別人口集計表AD2!$A$2:$K$5000,10,FALSE))</f>
        <v>16</v>
      </c>
      <c r="N24" s="62">
        <f>SUM(L24:M24)</f>
        <v>28</v>
      </c>
      <c r="O24" s="63"/>
      <c r="P24" s="62">
        <v>59</v>
      </c>
      <c r="Q24" s="62">
        <f>IF(ISNA(VLOOKUP($Y$1*1000+P24,年齢別人口集計表AD2!$A$2:$K$5000,9,FALSE)),0,VLOOKUP($Y$1*1000+P24,年齢別人口集計表AD2!$A$2:$K$5000,9,FALSE))</f>
        <v>18</v>
      </c>
      <c r="R24" s="62">
        <f>IF(ISNA(VLOOKUP($Y$1*1000+P24,年齢別人口集計表AD2!$A$2:$K$5000,10,FALSE)),0,VLOOKUP($Y$1*1000+P24,年齢別人口集計表AD2!$A$2:$K$5000,10,FALSE))</f>
        <v>18</v>
      </c>
      <c r="S24" s="62">
        <f>SUM(Q24:R24)</f>
        <v>36</v>
      </c>
      <c r="X24" s="57" t="s">
        <v>22</v>
      </c>
      <c r="Y24" s="57">
        <v>24</v>
      </c>
    </row>
    <row r="25" spans="1:25" x14ac:dyDescent="0.15">
      <c r="A25" s="64" t="s">
        <v>91</v>
      </c>
      <c r="B25" s="62">
        <f>SUM(B20:B24)</f>
        <v>40</v>
      </c>
      <c r="C25" s="62">
        <f>SUM(C20:C24)</f>
        <v>69</v>
      </c>
      <c r="D25" s="62">
        <f>SUM(D20:D24)</f>
        <v>109</v>
      </c>
      <c r="E25" s="63"/>
      <c r="F25" s="64" t="s">
        <v>91</v>
      </c>
      <c r="G25" s="62">
        <f>SUM(G20:G24)</f>
        <v>48</v>
      </c>
      <c r="H25" s="62">
        <f>SUM(H20:H24)</f>
        <v>49</v>
      </c>
      <c r="I25" s="62">
        <f>SUM(I20:I24)</f>
        <v>97</v>
      </c>
      <c r="J25" s="63"/>
      <c r="K25" s="64" t="s">
        <v>91</v>
      </c>
      <c r="L25" s="62">
        <f>SUM(L20:L24)</f>
        <v>44</v>
      </c>
      <c r="M25" s="62">
        <f>SUM(M20:M24)</f>
        <v>64</v>
      </c>
      <c r="N25" s="62">
        <f>SUM(N20:N24)</f>
        <v>108</v>
      </c>
      <c r="O25" s="63"/>
      <c r="P25" s="64" t="s">
        <v>91</v>
      </c>
      <c r="Q25" s="62">
        <f>SUM(Q20:Q24)</f>
        <v>73</v>
      </c>
      <c r="R25" s="62">
        <f>SUM(R20:R24)</f>
        <v>105</v>
      </c>
      <c r="S25" s="62">
        <f>SUM(S20:S24)</f>
        <v>178</v>
      </c>
      <c r="U25" s="65">
        <f>Q25+L25+G25+B25</f>
        <v>205</v>
      </c>
      <c r="V25" s="65">
        <f>R25+M25+H25+C25</f>
        <v>287</v>
      </c>
      <c r="X25" s="57" t="s">
        <v>23</v>
      </c>
      <c r="Y25" s="57">
        <v>25</v>
      </c>
    </row>
    <row r="26" spans="1:25" x14ac:dyDescent="0.15">
      <c r="A26" s="66"/>
      <c r="B26" s="66"/>
      <c r="C26" s="66"/>
      <c r="D26" s="66"/>
      <c r="F26" s="66"/>
      <c r="G26" s="66"/>
      <c r="H26" s="66"/>
      <c r="I26" s="66"/>
      <c r="K26" s="66"/>
      <c r="L26" s="66"/>
      <c r="M26" s="66"/>
      <c r="N26" s="66"/>
      <c r="P26" s="66"/>
      <c r="Q26" s="66"/>
      <c r="R26" s="66"/>
      <c r="S26" s="66"/>
      <c r="X26" s="57" t="s">
        <v>24</v>
      </c>
      <c r="Y26" s="57">
        <v>26</v>
      </c>
    </row>
    <row r="27" spans="1:25" x14ac:dyDescent="0.15">
      <c r="A27" s="64" t="s">
        <v>0</v>
      </c>
      <c r="B27" s="64" t="s">
        <v>89</v>
      </c>
      <c r="C27" s="64" t="s">
        <v>90</v>
      </c>
      <c r="D27" s="64" t="s">
        <v>91</v>
      </c>
      <c r="E27" s="63"/>
      <c r="F27" s="64" t="s">
        <v>0</v>
      </c>
      <c r="G27" s="64" t="s">
        <v>89</v>
      </c>
      <c r="H27" s="64" t="s">
        <v>90</v>
      </c>
      <c r="I27" s="64" t="s">
        <v>91</v>
      </c>
      <c r="J27" s="63"/>
      <c r="K27" s="64" t="s">
        <v>0</v>
      </c>
      <c r="L27" s="64" t="s">
        <v>89</v>
      </c>
      <c r="M27" s="64" t="s">
        <v>90</v>
      </c>
      <c r="N27" s="64" t="s">
        <v>91</v>
      </c>
      <c r="O27" s="63"/>
      <c r="P27" s="64" t="s">
        <v>0</v>
      </c>
      <c r="Q27" s="64" t="s">
        <v>89</v>
      </c>
      <c r="R27" s="64" t="s">
        <v>90</v>
      </c>
      <c r="S27" s="64" t="s">
        <v>91</v>
      </c>
      <c r="X27" s="57" t="s">
        <v>25</v>
      </c>
      <c r="Y27" s="57">
        <v>27</v>
      </c>
    </row>
    <row r="28" spans="1:25" x14ac:dyDescent="0.15">
      <c r="A28" s="62">
        <v>60</v>
      </c>
      <c r="B28" s="62">
        <f>IF(ISNA(VLOOKUP($Y$1*1000+A28,年齢別人口集計表AD2!$A$2:$K$5000,9,FALSE)),0,VLOOKUP($Y$1*1000+A28,年齢別人口集計表AD2!$A$2:$K$5000,9,FALSE))</f>
        <v>23</v>
      </c>
      <c r="C28" s="62">
        <f>IF(ISNA(VLOOKUP($Y$1*1000+A28,年齢別人口集計表AD2!$A$2:$K$5000,10,FALSE)),0,VLOOKUP($Y$1*1000+A28,年齢別人口集計表AD2!$A$2:$K$5000,10,FALSE))</f>
        <v>26</v>
      </c>
      <c r="D28" s="62">
        <f>SUM(B28:C28)</f>
        <v>49</v>
      </c>
      <c r="E28" s="63"/>
      <c r="F28" s="62">
        <v>65</v>
      </c>
      <c r="G28" s="62">
        <f>IF(ISNA(VLOOKUP($Y$1*1000+F28,年齢別人口集計表AD2!$A$2:$K$5000,9,FALSE)),0,VLOOKUP($Y$1*1000+F28,年齢別人口集計表AD2!$A$2:$K$5000,9,FALSE))</f>
        <v>22</v>
      </c>
      <c r="H28" s="62">
        <f>IF(ISNA(VLOOKUP($Y$1*1000+F28,年齢別人口集計表AD2!$A$2:$K$5000,10,FALSE)),0,VLOOKUP($Y$1*1000+F28,年齢別人口集計表AD2!$A$2:$K$5000,10,FALSE))</f>
        <v>15</v>
      </c>
      <c r="I28" s="62">
        <f>SUM(G28:H28)</f>
        <v>37</v>
      </c>
      <c r="J28" s="63"/>
      <c r="K28" s="62">
        <v>70</v>
      </c>
      <c r="L28" s="62">
        <f>IF(ISNA(VLOOKUP($Y$1*1000+K28,年齢別人口集計表AD2!$A$2:$K$5000,9,FALSE)),0,VLOOKUP($Y$1*1000+K28,年齢別人口集計表AD2!$A$2:$K$5000,9,FALSE))</f>
        <v>13</v>
      </c>
      <c r="M28" s="62">
        <f>IF(ISNA(VLOOKUP($Y$1*1000+K28,年齢別人口集計表AD2!$A$2:$K$5000,10,FALSE)),0,VLOOKUP($Y$1*1000+K28,年齢別人口集計表AD2!$A$2:$K$5000,10,FALSE))</f>
        <v>12</v>
      </c>
      <c r="N28" s="62">
        <f>SUM(L28:M28)</f>
        <v>25</v>
      </c>
      <c r="O28" s="63"/>
      <c r="P28" s="62">
        <v>75</v>
      </c>
      <c r="Q28" s="62">
        <f>IF(ISNA(VLOOKUP($Y$1*1000+P28,年齢別人口集計表AD2!$A$2:$K$5000,9,FALSE)),0,VLOOKUP($Y$1*1000+P28,年齢別人口集計表AD2!$A$2:$K$5000,9,FALSE))</f>
        <v>3</v>
      </c>
      <c r="R28" s="62">
        <f>IF(ISNA(VLOOKUP($Y$1*1000+P28,年齢別人口集計表AD2!$A$2:$K$5000,10,FALSE)),0,VLOOKUP($Y$1*1000+P28,年齢別人口集計表AD2!$A$2:$K$5000,10,FALSE))</f>
        <v>8</v>
      </c>
      <c r="S28" s="62">
        <f>SUM(Q28:R28)</f>
        <v>11</v>
      </c>
      <c r="X28" s="57" t="s">
        <v>26</v>
      </c>
      <c r="Y28" s="57">
        <v>28</v>
      </c>
    </row>
    <row r="29" spans="1:25" x14ac:dyDescent="0.15">
      <c r="A29" s="62">
        <v>61</v>
      </c>
      <c r="B29" s="62">
        <f>IF(ISNA(VLOOKUP($Y$1*1000+A29,年齢別人口集計表AD2!$A$2:$K$5000,9,FALSE)),0,VLOOKUP($Y$1*1000+A29,年齢別人口集計表AD2!$A$2:$K$5000,9,FALSE))</f>
        <v>14</v>
      </c>
      <c r="C29" s="62">
        <f>IF(ISNA(VLOOKUP($Y$1*1000+A29,年齢別人口集計表AD2!$A$2:$K$5000,10,FALSE)),0,VLOOKUP($Y$1*1000+A29,年齢別人口集計表AD2!$A$2:$K$5000,10,FALSE))</f>
        <v>17</v>
      </c>
      <c r="D29" s="62">
        <f>SUM(B29:C29)</f>
        <v>31</v>
      </c>
      <c r="E29" s="63"/>
      <c r="F29" s="62">
        <v>66</v>
      </c>
      <c r="G29" s="62">
        <f>IF(ISNA(VLOOKUP($Y$1*1000+F29,年齢別人口集計表AD2!$A$2:$K$5000,9,FALSE)),0,VLOOKUP($Y$1*1000+F29,年齢別人口集計表AD2!$A$2:$K$5000,9,FALSE))</f>
        <v>10</v>
      </c>
      <c r="H29" s="62">
        <f>IF(ISNA(VLOOKUP($Y$1*1000+F29,年齢別人口集計表AD2!$A$2:$K$5000,10,FALSE)),0,VLOOKUP($Y$1*1000+F29,年齢別人口集計表AD2!$A$2:$K$5000,10,FALSE))</f>
        <v>18</v>
      </c>
      <c r="I29" s="62">
        <f>SUM(G29:H29)</f>
        <v>28</v>
      </c>
      <c r="J29" s="63"/>
      <c r="K29" s="62">
        <v>71</v>
      </c>
      <c r="L29" s="62">
        <f>IF(ISNA(VLOOKUP($Y$1*1000+K29,年齢別人口集計表AD2!$A$2:$K$5000,9,FALSE)),0,VLOOKUP($Y$1*1000+K29,年齢別人口集計表AD2!$A$2:$K$5000,9,FALSE))</f>
        <v>8</v>
      </c>
      <c r="M29" s="62">
        <f>IF(ISNA(VLOOKUP($Y$1*1000+K29,年齢別人口集計表AD2!$A$2:$K$5000,10,FALSE)),0,VLOOKUP($Y$1*1000+K29,年齢別人口集計表AD2!$A$2:$K$5000,10,FALSE))</f>
        <v>5</v>
      </c>
      <c r="N29" s="62">
        <f>SUM(L29:M29)</f>
        <v>13</v>
      </c>
      <c r="O29" s="63"/>
      <c r="P29" s="62">
        <v>76</v>
      </c>
      <c r="Q29" s="62">
        <f>IF(ISNA(VLOOKUP($Y$1*1000+P29,年齢別人口集計表AD2!$A$2:$K$5000,9,FALSE)),0,VLOOKUP($Y$1*1000+P29,年齢別人口集計表AD2!$A$2:$K$5000,9,FALSE))</f>
        <v>2</v>
      </c>
      <c r="R29" s="62">
        <f>IF(ISNA(VLOOKUP($Y$1*1000+P29,年齢別人口集計表AD2!$A$2:$K$5000,10,FALSE)),0,VLOOKUP($Y$1*1000+P29,年齢別人口集計表AD2!$A$2:$K$5000,10,FALSE))</f>
        <v>4</v>
      </c>
      <c r="S29" s="62">
        <f>SUM(Q29:R29)</f>
        <v>6</v>
      </c>
      <c r="X29" s="57" t="s">
        <v>27</v>
      </c>
      <c r="Y29" s="57">
        <v>29</v>
      </c>
    </row>
    <row r="30" spans="1:25" x14ac:dyDescent="0.15">
      <c r="A30" s="62">
        <v>62</v>
      </c>
      <c r="B30" s="62">
        <f>IF(ISNA(VLOOKUP($Y$1*1000+A30,年齢別人口集計表AD2!$A$2:$K$5000,9,FALSE)),0,VLOOKUP($Y$1*1000+A30,年齢別人口集計表AD2!$A$2:$K$5000,9,FALSE))</f>
        <v>18</v>
      </c>
      <c r="C30" s="62">
        <f>IF(ISNA(VLOOKUP($Y$1*1000+A30,年齢別人口集計表AD2!$A$2:$K$5000,10,FALSE)),0,VLOOKUP($Y$1*1000+A30,年齢別人口集計表AD2!$A$2:$K$5000,10,FALSE))</f>
        <v>17</v>
      </c>
      <c r="D30" s="62">
        <f>SUM(B30:C30)</f>
        <v>35</v>
      </c>
      <c r="E30" s="63"/>
      <c r="F30" s="62">
        <v>67</v>
      </c>
      <c r="G30" s="62">
        <f>IF(ISNA(VLOOKUP($Y$1*1000+F30,年齢別人口集計表AD2!$A$2:$K$5000,9,FALSE)),0,VLOOKUP($Y$1*1000+F30,年齢別人口集計表AD2!$A$2:$K$5000,9,FALSE))</f>
        <v>7</v>
      </c>
      <c r="H30" s="62">
        <f>IF(ISNA(VLOOKUP($Y$1*1000+F30,年齢別人口集計表AD2!$A$2:$K$5000,10,FALSE)),0,VLOOKUP($Y$1*1000+F30,年齢別人口集計表AD2!$A$2:$K$5000,10,FALSE))</f>
        <v>12</v>
      </c>
      <c r="I30" s="62">
        <f>SUM(G30:H30)</f>
        <v>19</v>
      </c>
      <c r="J30" s="63"/>
      <c r="K30" s="62">
        <v>72</v>
      </c>
      <c r="L30" s="62">
        <f>IF(ISNA(VLOOKUP($Y$1*1000+K30,年齢別人口集計表AD2!$A$2:$K$5000,9,FALSE)),0,VLOOKUP($Y$1*1000+K30,年齢別人口集計表AD2!$A$2:$K$5000,9,FALSE))</f>
        <v>3</v>
      </c>
      <c r="M30" s="62">
        <f>IF(ISNA(VLOOKUP($Y$1*1000+K30,年齢別人口集計表AD2!$A$2:$K$5000,10,FALSE)),0,VLOOKUP($Y$1*1000+K30,年齢別人口集計表AD2!$A$2:$K$5000,10,FALSE))</f>
        <v>8</v>
      </c>
      <c r="N30" s="62">
        <f>SUM(L30:M30)</f>
        <v>11</v>
      </c>
      <c r="O30" s="63"/>
      <c r="P30" s="62">
        <v>77</v>
      </c>
      <c r="Q30" s="62">
        <f>IF(ISNA(VLOOKUP($Y$1*1000+P30,年齢別人口集計表AD2!$A$2:$K$5000,9,FALSE)),0,VLOOKUP($Y$1*1000+P30,年齢別人口集計表AD2!$A$2:$K$5000,9,FALSE))</f>
        <v>4</v>
      </c>
      <c r="R30" s="62">
        <f>IF(ISNA(VLOOKUP($Y$1*1000+P30,年齢別人口集計表AD2!$A$2:$K$5000,10,FALSE)),0,VLOOKUP($Y$1*1000+P30,年齢別人口集計表AD2!$A$2:$K$5000,10,FALSE))</f>
        <v>7</v>
      </c>
      <c r="S30" s="62">
        <f>SUM(Q30:R30)</f>
        <v>11</v>
      </c>
      <c r="X30" s="57" t="s">
        <v>28</v>
      </c>
      <c r="Y30" s="57">
        <v>30</v>
      </c>
    </row>
    <row r="31" spans="1:25" x14ac:dyDescent="0.15">
      <c r="A31" s="62">
        <v>63</v>
      </c>
      <c r="B31" s="62">
        <f>IF(ISNA(VLOOKUP($Y$1*1000+A31,年齢別人口集計表AD2!$A$2:$K$5000,9,FALSE)),0,VLOOKUP($Y$1*1000+A31,年齢別人口集計表AD2!$A$2:$K$5000,9,FALSE))</f>
        <v>21</v>
      </c>
      <c r="C31" s="62">
        <f>IF(ISNA(VLOOKUP($Y$1*1000+A31,年齢別人口集計表AD2!$A$2:$K$5000,10,FALSE)),0,VLOOKUP($Y$1*1000+A31,年齢別人口集計表AD2!$A$2:$K$5000,10,FALSE))</f>
        <v>19</v>
      </c>
      <c r="D31" s="62">
        <f>SUM(B31:C31)</f>
        <v>40</v>
      </c>
      <c r="E31" s="63"/>
      <c r="F31" s="62">
        <v>68</v>
      </c>
      <c r="G31" s="62">
        <f>IF(ISNA(VLOOKUP($Y$1*1000+F31,年齢別人口集計表AD2!$A$2:$K$5000,9,FALSE)),0,VLOOKUP($Y$1*1000+F31,年齢別人口集計表AD2!$A$2:$K$5000,9,FALSE))</f>
        <v>20</v>
      </c>
      <c r="H31" s="62">
        <f>IF(ISNA(VLOOKUP($Y$1*1000+F31,年齢別人口集計表AD2!$A$2:$K$5000,10,FALSE)),0,VLOOKUP($Y$1*1000+F31,年齢別人口集計表AD2!$A$2:$K$5000,10,FALSE))</f>
        <v>14</v>
      </c>
      <c r="I31" s="62">
        <f>SUM(G31:H31)</f>
        <v>34</v>
      </c>
      <c r="J31" s="63"/>
      <c r="K31" s="62">
        <v>73</v>
      </c>
      <c r="L31" s="62">
        <f>IF(ISNA(VLOOKUP($Y$1*1000+K31,年齢別人口集計表AD2!$A$2:$K$5000,9,FALSE)),0,VLOOKUP($Y$1*1000+K31,年齢別人口集計表AD2!$A$2:$K$5000,9,FALSE))</f>
        <v>7</v>
      </c>
      <c r="M31" s="62">
        <f>IF(ISNA(VLOOKUP($Y$1*1000+K31,年齢別人口集計表AD2!$A$2:$K$5000,10,FALSE)),0,VLOOKUP($Y$1*1000+K31,年齢別人口集計表AD2!$A$2:$K$5000,10,FALSE))</f>
        <v>6</v>
      </c>
      <c r="N31" s="62">
        <f>SUM(L31:M31)</f>
        <v>13</v>
      </c>
      <c r="O31" s="63"/>
      <c r="P31" s="62">
        <v>78</v>
      </c>
      <c r="Q31" s="62">
        <f>IF(ISNA(VLOOKUP($Y$1*1000+P31,年齢別人口集計表AD2!$A$2:$K$5000,9,FALSE)),0,VLOOKUP($Y$1*1000+P31,年齢別人口集計表AD2!$A$2:$K$5000,9,FALSE))</f>
        <v>2</v>
      </c>
      <c r="R31" s="62">
        <f>IF(ISNA(VLOOKUP($Y$1*1000+P31,年齢別人口集計表AD2!$A$2:$K$5000,10,FALSE)),0,VLOOKUP($Y$1*1000+P31,年齢別人口集計表AD2!$A$2:$K$5000,10,FALSE))</f>
        <v>5</v>
      </c>
      <c r="S31" s="62">
        <f>SUM(Q31:R31)</f>
        <v>7</v>
      </c>
      <c r="X31" s="57" t="s">
        <v>29</v>
      </c>
      <c r="Y31" s="57">
        <v>31</v>
      </c>
    </row>
    <row r="32" spans="1:25" x14ac:dyDescent="0.15">
      <c r="A32" s="62">
        <v>64</v>
      </c>
      <c r="B32" s="62">
        <f>IF(ISNA(VLOOKUP($Y$1*1000+A32,年齢別人口集計表AD2!$A$2:$K$5000,9,FALSE)),0,VLOOKUP($Y$1*1000+A32,年齢別人口集計表AD2!$A$2:$K$5000,9,FALSE))</f>
        <v>28</v>
      </c>
      <c r="C32" s="62">
        <f>IF(ISNA(VLOOKUP($Y$1*1000+A32,年齢別人口集計表AD2!$A$2:$K$5000,10,FALSE)),0,VLOOKUP($Y$1*1000+A32,年齢別人口集計表AD2!$A$2:$K$5000,10,FALSE))</f>
        <v>15</v>
      </c>
      <c r="D32" s="62">
        <f>SUM(B32:C32)</f>
        <v>43</v>
      </c>
      <c r="E32" s="63"/>
      <c r="F32" s="62">
        <v>69</v>
      </c>
      <c r="G32" s="62">
        <f>IF(ISNA(VLOOKUP($Y$1*1000+F32,年齢別人口集計表AD2!$A$2:$K$5000,9,FALSE)),0,VLOOKUP($Y$1*1000+F32,年齢別人口集計表AD2!$A$2:$K$5000,9,FALSE))</f>
        <v>19</v>
      </c>
      <c r="H32" s="62">
        <f>IF(ISNA(VLOOKUP($Y$1*1000+F32,年齢別人口集計表AD2!$A$2:$K$5000,10,FALSE)),0,VLOOKUP($Y$1*1000+F32,年齢別人口集計表AD2!$A$2:$K$5000,10,FALSE))</f>
        <v>11</v>
      </c>
      <c r="I32" s="62">
        <f>SUM(G32:H32)</f>
        <v>30</v>
      </c>
      <c r="J32" s="63"/>
      <c r="K32" s="62">
        <v>74</v>
      </c>
      <c r="L32" s="62">
        <f>IF(ISNA(VLOOKUP($Y$1*1000+K32,年齢別人口集計表AD2!$A$2:$K$5000,9,FALSE)),0,VLOOKUP($Y$1*1000+K32,年齢別人口集計表AD2!$A$2:$K$5000,9,FALSE))</f>
        <v>4</v>
      </c>
      <c r="M32" s="62">
        <f>IF(ISNA(VLOOKUP($Y$1*1000+K32,年齢別人口集計表AD2!$A$2:$K$5000,10,FALSE)),0,VLOOKUP($Y$1*1000+K32,年齢別人口集計表AD2!$A$2:$K$5000,10,FALSE))</f>
        <v>2</v>
      </c>
      <c r="N32" s="62">
        <f>SUM(L32:M32)</f>
        <v>6</v>
      </c>
      <c r="O32" s="63"/>
      <c r="P32" s="62">
        <v>79</v>
      </c>
      <c r="Q32" s="62">
        <f>IF(ISNA(VLOOKUP($Y$1*1000+P32,年齢別人口集計表AD2!$A$2:$K$5000,9,FALSE)),0,VLOOKUP($Y$1*1000+P32,年齢別人口集計表AD2!$A$2:$K$5000,9,FALSE))</f>
        <v>3</v>
      </c>
      <c r="R32" s="62">
        <f>IF(ISNA(VLOOKUP($Y$1*1000+P32,年齢別人口集計表AD2!$A$2:$K$5000,10,FALSE)),0,VLOOKUP($Y$1*1000+P32,年齢別人口集計表AD2!$A$2:$K$5000,10,FALSE))</f>
        <v>0</v>
      </c>
      <c r="S32" s="62">
        <f>SUM(Q32:R32)</f>
        <v>3</v>
      </c>
      <c r="X32" s="57" t="s">
        <v>30</v>
      </c>
      <c r="Y32" s="57">
        <v>32</v>
      </c>
    </row>
    <row r="33" spans="1:25" x14ac:dyDescent="0.15">
      <c r="A33" s="64" t="s">
        <v>91</v>
      </c>
      <c r="B33" s="62">
        <f>SUM(B28:B32)</f>
        <v>104</v>
      </c>
      <c r="C33" s="62">
        <f>SUM(C28:C32)</f>
        <v>94</v>
      </c>
      <c r="D33" s="62">
        <f>SUM(D28:D32)</f>
        <v>198</v>
      </c>
      <c r="E33" s="63"/>
      <c r="F33" s="64" t="s">
        <v>91</v>
      </c>
      <c r="G33" s="62">
        <f>SUM(G28:G32)</f>
        <v>78</v>
      </c>
      <c r="H33" s="62">
        <f>SUM(H28:H32)</f>
        <v>70</v>
      </c>
      <c r="I33" s="62">
        <f>SUM(I28:I32)</f>
        <v>148</v>
      </c>
      <c r="J33" s="63"/>
      <c r="K33" s="64" t="s">
        <v>91</v>
      </c>
      <c r="L33" s="62">
        <f>SUM(L28:L32)</f>
        <v>35</v>
      </c>
      <c r="M33" s="62">
        <f>SUM(M28:M32)</f>
        <v>33</v>
      </c>
      <c r="N33" s="62">
        <f>SUM(N28:N32)</f>
        <v>68</v>
      </c>
      <c r="O33" s="63"/>
      <c r="P33" s="64" t="s">
        <v>91</v>
      </c>
      <c r="Q33" s="62">
        <f>SUM(Q28:Q32)</f>
        <v>14</v>
      </c>
      <c r="R33" s="62">
        <f>SUM(R28:R32)</f>
        <v>24</v>
      </c>
      <c r="S33" s="62">
        <f>SUM(S28:S32)</f>
        <v>38</v>
      </c>
      <c r="U33" s="65">
        <f>Q33+L33+G33+B33</f>
        <v>231</v>
      </c>
      <c r="V33" s="65">
        <f>R33+M33+H33+C33</f>
        <v>221</v>
      </c>
      <c r="X33" s="57" t="s">
        <v>31</v>
      </c>
      <c r="Y33" s="57">
        <v>33</v>
      </c>
    </row>
    <row r="34" spans="1:25" x14ac:dyDescent="0.15">
      <c r="A34" s="66"/>
      <c r="B34" s="66"/>
      <c r="C34" s="66"/>
      <c r="D34" s="66"/>
      <c r="F34" s="66"/>
      <c r="G34" s="66"/>
      <c r="H34" s="66"/>
      <c r="I34" s="66"/>
      <c r="K34" s="66"/>
      <c r="L34" s="66"/>
      <c r="M34" s="66"/>
      <c r="N34" s="66"/>
      <c r="P34" s="66"/>
      <c r="Q34" s="66"/>
      <c r="R34" s="66"/>
      <c r="S34" s="66"/>
      <c r="X34" s="57" t="s">
        <v>32</v>
      </c>
      <c r="Y34" s="57">
        <v>34</v>
      </c>
    </row>
    <row r="35" spans="1:25" x14ac:dyDescent="0.15">
      <c r="A35" s="64" t="s">
        <v>0</v>
      </c>
      <c r="B35" s="64" t="s">
        <v>89</v>
      </c>
      <c r="C35" s="64" t="s">
        <v>90</v>
      </c>
      <c r="D35" s="64" t="s">
        <v>91</v>
      </c>
      <c r="E35" s="63"/>
      <c r="F35" s="64" t="s">
        <v>0</v>
      </c>
      <c r="G35" s="64" t="s">
        <v>89</v>
      </c>
      <c r="H35" s="64" t="s">
        <v>90</v>
      </c>
      <c r="I35" s="64" t="s">
        <v>91</v>
      </c>
      <c r="J35" s="63"/>
      <c r="K35" s="64" t="s">
        <v>0</v>
      </c>
      <c r="L35" s="64" t="s">
        <v>89</v>
      </c>
      <c r="M35" s="64" t="s">
        <v>90</v>
      </c>
      <c r="N35" s="64" t="s">
        <v>91</v>
      </c>
      <c r="O35" s="63"/>
      <c r="P35" s="64" t="s">
        <v>0</v>
      </c>
      <c r="Q35" s="64" t="s">
        <v>89</v>
      </c>
      <c r="R35" s="64" t="s">
        <v>90</v>
      </c>
      <c r="S35" s="64" t="s">
        <v>91</v>
      </c>
      <c r="X35" s="57" t="s">
        <v>33</v>
      </c>
      <c r="Y35" s="57">
        <v>36</v>
      </c>
    </row>
    <row r="36" spans="1:25" x14ac:dyDescent="0.15">
      <c r="A36" s="62">
        <v>80</v>
      </c>
      <c r="B36" s="62">
        <f>IF(ISNA(VLOOKUP($Y$1*1000+A36,年齢別人口集計表AD2!$A$2:$K$5000,9,FALSE)),0,VLOOKUP($Y$1*1000+A36,年齢別人口集計表AD2!$A$2:$K$5000,9,FALSE))</f>
        <v>4</v>
      </c>
      <c r="C36" s="62">
        <f>IF(ISNA(VLOOKUP($Y$1*1000+A36,年齢別人口集計表AD2!$A$2:$K$5000,10,FALSE)),0,VLOOKUP($Y$1*1000+A36,年齢別人口集計表AD2!$A$2:$K$5000,10,FALSE))</f>
        <v>5</v>
      </c>
      <c r="D36" s="62">
        <f>SUM(B36:C36)</f>
        <v>9</v>
      </c>
      <c r="E36" s="63"/>
      <c r="F36" s="62">
        <v>85</v>
      </c>
      <c r="G36" s="62">
        <f>IF(ISNA(VLOOKUP($Y$1*1000+F36,年齢別人口集計表AD2!$A$2:$K$5000,9,FALSE)),0,VLOOKUP($Y$1*1000+F36,年齢別人口集計表AD2!$A$2:$K$5000,9,FALSE))</f>
        <v>2</v>
      </c>
      <c r="H36" s="62">
        <f>IF(ISNA(VLOOKUP($Y$1*1000+F36,年齢別人口集計表AD2!$A$2:$K$5000,10,FALSE)),0,VLOOKUP($Y$1*1000+F36,年齢別人口集計表AD2!$A$2:$K$5000,10,FALSE))</f>
        <v>6</v>
      </c>
      <c r="I36" s="62">
        <f>SUM(G36:H36)</f>
        <v>8</v>
      </c>
      <c r="J36" s="63"/>
      <c r="K36" s="62">
        <v>90</v>
      </c>
      <c r="L36" s="62">
        <f>IF(ISNA(VLOOKUP($Y$1*1000+K36,年齢別人口集計表AD2!$A$2:$K$5000,9,FALSE)),0,VLOOKUP($Y$1*1000+K36,年齢別人口集計表AD2!$A$2:$K$5000,9,FALSE))</f>
        <v>2</v>
      </c>
      <c r="M36" s="62">
        <f>IF(ISNA(VLOOKUP($Y$1*1000+K36,年齢別人口集計表AD2!$A$2:$K$5000,10,FALSE)),0,VLOOKUP($Y$1*1000+K36,年齢別人口集計表AD2!$A$2:$K$5000,10,FALSE))</f>
        <v>3</v>
      </c>
      <c r="N36" s="62">
        <f>SUM(L36:M36)</f>
        <v>5</v>
      </c>
      <c r="O36" s="63"/>
      <c r="P36" s="62">
        <v>95</v>
      </c>
      <c r="Q36" s="62">
        <f>IF(ISNA(VLOOKUP($Y$1*1000+P36,年齢別人口集計表AD2!$A$2:$K$5000,9,FALSE)),0,VLOOKUP($Y$1*1000+P36,年齢別人口集計表AD2!$A$2:$K$5000,9,FALSE))</f>
        <v>0</v>
      </c>
      <c r="R36" s="62">
        <f>IF(ISNA(VLOOKUP($Y$1*1000+P36,年齢別人口集計表AD2!$A$2:$K$5000,10,FALSE)),0,VLOOKUP($Y$1*1000+P36,年齢別人口集計表AD2!$A$2:$K$5000,10,FALSE))</f>
        <v>0</v>
      </c>
      <c r="S36" s="62">
        <f>SUM(Q36:R36)</f>
        <v>0</v>
      </c>
      <c r="X36" s="57" t="s">
        <v>34</v>
      </c>
      <c r="Y36" s="57">
        <v>37</v>
      </c>
    </row>
    <row r="37" spans="1:25" x14ac:dyDescent="0.15">
      <c r="A37" s="62">
        <v>81</v>
      </c>
      <c r="B37" s="62">
        <f>IF(ISNA(VLOOKUP($Y$1*1000+A37,年齢別人口集計表AD2!$A$2:$K$5000,9,FALSE)),0,VLOOKUP($Y$1*1000+A37,年齢別人口集計表AD2!$A$2:$K$5000,9,FALSE))</f>
        <v>3</v>
      </c>
      <c r="C37" s="62">
        <f>IF(ISNA(VLOOKUP($Y$1*1000+A37,年齢別人口集計表AD2!$A$2:$K$5000,10,FALSE)),0,VLOOKUP($Y$1*1000+A37,年齢別人口集計表AD2!$A$2:$K$5000,10,FALSE))</f>
        <v>6</v>
      </c>
      <c r="D37" s="62">
        <f>SUM(B37:C37)</f>
        <v>9</v>
      </c>
      <c r="E37" s="63"/>
      <c r="F37" s="62">
        <v>86</v>
      </c>
      <c r="G37" s="62">
        <f>IF(ISNA(VLOOKUP($Y$1*1000+F37,年齢別人口集計表AD2!$A$2:$K$5000,9,FALSE)),0,VLOOKUP($Y$1*1000+F37,年齢別人口集計表AD2!$A$2:$K$5000,9,FALSE))</f>
        <v>1</v>
      </c>
      <c r="H37" s="62">
        <f>IF(ISNA(VLOOKUP($Y$1*1000+F37,年齢別人口集計表AD2!$A$2:$K$5000,10,FALSE)),0,VLOOKUP($Y$1*1000+F37,年齢別人口集計表AD2!$A$2:$K$5000,10,FALSE))</f>
        <v>3</v>
      </c>
      <c r="I37" s="62">
        <f>SUM(G37:H37)</f>
        <v>4</v>
      </c>
      <c r="J37" s="63"/>
      <c r="K37" s="62">
        <v>91</v>
      </c>
      <c r="L37" s="62">
        <f>IF(ISNA(VLOOKUP($Y$1*1000+K37,年齢別人口集計表AD2!$A$2:$K$5000,9,FALSE)),0,VLOOKUP($Y$1*1000+K37,年齢別人口集計表AD2!$A$2:$K$5000,9,FALSE))</f>
        <v>1</v>
      </c>
      <c r="M37" s="62">
        <f>IF(ISNA(VLOOKUP($Y$1*1000+K37,年齢別人口集計表AD2!$A$2:$K$5000,10,FALSE)),0,VLOOKUP($Y$1*1000+K37,年齢別人口集計表AD2!$A$2:$K$5000,10,FALSE))</f>
        <v>2</v>
      </c>
      <c r="N37" s="62">
        <f>SUM(L37:M37)</f>
        <v>3</v>
      </c>
      <c r="O37" s="63"/>
      <c r="P37" s="62">
        <v>96</v>
      </c>
      <c r="Q37" s="62">
        <f>IF(ISNA(VLOOKUP($Y$1*1000+P37,年齢別人口集計表AD2!$A$2:$K$5000,9,FALSE)),0,VLOOKUP($Y$1*1000+P37,年齢別人口集計表AD2!$A$2:$K$5000,9,FALSE))</f>
        <v>0</v>
      </c>
      <c r="R37" s="62">
        <f>IF(ISNA(VLOOKUP($Y$1*1000+P37,年齢別人口集計表AD2!$A$2:$K$5000,10,FALSE)),0,VLOOKUP($Y$1*1000+P37,年齢別人口集計表AD2!$A$2:$K$5000,10,FALSE))</f>
        <v>2</v>
      </c>
      <c r="S37" s="62">
        <f>SUM(Q37:R37)</f>
        <v>2</v>
      </c>
      <c r="X37" s="57" t="s">
        <v>35</v>
      </c>
      <c r="Y37" s="57">
        <v>38</v>
      </c>
    </row>
    <row r="38" spans="1:25" x14ac:dyDescent="0.15">
      <c r="A38" s="62">
        <v>82</v>
      </c>
      <c r="B38" s="62">
        <f>IF(ISNA(VLOOKUP($Y$1*1000+A38,年齢別人口集計表AD2!$A$2:$K$5000,9,FALSE)),0,VLOOKUP($Y$1*1000+A38,年齢別人口集計表AD2!$A$2:$K$5000,9,FALSE))</f>
        <v>2</v>
      </c>
      <c r="C38" s="62">
        <f>IF(ISNA(VLOOKUP($Y$1*1000+A38,年齢別人口集計表AD2!$A$2:$K$5000,10,FALSE)),0,VLOOKUP($Y$1*1000+A38,年齢別人口集計表AD2!$A$2:$K$5000,10,FALSE))</f>
        <v>7</v>
      </c>
      <c r="D38" s="62">
        <f>SUM(B38:C38)</f>
        <v>9</v>
      </c>
      <c r="E38" s="63"/>
      <c r="F38" s="62">
        <v>87</v>
      </c>
      <c r="G38" s="62">
        <f>IF(ISNA(VLOOKUP($Y$1*1000+F38,年齢別人口集計表AD2!$A$2:$K$5000,9,FALSE)),0,VLOOKUP($Y$1*1000+F38,年齢別人口集計表AD2!$A$2:$K$5000,9,FALSE))</f>
        <v>2</v>
      </c>
      <c r="H38" s="62">
        <f>IF(ISNA(VLOOKUP($Y$1*1000+F38,年齢別人口集計表AD2!$A$2:$K$5000,10,FALSE)),0,VLOOKUP($Y$1*1000+F38,年齢別人口集計表AD2!$A$2:$K$5000,10,FALSE))</f>
        <v>5</v>
      </c>
      <c r="I38" s="62">
        <f>SUM(G38:H38)</f>
        <v>7</v>
      </c>
      <c r="J38" s="63"/>
      <c r="K38" s="62">
        <v>92</v>
      </c>
      <c r="L38" s="62">
        <f>IF(ISNA(VLOOKUP($Y$1*1000+K38,年齢別人口集計表AD2!$A$2:$K$5000,9,FALSE)),0,VLOOKUP($Y$1*1000+K38,年齢別人口集計表AD2!$A$2:$K$5000,9,FALSE))</f>
        <v>0</v>
      </c>
      <c r="M38" s="62">
        <f>IF(ISNA(VLOOKUP($Y$1*1000+K38,年齢別人口集計表AD2!$A$2:$K$5000,10,FALSE)),0,VLOOKUP($Y$1*1000+K38,年齢別人口集計表AD2!$A$2:$K$5000,10,FALSE))</f>
        <v>2</v>
      </c>
      <c r="N38" s="62">
        <f>SUM(L38:M38)</f>
        <v>2</v>
      </c>
      <c r="O38" s="63"/>
      <c r="P38" s="62">
        <v>97</v>
      </c>
      <c r="Q38" s="62">
        <f>IF(ISNA(VLOOKUP($Y$1*1000+P38,年齢別人口集計表AD2!$A$2:$K$5000,9,FALSE)),0,VLOOKUP($Y$1*1000+P38,年齢別人口集計表AD2!$A$2:$K$5000,9,FALSE))</f>
        <v>0</v>
      </c>
      <c r="R38" s="62">
        <f>IF(ISNA(VLOOKUP($Y$1*1000+P38,年齢別人口集計表AD2!$A$2:$K$5000,10,FALSE)),0,VLOOKUP($Y$1*1000+P38,年齢別人口集計表AD2!$A$2:$K$5000,10,FALSE))</f>
        <v>1</v>
      </c>
      <c r="S38" s="62">
        <f>SUM(Q38:R38)</f>
        <v>1</v>
      </c>
      <c r="X38" s="57" t="s">
        <v>61</v>
      </c>
      <c r="Y38" s="57">
        <v>39</v>
      </c>
    </row>
    <row r="39" spans="1:25" x14ac:dyDescent="0.15">
      <c r="A39" s="62">
        <v>83</v>
      </c>
      <c r="B39" s="62">
        <f>IF(ISNA(VLOOKUP($Y$1*1000+A39,年齢別人口集計表AD2!$A$2:$K$5000,9,FALSE)),0,VLOOKUP($Y$1*1000+A39,年齢別人口集計表AD2!$A$2:$K$5000,9,FALSE))</f>
        <v>0</v>
      </c>
      <c r="C39" s="62">
        <f>IF(ISNA(VLOOKUP($Y$1*1000+A39,年齢別人口集計表AD2!$A$2:$K$5000,10,FALSE)),0,VLOOKUP($Y$1*1000+A39,年齢別人口集計表AD2!$A$2:$K$5000,10,FALSE))</f>
        <v>7</v>
      </c>
      <c r="D39" s="62">
        <f>SUM(B39:C39)</f>
        <v>7</v>
      </c>
      <c r="E39" s="63"/>
      <c r="F39" s="62">
        <v>88</v>
      </c>
      <c r="G39" s="62">
        <f>IF(ISNA(VLOOKUP($Y$1*1000+F39,年齢別人口集計表AD2!$A$2:$K$5000,9,FALSE)),0,VLOOKUP($Y$1*1000+F39,年齢別人口集計表AD2!$A$2:$K$5000,9,FALSE))</f>
        <v>1</v>
      </c>
      <c r="H39" s="62">
        <f>IF(ISNA(VLOOKUP($Y$1*1000+F39,年齢別人口集計表AD2!$A$2:$K$5000,10,FALSE)),0,VLOOKUP($Y$1*1000+F39,年齢別人口集計表AD2!$A$2:$K$5000,10,FALSE))</f>
        <v>1</v>
      </c>
      <c r="I39" s="62">
        <f>SUM(G39:H39)</f>
        <v>2</v>
      </c>
      <c r="J39" s="63"/>
      <c r="K39" s="62">
        <v>93</v>
      </c>
      <c r="L39" s="62">
        <f>IF(ISNA(VLOOKUP($Y$1*1000+K39,年齢別人口集計表AD2!$A$2:$K$5000,9,FALSE)),0,VLOOKUP($Y$1*1000+K39,年齢別人口集計表AD2!$A$2:$K$5000,9,FALSE))</f>
        <v>0</v>
      </c>
      <c r="M39" s="62">
        <f>IF(ISNA(VLOOKUP($Y$1*1000+K39,年齢別人口集計表AD2!$A$2:$K$5000,10,FALSE)),0,VLOOKUP($Y$1*1000+K39,年齢別人口集計表AD2!$A$2:$K$5000,10,FALSE))</f>
        <v>1</v>
      </c>
      <c r="N39" s="62">
        <f>SUM(L39:M39)</f>
        <v>1</v>
      </c>
      <c r="O39" s="63"/>
      <c r="P39" s="62">
        <v>98</v>
      </c>
      <c r="Q39" s="62">
        <f>IF(ISNA(VLOOKUP($Y$1*1000+P39,年齢別人口集計表AD2!$A$2:$K$5000,9,FALSE)),0,VLOOKUP($Y$1*1000+P39,年齢別人口集計表AD2!$A$2:$K$5000,9,FALSE))</f>
        <v>0</v>
      </c>
      <c r="R39" s="62">
        <f>IF(ISNA(VLOOKUP($Y$1*1000+P39,年齢別人口集計表AD2!$A$2:$K$5000,10,FALSE)),0,VLOOKUP($Y$1*1000+P39,年齢別人口集計表AD2!$A$2:$K$5000,10,FALSE))</f>
        <v>1</v>
      </c>
      <c r="S39" s="62">
        <f>SUM(Q39:R39)</f>
        <v>1</v>
      </c>
      <c r="X39" s="57" t="s">
        <v>77</v>
      </c>
      <c r="Y39" s="57">
        <v>40</v>
      </c>
    </row>
    <row r="40" spans="1:25" x14ac:dyDescent="0.15">
      <c r="A40" s="62">
        <v>84</v>
      </c>
      <c r="B40" s="62">
        <f>IF(ISNA(VLOOKUP($Y$1*1000+A40,年齢別人口集計表AD2!$A$2:$K$5000,9,FALSE)),0,VLOOKUP($Y$1*1000+A40,年齢別人口集計表AD2!$A$2:$K$5000,9,FALSE))</f>
        <v>2</v>
      </c>
      <c r="C40" s="62">
        <f>IF(ISNA(VLOOKUP($Y$1*1000+A40,年齢別人口集計表AD2!$A$2:$K$5000,10,FALSE)),0,VLOOKUP($Y$1*1000+A40,年齢別人口集計表AD2!$A$2:$K$5000,10,FALSE))</f>
        <v>3</v>
      </c>
      <c r="D40" s="62">
        <f>SUM(B40:C40)</f>
        <v>5</v>
      </c>
      <c r="E40" s="63"/>
      <c r="F40" s="62">
        <v>89</v>
      </c>
      <c r="G40" s="62">
        <f>IF(ISNA(VLOOKUP($Y$1*1000+F40,年齢別人口集計表AD2!$A$2:$K$5000,9,FALSE)),0,VLOOKUP($Y$1*1000+F40,年齢別人口集計表AD2!$A$2:$K$5000,9,FALSE))</f>
        <v>1</v>
      </c>
      <c r="H40" s="62">
        <f>IF(ISNA(VLOOKUP($Y$1*1000+F40,年齢別人口集計表AD2!$A$2:$K$5000,10,FALSE)),0,VLOOKUP($Y$1*1000+F40,年齢別人口集計表AD2!$A$2:$K$5000,10,FALSE))</f>
        <v>3</v>
      </c>
      <c r="I40" s="62">
        <f>SUM(G40:H40)</f>
        <v>4</v>
      </c>
      <c r="J40" s="63"/>
      <c r="K40" s="62">
        <v>94</v>
      </c>
      <c r="L40" s="62">
        <f>IF(ISNA(VLOOKUP($Y$1*1000+K40,年齢別人口集計表AD2!$A$2:$K$5000,9,FALSE)),0,VLOOKUP($Y$1*1000+K40,年齢別人口集計表AD2!$A$2:$K$5000,9,FALSE))</f>
        <v>1</v>
      </c>
      <c r="M40" s="62">
        <f>IF(ISNA(VLOOKUP($Y$1*1000+K40,年齢別人口集計表AD2!$A$2:$K$5000,10,FALSE)),0,VLOOKUP($Y$1*1000+K40,年齢別人口集計表AD2!$A$2:$K$5000,10,FALSE))</f>
        <v>0</v>
      </c>
      <c r="N40" s="62">
        <f>SUM(L40:M40)</f>
        <v>1</v>
      </c>
      <c r="O40" s="63"/>
      <c r="P40" s="62">
        <v>99</v>
      </c>
      <c r="Q40" s="62">
        <f>IF(ISNA(VLOOKUP($Y$1*1000+P40,年齢別人口集計表AD2!$A$2:$K$5000,9,FALSE)),0,VLOOKUP($Y$1*1000+P40,年齢別人口集計表AD2!$A$2:$K$5000,9,FALSE))</f>
        <v>0</v>
      </c>
      <c r="R40" s="62">
        <f>IF(ISNA(VLOOKUP($Y$1*1000+P40,年齢別人口集計表AD2!$A$2:$K$5000,10,FALSE)),0,VLOOKUP($Y$1*1000+P40,年齢別人口集計表AD2!$A$2:$K$5000,10,FALSE))</f>
        <v>1</v>
      </c>
      <c r="S40" s="62">
        <f>SUM(Q40:R40)</f>
        <v>1</v>
      </c>
      <c r="X40" s="57" t="s">
        <v>83</v>
      </c>
      <c r="Y40" s="57">
        <v>41</v>
      </c>
    </row>
    <row r="41" spans="1:25" x14ac:dyDescent="0.15">
      <c r="A41" s="64" t="s">
        <v>91</v>
      </c>
      <c r="B41" s="62">
        <f>SUM(B36:B40)</f>
        <v>11</v>
      </c>
      <c r="C41" s="62">
        <f>SUM(C36:C40)</f>
        <v>28</v>
      </c>
      <c r="D41" s="62">
        <f>SUM(D36:D40)</f>
        <v>39</v>
      </c>
      <c r="E41" s="63"/>
      <c r="F41" s="64" t="s">
        <v>91</v>
      </c>
      <c r="G41" s="62">
        <f>SUM(G36:G40)</f>
        <v>7</v>
      </c>
      <c r="H41" s="62">
        <f>SUM(H36:H40)</f>
        <v>18</v>
      </c>
      <c r="I41" s="62">
        <f>SUM(I36:I40)</f>
        <v>25</v>
      </c>
      <c r="J41" s="63"/>
      <c r="K41" s="64" t="s">
        <v>91</v>
      </c>
      <c r="L41" s="62">
        <f>SUM(L36:L40)</f>
        <v>4</v>
      </c>
      <c r="M41" s="62">
        <f>SUM(M36:M40)</f>
        <v>8</v>
      </c>
      <c r="N41" s="62">
        <f>SUM(N36:N40)</f>
        <v>12</v>
      </c>
      <c r="O41" s="63"/>
      <c r="P41" s="64" t="s">
        <v>91</v>
      </c>
      <c r="Q41" s="62">
        <f>SUM(Q36:Q40)</f>
        <v>0</v>
      </c>
      <c r="R41" s="62">
        <f>SUM(R36:R40)</f>
        <v>5</v>
      </c>
      <c r="S41" s="62">
        <f>SUM(S36:S40)</f>
        <v>5</v>
      </c>
      <c r="U41" s="65">
        <f>Q41+L41+G41+B41</f>
        <v>22</v>
      </c>
      <c r="V41" s="65">
        <f>R41+M41+H41+C41</f>
        <v>59</v>
      </c>
      <c r="X41" s="57" t="s">
        <v>36</v>
      </c>
      <c r="Y41" s="57">
        <v>42</v>
      </c>
    </row>
    <row r="42" spans="1:25" x14ac:dyDescent="0.15">
      <c r="A42" s="66"/>
      <c r="B42" s="66"/>
      <c r="C42" s="66"/>
      <c r="D42" s="66"/>
      <c r="F42" s="66"/>
      <c r="G42" s="66"/>
      <c r="H42" s="66"/>
      <c r="I42" s="66"/>
      <c r="K42" s="66"/>
      <c r="L42" s="66"/>
      <c r="M42" s="66"/>
      <c r="N42" s="66"/>
      <c r="P42" s="66"/>
      <c r="Q42" s="66"/>
      <c r="R42" s="66"/>
      <c r="S42" s="66"/>
      <c r="X42" s="57" t="s">
        <v>37</v>
      </c>
      <c r="Y42" s="57">
        <v>43</v>
      </c>
    </row>
    <row r="43" spans="1:25" x14ac:dyDescent="0.15">
      <c r="A43" s="64" t="s">
        <v>0</v>
      </c>
      <c r="B43" s="64" t="s">
        <v>89</v>
      </c>
      <c r="C43" s="64" t="s">
        <v>90</v>
      </c>
      <c r="D43" s="64" t="s">
        <v>91</v>
      </c>
      <c r="E43" s="63"/>
      <c r="F43" s="64" t="s">
        <v>0</v>
      </c>
      <c r="G43" s="64" t="s">
        <v>89</v>
      </c>
      <c r="H43" s="64" t="s">
        <v>90</v>
      </c>
      <c r="I43" s="64" t="s">
        <v>91</v>
      </c>
      <c r="J43" s="63"/>
      <c r="K43" s="64" t="s">
        <v>0</v>
      </c>
      <c r="L43" s="64" t="s">
        <v>89</v>
      </c>
      <c r="M43" s="64" t="s">
        <v>90</v>
      </c>
      <c r="N43" s="64" t="s">
        <v>91</v>
      </c>
      <c r="O43" s="63"/>
      <c r="P43" s="64" t="s">
        <v>0</v>
      </c>
      <c r="Q43" s="64" t="s">
        <v>89</v>
      </c>
      <c r="R43" s="64" t="s">
        <v>90</v>
      </c>
      <c r="S43" s="64" t="s">
        <v>91</v>
      </c>
      <c r="X43" s="57" t="s">
        <v>38</v>
      </c>
      <c r="Y43" s="57">
        <v>50</v>
      </c>
    </row>
    <row r="44" spans="1:25" x14ac:dyDescent="0.15">
      <c r="A44" s="62">
        <v>100</v>
      </c>
      <c r="B44" s="62">
        <f>IF(ISNA(VLOOKUP($Y$1*1000+A44,年齢別人口集計表AD2!$A$2:$K$5000,9,FALSE)),0,VLOOKUP($Y$1*1000+A44,年齢別人口集計表AD2!$A$2:$K$5000,9,FALSE))</f>
        <v>0</v>
      </c>
      <c r="C44" s="62">
        <f>IF(ISNA(VLOOKUP($Y$1*1000+A44,年齢別人口集計表AD2!$A$2:$K$5000,10,FALSE)),0,VLOOKUP($Y$1*1000+A44,年齢別人口集計表AD2!$A$2:$K$5000,10,FALSE))</f>
        <v>0</v>
      </c>
      <c r="D44" s="62">
        <f>SUM(B44:C44)</f>
        <v>0</v>
      </c>
      <c r="E44" s="63"/>
      <c r="F44" s="62">
        <v>105</v>
      </c>
      <c r="G44" s="62">
        <f>IF(ISNA(VLOOKUP($Y$1*1000+F44,年齢別人口集計表AD2!$A$2:$K$5000,9,FALSE)),0,VLOOKUP($Y$1*1000+F44,年齢別人口集計表AD2!$A$2:$K$5000,9,FALSE))</f>
        <v>0</v>
      </c>
      <c r="H44" s="62">
        <f>IF(ISNA(VLOOKUP($Y$1*1000+F44,年齢別人口集計表AD2!$A$2:$K$5000,10,FALSE)),0,VLOOKUP($Y$1*1000+F44,年齢別人口集計表AD2!$A$2:$K$5000,10,FALSE))</f>
        <v>0</v>
      </c>
      <c r="I44" s="62">
        <f>SUM(G44:H44)</f>
        <v>0</v>
      </c>
      <c r="J44" s="63"/>
      <c r="K44" s="62">
        <v>110</v>
      </c>
      <c r="L44" s="62">
        <f>IF(ISNA(VLOOKUP($Y$1*1000+K44,年齢別人口集計表AD2!$A$2:$K$5000,9,FALSE)),0,VLOOKUP($Y$1*1000+K44,年齢別人口集計表AD2!$A$2:$K$5000,9,FALSE))</f>
        <v>0</v>
      </c>
      <c r="M44" s="62">
        <f>IF(ISNA(VLOOKUP($Y$1*1000+K44,年齢別人口集計表AD2!$A$2:$K$5000,10,FALSE)),0,VLOOKUP($Y$1*1000+K44,年齢別人口集計表AD2!$A$2:$K$5000,10,FALSE))</f>
        <v>0</v>
      </c>
      <c r="N44" s="62">
        <f>SUM(L44:M44)</f>
        <v>0</v>
      </c>
      <c r="O44" s="63"/>
      <c r="P44" s="62">
        <v>115</v>
      </c>
      <c r="Q44" s="62">
        <f>IF(ISNA(VLOOKUP($Y$1*1000+P44,年齢別人口集計表AD2!$A$2:$K$5000,9,FALSE)),0,VLOOKUP($Y$1*1000+P44,年齢別人口集計表AD2!$A$2:$K$5000,9,FALSE))</f>
        <v>0</v>
      </c>
      <c r="R44" s="62">
        <f>IF(ISNA(VLOOKUP($Y$1*1000+P44,年齢別人口集計表AD2!$A$2:$K$5000,10,FALSE)),0,VLOOKUP($Y$1*1000+P44,年齢別人口集計表AD2!$A$2:$K$5000,10,FALSE))</f>
        <v>0</v>
      </c>
      <c r="S44" s="62">
        <f>SUM(Q44:R44)</f>
        <v>0</v>
      </c>
      <c r="X44" s="57" t="s">
        <v>39</v>
      </c>
      <c r="Y44" s="57">
        <v>51</v>
      </c>
    </row>
    <row r="45" spans="1:25" x14ac:dyDescent="0.15">
      <c r="A45" s="62">
        <v>101</v>
      </c>
      <c r="B45" s="62">
        <f>IF(ISNA(VLOOKUP($Y$1*1000+A45,年齢別人口集計表AD2!$A$2:$K$5000,9,FALSE)),0,VLOOKUP($Y$1*1000+A45,年齢別人口集計表AD2!$A$2:$K$5000,9,FALSE))</f>
        <v>0</v>
      </c>
      <c r="C45" s="62">
        <f>IF(ISNA(VLOOKUP($Y$1*1000+A45,年齢別人口集計表AD2!$A$2:$K$5000,10,FALSE)),0,VLOOKUP($Y$1*1000+A45,年齢別人口集計表AD2!$A$2:$K$5000,10,FALSE))</f>
        <v>0</v>
      </c>
      <c r="D45" s="62">
        <f>SUM(B45:C45)</f>
        <v>0</v>
      </c>
      <c r="E45" s="63"/>
      <c r="F45" s="62">
        <v>106</v>
      </c>
      <c r="G45" s="62">
        <f>IF(ISNA(VLOOKUP($Y$1*1000+F45,年齢別人口集計表AD2!$A$2:$K$5000,9,FALSE)),0,VLOOKUP($Y$1*1000+F45,年齢別人口集計表AD2!$A$2:$K$5000,9,FALSE))</f>
        <v>0</v>
      </c>
      <c r="H45" s="62">
        <f>IF(ISNA(VLOOKUP($Y$1*1000+F45,年齢別人口集計表AD2!$A$2:$K$5000,10,FALSE)),0,VLOOKUP($Y$1*1000+F45,年齢別人口集計表AD2!$A$2:$K$5000,10,FALSE))</f>
        <v>0</v>
      </c>
      <c r="I45" s="62">
        <f>SUM(G45:H45)</f>
        <v>0</v>
      </c>
      <c r="J45" s="63"/>
      <c r="K45" s="62">
        <v>111</v>
      </c>
      <c r="L45" s="62">
        <f>IF(ISNA(VLOOKUP($Y$1*1000+K45,年齢別人口集計表AD2!$A$2:$K$5000,9,FALSE)),0,VLOOKUP($Y$1*1000+K45,年齢別人口集計表AD2!$A$2:$K$5000,9,FALSE))</f>
        <v>0</v>
      </c>
      <c r="M45" s="62">
        <f>IF(ISNA(VLOOKUP($Y$1*1000+K45,年齢別人口集計表AD2!$A$2:$K$5000,10,FALSE)),0,VLOOKUP($Y$1*1000+K45,年齢別人口集計表AD2!$A$2:$K$5000,10,FALSE))</f>
        <v>0</v>
      </c>
      <c r="N45" s="62">
        <f>SUM(L45:M45)</f>
        <v>0</v>
      </c>
      <c r="O45" s="63"/>
      <c r="P45" s="62">
        <v>116</v>
      </c>
      <c r="Q45" s="62">
        <f>IF(ISNA(VLOOKUP($Y$1*1000+P45,年齢別人口集計表AD2!$A$2:$K$5000,9,FALSE)),0,VLOOKUP($Y$1*1000+P45,年齢別人口集計表AD2!$A$2:$K$5000,9,FALSE))</f>
        <v>0</v>
      </c>
      <c r="R45" s="62">
        <f>IF(ISNA(VLOOKUP($Y$1*1000+P45,年齢別人口集計表AD2!$A$2:$K$5000,10,FALSE)),0,VLOOKUP($Y$1*1000+P45,年齢別人口集計表AD2!$A$2:$K$5000,10,FALSE))</f>
        <v>0</v>
      </c>
      <c r="S45" s="62">
        <f>SUM(Q45:R45)</f>
        <v>0</v>
      </c>
      <c r="X45" s="57" t="s">
        <v>40</v>
      </c>
      <c r="Y45" s="57">
        <v>52</v>
      </c>
    </row>
    <row r="46" spans="1:25" x14ac:dyDescent="0.15">
      <c r="A46" s="62">
        <v>102</v>
      </c>
      <c r="B46" s="62">
        <f>IF(ISNA(VLOOKUP($Y$1*1000+A46,年齢別人口集計表AD2!$A$2:$K$5000,9,FALSE)),0,VLOOKUP($Y$1*1000+A46,年齢別人口集計表AD2!$A$2:$K$5000,9,FALSE))</f>
        <v>0</v>
      </c>
      <c r="C46" s="62">
        <f>IF(ISNA(VLOOKUP($Y$1*1000+A46,年齢別人口集計表AD2!$A$2:$K$5000,10,FALSE)),0,VLOOKUP($Y$1*1000+A46,年齢別人口集計表AD2!$A$2:$K$5000,10,FALSE))</f>
        <v>0</v>
      </c>
      <c r="D46" s="62">
        <f>SUM(B46:C46)</f>
        <v>0</v>
      </c>
      <c r="E46" s="63"/>
      <c r="F46" s="62">
        <v>107</v>
      </c>
      <c r="G46" s="62">
        <f>IF(ISNA(VLOOKUP($Y$1*1000+F46,年齢別人口集計表AD2!$A$2:$K$5000,9,FALSE)),0,VLOOKUP($Y$1*1000+F46,年齢別人口集計表AD2!$A$2:$K$5000,9,FALSE))</f>
        <v>0</v>
      </c>
      <c r="H46" s="62">
        <f>IF(ISNA(VLOOKUP($Y$1*1000+F46,年齢別人口集計表AD2!$A$2:$K$5000,10,FALSE)),0,VLOOKUP($Y$1*1000+F46,年齢別人口集計表AD2!$A$2:$K$5000,10,FALSE))</f>
        <v>0</v>
      </c>
      <c r="I46" s="62">
        <f>SUM(G46:H46)</f>
        <v>0</v>
      </c>
      <c r="J46" s="63"/>
      <c r="K46" s="62">
        <v>112</v>
      </c>
      <c r="L46" s="62">
        <f>IF(ISNA(VLOOKUP($Y$1*1000+K46,年齢別人口集計表AD2!$A$2:$K$5000,9,FALSE)),0,VLOOKUP($Y$1*1000+K46,年齢別人口集計表AD2!$A$2:$K$5000,9,FALSE))</f>
        <v>0</v>
      </c>
      <c r="M46" s="62">
        <f>IF(ISNA(VLOOKUP($Y$1*1000+K46,年齢別人口集計表AD2!$A$2:$K$5000,10,FALSE)),0,VLOOKUP($Y$1*1000+K46,年齢別人口集計表AD2!$A$2:$K$5000,10,FALSE))</f>
        <v>0</v>
      </c>
      <c r="N46" s="62">
        <f>SUM(L46:M46)</f>
        <v>0</v>
      </c>
      <c r="O46" s="63"/>
      <c r="P46" s="62">
        <v>117</v>
      </c>
      <c r="Q46" s="62">
        <f>IF(ISNA(VLOOKUP($Y$1*1000+P46,年齢別人口集計表AD2!$A$2:$K$5000,9,FALSE)),0,VLOOKUP($Y$1*1000+P46,年齢別人口集計表AD2!$A$2:$K$5000,9,FALSE))</f>
        <v>0</v>
      </c>
      <c r="R46" s="62">
        <f>IF(ISNA(VLOOKUP($Y$1*1000+P46,年齢別人口集計表AD2!$A$2:$K$5000,10,FALSE)),0,VLOOKUP($Y$1*1000+P46,年齢別人口集計表AD2!$A$2:$K$5000,10,FALSE))</f>
        <v>0</v>
      </c>
      <c r="S46" s="62">
        <f>SUM(Q46:R46)</f>
        <v>0</v>
      </c>
      <c r="X46" s="57" t="s">
        <v>41</v>
      </c>
      <c r="Y46" s="57">
        <v>53</v>
      </c>
    </row>
    <row r="47" spans="1:25" x14ac:dyDescent="0.15">
      <c r="A47" s="62">
        <v>103</v>
      </c>
      <c r="B47" s="62">
        <f>IF(ISNA(VLOOKUP($Y$1*1000+A47,年齢別人口集計表AD2!$A$2:$K$5000,9,FALSE)),0,VLOOKUP($Y$1*1000+A47,年齢別人口集計表AD2!$A$2:$K$5000,9,FALSE))</f>
        <v>0</v>
      </c>
      <c r="C47" s="62">
        <f>IF(ISNA(VLOOKUP($Y$1*1000+A47,年齢別人口集計表AD2!$A$2:$K$5000,10,FALSE)),0,VLOOKUP($Y$1*1000+A47,年齢別人口集計表AD2!$A$2:$K$5000,10,FALSE))</f>
        <v>0</v>
      </c>
      <c r="D47" s="62">
        <f>SUM(B47:C47)</f>
        <v>0</v>
      </c>
      <c r="E47" s="63"/>
      <c r="F47" s="62">
        <v>108</v>
      </c>
      <c r="G47" s="62">
        <f>IF(ISNA(VLOOKUP($Y$1*1000+F47,年齢別人口集計表AD2!$A$2:$K$5000,9,FALSE)),0,VLOOKUP($Y$1*1000+F47,年齢別人口集計表AD2!$A$2:$K$5000,9,FALSE))</f>
        <v>0</v>
      </c>
      <c r="H47" s="62">
        <f>IF(ISNA(VLOOKUP($Y$1*1000+F47,年齢別人口集計表AD2!$A$2:$K$5000,10,FALSE)),0,VLOOKUP($Y$1*1000+F47,年齢別人口集計表AD2!$A$2:$K$5000,10,FALSE))</f>
        <v>0</v>
      </c>
      <c r="I47" s="62">
        <f>SUM(G47:H47)</f>
        <v>0</v>
      </c>
      <c r="J47" s="63"/>
      <c r="K47" s="62">
        <v>113</v>
      </c>
      <c r="L47" s="62">
        <f>IF(ISNA(VLOOKUP($Y$1*1000+K47,年齢別人口集計表AD2!$A$2:$K$5000,9,FALSE)),0,VLOOKUP($Y$1*1000+K47,年齢別人口集計表AD2!$A$2:$K$5000,9,FALSE))</f>
        <v>0</v>
      </c>
      <c r="M47" s="62">
        <f>IF(ISNA(VLOOKUP($Y$1*1000+K47,年齢別人口集計表AD2!$A$2:$K$5000,10,FALSE)),0,VLOOKUP($Y$1*1000+K47,年齢別人口集計表AD2!$A$2:$K$5000,10,FALSE))</f>
        <v>0</v>
      </c>
      <c r="N47" s="62">
        <f>SUM(L47:M47)</f>
        <v>0</v>
      </c>
      <c r="O47" s="63"/>
      <c r="P47" s="62">
        <v>118</v>
      </c>
      <c r="Q47" s="62">
        <f>IF(ISNA(VLOOKUP($Y$1*1000+P47,年齢別人口集計表AD2!$A$2:$K$5000,9,FALSE)),0,VLOOKUP($Y$1*1000+P47,年齢別人口集計表AD2!$A$2:$K$5000,9,FALSE))</f>
        <v>0</v>
      </c>
      <c r="R47" s="62">
        <f>IF(ISNA(VLOOKUP($Y$1*1000+P47,年齢別人口集計表AD2!$A$2:$K$5000,10,FALSE)),0,VLOOKUP($Y$1*1000+P47,年齢別人口集計表AD2!$A$2:$K$5000,10,FALSE))</f>
        <v>0</v>
      </c>
      <c r="S47" s="62">
        <f>SUM(Q47:R47)</f>
        <v>0</v>
      </c>
      <c r="X47" s="57" t="s">
        <v>42</v>
      </c>
      <c r="Y47" s="57">
        <v>54</v>
      </c>
    </row>
    <row r="48" spans="1:25" x14ac:dyDescent="0.15">
      <c r="A48" s="62">
        <v>104</v>
      </c>
      <c r="B48" s="62">
        <f>IF(ISNA(VLOOKUP($Y$1*1000+A48,年齢別人口集計表AD2!$A$2:$K$5000,9,FALSE)),0,VLOOKUP($Y$1*1000+A48,年齢別人口集計表AD2!$A$2:$K$5000,9,FALSE))</f>
        <v>0</v>
      </c>
      <c r="C48" s="62">
        <f>IF(ISNA(VLOOKUP($Y$1*1000+A48,年齢別人口集計表AD2!$A$2:$K$5000,10,FALSE)),0,VLOOKUP($Y$1*1000+A48,年齢別人口集計表AD2!$A$2:$K$5000,10,FALSE))</f>
        <v>0</v>
      </c>
      <c r="D48" s="62">
        <f>SUM(B48:C48)</f>
        <v>0</v>
      </c>
      <c r="E48" s="63"/>
      <c r="F48" s="62">
        <v>109</v>
      </c>
      <c r="G48" s="62">
        <f>IF(ISNA(VLOOKUP($Y$1*1000+F48,年齢別人口集計表AD2!$A$2:$K$5000,9,FALSE)),0,VLOOKUP($Y$1*1000+F48,年齢別人口集計表AD2!$A$2:$K$5000,9,FALSE))</f>
        <v>0</v>
      </c>
      <c r="H48" s="62">
        <f>IF(ISNA(VLOOKUP($Y$1*1000+F48,年齢別人口集計表AD2!$A$2:$K$5000,10,FALSE)),0,VLOOKUP($Y$1*1000+F48,年齢別人口集計表AD2!$A$2:$K$5000,10,FALSE))</f>
        <v>0</v>
      </c>
      <c r="I48" s="62">
        <f>SUM(G48:H48)</f>
        <v>0</v>
      </c>
      <c r="J48" s="63"/>
      <c r="K48" s="62">
        <v>114</v>
      </c>
      <c r="L48" s="62">
        <f>IF(ISNA(VLOOKUP($Y$1*1000+K48,年齢別人口集計表AD2!$A$2:$K$5000,9,FALSE)),0,VLOOKUP($Y$1*1000+K48,年齢別人口集計表AD2!$A$2:$K$5000,9,FALSE))</f>
        <v>0</v>
      </c>
      <c r="M48" s="62">
        <f>IF(ISNA(VLOOKUP($Y$1*1000+K48,年齢別人口集計表AD2!$A$2:$K$5000,10,FALSE)),0,VLOOKUP($Y$1*1000+K48,年齢別人口集計表AD2!$A$2:$K$5000,10,FALSE))</f>
        <v>0</v>
      </c>
      <c r="N48" s="62">
        <f>SUM(L48:M48)</f>
        <v>0</v>
      </c>
      <c r="O48" s="63"/>
      <c r="P48" s="62">
        <v>119</v>
      </c>
      <c r="Q48" s="62">
        <f>IF(ISNA(VLOOKUP($Y$1*1000+P48,年齢別人口集計表AD2!$A$2:$K$5000,9,FALSE)),0,VLOOKUP($Y$1*1000+P48,年齢別人口集計表AD2!$A$2:$K$5000,9,FALSE))</f>
        <v>0</v>
      </c>
      <c r="R48" s="62">
        <f>IF(ISNA(VLOOKUP($Y$1*1000+P48,年齢別人口集計表AD2!$A$2:$K$5000,10,FALSE)),0,VLOOKUP($Y$1*1000+P48,年齢別人口集計表AD2!$A$2:$K$5000,10,FALSE))</f>
        <v>0</v>
      </c>
      <c r="S48" s="62">
        <f>SUM(Q48:R48)</f>
        <v>0</v>
      </c>
      <c r="X48" s="57" t="s">
        <v>43</v>
      </c>
      <c r="Y48" s="57">
        <v>55</v>
      </c>
    </row>
    <row r="49" spans="1:25" x14ac:dyDescent="0.15">
      <c r="A49" s="64" t="s">
        <v>91</v>
      </c>
      <c r="B49" s="62">
        <f>SUM(B44:B48)</f>
        <v>0</v>
      </c>
      <c r="C49" s="62">
        <f>SUM(C44:C48)</f>
        <v>0</v>
      </c>
      <c r="D49" s="62">
        <f>SUM(D44:D48)</f>
        <v>0</v>
      </c>
      <c r="E49" s="63"/>
      <c r="F49" s="64" t="s">
        <v>91</v>
      </c>
      <c r="G49" s="62">
        <f>SUM(G44:G48)</f>
        <v>0</v>
      </c>
      <c r="H49" s="62">
        <f>SUM(H44:H48)</f>
        <v>0</v>
      </c>
      <c r="I49" s="62">
        <f>SUM(I44:I48)</f>
        <v>0</v>
      </c>
      <c r="J49" s="63"/>
      <c r="K49" s="64" t="s">
        <v>91</v>
      </c>
      <c r="L49" s="62">
        <f>SUM(L44:L48)</f>
        <v>0</v>
      </c>
      <c r="M49" s="62">
        <f>SUM(M44:M48)</f>
        <v>0</v>
      </c>
      <c r="N49" s="62">
        <f>SUM(N44:N48)</f>
        <v>0</v>
      </c>
      <c r="O49" s="63"/>
      <c r="P49" s="64" t="s">
        <v>91</v>
      </c>
      <c r="Q49" s="62">
        <f>SUM(Q44:Q48)</f>
        <v>0</v>
      </c>
      <c r="R49" s="62">
        <f>SUM(R44:R48)</f>
        <v>0</v>
      </c>
      <c r="S49" s="62">
        <f>SUM(S44:S48)</f>
        <v>0</v>
      </c>
      <c r="U49" s="65">
        <f>Q49+L49+G49+B49</f>
        <v>0</v>
      </c>
      <c r="V49" s="65">
        <f>R49+M49+H49+C49</f>
        <v>0</v>
      </c>
      <c r="X49" s="57" t="s">
        <v>44</v>
      </c>
      <c r="Y49" s="57">
        <v>56</v>
      </c>
    </row>
    <row r="50" spans="1:25" ht="14.25" thickBot="1" x14ac:dyDescent="0.2">
      <c r="A50" s="67"/>
      <c r="B50" s="67"/>
      <c r="C50" s="67"/>
      <c r="D50" s="67"/>
      <c r="F50" s="67"/>
      <c r="G50" s="67"/>
      <c r="H50" s="67"/>
      <c r="I50" s="67"/>
      <c r="K50" s="67"/>
      <c r="L50" s="67"/>
      <c r="M50" s="67"/>
      <c r="N50" s="67"/>
      <c r="P50" s="67"/>
      <c r="Q50" s="68"/>
      <c r="R50" s="68"/>
      <c r="S50" s="68"/>
      <c r="X50" s="57" t="s">
        <v>45</v>
      </c>
      <c r="Y50" s="57">
        <v>57</v>
      </c>
    </row>
    <row r="51" spans="1:25" ht="14.25" thickBot="1" x14ac:dyDescent="0.2">
      <c r="N51" s="76"/>
      <c r="O51" s="70"/>
      <c r="P51" s="69" t="s">
        <v>94</v>
      </c>
      <c r="Q51" s="71" t="s">
        <v>89</v>
      </c>
      <c r="R51" s="72" t="s">
        <v>90</v>
      </c>
      <c r="S51" s="72" t="s">
        <v>91</v>
      </c>
      <c r="X51" s="57" t="s">
        <v>46</v>
      </c>
      <c r="Y51" s="57">
        <v>58</v>
      </c>
    </row>
    <row r="52" spans="1:25" ht="14.25" thickBot="1" x14ac:dyDescent="0.2">
      <c r="N52" s="77"/>
      <c r="O52" s="70"/>
      <c r="P52" s="73" t="s">
        <v>95</v>
      </c>
      <c r="Q52" s="74">
        <f>SUM(U9:U49)</f>
        <v>743</v>
      </c>
      <c r="R52" s="75">
        <f>SUM(V9:V49)</f>
        <v>836</v>
      </c>
      <c r="S52" s="75">
        <f>SUM(Q52:R52)</f>
        <v>1579</v>
      </c>
      <c r="U52" s="65">
        <f>SUM(U9:U49)</f>
        <v>743</v>
      </c>
      <c r="V52" s="65">
        <f>SUM(V9:V49)</f>
        <v>836</v>
      </c>
      <c r="X52" s="57" t="s">
        <v>47</v>
      </c>
      <c r="Y52" s="57">
        <v>59</v>
      </c>
    </row>
    <row r="53" spans="1:25" x14ac:dyDescent="0.15">
      <c r="U53" s="65">
        <f>G33+L33+Q33+U41+U49</f>
        <v>149</v>
      </c>
      <c r="V53" s="65">
        <f>H33+M33+R33+V41+V49</f>
        <v>186</v>
      </c>
      <c r="X53" s="57" t="s">
        <v>48</v>
      </c>
      <c r="Y53" s="57">
        <v>60</v>
      </c>
    </row>
    <row r="54" spans="1:25" x14ac:dyDescent="0.15">
      <c r="U54" s="65">
        <f>Q33+U41+U49</f>
        <v>36</v>
      </c>
      <c r="V54" s="65">
        <f>R33+V41+V49</f>
        <v>83</v>
      </c>
      <c r="X54" s="57" t="s">
        <v>49</v>
      </c>
      <c r="Y54" s="57">
        <v>61</v>
      </c>
    </row>
    <row r="55" spans="1:25" x14ac:dyDescent="0.15">
      <c r="X55" s="57" t="s">
        <v>50</v>
      </c>
      <c r="Y55" s="57">
        <v>62</v>
      </c>
    </row>
    <row r="56" spans="1:25" x14ac:dyDescent="0.15">
      <c r="X56" s="57" t="s">
        <v>51</v>
      </c>
      <c r="Y56" s="57">
        <v>63</v>
      </c>
    </row>
    <row r="57" spans="1:25" x14ac:dyDescent="0.15">
      <c r="X57" s="57" t="s">
        <v>52</v>
      </c>
      <c r="Y57" s="57">
        <v>64</v>
      </c>
    </row>
    <row r="58" spans="1:25" x14ac:dyDescent="0.15">
      <c r="X58" s="57" t="s">
        <v>53</v>
      </c>
      <c r="Y58" s="57">
        <v>65</v>
      </c>
    </row>
    <row r="59" spans="1:25" x14ac:dyDescent="0.15">
      <c r="X59" s="57" t="s">
        <v>54</v>
      </c>
      <c r="Y59" s="57">
        <v>66</v>
      </c>
    </row>
    <row r="60" spans="1:25" x14ac:dyDescent="0.15">
      <c r="X60" s="57" t="s">
        <v>55</v>
      </c>
      <c r="Y60" s="57">
        <v>67</v>
      </c>
    </row>
    <row r="61" spans="1:25" x14ac:dyDescent="0.15">
      <c r="X61" s="57" t="s">
        <v>122</v>
      </c>
      <c r="Y61" s="57">
        <v>68</v>
      </c>
    </row>
    <row r="62" spans="1:25" x14ac:dyDescent="0.15">
      <c r="X62" s="57" t="s">
        <v>56</v>
      </c>
      <c r="Y62" s="57">
        <v>69</v>
      </c>
    </row>
    <row r="63" spans="1:25" x14ac:dyDescent="0.15">
      <c r="X63" s="57" t="s">
        <v>57</v>
      </c>
      <c r="Y63" s="57">
        <v>70</v>
      </c>
    </row>
    <row r="64" spans="1:25" x14ac:dyDescent="0.15">
      <c r="X64" s="57" t="s">
        <v>58</v>
      </c>
      <c r="Y64" s="57">
        <v>71</v>
      </c>
    </row>
    <row r="65" spans="24:25" x14ac:dyDescent="0.15">
      <c r="X65" s="57" t="s">
        <v>59</v>
      </c>
      <c r="Y65" s="57">
        <v>72</v>
      </c>
    </row>
    <row r="66" spans="24:25" x14ac:dyDescent="0.15">
      <c r="X66" s="57" t="s">
        <v>60</v>
      </c>
      <c r="Y66" s="57">
        <v>73</v>
      </c>
    </row>
  </sheetData>
  <sheetProtection sheet="1"/>
  <phoneticPr fontId="2"/>
  <dataValidations count="1">
    <dataValidation type="list" allowBlank="1" showInputMessage="1" showErrorMessage="1" sqref="H1">
      <formula1>$X$3:$X$66</formula1>
    </dataValidation>
  </dataValidations>
  <pageMargins left="0.99" right="0.78700000000000003" top="0.47" bottom="0.28000000000000003" header="0.4" footer="0.21"/>
  <pageSetup paperSize="9" scale="84" orientation="landscape" verticalDpi="0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66"/>
  <sheetViews>
    <sheetView tabSelected="1" zoomScale="80" workbookViewId="0">
      <pane ySplit="1" topLeftCell="A2" activePane="bottomLeft" state="frozen"/>
      <selection activeCell="I52" sqref="I52"/>
      <selection pane="bottomLeft" activeCell="I52" sqref="I52"/>
    </sheetView>
  </sheetViews>
  <sheetFormatPr defaultRowHeight="13.5" x14ac:dyDescent="0.15"/>
  <cols>
    <col min="1" max="4" width="9" style="57"/>
    <col min="5" max="5" width="2.125" style="57" customWidth="1"/>
    <col min="6" max="9" width="9" style="57"/>
    <col min="10" max="10" width="0.875" style="57" customWidth="1"/>
    <col min="11" max="14" width="9" style="57"/>
    <col min="15" max="15" width="1" style="57" customWidth="1"/>
    <col min="16" max="16384" width="9" style="57"/>
  </cols>
  <sheetData>
    <row r="1" spans="1:25" x14ac:dyDescent="0.15">
      <c r="A1" s="55" t="s">
        <v>99</v>
      </c>
      <c r="B1" s="55"/>
      <c r="C1" s="55"/>
      <c r="D1" s="55"/>
      <c r="E1" s="55"/>
      <c r="F1" s="55"/>
      <c r="G1" s="56" t="s">
        <v>92</v>
      </c>
      <c r="H1" s="78" t="s">
        <v>166</v>
      </c>
      <c r="J1" s="55"/>
      <c r="K1" s="55"/>
      <c r="L1" s="55"/>
      <c r="M1" s="55"/>
      <c r="N1" s="55"/>
      <c r="O1" s="55" t="s">
        <v>93</v>
      </c>
      <c r="P1" s="55"/>
      <c r="Q1" s="55"/>
      <c r="R1" s="55" t="str">
        <f>高齢者率65!J1</f>
        <v>平成30年3月末</v>
      </c>
      <c r="S1" s="55"/>
      <c r="Y1" s="55" t="e">
        <f>VLOOKUP(H1,X3:Y67,2,FALSE)</f>
        <v>#N/A</v>
      </c>
    </row>
    <row r="2" spans="1:25" x14ac:dyDescent="0.15">
      <c r="A2" s="58"/>
      <c r="B2" s="58"/>
      <c r="C2" s="58"/>
      <c r="D2" s="58"/>
      <c r="E2" s="55"/>
      <c r="F2" s="58"/>
      <c r="G2" s="58"/>
      <c r="H2" s="58"/>
      <c r="I2" s="58"/>
      <c r="J2" s="55"/>
      <c r="K2" s="58"/>
      <c r="L2" s="58"/>
      <c r="M2" s="58"/>
      <c r="N2" s="58"/>
      <c r="O2" s="55"/>
      <c r="P2" s="58"/>
      <c r="Q2" s="58"/>
      <c r="R2" s="58"/>
      <c r="S2" s="58"/>
    </row>
    <row r="3" spans="1:25" x14ac:dyDescent="0.15">
      <c r="A3" s="59" t="s">
        <v>0</v>
      </c>
      <c r="B3" s="59" t="s">
        <v>89</v>
      </c>
      <c r="C3" s="59" t="s">
        <v>90</v>
      </c>
      <c r="D3" s="59" t="s">
        <v>91</v>
      </c>
      <c r="E3" s="60"/>
      <c r="F3" s="59" t="s">
        <v>0</v>
      </c>
      <c r="G3" s="59" t="s">
        <v>89</v>
      </c>
      <c r="H3" s="59" t="s">
        <v>90</v>
      </c>
      <c r="I3" s="59" t="s">
        <v>91</v>
      </c>
      <c r="J3" s="60"/>
      <c r="K3" s="59" t="s">
        <v>0</v>
      </c>
      <c r="L3" s="59" t="s">
        <v>89</v>
      </c>
      <c r="M3" s="59" t="s">
        <v>90</v>
      </c>
      <c r="N3" s="59" t="s">
        <v>91</v>
      </c>
      <c r="O3" s="60"/>
      <c r="P3" s="59" t="s">
        <v>0</v>
      </c>
      <c r="Q3" s="59" t="s">
        <v>89</v>
      </c>
      <c r="R3" s="59" t="s">
        <v>90</v>
      </c>
      <c r="S3" s="59" t="s">
        <v>91</v>
      </c>
      <c r="T3" s="61"/>
      <c r="X3" s="57" t="s">
        <v>2</v>
      </c>
      <c r="Y3" s="57">
        <v>1</v>
      </c>
    </row>
    <row r="4" spans="1:25" x14ac:dyDescent="0.15">
      <c r="A4" s="62">
        <v>0</v>
      </c>
      <c r="B4" s="62">
        <f>松尾台２丁目!B4+松尾台３丁目!B4+松尾台４丁目!B4+サウンズヒル松尾台!B4</f>
        <v>3</v>
      </c>
      <c r="C4" s="62">
        <f>松尾台２丁目!C4+松尾台３丁目!C4+松尾台４丁目!C4+サウンズヒル松尾台!C4</f>
        <v>3</v>
      </c>
      <c r="D4" s="62">
        <f>SUM(B4:C4)</f>
        <v>6</v>
      </c>
      <c r="E4" s="63"/>
      <c r="F4" s="62">
        <v>5</v>
      </c>
      <c r="G4" s="62">
        <f>松尾台２丁目!G4+松尾台３丁目!G4+松尾台４丁目!G4+サウンズヒル松尾台!G4</f>
        <v>9</v>
      </c>
      <c r="H4" s="62">
        <f>松尾台２丁目!H4+松尾台３丁目!H4+松尾台４丁目!H4+サウンズヒル松尾台!H4</f>
        <v>11</v>
      </c>
      <c r="I4" s="62">
        <f>SUM(G4:H4)</f>
        <v>20</v>
      </c>
      <c r="J4" s="63"/>
      <c r="K4" s="62">
        <v>10</v>
      </c>
      <c r="L4" s="62">
        <f>松尾台２丁目!L4+松尾台３丁目!L4+松尾台４丁目!L4+サウンズヒル松尾台!L4</f>
        <v>9</v>
      </c>
      <c r="M4" s="62">
        <f>松尾台２丁目!M4+松尾台３丁目!M4+松尾台４丁目!M4+サウンズヒル松尾台!M4</f>
        <v>10</v>
      </c>
      <c r="N4" s="62">
        <f>SUM(L4:M4)</f>
        <v>19</v>
      </c>
      <c r="O4" s="63"/>
      <c r="P4" s="62">
        <v>15</v>
      </c>
      <c r="Q4" s="62">
        <f>松尾台２丁目!Q4+松尾台３丁目!Q4+松尾台４丁目!Q4+サウンズヒル松尾台!Q4</f>
        <v>21</v>
      </c>
      <c r="R4" s="62">
        <f>松尾台２丁目!R4+松尾台３丁目!R4+松尾台４丁目!R4+サウンズヒル松尾台!R4</f>
        <v>9</v>
      </c>
      <c r="S4" s="62">
        <f>SUM(Q4:R4)</f>
        <v>30</v>
      </c>
      <c r="X4" s="57" t="s">
        <v>3</v>
      </c>
      <c r="Y4" s="57">
        <v>2</v>
      </c>
    </row>
    <row r="5" spans="1:25" x14ac:dyDescent="0.15">
      <c r="A5" s="62">
        <v>1</v>
      </c>
      <c r="B5" s="62">
        <f>松尾台２丁目!B5+松尾台３丁目!B5+松尾台４丁目!B5+サウンズヒル松尾台!B5</f>
        <v>8</v>
      </c>
      <c r="C5" s="62">
        <f>松尾台２丁目!C5+松尾台３丁目!C5+松尾台４丁目!C5+サウンズヒル松尾台!C5</f>
        <v>8</v>
      </c>
      <c r="D5" s="62">
        <f>SUM(B5:C5)</f>
        <v>16</v>
      </c>
      <c r="E5" s="63"/>
      <c r="F5" s="62">
        <v>6</v>
      </c>
      <c r="G5" s="62">
        <f>松尾台２丁目!G5+松尾台３丁目!G5+松尾台４丁目!G5+サウンズヒル松尾台!G5</f>
        <v>6</v>
      </c>
      <c r="H5" s="62">
        <f>松尾台２丁目!H5+松尾台３丁目!H5+松尾台４丁目!H5+サウンズヒル松尾台!H5</f>
        <v>15</v>
      </c>
      <c r="I5" s="62">
        <f>SUM(G5:H5)</f>
        <v>21</v>
      </c>
      <c r="J5" s="63"/>
      <c r="K5" s="62">
        <v>11</v>
      </c>
      <c r="L5" s="62">
        <f>松尾台２丁目!L5+松尾台３丁目!L5+松尾台４丁目!L5+サウンズヒル松尾台!L5</f>
        <v>12</v>
      </c>
      <c r="M5" s="62">
        <f>松尾台２丁目!M5+松尾台３丁目!M5+松尾台４丁目!M5+サウンズヒル松尾台!M5</f>
        <v>15</v>
      </c>
      <c r="N5" s="62">
        <f>SUM(L5:M5)</f>
        <v>27</v>
      </c>
      <c r="O5" s="63"/>
      <c r="P5" s="62">
        <v>16</v>
      </c>
      <c r="Q5" s="62">
        <f>松尾台２丁目!Q5+松尾台３丁目!Q5+松尾台４丁目!Q5+サウンズヒル松尾台!Q5</f>
        <v>19</v>
      </c>
      <c r="R5" s="62">
        <f>松尾台２丁目!R5+松尾台３丁目!R5+松尾台４丁目!R5+サウンズヒル松尾台!R5</f>
        <v>15</v>
      </c>
      <c r="S5" s="62">
        <f>SUM(Q5:R5)</f>
        <v>34</v>
      </c>
      <c r="X5" s="57" t="s">
        <v>4</v>
      </c>
      <c r="Y5" s="57">
        <v>3</v>
      </c>
    </row>
    <row r="6" spans="1:25" x14ac:dyDescent="0.15">
      <c r="A6" s="62">
        <v>2</v>
      </c>
      <c r="B6" s="62">
        <f>松尾台２丁目!B6+松尾台３丁目!B6+松尾台４丁目!B6+サウンズヒル松尾台!B6</f>
        <v>6</v>
      </c>
      <c r="C6" s="62">
        <f>松尾台２丁目!C6+松尾台３丁目!C6+松尾台４丁目!C6+サウンズヒル松尾台!C6</f>
        <v>4</v>
      </c>
      <c r="D6" s="62">
        <f>SUM(B6:C6)</f>
        <v>10</v>
      </c>
      <c r="E6" s="63"/>
      <c r="F6" s="62">
        <v>7</v>
      </c>
      <c r="G6" s="62">
        <f>松尾台２丁目!G6+松尾台３丁目!G6+松尾台４丁目!G6+サウンズヒル松尾台!G6</f>
        <v>8</v>
      </c>
      <c r="H6" s="62">
        <f>松尾台２丁目!H6+松尾台３丁目!H6+松尾台４丁目!H6+サウンズヒル松尾台!H6</f>
        <v>11</v>
      </c>
      <c r="I6" s="62">
        <f>SUM(G6:H6)</f>
        <v>19</v>
      </c>
      <c r="J6" s="63"/>
      <c r="K6" s="62">
        <v>12</v>
      </c>
      <c r="L6" s="62">
        <f>松尾台２丁目!L6+松尾台３丁目!L6+松尾台４丁目!L6+サウンズヒル松尾台!L6</f>
        <v>14</v>
      </c>
      <c r="M6" s="62">
        <f>松尾台２丁目!M6+松尾台３丁目!M6+松尾台４丁目!M6+サウンズヒル松尾台!M6</f>
        <v>10</v>
      </c>
      <c r="N6" s="62">
        <f>SUM(L6:M6)</f>
        <v>24</v>
      </c>
      <c r="O6" s="63"/>
      <c r="P6" s="62">
        <v>17</v>
      </c>
      <c r="Q6" s="62">
        <f>松尾台２丁目!Q6+松尾台３丁目!Q6+松尾台４丁目!Q6+サウンズヒル松尾台!Q6</f>
        <v>19</v>
      </c>
      <c r="R6" s="62">
        <f>松尾台２丁目!R6+松尾台３丁目!R6+松尾台４丁目!R6+サウンズヒル松尾台!R6</f>
        <v>18</v>
      </c>
      <c r="S6" s="62">
        <f>SUM(Q6:R6)</f>
        <v>37</v>
      </c>
      <c r="X6" s="57" t="s">
        <v>5</v>
      </c>
      <c r="Y6" s="57">
        <v>4</v>
      </c>
    </row>
    <row r="7" spans="1:25" x14ac:dyDescent="0.15">
      <c r="A7" s="62">
        <v>3</v>
      </c>
      <c r="B7" s="62">
        <f>松尾台２丁目!B7+松尾台３丁目!B7+松尾台４丁目!B7+サウンズヒル松尾台!B7</f>
        <v>10</v>
      </c>
      <c r="C7" s="62">
        <f>松尾台２丁目!C7+松尾台３丁目!C7+松尾台４丁目!C7+サウンズヒル松尾台!C7</f>
        <v>9</v>
      </c>
      <c r="D7" s="62">
        <f>SUM(B7:C7)</f>
        <v>19</v>
      </c>
      <c r="E7" s="63"/>
      <c r="F7" s="62">
        <v>8</v>
      </c>
      <c r="G7" s="62">
        <f>松尾台２丁目!G7+松尾台３丁目!G7+松尾台４丁目!G7+サウンズヒル松尾台!G7</f>
        <v>12</v>
      </c>
      <c r="H7" s="62">
        <f>松尾台２丁目!H7+松尾台３丁目!H7+松尾台４丁目!H7+サウンズヒル松尾台!H7</f>
        <v>13</v>
      </c>
      <c r="I7" s="62">
        <f>SUM(G7:H7)</f>
        <v>25</v>
      </c>
      <c r="J7" s="63"/>
      <c r="K7" s="62">
        <v>13</v>
      </c>
      <c r="L7" s="62">
        <f>松尾台２丁目!L7+松尾台３丁目!L7+松尾台４丁目!L7+サウンズヒル松尾台!L7</f>
        <v>13</v>
      </c>
      <c r="M7" s="62">
        <f>松尾台２丁目!M7+松尾台３丁目!M7+松尾台４丁目!M7+サウンズヒル松尾台!M7</f>
        <v>9</v>
      </c>
      <c r="N7" s="62">
        <f>SUM(L7:M7)</f>
        <v>22</v>
      </c>
      <c r="O7" s="63"/>
      <c r="P7" s="62">
        <v>18</v>
      </c>
      <c r="Q7" s="62">
        <f>松尾台２丁目!Q7+松尾台３丁目!Q7+松尾台４丁目!Q7+サウンズヒル松尾台!Q7</f>
        <v>17</v>
      </c>
      <c r="R7" s="62">
        <f>松尾台２丁目!R7+松尾台３丁目!R7+松尾台４丁目!R7+サウンズヒル松尾台!R7</f>
        <v>17</v>
      </c>
      <c r="S7" s="62">
        <f>SUM(Q7:R7)</f>
        <v>34</v>
      </c>
      <c r="X7" s="57" t="s">
        <v>6</v>
      </c>
      <c r="Y7" s="57">
        <v>5</v>
      </c>
    </row>
    <row r="8" spans="1:25" x14ac:dyDescent="0.15">
      <c r="A8" s="62">
        <v>4</v>
      </c>
      <c r="B8" s="62">
        <f>松尾台２丁目!B8+松尾台３丁目!B8+松尾台４丁目!B8+サウンズヒル松尾台!B8</f>
        <v>9</v>
      </c>
      <c r="C8" s="62">
        <f>松尾台２丁目!C8+松尾台３丁目!C8+松尾台４丁目!C8+サウンズヒル松尾台!C8</f>
        <v>10</v>
      </c>
      <c r="D8" s="62">
        <f>SUM(B8:C8)</f>
        <v>19</v>
      </c>
      <c r="E8" s="63"/>
      <c r="F8" s="62">
        <v>9</v>
      </c>
      <c r="G8" s="62">
        <f>松尾台２丁目!G8+松尾台３丁目!G8+松尾台４丁目!G8+サウンズヒル松尾台!G8</f>
        <v>16</v>
      </c>
      <c r="H8" s="62">
        <f>松尾台２丁目!H8+松尾台３丁目!H8+松尾台４丁目!H8+サウンズヒル松尾台!H8</f>
        <v>10</v>
      </c>
      <c r="I8" s="62">
        <f>SUM(G8:H8)</f>
        <v>26</v>
      </c>
      <c r="J8" s="63"/>
      <c r="K8" s="62">
        <v>14</v>
      </c>
      <c r="L8" s="62">
        <f>松尾台２丁目!L8+松尾台３丁目!L8+松尾台４丁目!L8+サウンズヒル松尾台!L8</f>
        <v>19</v>
      </c>
      <c r="M8" s="62">
        <f>松尾台２丁目!M8+松尾台３丁目!M8+松尾台４丁目!M8+サウンズヒル松尾台!M8</f>
        <v>17</v>
      </c>
      <c r="N8" s="62">
        <f>SUM(L8:M8)</f>
        <v>36</v>
      </c>
      <c r="O8" s="63"/>
      <c r="P8" s="62">
        <v>19</v>
      </c>
      <c r="Q8" s="62">
        <f>松尾台２丁目!Q8+松尾台３丁目!Q8+松尾台４丁目!Q8+サウンズヒル松尾台!Q8</f>
        <v>15</v>
      </c>
      <c r="R8" s="62">
        <f>松尾台２丁目!R8+松尾台３丁目!R8+松尾台４丁目!R8+サウンズヒル松尾台!R8</f>
        <v>16</v>
      </c>
      <c r="S8" s="62">
        <f>SUM(Q8:R8)</f>
        <v>31</v>
      </c>
      <c r="X8" s="57" t="s">
        <v>7</v>
      </c>
      <c r="Y8" s="57">
        <v>6</v>
      </c>
    </row>
    <row r="9" spans="1:25" x14ac:dyDescent="0.15">
      <c r="A9" s="64" t="s">
        <v>91</v>
      </c>
      <c r="B9" s="62">
        <f>SUM(B4:B8)</f>
        <v>36</v>
      </c>
      <c r="C9" s="62">
        <f>SUM(C4:C8)</f>
        <v>34</v>
      </c>
      <c r="D9" s="62">
        <f>SUM(D4:D8)</f>
        <v>70</v>
      </c>
      <c r="E9" s="63"/>
      <c r="F9" s="64" t="s">
        <v>91</v>
      </c>
      <c r="G9" s="62">
        <f>SUM(G4:G8)</f>
        <v>51</v>
      </c>
      <c r="H9" s="62">
        <f>SUM(H4:H8)</f>
        <v>60</v>
      </c>
      <c r="I9" s="62">
        <f>SUM(I4:I8)</f>
        <v>111</v>
      </c>
      <c r="J9" s="63"/>
      <c r="K9" s="64" t="s">
        <v>91</v>
      </c>
      <c r="L9" s="62">
        <f>SUM(L4:L8)</f>
        <v>67</v>
      </c>
      <c r="M9" s="62">
        <f>SUM(M4:M8)</f>
        <v>61</v>
      </c>
      <c r="N9" s="62">
        <f>SUM(N4:N8)</f>
        <v>128</v>
      </c>
      <c r="O9" s="63"/>
      <c r="P9" s="64" t="s">
        <v>91</v>
      </c>
      <c r="Q9" s="62">
        <f>SUM(Q4:Q8)</f>
        <v>91</v>
      </c>
      <c r="R9" s="62">
        <f>SUM(R4:R8)</f>
        <v>75</v>
      </c>
      <c r="S9" s="62">
        <f>SUM(S4:S8)</f>
        <v>166</v>
      </c>
      <c r="U9" s="65">
        <f>Q9+L9+G9+B9</f>
        <v>245</v>
      </c>
      <c r="V9" s="65">
        <f>R9+M9+H9+C9</f>
        <v>230</v>
      </c>
      <c r="X9" s="57" t="s">
        <v>8</v>
      </c>
      <c r="Y9" s="57">
        <v>7</v>
      </c>
    </row>
    <row r="10" spans="1:25" x14ac:dyDescent="0.15">
      <c r="A10" s="66"/>
      <c r="B10" s="66"/>
      <c r="C10" s="66"/>
      <c r="D10" s="66"/>
      <c r="F10" s="66"/>
      <c r="G10" s="66"/>
      <c r="H10" s="66"/>
      <c r="I10" s="66"/>
      <c r="K10" s="66"/>
      <c r="L10" s="66"/>
      <c r="M10" s="66"/>
      <c r="N10" s="66"/>
      <c r="P10" s="66"/>
      <c r="Q10" s="66"/>
      <c r="R10" s="66"/>
      <c r="S10" s="66"/>
      <c r="X10" s="57" t="s">
        <v>9</v>
      </c>
      <c r="Y10" s="57">
        <v>8</v>
      </c>
    </row>
    <row r="11" spans="1:25" x14ac:dyDescent="0.15">
      <c r="A11" s="64" t="s">
        <v>0</v>
      </c>
      <c r="B11" s="64" t="s">
        <v>89</v>
      </c>
      <c r="C11" s="64" t="s">
        <v>90</v>
      </c>
      <c r="D11" s="64" t="s">
        <v>91</v>
      </c>
      <c r="E11" s="63"/>
      <c r="F11" s="64" t="s">
        <v>0</v>
      </c>
      <c r="G11" s="64" t="s">
        <v>89</v>
      </c>
      <c r="H11" s="64" t="s">
        <v>90</v>
      </c>
      <c r="I11" s="64" t="s">
        <v>91</v>
      </c>
      <c r="J11" s="63"/>
      <c r="K11" s="64" t="s">
        <v>0</v>
      </c>
      <c r="L11" s="64" t="s">
        <v>89</v>
      </c>
      <c r="M11" s="64" t="s">
        <v>90</v>
      </c>
      <c r="N11" s="64" t="s">
        <v>91</v>
      </c>
      <c r="O11" s="63"/>
      <c r="P11" s="64" t="s">
        <v>0</v>
      </c>
      <c r="Q11" s="64" t="s">
        <v>89</v>
      </c>
      <c r="R11" s="64" t="s">
        <v>90</v>
      </c>
      <c r="S11" s="64" t="s">
        <v>91</v>
      </c>
      <c r="X11" s="57" t="s">
        <v>10</v>
      </c>
      <c r="Y11" s="57">
        <v>9</v>
      </c>
    </row>
    <row r="12" spans="1:25" x14ac:dyDescent="0.15">
      <c r="A12" s="62">
        <v>20</v>
      </c>
      <c r="B12" s="62">
        <f>松尾台２丁目!B12+松尾台３丁目!B12+松尾台４丁目!B12+サウンズヒル松尾台!B12</f>
        <v>13</v>
      </c>
      <c r="C12" s="62">
        <f>松尾台２丁目!C12+松尾台３丁目!C12+松尾台４丁目!C12+サウンズヒル松尾台!C12</f>
        <v>16</v>
      </c>
      <c r="D12" s="62">
        <f>SUM(B12:C12)</f>
        <v>29</v>
      </c>
      <c r="E12" s="63"/>
      <c r="F12" s="62">
        <v>25</v>
      </c>
      <c r="G12" s="62">
        <f>松尾台２丁目!G12+松尾台３丁目!G12+松尾台４丁目!G12+サウンズヒル松尾台!G12</f>
        <v>9</v>
      </c>
      <c r="H12" s="62">
        <f>松尾台２丁目!H12+松尾台３丁目!H12+松尾台４丁目!H12+サウンズヒル松尾台!H12</f>
        <v>9</v>
      </c>
      <c r="I12" s="62">
        <f>SUM(G12:H12)</f>
        <v>18</v>
      </c>
      <c r="J12" s="63"/>
      <c r="K12" s="62">
        <v>30</v>
      </c>
      <c r="L12" s="62">
        <f>松尾台２丁目!L12+松尾台３丁目!L12+松尾台４丁目!L12+サウンズヒル松尾台!L12</f>
        <v>8</v>
      </c>
      <c r="M12" s="62">
        <f>松尾台２丁目!M12+松尾台３丁目!M12+松尾台４丁目!M12+サウンズヒル松尾台!M12</f>
        <v>11</v>
      </c>
      <c r="N12" s="62">
        <f>SUM(L12:M12)</f>
        <v>19</v>
      </c>
      <c r="O12" s="63"/>
      <c r="P12" s="62">
        <v>35</v>
      </c>
      <c r="Q12" s="62">
        <f>松尾台２丁目!Q12+松尾台３丁目!Q12+松尾台４丁目!Q12+サウンズヒル松尾台!Q12</f>
        <v>8</v>
      </c>
      <c r="R12" s="62">
        <f>松尾台２丁目!R12+松尾台３丁目!R12+松尾台４丁目!R12+サウンズヒル松尾台!R12</f>
        <v>19</v>
      </c>
      <c r="S12" s="62">
        <f>SUM(Q12:R12)</f>
        <v>27</v>
      </c>
      <c r="X12" s="57" t="s">
        <v>11</v>
      </c>
      <c r="Y12" s="57">
        <v>10</v>
      </c>
    </row>
    <row r="13" spans="1:25" x14ac:dyDescent="0.15">
      <c r="A13" s="62">
        <v>21</v>
      </c>
      <c r="B13" s="62">
        <f>松尾台２丁目!B13+松尾台３丁目!B13+松尾台４丁目!B13+サウンズヒル松尾台!B13</f>
        <v>21</v>
      </c>
      <c r="C13" s="62">
        <f>松尾台２丁目!C13+松尾台３丁目!C13+松尾台４丁目!C13+サウンズヒル松尾台!C13</f>
        <v>18</v>
      </c>
      <c r="D13" s="62">
        <f>SUM(B13:C13)</f>
        <v>39</v>
      </c>
      <c r="E13" s="63"/>
      <c r="F13" s="62">
        <v>26</v>
      </c>
      <c r="G13" s="62">
        <f>松尾台２丁目!G13+松尾台３丁目!G13+松尾台４丁目!G13+サウンズヒル松尾台!G13</f>
        <v>8</v>
      </c>
      <c r="H13" s="62">
        <f>松尾台２丁目!H13+松尾台３丁目!H13+松尾台４丁目!H13+サウンズヒル松尾台!H13</f>
        <v>12</v>
      </c>
      <c r="I13" s="62">
        <f>SUM(G13:H13)</f>
        <v>20</v>
      </c>
      <c r="J13" s="63"/>
      <c r="K13" s="62">
        <v>31</v>
      </c>
      <c r="L13" s="62">
        <f>松尾台２丁目!L13+松尾台３丁目!L13+松尾台４丁目!L13+サウンズヒル松尾台!L13</f>
        <v>9</v>
      </c>
      <c r="M13" s="62">
        <f>松尾台２丁目!M13+松尾台３丁目!M13+松尾台４丁目!M13+サウンズヒル松尾台!M13</f>
        <v>14</v>
      </c>
      <c r="N13" s="62">
        <f>SUM(L13:M13)</f>
        <v>23</v>
      </c>
      <c r="O13" s="63"/>
      <c r="P13" s="62">
        <v>36</v>
      </c>
      <c r="Q13" s="62">
        <f>松尾台２丁目!Q13+松尾台３丁目!Q13+松尾台４丁目!Q13+サウンズヒル松尾台!Q13</f>
        <v>12</v>
      </c>
      <c r="R13" s="62">
        <f>松尾台２丁目!R13+松尾台３丁目!R13+松尾台４丁目!R13+サウンズヒル松尾台!R13</f>
        <v>19</v>
      </c>
      <c r="S13" s="62">
        <f>SUM(Q13:R13)</f>
        <v>31</v>
      </c>
      <c r="X13" s="57" t="s">
        <v>12</v>
      </c>
      <c r="Y13" s="57">
        <v>11</v>
      </c>
    </row>
    <row r="14" spans="1:25" x14ac:dyDescent="0.15">
      <c r="A14" s="62">
        <v>22</v>
      </c>
      <c r="B14" s="62">
        <f>松尾台２丁目!B14+松尾台３丁目!B14+松尾台４丁目!B14+サウンズヒル松尾台!B14</f>
        <v>15</v>
      </c>
      <c r="C14" s="62">
        <f>松尾台２丁目!C14+松尾台３丁目!C14+松尾台４丁目!C14+サウンズヒル松尾台!C14</f>
        <v>21</v>
      </c>
      <c r="D14" s="62">
        <f>SUM(B14:C14)</f>
        <v>36</v>
      </c>
      <c r="E14" s="63"/>
      <c r="F14" s="62">
        <v>27</v>
      </c>
      <c r="G14" s="62">
        <f>松尾台２丁目!G14+松尾台３丁目!G14+松尾台４丁目!G14+サウンズヒル松尾台!G14</f>
        <v>14</v>
      </c>
      <c r="H14" s="62">
        <f>松尾台２丁目!H14+松尾台３丁目!H14+松尾台４丁目!H14+サウンズヒル松尾台!H14</f>
        <v>12</v>
      </c>
      <c r="I14" s="62">
        <f>SUM(G14:H14)</f>
        <v>26</v>
      </c>
      <c r="J14" s="63"/>
      <c r="K14" s="62">
        <v>32</v>
      </c>
      <c r="L14" s="62">
        <f>松尾台２丁目!L14+松尾台３丁目!L14+松尾台４丁目!L14+サウンズヒル松尾台!L14</f>
        <v>12</v>
      </c>
      <c r="M14" s="62">
        <f>松尾台２丁目!M14+松尾台３丁目!M14+松尾台４丁目!M14+サウンズヒル松尾台!M14</f>
        <v>9</v>
      </c>
      <c r="N14" s="62">
        <f>SUM(L14:M14)</f>
        <v>21</v>
      </c>
      <c r="O14" s="63"/>
      <c r="P14" s="62">
        <v>37</v>
      </c>
      <c r="Q14" s="62">
        <f>松尾台２丁目!Q14+松尾台３丁目!Q14+松尾台４丁目!Q14+サウンズヒル松尾台!Q14</f>
        <v>14</v>
      </c>
      <c r="R14" s="62">
        <f>松尾台２丁目!R14+松尾台３丁目!R14+松尾台４丁目!R14+サウンズヒル松尾台!R14</f>
        <v>13</v>
      </c>
      <c r="S14" s="62">
        <f>SUM(Q14:R14)</f>
        <v>27</v>
      </c>
      <c r="X14" s="57" t="s">
        <v>13</v>
      </c>
      <c r="Y14" s="57">
        <v>12</v>
      </c>
    </row>
    <row r="15" spans="1:25" x14ac:dyDescent="0.15">
      <c r="A15" s="62">
        <v>23</v>
      </c>
      <c r="B15" s="62">
        <f>松尾台２丁目!B15+松尾台３丁目!B15+松尾台４丁目!B15+サウンズヒル松尾台!B15</f>
        <v>14</v>
      </c>
      <c r="C15" s="62">
        <f>松尾台２丁目!C15+松尾台３丁目!C15+松尾台４丁目!C15+サウンズヒル松尾台!C15</f>
        <v>13</v>
      </c>
      <c r="D15" s="62">
        <f>SUM(B15:C15)</f>
        <v>27</v>
      </c>
      <c r="E15" s="63"/>
      <c r="F15" s="62">
        <v>28</v>
      </c>
      <c r="G15" s="62">
        <f>松尾台２丁目!G15+松尾台３丁目!G15+松尾台４丁目!G15+サウンズヒル松尾台!G15</f>
        <v>13</v>
      </c>
      <c r="H15" s="62">
        <f>松尾台２丁目!H15+松尾台３丁目!H15+松尾台４丁目!H15+サウンズヒル松尾台!H15</f>
        <v>9</v>
      </c>
      <c r="I15" s="62">
        <f>SUM(G15:H15)</f>
        <v>22</v>
      </c>
      <c r="J15" s="63"/>
      <c r="K15" s="62">
        <v>33</v>
      </c>
      <c r="L15" s="62">
        <f>松尾台２丁目!L15+松尾台３丁目!L15+松尾台４丁目!L15+サウンズヒル松尾台!L15</f>
        <v>15</v>
      </c>
      <c r="M15" s="62">
        <f>松尾台２丁目!M15+松尾台３丁目!M15+松尾台４丁目!M15+サウンズヒル松尾台!M15</f>
        <v>12</v>
      </c>
      <c r="N15" s="62">
        <f>SUM(L15:M15)</f>
        <v>27</v>
      </c>
      <c r="O15" s="63"/>
      <c r="P15" s="62">
        <v>38</v>
      </c>
      <c r="Q15" s="62">
        <f>松尾台２丁目!Q15+松尾台３丁目!Q15+松尾台４丁目!Q15+サウンズヒル松尾台!Q15</f>
        <v>9</v>
      </c>
      <c r="R15" s="62">
        <f>松尾台２丁目!R15+松尾台３丁目!R15+松尾台４丁目!R15+サウンズヒル松尾台!R15</f>
        <v>16</v>
      </c>
      <c r="S15" s="62">
        <f>SUM(Q15:R15)</f>
        <v>25</v>
      </c>
      <c r="X15" s="57" t="s">
        <v>14</v>
      </c>
      <c r="Y15" s="57">
        <v>13</v>
      </c>
    </row>
    <row r="16" spans="1:25" x14ac:dyDescent="0.15">
      <c r="A16" s="62">
        <v>24</v>
      </c>
      <c r="B16" s="62">
        <f>松尾台２丁目!B16+松尾台３丁目!B16+松尾台４丁目!B16+サウンズヒル松尾台!B16</f>
        <v>9</v>
      </c>
      <c r="C16" s="62">
        <f>松尾台２丁目!C16+松尾台３丁目!C16+松尾台４丁目!C16+サウンズヒル松尾台!C16</f>
        <v>15</v>
      </c>
      <c r="D16" s="62">
        <f>SUM(B16:C16)</f>
        <v>24</v>
      </c>
      <c r="E16" s="63"/>
      <c r="F16" s="62">
        <v>29</v>
      </c>
      <c r="G16" s="62">
        <f>松尾台２丁目!G16+松尾台３丁目!G16+松尾台４丁目!G16+サウンズヒル松尾台!G16</f>
        <v>16</v>
      </c>
      <c r="H16" s="62">
        <f>松尾台２丁目!H16+松尾台３丁目!H16+松尾台４丁目!H16+サウンズヒル松尾台!H16</f>
        <v>10</v>
      </c>
      <c r="I16" s="62">
        <f>SUM(G16:H16)</f>
        <v>26</v>
      </c>
      <c r="J16" s="63"/>
      <c r="K16" s="62">
        <v>34</v>
      </c>
      <c r="L16" s="62">
        <f>松尾台２丁目!L16+松尾台３丁目!L16+松尾台４丁目!L16+サウンズヒル松尾台!L16</f>
        <v>12</v>
      </c>
      <c r="M16" s="62">
        <f>松尾台２丁目!M16+松尾台３丁目!M16+松尾台４丁目!M16+サウンズヒル松尾台!M16</f>
        <v>14</v>
      </c>
      <c r="N16" s="62">
        <f>SUM(L16:M16)</f>
        <v>26</v>
      </c>
      <c r="O16" s="63"/>
      <c r="P16" s="62">
        <v>39</v>
      </c>
      <c r="Q16" s="62">
        <f>松尾台２丁目!Q16+松尾台３丁目!Q16+松尾台４丁目!Q16+サウンズヒル松尾台!Q16</f>
        <v>12</v>
      </c>
      <c r="R16" s="62">
        <f>松尾台２丁目!R16+松尾台３丁目!R16+松尾台４丁目!R16+サウンズヒル松尾台!R16</f>
        <v>13</v>
      </c>
      <c r="S16" s="62">
        <f>SUM(Q16:R16)</f>
        <v>25</v>
      </c>
      <c r="X16" s="57" t="s">
        <v>15</v>
      </c>
      <c r="Y16" s="57">
        <v>14</v>
      </c>
    </row>
    <row r="17" spans="1:25" x14ac:dyDescent="0.15">
      <c r="A17" s="64" t="s">
        <v>91</v>
      </c>
      <c r="B17" s="62">
        <f>SUM(B12:B16)</f>
        <v>72</v>
      </c>
      <c r="C17" s="62">
        <f>SUM(C12:C16)</f>
        <v>83</v>
      </c>
      <c r="D17" s="62">
        <f>SUM(D12:D16)</f>
        <v>155</v>
      </c>
      <c r="E17" s="63"/>
      <c r="F17" s="64" t="s">
        <v>91</v>
      </c>
      <c r="G17" s="62">
        <f>SUM(G12:G16)</f>
        <v>60</v>
      </c>
      <c r="H17" s="62">
        <f>SUM(H12:H16)</f>
        <v>52</v>
      </c>
      <c r="I17" s="62">
        <f>SUM(I12:I16)</f>
        <v>112</v>
      </c>
      <c r="J17" s="63"/>
      <c r="K17" s="64" t="s">
        <v>91</v>
      </c>
      <c r="L17" s="62">
        <f>SUM(L12:L16)</f>
        <v>56</v>
      </c>
      <c r="M17" s="62">
        <f>SUM(M12:M16)</f>
        <v>60</v>
      </c>
      <c r="N17" s="62">
        <f>SUM(N12:N16)</f>
        <v>116</v>
      </c>
      <c r="O17" s="63"/>
      <c r="P17" s="64" t="s">
        <v>91</v>
      </c>
      <c r="Q17" s="62">
        <f>SUM(Q12:Q16)</f>
        <v>55</v>
      </c>
      <c r="R17" s="62">
        <f>SUM(R12:R16)</f>
        <v>80</v>
      </c>
      <c r="S17" s="62">
        <f>SUM(S12:S16)</f>
        <v>135</v>
      </c>
      <c r="U17" s="65">
        <f>Q17+L17+G17+B17</f>
        <v>243</v>
      </c>
      <c r="V17" s="65">
        <f>R17+M17+H17+C17</f>
        <v>275</v>
      </c>
      <c r="X17" s="57" t="s">
        <v>16</v>
      </c>
      <c r="Y17" s="57">
        <v>15</v>
      </c>
    </row>
    <row r="18" spans="1:25" x14ac:dyDescent="0.15">
      <c r="A18" s="66"/>
      <c r="B18" s="66"/>
      <c r="C18" s="66"/>
      <c r="D18" s="66"/>
      <c r="F18" s="66"/>
      <c r="G18" s="66"/>
      <c r="H18" s="66"/>
      <c r="I18" s="66"/>
      <c r="K18" s="66"/>
      <c r="L18" s="66"/>
      <c r="M18" s="66"/>
      <c r="N18" s="66"/>
      <c r="P18" s="66"/>
      <c r="Q18" s="66"/>
      <c r="R18" s="66"/>
      <c r="S18" s="66"/>
      <c r="X18" s="57" t="s">
        <v>17</v>
      </c>
      <c r="Y18" s="57">
        <v>16</v>
      </c>
    </row>
    <row r="19" spans="1:25" x14ac:dyDescent="0.15">
      <c r="A19" s="64" t="s">
        <v>0</v>
      </c>
      <c r="B19" s="64" t="s">
        <v>89</v>
      </c>
      <c r="C19" s="64" t="s">
        <v>90</v>
      </c>
      <c r="D19" s="64" t="s">
        <v>91</v>
      </c>
      <c r="E19" s="63"/>
      <c r="F19" s="64" t="s">
        <v>0</v>
      </c>
      <c r="G19" s="64" t="s">
        <v>89</v>
      </c>
      <c r="H19" s="64" t="s">
        <v>90</v>
      </c>
      <c r="I19" s="64" t="s">
        <v>91</v>
      </c>
      <c r="J19" s="63"/>
      <c r="K19" s="64" t="s">
        <v>0</v>
      </c>
      <c r="L19" s="64" t="s">
        <v>89</v>
      </c>
      <c r="M19" s="64" t="s">
        <v>90</v>
      </c>
      <c r="N19" s="64" t="s">
        <v>91</v>
      </c>
      <c r="O19" s="63"/>
      <c r="P19" s="64" t="s">
        <v>0</v>
      </c>
      <c r="Q19" s="64" t="s">
        <v>89</v>
      </c>
      <c r="R19" s="64" t="s">
        <v>90</v>
      </c>
      <c r="S19" s="64" t="s">
        <v>91</v>
      </c>
      <c r="X19" s="57" t="s">
        <v>18</v>
      </c>
      <c r="Y19" s="57">
        <v>17</v>
      </c>
    </row>
    <row r="20" spans="1:25" x14ac:dyDescent="0.15">
      <c r="A20" s="62">
        <v>40</v>
      </c>
      <c r="B20" s="62">
        <f>松尾台２丁目!B20+松尾台３丁目!B20+松尾台４丁目!B20+サウンズヒル松尾台!B20</f>
        <v>18</v>
      </c>
      <c r="C20" s="62">
        <f>松尾台２丁目!C20+松尾台３丁目!C20+松尾台４丁目!C20+サウンズヒル松尾台!C20</f>
        <v>23</v>
      </c>
      <c r="D20" s="62">
        <f>SUM(B20:C20)</f>
        <v>41</v>
      </c>
      <c r="E20" s="63"/>
      <c r="F20" s="62">
        <v>45</v>
      </c>
      <c r="G20" s="62">
        <f>松尾台２丁目!G20+松尾台３丁目!G20+松尾台４丁目!G20+サウンズヒル松尾台!G20</f>
        <v>21</v>
      </c>
      <c r="H20" s="62">
        <f>松尾台２丁目!H20+松尾台３丁目!H20+松尾台４丁目!H20+サウンズヒル松尾台!H20</f>
        <v>16</v>
      </c>
      <c r="I20" s="62">
        <f>SUM(G20:H20)</f>
        <v>37</v>
      </c>
      <c r="J20" s="63"/>
      <c r="K20" s="62">
        <v>50</v>
      </c>
      <c r="L20" s="62">
        <f>松尾台２丁目!L20+松尾台３丁目!L20+松尾台４丁目!L20+サウンズヒル松尾台!L20</f>
        <v>19</v>
      </c>
      <c r="M20" s="62">
        <f>松尾台２丁目!M20+松尾台３丁目!M20+松尾台４丁目!M20+サウンズヒル松尾台!M20</f>
        <v>20</v>
      </c>
      <c r="N20" s="62">
        <f>SUM(L20:M20)</f>
        <v>39</v>
      </c>
      <c r="O20" s="63"/>
      <c r="P20" s="62">
        <v>55</v>
      </c>
      <c r="Q20" s="62">
        <f>松尾台２丁目!Q20+松尾台３丁目!Q20+松尾台４丁目!Q20+サウンズヒル松尾台!Q20</f>
        <v>23</v>
      </c>
      <c r="R20" s="62">
        <f>松尾台２丁目!R20+松尾台３丁目!R20+松尾台４丁目!R20+サウンズヒル松尾台!R20</f>
        <v>30</v>
      </c>
      <c r="S20" s="62">
        <f>SUM(Q20:R20)</f>
        <v>53</v>
      </c>
      <c r="X20" s="57" t="s">
        <v>19</v>
      </c>
      <c r="Y20" s="57">
        <v>18</v>
      </c>
    </row>
    <row r="21" spans="1:25" x14ac:dyDescent="0.15">
      <c r="A21" s="62">
        <v>41</v>
      </c>
      <c r="B21" s="62">
        <f>松尾台２丁目!B21+松尾台３丁目!B21+松尾台４丁目!B21+サウンズヒル松尾台!B21</f>
        <v>19</v>
      </c>
      <c r="C21" s="62">
        <f>松尾台２丁目!C21+松尾台３丁目!C21+松尾台４丁目!C21+サウンズヒル松尾台!C21</f>
        <v>32</v>
      </c>
      <c r="D21" s="62">
        <f>SUM(B21:C21)</f>
        <v>51</v>
      </c>
      <c r="E21" s="63"/>
      <c r="F21" s="62">
        <v>46</v>
      </c>
      <c r="G21" s="62">
        <f>松尾台２丁目!G21+松尾台３丁目!G21+松尾台４丁目!G21+サウンズヒル松尾台!G21</f>
        <v>25</v>
      </c>
      <c r="H21" s="62">
        <f>松尾台２丁目!H21+松尾台３丁目!H21+松尾台４丁目!H21+サウンズヒル松尾台!H21</f>
        <v>19</v>
      </c>
      <c r="I21" s="62">
        <f>SUM(G21:H21)</f>
        <v>44</v>
      </c>
      <c r="J21" s="63"/>
      <c r="K21" s="62">
        <v>51</v>
      </c>
      <c r="L21" s="62">
        <f>松尾台２丁目!L21+松尾台３丁目!L21+松尾台４丁目!L21+サウンズヒル松尾台!L21</f>
        <v>14</v>
      </c>
      <c r="M21" s="62">
        <f>松尾台２丁目!M21+松尾台３丁目!M21+松尾台４丁目!M21+サウンズヒル松尾台!M21</f>
        <v>20</v>
      </c>
      <c r="N21" s="62">
        <f>SUM(L21:M21)</f>
        <v>34</v>
      </c>
      <c r="O21" s="63"/>
      <c r="P21" s="62">
        <v>56</v>
      </c>
      <c r="Q21" s="62">
        <f>松尾台２丁目!Q21+松尾台３丁目!Q21+松尾台４丁目!Q21+サウンズヒル松尾台!Q21</f>
        <v>29</v>
      </c>
      <c r="R21" s="62">
        <f>松尾台２丁目!R21+松尾台３丁目!R21+松尾台４丁目!R21+サウンズヒル松尾台!R21</f>
        <v>34</v>
      </c>
      <c r="S21" s="62">
        <f>SUM(Q21:R21)</f>
        <v>63</v>
      </c>
      <c r="X21" s="57" t="s">
        <v>120</v>
      </c>
      <c r="Y21" s="57">
        <v>19</v>
      </c>
    </row>
    <row r="22" spans="1:25" x14ac:dyDescent="0.15">
      <c r="A22" s="62">
        <v>42</v>
      </c>
      <c r="B22" s="62">
        <f>松尾台２丁目!B22+松尾台３丁目!B22+松尾台４丁目!B22+サウンズヒル松尾台!B22</f>
        <v>24</v>
      </c>
      <c r="C22" s="62">
        <f>松尾台２丁目!C22+松尾台３丁目!C22+松尾台４丁目!C22+サウンズヒル松尾台!C22</f>
        <v>23</v>
      </c>
      <c r="D22" s="62">
        <f>SUM(B22:C22)</f>
        <v>47</v>
      </c>
      <c r="E22" s="63"/>
      <c r="F22" s="62">
        <v>47</v>
      </c>
      <c r="G22" s="62">
        <f>松尾台２丁目!G22+松尾台３丁目!G22+松尾台４丁目!G22+サウンズヒル松尾台!G22</f>
        <v>13</v>
      </c>
      <c r="H22" s="62">
        <f>松尾台２丁目!H22+松尾台３丁目!H22+松尾台４丁目!H22+サウンズヒル松尾台!H22</f>
        <v>28</v>
      </c>
      <c r="I22" s="62">
        <f>SUM(G22:H22)</f>
        <v>41</v>
      </c>
      <c r="J22" s="63"/>
      <c r="K22" s="62">
        <v>52</v>
      </c>
      <c r="L22" s="62">
        <f>松尾台２丁目!L22+松尾台３丁目!L22+松尾台４丁目!L22+サウンズヒル松尾台!L22</f>
        <v>14</v>
      </c>
      <c r="M22" s="62">
        <f>松尾台２丁目!M22+松尾台３丁目!M22+松尾台４丁目!M22+サウンズヒル松尾台!M22</f>
        <v>31</v>
      </c>
      <c r="N22" s="62">
        <f>SUM(L22:M22)</f>
        <v>45</v>
      </c>
      <c r="O22" s="63"/>
      <c r="P22" s="62">
        <v>57</v>
      </c>
      <c r="Q22" s="62">
        <f>松尾台２丁目!Q22+松尾台３丁目!Q22+松尾台４丁目!Q22+サウンズヒル松尾台!Q22</f>
        <v>19</v>
      </c>
      <c r="R22" s="62">
        <f>松尾台２丁目!R22+松尾台３丁目!R22+松尾台４丁目!R22+サウンズヒル松尾台!R22</f>
        <v>35</v>
      </c>
      <c r="S22" s="62">
        <f>SUM(Q22:R22)</f>
        <v>54</v>
      </c>
      <c r="X22" s="57" t="s">
        <v>20</v>
      </c>
      <c r="Y22" s="57">
        <v>22</v>
      </c>
    </row>
    <row r="23" spans="1:25" x14ac:dyDescent="0.15">
      <c r="A23" s="62">
        <v>43</v>
      </c>
      <c r="B23" s="62">
        <f>松尾台２丁目!B23+松尾台３丁目!B23+松尾台４丁目!B23+サウンズヒル松尾台!B23</f>
        <v>19</v>
      </c>
      <c r="C23" s="62">
        <f>松尾台２丁目!C23+松尾台３丁目!C23+松尾台４丁目!C23+サウンズヒル松尾台!C23</f>
        <v>28</v>
      </c>
      <c r="D23" s="62">
        <f>SUM(B23:C23)</f>
        <v>47</v>
      </c>
      <c r="E23" s="63"/>
      <c r="F23" s="62">
        <v>48</v>
      </c>
      <c r="G23" s="62">
        <f>松尾台２丁目!G23+松尾台３丁目!G23+松尾台４丁目!G23+サウンズヒル松尾台!G23</f>
        <v>19</v>
      </c>
      <c r="H23" s="62">
        <f>松尾台２丁目!H23+松尾台３丁目!H23+松尾台４丁目!H23+サウンズヒル松尾台!H23</f>
        <v>31</v>
      </c>
      <c r="I23" s="62">
        <f>SUM(G23:H23)</f>
        <v>50</v>
      </c>
      <c r="J23" s="63"/>
      <c r="K23" s="62">
        <v>53</v>
      </c>
      <c r="L23" s="62">
        <f>松尾台２丁目!L23+松尾台３丁目!L23+松尾台４丁目!L23+サウンズヒル松尾台!L23</f>
        <v>25</v>
      </c>
      <c r="M23" s="62">
        <f>松尾台２丁目!M23+松尾台３丁目!M23+松尾台４丁目!M23+サウンズヒル松尾台!M23</f>
        <v>29</v>
      </c>
      <c r="N23" s="62">
        <f>SUM(L23:M23)</f>
        <v>54</v>
      </c>
      <c r="O23" s="63"/>
      <c r="P23" s="62">
        <v>58</v>
      </c>
      <c r="Q23" s="62">
        <f>松尾台２丁目!Q23+松尾台３丁目!Q23+松尾台４丁目!Q23+サウンズヒル松尾台!Q23</f>
        <v>24</v>
      </c>
      <c r="R23" s="62">
        <f>松尾台２丁目!R23+松尾台３丁目!R23+松尾台４丁目!R23+サウンズヒル松尾台!R23</f>
        <v>28</v>
      </c>
      <c r="S23" s="62">
        <f>SUM(Q23:R23)</f>
        <v>52</v>
      </c>
      <c r="X23" s="57" t="s">
        <v>21</v>
      </c>
      <c r="Y23" s="57">
        <v>23</v>
      </c>
    </row>
    <row r="24" spans="1:25" x14ac:dyDescent="0.15">
      <c r="A24" s="62">
        <v>44</v>
      </c>
      <c r="B24" s="62">
        <f>松尾台２丁目!B24+松尾台３丁目!B24+松尾台４丁目!B24+サウンズヒル松尾台!B24</f>
        <v>20</v>
      </c>
      <c r="C24" s="62">
        <f>松尾台２丁目!C24+松尾台３丁目!C24+松尾台４丁目!C24+サウンズヒル松尾台!C24</f>
        <v>25</v>
      </c>
      <c r="D24" s="62">
        <f>SUM(B24:C24)</f>
        <v>45</v>
      </c>
      <c r="E24" s="63"/>
      <c r="F24" s="62">
        <v>49</v>
      </c>
      <c r="G24" s="62">
        <f>松尾台２丁目!G24+松尾台３丁目!G24+松尾台４丁目!G24+サウンズヒル松尾台!G24</f>
        <v>19</v>
      </c>
      <c r="H24" s="62">
        <f>松尾台２丁目!H24+松尾台３丁目!H24+松尾台４丁目!H24+サウンズヒル松尾台!H24</f>
        <v>23</v>
      </c>
      <c r="I24" s="62">
        <f>SUM(G24:H24)</f>
        <v>42</v>
      </c>
      <c r="J24" s="63"/>
      <c r="K24" s="62">
        <v>54</v>
      </c>
      <c r="L24" s="62">
        <f>松尾台２丁目!L24+松尾台３丁目!L24+松尾台４丁目!L24+サウンズヒル松尾台!L24</f>
        <v>26</v>
      </c>
      <c r="M24" s="62">
        <f>松尾台２丁目!M24+松尾台３丁目!M24+松尾台４丁目!M24+サウンズヒル松尾台!M24</f>
        <v>31</v>
      </c>
      <c r="N24" s="62">
        <f>SUM(L24:M24)</f>
        <v>57</v>
      </c>
      <c r="O24" s="63"/>
      <c r="P24" s="62">
        <v>59</v>
      </c>
      <c r="Q24" s="62">
        <f>松尾台２丁目!Q24+松尾台３丁目!Q24+松尾台４丁目!Q24+サウンズヒル松尾台!Q24</f>
        <v>29</v>
      </c>
      <c r="R24" s="62">
        <f>松尾台２丁目!R24+松尾台３丁目!R24+松尾台４丁目!R24+サウンズヒル松尾台!R24</f>
        <v>31</v>
      </c>
      <c r="S24" s="62">
        <f>SUM(Q24:R24)</f>
        <v>60</v>
      </c>
      <c r="X24" s="57" t="s">
        <v>22</v>
      </c>
      <c r="Y24" s="57">
        <v>24</v>
      </c>
    </row>
    <row r="25" spans="1:25" x14ac:dyDescent="0.15">
      <c r="A25" s="64" t="s">
        <v>91</v>
      </c>
      <c r="B25" s="62">
        <f>SUM(B20:B24)</f>
        <v>100</v>
      </c>
      <c r="C25" s="62">
        <f>SUM(C20:C24)</f>
        <v>131</v>
      </c>
      <c r="D25" s="62">
        <f>SUM(D20:D24)</f>
        <v>231</v>
      </c>
      <c r="E25" s="63"/>
      <c r="F25" s="64" t="s">
        <v>91</v>
      </c>
      <c r="G25" s="62">
        <f>SUM(G20:G24)</f>
        <v>97</v>
      </c>
      <c r="H25" s="62">
        <f>SUM(H20:H24)</f>
        <v>117</v>
      </c>
      <c r="I25" s="62">
        <f>SUM(I20:I24)</f>
        <v>214</v>
      </c>
      <c r="J25" s="63"/>
      <c r="K25" s="64" t="s">
        <v>91</v>
      </c>
      <c r="L25" s="62">
        <f>SUM(L20:L24)</f>
        <v>98</v>
      </c>
      <c r="M25" s="62">
        <f>SUM(M20:M24)</f>
        <v>131</v>
      </c>
      <c r="N25" s="62">
        <f>SUM(N20:N24)</f>
        <v>229</v>
      </c>
      <c r="O25" s="63"/>
      <c r="P25" s="64" t="s">
        <v>91</v>
      </c>
      <c r="Q25" s="62">
        <f>SUM(Q20:Q24)</f>
        <v>124</v>
      </c>
      <c r="R25" s="62">
        <f>SUM(R20:R24)</f>
        <v>158</v>
      </c>
      <c r="S25" s="62">
        <f>SUM(S20:S24)</f>
        <v>282</v>
      </c>
      <c r="U25" s="65">
        <f>Q25+L25+G25+B25</f>
        <v>419</v>
      </c>
      <c r="V25" s="65">
        <f>R25+M25+H25+C25</f>
        <v>537</v>
      </c>
      <c r="X25" s="57" t="s">
        <v>23</v>
      </c>
      <c r="Y25" s="57">
        <v>25</v>
      </c>
    </row>
    <row r="26" spans="1:25" x14ac:dyDescent="0.15">
      <c r="A26" s="66"/>
      <c r="B26" s="66"/>
      <c r="C26" s="66"/>
      <c r="D26" s="66"/>
      <c r="F26" s="66"/>
      <c r="G26" s="66"/>
      <c r="H26" s="66"/>
      <c r="I26" s="66"/>
      <c r="K26" s="66"/>
      <c r="L26" s="66"/>
      <c r="M26" s="66"/>
      <c r="N26" s="66"/>
      <c r="P26" s="66"/>
      <c r="Q26" s="66"/>
      <c r="R26" s="66"/>
      <c r="S26" s="66"/>
      <c r="X26" s="57" t="s">
        <v>24</v>
      </c>
      <c r="Y26" s="57">
        <v>26</v>
      </c>
    </row>
    <row r="27" spans="1:25" x14ac:dyDescent="0.15">
      <c r="A27" s="64" t="s">
        <v>0</v>
      </c>
      <c r="B27" s="64" t="s">
        <v>89</v>
      </c>
      <c r="C27" s="64" t="s">
        <v>90</v>
      </c>
      <c r="D27" s="64" t="s">
        <v>91</v>
      </c>
      <c r="E27" s="63"/>
      <c r="F27" s="64" t="s">
        <v>0</v>
      </c>
      <c r="G27" s="64" t="s">
        <v>89</v>
      </c>
      <c r="H27" s="64" t="s">
        <v>90</v>
      </c>
      <c r="I27" s="64" t="s">
        <v>91</v>
      </c>
      <c r="J27" s="63"/>
      <c r="K27" s="64" t="s">
        <v>0</v>
      </c>
      <c r="L27" s="64" t="s">
        <v>89</v>
      </c>
      <c r="M27" s="64" t="s">
        <v>90</v>
      </c>
      <c r="N27" s="64" t="s">
        <v>91</v>
      </c>
      <c r="O27" s="63"/>
      <c r="P27" s="64" t="s">
        <v>0</v>
      </c>
      <c r="Q27" s="64" t="s">
        <v>89</v>
      </c>
      <c r="R27" s="64" t="s">
        <v>90</v>
      </c>
      <c r="S27" s="64" t="s">
        <v>91</v>
      </c>
      <c r="X27" s="57" t="s">
        <v>25</v>
      </c>
      <c r="Y27" s="57">
        <v>27</v>
      </c>
    </row>
    <row r="28" spans="1:25" x14ac:dyDescent="0.15">
      <c r="A28" s="62">
        <v>60</v>
      </c>
      <c r="B28" s="62">
        <f>松尾台２丁目!B28+松尾台３丁目!B28+松尾台４丁目!B28+サウンズヒル松尾台!B28</f>
        <v>35</v>
      </c>
      <c r="C28" s="62">
        <f>松尾台２丁目!C28+松尾台３丁目!C28+松尾台４丁目!C28+サウンズヒル松尾台!C28</f>
        <v>34</v>
      </c>
      <c r="D28" s="62">
        <f>SUM(B28:C28)</f>
        <v>69</v>
      </c>
      <c r="E28" s="63"/>
      <c r="F28" s="62">
        <v>65</v>
      </c>
      <c r="G28" s="62">
        <f>松尾台２丁目!G28+松尾台３丁目!G28+松尾台４丁目!G28+サウンズヒル松尾台!G28</f>
        <v>33</v>
      </c>
      <c r="H28" s="62">
        <f>松尾台２丁目!H28+松尾台３丁目!H28+松尾台４丁目!H28+サウンズヒル松尾台!H28</f>
        <v>33</v>
      </c>
      <c r="I28" s="62">
        <f>SUM(G28:H28)</f>
        <v>66</v>
      </c>
      <c r="J28" s="63"/>
      <c r="K28" s="62">
        <v>70</v>
      </c>
      <c r="L28" s="62">
        <f>松尾台２丁目!L28+松尾台３丁目!L28+松尾台４丁目!L28+サウンズヒル松尾台!L28</f>
        <v>27</v>
      </c>
      <c r="M28" s="62">
        <f>松尾台２丁目!M28+松尾台３丁目!M28+松尾台４丁目!M28+サウンズヒル松尾台!M28</f>
        <v>38</v>
      </c>
      <c r="N28" s="62">
        <f>SUM(L28:M28)</f>
        <v>65</v>
      </c>
      <c r="O28" s="63"/>
      <c r="P28" s="62">
        <v>75</v>
      </c>
      <c r="Q28" s="62">
        <f>松尾台２丁目!Q28+松尾台３丁目!Q28+松尾台４丁目!Q28+サウンズヒル松尾台!Q28</f>
        <v>22</v>
      </c>
      <c r="R28" s="62">
        <f>松尾台２丁目!R28+松尾台３丁目!R28+松尾台４丁目!R28+サウンズヒル松尾台!R28</f>
        <v>31</v>
      </c>
      <c r="S28" s="62">
        <f>SUM(Q28:R28)</f>
        <v>53</v>
      </c>
      <c r="X28" s="57" t="s">
        <v>26</v>
      </c>
      <c r="Y28" s="57">
        <v>28</v>
      </c>
    </row>
    <row r="29" spans="1:25" x14ac:dyDescent="0.15">
      <c r="A29" s="62">
        <v>61</v>
      </c>
      <c r="B29" s="62">
        <f>松尾台２丁目!B29+松尾台３丁目!B29+松尾台４丁目!B29+サウンズヒル松尾台!B29</f>
        <v>27</v>
      </c>
      <c r="C29" s="62">
        <f>松尾台２丁目!C29+松尾台３丁目!C29+松尾台４丁目!C29+サウンズヒル松尾台!C29</f>
        <v>26</v>
      </c>
      <c r="D29" s="62">
        <f>SUM(B29:C29)</f>
        <v>53</v>
      </c>
      <c r="E29" s="63"/>
      <c r="F29" s="62">
        <v>66</v>
      </c>
      <c r="G29" s="62">
        <f>松尾台２丁目!G29+松尾台３丁目!G29+松尾台４丁目!G29+サウンズヒル松尾台!G29</f>
        <v>19</v>
      </c>
      <c r="H29" s="62">
        <f>松尾台２丁目!H29+松尾台３丁目!H29+松尾台４丁目!H29+サウンズヒル松尾台!H29</f>
        <v>38</v>
      </c>
      <c r="I29" s="62">
        <f>SUM(G29:H29)</f>
        <v>57</v>
      </c>
      <c r="J29" s="63"/>
      <c r="K29" s="62">
        <v>71</v>
      </c>
      <c r="L29" s="62">
        <f>松尾台２丁目!L29+松尾台３丁目!L29+松尾台４丁目!L29+サウンズヒル松尾台!L29</f>
        <v>21</v>
      </c>
      <c r="M29" s="62">
        <f>松尾台２丁目!M29+松尾台３丁目!M29+松尾台４丁目!M29+サウンズヒル松尾台!M29</f>
        <v>23</v>
      </c>
      <c r="N29" s="62">
        <f>SUM(L29:M29)</f>
        <v>44</v>
      </c>
      <c r="O29" s="63"/>
      <c r="P29" s="62">
        <v>76</v>
      </c>
      <c r="Q29" s="62">
        <f>松尾台２丁目!Q29+松尾台３丁目!Q29+松尾台４丁目!Q29+サウンズヒル松尾台!Q29</f>
        <v>18</v>
      </c>
      <c r="R29" s="62">
        <f>松尾台２丁目!R29+松尾台３丁目!R29+松尾台４丁目!R29+サウンズヒル松尾台!R29</f>
        <v>26</v>
      </c>
      <c r="S29" s="62">
        <f>SUM(Q29:R29)</f>
        <v>44</v>
      </c>
      <c r="X29" s="57" t="s">
        <v>27</v>
      </c>
      <c r="Y29" s="57">
        <v>29</v>
      </c>
    </row>
    <row r="30" spans="1:25" x14ac:dyDescent="0.15">
      <c r="A30" s="62">
        <v>62</v>
      </c>
      <c r="B30" s="62">
        <f>松尾台２丁目!B30+松尾台３丁目!B30+松尾台４丁目!B30+サウンズヒル松尾台!B30</f>
        <v>24</v>
      </c>
      <c r="C30" s="62">
        <f>松尾台２丁目!C30+松尾台３丁目!C30+松尾台４丁目!C30+サウンズヒル松尾台!C30</f>
        <v>29</v>
      </c>
      <c r="D30" s="62">
        <f>SUM(B30:C30)</f>
        <v>53</v>
      </c>
      <c r="E30" s="63"/>
      <c r="F30" s="62">
        <v>67</v>
      </c>
      <c r="G30" s="62">
        <f>松尾台２丁目!G30+松尾台３丁目!G30+松尾台４丁目!G30+サウンズヒル松尾台!G30</f>
        <v>22</v>
      </c>
      <c r="H30" s="62">
        <f>松尾台２丁目!H30+松尾台３丁目!H30+松尾台４丁目!H30+サウンズヒル松尾台!H30</f>
        <v>29</v>
      </c>
      <c r="I30" s="62">
        <f>SUM(G30:H30)</f>
        <v>51</v>
      </c>
      <c r="J30" s="63"/>
      <c r="K30" s="62">
        <v>72</v>
      </c>
      <c r="L30" s="62">
        <f>松尾台２丁目!L30+松尾台３丁目!L30+松尾台４丁目!L30+サウンズヒル松尾台!L30</f>
        <v>12</v>
      </c>
      <c r="M30" s="62">
        <f>松尾台２丁目!M30+松尾台３丁目!M30+松尾台４丁目!M30+サウンズヒル松尾台!M30</f>
        <v>25</v>
      </c>
      <c r="N30" s="62">
        <f>SUM(L30:M30)</f>
        <v>37</v>
      </c>
      <c r="O30" s="63"/>
      <c r="P30" s="62">
        <v>77</v>
      </c>
      <c r="Q30" s="62">
        <f>松尾台２丁目!Q30+松尾台３丁目!Q30+松尾台４丁目!Q30+サウンズヒル松尾台!Q30</f>
        <v>27</v>
      </c>
      <c r="R30" s="62">
        <f>松尾台２丁目!R30+松尾台３丁目!R30+松尾台４丁目!R30+サウンズヒル松尾台!R30</f>
        <v>30</v>
      </c>
      <c r="S30" s="62">
        <f>SUM(Q30:R30)</f>
        <v>57</v>
      </c>
      <c r="X30" s="57" t="s">
        <v>28</v>
      </c>
      <c r="Y30" s="57">
        <v>30</v>
      </c>
    </row>
    <row r="31" spans="1:25" x14ac:dyDescent="0.15">
      <c r="A31" s="62">
        <v>63</v>
      </c>
      <c r="B31" s="62">
        <f>松尾台２丁目!B31+松尾台３丁目!B31+松尾台４丁目!B31+サウンズヒル松尾台!B31</f>
        <v>27</v>
      </c>
      <c r="C31" s="62">
        <f>松尾台２丁目!C31+松尾台３丁目!C31+松尾台４丁目!C31+サウンズヒル松尾台!C31</f>
        <v>29</v>
      </c>
      <c r="D31" s="62">
        <f>SUM(B31:C31)</f>
        <v>56</v>
      </c>
      <c r="E31" s="63"/>
      <c r="F31" s="62">
        <v>68</v>
      </c>
      <c r="G31" s="62">
        <f>松尾台２丁目!G31+松尾台３丁目!G31+松尾台４丁目!G31+サウンズヒル松尾台!G31</f>
        <v>39</v>
      </c>
      <c r="H31" s="62">
        <f>松尾台２丁目!H31+松尾台３丁目!H31+松尾台４丁目!H31+サウンズヒル松尾台!H31</f>
        <v>36</v>
      </c>
      <c r="I31" s="62">
        <f>SUM(G31:H31)</f>
        <v>75</v>
      </c>
      <c r="J31" s="63"/>
      <c r="K31" s="62">
        <v>73</v>
      </c>
      <c r="L31" s="62">
        <f>松尾台２丁目!L31+松尾台３丁目!L31+松尾台４丁目!L31+サウンズヒル松尾台!L31</f>
        <v>25</v>
      </c>
      <c r="M31" s="62">
        <f>松尾台２丁目!M31+松尾台３丁目!M31+松尾台４丁目!M31+サウンズヒル松尾台!M31</f>
        <v>27</v>
      </c>
      <c r="N31" s="62">
        <f>SUM(L31:M31)</f>
        <v>52</v>
      </c>
      <c r="O31" s="63"/>
      <c r="P31" s="62">
        <v>78</v>
      </c>
      <c r="Q31" s="62">
        <f>松尾台２丁目!Q31+松尾台３丁目!Q31+松尾台４丁目!Q31+サウンズヒル松尾台!Q31</f>
        <v>18</v>
      </c>
      <c r="R31" s="62">
        <f>松尾台２丁目!R31+松尾台３丁目!R31+松尾台４丁目!R31+サウンズヒル松尾台!R31</f>
        <v>22</v>
      </c>
      <c r="S31" s="62">
        <f>SUM(Q31:R31)</f>
        <v>40</v>
      </c>
      <c r="X31" s="57" t="s">
        <v>29</v>
      </c>
      <c r="Y31" s="57">
        <v>31</v>
      </c>
    </row>
    <row r="32" spans="1:25" x14ac:dyDescent="0.15">
      <c r="A32" s="62">
        <v>64</v>
      </c>
      <c r="B32" s="62">
        <f>松尾台２丁目!B32+松尾台３丁目!B32+松尾台４丁目!B32+サウンズヒル松尾台!B32</f>
        <v>44</v>
      </c>
      <c r="C32" s="62">
        <f>松尾台２丁目!C32+松尾台３丁目!C32+松尾台４丁目!C32+サウンズヒル松尾台!C32</f>
        <v>31</v>
      </c>
      <c r="D32" s="62">
        <f>SUM(B32:C32)</f>
        <v>75</v>
      </c>
      <c r="E32" s="63"/>
      <c r="F32" s="62">
        <v>69</v>
      </c>
      <c r="G32" s="62">
        <f>松尾台２丁目!G32+松尾台３丁目!G32+松尾台４丁目!G32+サウンズヒル松尾台!G32</f>
        <v>38</v>
      </c>
      <c r="H32" s="62">
        <f>松尾台２丁目!H32+松尾台３丁目!H32+松尾台４丁目!H32+サウンズヒル松尾台!H32</f>
        <v>39</v>
      </c>
      <c r="I32" s="62">
        <f>SUM(G32:H32)</f>
        <v>77</v>
      </c>
      <c r="J32" s="63"/>
      <c r="K32" s="62">
        <v>74</v>
      </c>
      <c r="L32" s="62">
        <f>松尾台２丁目!L32+松尾台３丁目!L32+松尾台４丁目!L32+サウンズヒル松尾台!L32</f>
        <v>29</v>
      </c>
      <c r="M32" s="62">
        <f>松尾台２丁目!M32+松尾台３丁目!M32+松尾台４丁目!M32+サウンズヒル松尾台!M32</f>
        <v>39</v>
      </c>
      <c r="N32" s="62">
        <f>SUM(L32:M32)</f>
        <v>68</v>
      </c>
      <c r="O32" s="63"/>
      <c r="P32" s="62">
        <v>79</v>
      </c>
      <c r="Q32" s="62">
        <f>松尾台２丁目!Q32+松尾台３丁目!Q32+松尾台４丁目!Q32+サウンズヒル松尾台!Q32</f>
        <v>16</v>
      </c>
      <c r="R32" s="62">
        <f>松尾台２丁目!R32+松尾台３丁目!R32+松尾台４丁目!R32+サウンズヒル松尾台!R32</f>
        <v>16</v>
      </c>
      <c r="S32" s="62">
        <f>SUM(Q32:R32)</f>
        <v>32</v>
      </c>
      <c r="X32" s="57" t="s">
        <v>30</v>
      </c>
      <c r="Y32" s="57">
        <v>32</v>
      </c>
    </row>
    <row r="33" spans="1:25" x14ac:dyDescent="0.15">
      <c r="A33" s="64" t="s">
        <v>91</v>
      </c>
      <c r="B33" s="62">
        <f>SUM(B28:B32)</f>
        <v>157</v>
      </c>
      <c r="C33" s="62">
        <f>SUM(C28:C32)</f>
        <v>149</v>
      </c>
      <c r="D33" s="62">
        <f>SUM(D28:D32)</f>
        <v>306</v>
      </c>
      <c r="E33" s="63"/>
      <c r="F33" s="64" t="s">
        <v>91</v>
      </c>
      <c r="G33" s="62">
        <f>SUM(G28:G32)</f>
        <v>151</v>
      </c>
      <c r="H33" s="62">
        <f>SUM(H28:H32)</f>
        <v>175</v>
      </c>
      <c r="I33" s="62">
        <f>SUM(I28:I32)</f>
        <v>326</v>
      </c>
      <c r="J33" s="63"/>
      <c r="K33" s="64" t="s">
        <v>91</v>
      </c>
      <c r="L33" s="62">
        <f>SUM(L28:L32)</f>
        <v>114</v>
      </c>
      <c r="M33" s="62">
        <f>SUM(M28:M32)</f>
        <v>152</v>
      </c>
      <c r="N33" s="62">
        <f>SUM(N28:N32)</f>
        <v>266</v>
      </c>
      <c r="O33" s="63"/>
      <c r="P33" s="64" t="s">
        <v>91</v>
      </c>
      <c r="Q33" s="62">
        <f>SUM(Q28:Q32)</f>
        <v>101</v>
      </c>
      <c r="R33" s="62">
        <f>SUM(R28:R32)</f>
        <v>125</v>
      </c>
      <c r="S33" s="62">
        <f>SUM(S28:S32)</f>
        <v>226</v>
      </c>
      <c r="U33" s="65">
        <f>Q33+L33+G33+B33</f>
        <v>523</v>
      </c>
      <c r="V33" s="65">
        <f>R33+M33+H33+C33</f>
        <v>601</v>
      </c>
      <c r="X33" s="57" t="s">
        <v>31</v>
      </c>
      <c r="Y33" s="57">
        <v>33</v>
      </c>
    </row>
    <row r="34" spans="1:25" x14ac:dyDescent="0.15">
      <c r="A34" s="66"/>
      <c r="B34" s="66"/>
      <c r="C34" s="66"/>
      <c r="D34" s="66"/>
      <c r="F34" s="66"/>
      <c r="G34" s="66"/>
      <c r="H34" s="66"/>
      <c r="I34" s="66"/>
      <c r="K34" s="66"/>
      <c r="L34" s="66"/>
      <c r="M34" s="66"/>
      <c r="N34" s="66"/>
      <c r="P34" s="66"/>
      <c r="Q34" s="66"/>
      <c r="R34" s="66"/>
      <c r="S34" s="66"/>
      <c r="X34" s="57" t="s">
        <v>32</v>
      </c>
      <c r="Y34" s="57">
        <v>34</v>
      </c>
    </row>
    <row r="35" spans="1:25" x14ac:dyDescent="0.15">
      <c r="A35" s="64" t="s">
        <v>0</v>
      </c>
      <c r="B35" s="64" t="s">
        <v>89</v>
      </c>
      <c r="C35" s="64" t="s">
        <v>90</v>
      </c>
      <c r="D35" s="64" t="s">
        <v>91</v>
      </c>
      <c r="E35" s="63"/>
      <c r="F35" s="64" t="s">
        <v>0</v>
      </c>
      <c r="G35" s="64" t="s">
        <v>89</v>
      </c>
      <c r="H35" s="64" t="s">
        <v>90</v>
      </c>
      <c r="I35" s="64" t="s">
        <v>91</v>
      </c>
      <c r="J35" s="63"/>
      <c r="K35" s="64" t="s">
        <v>0</v>
      </c>
      <c r="L35" s="64" t="s">
        <v>89</v>
      </c>
      <c r="M35" s="64" t="s">
        <v>90</v>
      </c>
      <c r="N35" s="64" t="s">
        <v>91</v>
      </c>
      <c r="O35" s="63"/>
      <c r="P35" s="64" t="s">
        <v>0</v>
      </c>
      <c r="Q35" s="64" t="s">
        <v>89</v>
      </c>
      <c r="R35" s="64" t="s">
        <v>90</v>
      </c>
      <c r="S35" s="64" t="s">
        <v>91</v>
      </c>
      <c r="X35" s="57" t="s">
        <v>33</v>
      </c>
      <c r="Y35" s="57">
        <v>36</v>
      </c>
    </row>
    <row r="36" spans="1:25" x14ac:dyDescent="0.15">
      <c r="A36" s="62">
        <v>80</v>
      </c>
      <c r="B36" s="62">
        <f>松尾台２丁目!B36+松尾台３丁目!B36+松尾台４丁目!B36+サウンズヒル松尾台!B36</f>
        <v>16</v>
      </c>
      <c r="C36" s="62">
        <f>松尾台２丁目!C36+松尾台３丁目!C36+松尾台４丁目!C36+サウンズヒル松尾台!C36</f>
        <v>16</v>
      </c>
      <c r="D36" s="62">
        <f>SUM(B36:C36)</f>
        <v>32</v>
      </c>
      <c r="E36" s="63"/>
      <c r="F36" s="62">
        <v>85</v>
      </c>
      <c r="G36" s="62">
        <f>松尾台２丁目!G36+松尾台３丁目!G36+松尾台４丁目!G36+サウンズヒル松尾台!G36</f>
        <v>9</v>
      </c>
      <c r="H36" s="62">
        <f>松尾台２丁目!H36+松尾台３丁目!H36+松尾台４丁目!H36+サウンズヒル松尾台!H36</f>
        <v>14</v>
      </c>
      <c r="I36" s="62">
        <f>SUM(G36:H36)</f>
        <v>23</v>
      </c>
      <c r="J36" s="63"/>
      <c r="K36" s="62">
        <v>90</v>
      </c>
      <c r="L36" s="62">
        <f>松尾台２丁目!L36+松尾台３丁目!L36+松尾台４丁目!L36+サウンズヒル松尾台!L36</f>
        <v>5</v>
      </c>
      <c r="M36" s="62">
        <f>松尾台２丁目!M36+松尾台３丁目!M36+松尾台４丁目!M36+サウンズヒル松尾台!M36</f>
        <v>7</v>
      </c>
      <c r="N36" s="62">
        <f>SUM(L36:M36)</f>
        <v>12</v>
      </c>
      <c r="O36" s="63"/>
      <c r="P36" s="62">
        <v>95</v>
      </c>
      <c r="Q36" s="62">
        <f>松尾台２丁目!Q36+松尾台３丁目!Q36+松尾台４丁目!Q36+サウンズヒル松尾台!Q36</f>
        <v>0</v>
      </c>
      <c r="R36" s="62">
        <f>松尾台２丁目!R36+松尾台３丁目!R36+松尾台４丁目!R36+サウンズヒル松尾台!R36</f>
        <v>2</v>
      </c>
      <c r="S36" s="62">
        <f>SUM(Q36:R36)</f>
        <v>2</v>
      </c>
      <c r="X36" s="57" t="s">
        <v>34</v>
      </c>
      <c r="Y36" s="57">
        <v>37</v>
      </c>
    </row>
    <row r="37" spans="1:25" x14ac:dyDescent="0.15">
      <c r="A37" s="62">
        <v>81</v>
      </c>
      <c r="B37" s="62">
        <f>松尾台２丁目!B37+松尾台３丁目!B37+松尾台４丁目!B37+サウンズヒル松尾台!B37</f>
        <v>12</v>
      </c>
      <c r="C37" s="62">
        <f>松尾台２丁目!C37+松尾台３丁目!C37+松尾台４丁目!C37+サウンズヒル松尾台!C37</f>
        <v>14</v>
      </c>
      <c r="D37" s="62">
        <f>SUM(B37:C37)</f>
        <v>26</v>
      </c>
      <c r="E37" s="63"/>
      <c r="F37" s="62">
        <v>86</v>
      </c>
      <c r="G37" s="62">
        <f>松尾台２丁目!G37+松尾台３丁目!G37+松尾台４丁目!G37+サウンズヒル松尾台!G37</f>
        <v>3</v>
      </c>
      <c r="H37" s="62">
        <f>松尾台２丁目!H37+松尾台３丁目!H37+松尾台４丁目!H37+サウンズヒル松尾台!H37</f>
        <v>12</v>
      </c>
      <c r="I37" s="62">
        <f>SUM(G37:H37)</f>
        <v>15</v>
      </c>
      <c r="J37" s="63"/>
      <c r="K37" s="62">
        <v>91</v>
      </c>
      <c r="L37" s="62">
        <f>松尾台２丁目!L37+松尾台３丁目!L37+松尾台４丁目!L37+サウンズヒル松尾台!L37</f>
        <v>2</v>
      </c>
      <c r="M37" s="62">
        <f>松尾台２丁目!M37+松尾台３丁目!M37+松尾台４丁目!M37+サウンズヒル松尾台!M37</f>
        <v>8</v>
      </c>
      <c r="N37" s="62">
        <f>SUM(L37:M37)</f>
        <v>10</v>
      </c>
      <c r="O37" s="63"/>
      <c r="P37" s="62">
        <v>96</v>
      </c>
      <c r="Q37" s="62">
        <f>松尾台２丁目!Q37+松尾台３丁目!Q37+松尾台４丁目!Q37+サウンズヒル松尾台!Q37</f>
        <v>1</v>
      </c>
      <c r="R37" s="62">
        <f>松尾台２丁目!R37+松尾台３丁目!R37+松尾台４丁目!R37+サウンズヒル松尾台!R37</f>
        <v>4</v>
      </c>
      <c r="S37" s="62">
        <f>SUM(Q37:R37)</f>
        <v>5</v>
      </c>
      <c r="X37" s="57" t="s">
        <v>35</v>
      </c>
      <c r="Y37" s="57">
        <v>38</v>
      </c>
    </row>
    <row r="38" spans="1:25" x14ac:dyDescent="0.15">
      <c r="A38" s="62">
        <v>82</v>
      </c>
      <c r="B38" s="62">
        <f>松尾台２丁目!B38+松尾台３丁目!B38+松尾台４丁目!B38+サウンズヒル松尾台!B38</f>
        <v>23</v>
      </c>
      <c r="C38" s="62">
        <f>松尾台２丁目!C38+松尾台３丁目!C38+松尾台４丁目!C38+サウンズヒル松尾台!C38</f>
        <v>27</v>
      </c>
      <c r="D38" s="62">
        <f>SUM(B38:C38)</f>
        <v>50</v>
      </c>
      <c r="E38" s="63"/>
      <c r="F38" s="62">
        <v>87</v>
      </c>
      <c r="G38" s="62">
        <f>松尾台２丁目!G38+松尾台３丁目!G38+松尾台４丁目!G38+サウンズヒル松尾台!G38</f>
        <v>13</v>
      </c>
      <c r="H38" s="62">
        <f>松尾台２丁目!H38+松尾台３丁目!H38+松尾台４丁目!H38+サウンズヒル松尾台!H38</f>
        <v>9</v>
      </c>
      <c r="I38" s="62">
        <f>SUM(G38:H38)</f>
        <v>22</v>
      </c>
      <c r="J38" s="63"/>
      <c r="K38" s="62">
        <v>92</v>
      </c>
      <c r="L38" s="62">
        <f>松尾台２丁目!L38+松尾台３丁目!L38+松尾台４丁目!L38+サウンズヒル松尾台!L38</f>
        <v>0</v>
      </c>
      <c r="M38" s="62">
        <f>松尾台２丁目!M38+松尾台３丁目!M38+松尾台４丁目!M38+サウンズヒル松尾台!M38</f>
        <v>6</v>
      </c>
      <c r="N38" s="62">
        <f>SUM(L38:M38)</f>
        <v>6</v>
      </c>
      <c r="O38" s="63"/>
      <c r="P38" s="62">
        <v>97</v>
      </c>
      <c r="Q38" s="62">
        <f>松尾台２丁目!Q38+松尾台３丁目!Q38+松尾台４丁目!Q38+サウンズヒル松尾台!Q38</f>
        <v>1</v>
      </c>
      <c r="R38" s="62">
        <f>松尾台２丁目!R38+松尾台３丁目!R38+松尾台４丁目!R38+サウンズヒル松尾台!R38</f>
        <v>2</v>
      </c>
      <c r="S38" s="62">
        <f>SUM(Q38:R38)</f>
        <v>3</v>
      </c>
      <c r="X38" s="57" t="s">
        <v>61</v>
      </c>
      <c r="Y38" s="57">
        <v>39</v>
      </c>
    </row>
    <row r="39" spans="1:25" x14ac:dyDescent="0.15">
      <c r="A39" s="62">
        <v>83</v>
      </c>
      <c r="B39" s="62">
        <f>松尾台２丁目!B39+松尾台３丁目!B39+松尾台４丁目!B39+サウンズヒル松尾台!B39</f>
        <v>13</v>
      </c>
      <c r="C39" s="62">
        <f>松尾台２丁目!C39+松尾台３丁目!C39+松尾台４丁目!C39+サウンズヒル松尾台!C39</f>
        <v>16</v>
      </c>
      <c r="D39" s="62">
        <f>SUM(B39:C39)</f>
        <v>29</v>
      </c>
      <c r="E39" s="63"/>
      <c r="F39" s="62">
        <v>88</v>
      </c>
      <c r="G39" s="62">
        <f>松尾台２丁目!G39+松尾台３丁目!G39+松尾台４丁目!G39+サウンズヒル松尾台!G39</f>
        <v>5</v>
      </c>
      <c r="H39" s="62">
        <f>松尾台２丁目!H39+松尾台３丁目!H39+松尾台４丁目!H39+サウンズヒル松尾台!H39</f>
        <v>5</v>
      </c>
      <c r="I39" s="62">
        <f>SUM(G39:H39)</f>
        <v>10</v>
      </c>
      <c r="J39" s="63"/>
      <c r="K39" s="62">
        <v>93</v>
      </c>
      <c r="L39" s="62">
        <f>松尾台２丁目!L39+松尾台３丁目!L39+松尾台４丁目!L39+サウンズヒル松尾台!L39</f>
        <v>1</v>
      </c>
      <c r="M39" s="62">
        <f>松尾台２丁目!M39+松尾台３丁目!M39+松尾台４丁目!M39+サウンズヒル松尾台!M39</f>
        <v>5</v>
      </c>
      <c r="N39" s="62">
        <f>SUM(L39:M39)</f>
        <v>6</v>
      </c>
      <c r="O39" s="63"/>
      <c r="P39" s="62">
        <v>98</v>
      </c>
      <c r="Q39" s="62">
        <f>松尾台２丁目!Q39+松尾台３丁目!Q39+松尾台４丁目!Q39+サウンズヒル松尾台!Q39</f>
        <v>0</v>
      </c>
      <c r="R39" s="62">
        <f>松尾台２丁目!R39+松尾台３丁目!R39+松尾台４丁目!R39+サウンズヒル松尾台!R39</f>
        <v>2</v>
      </c>
      <c r="S39" s="62">
        <f>SUM(Q39:R39)</f>
        <v>2</v>
      </c>
      <c r="X39" s="57" t="s">
        <v>77</v>
      </c>
      <c r="Y39" s="57">
        <v>40</v>
      </c>
    </row>
    <row r="40" spans="1:25" x14ac:dyDescent="0.15">
      <c r="A40" s="62">
        <v>84</v>
      </c>
      <c r="B40" s="62">
        <f>松尾台２丁目!B40+松尾台３丁目!B40+松尾台４丁目!B40+サウンズヒル松尾台!B40</f>
        <v>8</v>
      </c>
      <c r="C40" s="62">
        <f>松尾台２丁目!C40+松尾台３丁目!C40+松尾台４丁目!C40+サウンズヒル松尾台!C40</f>
        <v>10</v>
      </c>
      <c r="D40" s="62">
        <f>SUM(B40:C40)</f>
        <v>18</v>
      </c>
      <c r="E40" s="63"/>
      <c r="F40" s="62">
        <v>89</v>
      </c>
      <c r="G40" s="62">
        <f>松尾台２丁目!G40+松尾台３丁目!G40+松尾台４丁目!G40+サウンズヒル松尾台!G40</f>
        <v>7</v>
      </c>
      <c r="H40" s="62">
        <f>松尾台２丁目!H40+松尾台３丁目!H40+松尾台４丁目!H40+サウンズヒル松尾台!H40</f>
        <v>6</v>
      </c>
      <c r="I40" s="62">
        <f>SUM(G40:H40)</f>
        <v>13</v>
      </c>
      <c r="J40" s="63"/>
      <c r="K40" s="62">
        <v>94</v>
      </c>
      <c r="L40" s="62">
        <f>松尾台２丁目!L40+松尾台３丁目!L40+松尾台４丁目!L40+サウンズヒル松尾台!L40</f>
        <v>1</v>
      </c>
      <c r="M40" s="62">
        <f>松尾台２丁目!M40+松尾台３丁目!M40+松尾台４丁目!M40+サウンズヒル松尾台!M40</f>
        <v>3</v>
      </c>
      <c r="N40" s="62">
        <f>SUM(L40:M40)</f>
        <v>4</v>
      </c>
      <c r="O40" s="63"/>
      <c r="P40" s="62">
        <v>99</v>
      </c>
      <c r="Q40" s="62">
        <f>松尾台２丁目!Q40+松尾台３丁目!Q40+松尾台４丁目!Q40+サウンズヒル松尾台!Q40</f>
        <v>1</v>
      </c>
      <c r="R40" s="62">
        <f>松尾台２丁目!R40+松尾台３丁目!R40+松尾台４丁目!R40+サウンズヒル松尾台!R40</f>
        <v>1</v>
      </c>
      <c r="S40" s="62">
        <f>SUM(Q40:R40)</f>
        <v>2</v>
      </c>
      <c r="X40" s="57" t="s">
        <v>83</v>
      </c>
      <c r="Y40" s="57">
        <v>41</v>
      </c>
    </row>
    <row r="41" spans="1:25" x14ac:dyDescent="0.15">
      <c r="A41" s="64" t="s">
        <v>91</v>
      </c>
      <c r="B41" s="62">
        <f>SUM(B36:B40)</f>
        <v>72</v>
      </c>
      <c r="C41" s="62">
        <f>SUM(C36:C40)</f>
        <v>83</v>
      </c>
      <c r="D41" s="62">
        <f>SUM(D36:D40)</f>
        <v>155</v>
      </c>
      <c r="E41" s="63"/>
      <c r="F41" s="64" t="s">
        <v>91</v>
      </c>
      <c r="G41" s="62">
        <f>SUM(G36:G40)</f>
        <v>37</v>
      </c>
      <c r="H41" s="62">
        <f>SUM(H36:H40)</f>
        <v>46</v>
      </c>
      <c r="I41" s="62">
        <f>SUM(I36:I40)</f>
        <v>83</v>
      </c>
      <c r="J41" s="63"/>
      <c r="K41" s="64" t="s">
        <v>91</v>
      </c>
      <c r="L41" s="62">
        <f>SUM(L36:L40)</f>
        <v>9</v>
      </c>
      <c r="M41" s="62">
        <f>SUM(M36:M40)</f>
        <v>29</v>
      </c>
      <c r="N41" s="62">
        <f>SUM(N36:N40)</f>
        <v>38</v>
      </c>
      <c r="O41" s="63"/>
      <c r="P41" s="64" t="s">
        <v>91</v>
      </c>
      <c r="Q41" s="62">
        <f>SUM(Q36:Q40)</f>
        <v>3</v>
      </c>
      <c r="R41" s="62">
        <f>SUM(R36:R40)</f>
        <v>11</v>
      </c>
      <c r="S41" s="62">
        <f>SUM(S36:S40)</f>
        <v>14</v>
      </c>
      <c r="U41" s="65">
        <f>Q41+L41+G41+B41</f>
        <v>121</v>
      </c>
      <c r="V41" s="65">
        <f>R41+M41+H41+C41</f>
        <v>169</v>
      </c>
      <c r="X41" s="57" t="s">
        <v>36</v>
      </c>
      <c r="Y41" s="57">
        <v>42</v>
      </c>
    </row>
    <row r="42" spans="1:25" x14ac:dyDescent="0.15">
      <c r="A42" s="66"/>
      <c r="B42" s="66"/>
      <c r="C42" s="66"/>
      <c r="D42" s="66"/>
      <c r="F42" s="66"/>
      <c r="G42" s="66"/>
      <c r="H42" s="66"/>
      <c r="I42" s="66"/>
      <c r="K42" s="66"/>
      <c r="L42" s="66"/>
      <c r="M42" s="66"/>
      <c r="N42" s="66"/>
      <c r="P42" s="66"/>
      <c r="Q42" s="66"/>
      <c r="R42" s="66"/>
      <c r="S42" s="66"/>
      <c r="X42" s="57" t="s">
        <v>37</v>
      </c>
      <c r="Y42" s="57">
        <v>43</v>
      </c>
    </row>
    <row r="43" spans="1:25" x14ac:dyDescent="0.15">
      <c r="A43" s="64" t="s">
        <v>0</v>
      </c>
      <c r="B43" s="64" t="s">
        <v>89</v>
      </c>
      <c r="C43" s="64" t="s">
        <v>90</v>
      </c>
      <c r="D43" s="64" t="s">
        <v>91</v>
      </c>
      <c r="E43" s="63"/>
      <c r="F43" s="64" t="s">
        <v>0</v>
      </c>
      <c r="G43" s="64" t="s">
        <v>89</v>
      </c>
      <c r="H43" s="64" t="s">
        <v>90</v>
      </c>
      <c r="I43" s="64" t="s">
        <v>91</v>
      </c>
      <c r="J43" s="63"/>
      <c r="K43" s="64" t="s">
        <v>0</v>
      </c>
      <c r="L43" s="64" t="s">
        <v>89</v>
      </c>
      <c r="M43" s="64" t="s">
        <v>90</v>
      </c>
      <c r="N43" s="64" t="s">
        <v>91</v>
      </c>
      <c r="O43" s="63"/>
      <c r="P43" s="64" t="s">
        <v>0</v>
      </c>
      <c r="Q43" s="64" t="s">
        <v>89</v>
      </c>
      <c r="R43" s="64" t="s">
        <v>90</v>
      </c>
      <c r="S43" s="64" t="s">
        <v>91</v>
      </c>
      <c r="X43" s="57" t="s">
        <v>38</v>
      </c>
      <c r="Y43" s="57">
        <v>50</v>
      </c>
    </row>
    <row r="44" spans="1:25" x14ac:dyDescent="0.15">
      <c r="A44" s="62">
        <v>100</v>
      </c>
      <c r="B44" s="62">
        <f>松尾台２丁目!B44+松尾台３丁目!B44+松尾台４丁目!B44+サウンズヒル松尾台!B44</f>
        <v>0</v>
      </c>
      <c r="C44" s="62">
        <f>松尾台２丁目!C44+松尾台３丁目!C44+松尾台４丁目!C44+サウンズヒル松尾台!C44</f>
        <v>0</v>
      </c>
      <c r="D44" s="62">
        <f>SUM(B44:C44)</f>
        <v>0</v>
      </c>
      <c r="E44" s="63"/>
      <c r="F44" s="62">
        <v>105</v>
      </c>
      <c r="G44" s="62">
        <f>松尾台２丁目!G44+松尾台３丁目!G44+松尾台４丁目!G44+サウンズヒル松尾台!G44</f>
        <v>0</v>
      </c>
      <c r="H44" s="62">
        <f>松尾台２丁目!H44+松尾台３丁目!H44+松尾台４丁目!H44+サウンズヒル松尾台!H44</f>
        <v>0</v>
      </c>
      <c r="I44" s="62">
        <f>SUM(G44:H44)</f>
        <v>0</v>
      </c>
      <c r="J44" s="63"/>
      <c r="K44" s="62">
        <v>110</v>
      </c>
      <c r="L44" s="62">
        <f>松尾台２丁目!L44+松尾台３丁目!L44+松尾台４丁目!L44+サウンズヒル松尾台!L44</f>
        <v>0</v>
      </c>
      <c r="M44" s="62">
        <f>松尾台２丁目!M44+松尾台３丁目!M44+松尾台４丁目!M44+サウンズヒル松尾台!M44</f>
        <v>0</v>
      </c>
      <c r="N44" s="62">
        <f>SUM(L44:M44)</f>
        <v>0</v>
      </c>
      <c r="O44" s="63"/>
      <c r="P44" s="62">
        <v>115</v>
      </c>
      <c r="Q44" s="62">
        <f>松尾台２丁目!Q44+松尾台３丁目!Q44+松尾台４丁目!Q44+サウンズヒル松尾台!Q44</f>
        <v>0</v>
      </c>
      <c r="R44" s="62">
        <f>松尾台２丁目!R44+松尾台３丁目!R44+松尾台４丁目!R44+サウンズヒル松尾台!R44</f>
        <v>0</v>
      </c>
      <c r="S44" s="62">
        <f>SUM(Q44:R44)</f>
        <v>0</v>
      </c>
      <c r="X44" s="57" t="s">
        <v>39</v>
      </c>
      <c r="Y44" s="57">
        <v>51</v>
      </c>
    </row>
    <row r="45" spans="1:25" x14ac:dyDescent="0.15">
      <c r="A45" s="62">
        <v>101</v>
      </c>
      <c r="B45" s="62">
        <f>松尾台２丁目!B45+松尾台３丁目!B45+松尾台４丁目!B45+サウンズヒル松尾台!B45</f>
        <v>0</v>
      </c>
      <c r="C45" s="62">
        <f>松尾台２丁目!C45+松尾台３丁目!C45+松尾台４丁目!C45+サウンズヒル松尾台!C45</f>
        <v>0</v>
      </c>
      <c r="D45" s="62">
        <f>SUM(B45:C45)</f>
        <v>0</v>
      </c>
      <c r="E45" s="63"/>
      <c r="F45" s="62">
        <v>106</v>
      </c>
      <c r="G45" s="62">
        <f>松尾台２丁目!G45+松尾台３丁目!G45+松尾台４丁目!G45+サウンズヒル松尾台!G45</f>
        <v>0</v>
      </c>
      <c r="H45" s="62">
        <f>松尾台２丁目!H45+松尾台３丁目!H45+松尾台４丁目!H45+サウンズヒル松尾台!H45</f>
        <v>1</v>
      </c>
      <c r="I45" s="62">
        <f>SUM(G45:H45)</f>
        <v>1</v>
      </c>
      <c r="J45" s="63"/>
      <c r="K45" s="62">
        <v>111</v>
      </c>
      <c r="L45" s="62">
        <f>松尾台２丁目!L45+松尾台３丁目!L45+松尾台４丁目!L45+サウンズヒル松尾台!L45</f>
        <v>0</v>
      </c>
      <c r="M45" s="62">
        <f>松尾台２丁目!M45+松尾台３丁目!M45+松尾台４丁目!M45+サウンズヒル松尾台!M45</f>
        <v>0</v>
      </c>
      <c r="N45" s="62">
        <f>SUM(L45:M45)</f>
        <v>0</v>
      </c>
      <c r="O45" s="63"/>
      <c r="P45" s="62">
        <v>116</v>
      </c>
      <c r="Q45" s="62">
        <f>松尾台２丁目!Q45+松尾台３丁目!Q45+松尾台４丁目!Q45+サウンズヒル松尾台!Q45</f>
        <v>0</v>
      </c>
      <c r="R45" s="62">
        <f>松尾台２丁目!R45+松尾台３丁目!R45+松尾台４丁目!R45+サウンズヒル松尾台!R45</f>
        <v>0</v>
      </c>
      <c r="S45" s="62">
        <f>SUM(Q45:R45)</f>
        <v>0</v>
      </c>
      <c r="X45" s="57" t="s">
        <v>40</v>
      </c>
      <c r="Y45" s="57">
        <v>52</v>
      </c>
    </row>
    <row r="46" spans="1:25" x14ac:dyDescent="0.15">
      <c r="A46" s="62">
        <v>102</v>
      </c>
      <c r="B46" s="62">
        <f>松尾台２丁目!B46+松尾台３丁目!B46+松尾台４丁目!B46+サウンズヒル松尾台!B46</f>
        <v>0</v>
      </c>
      <c r="C46" s="62">
        <f>松尾台２丁目!C46+松尾台３丁目!C46+松尾台４丁目!C46+サウンズヒル松尾台!C46</f>
        <v>0</v>
      </c>
      <c r="D46" s="62">
        <f>SUM(B46:C46)</f>
        <v>0</v>
      </c>
      <c r="E46" s="63"/>
      <c r="F46" s="62">
        <v>107</v>
      </c>
      <c r="G46" s="62">
        <f>松尾台２丁目!G46+松尾台３丁目!G46+松尾台４丁目!G46+サウンズヒル松尾台!G46</f>
        <v>0</v>
      </c>
      <c r="H46" s="62">
        <f>松尾台２丁目!H46+松尾台３丁目!H46+松尾台４丁目!H46+サウンズヒル松尾台!H46</f>
        <v>0</v>
      </c>
      <c r="I46" s="62">
        <f>SUM(G46:H46)</f>
        <v>0</v>
      </c>
      <c r="J46" s="63"/>
      <c r="K46" s="62">
        <v>112</v>
      </c>
      <c r="L46" s="62">
        <f>松尾台２丁目!L46+松尾台３丁目!L46+松尾台４丁目!L46+サウンズヒル松尾台!L46</f>
        <v>0</v>
      </c>
      <c r="M46" s="62">
        <f>松尾台２丁目!M46+松尾台３丁目!M46+松尾台４丁目!M46+サウンズヒル松尾台!M46</f>
        <v>0</v>
      </c>
      <c r="N46" s="62">
        <f>SUM(L46:M46)</f>
        <v>0</v>
      </c>
      <c r="O46" s="63"/>
      <c r="P46" s="62">
        <v>117</v>
      </c>
      <c r="Q46" s="62">
        <f>松尾台２丁目!Q46+松尾台３丁目!Q46+松尾台４丁目!Q46+サウンズヒル松尾台!Q46</f>
        <v>0</v>
      </c>
      <c r="R46" s="62">
        <f>松尾台２丁目!R46+松尾台３丁目!R46+松尾台４丁目!R46+サウンズヒル松尾台!R46</f>
        <v>0</v>
      </c>
      <c r="S46" s="62">
        <f>SUM(Q46:R46)</f>
        <v>0</v>
      </c>
      <c r="X46" s="57" t="s">
        <v>41</v>
      </c>
      <c r="Y46" s="57">
        <v>53</v>
      </c>
    </row>
    <row r="47" spans="1:25" x14ac:dyDescent="0.15">
      <c r="A47" s="62">
        <v>103</v>
      </c>
      <c r="B47" s="62">
        <f>松尾台２丁目!B47+松尾台３丁目!B47+松尾台４丁目!B47+サウンズヒル松尾台!B47</f>
        <v>0</v>
      </c>
      <c r="C47" s="62">
        <f>松尾台２丁目!C47+松尾台３丁目!C47+松尾台４丁目!C47+サウンズヒル松尾台!C47</f>
        <v>1</v>
      </c>
      <c r="D47" s="62">
        <f>SUM(B47:C47)</f>
        <v>1</v>
      </c>
      <c r="E47" s="63"/>
      <c r="F47" s="62">
        <v>108</v>
      </c>
      <c r="G47" s="62">
        <f>松尾台２丁目!G47+松尾台３丁目!G47+松尾台４丁目!G47+サウンズヒル松尾台!G47</f>
        <v>0</v>
      </c>
      <c r="H47" s="62">
        <f>松尾台２丁目!H47+松尾台３丁目!H47+松尾台４丁目!H47+サウンズヒル松尾台!H47</f>
        <v>0</v>
      </c>
      <c r="I47" s="62">
        <f>SUM(G47:H47)</f>
        <v>0</v>
      </c>
      <c r="J47" s="63"/>
      <c r="K47" s="62">
        <v>113</v>
      </c>
      <c r="L47" s="62">
        <f>松尾台２丁目!L47+松尾台３丁目!L47+松尾台４丁目!L47+サウンズヒル松尾台!L47</f>
        <v>0</v>
      </c>
      <c r="M47" s="62">
        <f>松尾台２丁目!M47+松尾台３丁目!M47+松尾台４丁目!M47+サウンズヒル松尾台!M47</f>
        <v>0</v>
      </c>
      <c r="N47" s="62">
        <f>SUM(L47:M47)</f>
        <v>0</v>
      </c>
      <c r="O47" s="63"/>
      <c r="P47" s="62">
        <v>118</v>
      </c>
      <c r="Q47" s="62">
        <f>松尾台２丁目!Q47+松尾台３丁目!Q47+松尾台４丁目!Q47+サウンズヒル松尾台!Q47</f>
        <v>0</v>
      </c>
      <c r="R47" s="62">
        <f>松尾台２丁目!R47+松尾台３丁目!R47+松尾台４丁目!R47+サウンズヒル松尾台!R47</f>
        <v>0</v>
      </c>
      <c r="S47" s="62">
        <f>SUM(Q47:R47)</f>
        <v>0</v>
      </c>
      <c r="X47" s="57" t="s">
        <v>42</v>
      </c>
      <c r="Y47" s="57">
        <v>54</v>
      </c>
    </row>
    <row r="48" spans="1:25" x14ac:dyDescent="0.15">
      <c r="A48" s="62">
        <v>104</v>
      </c>
      <c r="B48" s="62">
        <f>松尾台２丁目!B48+松尾台３丁目!B48+松尾台４丁目!B48+サウンズヒル松尾台!B48</f>
        <v>0</v>
      </c>
      <c r="C48" s="62">
        <f>松尾台２丁目!C48+松尾台３丁目!C48+松尾台４丁目!C48+サウンズヒル松尾台!C48</f>
        <v>0</v>
      </c>
      <c r="D48" s="62">
        <f>SUM(B48:C48)</f>
        <v>0</v>
      </c>
      <c r="E48" s="63"/>
      <c r="F48" s="62">
        <v>109</v>
      </c>
      <c r="G48" s="62">
        <f>松尾台２丁目!G48+松尾台３丁目!G48+松尾台４丁目!G48+サウンズヒル松尾台!G48</f>
        <v>0</v>
      </c>
      <c r="H48" s="62">
        <f>松尾台２丁目!H48+松尾台３丁目!H48+松尾台４丁目!H48+サウンズヒル松尾台!H48</f>
        <v>0</v>
      </c>
      <c r="I48" s="62">
        <f>SUM(G48:H48)</f>
        <v>0</v>
      </c>
      <c r="J48" s="63"/>
      <c r="K48" s="62">
        <v>114</v>
      </c>
      <c r="L48" s="62">
        <f>松尾台２丁目!L48+松尾台３丁目!L48+松尾台４丁目!L48+サウンズヒル松尾台!L48</f>
        <v>0</v>
      </c>
      <c r="M48" s="62">
        <f>松尾台２丁目!M48+松尾台３丁目!M48+松尾台４丁目!M48+サウンズヒル松尾台!M48</f>
        <v>0</v>
      </c>
      <c r="N48" s="62">
        <f>SUM(L48:M48)</f>
        <v>0</v>
      </c>
      <c r="O48" s="63"/>
      <c r="P48" s="62">
        <v>119</v>
      </c>
      <c r="Q48" s="62">
        <f>松尾台２丁目!Q48+松尾台３丁目!Q48+松尾台４丁目!Q48+サウンズヒル松尾台!Q48</f>
        <v>0</v>
      </c>
      <c r="R48" s="62">
        <f>松尾台２丁目!R48+松尾台３丁目!R48+松尾台４丁目!R48+サウンズヒル松尾台!R48</f>
        <v>0</v>
      </c>
      <c r="S48" s="62">
        <f>SUM(Q48:R48)</f>
        <v>0</v>
      </c>
      <c r="X48" s="57" t="s">
        <v>43</v>
      </c>
      <c r="Y48" s="57">
        <v>55</v>
      </c>
    </row>
    <row r="49" spans="1:25" x14ac:dyDescent="0.15">
      <c r="A49" s="64" t="s">
        <v>91</v>
      </c>
      <c r="B49" s="62">
        <f>SUM(B44:B48)</f>
        <v>0</v>
      </c>
      <c r="C49" s="62">
        <f>SUM(C44:C48)</f>
        <v>1</v>
      </c>
      <c r="D49" s="62">
        <f>SUM(D44:D48)</f>
        <v>1</v>
      </c>
      <c r="E49" s="63"/>
      <c r="F49" s="64" t="s">
        <v>91</v>
      </c>
      <c r="G49" s="62">
        <f>SUM(G44:G48)</f>
        <v>0</v>
      </c>
      <c r="H49" s="62">
        <f>SUM(H44:H48)</f>
        <v>1</v>
      </c>
      <c r="I49" s="62">
        <f>SUM(I44:I48)</f>
        <v>1</v>
      </c>
      <c r="J49" s="63"/>
      <c r="K49" s="64" t="s">
        <v>91</v>
      </c>
      <c r="L49" s="62">
        <f>SUM(L44:L48)</f>
        <v>0</v>
      </c>
      <c r="M49" s="62">
        <f>SUM(M44:M48)</f>
        <v>0</v>
      </c>
      <c r="N49" s="62">
        <f>SUM(N44:N48)</f>
        <v>0</v>
      </c>
      <c r="O49" s="63"/>
      <c r="P49" s="64" t="s">
        <v>91</v>
      </c>
      <c r="Q49" s="62">
        <f>SUM(Q44:Q48)</f>
        <v>0</v>
      </c>
      <c r="R49" s="62">
        <f>SUM(R44:R48)</f>
        <v>0</v>
      </c>
      <c r="S49" s="62">
        <f>SUM(S44:S48)</f>
        <v>0</v>
      </c>
      <c r="U49" s="65">
        <f>Q49+L49+G49+B49</f>
        <v>0</v>
      </c>
      <c r="V49" s="65">
        <f>R49+M49+H49+C49</f>
        <v>2</v>
      </c>
      <c r="X49" s="57" t="s">
        <v>44</v>
      </c>
      <c r="Y49" s="57">
        <v>56</v>
      </c>
    </row>
    <row r="50" spans="1:25" ht="14.25" thickBot="1" x14ac:dyDescent="0.2">
      <c r="A50" s="67"/>
      <c r="B50" s="67"/>
      <c r="C50" s="67"/>
      <c r="D50" s="67"/>
      <c r="F50" s="67"/>
      <c r="G50" s="67"/>
      <c r="H50" s="67"/>
      <c r="I50" s="67"/>
      <c r="K50" s="67"/>
      <c r="L50" s="67"/>
      <c r="M50" s="67"/>
      <c r="N50" s="67"/>
      <c r="P50" s="67"/>
      <c r="Q50" s="68"/>
      <c r="R50" s="68"/>
      <c r="S50" s="68"/>
      <c r="X50" s="57" t="s">
        <v>45</v>
      </c>
      <c r="Y50" s="57">
        <v>57</v>
      </c>
    </row>
    <row r="51" spans="1:25" ht="14.25" thickBot="1" x14ac:dyDescent="0.2">
      <c r="N51" s="76"/>
      <c r="O51" s="70"/>
      <c r="P51" s="69" t="s">
        <v>94</v>
      </c>
      <c r="Q51" s="71" t="s">
        <v>89</v>
      </c>
      <c r="R51" s="72" t="s">
        <v>90</v>
      </c>
      <c r="S51" s="72" t="s">
        <v>91</v>
      </c>
      <c r="X51" s="57" t="s">
        <v>46</v>
      </c>
      <c r="Y51" s="57">
        <v>58</v>
      </c>
    </row>
    <row r="52" spans="1:25" ht="14.25" thickBot="1" x14ac:dyDescent="0.2">
      <c r="N52" s="77"/>
      <c r="O52" s="70"/>
      <c r="P52" s="73" t="s">
        <v>95</v>
      </c>
      <c r="Q52" s="74">
        <f>SUM(U9:U49)</f>
        <v>1551</v>
      </c>
      <c r="R52" s="75">
        <f>SUM(V9:V49)</f>
        <v>1814</v>
      </c>
      <c r="S52" s="75">
        <f>SUM(Q52:R52)</f>
        <v>3365</v>
      </c>
      <c r="U52" s="65">
        <f>SUM(U9:U49)</f>
        <v>1551</v>
      </c>
      <c r="V52" s="65">
        <f>SUM(V9:V49)</f>
        <v>1814</v>
      </c>
      <c r="X52" s="57" t="s">
        <v>47</v>
      </c>
      <c r="Y52" s="57">
        <v>59</v>
      </c>
    </row>
    <row r="53" spans="1:25" x14ac:dyDescent="0.15">
      <c r="U53" s="65">
        <f>G33+L33+Q33+U41+U49</f>
        <v>487</v>
      </c>
      <c r="V53" s="65">
        <f>H33+M33+R33+V41+V49</f>
        <v>623</v>
      </c>
      <c r="X53" s="57" t="s">
        <v>48</v>
      </c>
      <c r="Y53" s="57">
        <v>60</v>
      </c>
    </row>
    <row r="54" spans="1:25" x14ac:dyDescent="0.15">
      <c r="U54" s="65">
        <f>Q33+U41+U49</f>
        <v>222</v>
      </c>
      <c r="V54" s="65">
        <f>R33+V41+V49</f>
        <v>296</v>
      </c>
      <c r="X54" s="57" t="s">
        <v>49</v>
      </c>
      <c r="Y54" s="57">
        <v>61</v>
      </c>
    </row>
    <row r="55" spans="1:25" x14ac:dyDescent="0.15">
      <c r="X55" s="57" t="s">
        <v>50</v>
      </c>
      <c r="Y55" s="57">
        <v>62</v>
      </c>
    </row>
    <row r="56" spans="1:25" x14ac:dyDescent="0.15">
      <c r="X56" s="57" t="s">
        <v>51</v>
      </c>
      <c r="Y56" s="57">
        <v>63</v>
      </c>
    </row>
    <row r="57" spans="1:25" x14ac:dyDescent="0.15">
      <c r="X57" s="57" t="s">
        <v>52</v>
      </c>
      <c r="Y57" s="57">
        <v>64</v>
      </c>
    </row>
    <row r="58" spans="1:25" x14ac:dyDescent="0.15">
      <c r="X58" s="57" t="s">
        <v>53</v>
      </c>
      <c r="Y58" s="57">
        <v>65</v>
      </c>
    </row>
    <row r="59" spans="1:25" x14ac:dyDescent="0.15">
      <c r="X59" s="57" t="s">
        <v>54</v>
      </c>
      <c r="Y59" s="57">
        <v>66</v>
      </c>
    </row>
    <row r="60" spans="1:25" x14ac:dyDescent="0.15">
      <c r="X60" s="57" t="s">
        <v>55</v>
      </c>
      <c r="Y60" s="57">
        <v>67</v>
      </c>
    </row>
    <row r="61" spans="1:25" x14ac:dyDescent="0.15">
      <c r="X61" s="57" t="s">
        <v>122</v>
      </c>
      <c r="Y61" s="57">
        <v>68</v>
      </c>
    </row>
    <row r="62" spans="1:25" x14ac:dyDescent="0.15">
      <c r="X62" s="57" t="s">
        <v>56</v>
      </c>
      <c r="Y62" s="57">
        <v>69</v>
      </c>
    </row>
    <row r="63" spans="1:25" x14ac:dyDescent="0.15">
      <c r="X63" s="57" t="s">
        <v>57</v>
      </c>
      <c r="Y63" s="57">
        <v>70</v>
      </c>
    </row>
    <row r="64" spans="1:25" x14ac:dyDescent="0.15">
      <c r="X64" s="57" t="s">
        <v>58</v>
      </c>
      <c r="Y64" s="57">
        <v>71</v>
      </c>
    </row>
    <row r="65" spans="24:25" x14ac:dyDescent="0.15">
      <c r="X65" s="57" t="s">
        <v>59</v>
      </c>
      <c r="Y65" s="57">
        <v>72</v>
      </c>
    </row>
    <row r="66" spans="24:25" x14ac:dyDescent="0.15">
      <c r="X66" s="57" t="s">
        <v>60</v>
      </c>
      <c r="Y66" s="57">
        <v>73</v>
      </c>
    </row>
  </sheetData>
  <sheetProtection sheet="1"/>
  <phoneticPr fontId="2"/>
  <dataValidations count="1">
    <dataValidation type="list" allowBlank="1" showInputMessage="1" showErrorMessage="1" sqref="H1">
      <formula1>$X$3:$X$66</formula1>
    </dataValidation>
  </dataValidations>
  <pageMargins left="0.99" right="0.78700000000000003" top="0.47" bottom="0.28000000000000003" header="0.4" footer="0.21"/>
  <pageSetup paperSize="9" scale="84" orientation="landscape" verticalDpi="0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66"/>
  <sheetViews>
    <sheetView tabSelected="1" zoomScale="80" workbookViewId="0">
      <pane ySplit="1" topLeftCell="A2" activePane="bottomLeft" state="frozen"/>
      <selection activeCell="I52" sqref="I52"/>
      <selection pane="bottomLeft" activeCell="I52" sqref="I52"/>
    </sheetView>
  </sheetViews>
  <sheetFormatPr defaultRowHeight="13.5" x14ac:dyDescent="0.15"/>
  <cols>
    <col min="1" max="4" width="9" style="57"/>
    <col min="5" max="5" width="2.125" style="57" customWidth="1"/>
    <col min="6" max="9" width="9" style="57"/>
    <col min="10" max="10" width="0.875" style="57" customWidth="1"/>
    <col min="11" max="14" width="9" style="57"/>
    <col min="15" max="15" width="1" style="57" customWidth="1"/>
    <col min="16" max="16384" width="9" style="57"/>
  </cols>
  <sheetData>
    <row r="1" spans="1:25" x14ac:dyDescent="0.15">
      <c r="A1" s="55" t="s">
        <v>99</v>
      </c>
      <c r="B1" s="55"/>
      <c r="C1" s="55"/>
      <c r="D1" s="55"/>
      <c r="E1" s="55"/>
      <c r="F1" s="55"/>
      <c r="G1" s="56" t="s">
        <v>92</v>
      </c>
      <c r="H1" s="78" t="s">
        <v>127</v>
      </c>
      <c r="J1" s="55"/>
      <c r="K1" s="55"/>
      <c r="L1" s="55"/>
      <c r="M1" s="55"/>
      <c r="N1" s="55"/>
      <c r="O1" s="55" t="s">
        <v>93</v>
      </c>
      <c r="P1" s="55"/>
      <c r="Q1" s="55"/>
      <c r="R1" s="55" t="str">
        <f>高齢者率65!J1</f>
        <v>平成30年3月末</v>
      </c>
      <c r="S1" s="55"/>
      <c r="Y1" s="55">
        <f>VLOOKUP(H1,X3:Y67,2,FALSE)</f>
        <v>25</v>
      </c>
    </row>
    <row r="2" spans="1:25" x14ac:dyDescent="0.15">
      <c r="A2" s="58"/>
      <c r="B2" s="58"/>
      <c r="C2" s="58"/>
      <c r="D2" s="58"/>
      <c r="E2" s="55"/>
      <c r="F2" s="58"/>
      <c r="G2" s="58"/>
      <c r="H2" s="58"/>
      <c r="I2" s="58"/>
      <c r="J2" s="55"/>
      <c r="K2" s="58"/>
      <c r="L2" s="58"/>
      <c r="M2" s="58"/>
      <c r="N2" s="58"/>
      <c r="O2" s="55"/>
      <c r="P2" s="58"/>
      <c r="Q2" s="58"/>
      <c r="R2" s="58"/>
      <c r="S2" s="58"/>
    </row>
    <row r="3" spans="1:25" x14ac:dyDescent="0.15">
      <c r="A3" s="59" t="s">
        <v>0</v>
      </c>
      <c r="B3" s="59" t="s">
        <v>89</v>
      </c>
      <c r="C3" s="59" t="s">
        <v>90</v>
      </c>
      <c r="D3" s="59" t="s">
        <v>91</v>
      </c>
      <c r="E3" s="60"/>
      <c r="F3" s="59" t="s">
        <v>0</v>
      </c>
      <c r="G3" s="59" t="s">
        <v>89</v>
      </c>
      <c r="H3" s="59" t="s">
        <v>90</v>
      </c>
      <c r="I3" s="59" t="s">
        <v>91</v>
      </c>
      <c r="J3" s="60"/>
      <c r="K3" s="59" t="s">
        <v>0</v>
      </c>
      <c r="L3" s="59" t="s">
        <v>89</v>
      </c>
      <c r="M3" s="59" t="s">
        <v>90</v>
      </c>
      <c r="N3" s="59" t="s">
        <v>91</v>
      </c>
      <c r="O3" s="60"/>
      <c r="P3" s="59" t="s">
        <v>0</v>
      </c>
      <c r="Q3" s="59" t="s">
        <v>89</v>
      </c>
      <c r="R3" s="59" t="s">
        <v>90</v>
      </c>
      <c r="S3" s="59" t="s">
        <v>91</v>
      </c>
      <c r="T3" s="61"/>
      <c r="X3" s="57" t="s">
        <v>2</v>
      </c>
      <c r="Y3" s="57">
        <v>1</v>
      </c>
    </row>
    <row r="4" spans="1:25" x14ac:dyDescent="0.15">
      <c r="A4" s="62">
        <v>0</v>
      </c>
      <c r="B4" s="62">
        <f>IF(ISNA(VLOOKUP($Y$1*1000+A4,年齢別人口集計表AD2!$A$2:$K$5000,9,FALSE)),0,VLOOKUP($Y$1*1000+A4,年齢別人口集計表AD2!$A$2:$K$5000,9,FALSE))</f>
        <v>1</v>
      </c>
      <c r="C4" s="62">
        <f>IF(ISNA(VLOOKUP($Y$1*1000+A4,年齢別人口集計表AD2!$A$2:$K$5000,10,FALSE)),0,VLOOKUP($Y$1*1000+A4,年齢別人口集計表AD2!$A$2:$K$5000,10,FALSE))</f>
        <v>1</v>
      </c>
      <c r="D4" s="62">
        <f>SUM(B4:C4)</f>
        <v>2</v>
      </c>
      <c r="E4" s="63"/>
      <c r="F4" s="62">
        <v>5</v>
      </c>
      <c r="G4" s="62">
        <f>IF(ISNA(VLOOKUP($Y$1*1000+F4,年齢別人口集計表AD2!$A$2:$K$5000,9,FALSE)),0,VLOOKUP($Y$1*1000+F4,年齢別人口集計表AD2!$A$2:$K$5000,9,FALSE))</f>
        <v>0</v>
      </c>
      <c r="H4" s="62">
        <f>IF(ISNA(VLOOKUP($Y$1*1000+F4,年齢別人口集計表AD2!$A$2:$K$5000,10,FALSE)),0,VLOOKUP($Y$1*1000+F4,年齢別人口集計表AD2!$A$2:$K$5000,10,FALSE))</f>
        <v>0</v>
      </c>
      <c r="I4" s="62">
        <f>SUM(G4:H4)</f>
        <v>0</v>
      </c>
      <c r="J4" s="63"/>
      <c r="K4" s="62">
        <v>10</v>
      </c>
      <c r="L4" s="62">
        <f>IF(ISNA(VLOOKUP($Y$1*1000+K4,年齢別人口集計表AD2!$A$2:$K$5000,9,FALSE)),0,VLOOKUP($Y$1*1000+K4,年齢別人口集計表AD2!$A$2:$K$5000,9,FALSE))</f>
        <v>0</v>
      </c>
      <c r="M4" s="62">
        <f>IF(ISNA(VLOOKUP($Y$1*1000+K4,年齢別人口集計表AD2!$A$2:$K$5000,10,FALSE)),0,VLOOKUP($Y$1*1000+K4,年齢別人口集計表AD2!$A$2:$K$5000,10,FALSE))</f>
        <v>2</v>
      </c>
      <c r="N4" s="62">
        <f>SUM(L4:M4)</f>
        <v>2</v>
      </c>
      <c r="O4" s="63"/>
      <c r="P4" s="62">
        <v>15</v>
      </c>
      <c r="Q4" s="62">
        <f>IF(ISNA(VLOOKUP($Y$1*1000+P4,年齢別人口集計表AD2!$A$2:$K$5000,9,FALSE)),0,VLOOKUP($Y$1*1000+P4,年齢別人口集計表AD2!$A$2:$K$5000,9,FALSE))</f>
        <v>1</v>
      </c>
      <c r="R4" s="62">
        <f>IF(ISNA(VLOOKUP($Y$1*1000+P4,年齢別人口集計表AD2!$A$2:$K$5000,10,FALSE)),0,VLOOKUP($Y$1*1000+P4,年齢別人口集計表AD2!$A$2:$K$5000,10,FALSE))</f>
        <v>1</v>
      </c>
      <c r="S4" s="62">
        <f>SUM(Q4:R4)</f>
        <v>2</v>
      </c>
      <c r="X4" s="57" t="s">
        <v>3</v>
      </c>
      <c r="Y4" s="57">
        <v>2</v>
      </c>
    </row>
    <row r="5" spans="1:25" x14ac:dyDescent="0.15">
      <c r="A5" s="62">
        <v>1</v>
      </c>
      <c r="B5" s="62">
        <f>IF(ISNA(VLOOKUP($Y$1*1000+A5,年齢別人口集計表AD2!$A$2:$K$5000,9,FALSE)),0,VLOOKUP($Y$1*1000+A5,年齢別人口集計表AD2!$A$2:$K$5000,9,FALSE))</f>
        <v>0</v>
      </c>
      <c r="C5" s="62">
        <f>IF(ISNA(VLOOKUP($Y$1*1000+A5,年齢別人口集計表AD2!$A$2:$K$5000,10,FALSE)),0,VLOOKUP($Y$1*1000+A5,年齢別人口集計表AD2!$A$2:$K$5000,10,FALSE))</f>
        <v>0</v>
      </c>
      <c r="D5" s="62">
        <f>SUM(B5:C5)</f>
        <v>0</v>
      </c>
      <c r="E5" s="63"/>
      <c r="F5" s="62">
        <v>6</v>
      </c>
      <c r="G5" s="62">
        <f>IF(ISNA(VLOOKUP($Y$1*1000+F5,年齢別人口集計表AD2!$A$2:$K$5000,9,FALSE)),0,VLOOKUP($Y$1*1000+F5,年齢別人口集計表AD2!$A$2:$K$5000,9,FALSE))</f>
        <v>1</v>
      </c>
      <c r="H5" s="62">
        <f>IF(ISNA(VLOOKUP($Y$1*1000+F5,年齢別人口集計表AD2!$A$2:$K$5000,10,FALSE)),0,VLOOKUP($Y$1*1000+F5,年齢別人口集計表AD2!$A$2:$K$5000,10,FALSE))</f>
        <v>1</v>
      </c>
      <c r="I5" s="62">
        <f>SUM(G5:H5)</f>
        <v>2</v>
      </c>
      <c r="J5" s="63"/>
      <c r="K5" s="62">
        <v>11</v>
      </c>
      <c r="L5" s="62">
        <f>IF(ISNA(VLOOKUP($Y$1*1000+K5,年齢別人口集計表AD2!$A$2:$K$5000,9,FALSE)),0,VLOOKUP($Y$1*1000+K5,年齢別人口集計表AD2!$A$2:$K$5000,9,FALSE))</f>
        <v>0</v>
      </c>
      <c r="M5" s="62">
        <f>IF(ISNA(VLOOKUP($Y$1*1000+K5,年齢別人口集計表AD2!$A$2:$K$5000,10,FALSE)),0,VLOOKUP($Y$1*1000+K5,年齢別人口集計表AD2!$A$2:$K$5000,10,FALSE))</f>
        <v>2</v>
      </c>
      <c r="N5" s="62">
        <f>SUM(L5:M5)</f>
        <v>2</v>
      </c>
      <c r="O5" s="63"/>
      <c r="P5" s="62">
        <v>16</v>
      </c>
      <c r="Q5" s="62">
        <f>IF(ISNA(VLOOKUP($Y$1*1000+P5,年齢別人口集計表AD2!$A$2:$K$5000,9,FALSE)),0,VLOOKUP($Y$1*1000+P5,年齢別人口集計表AD2!$A$2:$K$5000,9,FALSE))</f>
        <v>0</v>
      </c>
      <c r="R5" s="62">
        <f>IF(ISNA(VLOOKUP($Y$1*1000+P5,年齢別人口集計表AD2!$A$2:$K$5000,10,FALSE)),0,VLOOKUP($Y$1*1000+P5,年齢別人口集計表AD2!$A$2:$K$5000,10,FALSE))</f>
        <v>0</v>
      </c>
      <c r="S5" s="62">
        <f>SUM(Q5:R5)</f>
        <v>0</v>
      </c>
      <c r="X5" s="57" t="s">
        <v>4</v>
      </c>
      <c r="Y5" s="57">
        <v>3</v>
      </c>
    </row>
    <row r="6" spans="1:25" x14ac:dyDescent="0.15">
      <c r="A6" s="62">
        <v>2</v>
      </c>
      <c r="B6" s="62">
        <f>IF(ISNA(VLOOKUP($Y$1*1000+A6,年齢別人口集計表AD2!$A$2:$K$5000,9,FALSE)),0,VLOOKUP($Y$1*1000+A6,年齢別人口集計表AD2!$A$2:$K$5000,9,FALSE))</f>
        <v>0</v>
      </c>
      <c r="C6" s="62">
        <f>IF(ISNA(VLOOKUP($Y$1*1000+A6,年齢別人口集計表AD2!$A$2:$K$5000,10,FALSE)),0,VLOOKUP($Y$1*1000+A6,年齢別人口集計表AD2!$A$2:$K$5000,10,FALSE))</f>
        <v>1</v>
      </c>
      <c r="D6" s="62">
        <f>SUM(B6:C6)</f>
        <v>1</v>
      </c>
      <c r="E6" s="63"/>
      <c r="F6" s="62">
        <v>7</v>
      </c>
      <c r="G6" s="62">
        <f>IF(ISNA(VLOOKUP($Y$1*1000+F6,年齢別人口集計表AD2!$A$2:$K$5000,9,FALSE)),0,VLOOKUP($Y$1*1000+F6,年齢別人口集計表AD2!$A$2:$K$5000,9,FALSE))</f>
        <v>0</v>
      </c>
      <c r="H6" s="62">
        <f>IF(ISNA(VLOOKUP($Y$1*1000+F6,年齢別人口集計表AD2!$A$2:$K$5000,10,FALSE)),0,VLOOKUP($Y$1*1000+F6,年齢別人口集計表AD2!$A$2:$K$5000,10,FALSE))</f>
        <v>1</v>
      </c>
      <c r="I6" s="62">
        <f>SUM(G6:H6)</f>
        <v>1</v>
      </c>
      <c r="J6" s="63"/>
      <c r="K6" s="62">
        <v>12</v>
      </c>
      <c r="L6" s="62">
        <f>IF(ISNA(VLOOKUP($Y$1*1000+K6,年齢別人口集計表AD2!$A$2:$K$5000,9,FALSE)),0,VLOOKUP($Y$1*1000+K6,年齢別人口集計表AD2!$A$2:$K$5000,9,FALSE))</f>
        <v>2</v>
      </c>
      <c r="M6" s="62">
        <f>IF(ISNA(VLOOKUP($Y$1*1000+K6,年齢別人口集計表AD2!$A$2:$K$5000,10,FALSE)),0,VLOOKUP($Y$1*1000+K6,年齢別人口集計表AD2!$A$2:$K$5000,10,FALSE))</f>
        <v>0</v>
      </c>
      <c r="N6" s="62">
        <f>SUM(L6:M6)</f>
        <v>2</v>
      </c>
      <c r="O6" s="63"/>
      <c r="P6" s="62">
        <v>17</v>
      </c>
      <c r="Q6" s="62">
        <f>IF(ISNA(VLOOKUP($Y$1*1000+P6,年齢別人口集計表AD2!$A$2:$K$5000,9,FALSE)),0,VLOOKUP($Y$1*1000+P6,年齢別人口集計表AD2!$A$2:$K$5000,9,FALSE))</f>
        <v>2</v>
      </c>
      <c r="R6" s="62">
        <f>IF(ISNA(VLOOKUP($Y$1*1000+P6,年齢別人口集計表AD2!$A$2:$K$5000,10,FALSE)),0,VLOOKUP($Y$1*1000+P6,年齢別人口集計表AD2!$A$2:$K$5000,10,FALSE))</f>
        <v>0</v>
      </c>
      <c r="S6" s="62">
        <f>SUM(Q6:R6)</f>
        <v>2</v>
      </c>
      <c r="X6" s="57" t="s">
        <v>5</v>
      </c>
      <c r="Y6" s="57">
        <v>4</v>
      </c>
    </row>
    <row r="7" spans="1:25" x14ac:dyDescent="0.15">
      <c r="A7" s="62">
        <v>3</v>
      </c>
      <c r="B7" s="62">
        <f>IF(ISNA(VLOOKUP($Y$1*1000+A7,年齢別人口集計表AD2!$A$2:$K$5000,9,FALSE)),0,VLOOKUP($Y$1*1000+A7,年齢別人口集計表AD2!$A$2:$K$5000,9,FALSE))</f>
        <v>0</v>
      </c>
      <c r="C7" s="62">
        <f>IF(ISNA(VLOOKUP($Y$1*1000+A7,年齢別人口集計表AD2!$A$2:$K$5000,10,FALSE)),0,VLOOKUP($Y$1*1000+A7,年齢別人口集計表AD2!$A$2:$K$5000,10,FALSE))</f>
        <v>0</v>
      </c>
      <c r="D7" s="62">
        <f>SUM(B7:C7)</f>
        <v>0</v>
      </c>
      <c r="E7" s="63"/>
      <c r="F7" s="62">
        <v>8</v>
      </c>
      <c r="G7" s="62">
        <f>IF(ISNA(VLOOKUP($Y$1*1000+F7,年齢別人口集計表AD2!$A$2:$K$5000,9,FALSE)),0,VLOOKUP($Y$1*1000+F7,年齢別人口集計表AD2!$A$2:$K$5000,9,FALSE))</f>
        <v>1</v>
      </c>
      <c r="H7" s="62">
        <f>IF(ISNA(VLOOKUP($Y$1*1000+F7,年齢別人口集計表AD2!$A$2:$K$5000,10,FALSE)),0,VLOOKUP($Y$1*1000+F7,年齢別人口集計表AD2!$A$2:$K$5000,10,FALSE))</f>
        <v>2</v>
      </c>
      <c r="I7" s="62">
        <f>SUM(G7:H7)</f>
        <v>3</v>
      </c>
      <c r="J7" s="63"/>
      <c r="K7" s="62">
        <v>13</v>
      </c>
      <c r="L7" s="62">
        <f>IF(ISNA(VLOOKUP($Y$1*1000+K7,年齢別人口集計表AD2!$A$2:$K$5000,9,FALSE)),0,VLOOKUP($Y$1*1000+K7,年齢別人口集計表AD2!$A$2:$K$5000,9,FALSE))</f>
        <v>0</v>
      </c>
      <c r="M7" s="62">
        <f>IF(ISNA(VLOOKUP($Y$1*1000+K7,年齢別人口集計表AD2!$A$2:$K$5000,10,FALSE)),0,VLOOKUP($Y$1*1000+K7,年齢別人口集計表AD2!$A$2:$K$5000,10,FALSE))</f>
        <v>0</v>
      </c>
      <c r="N7" s="62">
        <f>SUM(L7:M7)</f>
        <v>0</v>
      </c>
      <c r="O7" s="63"/>
      <c r="P7" s="62">
        <v>18</v>
      </c>
      <c r="Q7" s="62">
        <f>IF(ISNA(VLOOKUP($Y$1*1000+P7,年齢別人口集計表AD2!$A$2:$K$5000,9,FALSE)),0,VLOOKUP($Y$1*1000+P7,年齢別人口集計表AD2!$A$2:$K$5000,9,FALSE))</f>
        <v>0</v>
      </c>
      <c r="R7" s="62">
        <f>IF(ISNA(VLOOKUP($Y$1*1000+P7,年齢別人口集計表AD2!$A$2:$K$5000,10,FALSE)),0,VLOOKUP($Y$1*1000+P7,年齢別人口集計表AD2!$A$2:$K$5000,10,FALSE))</f>
        <v>1</v>
      </c>
      <c r="S7" s="62">
        <f>SUM(Q7:R7)</f>
        <v>1</v>
      </c>
      <c r="X7" s="57" t="s">
        <v>6</v>
      </c>
      <c r="Y7" s="57">
        <v>5</v>
      </c>
    </row>
    <row r="8" spans="1:25" x14ac:dyDescent="0.15">
      <c r="A8" s="62">
        <v>4</v>
      </c>
      <c r="B8" s="62">
        <f>IF(ISNA(VLOOKUP($Y$1*1000+A8,年齢別人口集計表AD2!$A$2:$K$5000,9,FALSE)),0,VLOOKUP($Y$1*1000+A8,年齢別人口集計表AD2!$A$2:$K$5000,9,FALSE))</f>
        <v>1</v>
      </c>
      <c r="C8" s="62">
        <f>IF(ISNA(VLOOKUP($Y$1*1000+A8,年齢別人口集計表AD2!$A$2:$K$5000,10,FALSE)),0,VLOOKUP($Y$1*1000+A8,年齢別人口集計表AD2!$A$2:$K$5000,10,FALSE))</f>
        <v>2</v>
      </c>
      <c r="D8" s="62">
        <f>SUM(B8:C8)</f>
        <v>3</v>
      </c>
      <c r="E8" s="63"/>
      <c r="F8" s="62">
        <v>9</v>
      </c>
      <c r="G8" s="62">
        <f>IF(ISNA(VLOOKUP($Y$1*1000+F8,年齢別人口集計表AD2!$A$2:$K$5000,9,FALSE)),0,VLOOKUP($Y$1*1000+F8,年齢別人口集計表AD2!$A$2:$K$5000,9,FALSE))</f>
        <v>3</v>
      </c>
      <c r="H8" s="62">
        <f>IF(ISNA(VLOOKUP($Y$1*1000+F8,年齢別人口集計表AD2!$A$2:$K$5000,10,FALSE)),0,VLOOKUP($Y$1*1000+F8,年齢別人口集計表AD2!$A$2:$K$5000,10,FALSE))</f>
        <v>0</v>
      </c>
      <c r="I8" s="62">
        <f>SUM(G8:H8)</f>
        <v>3</v>
      </c>
      <c r="J8" s="63"/>
      <c r="K8" s="62">
        <v>14</v>
      </c>
      <c r="L8" s="62">
        <f>IF(ISNA(VLOOKUP($Y$1*1000+K8,年齢別人口集計表AD2!$A$2:$K$5000,9,FALSE)),0,VLOOKUP($Y$1*1000+K8,年齢別人口集計表AD2!$A$2:$K$5000,9,FALSE))</f>
        <v>0</v>
      </c>
      <c r="M8" s="62">
        <f>IF(ISNA(VLOOKUP($Y$1*1000+K8,年齢別人口集計表AD2!$A$2:$K$5000,10,FALSE)),0,VLOOKUP($Y$1*1000+K8,年齢別人口集計表AD2!$A$2:$K$5000,10,FALSE))</f>
        <v>3</v>
      </c>
      <c r="N8" s="62">
        <f>SUM(L8:M8)</f>
        <v>3</v>
      </c>
      <c r="O8" s="63"/>
      <c r="P8" s="62">
        <v>19</v>
      </c>
      <c r="Q8" s="62">
        <f>IF(ISNA(VLOOKUP($Y$1*1000+P8,年齢別人口集計表AD2!$A$2:$K$5000,9,FALSE)),0,VLOOKUP($Y$1*1000+P8,年齢別人口集計表AD2!$A$2:$K$5000,9,FALSE))</f>
        <v>0</v>
      </c>
      <c r="R8" s="62">
        <f>IF(ISNA(VLOOKUP($Y$1*1000+P8,年齢別人口集計表AD2!$A$2:$K$5000,10,FALSE)),0,VLOOKUP($Y$1*1000+P8,年齢別人口集計表AD2!$A$2:$K$5000,10,FALSE))</f>
        <v>0</v>
      </c>
      <c r="S8" s="62">
        <f>SUM(Q8:R8)</f>
        <v>0</v>
      </c>
      <c r="X8" s="57" t="s">
        <v>7</v>
      </c>
      <c r="Y8" s="57">
        <v>6</v>
      </c>
    </row>
    <row r="9" spans="1:25" x14ac:dyDescent="0.15">
      <c r="A9" s="64" t="s">
        <v>91</v>
      </c>
      <c r="B9" s="62">
        <f>SUM(B4:B8)</f>
        <v>2</v>
      </c>
      <c r="C9" s="62">
        <f>SUM(C4:C8)</f>
        <v>4</v>
      </c>
      <c r="D9" s="62">
        <f>SUM(D4:D8)</f>
        <v>6</v>
      </c>
      <c r="E9" s="63"/>
      <c r="F9" s="64" t="s">
        <v>91</v>
      </c>
      <c r="G9" s="62">
        <f>SUM(G4:G8)</f>
        <v>5</v>
      </c>
      <c r="H9" s="62">
        <f>SUM(H4:H8)</f>
        <v>4</v>
      </c>
      <c r="I9" s="62">
        <f>SUM(I4:I8)</f>
        <v>9</v>
      </c>
      <c r="J9" s="63"/>
      <c r="K9" s="64" t="s">
        <v>91</v>
      </c>
      <c r="L9" s="62">
        <f>SUM(L4:L8)</f>
        <v>2</v>
      </c>
      <c r="M9" s="62">
        <f>SUM(M4:M8)</f>
        <v>7</v>
      </c>
      <c r="N9" s="62">
        <f>SUM(N4:N8)</f>
        <v>9</v>
      </c>
      <c r="O9" s="63"/>
      <c r="P9" s="64" t="s">
        <v>91</v>
      </c>
      <c r="Q9" s="62">
        <f>SUM(Q4:Q8)</f>
        <v>3</v>
      </c>
      <c r="R9" s="62">
        <f>SUM(R4:R8)</f>
        <v>2</v>
      </c>
      <c r="S9" s="62">
        <f>SUM(S4:S8)</f>
        <v>5</v>
      </c>
      <c r="U9" s="65">
        <f>Q9+L9+G9+B9</f>
        <v>12</v>
      </c>
      <c r="V9" s="65">
        <f>R9+M9+H9+C9</f>
        <v>17</v>
      </c>
      <c r="X9" s="57" t="s">
        <v>8</v>
      </c>
      <c r="Y9" s="57">
        <v>7</v>
      </c>
    </row>
    <row r="10" spans="1:25" x14ac:dyDescent="0.15">
      <c r="A10" s="66"/>
      <c r="B10" s="66"/>
      <c r="C10" s="66"/>
      <c r="D10" s="66"/>
      <c r="F10" s="66"/>
      <c r="G10" s="66"/>
      <c r="H10" s="66"/>
      <c r="I10" s="66"/>
      <c r="K10" s="66"/>
      <c r="L10" s="66"/>
      <c r="M10" s="66"/>
      <c r="N10" s="66"/>
      <c r="P10" s="66"/>
      <c r="Q10" s="66"/>
      <c r="R10" s="66"/>
      <c r="S10" s="66"/>
      <c r="X10" s="57" t="s">
        <v>9</v>
      </c>
      <c r="Y10" s="57">
        <v>8</v>
      </c>
    </row>
    <row r="11" spans="1:25" x14ac:dyDescent="0.15">
      <c r="A11" s="64" t="s">
        <v>0</v>
      </c>
      <c r="B11" s="64" t="s">
        <v>89</v>
      </c>
      <c r="C11" s="64" t="s">
        <v>90</v>
      </c>
      <c r="D11" s="64" t="s">
        <v>91</v>
      </c>
      <c r="E11" s="63"/>
      <c r="F11" s="64" t="s">
        <v>0</v>
      </c>
      <c r="G11" s="64" t="s">
        <v>89</v>
      </c>
      <c r="H11" s="64" t="s">
        <v>90</v>
      </c>
      <c r="I11" s="64" t="s">
        <v>91</v>
      </c>
      <c r="J11" s="63"/>
      <c r="K11" s="64" t="s">
        <v>0</v>
      </c>
      <c r="L11" s="64" t="s">
        <v>89</v>
      </c>
      <c r="M11" s="64" t="s">
        <v>90</v>
      </c>
      <c r="N11" s="64" t="s">
        <v>91</v>
      </c>
      <c r="O11" s="63"/>
      <c r="P11" s="64" t="s">
        <v>0</v>
      </c>
      <c r="Q11" s="64" t="s">
        <v>89</v>
      </c>
      <c r="R11" s="64" t="s">
        <v>90</v>
      </c>
      <c r="S11" s="64" t="s">
        <v>91</v>
      </c>
      <c r="X11" s="57" t="s">
        <v>10</v>
      </c>
      <c r="Y11" s="57">
        <v>9</v>
      </c>
    </row>
    <row r="12" spans="1:25" x14ac:dyDescent="0.15">
      <c r="A12" s="62">
        <v>20</v>
      </c>
      <c r="B12" s="62">
        <f>IF(ISNA(VLOOKUP($Y$1*1000+A12,年齢別人口集計表AD2!$A$2:$K$5000,9,FALSE)),0,VLOOKUP($Y$1*1000+A12,年齢別人口集計表AD2!$A$2:$K$5000,9,FALSE))</f>
        <v>0</v>
      </c>
      <c r="C12" s="62">
        <f>IF(ISNA(VLOOKUP($Y$1*1000+A12,年齢別人口集計表AD2!$A$2:$K$5000,10,FALSE)),0,VLOOKUP($Y$1*1000+A12,年齢別人口集計表AD2!$A$2:$K$5000,10,FALSE))</f>
        <v>2</v>
      </c>
      <c r="D12" s="62">
        <f>SUM(B12:C12)</f>
        <v>2</v>
      </c>
      <c r="E12" s="63"/>
      <c r="F12" s="62">
        <v>25</v>
      </c>
      <c r="G12" s="62">
        <f>IF(ISNA(VLOOKUP($Y$1*1000+F12,年齢別人口集計表AD2!$A$2:$K$5000,9,FALSE)),0,VLOOKUP($Y$1*1000+F12,年齢別人口集計表AD2!$A$2:$K$5000,9,FALSE))</f>
        <v>0</v>
      </c>
      <c r="H12" s="62">
        <f>IF(ISNA(VLOOKUP($Y$1*1000+F12,年齢別人口集計表AD2!$A$2:$K$5000,10,FALSE)),0,VLOOKUP($Y$1*1000+F12,年齢別人口集計表AD2!$A$2:$K$5000,10,FALSE))</f>
        <v>1</v>
      </c>
      <c r="I12" s="62">
        <f>SUM(G12:H12)</f>
        <v>1</v>
      </c>
      <c r="J12" s="63"/>
      <c r="K12" s="62">
        <v>30</v>
      </c>
      <c r="L12" s="62">
        <f>IF(ISNA(VLOOKUP($Y$1*1000+K12,年齢別人口集計表AD2!$A$2:$K$5000,9,FALSE)),0,VLOOKUP($Y$1*1000+K12,年齢別人口集計表AD2!$A$2:$K$5000,9,FALSE))</f>
        <v>0</v>
      </c>
      <c r="M12" s="62">
        <f>IF(ISNA(VLOOKUP($Y$1*1000+K12,年齢別人口集計表AD2!$A$2:$K$5000,10,FALSE)),0,VLOOKUP($Y$1*1000+K12,年齢別人口集計表AD2!$A$2:$K$5000,10,FALSE))</f>
        <v>1</v>
      </c>
      <c r="N12" s="62">
        <f>SUM(L12:M12)</f>
        <v>1</v>
      </c>
      <c r="O12" s="63"/>
      <c r="P12" s="62">
        <v>35</v>
      </c>
      <c r="Q12" s="62">
        <f>IF(ISNA(VLOOKUP($Y$1*1000+P12,年齢別人口集計表AD2!$A$2:$K$5000,9,FALSE)),0,VLOOKUP($Y$1*1000+P12,年齢別人口集計表AD2!$A$2:$K$5000,9,FALSE))</f>
        <v>0</v>
      </c>
      <c r="R12" s="62">
        <f>IF(ISNA(VLOOKUP($Y$1*1000+P12,年齢別人口集計表AD2!$A$2:$K$5000,10,FALSE)),0,VLOOKUP($Y$1*1000+P12,年齢別人口集計表AD2!$A$2:$K$5000,10,FALSE))</f>
        <v>1</v>
      </c>
      <c r="S12" s="62">
        <f>SUM(Q12:R12)</f>
        <v>1</v>
      </c>
      <c r="X12" s="57" t="s">
        <v>11</v>
      </c>
      <c r="Y12" s="57">
        <v>10</v>
      </c>
    </row>
    <row r="13" spans="1:25" x14ac:dyDescent="0.15">
      <c r="A13" s="62">
        <v>21</v>
      </c>
      <c r="B13" s="62">
        <f>IF(ISNA(VLOOKUP($Y$1*1000+A13,年齢別人口集計表AD2!$A$2:$K$5000,9,FALSE)),0,VLOOKUP($Y$1*1000+A13,年齢別人口集計表AD2!$A$2:$K$5000,9,FALSE))</f>
        <v>0</v>
      </c>
      <c r="C13" s="62">
        <f>IF(ISNA(VLOOKUP($Y$1*1000+A13,年齢別人口集計表AD2!$A$2:$K$5000,10,FALSE)),0,VLOOKUP($Y$1*1000+A13,年齢別人口集計表AD2!$A$2:$K$5000,10,FALSE))</f>
        <v>2</v>
      </c>
      <c r="D13" s="62">
        <f>SUM(B13:C13)</f>
        <v>2</v>
      </c>
      <c r="E13" s="63"/>
      <c r="F13" s="62">
        <v>26</v>
      </c>
      <c r="G13" s="62">
        <f>IF(ISNA(VLOOKUP($Y$1*1000+F13,年齢別人口集計表AD2!$A$2:$K$5000,9,FALSE)),0,VLOOKUP($Y$1*1000+F13,年齢別人口集計表AD2!$A$2:$K$5000,9,FALSE))</f>
        <v>1</v>
      </c>
      <c r="H13" s="62">
        <f>IF(ISNA(VLOOKUP($Y$1*1000+F13,年齢別人口集計表AD2!$A$2:$K$5000,10,FALSE)),0,VLOOKUP($Y$1*1000+F13,年齢別人口集計表AD2!$A$2:$K$5000,10,FALSE))</f>
        <v>1</v>
      </c>
      <c r="I13" s="62">
        <f>SUM(G13:H13)</f>
        <v>2</v>
      </c>
      <c r="J13" s="63"/>
      <c r="K13" s="62">
        <v>31</v>
      </c>
      <c r="L13" s="62">
        <f>IF(ISNA(VLOOKUP($Y$1*1000+K13,年齢別人口集計表AD2!$A$2:$K$5000,9,FALSE)),0,VLOOKUP($Y$1*1000+K13,年齢別人口集計表AD2!$A$2:$K$5000,9,FALSE))</f>
        <v>2</v>
      </c>
      <c r="M13" s="62">
        <f>IF(ISNA(VLOOKUP($Y$1*1000+K13,年齢別人口集計表AD2!$A$2:$K$5000,10,FALSE)),0,VLOOKUP($Y$1*1000+K13,年齢別人口集計表AD2!$A$2:$K$5000,10,FALSE))</f>
        <v>0</v>
      </c>
      <c r="N13" s="62">
        <f>SUM(L13:M13)</f>
        <v>2</v>
      </c>
      <c r="O13" s="63"/>
      <c r="P13" s="62">
        <v>36</v>
      </c>
      <c r="Q13" s="62">
        <f>IF(ISNA(VLOOKUP($Y$1*1000+P13,年齢別人口集計表AD2!$A$2:$K$5000,9,FALSE)),0,VLOOKUP($Y$1*1000+P13,年齢別人口集計表AD2!$A$2:$K$5000,9,FALSE))</f>
        <v>2</v>
      </c>
      <c r="R13" s="62">
        <f>IF(ISNA(VLOOKUP($Y$1*1000+P13,年齢別人口集計表AD2!$A$2:$K$5000,10,FALSE)),0,VLOOKUP($Y$1*1000+P13,年齢別人口集計表AD2!$A$2:$K$5000,10,FALSE))</f>
        <v>1</v>
      </c>
      <c r="S13" s="62">
        <f>SUM(Q13:R13)</f>
        <v>3</v>
      </c>
      <c r="X13" s="57" t="s">
        <v>12</v>
      </c>
      <c r="Y13" s="57">
        <v>11</v>
      </c>
    </row>
    <row r="14" spans="1:25" x14ac:dyDescent="0.15">
      <c r="A14" s="62">
        <v>22</v>
      </c>
      <c r="B14" s="62">
        <f>IF(ISNA(VLOOKUP($Y$1*1000+A14,年齢別人口集計表AD2!$A$2:$K$5000,9,FALSE)),0,VLOOKUP($Y$1*1000+A14,年齢別人口集計表AD2!$A$2:$K$5000,9,FALSE))</f>
        <v>0</v>
      </c>
      <c r="C14" s="62">
        <f>IF(ISNA(VLOOKUP($Y$1*1000+A14,年齢別人口集計表AD2!$A$2:$K$5000,10,FALSE)),0,VLOOKUP($Y$1*1000+A14,年齢別人口集計表AD2!$A$2:$K$5000,10,FALSE))</f>
        <v>3</v>
      </c>
      <c r="D14" s="62">
        <f>SUM(B14:C14)</f>
        <v>3</v>
      </c>
      <c r="E14" s="63"/>
      <c r="F14" s="62">
        <v>27</v>
      </c>
      <c r="G14" s="62">
        <f>IF(ISNA(VLOOKUP($Y$1*1000+F14,年齢別人口集計表AD2!$A$2:$K$5000,9,FALSE)),0,VLOOKUP($Y$1*1000+F14,年齢別人口集計表AD2!$A$2:$K$5000,9,FALSE))</f>
        <v>0</v>
      </c>
      <c r="H14" s="62">
        <f>IF(ISNA(VLOOKUP($Y$1*1000+F14,年齢別人口集計表AD2!$A$2:$K$5000,10,FALSE)),0,VLOOKUP($Y$1*1000+F14,年齢別人口集計表AD2!$A$2:$K$5000,10,FALSE))</f>
        <v>0</v>
      </c>
      <c r="I14" s="62">
        <f>SUM(G14:H14)</f>
        <v>0</v>
      </c>
      <c r="J14" s="63"/>
      <c r="K14" s="62">
        <v>32</v>
      </c>
      <c r="L14" s="62">
        <f>IF(ISNA(VLOOKUP($Y$1*1000+K14,年齢別人口集計表AD2!$A$2:$K$5000,9,FALSE)),0,VLOOKUP($Y$1*1000+K14,年齢別人口集計表AD2!$A$2:$K$5000,9,FALSE))</f>
        <v>1</v>
      </c>
      <c r="M14" s="62">
        <f>IF(ISNA(VLOOKUP($Y$1*1000+K14,年齢別人口集計表AD2!$A$2:$K$5000,10,FALSE)),0,VLOOKUP($Y$1*1000+K14,年齢別人口集計表AD2!$A$2:$K$5000,10,FALSE))</f>
        <v>0</v>
      </c>
      <c r="N14" s="62">
        <f>SUM(L14:M14)</f>
        <v>1</v>
      </c>
      <c r="O14" s="63"/>
      <c r="P14" s="62">
        <v>37</v>
      </c>
      <c r="Q14" s="62">
        <f>IF(ISNA(VLOOKUP($Y$1*1000+P14,年齢別人口集計表AD2!$A$2:$K$5000,9,FALSE)),0,VLOOKUP($Y$1*1000+P14,年齢別人口集計表AD2!$A$2:$K$5000,9,FALSE))</f>
        <v>0</v>
      </c>
      <c r="R14" s="62">
        <f>IF(ISNA(VLOOKUP($Y$1*1000+P14,年齢別人口集計表AD2!$A$2:$K$5000,10,FALSE)),0,VLOOKUP($Y$1*1000+P14,年齢別人口集計表AD2!$A$2:$K$5000,10,FALSE))</f>
        <v>1</v>
      </c>
      <c r="S14" s="62">
        <f>SUM(Q14:R14)</f>
        <v>1</v>
      </c>
      <c r="X14" s="57" t="s">
        <v>13</v>
      </c>
      <c r="Y14" s="57">
        <v>12</v>
      </c>
    </row>
    <row r="15" spans="1:25" x14ac:dyDescent="0.15">
      <c r="A15" s="62">
        <v>23</v>
      </c>
      <c r="B15" s="62">
        <f>IF(ISNA(VLOOKUP($Y$1*1000+A15,年齢別人口集計表AD2!$A$2:$K$5000,9,FALSE)),0,VLOOKUP($Y$1*1000+A15,年齢別人口集計表AD2!$A$2:$K$5000,9,FALSE))</f>
        <v>0</v>
      </c>
      <c r="C15" s="62">
        <f>IF(ISNA(VLOOKUP($Y$1*1000+A15,年齢別人口集計表AD2!$A$2:$K$5000,10,FALSE)),0,VLOOKUP($Y$1*1000+A15,年齢別人口集計表AD2!$A$2:$K$5000,10,FALSE))</f>
        <v>1</v>
      </c>
      <c r="D15" s="62">
        <f>SUM(B15:C15)</f>
        <v>1</v>
      </c>
      <c r="E15" s="63"/>
      <c r="F15" s="62">
        <v>28</v>
      </c>
      <c r="G15" s="62">
        <f>IF(ISNA(VLOOKUP($Y$1*1000+F15,年齢別人口集計表AD2!$A$2:$K$5000,9,FALSE)),0,VLOOKUP($Y$1*1000+F15,年齢別人口集計表AD2!$A$2:$K$5000,9,FALSE))</f>
        <v>1</v>
      </c>
      <c r="H15" s="62">
        <f>IF(ISNA(VLOOKUP($Y$1*1000+F15,年齢別人口集計表AD2!$A$2:$K$5000,10,FALSE)),0,VLOOKUP($Y$1*1000+F15,年齢別人口集計表AD2!$A$2:$K$5000,10,FALSE))</f>
        <v>0</v>
      </c>
      <c r="I15" s="62">
        <f>SUM(G15:H15)</f>
        <v>1</v>
      </c>
      <c r="J15" s="63"/>
      <c r="K15" s="62">
        <v>33</v>
      </c>
      <c r="L15" s="62">
        <f>IF(ISNA(VLOOKUP($Y$1*1000+K15,年齢別人口集計表AD2!$A$2:$K$5000,9,FALSE)),0,VLOOKUP($Y$1*1000+K15,年齢別人口集計表AD2!$A$2:$K$5000,9,FALSE))</f>
        <v>1</v>
      </c>
      <c r="M15" s="62">
        <f>IF(ISNA(VLOOKUP($Y$1*1000+K15,年齢別人口集計表AD2!$A$2:$K$5000,10,FALSE)),0,VLOOKUP($Y$1*1000+K15,年齢別人口集計表AD2!$A$2:$K$5000,10,FALSE))</f>
        <v>0</v>
      </c>
      <c r="N15" s="62">
        <f>SUM(L15:M15)</f>
        <v>1</v>
      </c>
      <c r="O15" s="63"/>
      <c r="P15" s="62">
        <v>38</v>
      </c>
      <c r="Q15" s="62">
        <f>IF(ISNA(VLOOKUP($Y$1*1000+P15,年齢別人口集計表AD2!$A$2:$K$5000,9,FALSE)),0,VLOOKUP($Y$1*1000+P15,年齢別人口集計表AD2!$A$2:$K$5000,9,FALSE))</f>
        <v>0</v>
      </c>
      <c r="R15" s="62">
        <f>IF(ISNA(VLOOKUP($Y$1*1000+P15,年齢別人口集計表AD2!$A$2:$K$5000,10,FALSE)),0,VLOOKUP($Y$1*1000+P15,年齢別人口集計表AD2!$A$2:$K$5000,10,FALSE))</f>
        <v>0</v>
      </c>
      <c r="S15" s="62">
        <f>SUM(Q15:R15)</f>
        <v>0</v>
      </c>
      <c r="X15" s="57" t="s">
        <v>14</v>
      </c>
      <c r="Y15" s="57">
        <v>13</v>
      </c>
    </row>
    <row r="16" spans="1:25" x14ac:dyDescent="0.15">
      <c r="A16" s="62">
        <v>24</v>
      </c>
      <c r="B16" s="62">
        <f>IF(ISNA(VLOOKUP($Y$1*1000+A16,年齢別人口集計表AD2!$A$2:$K$5000,9,FALSE)),0,VLOOKUP($Y$1*1000+A16,年齢別人口集計表AD2!$A$2:$K$5000,9,FALSE))</f>
        <v>0</v>
      </c>
      <c r="C16" s="62">
        <f>IF(ISNA(VLOOKUP($Y$1*1000+A16,年齢別人口集計表AD2!$A$2:$K$5000,10,FALSE)),0,VLOOKUP($Y$1*1000+A16,年齢別人口集計表AD2!$A$2:$K$5000,10,FALSE))</f>
        <v>1</v>
      </c>
      <c r="D16" s="62">
        <f>SUM(B16:C16)</f>
        <v>1</v>
      </c>
      <c r="E16" s="63"/>
      <c r="F16" s="62">
        <v>29</v>
      </c>
      <c r="G16" s="62">
        <f>IF(ISNA(VLOOKUP($Y$1*1000+F16,年齢別人口集計表AD2!$A$2:$K$5000,9,FALSE)),0,VLOOKUP($Y$1*1000+F16,年齢別人口集計表AD2!$A$2:$K$5000,9,FALSE))</f>
        <v>0</v>
      </c>
      <c r="H16" s="62">
        <f>IF(ISNA(VLOOKUP($Y$1*1000+F16,年齢別人口集計表AD2!$A$2:$K$5000,10,FALSE)),0,VLOOKUP($Y$1*1000+F16,年齢別人口集計表AD2!$A$2:$K$5000,10,FALSE))</f>
        <v>0</v>
      </c>
      <c r="I16" s="62">
        <f>SUM(G16:H16)</f>
        <v>0</v>
      </c>
      <c r="J16" s="63"/>
      <c r="K16" s="62">
        <v>34</v>
      </c>
      <c r="L16" s="62">
        <f>IF(ISNA(VLOOKUP($Y$1*1000+K16,年齢別人口集計表AD2!$A$2:$K$5000,9,FALSE)),0,VLOOKUP($Y$1*1000+K16,年齢別人口集計表AD2!$A$2:$K$5000,9,FALSE))</f>
        <v>0</v>
      </c>
      <c r="M16" s="62">
        <f>IF(ISNA(VLOOKUP($Y$1*1000+K16,年齢別人口集計表AD2!$A$2:$K$5000,10,FALSE)),0,VLOOKUP($Y$1*1000+K16,年齢別人口集計表AD2!$A$2:$K$5000,10,FALSE))</f>
        <v>1</v>
      </c>
      <c r="N16" s="62">
        <f>SUM(L16:M16)</f>
        <v>1</v>
      </c>
      <c r="O16" s="63"/>
      <c r="P16" s="62">
        <v>39</v>
      </c>
      <c r="Q16" s="62">
        <f>IF(ISNA(VLOOKUP($Y$1*1000+P16,年齢別人口集計表AD2!$A$2:$K$5000,9,FALSE)),0,VLOOKUP($Y$1*1000+P16,年齢別人口集計表AD2!$A$2:$K$5000,9,FALSE))</f>
        <v>1</v>
      </c>
      <c r="R16" s="62">
        <f>IF(ISNA(VLOOKUP($Y$1*1000+P16,年齢別人口集計表AD2!$A$2:$K$5000,10,FALSE)),0,VLOOKUP($Y$1*1000+P16,年齢別人口集計表AD2!$A$2:$K$5000,10,FALSE))</f>
        <v>1</v>
      </c>
      <c r="S16" s="62">
        <f>SUM(Q16:R16)</f>
        <v>2</v>
      </c>
      <c r="X16" s="57" t="s">
        <v>15</v>
      </c>
      <c r="Y16" s="57">
        <v>14</v>
      </c>
    </row>
    <row r="17" spans="1:25" x14ac:dyDescent="0.15">
      <c r="A17" s="64" t="s">
        <v>91</v>
      </c>
      <c r="B17" s="62">
        <f>SUM(B12:B16)</f>
        <v>0</v>
      </c>
      <c r="C17" s="62">
        <f>SUM(C12:C16)</f>
        <v>9</v>
      </c>
      <c r="D17" s="62">
        <f>SUM(D12:D16)</f>
        <v>9</v>
      </c>
      <c r="E17" s="63"/>
      <c r="F17" s="64" t="s">
        <v>91</v>
      </c>
      <c r="G17" s="62">
        <f>SUM(G12:G16)</f>
        <v>2</v>
      </c>
      <c r="H17" s="62">
        <f>SUM(H12:H16)</f>
        <v>2</v>
      </c>
      <c r="I17" s="62">
        <f>SUM(I12:I16)</f>
        <v>4</v>
      </c>
      <c r="J17" s="63"/>
      <c r="K17" s="64" t="s">
        <v>91</v>
      </c>
      <c r="L17" s="62">
        <f>SUM(L12:L16)</f>
        <v>4</v>
      </c>
      <c r="M17" s="62">
        <f>SUM(M12:M16)</f>
        <v>2</v>
      </c>
      <c r="N17" s="62">
        <f>SUM(N12:N16)</f>
        <v>6</v>
      </c>
      <c r="O17" s="63"/>
      <c r="P17" s="64" t="s">
        <v>91</v>
      </c>
      <c r="Q17" s="62">
        <f>SUM(Q12:Q16)</f>
        <v>3</v>
      </c>
      <c r="R17" s="62">
        <f>SUM(R12:R16)</f>
        <v>4</v>
      </c>
      <c r="S17" s="62">
        <f>SUM(S12:S16)</f>
        <v>7</v>
      </c>
      <c r="U17" s="65">
        <f>Q17+L17+G17+B17</f>
        <v>9</v>
      </c>
      <c r="V17" s="65">
        <f>R17+M17+H17+C17</f>
        <v>17</v>
      </c>
      <c r="X17" s="57" t="s">
        <v>16</v>
      </c>
      <c r="Y17" s="57">
        <v>15</v>
      </c>
    </row>
    <row r="18" spans="1:25" x14ac:dyDescent="0.15">
      <c r="A18" s="66"/>
      <c r="B18" s="66"/>
      <c r="C18" s="66"/>
      <c r="D18" s="66"/>
      <c r="F18" s="66"/>
      <c r="G18" s="66"/>
      <c r="H18" s="66"/>
      <c r="I18" s="66"/>
      <c r="K18" s="66"/>
      <c r="L18" s="66"/>
      <c r="M18" s="66"/>
      <c r="N18" s="66"/>
      <c r="P18" s="66"/>
      <c r="Q18" s="66"/>
      <c r="R18" s="66"/>
      <c r="S18" s="66"/>
      <c r="X18" s="57" t="s">
        <v>17</v>
      </c>
      <c r="Y18" s="57">
        <v>16</v>
      </c>
    </row>
    <row r="19" spans="1:25" x14ac:dyDescent="0.15">
      <c r="A19" s="64" t="s">
        <v>0</v>
      </c>
      <c r="B19" s="64" t="s">
        <v>89</v>
      </c>
      <c r="C19" s="64" t="s">
        <v>90</v>
      </c>
      <c r="D19" s="64" t="s">
        <v>91</v>
      </c>
      <c r="E19" s="63"/>
      <c r="F19" s="64" t="s">
        <v>0</v>
      </c>
      <c r="G19" s="64" t="s">
        <v>89</v>
      </c>
      <c r="H19" s="64" t="s">
        <v>90</v>
      </c>
      <c r="I19" s="64" t="s">
        <v>91</v>
      </c>
      <c r="J19" s="63"/>
      <c r="K19" s="64" t="s">
        <v>0</v>
      </c>
      <c r="L19" s="64" t="s">
        <v>89</v>
      </c>
      <c r="M19" s="64" t="s">
        <v>90</v>
      </c>
      <c r="N19" s="64" t="s">
        <v>91</v>
      </c>
      <c r="O19" s="63"/>
      <c r="P19" s="64" t="s">
        <v>0</v>
      </c>
      <c r="Q19" s="64" t="s">
        <v>89</v>
      </c>
      <c r="R19" s="64" t="s">
        <v>90</v>
      </c>
      <c r="S19" s="64" t="s">
        <v>91</v>
      </c>
      <c r="X19" s="57" t="s">
        <v>18</v>
      </c>
      <c r="Y19" s="57">
        <v>17</v>
      </c>
    </row>
    <row r="20" spans="1:25" x14ac:dyDescent="0.15">
      <c r="A20" s="62">
        <v>40</v>
      </c>
      <c r="B20" s="62">
        <f>IF(ISNA(VLOOKUP($Y$1*1000+A20,年齢別人口集計表AD2!$A$2:$K$5000,9,FALSE)),0,VLOOKUP($Y$1*1000+A20,年齢別人口集計表AD2!$A$2:$K$5000,9,FALSE))</f>
        <v>1</v>
      </c>
      <c r="C20" s="62">
        <f>IF(ISNA(VLOOKUP($Y$1*1000+A20,年齢別人口集計表AD2!$A$2:$K$5000,10,FALSE)),0,VLOOKUP($Y$1*1000+A20,年齢別人口集計表AD2!$A$2:$K$5000,10,FALSE))</f>
        <v>1</v>
      </c>
      <c r="D20" s="62">
        <f>SUM(B20:C20)</f>
        <v>2</v>
      </c>
      <c r="E20" s="63"/>
      <c r="F20" s="62">
        <v>45</v>
      </c>
      <c r="G20" s="62">
        <f>IF(ISNA(VLOOKUP($Y$1*1000+F20,年齢別人口集計表AD2!$A$2:$K$5000,9,FALSE)),0,VLOOKUP($Y$1*1000+F20,年齢別人口集計表AD2!$A$2:$K$5000,9,FALSE))</f>
        <v>0</v>
      </c>
      <c r="H20" s="62">
        <f>IF(ISNA(VLOOKUP($Y$1*1000+F20,年齢別人口集計表AD2!$A$2:$K$5000,10,FALSE)),0,VLOOKUP($Y$1*1000+F20,年齢別人口集計表AD2!$A$2:$K$5000,10,FALSE))</f>
        <v>1</v>
      </c>
      <c r="I20" s="62">
        <f>SUM(G20:H20)</f>
        <v>1</v>
      </c>
      <c r="J20" s="63"/>
      <c r="K20" s="62">
        <v>50</v>
      </c>
      <c r="L20" s="62">
        <f>IF(ISNA(VLOOKUP($Y$1*1000+K20,年齢別人口集計表AD2!$A$2:$K$5000,9,FALSE)),0,VLOOKUP($Y$1*1000+K20,年齢別人口集計表AD2!$A$2:$K$5000,9,FALSE))</f>
        <v>0</v>
      </c>
      <c r="M20" s="62">
        <f>IF(ISNA(VLOOKUP($Y$1*1000+K20,年齢別人口集計表AD2!$A$2:$K$5000,10,FALSE)),0,VLOOKUP($Y$1*1000+K20,年齢別人口集計表AD2!$A$2:$K$5000,10,FALSE))</f>
        <v>1</v>
      </c>
      <c r="N20" s="62">
        <f>SUM(L20:M20)</f>
        <v>1</v>
      </c>
      <c r="O20" s="63"/>
      <c r="P20" s="62">
        <v>55</v>
      </c>
      <c r="Q20" s="62">
        <f>IF(ISNA(VLOOKUP($Y$1*1000+P20,年齢別人口集計表AD2!$A$2:$K$5000,9,FALSE)),0,VLOOKUP($Y$1*1000+P20,年齢別人口集計表AD2!$A$2:$K$5000,9,FALSE))</f>
        <v>1</v>
      </c>
      <c r="R20" s="62">
        <f>IF(ISNA(VLOOKUP($Y$1*1000+P20,年齢別人口集計表AD2!$A$2:$K$5000,10,FALSE)),0,VLOOKUP($Y$1*1000+P20,年齢別人口集計表AD2!$A$2:$K$5000,10,FALSE))</f>
        <v>1</v>
      </c>
      <c r="S20" s="62">
        <f>SUM(Q20:R20)</f>
        <v>2</v>
      </c>
      <c r="X20" s="57" t="s">
        <v>19</v>
      </c>
      <c r="Y20" s="57">
        <v>18</v>
      </c>
    </row>
    <row r="21" spans="1:25" x14ac:dyDescent="0.15">
      <c r="A21" s="62">
        <v>41</v>
      </c>
      <c r="B21" s="62">
        <f>IF(ISNA(VLOOKUP($Y$1*1000+A21,年齢別人口集計表AD2!$A$2:$K$5000,9,FALSE)),0,VLOOKUP($Y$1*1000+A21,年齢別人口集計表AD2!$A$2:$K$5000,9,FALSE))</f>
        <v>1</v>
      </c>
      <c r="C21" s="62">
        <f>IF(ISNA(VLOOKUP($Y$1*1000+A21,年齢別人口集計表AD2!$A$2:$K$5000,10,FALSE)),0,VLOOKUP($Y$1*1000+A21,年齢別人口集計表AD2!$A$2:$K$5000,10,FALSE))</f>
        <v>2</v>
      </c>
      <c r="D21" s="62">
        <f>SUM(B21:C21)</f>
        <v>3</v>
      </c>
      <c r="E21" s="63"/>
      <c r="F21" s="62">
        <v>46</v>
      </c>
      <c r="G21" s="62">
        <f>IF(ISNA(VLOOKUP($Y$1*1000+F21,年齢別人口集計表AD2!$A$2:$K$5000,9,FALSE)),0,VLOOKUP($Y$1*1000+F21,年齢別人口集計表AD2!$A$2:$K$5000,9,FALSE))</f>
        <v>1</v>
      </c>
      <c r="H21" s="62">
        <f>IF(ISNA(VLOOKUP($Y$1*1000+F21,年齢別人口集計表AD2!$A$2:$K$5000,10,FALSE)),0,VLOOKUP($Y$1*1000+F21,年齢別人口集計表AD2!$A$2:$K$5000,10,FALSE))</f>
        <v>2</v>
      </c>
      <c r="I21" s="62">
        <f>SUM(G21:H21)</f>
        <v>3</v>
      </c>
      <c r="J21" s="63"/>
      <c r="K21" s="62">
        <v>51</v>
      </c>
      <c r="L21" s="62">
        <f>IF(ISNA(VLOOKUP($Y$1*1000+K21,年齢別人口集計表AD2!$A$2:$K$5000,9,FALSE)),0,VLOOKUP($Y$1*1000+K21,年齢別人口集計表AD2!$A$2:$K$5000,9,FALSE))</f>
        <v>3</v>
      </c>
      <c r="M21" s="62">
        <f>IF(ISNA(VLOOKUP($Y$1*1000+K21,年齢別人口集計表AD2!$A$2:$K$5000,10,FALSE)),0,VLOOKUP($Y$1*1000+K21,年齢別人口集計表AD2!$A$2:$K$5000,10,FALSE))</f>
        <v>0</v>
      </c>
      <c r="N21" s="62">
        <f>SUM(L21:M21)</f>
        <v>3</v>
      </c>
      <c r="O21" s="63"/>
      <c r="P21" s="62">
        <v>56</v>
      </c>
      <c r="Q21" s="62">
        <f>IF(ISNA(VLOOKUP($Y$1*1000+P21,年齢別人口集計表AD2!$A$2:$K$5000,9,FALSE)),0,VLOOKUP($Y$1*1000+P21,年齢別人口集計表AD2!$A$2:$K$5000,9,FALSE))</f>
        <v>1</v>
      </c>
      <c r="R21" s="62">
        <f>IF(ISNA(VLOOKUP($Y$1*1000+P21,年齢別人口集計表AD2!$A$2:$K$5000,10,FALSE)),0,VLOOKUP($Y$1*1000+P21,年齢別人口集計表AD2!$A$2:$K$5000,10,FALSE))</f>
        <v>1</v>
      </c>
      <c r="S21" s="62">
        <f>SUM(Q21:R21)</f>
        <v>2</v>
      </c>
      <c r="X21" s="57" t="s">
        <v>120</v>
      </c>
      <c r="Y21" s="57">
        <v>19</v>
      </c>
    </row>
    <row r="22" spans="1:25" x14ac:dyDescent="0.15">
      <c r="A22" s="62">
        <v>42</v>
      </c>
      <c r="B22" s="62">
        <f>IF(ISNA(VLOOKUP($Y$1*1000+A22,年齢別人口集計表AD2!$A$2:$K$5000,9,FALSE)),0,VLOOKUP($Y$1*1000+A22,年齢別人口集計表AD2!$A$2:$K$5000,9,FALSE))</f>
        <v>1</v>
      </c>
      <c r="C22" s="62">
        <f>IF(ISNA(VLOOKUP($Y$1*1000+A22,年齢別人口集計表AD2!$A$2:$K$5000,10,FALSE)),0,VLOOKUP($Y$1*1000+A22,年齢別人口集計表AD2!$A$2:$K$5000,10,FALSE))</f>
        <v>1</v>
      </c>
      <c r="D22" s="62">
        <f>SUM(B22:C22)</f>
        <v>2</v>
      </c>
      <c r="E22" s="63"/>
      <c r="F22" s="62">
        <v>47</v>
      </c>
      <c r="G22" s="62">
        <f>IF(ISNA(VLOOKUP($Y$1*1000+F22,年齢別人口集計表AD2!$A$2:$K$5000,9,FALSE)),0,VLOOKUP($Y$1*1000+F22,年齢別人口集計表AD2!$A$2:$K$5000,9,FALSE))</f>
        <v>3</v>
      </c>
      <c r="H22" s="62">
        <f>IF(ISNA(VLOOKUP($Y$1*1000+F22,年齢別人口集計表AD2!$A$2:$K$5000,10,FALSE)),0,VLOOKUP($Y$1*1000+F22,年齢別人口集計表AD2!$A$2:$K$5000,10,FALSE))</f>
        <v>0</v>
      </c>
      <c r="I22" s="62">
        <f>SUM(G22:H22)</f>
        <v>3</v>
      </c>
      <c r="J22" s="63"/>
      <c r="K22" s="62">
        <v>52</v>
      </c>
      <c r="L22" s="62">
        <f>IF(ISNA(VLOOKUP($Y$1*1000+K22,年齢別人口集計表AD2!$A$2:$K$5000,9,FALSE)),0,VLOOKUP($Y$1*1000+K22,年齢別人口集計表AD2!$A$2:$K$5000,9,FALSE))</f>
        <v>1</v>
      </c>
      <c r="M22" s="62">
        <f>IF(ISNA(VLOOKUP($Y$1*1000+K22,年齢別人口集計表AD2!$A$2:$K$5000,10,FALSE)),0,VLOOKUP($Y$1*1000+K22,年齢別人口集計表AD2!$A$2:$K$5000,10,FALSE))</f>
        <v>1</v>
      </c>
      <c r="N22" s="62">
        <f>SUM(L22:M22)</f>
        <v>2</v>
      </c>
      <c r="O22" s="63"/>
      <c r="P22" s="62">
        <v>57</v>
      </c>
      <c r="Q22" s="62">
        <f>IF(ISNA(VLOOKUP($Y$1*1000+P22,年齢別人口集計表AD2!$A$2:$K$5000,9,FALSE)),0,VLOOKUP($Y$1*1000+P22,年齢別人口集計表AD2!$A$2:$K$5000,9,FALSE))</f>
        <v>2</v>
      </c>
      <c r="R22" s="62">
        <f>IF(ISNA(VLOOKUP($Y$1*1000+P22,年齢別人口集計表AD2!$A$2:$K$5000,10,FALSE)),0,VLOOKUP($Y$1*1000+P22,年齢別人口集計表AD2!$A$2:$K$5000,10,FALSE))</f>
        <v>1</v>
      </c>
      <c r="S22" s="62">
        <f>SUM(Q22:R22)</f>
        <v>3</v>
      </c>
      <c r="X22" s="57" t="s">
        <v>20</v>
      </c>
      <c r="Y22" s="57">
        <v>22</v>
      </c>
    </row>
    <row r="23" spans="1:25" x14ac:dyDescent="0.15">
      <c r="A23" s="62">
        <v>43</v>
      </c>
      <c r="B23" s="62">
        <f>IF(ISNA(VLOOKUP($Y$1*1000+A23,年齢別人口集計表AD2!$A$2:$K$5000,9,FALSE)),0,VLOOKUP($Y$1*1000+A23,年齢別人口集計表AD2!$A$2:$K$5000,9,FALSE))</f>
        <v>3</v>
      </c>
      <c r="C23" s="62">
        <f>IF(ISNA(VLOOKUP($Y$1*1000+A23,年齢別人口集計表AD2!$A$2:$K$5000,10,FALSE)),0,VLOOKUP($Y$1*1000+A23,年齢別人口集計表AD2!$A$2:$K$5000,10,FALSE))</f>
        <v>3</v>
      </c>
      <c r="D23" s="62">
        <f>SUM(B23:C23)</f>
        <v>6</v>
      </c>
      <c r="E23" s="63"/>
      <c r="F23" s="62">
        <v>48</v>
      </c>
      <c r="G23" s="62">
        <f>IF(ISNA(VLOOKUP($Y$1*1000+F23,年齢別人口集計表AD2!$A$2:$K$5000,9,FALSE)),0,VLOOKUP($Y$1*1000+F23,年齢別人口集計表AD2!$A$2:$K$5000,9,FALSE))</f>
        <v>1</v>
      </c>
      <c r="H23" s="62">
        <f>IF(ISNA(VLOOKUP($Y$1*1000+F23,年齢別人口集計表AD2!$A$2:$K$5000,10,FALSE)),0,VLOOKUP($Y$1*1000+F23,年齢別人口集計表AD2!$A$2:$K$5000,10,FALSE))</f>
        <v>4</v>
      </c>
      <c r="I23" s="62">
        <f>SUM(G23:H23)</f>
        <v>5</v>
      </c>
      <c r="J23" s="63"/>
      <c r="K23" s="62">
        <v>53</v>
      </c>
      <c r="L23" s="62">
        <f>IF(ISNA(VLOOKUP($Y$1*1000+K23,年齢別人口集計表AD2!$A$2:$K$5000,9,FALSE)),0,VLOOKUP($Y$1*1000+K23,年齢別人口集計表AD2!$A$2:$K$5000,9,FALSE))</f>
        <v>2</v>
      </c>
      <c r="M23" s="62">
        <f>IF(ISNA(VLOOKUP($Y$1*1000+K23,年齢別人口集計表AD2!$A$2:$K$5000,10,FALSE)),0,VLOOKUP($Y$1*1000+K23,年齢別人口集計表AD2!$A$2:$K$5000,10,FALSE))</f>
        <v>0</v>
      </c>
      <c r="N23" s="62">
        <f>SUM(L23:M23)</f>
        <v>2</v>
      </c>
      <c r="O23" s="63"/>
      <c r="P23" s="62">
        <v>58</v>
      </c>
      <c r="Q23" s="62">
        <f>IF(ISNA(VLOOKUP($Y$1*1000+P23,年齢別人口集計表AD2!$A$2:$K$5000,9,FALSE)),0,VLOOKUP($Y$1*1000+P23,年齢別人口集計表AD2!$A$2:$K$5000,9,FALSE))</f>
        <v>0</v>
      </c>
      <c r="R23" s="62">
        <f>IF(ISNA(VLOOKUP($Y$1*1000+P23,年齢別人口集計表AD2!$A$2:$K$5000,10,FALSE)),0,VLOOKUP($Y$1*1000+P23,年齢別人口集計表AD2!$A$2:$K$5000,10,FALSE))</f>
        <v>0</v>
      </c>
      <c r="S23" s="62">
        <f>SUM(Q23:R23)</f>
        <v>0</v>
      </c>
      <c r="X23" s="57" t="s">
        <v>21</v>
      </c>
      <c r="Y23" s="57">
        <v>23</v>
      </c>
    </row>
    <row r="24" spans="1:25" x14ac:dyDescent="0.15">
      <c r="A24" s="62">
        <v>44</v>
      </c>
      <c r="B24" s="62">
        <f>IF(ISNA(VLOOKUP($Y$1*1000+A24,年齢別人口集計表AD2!$A$2:$K$5000,9,FALSE)),0,VLOOKUP($Y$1*1000+A24,年齢別人口集計表AD2!$A$2:$K$5000,9,FALSE))</f>
        <v>0</v>
      </c>
      <c r="C24" s="62">
        <f>IF(ISNA(VLOOKUP($Y$1*1000+A24,年齢別人口集計表AD2!$A$2:$K$5000,10,FALSE)),0,VLOOKUP($Y$1*1000+A24,年齢別人口集計表AD2!$A$2:$K$5000,10,FALSE))</f>
        <v>1</v>
      </c>
      <c r="D24" s="62">
        <f>SUM(B24:C24)</f>
        <v>1</v>
      </c>
      <c r="E24" s="63"/>
      <c r="F24" s="62">
        <v>49</v>
      </c>
      <c r="G24" s="62">
        <f>IF(ISNA(VLOOKUP($Y$1*1000+F24,年齢別人口集計表AD2!$A$2:$K$5000,9,FALSE)),0,VLOOKUP($Y$1*1000+F24,年齢別人口集計表AD2!$A$2:$K$5000,9,FALSE))</f>
        <v>2</v>
      </c>
      <c r="H24" s="62">
        <f>IF(ISNA(VLOOKUP($Y$1*1000+F24,年齢別人口集計表AD2!$A$2:$K$5000,10,FALSE)),0,VLOOKUP($Y$1*1000+F24,年齢別人口集計表AD2!$A$2:$K$5000,10,FALSE))</f>
        <v>3</v>
      </c>
      <c r="I24" s="62">
        <f>SUM(G24:H24)</f>
        <v>5</v>
      </c>
      <c r="J24" s="63"/>
      <c r="K24" s="62">
        <v>54</v>
      </c>
      <c r="L24" s="62">
        <f>IF(ISNA(VLOOKUP($Y$1*1000+K24,年齢別人口集計表AD2!$A$2:$K$5000,9,FALSE)),0,VLOOKUP($Y$1*1000+K24,年齢別人口集計表AD2!$A$2:$K$5000,9,FALSE))</f>
        <v>0</v>
      </c>
      <c r="M24" s="62">
        <f>IF(ISNA(VLOOKUP($Y$1*1000+K24,年齢別人口集計表AD2!$A$2:$K$5000,10,FALSE)),0,VLOOKUP($Y$1*1000+K24,年齢別人口集計表AD2!$A$2:$K$5000,10,FALSE))</f>
        <v>2</v>
      </c>
      <c r="N24" s="62">
        <f>SUM(L24:M24)</f>
        <v>2</v>
      </c>
      <c r="O24" s="63"/>
      <c r="P24" s="62">
        <v>59</v>
      </c>
      <c r="Q24" s="62">
        <f>IF(ISNA(VLOOKUP($Y$1*1000+P24,年齢別人口集計表AD2!$A$2:$K$5000,9,FALSE)),0,VLOOKUP($Y$1*1000+P24,年齢別人口集計表AD2!$A$2:$K$5000,9,FALSE))</f>
        <v>1</v>
      </c>
      <c r="R24" s="62">
        <f>IF(ISNA(VLOOKUP($Y$1*1000+P24,年齢別人口集計表AD2!$A$2:$K$5000,10,FALSE)),0,VLOOKUP($Y$1*1000+P24,年齢別人口集計表AD2!$A$2:$K$5000,10,FALSE))</f>
        <v>2</v>
      </c>
      <c r="S24" s="62">
        <f>SUM(Q24:R24)</f>
        <v>3</v>
      </c>
      <c r="X24" s="57" t="s">
        <v>22</v>
      </c>
      <c r="Y24" s="57">
        <v>24</v>
      </c>
    </row>
    <row r="25" spans="1:25" x14ac:dyDescent="0.15">
      <c r="A25" s="64" t="s">
        <v>91</v>
      </c>
      <c r="B25" s="62">
        <f>SUM(B20:B24)</f>
        <v>6</v>
      </c>
      <c r="C25" s="62">
        <f>SUM(C20:C24)</f>
        <v>8</v>
      </c>
      <c r="D25" s="62">
        <f>SUM(D20:D24)</f>
        <v>14</v>
      </c>
      <c r="E25" s="63"/>
      <c r="F25" s="64" t="s">
        <v>91</v>
      </c>
      <c r="G25" s="62">
        <f>SUM(G20:G24)</f>
        <v>7</v>
      </c>
      <c r="H25" s="62">
        <f>SUM(H20:H24)</f>
        <v>10</v>
      </c>
      <c r="I25" s="62">
        <f>SUM(I20:I24)</f>
        <v>17</v>
      </c>
      <c r="J25" s="63"/>
      <c r="K25" s="64" t="s">
        <v>91</v>
      </c>
      <c r="L25" s="62">
        <f>SUM(L20:L24)</f>
        <v>6</v>
      </c>
      <c r="M25" s="62">
        <f>SUM(M20:M24)</f>
        <v>4</v>
      </c>
      <c r="N25" s="62">
        <f>SUM(N20:N24)</f>
        <v>10</v>
      </c>
      <c r="O25" s="63"/>
      <c r="P25" s="64" t="s">
        <v>91</v>
      </c>
      <c r="Q25" s="62">
        <f>SUM(Q20:Q24)</f>
        <v>5</v>
      </c>
      <c r="R25" s="62">
        <f>SUM(R20:R24)</f>
        <v>5</v>
      </c>
      <c r="S25" s="62">
        <f>SUM(S20:S24)</f>
        <v>10</v>
      </c>
      <c r="U25" s="65">
        <f>Q25+L25+G25+B25</f>
        <v>24</v>
      </c>
      <c r="V25" s="65">
        <f>R25+M25+H25+C25</f>
        <v>27</v>
      </c>
      <c r="X25" s="57" t="s">
        <v>23</v>
      </c>
      <c r="Y25" s="57">
        <v>25</v>
      </c>
    </row>
    <row r="26" spans="1:25" x14ac:dyDescent="0.15">
      <c r="A26" s="66"/>
      <c r="B26" s="66"/>
      <c r="C26" s="66"/>
      <c r="D26" s="66"/>
      <c r="F26" s="66"/>
      <c r="G26" s="66"/>
      <c r="H26" s="66"/>
      <c r="I26" s="66"/>
      <c r="K26" s="66"/>
      <c r="L26" s="66"/>
      <c r="M26" s="66"/>
      <c r="N26" s="66"/>
      <c r="P26" s="66"/>
      <c r="Q26" s="66"/>
      <c r="R26" s="66"/>
      <c r="S26" s="66"/>
      <c r="X26" s="57" t="s">
        <v>24</v>
      </c>
      <c r="Y26" s="57">
        <v>26</v>
      </c>
    </row>
    <row r="27" spans="1:25" x14ac:dyDescent="0.15">
      <c r="A27" s="64" t="s">
        <v>0</v>
      </c>
      <c r="B27" s="64" t="s">
        <v>89</v>
      </c>
      <c r="C27" s="64" t="s">
        <v>90</v>
      </c>
      <c r="D27" s="64" t="s">
        <v>91</v>
      </c>
      <c r="E27" s="63"/>
      <c r="F27" s="64" t="s">
        <v>0</v>
      </c>
      <c r="G27" s="64" t="s">
        <v>89</v>
      </c>
      <c r="H27" s="64" t="s">
        <v>90</v>
      </c>
      <c r="I27" s="64" t="s">
        <v>91</v>
      </c>
      <c r="J27" s="63"/>
      <c r="K27" s="64" t="s">
        <v>0</v>
      </c>
      <c r="L27" s="64" t="s">
        <v>89</v>
      </c>
      <c r="M27" s="64" t="s">
        <v>90</v>
      </c>
      <c r="N27" s="64" t="s">
        <v>91</v>
      </c>
      <c r="O27" s="63"/>
      <c r="P27" s="64" t="s">
        <v>0</v>
      </c>
      <c r="Q27" s="64" t="s">
        <v>89</v>
      </c>
      <c r="R27" s="64" t="s">
        <v>90</v>
      </c>
      <c r="S27" s="64" t="s">
        <v>91</v>
      </c>
      <c r="X27" s="57" t="s">
        <v>25</v>
      </c>
      <c r="Y27" s="57">
        <v>27</v>
      </c>
    </row>
    <row r="28" spans="1:25" x14ac:dyDescent="0.15">
      <c r="A28" s="62">
        <v>60</v>
      </c>
      <c r="B28" s="62">
        <f>IF(ISNA(VLOOKUP($Y$1*1000+A28,年齢別人口集計表AD2!$A$2:$K$5000,9,FALSE)),0,VLOOKUP($Y$1*1000+A28,年齢別人口集計表AD2!$A$2:$K$5000,9,FALSE))</f>
        <v>0</v>
      </c>
      <c r="C28" s="62">
        <f>IF(ISNA(VLOOKUP($Y$1*1000+A28,年齢別人口集計表AD2!$A$2:$K$5000,10,FALSE)),0,VLOOKUP($Y$1*1000+A28,年齢別人口集計表AD2!$A$2:$K$5000,10,FALSE))</f>
        <v>3</v>
      </c>
      <c r="D28" s="62">
        <f>SUM(B28:C28)</f>
        <v>3</v>
      </c>
      <c r="E28" s="63"/>
      <c r="F28" s="62">
        <v>65</v>
      </c>
      <c r="G28" s="62">
        <f>IF(ISNA(VLOOKUP($Y$1*1000+F28,年齢別人口集計表AD2!$A$2:$K$5000,9,FALSE)),0,VLOOKUP($Y$1*1000+F28,年齢別人口集計表AD2!$A$2:$K$5000,9,FALSE))</f>
        <v>0</v>
      </c>
      <c r="H28" s="62">
        <f>IF(ISNA(VLOOKUP($Y$1*1000+F28,年齢別人口集計表AD2!$A$2:$K$5000,10,FALSE)),0,VLOOKUP($Y$1*1000+F28,年齢別人口集計表AD2!$A$2:$K$5000,10,FALSE))</f>
        <v>3</v>
      </c>
      <c r="I28" s="62">
        <f>SUM(G28:H28)</f>
        <v>3</v>
      </c>
      <c r="J28" s="63"/>
      <c r="K28" s="62">
        <v>70</v>
      </c>
      <c r="L28" s="62">
        <f>IF(ISNA(VLOOKUP($Y$1*1000+K28,年齢別人口集計表AD2!$A$2:$K$5000,9,FALSE)),0,VLOOKUP($Y$1*1000+K28,年齢別人口集計表AD2!$A$2:$K$5000,9,FALSE))</f>
        <v>4</v>
      </c>
      <c r="M28" s="62">
        <f>IF(ISNA(VLOOKUP($Y$1*1000+K28,年齢別人口集計表AD2!$A$2:$K$5000,10,FALSE)),0,VLOOKUP($Y$1*1000+K28,年齢別人口集計表AD2!$A$2:$K$5000,10,FALSE))</f>
        <v>5</v>
      </c>
      <c r="N28" s="62">
        <f>SUM(L28:M28)</f>
        <v>9</v>
      </c>
      <c r="O28" s="63"/>
      <c r="P28" s="62">
        <v>75</v>
      </c>
      <c r="Q28" s="62">
        <f>IF(ISNA(VLOOKUP($Y$1*1000+P28,年齢別人口集計表AD2!$A$2:$K$5000,9,FALSE)),0,VLOOKUP($Y$1*1000+P28,年齢別人口集計表AD2!$A$2:$K$5000,9,FALSE))</f>
        <v>2</v>
      </c>
      <c r="R28" s="62">
        <f>IF(ISNA(VLOOKUP($Y$1*1000+P28,年齢別人口集計表AD2!$A$2:$K$5000,10,FALSE)),0,VLOOKUP($Y$1*1000+P28,年齢別人口集計表AD2!$A$2:$K$5000,10,FALSE))</f>
        <v>6</v>
      </c>
      <c r="S28" s="62">
        <f>SUM(Q28:R28)</f>
        <v>8</v>
      </c>
      <c r="X28" s="57" t="s">
        <v>26</v>
      </c>
      <c r="Y28" s="57">
        <v>28</v>
      </c>
    </row>
    <row r="29" spans="1:25" x14ac:dyDescent="0.15">
      <c r="A29" s="62">
        <v>61</v>
      </c>
      <c r="B29" s="62">
        <f>IF(ISNA(VLOOKUP($Y$1*1000+A29,年齢別人口集計表AD2!$A$2:$K$5000,9,FALSE)),0,VLOOKUP($Y$1*1000+A29,年齢別人口集計表AD2!$A$2:$K$5000,9,FALSE))</f>
        <v>1</v>
      </c>
      <c r="C29" s="62">
        <f>IF(ISNA(VLOOKUP($Y$1*1000+A29,年齢別人口集計表AD2!$A$2:$K$5000,10,FALSE)),0,VLOOKUP($Y$1*1000+A29,年齢別人口集計表AD2!$A$2:$K$5000,10,FALSE))</f>
        <v>0</v>
      </c>
      <c r="D29" s="62">
        <f>SUM(B29:C29)</f>
        <v>1</v>
      </c>
      <c r="E29" s="63"/>
      <c r="F29" s="62">
        <v>66</v>
      </c>
      <c r="G29" s="62">
        <f>IF(ISNA(VLOOKUP($Y$1*1000+F29,年齢別人口集計表AD2!$A$2:$K$5000,9,FALSE)),0,VLOOKUP($Y$1*1000+F29,年齢別人口集計表AD2!$A$2:$K$5000,9,FALSE))</f>
        <v>2</v>
      </c>
      <c r="H29" s="62">
        <f>IF(ISNA(VLOOKUP($Y$1*1000+F29,年齢別人口集計表AD2!$A$2:$K$5000,10,FALSE)),0,VLOOKUP($Y$1*1000+F29,年齢別人口集計表AD2!$A$2:$K$5000,10,FALSE))</f>
        <v>1</v>
      </c>
      <c r="I29" s="62">
        <f>SUM(G29:H29)</f>
        <v>3</v>
      </c>
      <c r="J29" s="63"/>
      <c r="K29" s="62">
        <v>71</v>
      </c>
      <c r="L29" s="62">
        <f>IF(ISNA(VLOOKUP($Y$1*1000+K29,年齢別人口集計表AD2!$A$2:$K$5000,9,FALSE)),0,VLOOKUP($Y$1*1000+K29,年齢別人口集計表AD2!$A$2:$K$5000,9,FALSE))</f>
        <v>4</v>
      </c>
      <c r="M29" s="62">
        <f>IF(ISNA(VLOOKUP($Y$1*1000+K29,年齢別人口集計表AD2!$A$2:$K$5000,10,FALSE)),0,VLOOKUP($Y$1*1000+K29,年齢別人口集計表AD2!$A$2:$K$5000,10,FALSE))</f>
        <v>3</v>
      </c>
      <c r="N29" s="62">
        <f>SUM(L29:M29)</f>
        <v>7</v>
      </c>
      <c r="O29" s="63"/>
      <c r="P29" s="62">
        <v>76</v>
      </c>
      <c r="Q29" s="62">
        <f>IF(ISNA(VLOOKUP($Y$1*1000+P29,年齢別人口集計表AD2!$A$2:$K$5000,9,FALSE)),0,VLOOKUP($Y$1*1000+P29,年齢別人口集計表AD2!$A$2:$K$5000,9,FALSE))</f>
        <v>3</v>
      </c>
      <c r="R29" s="62">
        <f>IF(ISNA(VLOOKUP($Y$1*1000+P29,年齢別人口集計表AD2!$A$2:$K$5000,10,FALSE)),0,VLOOKUP($Y$1*1000+P29,年齢別人口集計表AD2!$A$2:$K$5000,10,FALSE))</f>
        <v>4</v>
      </c>
      <c r="S29" s="62">
        <f>SUM(Q29:R29)</f>
        <v>7</v>
      </c>
      <c r="X29" s="57" t="s">
        <v>27</v>
      </c>
      <c r="Y29" s="57">
        <v>29</v>
      </c>
    </row>
    <row r="30" spans="1:25" x14ac:dyDescent="0.15">
      <c r="A30" s="62">
        <v>62</v>
      </c>
      <c r="B30" s="62">
        <f>IF(ISNA(VLOOKUP($Y$1*1000+A30,年齢別人口集計表AD2!$A$2:$K$5000,9,FALSE)),0,VLOOKUP($Y$1*1000+A30,年齢別人口集計表AD2!$A$2:$K$5000,9,FALSE))</f>
        <v>1</v>
      </c>
      <c r="C30" s="62">
        <f>IF(ISNA(VLOOKUP($Y$1*1000+A30,年齢別人口集計表AD2!$A$2:$K$5000,10,FALSE)),0,VLOOKUP($Y$1*1000+A30,年齢別人口集計表AD2!$A$2:$K$5000,10,FALSE))</f>
        <v>2</v>
      </c>
      <c r="D30" s="62">
        <f>SUM(B30:C30)</f>
        <v>3</v>
      </c>
      <c r="E30" s="63"/>
      <c r="F30" s="62">
        <v>67</v>
      </c>
      <c r="G30" s="62">
        <f>IF(ISNA(VLOOKUP($Y$1*1000+F30,年齢別人口集計表AD2!$A$2:$K$5000,9,FALSE)),0,VLOOKUP($Y$1*1000+F30,年齢別人口集計表AD2!$A$2:$K$5000,9,FALSE))</f>
        <v>1</v>
      </c>
      <c r="H30" s="62">
        <f>IF(ISNA(VLOOKUP($Y$1*1000+F30,年齢別人口集計表AD2!$A$2:$K$5000,10,FALSE)),0,VLOOKUP($Y$1*1000+F30,年齢別人口集計表AD2!$A$2:$K$5000,10,FALSE))</f>
        <v>0</v>
      </c>
      <c r="I30" s="62">
        <f>SUM(G30:H30)</f>
        <v>1</v>
      </c>
      <c r="J30" s="63"/>
      <c r="K30" s="62">
        <v>72</v>
      </c>
      <c r="L30" s="62">
        <f>IF(ISNA(VLOOKUP($Y$1*1000+K30,年齢別人口集計表AD2!$A$2:$K$5000,9,FALSE)),0,VLOOKUP($Y$1*1000+K30,年齢別人口集計表AD2!$A$2:$K$5000,9,FALSE))</f>
        <v>4</v>
      </c>
      <c r="M30" s="62">
        <f>IF(ISNA(VLOOKUP($Y$1*1000+K30,年齢別人口集計表AD2!$A$2:$K$5000,10,FALSE)),0,VLOOKUP($Y$1*1000+K30,年齢別人口集計表AD2!$A$2:$K$5000,10,FALSE))</f>
        <v>2</v>
      </c>
      <c r="N30" s="62">
        <f>SUM(L30:M30)</f>
        <v>6</v>
      </c>
      <c r="O30" s="63"/>
      <c r="P30" s="62">
        <v>77</v>
      </c>
      <c r="Q30" s="62">
        <f>IF(ISNA(VLOOKUP($Y$1*1000+P30,年齢別人口集計表AD2!$A$2:$K$5000,9,FALSE)),0,VLOOKUP($Y$1*1000+P30,年齢別人口集計表AD2!$A$2:$K$5000,9,FALSE))</f>
        <v>3</v>
      </c>
      <c r="R30" s="62">
        <f>IF(ISNA(VLOOKUP($Y$1*1000+P30,年齢別人口集計表AD2!$A$2:$K$5000,10,FALSE)),0,VLOOKUP($Y$1*1000+P30,年齢別人口集計表AD2!$A$2:$K$5000,10,FALSE))</f>
        <v>9</v>
      </c>
      <c r="S30" s="62">
        <f>SUM(Q30:R30)</f>
        <v>12</v>
      </c>
      <c r="X30" s="57" t="s">
        <v>28</v>
      </c>
      <c r="Y30" s="57">
        <v>30</v>
      </c>
    </row>
    <row r="31" spans="1:25" x14ac:dyDescent="0.15">
      <c r="A31" s="62">
        <v>63</v>
      </c>
      <c r="B31" s="62">
        <f>IF(ISNA(VLOOKUP($Y$1*1000+A31,年齢別人口集計表AD2!$A$2:$K$5000,9,FALSE)),0,VLOOKUP($Y$1*1000+A31,年齢別人口集計表AD2!$A$2:$K$5000,9,FALSE))</f>
        <v>0</v>
      </c>
      <c r="C31" s="62">
        <f>IF(ISNA(VLOOKUP($Y$1*1000+A31,年齢別人口集計表AD2!$A$2:$K$5000,10,FALSE)),0,VLOOKUP($Y$1*1000+A31,年齢別人口集計表AD2!$A$2:$K$5000,10,FALSE))</f>
        <v>0</v>
      </c>
      <c r="D31" s="62">
        <f>SUM(B31:C31)</f>
        <v>0</v>
      </c>
      <c r="E31" s="63"/>
      <c r="F31" s="62">
        <v>68</v>
      </c>
      <c r="G31" s="62">
        <f>IF(ISNA(VLOOKUP($Y$1*1000+F31,年齢別人口集計表AD2!$A$2:$K$5000,9,FALSE)),0,VLOOKUP($Y$1*1000+F31,年齢別人口集計表AD2!$A$2:$K$5000,9,FALSE))</f>
        <v>2</v>
      </c>
      <c r="H31" s="62">
        <f>IF(ISNA(VLOOKUP($Y$1*1000+F31,年齢別人口集計表AD2!$A$2:$K$5000,10,FALSE)),0,VLOOKUP($Y$1*1000+F31,年齢別人口集計表AD2!$A$2:$K$5000,10,FALSE))</f>
        <v>4</v>
      </c>
      <c r="I31" s="62">
        <f>SUM(G31:H31)</f>
        <v>6</v>
      </c>
      <c r="J31" s="63"/>
      <c r="K31" s="62">
        <v>73</v>
      </c>
      <c r="L31" s="62">
        <f>IF(ISNA(VLOOKUP($Y$1*1000+K31,年齢別人口集計表AD2!$A$2:$K$5000,9,FALSE)),0,VLOOKUP($Y$1*1000+K31,年齢別人口集計表AD2!$A$2:$K$5000,9,FALSE))</f>
        <v>3</v>
      </c>
      <c r="M31" s="62">
        <f>IF(ISNA(VLOOKUP($Y$1*1000+K31,年齢別人口集計表AD2!$A$2:$K$5000,10,FALSE)),0,VLOOKUP($Y$1*1000+K31,年齢別人口集計表AD2!$A$2:$K$5000,10,FALSE))</f>
        <v>3</v>
      </c>
      <c r="N31" s="62">
        <f>SUM(L31:M31)</f>
        <v>6</v>
      </c>
      <c r="O31" s="63"/>
      <c r="P31" s="62">
        <v>78</v>
      </c>
      <c r="Q31" s="62">
        <f>IF(ISNA(VLOOKUP($Y$1*1000+P31,年齢別人口集計表AD2!$A$2:$K$5000,9,FALSE)),0,VLOOKUP($Y$1*1000+P31,年齢別人口集計表AD2!$A$2:$K$5000,9,FALSE))</f>
        <v>2</v>
      </c>
      <c r="R31" s="62">
        <f>IF(ISNA(VLOOKUP($Y$1*1000+P31,年齢別人口集計表AD2!$A$2:$K$5000,10,FALSE)),0,VLOOKUP($Y$1*1000+P31,年齢別人口集計表AD2!$A$2:$K$5000,10,FALSE))</f>
        <v>2</v>
      </c>
      <c r="S31" s="62">
        <f>SUM(Q31:R31)</f>
        <v>4</v>
      </c>
      <c r="X31" s="57" t="s">
        <v>29</v>
      </c>
      <c r="Y31" s="57">
        <v>31</v>
      </c>
    </row>
    <row r="32" spans="1:25" x14ac:dyDescent="0.15">
      <c r="A32" s="62">
        <v>64</v>
      </c>
      <c r="B32" s="62">
        <f>IF(ISNA(VLOOKUP($Y$1*1000+A32,年齢別人口集計表AD2!$A$2:$K$5000,9,FALSE)),0,VLOOKUP($Y$1*1000+A32,年齢別人口集計表AD2!$A$2:$K$5000,9,FALSE))</f>
        <v>0</v>
      </c>
      <c r="C32" s="62">
        <f>IF(ISNA(VLOOKUP($Y$1*1000+A32,年齢別人口集計表AD2!$A$2:$K$5000,10,FALSE)),0,VLOOKUP($Y$1*1000+A32,年齢別人口集計表AD2!$A$2:$K$5000,10,FALSE))</f>
        <v>0</v>
      </c>
      <c r="D32" s="62">
        <f>SUM(B32:C32)</f>
        <v>0</v>
      </c>
      <c r="E32" s="63"/>
      <c r="F32" s="62">
        <v>69</v>
      </c>
      <c r="G32" s="62">
        <f>IF(ISNA(VLOOKUP($Y$1*1000+F32,年齢別人口集計表AD2!$A$2:$K$5000,9,FALSE)),0,VLOOKUP($Y$1*1000+F32,年齢別人口集計表AD2!$A$2:$K$5000,9,FALSE))</f>
        <v>0</v>
      </c>
      <c r="H32" s="62">
        <f>IF(ISNA(VLOOKUP($Y$1*1000+F32,年齢別人口集計表AD2!$A$2:$K$5000,10,FALSE)),0,VLOOKUP($Y$1*1000+F32,年齢別人口集計表AD2!$A$2:$K$5000,10,FALSE))</f>
        <v>8</v>
      </c>
      <c r="I32" s="62">
        <f>SUM(G32:H32)</f>
        <v>8</v>
      </c>
      <c r="J32" s="63"/>
      <c r="K32" s="62">
        <v>74</v>
      </c>
      <c r="L32" s="62">
        <f>IF(ISNA(VLOOKUP($Y$1*1000+K32,年齢別人口集計表AD2!$A$2:$K$5000,9,FALSE)),0,VLOOKUP($Y$1*1000+K32,年齢別人口集計表AD2!$A$2:$K$5000,9,FALSE))</f>
        <v>6</v>
      </c>
      <c r="M32" s="62">
        <f>IF(ISNA(VLOOKUP($Y$1*1000+K32,年齢別人口集計表AD2!$A$2:$K$5000,10,FALSE)),0,VLOOKUP($Y$1*1000+K32,年齢別人口集計表AD2!$A$2:$K$5000,10,FALSE))</f>
        <v>5</v>
      </c>
      <c r="N32" s="62">
        <f>SUM(L32:M32)</f>
        <v>11</v>
      </c>
      <c r="O32" s="63"/>
      <c r="P32" s="62">
        <v>79</v>
      </c>
      <c r="Q32" s="62">
        <f>IF(ISNA(VLOOKUP($Y$1*1000+P32,年齢別人口集計表AD2!$A$2:$K$5000,9,FALSE)),0,VLOOKUP($Y$1*1000+P32,年齢別人口集計表AD2!$A$2:$K$5000,9,FALSE))</f>
        <v>1</v>
      </c>
      <c r="R32" s="62">
        <f>IF(ISNA(VLOOKUP($Y$1*1000+P32,年齢別人口集計表AD2!$A$2:$K$5000,10,FALSE)),0,VLOOKUP($Y$1*1000+P32,年齢別人口集計表AD2!$A$2:$K$5000,10,FALSE))</f>
        <v>5</v>
      </c>
      <c r="S32" s="62">
        <f>SUM(Q32:R32)</f>
        <v>6</v>
      </c>
      <c r="X32" s="57" t="s">
        <v>30</v>
      </c>
      <c r="Y32" s="57">
        <v>32</v>
      </c>
    </row>
    <row r="33" spans="1:25" x14ac:dyDescent="0.15">
      <c r="A33" s="64" t="s">
        <v>91</v>
      </c>
      <c r="B33" s="62">
        <f>SUM(B28:B32)</f>
        <v>2</v>
      </c>
      <c r="C33" s="62">
        <f>SUM(C28:C32)</f>
        <v>5</v>
      </c>
      <c r="D33" s="62">
        <f>SUM(D28:D32)</f>
        <v>7</v>
      </c>
      <c r="E33" s="63"/>
      <c r="F33" s="64" t="s">
        <v>91</v>
      </c>
      <c r="G33" s="62">
        <f>SUM(G28:G32)</f>
        <v>5</v>
      </c>
      <c r="H33" s="62">
        <f>SUM(H28:H32)</f>
        <v>16</v>
      </c>
      <c r="I33" s="62">
        <f>SUM(I28:I32)</f>
        <v>21</v>
      </c>
      <c r="J33" s="63"/>
      <c r="K33" s="64" t="s">
        <v>91</v>
      </c>
      <c r="L33" s="62">
        <f>SUM(L28:L32)</f>
        <v>21</v>
      </c>
      <c r="M33" s="62">
        <f>SUM(M28:M32)</f>
        <v>18</v>
      </c>
      <c r="N33" s="62">
        <f>SUM(N28:N32)</f>
        <v>39</v>
      </c>
      <c r="O33" s="63"/>
      <c r="P33" s="64" t="s">
        <v>91</v>
      </c>
      <c r="Q33" s="62">
        <f>SUM(Q28:Q32)</f>
        <v>11</v>
      </c>
      <c r="R33" s="62">
        <f>SUM(R28:R32)</f>
        <v>26</v>
      </c>
      <c r="S33" s="62">
        <f>SUM(S28:S32)</f>
        <v>37</v>
      </c>
      <c r="U33" s="65">
        <f>Q33+L33+G33+B33</f>
        <v>39</v>
      </c>
      <c r="V33" s="65">
        <f>R33+M33+H33+C33</f>
        <v>65</v>
      </c>
      <c r="X33" s="57" t="s">
        <v>31</v>
      </c>
      <c r="Y33" s="57">
        <v>33</v>
      </c>
    </row>
    <row r="34" spans="1:25" x14ac:dyDescent="0.15">
      <c r="A34" s="66"/>
      <c r="B34" s="66"/>
      <c r="C34" s="66"/>
      <c r="D34" s="66"/>
      <c r="F34" s="66"/>
      <c r="G34" s="66"/>
      <c r="H34" s="66"/>
      <c r="I34" s="66"/>
      <c r="K34" s="66"/>
      <c r="L34" s="66"/>
      <c r="M34" s="66"/>
      <c r="N34" s="66"/>
      <c r="P34" s="66"/>
      <c r="Q34" s="66"/>
      <c r="R34" s="66"/>
      <c r="S34" s="66"/>
      <c r="X34" s="57" t="s">
        <v>32</v>
      </c>
      <c r="Y34" s="57">
        <v>34</v>
      </c>
    </row>
    <row r="35" spans="1:25" x14ac:dyDescent="0.15">
      <c r="A35" s="64" t="s">
        <v>0</v>
      </c>
      <c r="B35" s="64" t="s">
        <v>89</v>
      </c>
      <c r="C35" s="64" t="s">
        <v>90</v>
      </c>
      <c r="D35" s="64" t="s">
        <v>91</v>
      </c>
      <c r="E35" s="63"/>
      <c r="F35" s="64" t="s">
        <v>0</v>
      </c>
      <c r="G35" s="64" t="s">
        <v>89</v>
      </c>
      <c r="H35" s="64" t="s">
        <v>90</v>
      </c>
      <c r="I35" s="64" t="s">
        <v>91</v>
      </c>
      <c r="J35" s="63"/>
      <c r="K35" s="64" t="s">
        <v>0</v>
      </c>
      <c r="L35" s="64" t="s">
        <v>89</v>
      </c>
      <c r="M35" s="64" t="s">
        <v>90</v>
      </c>
      <c r="N35" s="64" t="s">
        <v>91</v>
      </c>
      <c r="O35" s="63"/>
      <c r="P35" s="64" t="s">
        <v>0</v>
      </c>
      <c r="Q35" s="64" t="s">
        <v>89</v>
      </c>
      <c r="R35" s="64" t="s">
        <v>90</v>
      </c>
      <c r="S35" s="64" t="s">
        <v>91</v>
      </c>
      <c r="X35" s="57" t="s">
        <v>33</v>
      </c>
      <c r="Y35" s="57">
        <v>36</v>
      </c>
    </row>
    <row r="36" spans="1:25" x14ac:dyDescent="0.15">
      <c r="A36" s="62">
        <v>80</v>
      </c>
      <c r="B36" s="62">
        <f>IF(ISNA(VLOOKUP($Y$1*1000+A36,年齢別人口集計表AD2!$A$2:$K$5000,9,FALSE)),0,VLOOKUP($Y$1*1000+A36,年齢別人口集計表AD2!$A$2:$K$5000,9,FALSE))</f>
        <v>2</v>
      </c>
      <c r="C36" s="62">
        <f>IF(ISNA(VLOOKUP($Y$1*1000+A36,年齢別人口集計表AD2!$A$2:$K$5000,10,FALSE)),0,VLOOKUP($Y$1*1000+A36,年齢別人口集計表AD2!$A$2:$K$5000,10,FALSE))</f>
        <v>4</v>
      </c>
      <c r="D36" s="62">
        <f>SUM(B36:C36)</f>
        <v>6</v>
      </c>
      <c r="E36" s="63"/>
      <c r="F36" s="62">
        <v>85</v>
      </c>
      <c r="G36" s="62">
        <f>IF(ISNA(VLOOKUP($Y$1*1000+F36,年齢別人口集計表AD2!$A$2:$K$5000,9,FALSE)),0,VLOOKUP($Y$1*1000+F36,年齢別人口集計表AD2!$A$2:$K$5000,9,FALSE))</f>
        <v>1</v>
      </c>
      <c r="H36" s="62">
        <f>IF(ISNA(VLOOKUP($Y$1*1000+F36,年齢別人口集計表AD2!$A$2:$K$5000,10,FALSE)),0,VLOOKUP($Y$1*1000+F36,年齢別人口集計表AD2!$A$2:$K$5000,10,FALSE))</f>
        <v>5</v>
      </c>
      <c r="I36" s="62">
        <f>SUM(G36:H36)</f>
        <v>6</v>
      </c>
      <c r="J36" s="63"/>
      <c r="K36" s="62">
        <v>90</v>
      </c>
      <c r="L36" s="62">
        <f>IF(ISNA(VLOOKUP($Y$1*1000+K36,年齢別人口集計表AD2!$A$2:$K$5000,9,FALSE)),0,VLOOKUP($Y$1*1000+K36,年齢別人口集計表AD2!$A$2:$K$5000,9,FALSE))</f>
        <v>3</v>
      </c>
      <c r="M36" s="62">
        <f>IF(ISNA(VLOOKUP($Y$1*1000+K36,年齢別人口集計表AD2!$A$2:$K$5000,10,FALSE)),0,VLOOKUP($Y$1*1000+K36,年齢別人口集計表AD2!$A$2:$K$5000,10,FALSE))</f>
        <v>9</v>
      </c>
      <c r="N36" s="62">
        <f>SUM(L36:M36)</f>
        <v>12</v>
      </c>
      <c r="O36" s="63"/>
      <c r="P36" s="62">
        <v>95</v>
      </c>
      <c r="Q36" s="62">
        <f>IF(ISNA(VLOOKUP($Y$1*1000+P36,年齢別人口集計表AD2!$A$2:$K$5000,9,FALSE)),0,VLOOKUP($Y$1*1000+P36,年齢別人口集計表AD2!$A$2:$K$5000,9,FALSE))</f>
        <v>1</v>
      </c>
      <c r="R36" s="62">
        <f>IF(ISNA(VLOOKUP($Y$1*1000+P36,年齢別人口集計表AD2!$A$2:$K$5000,10,FALSE)),0,VLOOKUP($Y$1*1000+P36,年齢別人口集計表AD2!$A$2:$K$5000,10,FALSE))</f>
        <v>6</v>
      </c>
      <c r="S36" s="62">
        <f>SUM(Q36:R36)</f>
        <v>7</v>
      </c>
      <c r="X36" s="57" t="s">
        <v>34</v>
      </c>
      <c r="Y36" s="57">
        <v>37</v>
      </c>
    </row>
    <row r="37" spans="1:25" x14ac:dyDescent="0.15">
      <c r="A37" s="62">
        <v>81</v>
      </c>
      <c r="B37" s="62">
        <f>IF(ISNA(VLOOKUP($Y$1*1000+A37,年齢別人口集計表AD2!$A$2:$K$5000,9,FALSE)),0,VLOOKUP($Y$1*1000+A37,年齢別人口集計表AD2!$A$2:$K$5000,9,FALSE))</f>
        <v>5</v>
      </c>
      <c r="C37" s="62">
        <f>IF(ISNA(VLOOKUP($Y$1*1000+A37,年齢別人口集計表AD2!$A$2:$K$5000,10,FALSE)),0,VLOOKUP($Y$1*1000+A37,年齢別人口集計表AD2!$A$2:$K$5000,10,FALSE))</f>
        <v>7</v>
      </c>
      <c r="D37" s="62">
        <f>SUM(B37:C37)</f>
        <v>12</v>
      </c>
      <c r="E37" s="63"/>
      <c r="F37" s="62">
        <v>86</v>
      </c>
      <c r="G37" s="62">
        <f>IF(ISNA(VLOOKUP($Y$1*1000+F37,年齢別人口集計表AD2!$A$2:$K$5000,9,FALSE)),0,VLOOKUP($Y$1*1000+F37,年齢別人口集計表AD2!$A$2:$K$5000,9,FALSE))</f>
        <v>1</v>
      </c>
      <c r="H37" s="62">
        <f>IF(ISNA(VLOOKUP($Y$1*1000+F37,年齢別人口集計表AD2!$A$2:$K$5000,10,FALSE)),0,VLOOKUP($Y$1*1000+F37,年齢別人口集計表AD2!$A$2:$K$5000,10,FALSE))</f>
        <v>9</v>
      </c>
      <c r="I37" s="62">
        <f>SUM(G37:H37)</f>
        <v>10</v>
      </c>
      <c r="J37" s="63"/>
      <c r="K37" s="62">
        <v>91</v>
      </c>
      <c r="L37" s="62">
        <f>IF(ISNA(VLOOKUP($Y$1*1000+K37,年齢別人口集計表AD2!$A$2:$K$5000,9,FALSE)),0,VLOOKUP($Y$1*1000+K37,年齢別人口集計表AD2!$A$2:$K$5000,9,FALSE))</f>
        <v>4</v>
      </c>
      <c r="M37" s="62">
        <f>IF(ISNA(VLOOKUP($Y$1*1000+K37,年齢別人口集計表AD2!$A$2:$K$5000,10,FALSE)),0,VLOOKUP($Y$1*1000+K37,年齢別人口集計表AD2!$A$2:$K$5000,10,FALSE))</f>
        <v>8</v>
      </c>
      <c r="N37" s="62">
        <f>SUM(L37:M37)</f>
        <v>12</v>
      </c>
      <c r="O37" s="63"/>
      <c r="P37" s="62">
        <v>96</v>
      </c>
      <c r="Q37" s="62">
        <f>IF(ISNA(VLOOKUP($Y$1*1000+P37,年齢別人口集計表AD2!$A$2:$K$5000,9,FALSE)),0,VLOOKUP($Y$1*1000+P37,年齢別人口集計表AD2!$A$2:$K$5000,9,FALSE))</f>
        <v>0</v>
      </c>
      <c r="R37" s="62">
        <f>IF(ISNA(VLOOKUP($Y$1*1000+P37,年齢別人口集計表AD2!$A$2:$K$5000,10,FALSE)),0,VLOOKUP($Y$1*1000+P37,年齢別人口集計表AD2!$A$2:$K$5000,10,FALSE))</f>
        <v>9</v>
      </c>
      <c r="S37" s="62">
        <f>SUM(Q37:R37)</f>
        <v>9</v>
      </c>
      <c r="X37" s="57" t="s">
        <v>35</v>
      </c>
      <c r="Y37" s="57">
        <v>38</v>
      </c>
    </row>
    <row r="38" spans="1:25" x14ac:dyDescent="0.15">
      <c r="A38" s="62">
        <v>82</v>
      </c>
      <c r="B38" s="62">
        <f>IF(ISNA(VLOOKUP($Y$1*1000+A38,年齢別人口集計表AD2!$A$2:$K$5000,9,FALSE)),0,VLOOKUP($Y$1*1000+A38,年齢別人口集計表AD2!$A$2:$K$5000,9,FALSE))</f>
        <v>4</v>
      </c>
      <c r="C38" s="62">
        <f>IF(ISNA(VLOOKUP($Y$1*1000+A38,年齢別人口集計表AD2!$A$2:$K$5000,10,FALSE)),0,VLOOKUP($Y$1*1000+A38,年齢別人口集計表AD2!$A$2:$K$5000,10,FALSE))</f>
        <v>4</v>
      </c>
      <c r="D38" s="62">
        <f>SUM(B38:C38)</f>
        <v>8</v>
      </c>
      <c r="E38" s="63"/>
      <c r="F38" s="62">
        <v>87</v>
      </c>
      <c r="G38" s="62">
        <f>IF(ISNA(VLOOKUP($Y$1*1000+F38,年齢別人口集計表AD2!$A$2:$K$5000,9,FALSE)),0,VLOOKUP($Y$1*1000+F38,年齢別人口集計表AD2!$A$2:$K$5000,9,FALSE))</f>
        <v>3</v>
      </c>
      <c r="H38" s="62">
        <f>IF(ISNA(VLOOKUP($Y$1*1000+F38,年齢別人口集計表AD2!$A$2:$K$5000,10,FALSE)),0,VLOOKUP($Y$1*1000+F38,年齢別人口集計表AD2!$A$2:$K$5000,10,FALSE))</f>
        <v>11</v>
      </c>
      <c r="I38" s="62">
        <f>SUM(G38:H38)</f>
        <v>14</v>
      </c>
      <c r="J38" s="63"/>
      <c r="K38" s="62">
        <v>92</v>
      </c>
      <c r="L38" s="62">
        <f>IF(ISNA(VLOOKUP($Y$1*1000+K38,年齢別人口集計表AD2!$A$2:$K$5000,9,FALSE)),0,VLOOKUP($Y$1*1000+K38,年齢別人口集計表AD2!$A$2:$K$5000,9,FALSE))</f>
        <v>1</v>
      </c>
      <c r="M38" s="62">
        <f>IF(ISNA(VLOOKUP($Y$1*1000+K38,年齢別人口集計表AD2!$A$2:$K$5000,10,FALSE)),0,VLOOKUP($Y$1*1000+K38,年齢別人口集計表AD2!$A$2:$K$5000,10,FALSE))</f>
        <v>5</v>
      </c>
      <c r="N38" s="62">
        <f>SUM(L38:M38)</f>
        <v>6</v>
      </c>
      <c r="O38" s="63"/>
      <c r="P38" s="62">
        <v>97</v>
      </c>
      <c r="Q38" s="62">
        <f>IF(ISNA(VLOOKUP($Y$1*1000+P38,年齢別人口集計表AD2!$A$2:$K$5000,9,FALSE)),0,VLOOKUP($Y$1*1000+P38,年齢別人口集計表AD2!$A$2:$K$5000,9,FALSE))</f>
        <v>1</v>
      </c>
      <c r="R38" s="62">
        <f>IF(ISNA(VLOOKUP($Y$1*1000+P38,年齢別人口集計表AD2!$A$2:$K$5000,10,FALSE)),0,VLOOKUP($Y$1*1000+P38,年齢別人口集計表AD2!$A$2:$K$5000,10,FALSE))</f>
        <v>3</v>
      </c>
      <c r="S38" s="62">
        <f>SUM(Q38:R38)</f>
        <v>4</v>
      </c>
      <c r="X38" s="57" t="s">
        <v>61</v>
      </c>
      <c r="Y38" s="57">
        <v>39</v>
      </c>
    </row>
    <row r="39" spans="1:25" x14ac:dyDescent="0.15">
      <c r="A39" s="62">
        <v>83</v>
      </c>
      <c r="B39" s="62">
        <f>IF(ISNA(VLOOKUP($Y$1*1000+A39,年齢別人口集計表AD2!$A$2:$K$5000,9,FALSE)),0,VLOOKUP($Y$1*1000+A39,年齢別人口集計表AD2!$A$2:$K$5000,9,FALSE))</f>
        <v>2</v>
      </c>
      <c r="C39" s="62">
        <f>IF(ISNA(VLOOKUP($Y$1*1000+A39,年齢別人口集計表AD2!$A$2:$K$5000,10,FALSE)),0,VLOOKUP($Y$1*1000+A39,年齢別人口集計表AD2!$A$2:$K$5000,10,FALSE))</f>
        <v>5</v>
      </c>
      <c r="D39" s="62">
        <f>SUM(B39:C39)</f>
        <v>7</v>
      </c>
      <c r="E39" s="63"/>
      <c r="F39" s="62">
        <v>88</v>
      </c>
      <c r="G39" s="62">
        <f>IF(ISNA(VLOOKUP($Y$1*1000+F39,年齢別人口集計表AD2!$A$2:$K$5000,9,FALSE)),0,VLOOKUP($Y$1*1000+F39,年齢別人口集計表AD2!$A$2:$K$5000,9,FALSE))</f>
        <v>2</v>
      </c>
      <c r="H39" s="62">
        <f>IF(ISNA(VLOOKUP($Y$1*1000+F39,年齢別人口集計表AD2!$A$2:$K$5000,10,FALSE)),0,VLOOKUP($Y$1*1000+F39,年齢別人口集計表AD2!$A$2:$K$5000,10,FALSE))</f>
        <v>10</v>
      </c>
      <c r="I39" s="62">
        <f>SUM(G39:H39)</f>
        <v>12</v>
      </c>
      <c r="J39" s="63"/>
      <c r="K39" s="62">
        <v>93</v>
      </c>
      <c r="L39" s="62">
        <f>IF(ISNA(VLOOKUP($Y$1*1000+K39,年齢別人口集計表AD2!$A$2:$K$5000,9,FALSE)),0,VLOOKUP($Y$1*1000+K39,年齢別人口集計表AD2!$A$2:$K$5000,9,FALSE))</f>
        <v>0</v>
      </c>
      <c r="M39" s="62">
        <f>IF(ISNA(VLOOKUP($Y$1*1000+K39,年齢別人口集計表AD2!$A$2:$K$5000,10,FALSE)),0,VLOOKUP($Y$1*1000+K39,年齢別人口集計表AD2!$A$2:$K$5000,10,FALSE))</f>
        <v>7</v>
      </c>
      <c r="N39" s="62">
        <f>SUM(L39:M39)</f>
        <v>7</v>
      </c>
      <c r="O39" s="63"/>
      <c r="P39" s="62">
        <v>98</v>
      </c>
      <c r="Q39" s="62">
        <f>IF(ISNA(VLOOKUP($Y$1*1000+P39,年齢別人口集計表AD2!$A$2:$K$5000,9,FALSE)),0,VLOOKUP($Y$1*1000+P39,年齢別人口集計表AD2!$A$2:$K$5000,9,FALSE))</f>
        <v>0</v>
      </c>
      <c r="R39" s="62">
        <f>IF(ISNA(VLOOKUP($Y$1*1000+P39,年齢別人口集計表AD2!$A$2:$K$5000,10,FALSE)),0,VLOOKUP($Y$1*1000+P39,年齢別人口集計表AD2!$A$2:$K$5000,10,FALSE))</f>
        <v>2</v>
      </c>
      <c r="S39" s="62">
        <f>SUM(Q39:R39)</f>
        <v>2</v>
      </c>
      <c r="X39" s="57" t="s">
        <v>77</v>
      </c>
      <c r="Y39" s="57">
        <v>40</v>
      </c>
    </row>
    <row r="40" spans="1:25" x14ac:dyDescent="0.15">
      <c r="A40" s="62">
        <v>84</v>
      </c>
      <c r="B40" s="62">
        <f>IF(ISNA(VLOOKUP($Y$1*1000+A40,年齢別人口集計表AD2!$A$2:$K$5000,9,FALSE)),0,VLOOKUP($Y$1*1000+A40,年齢別人口集計表AD2!$A$2:$K$5000,9,FALSE))</f>
        <v>4</v>
      </c>
      <c r="C40" s="62">
        <f>IF(ISNA(VLOOKUP($Y$1*1000+A40,年齢別人口集計表AD2!$A$2:$K$5000,10,FALSE)),0,VLOOKUP($Y$1*1000+A40,年齢別人口集計表AD2!$A$2:$K$5000,10,FALSE))</f>
        <v>8</v>
      </c>
      <c r="D40" s="62">
        <f>SUM(B40:C40)</f>
        <v>12</v>
      </c>
      <c r="E40" s="63"/>
      <c r="F40" s="62">
        <v>89</v>
      </c>
      <c r="G40" s="62">
        <f>IF(ISNA(VLOOKUP($Y$1*1000+F40,年齢別人口集計表AD2!$A$2:$K$5000,9,FALSE)),0,VLOOKUP($Y$1*1000+F40,年齢別人口集計表AD2!$A$2:$K$5000,9,FALSE))</f>
        <v>0</v>
      </c>
      <c r="H40" s="62">
        <f>IF(ISNA(VLOOKUP($Y$1*1000+F40,年齢別人口集計表AD2!$A$2:$K$5000,10,FALSE)),0,VLOOKUP($Y$1*1000+F40,年齢別人口集計表AD2!$A$2:$K$5000,10,FALSE))</f>
        <v>13</v>
      </c>
      <c r="I40" s="62">
        <f>SUM(G40:H40)</f>
        <v>13</v>
      </c>
      <c r="J40" s="63"/>
      <c r="K40" s="62">
        <v>94</v>
      </c>
      <c r="L40" s="62">
        <f>IF(ISNA(VLOOKUP($Y$1*1000+K40,年齢別人口集計表AD2!$A$2:$K$5000,9,FALSE)),0,VLOOKUP($Y$1*1000+K40,年齢別人口集計表AD2!$A$2:$K$5000,9,FALSE))</f>
        <v>1</v>
      </c>
      <c r="M40" s="62">
        <f>IF(ISNA(VLOOKUP($Y$1*1000+K40,年齢別人口集計表AD2!$A$2:$K$5000,10,FALSE)),0,VLOOKUP($Y$1*1000+K40,年齢別人口集計表AD2!$A$2:$K$5000,10,FALSE))</f>
        <v>4</v>
      </c>
      <c r="N40" s="62">
        <f>SUM(L40:M40)</f>
        <v>5</v>
      </c>
      <c r="O40" s="63"/>
      <c r="P40" s="62">
        <v>99</v>
      </c>
      <c r="Q40" s="62">
        <f>IF(ISNA(VLOOKUP($Y$1*1000+P40,年齢別人口集計表AD2!$A$2:$K$5000,9,FALSE)),0,VLOOKUP($Y$1*1000+P40,年齢別人口集計表AD2!$A$2:$K$5000,9,FALSE))</f>
        <v>0</v>
      </c>
      <c r="R40" s="62">
        <f>IF(ISNA(VLOOKUP($Y$1*1000+P40,年齢別人口集計表AD2!$A$2:$K$5000,10,FALSE)),0,VLOOKUP($Y$1*1000+P40,年齢別人口集計表AD2!$A$2:$K$5000,10,FALSE))</f>
        <v>1</v>
      </c>
      <c r="S40" s="62">
        <f>SUM(Q40:R40)</f>
        <v>1</v>
      </c>
      <c r="X40" s="57" t="s">
        <v>83</v>
      </c>
      <c r="Y40" s="57">
        <v>41</v>
      </c>
    </row>
    <row r="41" spans="1:25" x14ac:dyDescent="0.15">
      <c r="A41" s="64" t="s">
        <v>91</v>
      </c>
      <c r="B41" s="62">
        <f>SUM(B36:B40)</f>
        <v>17</v>
      </c>
      <c r="C41" s="62">
        <f>SUM(C36:C40)</f>
        <v>28</v>
      </c>
      <c r="D41" s="62">
        <f>SUM(D36:D40)</f>
        <v>45</v>
      </c>
      <c r="E41" s="63"/>
      <c r="F41" s="64" t="s">
        <v>91</v>
      </c>
      <c r="G41" s="62">
        <f>SUM(G36:G40)</f>
        <v>7</v>
      </c>
      <c r="H41" s="62">
        <f>SUM(H36:H40)</f>
        <v>48</v>
      </c>
      <c r="I41" s="62">
        <f>SUM(I36:I40)</f>
        <v>55</v>
      </c>
      <c r="J41" s="63"/>
      <c r="K41" s="64" t="s">
        <v>91</v>
      </c>
      <c r="L41" s="62">
        <f>SUM(L36:L40)</f>
        <v>9</v>
      </c>
      <c r="M41" s="62">
        <f>SUM(M36:M40)</f>
        <v>33</v>
      </c>
      <c r="N41" s="62">
        <f>SUM(N36:N40)</f>
        <v>42</v>
      </c>
      <c r="O41" s="63"/>
      <c r="P41" s="64" t="s">
        <v>91</v>
      </c>
      <c r="Q41" s="62">
        <f>SUM(Q36:Q40)</f>
        <v>2</v>
      </c>
      <c r="R41" s="62">
        <f>SUM(R36:R40)</f>
        <v>21</v>
      </c>
      <c r="S41" s="62">
        <f>SUM(S36:S40)</f>
        <v>23</v>
      </c>
      <c r="U41" s="65">
        <f>Q41+L41+G41+B41</f>
        <v>35</v>
      </c>
      <c r="V41" s="65">
        <f>R41+M41+H41+C41</f>
        <v>130</v>
      </c>
      <c r="X41" s="57" t="s">
        <v>36</v>
      </c>
      <c r="Y41" s="57">
        <v>42</v>
      </c>
    </row>
    <row r="42" spans="1:25" x14ac:dyDescent="0.15">
      <c r="A42" s="66"/>
      <c r="B42" s="66"/>
      <c r="C42" s="66"/>
      <c r="D42" s="66"/>
      <c r="F42" s="66"/>
      <c r="G42" s="66"/>
      <c r="H42" s="66"/>
      <c r="I42" s="66"/>
      <c r="K42" s="66"/>
      <c r="L42" s="66"/>
      <c r="M42" s="66"/>
      <c r="N42" s="66"/>
      <c r="P42" s="66"/>
      <c r="Q42" s="66"/>
      <c r="R42" s="66"/>
      <c r="S42" s="66"/>
      <c r="X42" s="57" t="s">
        <v>37</v>
      </c>
      <c r="Y42" s="57">
        <v>43</v>
      </c>
    </row>
    <row r="43" spans="1:25" x14ac:dyDescent="0.15">
      <c r="A43" s="64" t="s">
        <v>0</v>
      </c>
      <c r="B43" s="64" t="s">
        <v>89</v>
      </c>
      <c r="C43" s="64" t="s">
        <v>90</v>
      </c>
      <c r="D43" s="64" t="s">
        <v>91</v>
      </c>
      <c r="E43" s="63"/>
      <c r="F43" s="64" t="s">
        <v>0</v>
      </c>
      <c r="G43" s="64" t="s">
        <v>89</v>
      </c>
      <c r="H43" s="64" t="s">
        <v>90</v>
      </c>
      <c r="I43" s="64" t="s">
        <v>91</v>
      </c>
      <c r="J43" s="63"/>
      <c r="K43" s="64" t="s">
        <v>0</v>
      </c>
      <c r="L43" s="64" t="s">
        <v>89</v>
      </c>
      <c r="M43" s="64" t="s">
        <v>90</v>
      </c>
      <c r="N43" s="64" t="s">
        <v>91</v>
      </c>
      <c r="O43" s="63"/>
      <c r="P43" s="64" t="s">
        <v>0</v>
      </c>
      <c r="Q43" s="64" t="s">
        <v>89</v>
      </c>
      <c r="R43" s="64" t="s">
        <v>90</v>
      </c>
      <c r="S43" s="64" t="s">
        <v>91</v>
      </c>
      <c r="X43" s="57" t="s">
        <v>38</v>
      </c>
      <c r="Y43" s="57">
        <v>50</v>
      </c>
    </row>
    <row r="44" spans="1:25" x14ac:dyDescent="0.15">
      <c r="A44" s="62">
        <v>100</v>
      </c>
      <c r="B44" s="62">
        <f>IF(ISNA(VLOOKUP($Y$1*1000+A44,年齢別人口集計表AD2!$A$2:$K$5000,9,FALSE)),0,VLOOKUP($Y$1*1000+A44,年齢別人口集計表AD2!$A$2:$K$5000,9,FALSE))</f>
        <v>0</v>
      </c>
      <c r="C44" s="62">
        <f>IF(ISNA(VLOOKUP($Y$1*1000+A44,年齢別人口集計表AD2!$A$2:$K$5000,10,FALSE)),0,VLOOKUP($Y$1*1000+A44,年齢別人口集計表AD2!$A$2:$K$5000,10,FALSE))</f>
        <v>1</v>
      </c>
      <c r="D44" s="62">
        <f>SUM(B44:C44)</f>
        <v>1</v>
      </c>
      <c r="E44" s="63"/>
      <c r="F44" s="62">
        <v>105</v>
      </c>
      <c r="G44" s="62">
        <f>IF(ISNA(VLOOKUP($Y$1*1000+F44,年齢別人口集計表AD2!$A$2:$K$5000,9,FALSE)),0,VLOOKUP($Y$1*1000+F44,年齢別人口集計表AD2!$A$2:$K$5000,9,FALSE))</f>
        <v>0</v>
      </c>
      <c r="H44" s="62">
        <f>IF(ISNA(VLOOKUP($Y$1*1000+F44,年齢別人口集計表AD2!$A$2:$K$5000,10,FALSE)),0,VLOOKUP($Y$1*1000+F44,年齢別人口集計表AD2!$A$2:$K$5000,10,FALSE))</f>
        <v>0</v>
      </c>
      <c r="I44" s="62">
        <f>SUM(G44:H44)</f>
        <v>0</v>
      </c>
      <c r="J44" s="63"/>
      <c r="K44" s="62">
        <v>110</v>
      </c>
      <c r="L44" s="62">
        <f>IF(ISNA(VLOOKUP($Y$1*1000+K44,年齢別人口集計表AD2!$A$2:$K$5000,9,FALSE)),0,VLOOKUP($Y$1*1000+K44,年齢別人口集計表AD2!$A$2:$K$5000,9,FALSE))</f>
        <v>0</v>
      </c>
      <c r="M44" s="62">
        <f>IF(ISNA(VLOOKUP($Y$1*1000+K44,年齢別人口集計表AD2!$A$2:$K$5000,10,FALSE)),0,VLOOKUP($Y$1*1000+K44,年齢別人口集計表AD2!$A$2:$K$5000,10,FALSE))</f>
        <v>0</v>
      </c>
      <c r="N44" s="62">
        <f>SUM(L44:M44)</f>
        <v>0</v>
      </c>
      <c r="O44" s="63"/>
      <c r="P44" s="62">
        <v>115</v>
      </c>
      <c r="Q44" s="62">
        <f>IF(ISNA(VLOOKUP($Y$1*1000+P44,年齢別人口集計表AD2!$A$2:$K$5000,9,FALSE)),0,VLOOKUP($Y$1*1000+P44,年齢別人口集計表AD2!$A$2:$K$5000,9,FALSE))</f>
        <v>0</v>
      </c>
      <c r="R44" s="62">
        <f>IF(ISNA(VLOOKUP($Y$1*1000+P44,年齢別人口集計表AD2!$A$2:$K$5000,10,FALSE)),0,VLOOKUP($Y$1*1000+P44,年齢別人口集計表AD2!$A$2:$K$5000,10,FALSE))</f>
        <v>0</v>
      </c>
      <c r="S44" s="62">
        <f>SUM(Q44:R44)</f>
        <v>0</v>
      </c>
      <c r="X44" s="57" t="s">
        <v>39</v>
      </c>
      <c r="Y44" s="57">
        <v>51</v>
      </c>
    </row>
    <row r="45" spans="1:25" x14ac:dyDescent="0.15">
      <c r="A45" s="62">
        <v>101</v>
      </c>
      <c r="B45" s="62">
        <f>IF(ISNA(VLOOKUP($Y$1*1000+A45,年齢別人口集計表AD2!$A$2:$K$5000,9,FALSE)),0,VLOOKUP($Y$1*1000+A45,年齢別人口集計表AD2!$A$2:$K$5000,9,FALSE))</f>
        <v>0</v>
      </c>
      <c r="C45" s="62">
        <f>IF(ISNA(VLOOKUP($Y$1*1000+A45,年齢別人口集計表AD2!$A$2:$K$5000,10,FALSE)),0,VLOOKUP($Y$1*1000+A45,年齢別人口集計表AD2!$A$2:$K$5000,10,FALSE))</f>
        <v>1</v>
      </c>
      <c r="D45" s="62">
        <f>SUM(B45:C45)</f>
        <v>1</v>
      </c>
      <c r="E45" s="63"/>
      <c r="F45" s="62">
        <v>106</v>
      </c>
      <c r="G45" s="62">
        <f>IF(ISNA(VLOOKUP($Y$1*1000+F45,年齢別人口集計表AD2!$A$2:$K$5000,9,FALSE)),0,VLOOKUP($Y$1*1000+F45,年齢別人口集計表AD2!$A$2:$K$5000,9,FALSE))</f>
        <v>0</v>
      </c>
      <c r="H45" s="62">
        <f>IF(ISNA(VLOOKUP($Y$1*1000+F45,年齢別人口集計表AD2!$A$2:$K$5000,10,FALSE)),0,VLOOKUP($Y$1*1000+F45,年齢別人口集計表AD2!$A$2:$K$5000,10,FALSE))</f>
        <v>0</v>
      </c>
      <c r="I45" s="62">
        <f>SUM(G45:H45)</f>
        <v>0</v>
      </c>
      <c r="J45" s="63"/>
      <c r="K45" s="62">
        <v>111</v>
      </c>
      <c r="L45" s="62">
        <f>IF(ISNA(VLOOKUP($Y$1*1000+K45,年齢別人口集計表AD2!$A$2:$K$5000,9,FALSE)),0,VLOOKUP($Y$1*1000+K45,年齢別人口集計表AD2!$A$2:$K$5000,9,FALSE))</f>
        <v>0</v>
      </c>
      <c r="M45" s="62">
        <f>IF(ISNA(VLOOKUP($Y$1*1000+K45,年齢別人口集計表AD2!$A$2:$K$5000,10,FALSE)),0,VLOOKUP($Y$1*1000+K45,年齢別人口集計表AD2!$A$2:$K$5000,10,FALSE))</f>
        <v>0</v>
      </c>
      <c r="N45" s="62">
        <f>SUM(L45:M45)</f>
        <v>0</v>
      </c>
      <c r="O45" s="63"/>
      <c r="P45" s="62">
        <v>116</v>
      </c>
      <c r="Q45" s="62">
        <f>IF(ISNA(VLOOKUP($Y$1*1000+P45,年齢別人口集計表AD2!$A$2:$K$5000,9,FALSE)),0,VLOOKUP($Y$1*1000+P45,年齢別人口集計表AD2!$A$2:$K$5000,9,FALSE))</f>
        <v>0</v>
      </c>
      <c r="R45" s="62">
        <f>IF(ISNA(VLOOKUP($Y$1*1000+P45,年齢別人口集計表AD2!$A$2:$K$5000,10,FALSE)),0,VLOOKUP($Y$1*1000+P45,年齢別人口集計表AD2!$A$2:$K$5000,10,FALSE))</f>
        <v>0</v>
      </c>
      <c r="S45" s="62">
        <f>SUM(Q45:R45)</f>
        <v>0</v>
      </c>
      <c r="X45" s="57" t="s">
        <v>40</v>
      </c>
      <c r="Y45" s="57">
        <v>52</v>
      </c>
    </row>
    <row r="46" spans="1:25" x14ac:dyDescent="0.15">
      <c r="A46" s="62">
        <v>102</v>
      </c>
      <c r="B46" s="62">
        <f>IF(ISNA(VLOOKUP($Y$1*1000+A46,年齢別人口集計表AD2!$A$2:$K$5000,9,FALSE)),0,VLOOKUP($Y$1*1000+A46,年齢別人口集計表AD2!$A$2:$K$5000,9,FALSE))</f>
        <v>0</v>
      </c>
      <c r="C46" s="62">
        <f>IF(ISNA(VLOOKUP($Y$1*1000+A46,年齢別人口集計表AD2!$A$2:$K$5000,10,FALSE)),0,VLOOKUP($Y$1*1000+A46,年齢別人口集計表AD2!$A$2:$K$5000,10,FALSE))</f>
        <v>0</v>
      </c>
      <c r="D46" s="62">
        <f>SUM(B46:C46)</f>
        <v>0</v>
      </c>
      <c r="E46" s="63"/>
      <c r="F46" s="62">
        <v>107</v>
      </c>
      <c r="G46" s="62">
        <f>IF(ISNA(VLOOKUP($Y$1*1000+F46,年齢別人口集計表AD2!$A$2:$K$5000,9,FALSE)),0,VLOOKUP($Y$1*1000+F46,年齢別人口集計表AD2!$A$2:$K$5000,9,FALSE))</f>
        <v>0</v>
      </c>
      <c r="H46" s="62">
        <f>IF(ISNA(VLOOKUP($Y$1*1000+F46,年齢別人口集計表AD2!$A$2:$K$5000,10,FALSE)),0,VLOOKUP($Y$1*1000+F46,年齢別人口集計表AD2!$A$2:$K$5000,10,FALSE))</f>
        <v>0</v>
      </c>
      <c r="I46" s="62">
        <f>SUM(G46:H46)</f>
        <v>0</v>
      </c>
      <c r="J46" s="63"/>
      <c r="K46" s="62">
        <v>112</v>
      </c>
      <c r="L46" s="62">
        <f>IF(ISNA(VLOOKUP($Y$1*1000+K46,年齢別人口集計表AD2!$A$2:$K$5000,9,FALSE)),0,VLOOKUP($Y$1*1000+K46,年齢別人口集計表AD2!$A$2:$K$5000,9,FALSE))</f>
        <v>0</v>
      </c>
      <c r="M46" s="62">
        <f>IF(ISNA(VLOOKUP($Y$1*1000+K46,年齢別人口集計表AD2!$A$2:$K$5000,10,FALSE)),0,VLOOKUP($Y$1*1000+K46,年齢別人口集計表AD2!$A$2:$K$5000,10,FALSE))</f>
        <v>0</v>
      </c>
      <c r="N46" s="62">
        <f>SUM(L46:M46)</f>
        <v>0</v>
      </c>
      <c r="O46" s="63"/>
      <c r="P46" s="62">
        <v>117</v>
      </c>
      <c r="Q46" s="62">
        <f>IF(ISNA(VLOOKUP($Y$1*1000+P46,年齢別人口集計表AD2!$A$2:$K$5000,9,FALSE)),0,VLOOKUP($Y$1*1000+P46,年齢別人口集計表AD2!$A$2:$K$5000,9,FALSE))</f>
        <v>0</v>
      </c>
      <c r="R46" s="62">
        <f>IF(ISNA(VLOOKUP($Y$1*1000+P46,年齢別人口集計表AD2!$A$2:$K$5000,10,FALSE)),0,VLOOKUP($Y$1*1000+P46,年齢別人口集計表AD2!$A$2:$K$5000,10,FALSE))</f>
        <v>0</v>
      </c>
      <c r="S46" s="62">
        <f>SUM(Q46:R46)</f>
        <v>0</v>
      </c>
      <c r="X46" s="57" t="s">
        <v>41</v>
      </c>
      <c r="Y46" s="57">
        <v>53</v>
      </c>
    </row>
    <row r="47" spans="1:25" x14ac:dyDescent="0.15">
      <c r="A47" s="62">
        <v>103</v>
      </c>
      <c r="B47" s="62">
        <f>IF(ISNA(VLOOKUP($Y$1*1000+A47,年齢別人口集計表AD2!$A$2:$K$5000,9,FALSE)),0,VLOOKUP($Y$1*1000+A47,年齢別人口集計表AD2!$A$2:$K$5000,9,FALSE))</f>
        <v>0</v>
      </c>
      <c r="C47" s="62">
        <f>IF(ISNA(VLOOKUP($Y$1*1000+A47,年齢別人口集計表AD2!$A$2:$K$5000,10,FALSE)),0,VLOOKUP($Y$1*1000+A47,年齢別人口集計表AD2!$A$2:$K$5000,10,FALSE))</f>
        <v>0</v>
      </c>
      <c r="D47" s="62">
        <f>SUM(B47:C47)</f>
        <v>0</v>
      </c>
      <c r="E47" s="63"/>
      <c r="F47" s="62">
        <v>108</v>
      </c>
      <c r="G47" s="62">
        <f>IF(ISNA(VLOOKUP($Y$1*1000+F47,年齢別人口集計表AD2!$A$2:$K$5000,9,FALSE)),0,VLOOKUP($Y$1*1000+F47,年齢別人口集計表AD2!$A$2:$K$5000,9,FALSE))</f>
        <v>0</v>
      </c>
      <c r="H47" s="62">
        <f>IF(ISNA(VLOOKUP($Y$1*1000+F47,年齢別人口集計表AD2!$A$2:$K$5000,10,FALSE)),0,VLOOKUP($Y$1*1000+F47,年齢別人口集計表AD2!$A$2:$K$5000,10,FALSE))</f>
        <v>0</v>
      </c>
      <c r="I47" s="62">
        <f>SUM(G47:H47)</f>
        <v>0</v>
      </c>
      <c r="J47" s="63"/>
      <c r="K47" s="62">
        <v>113</v>
      </c>
      <c r="L47" s="62">
        <f>IF(ISNA(VLOOKUP($Y$1*1000+K47,年齢別人口集計表AD2!$A$2:$K$5000,9,FALSE)),0,VLOOKUP($Y$1*1000+K47,年齢別人口集計表AD2!$A$2:$K$5000,9,FALSE))</f>
        <v>0</v>
      </c>
      <c r="M47" s="62">
        <f>IF(ISNA(VLOOKUP($Y$1*1000+K47,年齢別人口集計表AD2!$A$2:$K$5000,10,FALSE)),0,VLOOKUP($Y$1*1000+K47,年齢別人口集計表AD2!$A$2:$K$5000,10,FALSE))</f>
        <v>0</v>
      </c>
      <c r="N47" s="62">
        <f>SUM(L47:M47)</f>
        <v>0</v>
      </c>
      <c r="O47" s="63"/>
      <c r="P47" s="62">
        <v>118</v>
      </c>
      <c r="Q47" s="62">
        <f>IF(ISNA(VLOOKUP($Y$1*1000+P47,年齢別人口集計表AD2!$A$2:$K$5000,9,FALSE)),0,VLOOKUP($Y$1*1000+P47,年齢別人口集計表AD2!$A$2:$K$5000,9,FALSE))</f>
        <v>0</v>
      </c>
      <c r="R47" s="62">
        <f>IF(ISNA(VLOOKUP($Y$1*1000+P47,年齢別人口集計表AD2!$A$2:$K$5000,10,FALSE)),0,VLOOKUP($Y$1*1000+P47,年齢別人口集計表AD2!$A$2:$K$5000,10,FALSE))</f>
        <v>0</v>
      </c>
      <c r="S47" s="62">
        <f>SUM(Q47:R47)</f>
        <v>0</v>
      </c>
      <c r="X47" s="57" t="s">
        <v>42</v>
      </c>
      <c r="Y47" s="57">
        <v>54</v>
      </c>
    </row>
    <row r="48" spans="1:25" x14ac:dyDescent="0.15">
      <c r="A48" s="62">
        <v>104</v>
      </c>
      <c r="B48" s="62">
        <f>IF(ISNA(VLOOKUP($Y$1*1000+A48,年齢別人口集計表AD2!$A$2:$K$5000,9,FALSE)),0,VLOOKUP($Y$1*1000+A48,年齢別人口集計表AD2!$A$2:$K$5000,9,FALSE))</f>
        <v>0</v>
      </c>
      <c r="C48" s="62">
        <f>IF(ISNA(VLOOKUP($Y$1*1000+A48,年齢別人口集計表AD2!$A$2:$K$5000,10,FALSE)),0,VLOOKUP($Y$1*1000+A48,年齢別人口集計表AD2!$A$2:$K$5000,10,FALSE))</f>
        <v>0</v>
      </c>
      <c r="D48" s="62">
        <f>SUM(B48:C48)</f>
        <v>0</v>
      </c>
      <c r="E48" s="63"/>
      <c r="F48" s="62">
        <v>109</v>
      </c>
      <c r="G48" s="62">
        <f>IF(ISNA(VLOOKUP($Y$1*1000+F48,年齢別人口集計表AD2!$A$2:$K$5000,9,FALSE)),0,VLOOKUP($Y$1*1000+F48,年齢別人口集計表AD2!$A$2:$K$5000,9,FALSE))</f>
        <v>0</v>
      </c>
      <c r="H48" s="62">
        <f>IF(ISNA(VLOOKUP($Y$1*1000+F48,年齢別人口集計表AD2!$A$2:$K$5000,10,FALSE)),0,VLOOKUP($Y$1*1000+F48,年齢別人口集計表AD2!$A$2:$K$5000,10,FALSE))</f>
        <v>0</v>
      </c>
      <c r="I48" s="62">
        <f>SUM(G48:H48)</f>
        <v>0</v>
      </c>
      <c r="J48" s="63"/>
      <c r="K48" s="62">
        <v>114</v>
      </c>
      <c r="L48" s="62">
        <f>IF(ISNA(VLOOKUP($Y$1*1000+K48,年齢別人口集計表AD2!$A$2:$K$5000,9,FALSE)),0,VLOOKUP($Y$1*1000+K48,年齢別人口集計表AD2!$A$2:$K$5000,9,FALSE))</f>
        <v>0</v>
      </c>
      <c r="M48" s="62">
        <f>IF(ISNA(VLOOKUP($Y$1*1000+K48,年齢別人口集計表AD2!$A$2:$K$5000,10,FALSE)),0,VLOOKUP($Y$1*1000+K48,年齢別人口集計表AD2!$A$2:$K$5000,10,FALSE))</f>
        <v>0</v>
      </c>
      <c r="N48" s="62">
        <f>SUM(L48:M48)</f>
        <v>0</v>
      </c>
      <c r="O48" s="63"/>
      <c r="P48" s="62">
        <v>119</v>
      </c>
      <c r="Q48" s="62">
        <f>IF(ISNA(VLOOKUP($Y$1*1000+P48,年齢別人口集計表AD2!$A$2:$K$5000,9,FALSE)),0,VLOOKUP($Y$1*1000+P48,年齢別人口集計表AD2!$A$2:$K$5000,9,FALSE))</f>
        <v>0</v>
      </c>
      <c r="R48" s="62">
        <f>IF(ISNA(VLOOKUP($Y$1*1000+P48,年齢別人口集計表AD2!$A$2:$K$5000,10,FALSE)),0,VLOOKUP($Y$1*1000+P48,年齢別人口集計表AD2!$A$2:$K$5000,10,FALSE))</f>
        <v>0</v>
      </c>
      <c r="S48" s="62">
        <f>SUM(Q48:R48)</f>
        <v>0</v>
      </c>
      <c r="X48" s="57" t="s">
        <v>43</v>
      </c>
      <c r="Y48" s="57">
        <v>55</v>
      </c>
    </row>
    <row r="49" spans="1:25" x14ac:dyDescent="0.15">
      <c r="A49" s="64" t="s">
        <v>91</v>
      </c>
      <c r="B49" s="62">
        <f>SUM(B44:B48)</f>
        <v>0</v>
      </c>
      <c r="C49" s="62">
        <f>SUM(C44:C48)</f>
        <v>2</v>
      </c>
      <c r="D49" s="62">
        <f>SUM(D44:D48)</f>
        <v>2</v>
      </c>
      <c r="E49" s="63"/>
      <c r="F49" s="64" t="s">
        <v>91</v>
      </c>
      <c r="G49" s="62">
        <f>SUM(G44:G48)</f>
        <v>0</v>
      </c>
      <c r="H49" s="62">
        <f>SUM(H44:H48)</f>
        <v>0</v>
      </c>
      <c r="I49" s="62">
        <f>SUM(I44:I48)</f>
        <v>0</v>
      </c>
      <c r="J49" s="63"/>
      <c r="K49" s="64" t="s">
        <v>91</v>
      </c>
      <c r="L49" s="62">
        <f>SUM(L44:L48)</f>
        <v>0</v>
      </c>
      <c r="M49" s="62">
        <f>SUM(M44:M48)</f>
        <v>0</v>
      </c>
      <c r="N49" s="62">
        <f>SUM(N44:N48)</f>
        <v>0</v>
      </c>
      <c r="O49" s="63"/>
      <c r="P49" s="64" t="s">
        <v>91</v>
      </c>
      <c r="Q49" s="62">
        <f>SUM(Q44:Q48)</f>
        <v>0</v>
      </c>
      <c r="R49" s="62">
        <f>SUM(R44:R48)</f>
        <v>0</v>
      </c>
      <c r="S49" s="62">
        <f>SUM(S44:S48)</f>
        <v>0</v>
      </c>
      <c r="U49" s="65">
        <f>Q49+L49+G49+B49</f>
        <v>0</v>
      </c>
      <c r="V49" s="65">
        <f>R49+M49+H49+C49</f>
        <v>2</v>
      </c>
      <c r="X49" s="57" t="s">
        <v>44</v>
      </c>
      <c r="Y49" s="57">
        <v>56</v>
      </c>
    </row>
    <row r="50" spans="1:25" ht="14.25" thickBot="1" x14ac:dyDescent="0.2">
      <c r="A50" s="67"/>
      <c r="B50" s="67"/>
      <c r="C50" s="67"/>
      <c r="D50" s="67"/>
      <c r="F50" s="67"/>
      <c r="G50" s="67"/>
      <c r="H50" s="67"/>
      <c r="I50" s="67"/>
      <c r="K50" s="67"/>
      <c r="L50" s="67"/>
      <c r="M50" s="67"/>
      <c r="N50" s="67"/>
      <c r="P50" s="67"/>
      <c r="Q50" s="68"/>
      <c r="R50" s="68"/>
      <c r="S50" s="68"/>
      <c r="X50" s="57" t="s">
        <v>45</v>
      </c>
      <c r="Y50" s="57">
        <v>57</v>
      </c>
    </row>
    <row r="51" spans="1:25" ht="14.25" thickBot="1" x14ac:dyDescent="0.2">
      <c r="N51" s="76"/>
      <c r="O51" s="70"/>
      <c r="P51" s="69" t="s">
        <v>94</v>
      </c>
      <c r="Q51" s="71" t="s">
        <v>89</v>
      </c>
      <c r="R51" s="72" t="s">
        <v>90</v>
      </c>
      <c r="S51" s="72" t="s">
        <v>91</v>
      </c>
      <c r="X51" s="57" t="s">
        <v>46</v>
      </c>
      <c r="Y51" s="57">
        <v>58</v>
      </c>
    </row>
    <row r="52" spans="1:25" ht="14.25" thickBot="1" x14ac:dyDescent="0.2">
      <c r="N52" s="77"/>
      <c r="O52" s="70"/>
      <c r="P52" s="73" t="s">
        <v>95</v>
      </c>
      <c r="Q52" s="74">
        <f>SUM(U9:U49)</f>
        <v>119</v>
      </c>
      <c r="R52" s="75">
        <f>SUM(V9:V49)</f>
        <v>258</v>
      </c>
      <c r="S52" s="75">
        <f>SUM(Q52:R52)</f>
        <v>377</v>
      </c>
      <c r="U52" s="65">
        <f>SUM(U9:U49)</f>
        <v>119</v>
      </c>
      <c r="V52" s="65">
        <f>SUM(V9:V49)</f>
        <v>258</v>
      </c>
      <c r="X52" s="57" t="s">
        <v>47</v>
      </c>
      <c r="Y52" s="57">
        <v>59</v>
      </c>
    </row>
    <row r="53" spans="1:25" x14ac:dyDescent="0.15">
      <c r="U53" s="65">
        <f>G33+L33+Q33+U41+U49</f>
        <v>72</v>
      </c>
      <c r="V53" s="65">
        <f>H33+M33+R33+V41+V49</f>
        <v>192</v>
      </c>
      <c r="X53" s="57" t="s">
        <v>48</v>
      </c>
      <c r="Y53" s="57">
        <v>60</v>
      </c>
    </row>
    <row r="54" spans="1:25" x14ac:dyDescent="0.15">
      <c r="U54" s="65">
        <f>Q33+U41+U49</f>
        <v>46</v>
      </c>
      <c r="V54" s="65">
        <f>R33+V41+V49</f>
        <v>158</v>
      </c>
      <c r="X54" s="57" t="s">
        <v>49</v>
      </c>
      <c r="Y54" s="57">
        <v>61</v>
      </c>
    </row>
    <row r="55" spans="1:25" x14ac:dyDescent="0.15">
      <c r="X55" s="57" t="s">
        <v>50</v>
      </c>
      <c r="Y55" s="57">
        <v>62</v>
      </c>
    </row>
    <row r="56" spans="1:25" x14ac:dyDescent="0.15">
      <c r="X56" s="57" t="s">
        <v>51</v>
      </c>
      <c r="Y56" s="57">
        <v>63</v>
      </c>
    </row>
    <row r="57" spans="1:25" x14ac:dyDescent="0.15">
      <c r="X57" s="57" t="s">
        <v>52</v>
      </c>
      <c r="Y57" s="57">
        <v>64</v>
      </c>
    </row>
    <row r="58" spans="1:25" x14ac:dyDescent="0.15">
      <c r="X58" s="57" t="s">
        <v>53</v>
      </c>
      <c r="Y58" s="57">
        <v>65</v>
      </c>
    </row>
    <row r="59" spans="1:25" x14ac:dyDescent="0.15">
      <c r="X59" s="57" t="s">
        <v>54</v>
      </c>
      <c r="Y59" s="57">
        <v>66</v>
      </c>
    </row>
    <row r="60" spans="1:25" x14ac:dyDescent="0.15">
      <c r="X60" s="57" t="s">
        <v>55</v>
      </c>
      <c r="Y60" s="57">
        <v>67</v>
      </c>
    </row>
    <row r="61" spans="1:25" x14ac:dyDescent="0.15">
      <c r="X61" s="57" t="s">
        <v>122</v>
      </c>
      <c r="Y61" s="57">
        <v>68</v>
      </c>
    </row>
    <row r="62" spans="1:25" x14ac:dyDescent="0.15">
      <c r="X62" s="57" t="s">
        <v>56</v>
      </c>
      <c r="Y62" s="57">
        <v>69</v>
      </c>
    </row>
    <row r="63" spans="1:25" x14ac:dyDescent="0.15">
      <c r="X63" s="57" t="s">
        <v>57</v>
      </c>
      <c r="Y63" s="57">
        <v>70</v>
      </c>
    </row>
    <row r="64" spans="1:25" x14ac:dyDescent="0.15">
      <c r="X64" s="57" t="s">
        <v>58</v>
      </c>
      <c r="Y64" s="57">
        <v>71</v>
      </c>
    </row>
    <row r="65" spans="24:25" x14ac:dyDescent="0.15">
      <c r="X65" s="57" t="s">
        <v>59</v>
      </c>
      <c r="Y65" s="57">
        <v>72</v>
      </c>
    </row>
    <row r="66" spans="24:25" x14ac:dyDescent="0.15">
      <c r="X66" s="57" t="s">
        <v>60</v>
      </c>
      <c r="Y66" s="57">
        <v>73</v>
      </c>
    </row>
  </sheetData>
  <sheetProtection sheet="1"/>
  <phoneticPr fontId="2"/>
  <dataValidations count="1">
    <dataValidation type="list" allowBlank="1" showInputMessage="1" showErrorMessage="1" sqref="H1">
      <formula1>$X$3:$X$66</formula1>
    </dataValidation>
  </dataValidations>
  <pageMargins left="0.99" right="0.78700000000000003" top="0.47" bottom="0.28000000000000003" header="0.4" footer="0.21"/>
  <pageSetup paperSize="9" scale="84" orientation="landscape" verticalDpi="0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66"/>
  <sheetViews>
    <sheetView tabSelected="1" zoomScale="80" workbookViewId="0">
      <pane ySplit="1" topLeftCell="A2" activePane="bottomLeft" state="frozen"/>
      <selection activeCell="I52" sqref="I52"/>
      <selection pane="bottomLeft" activeCell="I52" sqref="I52"/>
    </sheetView>
  </sheetViews>
  <sheetFormatPr defaultRowHeight="13.5" x14ac:dyDescent="0.15"/>
  <cols>
    <col min="1" max="4" width="9" style="57"/>
    <col min="5" max="5" width="2.125" style="57" customWidth="1"/>
    <col min="6" max="9" width="9" style="57"/>
    <col min="10" max="10" width="0.875" style="57" customWidth="1"/>
    <col min="11" max="14" width="9" style="57"/>
    <col min="15" max="15" width="1" style="57" customWidth="1"/>
    <col min="16" max="16384" width="9" style="57"/>
  </cols>
  <sheetData>
    <row r="1" spans="1:25" x14ac:dyDescent="0.15">
      <c r="A1" s="55" t="s">
        <v>99</v>
      </c>
      <c r="B1" s="55"/>
      <c r="C1" s="55"/>
      <c r="D1" s="55"/>
      <c r="E1" s="55"/>
      <c r="F1" s="55"/>
      <c r="G1" s="56" t="s">
        <v>92</v>
      </c>
      <c r="H1" s="78" t="s">
        <v>128</v>
      </c>
      <c r="J1" s="55"/>
      <c r="K1" s="55"/>
      <c r="L1" s="55"/>
      <c r="M1" s="55"/>
      <c r="N1" s="55"/>
      <c r="O1" s="55" t="s">
        <v>93</v>
      </c>
      <c r="P1" s="55"/>
      <c r="Q1" s="55"/>
      <c r="R1" s="55" t="str">
        <f>高齢者率65!J1</f>
        <v>平成30年3月末</v>
      </c>
      <c r="S1" s="55"/>
      <c r="Y1" s="55">
        <f>VLOOKUP(H1,X3:Y67,2,FALSE)</f>
        <v>26</v>
      </c>
    </row>
    <row r="2" spans="1:25" x14ac:dyDescent="0.15">
      <c r="A2" s="58"/>
      <c r="B2" s="58"/>
      <c r="C2" s="58"/>
      <c r="D2" s="58"/>
      <c r="E2" s="55"/>
      <c r="F2" s="58"/>
      <c r="G2" s="58"/>
      <c r="H2" s="58"/>
      <c r="I2" s="58"/>
      <c r="J2" s="55"/>
      <c r="K2" s="58"/>
      <c r="L2" s="58"/>
      <c r="M2" s="58"/>
      <c r="N2" s="58"/>
      <c r="O2" s="55"/>
      <c r="P2" s="58"/>
      <c r="Q2" s="58"/>
      <c r="R2" s="58"/>
      <c r="S2" s="58"/>
    </row>
    <row r="3" spans="1:25" x14ac:dyDescent="0.15">
      <c r="A3" s="59" t="s">
        <v>0</v>
      </c>
      <c r="B3" s="59" t="s">
        <v>89</v>
      </c>
      <c r="C3" s="59" t="s">
        <v>90</v>
      </c>
      <c r="D3" s="59" t="s">
        <v>91</v>
      </c>
      <c r="E3" s="60"/>
      <c r="F3" s="59" t="s">
        <v>0</v>
      </c>
      <c r="G3" s="59" t="s">
        <v>89</v>
      </c>
      <c r="H3" s="59" t="s">
        <v>90</v>
      </c>
      <c r="I3" s="59" t="s">
        <v>91</v>
      </c>
      <c r="J3" s="60"/>
      <c r="K3" s="59" t="s">
        <v>0</v>
      </c>
      <c r="L3" s="59" t="s">
        <v>89</v>
      </c>
      <c r="M3" s="59" t="s">
        <v>90</v>
      </c>
      <c r="N3" s="59" t="s">
        <v>91</v>
      </c>
      <c r="O3" s="60"/>
      <c r="P3" s="59" t="s">
        <v>0</v>
      </c>
      <c r="Q3" s="59" t="s">
        <v>89</v>
      </c>
      <c r="R3" s="59" t="s">
        <v>90</v>
      </c>
      <c r="S3" s="59" t="s">
        <v>91</v>
      </c>
      <c r="T3" s="61"/>
      <c r="X3" s="57" t="s">
        <v>2</v>
      </c>
      <c r="Y3" s="57">
        <v>1</v>
      </c>
    </row>
    <row r="4" spans="1:25" x14ac:dyDescent="0.15">
      <c r="A4" s="62">
        <v>0</v>
      </c>
      <c r="B4" s="62">
        <f>IF(ISNA(VLOOKUP($Y$1*1000+A4,年齢別人口集計表AD2!$A$2:$K$5000,9,FALSE)),0,VLOOKUP($Y$1*1000+A4,年齢別人口集計表AD2!$A$2:$K$5000,9,FALSE))</f>
        <v>1</v>
      </c>
      <c r="C4" s="62">
        <f>IF(ISNA(VLOOKUP($Y$1*1000+A4,年齢別人口集計表AD2!$A$2:$K$5000,10,FALSE)),0,VLOOKUP($Y$1*1000+A4,年齢別人口集計表AD2!$A$2:$K$5000,10,FALSE))</f>
        <v>0</v>
      </c>
      <c r="D4" s="62">
        <f>SUM(B4:C4)</f>
        <v>1</v>
      </c>
      <c r="E4" s="63"/>
      <c r="F4" s="62">
        <v>5</v>
      </c>
      <c r="G4" s="62">
        <f>IF(ISNA(VLOOKUP($Y$1*1000+F4,年齢別人口集計表AD2!$A$2:$K$5000,9,FALSE)),0,VLOOKUP($Y$1*1000+F4,年齢別人口集計表AD2!$A$2:$K$5000,9,FALSE))</f>
        <v>2</v>
      </c>
      <c r="H4" s="62">
        <f>IF(ISNA(VLOOKUP($Y$1*1000+F4,年齢別人口集計表AD2!$A$2:$K$5000,10,FALSE)),0,VLOOKUP($Y$1*1000+F4,年齢別人口集計表AD2!$A$2:$K$5000,10,FALSE))</f>
        <v>3</v>
      </c>
      <c r="I4" s="62">
        <f>SUM(G4:H4)</f>
        <v>5</v>
      </c>
      <c r="J4" s="63"/>
      <c r="K4" s="62">
        <v>10</v>
      </c>
      <c r="L4" s="62">
        <f>IF(ISNA(VLOOKUP($Y$1*1000+K4,年齢別人口集計表AD2!$A$2:$K$5000,9,FALSE)),0,VLOOKUP($Y$1*1000+K4,年齢別人口集計表AD2!$A$2:$K$5000,9,FALSE))</f>
        <v>3</v>
      </c>
      <c r="M4" s="62">
        <f>IF(ISNA(VLOOKUP($Y$1*1000+K4,年齢別人口集計表AD2!$A$2:$K$5000,10,FALSE)),0,VLOOKUP($Y$1*1000+K4,年齢別人口集計表AD2!$A$2:$K$5000,10,FALSE))</f>
        <v>3</v>
      </c>
      <c r="N4" s="62">
        <f>SUM(L4:M4)</f>
        <v>6</v>
      </c>
      <c r="O4" s="63"/>
      <c r="P4" s="62">
        <v>15</v>
      </c>
      <c r="Q4" s="62">
        <f>IF(ISNA(VLOOKUP($Y$1*1000+P4,年齢別人口集計表AD2!$A$2:$K$5000,9,FALSE)),0,VLOOKUP($Y$1*1000+P4,年齢別人口集計表AD2!$A$2:$K$5000,9,FALSE))</f>
        <v>6</v>
      </c>
      <c r="R4" s="62">
        <f>IF(ISNA(VLOOKUP($Y$1*1000+P4,年齢別人口集計表AD2!$A$2:$K$5000,10,FALSE)),0,VLOOKUP($Y$1*1000+P4,年齢別人口集計表AD2!$A$2:$K$5000,10,FALSE))</f>
        <v>1</v>
      </c>
      <c r="S4" s="62">
        <f>SUM(Q4:R4)</f>
        <v>7</v>
      </c>
      <c r="X4" s="57" t="s">
        <v>3</v>
      </c>
      <c r="Y4" s="57">
        <v>2</v>
      </c>
    </row>
    <row r="5" spans="1:25" x14ac:dyDescent="0.15">
      <c r="A5" s="62">
        <v>1</v>
      </c>
      <c r="B5" s="62">
        <f>IF(ISNA(VLOOKUP($Y$1*1000+A5,年齢別人口集計表AD2!$A$2:$K$5000,9,FALSE)),0,VLOOKUP($Y$1*1000+A5,年齢別人口集計表AD2!$A$2:$K$5000,9,FALSE))</f>
        <v>3</v>
      </c>
      <c r="C5" s="62">
        <f>IF(ISNA(VLOOKUP($Y$1*1000+A5,年齢別人口集計表AD2!$A$2:$K$5000,10,FALSE)),0,VLOOKUP($Y$1*1000+A5,年齢別人口集計表AD2!$A$2:$K$5000,10,FALSE))</f>
        <v>1</v>
      </c>
      <c r="D5" s="62">
        <f>SUM(B5:C5)</f>
        <v>4</v>
      </c>
      <c r="E5" s="63"/>
      <c r="F5" s="62">
        <v>6</v>
      </c>
      <c r="G5" s="62">
        <f>IF(ISNA(VLOOKUP($Y$1*1000+F5,年齢別人口集計表AD2!$A$2:$K$5000,9,FALSE)),0,VLOOKUP($Y$1*1000+F5,年齢別人口集計表AD2!$A$2:$K$5000,9,FALSE))</f>
        <v>4</v>
      </c>
      <c r="H5" s="62">
        <f>IF(ISNA(VLOOKUP($Y$1*1000+F5,年齢別人口集計表AD2!$A$2:$K$5000,10,FALSE)),0,VLOOKUP($Y$1*1000+F5,年齢別人口集計表AD2!$A$2:$K$5000,10,FALSE))</f>
        <v>4</v>
      </c>
      <c r="I5" s="62">
        <f>SUM(G5:H5)</f>
        <v>8</v>
      </c>
      <c r="J5" s="63"/>
      <c r="K5" s="62">
        <v>11</v>
      </c>
      <c r="L5" s="62">
        <f>IF(ISNA(VLOOKUP($Y$1*1000+K5,年齢別人口集計表AD2!$A$2:$K$5000,9,FALSE)),0,VLOOKUP($Y$1*1000+K5,年齢別人口集計表AD2!$A$2:$K$5000,9,FALSE))</f>
        <v>5</v>
      </c>
      <c r="M5" s="62">
        <f>IF(ISNA(VLOOKUP($Y$1*1000+K5,年齢別人口集計表AD2!$A$2:$K$5000,10,FALSE)),0,VLOOKUP($Y$1*1000+K5,年齢別人口集計表AD2!$A$2:$K$5000,10,FALSE))</f>
        <v>3</v>
      </c>
      <c r="N5" s="62">
        <f>SUM(L5:M5)</f>
        <v>8</v>
      </c>
      <c r="O5" s="63"/>
      <c r="P5" s="62">
        <v>16</v>
      </c>
      <c r="Q5" s="62">
        <f>IF(ISNA(VLOOKUP($Y$1*1000+P5,年齢別人口集計表AD2!$A$2:$K$5000,9,FALSE)),0,VLOOKUP($Y$1*1000+P5,年齢別人口集計表AD2!$A$2:$K$5000,9,FALSE))</f>
        <v>4</v>
      </c>
      <c r="R5" s="62">
        <f>IF(ISNA(VLOOKUP($Y$1*1000+P5,年齢別人口集計表AD2!$A$2:$K$5000,10,FALSE)),0,VLOOKUP($Y$1*1000+P5,年齢別人口集計表AD2!$A$2:$K$5000,10,FALSE))</f>
        <v>4</v>
      </c>
      <c r="S5" s="62">
        <f>SUM(Q5:R5)</f>
        <v>8</v>
      </c>
      <c r="X5" s="57" t="s">
        <v>4</v>
      </c>
      <c r="Y5" s="57">
        <v>3</v>
      </c>
    </row>
    <row r="6" spans="1:25" x14ac:dyDescent="0.15">
      <c r="A6" s="62">
        <v>2</v>
      </c>
      <c r="B6" s="62">
        <f>IF(ISNA(VLOOKUP($Y$1*1000+A6,年齢別人口集計表AD2!$A$2:$K$5000,9,FALSE)),0,VLOOKUP($Y$1*1000+A6,年齢別人口集計表AD2!$A$2:$K$5000,9,FALSE))</f>
        <v>0</v>
      </c>
      <c r="C6" s="62">
        <f>IF(ISNA(VLOOKUP($Y$1*1000+A6,年齢別人口集計表AD2!$A$2:$K$5000,10,FALSE)),0,VLOOKUP($Y$1*1000+A6,年齢別人口集計表AD2!$A$2:$K$5000,10,FALSE))</f>
        <v>4</v>
      </c>
      <c r="D6" s="62">
        <f>SUM(B6:C6)</f>
        <v>4</v>
      </c>
      <c r="E6" s="63"/>
      <c r="F6" s="62">
        <v>7</v>
      </c>
      <c r="G6" s="62">
        <f>IF(ISNA(VLOOKUP($Y$1*1000+F6,年齢別人口集計表AD2!$A$2:$K$5000,9,FALSE)),0,VLOOKUP($Y$1*1000+F6,年齢別人口集計表AD2!$A$2:$K$5000,9,FALSE))</f>
        <v>4</v>
      </c>
      <c r="H6" s="62">
        <f>IF(ISNA(VLOOKUP($Y$1*1000+F6,年齢別人口集計表AD2!$A$2:$K$5000,10,FALSE)),0,VLOOKUP($Y$1*1000+F6,年齢別人口集計表AD2!$A$2:$K$5000,10,FALSE))</f>
        <v>5</v>
      </c>
      <c r="I6" s="62">
        <f>SUM(G6:H6)</f>
        <v>9</v>
      </c>
      <c r="J6" s="63"/>
      <c r="K6" s="62">
        <v>12</v>
      </c>
      <c r="L6" s="62">
        <f>IF(ISNA(VLOOKUP($Y$1*1000+K6,年齢別人口集計表AD2!$A$2:$K$5000,9,FALSE)),0,VLOOKUP($Y$1*1000+K6,年齢別人口集計表AD2!$A$2:$K$5000,9,FALSE))</f>
        <v>4</v>
      </c>
      <c r="M6" s="62">
        <f>IF(ISNA(VLOOKUP($Y$1*1000+K6,年齢別人口集計表AD2!$A$2:$K$5000,10,FALSE)),0,VLOOKUP($Y$1*1000+K6,年齢別人口集計表AD2!$A$2:$K$5000,10,FALSE))</f>
        <v>1</v>
      </c>
      <c r="N6" s="62">
        <f>SUM(L6:M6)</f>
        <v>5</v>
      </c>
      <c r="O6" s="63"/>
      <c r="P6" s="62">
        <v>17</v>
      </c>
      <c r="Q6" s="62">
        <f>IF(ISNA(VLOOKUP($Y$1*1000+P6,年齢別人口集計表AD2!$A$2:$K$5000,9,FALSE)),0,VLOOKUP($Y$1*1000+P6,年齢別人口集計表AD2!$A$2:$K$5000,9,FALSE))</f>
        <v>4</v>
      </c>
      <c r="R6" s="62">
        <f>IF(ISNA(VLOOKUP($Y$1*1000+P6,年齢別人口集計表AD2!$A$2:$K$5000,10,FALSE)),0,VLOOKUP($Y$1*1000+P6,年齢別人口集計表AD2!$A$2:$K$5000,10,FALSE))</f>
        <v>2</v>
      </c>
      <c r="S6" s="62">
        <f>SUM(Q6:R6)</f>
        <v>6</v>
      </c>
      <c r="X6" s="57" t="s">
        <v>5</v>
      </c>
      <c r="Y6" s="57">
        <v>4</v>
      </c>
    </row>
    <row r="7" spans="1:25" x14ac:dyDescent="0.15">
      <c r="A7" s="62">
        <v>3</v>
      </c>
      <c r="B7" s="62">
        <f>IF(ISNA(VLOOKUP($Y$1*1000+A7,年齢別人口集計表AD2!$A$2:$K$5000,9,FALSE)),0,VLOOKUP($Y$1*1000+A7,年齢別人口集計表AD2!$A$2:$K$5000,9,FALSE))</f>
        <v>5</v>
      </c>
      <c r="C7" s="62">
        <f>IF(ISNA(VLOOKUP($Y$1*1000+A7,年齢別人口集計表AD2!$A$2:$K$5000,10,FALSE)),0,VLOOKUP($Y$1*1000+A7,年齢別人口集計表AD2!$A$2:$K$5000,10,FALSE))</f>
        <v>2</v>
      </c>
      <c r="D7" s="62">
        <f>SUM(B7:C7)</f>
        <v>7</v>
      </c>
      <c r="E7" s="63"/>
      <c r="F7" s="62">
        <v>8</v>
      </c>
      <c r="G7" s="62">
        <f>IF(ISNA(VLOOKUP($Y$1*1000+F7,年齢別人口集計表AD2!$A$2:$K$5000,9,FALSE)),0,VLOOKUP($Y$1*1000+F7,年齢別人口集計表AD2!$A$2:$K$5000,9,FALSE))</f>
        <v>0</v>
      </c>
      <c r="H7" s="62">
        <f>IF(ISNA(VLOOKUP($Y$1*1000+F7,年齢別人口集計表AD2!$A$2:$K$5000,10,FALSE)),0,VLOOKUP($Y$1*1000+F7,年齢別人口集計表AD2!$A$2:$K$5000,10,FALSE))</f>
        <v>2</v>
      </c>
      <c r="I7" s="62">
        <f>SUM(G7:H7)</f>
        <v>2</v>
      </c>
      <c r="J7" s="63"/>
      <c r="K7" s="62">
        <v>13</v>
      </c>
      <c r="L7" s="62">
        <f>IF(ISNA(VLOOKUP($Y$1*1000+K7,年齢別人口集計表AD2!$A$2:$K$5000,9,FALSE)),0,VLOOKUP($Y$1*1000+K7,年齢別人口集計表AD2!$A$2:$K$5000,9,FALSE))</f>
        <v>3</v>
      </c>
      <c r="M7" s="62">
        <f>IF(ISNA(VLOOKUP($Y$1*1000+K7,年齢別人口集計表AD2!$A$2:$K$5000,10,FALSE)),0,VLOOKUP($Y$1*1000+K7,年齢別人口集計表AD2!$A$2:$K$5000,10,FALSE))</f>
        <v>3</v>
      </c>
      <c r="N7" s="62">
        <f>SUM(L7:M7)</f>
        <v>6</v>
      </c>
      <c r="O7" s="63"/>
      <c r="P7" s="62">
        <v>18</v>
      </c>
      <c r="Q7" s="62">
        <f>IF(ISNA(VLOOKUP($Y$1*1000+P7,年齢別人口集計表AD2!$A$2:$K$5000,9,FALSE)),0,VLOOKUP($Y$1*1000+P7,年齢別人口集計表AD2!$A$2:$K$5000,9,FALSE))</f>
        <v>4</v>
      </c>
      <c r="R7" s="62">
        <f>IF(ISNA(VLOOKUP($Y$1*1000+P7,年齢別人口集計表AD2!$A$2:$K$5000,10,FALSE)),0,VLOOKUP($Y$1*1000+P7,年齢別人口集計表AD2!$A$2:$K$5000,10,FALSE))</f>
        <v>1</v>
      </c>
      <c r="S7" s="62">
        <f>SUM(Q7:R7)</f>
        <v>5</v>
      </c>
      <c r="X7" s="57" t="s">
        <v>6</v>
      </c>
      <c r="Y7" s="57">
        <v>5</v>
      </c>
    </row>
    <row r="8" spans="1:25" x14ac:dyDescent="0.15">
      <c r="A8" s="62">
        <v>4</v>
      </c>
      <c r="B8" s="62">
        <f>IF(ISNA(VLOOKUP($Y$1*1000+A8,年齢別人口集計表AD2!$A$2:$K$5000,9,FALSE)),0,VLOOKUP($Y$1*1000+A8,年齢別人口集計表AD2!$A$2:$K$5000,9,FALSE))</f>
        <v>2</v>
      </c>
      <c r="C8" s="62">
        <f>IF(ISNA(VLOOKUP($Y$1*1000+A8,年齢別人口集計表AD2!$A$2:$K$5000,10,FALSE)),0,VLOOKUP($Y$1*1000+A8,年齢別人口集計表AD2!$A$2:$K$5000,10,FALSE))</f>
        <v>4</v>
      </c>
      <c r="D8" s="62">
        <f>SUM(B8:C8)</f>
        <v>6</v>
      </c>
      <c r="E8" s="63"/>
      <c r="F8" s="62">
        <v>9</v>
      </c>
      <c r="G8" s="62">
        <f>IF(ISNA(VLOOKUP($Y$1*1000+F8,年齢別人口集計表AD2!$A$2:$K$5000,9,FALSE)),0,VLOOKUP($Y$1*1000+F8,年齢別人口集計表AD2!$A$2:$K$5000,9,FALSE))</f>
        <v>2</v>
      </c>
      <c r="H8" s="62">
        <f>IF(ISNA(VLOOKUP($Y$1*1000+F8,年齢別人口集計表AD2!$A$2:$K$5000,10,FALSE)),0,VLOOKUP($Y$1*1000+F8,年齢別人口集計表AD2!$A$2:$K$5000,10,FALSE))</f>
        <v>2</v>
      </c>
      <c r="I8" s="62">
        <f>SUM(G8:H8)</f>
        <v>4</v>
      </c>
      <c r="J8" s="63"/>
      <c r="K8" s="62">
        <v>14</v>
      </c>
      <c r="L8" s="62">
        <f>IF(ISNA(VLOOKUP($Y$1*1000+K8,年齢別人口集計表AD2!$A$2:$K$5000,9,FALSE)),0,VLOOKUP($Y$1*1000+K8,年齢別人口集計表AD2!$A$2:$K$5000,9,FALSE))</f>
        <v>0</v>
      </c>
      <c r="M8" s="62">
        <f>IF(ISNA(VLOOKUP($Y$1*1000+K8,年齢別人口集計表AD2!$A$2:$K$5000,10,FALSE)),0,VLOOKUP($Y$1*1000+K8,年齢別人口集計表AD2!$A$2:$K$5000,10,FALSE))</f>
        <v>4</v>
      </c>
      <c r="N8" s="62">
        <f>SUM(L8:M8)</f>
        <v>4</v>
      </c>
      <c r="O8" s="63"/>
      <c r="P8" s="62">
        <v>19</v>
      </c>
      <c r="Q8" s="62">
        <f>IF(ISNA(VLOOKUP($Y$1*1000+P8,年齢別人口集計表AD2!$A$2:$K$5000,9,FALSE)),0,VLOOKUP($Y$1*1000+P8,年齢別人口集計表AD2!$A$2:$K$5000,9,FALSE))</f>
        <v>1</v>
      </c>
      <c r="R8" s="62">
        <f>IF(ISNA(VLOOKUP($Y$1*1000+P8,年齢別人口集計表AD2!$A$2:$K$5000,10,FALSE)),0,VLOOKUP($Y$1*1000+P8,年齢別人口集計表AD2!$A$2:$K$5000,10,FALSE))</f>
        <v>5</v>
      </c>
      <c r="S8" s="62">
        <f>SUM(Q8:R8)</f>
        <v>6</v>
      </c>
      <c r="X8" s="57" t="s">
        <v>7</v>
      </c>
      <c r="Y8" s="57">
        <v>6</v>
      </c>
    </row>
    <row r="9" spans="1:25" x14ac:dyDescent="0.15">
      <c r="A9" s="64" t="s">
        <v>91</v>
      </c>
      <c r="B9" s="62">
        <f>SUM(B4:B8)</f>
        <v>11</v>
      </c>
      <c r="C9" s="62">
        <f>SUM(C4:C8)</f>
        <v>11</v>
      </c>
      <c r="D9" s="62">
        <f>SUM(D4:D8)</f>
        <v>22</v>
      </c>
      <c r="E9" s="63"/>
      <c r="F9" s="64" t="s">
        <v>91</v>
      </c>
      <c r="G9" s="62">
        <f>SUM(G4:G8)</f>
        <v>12</v>
      </c>
      <c r="H9" s="62">
        <f>SUM(H4:H8)</f>
        <v>16</v>
      </c>
      <c r="I9" s="62">
        <f>SUM(I4:I8)</f>
        <v>28</v>
      </c>
      <c r="J9" s="63"/>
      <c r="K9" s="64" t="s">
        <v>91</v>
      </c>
      <c r="L9" s="62">
        <f>SUM(L4:L8)</f>
        <v>15</v>
      </c>
      <c r="M9" s="62">
        <f>SUM(M4:M8)</f>
        <v>14</v>
      </c>
      <c r="N9" s="62">
        <f>SUM(N4:N8)</f>
        <v>29</v>
      </c>
      <c r="O9" s="63"/>
      <c r="P9" s="64" t="s">
        <v>91</v>
      </c>
      <c r="Q9" s="62">
        <f>SUM(Q4:Q8)</f>
        <v>19</v>
      </c>
      <c r="R9" s="62">
        <f>SUM(R4:R8)</f>
        <v>13</v>
      </c>
      <c r="S9" s="62">
        <f>SUM(S4:S8)</f>
        <v>32</v>
      </c>
      <c r="U9" s="65">
        <f>Q9+L9+G9+B9</f>
        <v>57</v>
      </c>
      <c r="V9" s="65">
        <f>R9+M9+H9+C9</f>
        <v>54</v>
      </c>
      <c r="X9" s="57" t="s">
        <v>8</v>
      </c>
      <c r="Y9" s="57">
        <v>7</v>
      </c>
    </row>
    <row r="10" spans="1:25" x14ac:dyDescent="0.15">
      <c r="A10" s="66"/>
      <c r="B10" s="66"/>
      <c r="C10" s="66"/>
      <c r="D10" s="66"/>
      <c r="F10" s="66"/>
      <c r="G10" s="66"/>
      <c r="H10" s="66"/>
      <c r="I10" s="66"/>
      <c r="K10" s="66"/>
      <c r="L10" s="66"/>
      <c r="M10" s="66"/>
      <c r="N10" s="66"/>
      <c r="P10" s="66"/>
      <c r="Q10" s="66"/>
      <c r="R10" s="66"/>
      <c r="S10" s="66"/>
      <c r="X10" s="57" t="s">
        <v>9</v>
      </c>
      <c r="Y10" s="57">
        <v>8</v>
      </c>
    </row>
    <row r="11" spans="1:25" x14ac:dyDescent="0.15">
      <c r="A11" s="64" t="s">
        <v>0</v>
      </c>
      <c r="B11" s="64" t="s">
        <v>89</v>
      </c>
      <c r="C11" s="64" t="s">
        <v>90</v>
      </c>
      <c r="D11" s="64" t="s">
        <v>91</v>
      </c>
      <c r="E11" s="63"/>
      <c r="F11" s="64" t="s">
        <v>0</v>
      </c>
      <c r="G11" s="64" t="s">
        <v>89</v>
      </c>
      <c r="H11" s="64" t="s">
        <v>90</v>
      </c>
      <c r="I11" s="64" t="s">
        <v>91</v>
      </c>
      <c r="J11" s="63"/>
      <c r="K11" s="64" t="s">
        <v>0</v>
      </c>
      <c r="L11" s="64" t="s">
        <v>89</v>
      </c>
      <c r="M11" s="64" t="s">
        <v>90</v>
      </c>
      <c r="N11" s="64" t="s">
        <v>91</v>
      </c>
      <c r="O11" s="63"/>
      <c r="P11" s="64" t="s">
        <v>0</v>
      </c>
      <c r="Q11" s="64" t="s">
        <v>89</v>
      </c>
      <c r="R11" s="64" t="s">
        <v>90</v>
      </c>
      <c r="S11" s="64" t="s">
        <v>91</v>
      </c>
      <c r="X11" s="57" t="s">
        <v>10</v>
      </c>
      <c r="Y11" s="57">
        <v>9</v>
      </c>
    </row>
    <row r="12" spans="1:25" x14ac:dyDescent="0.15">
      <c r="A12" s="62">
        <v>20</v>
      </c>
      <c r="B12" s="62">
        <f>IF(ISNA(VLOOKUP($Y$1*1000+A12,年齢別人口集計表AD2!$A$2:$K$5000,9,FALSE)),0,VLOOKUP($Y$1*1000+A12,年齢別人口集計表AD2!$A$2:$K$5000,9,FALSE))</f>
        <v>5</v>
      </c>
      <c r="C12" s="62">
        <f>IF(ISNA(VLOOKUP($Y$1*1000+A12,年齢別人口集計表AD2!$A$2:$K$5000,10,FALSE)),0,VLOOKUP($Y$1*1000+A12,年齢別人口集計表AD2!$A$2:$K$5000,10,FALSE))</f>
        <v>2</v>
      </c>
      <c r="D12" s="62">
        <f>SUM(B12:C12)</f>
        <v>7</v>
      </c>
      <c r="E12" s="63"/>
      <c r="F12" s="62">
        <v>25</v>
      </c>
      <c r="G12" s="62">
        <f>IF(ISNA(VLOOKUP($Y$1*1000+F12,年齢別人口集計表AD2!$A$2:$K$5000,9,FALSE)),0,VLOOKUP($Y$1*1000+F12,年齢別人口集計表AD2!$A$2:$K$5000,9,FALSE))</f>
        <v>3</v>
      </c>
      <c r="H12" s="62">
        <f>IF(ISNA(VLOOKUP($Y$1*1000+F12,年齢別人口集計表AD2!$A$2:$K$5000,10,FALSE)),0,VLOOKUP($Y$1*1000+F12,年齢別人口集計表AD2!$A$2:$K$5000,10,FALSE))</f>
        <v>3</v>
      </c>
      <c r="I12" s="62">
        <f>SUM(G12:H12)</f>
        <v>6</v>
      </c>
      <c r="J12" s="63"/>
      <c r="K12" s="62">
        <v>30</v>
      </c>
      <c r="L12" s="62">
        <f>IF(ISNA(VLOOKUP($Y$1*1000+K12,年齢別人口集計表AD2!$A$2:$K$5000,9,FALSE)),0,VLOOKUP($Y$1*1000+K12,年齢別人口集計表AD2!$A$2:$K$5000,9,FALSE))</f>
        <v>1</v>
      </c>
      <c r="M12" s="62">
        <f>IF(ISNA(VLOOKUP($Y$1*1000+K12,年齢別人口集計表AD2!$A$2:$K$5000,10,FALSE)),0,VLOOKUP($Y$1*1000+K12,年齢別人口集計表AD2!$A$2:$K$5000,10,FALSE))</f>
        <v>3</v>
      </c>
      <c r="N12" s="62">
        <f>SUM(L12:M12)</f>
        <v>4</v>
      </c>
      <c r="O12" s="63"/>
      <c r="P12" s="62">
        <v>35</v>
      </c>
      <c r="Q12" s="62">
        <f>IF(ISNA(VLOOKUP($Y$1*1000+P12,年齢別人口集計表AD2!$A$2:$K$5000,9,FALSE)),0,VLOOKUP($Y$1*1000+P12,年齢別人口集計表AD2!$A$2:$K$5000,9,FALSE))</f>
        <v>2</v>
      </c>
      <c r="R12" s="62">
        <f>IF(ISNA(VLOOKUP($Y$1*1000+P12,年齢別人口集計表AD2!$A$2:$K$5000,10,FALSE)),0,VLOOKUP($Y$1*1000+P12,年齢別人口集計表AD2!$A$2:$K$5000,10,FALSE))</f>
        <v>5</v>
      </c>
      <c r="S12" s="62">
        <f>SUM(Q12:R12)</f>
        <v>7</v>
      </c>
      <c r="X12" s="57" t="s">
        <v>11</v>
      </c>
      <c r="Y12" s="57">
        <v>10</v>
      </c>
    </row>
    <row r="13" spans="1:25" x14ac:dyDescent="0.15">
      <c r="A13" s="62">
        <v>21</v>
      </c>
      <c r="B13" s="62">
        <f>IF(ISNA(VLOOKUP($Y$1*1000+A13,年齢別人口集計表AD2!$A$2:$K$5000,9,FALSE)),0,VLOOKUP($Y$1*1000+A13,年齢別人口集計表AD2!$A$2:$K$5000,9,FALSE))</f>
        <v>5</v>
      </c>
      <c r="C13" s="62">
        <f>IF(ISNA(VLOOKUP($Y$1*1000+A13,年齢別人口集計表AD2!$A$2:$K$5000,10,FALSE)),0,VLOOKUP($Y$1*1000+A13,年齢別人口集計表AD2!$A$2:$K$5000,10,FALSE))</f>
        <v>0</v>
      </c>
      <c r="D13" s="62">
        <f>SUM(B13:C13)</f>
        <v>5</v>
      </c>
      <c r="E13" s="63"/>
      <c r="F13" s="62">
        <v>26</v>
      </c>
      <c r="G13" s="62">
        <f>IF(ISNA(VLOOKUP($Y$1*1000+F13,年齢別人口集計表AD2!$A$2:$K$5000,9,FALSE)),0,VLOOKUP($Y$1*1000+F13,年齢別人口集計表AD2!$A$2:$K$5000,9,FALSE))</f>
        <v>0</v>
      </c>
      <c r="H13" s="62">
        <f>IF(ISNA(VLOOKUP($Y$1*1000+F13,年齢別人口集計表AD2!$A$2:$K$5000,10,FALSE)),0,VLOOKUP($Y$1*1000+F13,年齢別人口集計表AD2!$A$2:$K$5000,10,FALSE))</f>
        <v>0</v>
      </c>
      <c r="I13" s="62">
        <f>SUM(G13:H13)</f>
        <v>0</v>
      </c>
      <c r="J13" s="63"/>
      <c r="K13" s="62">
        <v>31</v>
      </c>
      <c r="L13" s="62">
        <f>IF(ISNA(VLOOKUP($Y$1*1000+K13,年齢別人口集計表AD2!$A$2:$K$5000,9,FALSE)),0,VLOOKUP($Y$1*1000+K13,年齢別人口集計表AD2!$A$2:$K$5000,9,FALSE))</f>
        <v>5</v>
      </c>
      <c r="M13" s="62">
        <f>IF(ISNA(VLOOKUP($Y$1*1000+K13,年齢別人口集計表AD2!$A$2:$K$5000,10,FALSE)),0,VLOOKUP($Y$1*1000+K13,年齢別人口集計表AD2!$A$2:$K$5000,10,FALSE))</f>
        <v>7</v>
      </c>
      <c r="N13" s="62">
        <f>SUM(L13:M13)</f>
        <v>12</v>
      </c>
      <c r="O13" s="63"/>
      <c r="P13" s="62">
        <v>36</v>
      </c>
      <c r="Q13" s="62">
        <f>IF(ISNA(VLOOKUP($Y$1*1000+P13,年齢別人口集計表AD2!$A$2:$K$5000,9,FALSE)),0,VLOOKUP($Y$1*1000+P13,年齢別人口集計表AD2!$A$2:$K$5000,9,FALSE))</f>
        <v>2</v>
      </c>
      <c r="R13" s="62">
        <f>IF(ISNA(VLOOKUP($Y$1*1000+P13,年齢別人口集計表AD2!$A$2:$K$5000,10,FALSE)),0,VLOOKUP($Y$1*1000+P13,年齢別人口集計表AD2!$A$2:$K$5000,10,FALSE))</f>
        <v>5</v>
      </c>
      <c r="S13" s="62">
        <f>SUM(Q13:R13)</f>
        <v>7</v>
      </c>
      <c r="X13" s="57" t="s">
        <v>12</v>
      </c>
      <c r="Y13" s="57">
        <v>11</v>
      </c>
    </row>
    <row r="14" spans="1:25" x14ac:dyDescent="0.15">
      <c r="A14" s="62">
        <v>22</v>
      </c>
      <c r="B14" s="62">
        <f>IF(ISNA(VLOOKUP($Y$1*1000+A14,年齢別人口集計表AD2!$A$2:$K$5000,9,FALSE)),0,VLOOKUP($Y$1*1000+A14,年齢別人口集計表AD2!$A$2:$K$5000,9,FALSE))</f>
        <v>3</v>
      </c>
      <c r="C14" s="62">
        <f>IF(ISNA(VLOOKUP($Y$1*1000+A14,年齢別人口集計表AD2!$A$2:$K$5000,10,FALSE)),0,VLOOKUP($Y$1*1000+A14,年齢別人口集計表AD2!$A$2:$K$5000,10,FALSE))</f>
        <v>3</v>
      </c>
      <c r="D14" s="62">
        <f>SUM(B14:C14)</f>
        <v>6</v>
      </c>
      <c r="E14" s="63"/>
      <c r="F14" s="62">
        <v>27</v>
      </c>
      <c r="G14" s="62">
        <f>IF(ISNA(VLOOKUP($Y$1*1000+F14,年齢別人口集計表AD2!$A$2:$K$5000,9,FALSE)),0,VLOOKUP($Y$1*1000+F14,年齢別人口集計表AD2!$A$2:$K$5000,9,FALSE))</f>
        <v>1</v>
      </c>
      <c r="H14" s="62">
        <f>IF(ISNA(VLOOKUP($Y$1*1000+F14,年齢別人口集計表AD2!$A$2:$K$5000,10,FALSE)),0,VLOOKUP($Y$1*1000+F14,年齢別人口集計表AD2!$A$2:$K$5000,10,FALSE))</f>
        <v>2</v>
      </c>
      <c r="I14" s="62">
        <f>SUM(G14:H14)</f>
        <v>3</v>
      </c>
      <c r="J14" s="63"/>
      <c r="K14" s="62">
        <v>32</v>
      </c>
      <c r="L14" s="62">
        <f>IF(ISNA(VLOOKUP($Y$1*1000+K14,年齢別人口集計表AD2!$A$2:$K$5000,9,FALSE)),0,VLOOKUP($Y$1*1000+K14,年齢別人口集計表AD2!$A$2:$K$5000,9,FALSE))</f>
        <v>1</v>
      </c>
      <c r="M14" s="62">
        <f>IF(ISNA(VLOOKUP($Y$1*1000+K14,年齢別人口集計表AD2!$A$2:$K$5000,10,FALSE)),0,VLOOKUP($Y$1*1000+K14,年齢別人口集計表AD2!$A$2:$K$5000,10,FALSE))</f>
        <v>5</v>
      </c>
      <c r="N14" s="62">
        <f>SUM(L14:M14)</f>
        <v>6</v>
      </c>
      <c r="O14" s="63"/>
      <c r="P14" s="62">
        <v>37</v>
      </c>
      <c r="Q14" s="62">
        <f>IF(ISNA(VLOOKUP($Y$1*1000+P14,年齢別人口集計表AD2!$A$2:$K$5000,9,FALSE)),0,VLOOKUP($Y$1*1000+P14,年齢別人口集計表AD2!$A$2:$K$5000,9,FALSE))</f>
        <v>6</v>
      </c>
      <c r="R14" s="62">
        <f>IF(ISNA(VLOOKUP($Y$1*1000+P14,年齢別人口集計表AD2!$A$2:$K$5000,10,FALSE)),0,VLOOKUP($Y$1*1000+P14,年齢別人口集計表AD2!$A$2:$K$5000,10,FALSE))</f>
        <v>3</v>
      </c>
      <c r="S14" s="62">
        <f>SUM(Q14:R14)</f>
        <v>9</v>
      </c>
      <c r="X14" s="57" t="s">
        <v>13</v>
      </c>
      <c r="Y14" s="57">
        <v>12</v>
      </c>
    </row>
    <row r="15" spans="1:25" x14ac:dyDescent="0.15">
      <c r="A15" s="62">
        <v>23</v>
      </c>
      <c r="B15" s="62">
        <f>IF(ISNA(VLOOKUP($Y$1*1000+A15,年齢別人口集計表AD2!$A$2:$K$5000,9,FALSE)),0,VLOOKUP($Y$1*1000+A15,年齢別人口集計表AD2!$A$2:$K$5000,9,FALSE))</f>
        <v>4</v>
      </c>
      <c r="C15" s="62">
        <f>IF(ISNA(VLOOKUP($Y$1*1000+A15,年齢別人口集計表AD2!$A$2:$K$5000,10,FALSE)),0,VLOOKUP($Y$1*1000+A15,年齢別人口集計表AD2!$A$2:$K$5000,10,FALSE))</f>
        <v>4</v>
      </c>
      <c r="D15" s="62">
        <f>SUM(B15:C15)</f>
        <v>8</v>
      </c>
      <c r="E15" s="63"/>
      <c r="F15" s="62">
        <v>28</v>
      </c>
      <c r="G15" s="62">
        <f>IF(ISNA(VLOOKUP($Y$1*1000+F15,年齢別人口集計表AD2!$A$2:$K$5000,9,FALSE)),0,VLOOKUP($Y$1*1000+F15,年齢別人口集計表AD2!$A$2:$K$5000,9,FALSE))</f>
        <v>3</v>
      </c>
      <c r="H15" s="62">
        <f>IF(ISNA(VLOOKUP($Y$1*1000+F15,年齢別人口集計表AD2!$A$2:$K$5000,10,FALSE)),0,VLOOKUP($Y$1*1000+F15,年齢別人口集計表AD2!$A$2:$K$5000,10,FALSE))</f>
        <v>3</v>
      </c>
      <c r="I15" s="62">
        <f>SUM(G15:H15)</f>
        <v>6</v>
      </c>
      <c r="J15" s="63"/>
      <c r="K15" s="62">
        <v>33</v>
      </c>
      <c r="L15" s="62">
        <f>IF(ISNA(VLOOKUP($Y$1*1000+K15,年齢別人口集計表AD2!$A$2:$K$5000,9,FALSE)),0,VLOOKUP($Y$1*1000+K15,年齢別人口集計表AD2!$A$2:$K$5000,9,FALSE))</f>
        <v>4</v>
      </c>
      <c r="M15" s="62">
        <f>IF(ISNA(VLOOKUP($Y$1*1000+K15,年齢別人口集計表AD2!$A$2:$K$5000,10,FALSE)),0,VLOOKUP($Y$1*1000+K15,年齢別人口集計表AD2!$A$2:$K$5000,10,FALSE))</f>
        <v>0</v>
      </c>
      <c r="N15" s="62">
        <f>SUM(L15:M15)</f>
        <v>4</v>
      </c>
      <c r="O15" s="63"/>
      <c r="P15" s="62">
        <v>38</v>
      </c>
      <c r="Q15" s="62">
        <f>IF(ISNA(VLOOKUP($Y$1*1000+P15,年齢別人口集計表AD2!$A$2:$K$5000,9,FALSE)),0,VLOOKUP($Y$1*1000+P15,年齢別人口集計表AD2!$A$2:$K$5000,9,FALSE))</f>
        <v>5</v>
      </c>
      <c r="R15" s="62">
        <f>IF(ISNA(VLOOKUP($Y$1*1000+P15,年齢別人口集計表AD2!$A$2:$K$5000,10,FALSE)),0,VLOOKUP($Y$1*1000+P15,年齢別人口集計表AD2!$A$2:$K$5000,10,FALSE))</f>
        <v>7</v>
      </c>
      <c r="S15" s="62">
        <f>SUM(Q15:R15)</f>
        <v>12</v>
      </c>
      <c r="X15" s="57" t="s">
        <v>14</v>
      </c>
      <c r="Y15" s="57">
        <v>13</v>
      </c>
    </row>
    <row r="16" spans="1:25" x14ac:dyDescent="0.15">
      <c r="A16" s="62">
        <v>24</v>
      </c>
      <c r="B16" s="62">
        <f>IF(ISNA(VLOOKUP($Y$1*1000+A16,年齢別人口集計表AD2!$A$2:$K$5000,9,FALSE)),0,VLOOKUP($Y$1*1000+A16,年齢別人口集計表AD2!$A$2:$K$5000,9,FALSE))</f>
        <v>1</v>
      </c>
      <c r="C16" s="62">
        <f>IF(ISNA(VLOOKUP($Y$1*1000+A16,年齢別人口集計表AD2!$A$2:$K$5000,10,FALSE)),0,VLOOKUP($Y$1*1000+A16,年齢別人口集計表AD2!$A$2:$K$5000,10,FALSE))</f>
        <v>2</v>
      </c>
      <c r="D16" s="62">
        <f>SUM(B16:C16)</f>
        <v>3</v>
      </c>
      <c r="E16" s="63"/>
      <c r="F16" s="62">
        <v>29</v>
      </c>
      <c r="G16" s="62">
        <f>IF(ISNA(VLOOKUP($Y$1*1000+F16,年齢別人口集計表AD2!$A$2:$K$5000,9,FALSE)),0,VLOOKUP($Y$1*1000+F16,年齢別人口集計表AD2!$A$2:$K$5000,9,FALSE))</f>
        <v>3</v>
      </c>
      <c r="H16" s="62">
        <f>IF(ISNA(VLOOKUP($Y$1*1000+F16,年齢別人口集計表AD2!$A$2:$K$5000,10,FALSE)),0,VLOOKUP($Y$1*1000+F16,年齢別人口集計表AD2!$A$2:$K$5000,10,FALSE))</f>
        <v>3</v>
      </c>
      <c r="I16" s="62">
        <f>SUM(G16:H16)</f>
        <v>6</v>
      </c>
      <c r="J16" s="63"/>
      <c r="K16" s="62">
        <v>34</v>
      </c>
      <c r="L16" s="62">
        <f>IF(ISNA(VLOOKUP($Y$1*1000+K16,年齢別人口集計表AD2!$A$2:$K$5000,9,FALSE)),0,VLOOKUP($Y$1*1000+K16,年齢別人口集計表AD2!$A$2:$K$5000,9,FALSE))</f>
        <v>3</v>
      </c>
      <c r="M16" s="62">
        <f>IF(ISNA(VLOOKUP($Y$1*1000+K16,年齢別人口集計表AD2!$A$2:$K$5000,10,FALSE)),0,VLOOKUP($Y$1*1000+K16,年齢別人口集計表AD2!$A$2:$K$5000,10,FALSE))</f>
        <v>5</v>
      </c>
      <c r="N16" s="62">
        <f>SUM(L16:M16)</f>
        <v>8</v>
      </c>
      <c r="O16" s="63"/>
      <c r="P16" s="62">
        <v>39</v>
      </c>
      <c r="Q16" s="62">
        <f>IF(ISNA(VLOOKUP($Y$1*1000+P16,年齢別人口集計表AD2!$A$2:$K$5000,9,FALSE)),0,VLOOKUP($Y$1*1000+P16,年齢別人口集計表AD2!$A$2:$K$5000,9,FALSE))</f>
        <v>10</v>
      </c>
      <c r="R16" s="62">
        <f>IF(ISNA(VLOOKUP($Y$1*1000+P16,年齢別人口集計表AD2!$A$2:$K$5000,10,FALSE)),0,VLOOKUP($Y$1*1000+P16,年齢別人口集計表AD2!$A$2:$K$5000,10,FALSE))</f>
        <v>2</v>
      </c>
      <c r="S16" s="62">
        <f>SUM(Q16:R16)</f>
        <v>12</v>
      </c>
      <c r="X16" s="57" t="s">
        <v>15</v>
      </c>
      <c r="Y16" s="57">
        <v>14</v>
      </c>
    </row>
    <row r="17" spans="1:25" x14ac:dyDescent="0.15">
      <c r="A17" s="64" t="s">
        <v>91</v>
      </c>
      <c r="B17" s="62">
        <f>SUM(B12:B16)</f>
        <v>18</v>
      </c>
      <c r="C17" s="62">
        <f>SUM(C12:C16)</f>
        <v>11</v>
      </c>
      <c r="D17" s="62">
        <f>SUM(D12:D16)</f>
        <v>29</v>
      </c>
      <c r="E17" s="63"/>
      <c r="F17" s="64" t="s">
        <v>91</v>
      </c>
      <c r="G17" s="62">
        <f>SUM(G12:G16)</f>
        <v>10</v>
      </c>
      <c r="H17" s="62">
        <f>SUM(H12:H16)</f>
        <v>11</v>
      </c>
      <c r="I17" s="62">
        <f>SUM(I12:I16)</f>
        <v>21</v>
      </c>
      <c r="J17" s="63"/>
      <c r="K17" s="64" t="s">
        <v>91</v>
      </c>
      <c r="L17" s="62">
        <f>SUM(L12:L16)</f>
        <v>14</v>
      </c>
      <c r="M17" s="62">
        <f>SUM(M12:M16)</f>
        <v>20</v>
      </c>
      <c r="N17" s="62">
        <f>SUM(N12:N16)</f>
        <v>34</v>
      </c>
      <c r="O17" s="63"/>
      <c r="P17" s="64" t="s">
        <v>91</v>
      </c>
      <c r="Q17" s="62">
        <f>SUM(Q12:Q16)</f>
        <v>25</v>
      </c>
      <c r="R17" s="62">
        <f>SUM(R12:R16)</f>
        <v>22</v>
      </c>
      <c r="S17" s="62">
        <f>SUM(S12:S16)</f>
        <v>47</v>
      </c>
      <c r="U17" s="65">
        <f>Q17+L17+G17+B17</f>
        <v>67</v>
      </c>
      <c r="V17" s="65">
        <f>R17+M17+H17+C17</f>
        <v>64</v>
      </c>
      <c r="X17" s="57" t="s">
        <v>16</v>
      </c>
      <c r="Y17" s="57">
        <v>15</v>
      </c>
    </row>
    <row r="18" spans="1:25" x14ac:dyDescent="0.15">
      <c r="A18" s="66"/>
      <c r="B18" s="66"/>
      <c r="C18" s="66"/>
      <c r="D18" s="66"/>
      <c r="F18" s="66"/>
      <c r="G18" s="66"/>
      <c r="H18" s="66"/>
      <c r="I18" s="66"/>
      <c r="K18" s="66"/>
      <c r="L18" s="66"/>
      <c r="M18" s="66"/>
      <c r="N18" s="66"/>
      <c r="P18" s="66"/>
      <c r="Q18" s="66"/>
      <c r="R18" s="66"/>
      <c r="S18" s="66"/>
      <c r="X18" s="57" t="s">
        <v>17</v>
      </c>
      <c r="Y18" s="57">
        <v>16</v>
      </c>
    </row>
    <row r="19" spans="1:25" x14ac:dyDescent="0.15">
      <c r="A19" s="64" t="s">
        <v>0</v>
      </c>
      <c r="B19" s="64" t="s">
        <v>89</v>
      </c>
      <c r="C19" s="64" t="s">
        <v>90</v>
      </c>
      <c r="D19" s="64" t="s">
        <v>91</v>
      </c>
      <c r="E19" s="63"/>
      <c r="F19" s="64" t="s">
        <v>0</v>
      </c>
      <c r="G19" s="64" t="s">
        <v>89</v>
      </c>
      <c r="H19" s="64" t="s">
        <v>90</v>
      </c>
      <c r="I19" s="64" t="s">
        <v>91</v>
      </c>
      <c r="J19" s="63"/>
      <c r="K19" s="64" t="s">
        <v>0</v>
      </c>
      <c r="L19" s="64" t="s">
        <v>89</v>
      </c>
      <c r="M19" s="64" t="s">
        <v>90</v>
      </c>
      <c r="N19" s="64" t="s">
        <v>91</v>
      </c>
      <c r="O19" s="63"/>
      <c r="P19" s="64" t="s">
        <v>0</v>
      </c>
      <c r="Q19" s="64" t="s">
        <v>89</v>
      </c>
      <c r="R19" s="64" t="s">
        <v>90</v>
      </c>
      <c r="S19" s="64" t="s">
        <v>91</v>
      </c>
      <c r="X19" s="57" t="s">
        <v>18</v>
      </c>
      <c r="Y19" s="57">
        <v>17</v>
      </c>
    </row>
    <row r="20" spans="1:25" x14ac:dyDescent="0.15">
      <c r="A20" s="62">
        <v>40</v>
      </c>
      <c r="B20" s="62">
        <f>IF(ISNA(VLOOKUP($Y$1*1000+A20,年齢別人口集計表AD2!$A$2:$K$5000,9,FALSE)),0,VLOOKUP($Y$1*1000+A20,年齢別人口集計表AD2!$A$2:$K$5000,9,FALSE))</f>
        <v>7</v>
      </c>
      <c r="C20" s="62">
        <f>IF(ISNA(VLOOKUP($Y$1*1000+A20,年齢別人口集計表AD2!$A$2:$K$5000,10,FALSE)),0,VLOOKUP($Y$1*1000+A20,年齢別人口集計表AD2!$A$2:$K$5000,10,FALSE))</f>
        <v>4</v>
      </c>
      <c r="D20" s="62">
        <f>SUM(B20:C20)</f>
        <v>11</v>
      </c>
      <c r="E20" s="63"/>
      <c r="F20" s="62">
        <v>45</v>
      </c>
      <c r="G20" s="62">
        <f>IF(ISNA(VLOOKUP($Y$1*1000+F20,年齢別人口集計表AD2!$A$2:$K$5000,9,FALSE)),0,VLOOKUP($Y$1*1000+F20,年齢別人口集計表AD2!$A$2:$K$5000,9,FALSE))</f>
        <v>5</v>
      </c>
      <c r="H20" s="62">
        <f>IF(ISNA(VLOOKUP($Y$1*1000+F20,年齢別人口集計表AD2!$A$2:$K$5000,10,FALSE)),0,VLOOKUP($Y$1*1000+F20,年齢別人口集計表AD2!$A$2:$K$5000,10,FALSE))</f>
        <v>9</v>
      </c>
      <c r="I20" s="62">
        <f>SUM(G20:H20)</f>
        <v>14</v>
      </c>
      <c r="J20" s="63"/>
      <c r="K20" s="62">
        <v>50</v>
      </c>
      <c r="L20" s="62">
        <f>IF(ISNA(VLOOKUP($Y$1*1000+K20,年齢別人口集計表AD2!$A$2:$K$5000,9,FALSE)),0,VLOOKUP($Y$1*1000+K20,年齢別人口集計表AD2!$A$2:$K$5000,9,FALSE))</f>
        <v>6</v>
      </c>
      <c r="M20" s="62">
        <f>IF(ISNA(VLOOKUP($Y$1*1000+K20,年齢別人口集計表AD2!$A$2:$K$5000,10,FALSE)),0,VLOOKUP($Y$1*1000+K20,年齢別人口集計表AD2!$A$2:$K$5000,10,FALSE))</f>
        <v>3</v>
      </c>
      <c r="N20" s="62">
        <f>SUM(L20:M20)</f>
        <v>9</v>
      </c>
      <c r="O20" s="63"/>
      <c r="P20" s="62">
        <v>55</v>
      </c>
      <c r="Q20" s="62">
        <f>IF(ISNA(VLOOKUP($Y$1*1000+P20,年齢別人口集計表AD2!$A$2:$K$5000,9,FALSE)),0,VLOOKUP($Y$1*1000+P20,年齢別人口集計表AD2!$A$2:$K$5000,9,FALSE))</f>
        <v>7</v>
      </c>
      <c r="R20" s="62">
        <f>IF(ISNA(VLOOKUP($Y$1*1000+P20,年齢別人口集計表AD2!$A$2:$K$5000,10,FALSE)),0,VLOOKUP($Y$1*1000+P20,年齢別人口集計表AD2!$A$2:$K$5000,10,FALSE))</f>
        <v>2</v>
      </c>
      <c r="S20" s="62">
        <f>SUM(Q20:R20)</f>
        <v>9</v>
      </c>
      <c r="X20" s="57" t="s">
        <v>19</v>
      </c>
      <c r="Y20" s="57">
        <v>18</v>
      </c>
    </row>
    <row r="21" spans="1:25" x14ac:dyDescent="0.15">
      <c r="A21" s="62">
        <v>41</v>
      </c>
      <c r="B21" s="62">
        <f>IF(ISNA(VLOOKUP($Y$1*1000+A21,年齢別人口集計表AD2!$A$2:$K$5000,9,FALSE)),0,VLOOKUP($Y$1*1000+A21,年齢別人口集計表AD2!$A$2:$K$5000,9,FALSE))</f>
        <v>5</v>
      </c>
      <c r="C21" s="62">
        <f>IF(ISNA(VLOOKUP($Y$1*1000+A21,年齢別人口集計表AD2!$A$2:$K$5000,10,FALSE)),0,VLOOKUP($Y$1*1000+A21,年齢別人口集計表AD2!$A$2:$K$5000,10,FALSE))</f>
        <v>5</v>
      </c>
      <c r="D21" s="62">
        <f>SUM(B21:C21)</f>
        <v>10</v>
      </c>
      <c r="E21" s="63"/>
      <c r="F21" s="62">
        <v>46</v>
      </c>
      <c r="G21" s="62">
        <f>IF(ISNA(VLOOKUP($Y$1*1000+F21,年齢別人口集計表AD2!$A$2:$K$5000,9,FALSE)),0,VLOOKUP($Y$1*1000+F21,年齢別人口集計表AD2!$A$2:$K$5000,9,FALSE))</f>
        <v>7</v>
      </c>
      <c r="H21" s="62">
        <f>IF(ISNA(VLOOKUP($Y$1*1000+F21,年齢別人口集計表AD2!$A$2:$K$5000,10,FALSE)),0,VLOOKUP($Y$1*1000+F21,年齢別人口集計表AD2!$A$2:$K$5000,10,FALSE))</f>
        <v>7</v>
      </c>
      <c r="I21" s="62">
        <f>SUM(G21:H21)</f>
        <v>14</v>
      </c>
      <c r="J21" s="63"/>
      <c r="K21" s="62">
        <v>51</v>
      </c>
      <c r="L21" s="62">
        <f>IF(ISNA(VLOOKUP($Y$1*1000+K21,年齢別人口集計表AD2!$A$2:$K$5000,9,FALSE)),0,VLOOKUP($Y$1*1000+K21,年齢別人口集計表AD2!$A$2:$K$5000,9,FALSE))</f>
        <v>6</v>
      </c>
      <c r="M21" s="62">
        <f>IF(ISNA(VLOOKUP($Y$1*1000+K21,年齢別人口集計表AD2!$A$2:$K$5000,10,FALSE)),0,VLOOKUP($Y$1*1000+K21,年齢別人口集計表AD2!$A$2:$K$5000,10,FALSE))</f>
        <v>4</v>
      </c>
      <c r="N21" s="62">
        <f>SUM(L21:M21)</f>
        <v>10</v>
      </c>
      <c r="O21" s="63"/>
      <c r="P21" s="62">
        <v>56</v>
      </c>
      <c r="Q21" s="62">
        <f>IF(ISNA(VLOOKUP($Y$1*1000+P21,年齢別人口集計表AD2!$A$2:$K$5000,9,FALSE)),0,VLOOKUP($Y$1*1000+P21,年齢別人口集計表AD2!$A$2:$K$5000,9,FALSE))</f>
        <v>5</v>
      </c>
      <c r="R21" s="62">
        <f>IF(ISNA(VLOOKUP($Y$1*1000+P21,年齢別人口集計表AD2!$A$2:$K$5000,10,FALSE)),0,VLOOKUP($Y$1*1000+P21,年齢別人口集計表AD2!$A$2:$K$5000,10,FALSE))</f>
        <v>8</v>
      </c>
      <c r="S21" s="62">
        <f>SUM(Q21:R21)</f>
        <v>13</v>
      </c>
      <c r="X21" s="57" t="s">
        <v>120</v>
      </c>
      <c r="Y21" s="57">
        <v>19</v>
      </c>
    </row>
    <row r="22" spans="1:25" x14ac:dyDescent="0.15">
      <c r="A22" s="62">
        <v>42</v>
      </c>
      <c r="B22" s="62">
        <f>IF(ISNA(VLOOKUP($Y$1*1000+A22,年齢別人口集計表AD2!$A$2:$K$5000,9,FALSE)),0,VLOOKUP($Y$1*1000+A22,年齢別人口集計表AD2!$A$2:$K$5000,9,FALSE))</f>
        <v>5</v>
      </c>
      <c r="C22" s="62">
        <f>IF(ISNA(VLOOKUP($Y$1*1000+A22,年齢別人口集計表AD2!$A$2:$K$5000,10,FALSE)),0,VLOOKUP($Y$1*1000+A22,年齢別人口集計表AD2!$A$2:$K$5000,10,FALSE))</f>
        <v>5</v>
      </c>
      <c r="D22" s="62">
        <f>SUM(B22:C22)</f>
        <v>10</v>
      </c>
      <c r="E22" s="63"/>
      <c r="F22" s="62">
        <v>47</v>
      </c>
      <c r="G22" s="62">
        <f>IF(ISNA(VLOOKUP($Y$1*1000+F22,年齢別人口集計表AD2!$A$2:$K$5000,9,FALSE)),0,VLOOKUP($Y$1*1000+F22,年齢別人口集計表AD2!$A$2:$K$5000,9,FALSE))</f>
        <v>3</v>
      </c>
      <c r="H22" s="62">
        <f>IF(ISNA(VLOOKUP($Y$1*1000+F22,年齢別人口集計表AD2!$A$2:$K$5000,10,FALSE)),0,VLOOKUP($Y$1*1000+F22,年齢別人口集計表AD2!$A$2:$K$5000,10,FALSE))</f>
        <v>14</v>
      </c>
      <c r="I22" s="62">
        <f>SUM(G22:H22)</f>
        <v>17</v>
      </c>
      <c r="J22" s="63"/>
      <c r="K22" s="62">
        <v>52</v>
      </c>
      <c r="L22" s="62">
        <f>IF(ISNA(VLOOKUP($Y$1*1000+K22,年齢別人口集計表AD2!$A$2:$K$5000,9,FALSE)),0,VLOOKUP($Y$1*1000+K22,年齢別人口集計表AD2!$A$2:$K$5000,9,FALSE))</f>
        <v>3</v>
      </c>
      <c r="M22" s="62">
        <f>IF(ISNA(VLOOKUP($Y$1*1000+K22,年齢別人口集計表AD2!$A$2:$K$5000,10,FALSE)),0,VLOOKUP($Y$1*1000+K22,年齢別人口集計表AD2!$A$2:$K$5000,10,FALSE))</f>
        <v>6</v>
      </c>
      <c r="N22" s="62">
        <f>SUM(L22:M22)</f>
        <v>9</v>
      </c>
      <c r="O22" s="63"/>
      <c r="P22" s="62">
        <v>57</v>
      </c>
      <c r="Q22" s="62">
        <f>IF(ISNA(VLOOKUP($Y$1*1000+P22,年齢別人口集計表AD2!$A$2:$K$5000,9,FALSE)),0,VLOOKUP($Y$1*1000+P22,年齢別人口集計表AD2!$A$2:$K$5000,9,FALSE))</f>
        <v>4</v>
      </c>
      <c r="R22" s="62">
        <f>IF(ISNA(VLOOKUP($Y$1*1000+P22,年齢別人口集計表AD2!$A$2:$K$5000,10,FALSE)),0,VLOOKUP($Y$1*1000+P22,年齢別人口集計表AD2!$A$2:$K$5000,10,FALSE))</f>
        <v>6</v>
      </c>
      <c r="S22" s="62">
        <f>SUM(Q22:R22)</f>
        <v>10</v>
      </c>
      <c r="X22" s="57" t="s">
        <v>20</v>
      </c>
      <c r="Y22" s="57">
        <v>22</v>
      </c>
    </row>
    <row r="23" spans="1:25" x14ac:dyDescent="0.15">
      <c r="A23" s="62">
        <v>43</v>
      </c>
      <c r="B23" s="62">
        <f>IF(ISNA(VLOOKUP($Y$1*1000+A23,年齢別人口集計表AD2!$A$2:$K$5000,9,FALSE)),0,VLOOKUP($Y$1*1000+A23,年齢別人口集計表AD2!$A$2:$K$5000,9,FALSE))</f>
        <v>7</v>
      </c>
      <c r="C23" s="62">
        <f>IF(ISNA(VLOOKUP($Y$1*1000+A23,年齢別人口集計表AD2!$A$2:$K$5000,10,FALSE)),0,VLOOKUP($Y$1*1000+A23,年齢別人口集計表AD2!$A$2:$K$5000,10,FALSE))</f>
        <v>9</v>
      </c>
      <c r="D23" s="62">
        <f>SUM(B23:C23)</f>
        <v>16</v>
      </c>
      <c r="E23" s="63"/>
      <c r="F23" s="62">
        <v>48</v>
      </c>
      <c r="G23" s="62">
        <f>IF(ISNA(VLOOKUP($Y$1*1000+F23,年齢別人口集計表AD2!$A$2:$K$5000,9,FALSE)),0,VLOOKUP($Y$1*1000+F23,年齢別人口集計表AD2!$A$2:$K$5000,9,FALSE))</f>
        <v>7</v>
      </c>
      <c r="H23" s="62">
        <f>IF(ISNA(VLOOKUP($Y$1*1000+F23,年齢別人口集計表AD2!$A$2:$K$5000,10,FALSE)),0,VLOOKUP($Y$1*1000+F23,年齢別人口集計表AD2!$A$2:$K$5000,10,FALSE))</f>
        <v>6</v>
      </c>
      <c r="I23" s="62">
        <f>SUM(G23:H23)</f>
        <v>13</v>
      </c>
      <c r="J23" s="63"/>
      <c r="K23" s="62">
        <v>53</v>
      </c>
      <c r="L23" s="62">
        <f>IF(ISNA(VLOOKUP($Y$1*1000+K23,年齢別人口集計表AD2!$A$2:$K$5000,9,FALSE)),0,VLOOKUP($Y$1*1000+K23,年齢別人口集計表AD2!$A$2:$K$5000,9,FALSE))</f>
        <v>4</v>
      </c>
      <c r="M23" s="62">
        <f>IF(ISNA(VLOOKUP($Y$1*1000+K23,年齢別人口集計表AD2!$A$2:$K$5000,10,FALSE)),0,VLOOKUP($Y$1*1000+K23,年齢別人口集計表AD2!$A$2:$K$5000,10,FALSE))</f>
        <v>3</v>
      </c>
      <c r="N23" s="62">
        <f>SUM(L23:M23)</f>
        <v>7</v>
      </c>
      <c r="O23" s="63"/>
      <c r="P23" s="62">
        <v>58</v>
      </c>
      <c r="Q23" s="62">
        <f>IF(ISNA(VLOOKUP($Y$1*1000+P23,年齢別人口集計表AD2!$A$2:$K$5000,9,FALSE)),0,VLOOKUP($Y$1*1000+P23,年齢別人口集計表AD2!$A$2:$K$5000,9,FALSE))</f>
        <v>4</v>
      </c>
      <c r="R23" s="62">
        <f>IF(ISNA(VLOOKUP($Y$1*1000+P23,年齢別人口集計表AD2!$A$2:$K$5000,10,FALSE)),0,VLOOKUP($Y$1*1000+P23,年齢別人口集計表AD2!$A$2:$K$5000,10,FALSE))</f>
        <v>6</v>
      </c>
      <c r="S23" s="62">
        <f>SUM(Q23:R23)</f>
        <v>10</v>
      </c>
      <c r="X23" s="57" t="s">
        <v>21</v>
      </c>
      <c r="Y23" s="57">
        <v>23</v>
      </c>
    </row>
    <row r="24" spans="1:25" x14ac:dyDescent="0.15">
      <c r="A24" s="62">
        <v>44</v>
      </c>
      <c r="B24" s="62">
        <f>IF(ISNA(VLOOKUP($Y$1*1000+A24,年齢別人口集計表AD2!$A$2:$K$5000,9,FALSE)),0,VLOOKUP($Y$1*1000+A24,年齢別人口集計表AD2!$A$2:$K$5000,9,FALSE))</f>
        <v>4</v>
      </c>
      <c r="C24" s="62">
        <f>IF(ISNA(VLOOKUP($Y$1*1000+A24,年齢別人口集計表AD2!$A$2:$K$5000,10,FALSE)),0,VLOOKUP($Y$1*1000+A24,年齢別人口集計表AD2!$A$2:$K$5000,10,FALSE))</f>
        <v>4</v>
      </c>
      <c r="D24" s="62">
        <f>SUM(B24:C24)</f>
        <v>8</v>
      </c>
      <c r="E24" s="63"/>
      <c r="F24" s="62">
        <v>49</v>
      </c>
      <c r="G24" s="62">
        <f>IF(ISNA(VLOOKUP($Y$1*1000+F24,年齢別人口集計表AD2!$A$2:$K$5000,9,FALSE)),0,VLOOKUP($Y$1*1000+F24,年齢別人口集計表AD2!$A$2:$K$5000,9,FALSE))</f>
        <v>7</v>
      </c>
      <c r="H24" s="62">
        <f>IF(ISNA(VLOOKUP($Y$1*1000+F24,年齢別人口集計表AD2!$A$2:$K$5000,10,FALSE)),0,VLOOKUP($Y$1*1000+F24,年齢別人口集計表AD2!$A$2:$K$5000,10,FALSE))</f>
        <v>7</v>
      </c>
      <c r="I24" s="62">
        <f>SUM(G24:H24)</f>
        <v>14</v>
      </c>
      <c r="J24" s="63"/>
      <c r="K24" s="62">
        <v>54</v>
      </c>
      <c r="L24" s="62">
        <f>IF(ISNA(VLOOKUP($Y$1*1000+K24,年齢別人口集計表AD2!$A$2:$K$5000,9,FALSE)),0,VLOOKUP($Y$1*1000+K24,年齢別人口集計表AD2!$A$2:$K$5000,9,FALSE))</f>
        <v>4</v>
      </c>
      <c r="M24" s="62">
        <f>IF(ISNA(VLOOKUP($Y$1*1000+K24,年齢別人口集計表AD2!$A$2:$K$5000,10,FALSE)),0,VLOOKUP($Y$1*1000+K24,年齢別人口集計表AD2!$A$2:$K$5000,10,FALSE))</f>
        <v>3</v>
      </c>
      <c r="N24" s="62">
        <f>SUM(L24:M24)</f>
        <v>7</v>
      </c>
      <c r="O24" s="63"/>
      <c r="P24" s="62">
        <v>59</v>
      </c>
      <c r="Q24" s="62">
        <f>IF(ISNA(VLOOKUP($Y$1*1000+P24,年齢別人口集計表AD2!$A$2:$K$5000,9,FALSE)),0,VLOOKUP($Y$1*1000+P24,年齢別人口集計表AD2!$A$2:$K$5000,9,FALSE))</f>
        <v>5</v>
      </c>
      <c r="R24" s="62">
        <f>IF(ISNA(VLOOKUP($Y$1*1000+P24,年齢別人口集計表AD2!$A$2:$K$5000,10,FALSE)),0,VLOOKUP($Y$1*1000+P24,年齢別人口集計表AD2!$A$2:$K$5000,10,FALSE))</f>
        <v>5</v>
      </c>
      <c r="S24" s="62">
        <f>SUM(Q24:R24)</f>
        <v>10</v>
      </c>
      <c r="X24" s="57" t="s">
        <v>22</v>
      </c>
      <c r="Y24" s="57">
        <v>24</v>
      </c>
    </row>
    <row r="25" spans="1:25" x14ac:dyDescent="0.15">
      <c r="A25" s="64" t="s">
        <v>91</v>
      </c>
      <c r="B25" s="62">
        <f>SUM(B20:B24)</f>
        <v>28</v>
      </c>
      <c r="C25" s="62">
        <f>SUM(C20:C24)</f>
        <v>27</v>
      </c>
      <c r="D25" s="62">
        <f>SUM(D20:D24)</f>
        <v>55</v>
      </c>
      <c r="E25" s="63"/>
      <c r="F25" s="64" t="s">
        <v>91</v>
      </c>
      <c r="G25" s="62">
        <f>SUM(G20:G24)</f>
        <v>29</v>
      </c>
      <c r="H25" s="62">
        <f>SUM(H20:H24)</f>
        <v>43</v>
      </c>
      <c r="I25" s="62">
        <f>SUM(I20:I24)</f>
        <v>72</v>
      </c>
      <c r="J25" s="63"/>
      <c r="K25" s="64" t="s">
        <v>91</v>
      </c>
      <c r="L25" s="62">
        <f>SUM(L20:L24)</f>
        <v>23</v>
      </c>
      <c r="M25" s="62">
        <f>SUM(M20:M24)</f>
        <v>19</v>
      </c>
      <c r="N25" s="62">
        <f>SUM(N20:N24)</f>
        <v>42</v>
      </c>
      <c r="O25" s="63"/>
      <c r="P25" s="64" t="s">
        <v>91</v>
      </c>
      <c r="Q25" s="62">
        <f>SUM(Q20:Q24)</f>
        <v>25</v>
      </c>
      <c r="R25" s="62">
        <f>SUM(R20:R24)</f>
        <v>27</v>
      </c>
      <c r="S25" s="62">
        <f>SUM(S20:S24)</f>
        <v>52</v>
      </c>
      <c r="U25" s="65">
        <f>Q25+L25+G25+B25</f>
        <v>105</v>
      </c>
      <c r="V25" s="65">
        <f>R25+M25+H25+C25</f>
        <v>116</v>
      </c>
      <c r="X25" s="57" t="s">
        <v>23</v>
      </c>
      <c r="Y25" s="57">
        <v>25</v>
      </c>
    </row>
    <row r="26" spans="1:25" x14ac:dyDescent="0.15">
      <c r="A26" s="66"/>
      <c r="B26" s="66"/>
      <c r="C26" s="66"/>
      <c r="D26" s="66"/>
      <c r="F26" s="66"/>
      <c r="G26" s="66"/>
      <c r="H26" s="66"/>
      <c r="I26" s="66"/>
      <c r="K26" s="66"/>
      <c r="L26" s="66"/>
      <c r="M26" s="66"/>
      <c r="N26" s="66"/>
      <c r="P26" s="66"/>
      <c r="Q26" s="66"/>
      <c r="R26" s="66"/>
      <c r="S26" s="66"/>
      <c r="X26" s="57" t="s">
        <v>24</v>
      </c>
      <c r="Y26" s="57">
        <v>26</v>
      </c>
    </row>
    <row r="27" spans="1:25" x14ac:dyDescent="0.15">
      <c r="A27" s="64" t="s">
        <v>0</v>
      </c>
      <c r="B27" s="64" t="s">
        <v>89</v>
      </c>
      <c r="C27" s="64" t="s">
        <v>90</v>
      </c>
      <c r="D27" s="64" t="s">
        <v>91</v>
      </c>
      <c r="E27" s="63"/>
      <c r="F27" s="64" t="s">
        <v>0</v>
      </c>
      <c r="G27" s="64" t="s">
        <v>89</v>
      </c>
      <c r="H27" s="64" t="s">
        <v>90</v>
      </c>
      <c r="I27" s="64" t="s">
        <v>91</v>
      </c>
      <c r="J27" s="63"/>
      <c r="K27" s="64" t="s">
        <v>0</v>
      </c>
      <c r="L27" s="64" t="s">
        <v>89</v>
      </c>
      <c r="M27" s="64" t="s">
        <v>90</v>
      </c>
      <c r="N27" s="64" t="s">
        <v>91</v>
      </c>
      <c r="O27" s="63"/>
      <c r="P27" s="64" t="s">
        <v>0</v>
      </c>
      <c r="Q27" s="64" t="s">
        <v>89</v>
      </c>
      <c r="R27" s="64" t="s">
        <v>90</v>
      </c>
      <c r="S27" s="64" t="s">
        <v>91</v>
      </c>
      <c r="X27" s="57" t="s">
        <v>25</v>
      </c>
      <c r="Y27" s="57">
        <v>27</v>
      </c>
    </row>
    <row r="28" spans="1:25" x14ac:dyDescent="0.15">
      <c r="A28" s="62">
        <v>60</v>
      </c>
      <c r="B28" s="62">
        <f>IF(ISNA(VLOOKUP($Y$1*1000+A28,年齢別人口集計表AD2!$A$2:$K$5000,9,FALSE)),0,VLOOKUP($Y$1*1000+A28,年齢別人口集計表AD2!$A$2:$K$5000,9,FALSE))</f>
        <v>1</v>
      </c>
      <c r="C28" s="62">
        <f>IF(ISNA(VLOOKUP($Y$1*1000+A28,年齢別人口集計表AD2!$A$2:$K$5000,10,FALSE)),0,VLOOKUP($Y$1*1000+A28,年齢別人口集計表AD2!$A$2:$K$5000,10,FALSE))</f>
        <v>5</v>
      </c>
      <c r="D28" s="62">
        <f>SUM(B28:C28)</f>
        <v>6</v>
      </c>
      <c r="E28" s="63"/>
      <c r="F28" s="62">
        <v>65</v>
      </c>
      <c r="G28" s="62">
        <f>IF(ISNA(VLOOKUP($Y$1*1000+F28,年齢別人口集計表AD2!$A$2:$K$5000,9,FALSE)),0,VLOOKUP($Y$1*1000+F28,年齢別人口集計表AD2!$A$2:$K$5000,9,FALSE))</f>
        <v>4</v>
      </c>
      <c r="H28" s="62">
        <f>IF(ISNA(VLOOKUP($Y$1*1000+F28,年齢別人口集計表AD2!$A$2:$K$5000,10,FALSE)),0,VLOOKUP($Y$1*1000+F28,年齢別人口集計表AD2!$A$2:$K$5000,10,FALSE))</f>
        <v>7</v>
      </c>
      <c r="I28" s="62">
        <f>SUM(G28:H28)</f>
        <v>11</v>
      </c>
      <c r="J28" s="63"/>
      <c r="K28" s="62">
        <v>70</v>
      </c>
      <c r="L28" s="62">
        <f>IF(ISNA(VLOOKUP($Y$1*1000+K28,年齢別人口集計表AD2!$A$2:$K$5000,9,FALSE)),0,VLOOKUP($Y$1*1000+K28,年齢別人口集計表AD2!$A$2:$K$5000,9,FALSE))</f>
        <v>17</v>
      </c>
      <c r="M28" s="62">
        <f>IF(ISNA(VLOOKUP($Y$1*1000+K28,年齢別人口集計表AD2!$A$2:$K$5000,10,FALSE)),0,VLOOKUP($Y$1*1000+K28,年齢別人口集計表AD2!$A$2:$K$5000,10,FALSE))</f>
        <v>27</v>
      </c>
      <c r="N28" s="62">
        <f>SUM(L28:M28)</f>
        <v>44</v>
      </c>
      <c r="O28" s="63"/>
      <c r="P28" s="62">
        <v>75</v>
      </c>
      <c r="Q28" s="62">
        <f>IF(ISNA(VLOOKUP($Y$1*1000+P28,年齢別人口集計表AD2!$A$2:$K$5000,9,FALSE)),0,VLOOKUP($Y$1*1000+P28,年齢別人口集計表AD2!$A$2:$K$5000,9,FALSE))</f>
        <v>9</v>
      </c>
      <c r="R28" s="62">
        <f>IF(ISNA(VLOOKUP($Y$1*1000+P28,年齢別人口集計表AD2!$A$2:$K$5000,10,FALSE)),0,VLOOKUP($Y$1*1000+P28,年齢別人口集計表AD2!$A$2:$K$5000,10,FALSE))</f>
        <v>17</v>
      </c>
      <c r="S28" s="62">
        <f>SUM(Q28:R28)</f>
        <v>26</v>
      </c>
      <c r="X28" s="57" t="s">
        <v>26</v>
      </c>
      <c r="Y28" s="57">
        <v>28</v>
      </c>
    </row>
    <row r="29" spans="1:25" x14ac:dyDescent="0.15">
      <c r="A29" s="62">
        <v>61</v>
      </c>
      <c r="B29" s="62">
        <f>IF(ISNA(VLOOKUP($Y$1*1000+A29,年齢別人口集計表AD2!$A$2:$K$5000,9,FALSE)),0,VLOOKUP($Y$1*1000+A29,年齢別人口集計表AD2!$A$2:$K$5000,9,FALSE))</f>
        <v>5</v>
      </c>
      <c r="C29" s="62">
        <f>IF(ISNA(VLOOKUP($Y$1*1000+A29,年齢別人口集計表AD2!$A$2:$K$5000,10,FALSE)),0,VLOOKUP($Y$1*1000+A29,年齢別人口集計表AD2!$A$2:$K$5000,10,FALSE))</f>
        <v>7</v>
      </c>
      <c r="D29" s="62">
        <f>SUM(B29:C29)</f>
        <v>12</v>
      </c>
      <c r="E29" s="63"/>
      <c r="F29" s="62">
        <v>66</v>
      </c>
      <c r="G29" s="62">
        <f>IF(ISNA(VLOOKUP($Y$1*1000+F29,年齢別人口集計表AD2!$A$2:$K$5000,9,FALSE)),0,VLOOKUP($Y$1*1000+F29,年齢別人口集計表AD2!$A$2:$K$5000,9,FALSE))</f>
        <v>6</v>
      </c>
      <c r="H29" s="62">
        <f>IF(ISNA(VLOOKUP($Y$1*1000+F29,年齢別人口集計表AD2!$A$2:$K$5000,10,FALSE)),0,VLOOKUP($Y$1*1000+F29,年齢別人口集計表AD2!$A$2:$K$5000,10,FALSE))</f>
        <v>14</v>
      </c>
      <c r="I29" s="62">
        <f>SUM(G29:H29)</f>
        <v>20</v>
      </c>
      <c r="J29" s="63"/>
      <c r="K29" s="62">
        <v>71</v>
      </c>
      <c r="L29" s="62">
        <f>IF(ISNA(VLOOKUP($Y$1*1000+K29,年齢別人口集計表AD2!$A$2:$K$5000,9,FALSE)),0,VLOOKUP($Y$1*1000+K29,年齢別人口集計表AD2!$A$2:$K$5000,9,FALSE))</f>
        <v>25</v>
      </c>
      <c r="M29" s="62">
        <f>IF(ISNA(VLOOKUP($Y$1*1000+K29,年齢別人口集計表AD2!$A$2:$K$5000,10,FALSE)),0,VLOOKUP($Y$1*1000+K29,年齢別人口集計表AD2!$A$2:$K$5000,10,FALSE))</f>
        <v>25</v>
      </c>
      <c r="N29" s="62">
        <f>SUM(L29:M29)</f>
        <v>50</v>
      </c>
      <c r="O29" s="63"/>
      <c r="P29" s="62">
        <v>76</v>
      </c>
      <c r="Q29" s="62">
        <f>IF(ISNA(VLOOKUP($Y$1*1000+P29,年齢別人口集計表AD2!$A$2:$K$5000,9,FALSE)),0,VLOOKUP($Y$1*1000+P29,年齢別人口集計表AD2!$A$2:$K$5000,9,FALSE))</f>
        <v>19</v>
      </c>
      <c r="R29" s="62">
        <f>IF(ISNA(VLOOKUP($Y$1*1000+P29,年齢別人口集計表AD2!$A$2:$K$5000,10,FALSE)),0,VLOOKUP($Y$1*1000+P29,年齢別人口集計表AD2!$A$2:$K$5000,10,FALSE))</f>
        <v>18</v>
      </c>
      <c r="S29" s="62">
        <f>SUM(Q29:R29)</f>
        <v>37</v>
      </c>
      <c r="X29" s="57" t="s">
        <v>27</v>
      </c>
      <c r="Y29" s="57">
        <v>29</v>
      </c>
    </row>
    <row r="30" spans="1:25" x14ac:dyDescent="0.15">
      <c r="A30" s="62">
        <v>62</v>
      </c>
      <c r="B30" s="62">
        <f>IF(ISNA(VLOOKUP($Y$1*1000+A30,年齢別人口集計表AD2!$A$2:$K$5000,9,FALSE)),0,VLOOKUP($Y$1*1000+A30,年齢別人口集計表AD2!$A$2:$K$5000,9,FALSE))</f>
        <v>5</v>
      </c>
      <c r="C30" s="62">
        <f>IF(ISNA(VLOOKUP($Y$1*1000+A30,年齢別人口集計表AD2!$A$2:$K$5000,10,FALSE)),0,VLOOKUP($Y$1*1000+A30,年齢別人口集計表AD2!$A$2:$K$5000,10,FALSE))</f>
        <v>4</v>
      </c>
      <c r="D30" s="62">
        <f>SUM(B30:C30)</f>
        <v>9</v>
      </c>
      <c r="E30" s="63"/>
      <c r="F30" s="62">
        <v>67</v>
      </c>
      <c r="G30" s="62">
        <f>IF(ISNA(VLOOKUP($Y$1*1000+F30,年齢別人口集計表AD2!$A$2:$K$5000,9,FALSE)),0,VLOOKUP($Y$1*1000+F30,年齢別人口集計表AD2!$A$2:$K$5000,9,FALSE))</f>
        <v>8</v>
      </c>
      <c r="H30" s="62">
        <f>IF(ISNA(VLOOKUP($Y$1*1000+F30,年齢別人口集計表AD2!$A$2:$K$5000,10,FALSE)),0,VLOOKUP($Y$1*1000+F30,年齢別人口集計表AD2!$A$2:$K$5000,10,FALSE))</f>
        <v>14</v>
      </c>
      <c r="I30" s="62">
        <f>SUM(G30:H30)</f>
        <v>22</v>
      </c>
      <c r="J30" s="63"/>
      <c r="K30" s="62">
        <v>72</v>
      </c>
      <c r="L30" s="62">
        <f>IF(ISNA(VLOOKUP($Y$1*1000+K30,年齢別人口集計表AD2!$A$2:$K$5000,9,FALSE)),0,VLOOKUP($Y$1*1000+K30,年齢別人口集計表AD2!$A$2:$K$5000,9,FALSE))</f>
        <v>11</v>
      </c>
      <c r="M30" s="62">
        <f>IF(ISNA(VLOOKUP($Y$1*1000+K30,年齢別人口集計表AD2!$A$2:$K$5000,10,FALSE)),0,VLOOKUP($Y$1*1000+K30,年齢別人口集計表AD2!$A$2:$K$5000,10,FALSE))</f>
        <v>12</v>
      </c>
      <c r="N30" s="62">
        <f>SUM(L30:M30)</f>
        <v>23</v>
      </c>
      <c r="O30" s="63"/>
      <c r="P30" s="62">
        <v>77</v>
      </c>
      <c r="Q30" s="62">
        <f>IF(ISNA(VLOOKUP($Y$1*1000+P30,年齢別人口集計表AD2!$A$2:$K$5000,9,FALSE)),0,VLOOKUP($Y$1*1000+P30,年齢別人口集計表AD2!$A$2:$K$5000,9,FALSE))</f>
        <v>14</v>
      </c>
      <c r="R30" s="62">
        <f>IF(ISNA(VLOOKUP($Y$1*1000+P30,年齢別人口集計表AD2!$A$2:$K$5000,10,FALSE)),0,VLOOKUP($Y$1*1000+P30,年齢別人口集計表AD2!$A$2:$K$5000,10,FALSE))</f>
        <v>10</v>
      </c>
      <c r="S30" s="62">
        <f>SUM(Q30:R30)</f>
        <v>24</v>
      </c>
      <c r="X30" s="57" t="s">
        <v>28</v>
      </c>
      <c r="Y30" s="57">
        <v>30</v>
      </c>
    </row>
    <row r="31" spans="1:25" x14ac:dyDescent="0.15">
      <c r="A31" s="62">
        <v>63</v>
      </c>
      <c r="B31" s="62">
        <f>IF(ISNA(VLOOKUP($Y$1*1000+A31,年齢別人口集計表AD2!$A$2:$K$5000,9,FALSE)),0,VLOOKUP($Y$1*1000+A31,年齢別人口集計表AD2!$A$2:$K$5000,9,FALSE))</f>
        <v>6</v>
      </c>
      <c r="C31" s="62">
        <f>IF(ISNA(VLOOKUP($Y$1*1000+A31,年齢別人口集計表AD2!$A$2:$K$5000,10,FALSE)),0,VLOOKUP($Y$1*1000+A31,年齢別人口集計表AD2!$A$2:$K$5000,10,FALSE))</f>
        <v>6</v>
      </c>
      <c r="D31" s="62">
        <f>SUM(B31:C31)</f>
        <v>12</v>
      </c>
      <c r="E31" s="63"/>
      <c r="F31" s="62">
        <v>68</v>
      </c>
      <c r="G31" s="62">
        <f>IF(ISNA(VLOOKUP($Y$1*1000+F31,年齢別人口集計表AD2!$A$2:$K$5000,9,FALSE)),0,VLOOKUP($Y$1*1000+F31,年齢別人口集計表AD2!$A$2:$K$5000,9,FALSE))</f>
        <v>9</v>
      </c>
      <c r="H31" s="62">
        <f>IF(ISNA(VLOOKUP($Y$1*1000+F31,年齢別人口集計表AD2!$A$2:$K$5000,10,FALSE)),0,VLOOKUP($Y$1*1000+F31,年齢別人口集計表AD2!$A$2:$K$5000,10,FALSE))</f>
        <v>17</v>
      </c>
      <c r="I31" s="62">
        <f>SUM(G31:H31)</f>
        <v>26</v>
      </c>
      <c r="J31" s="63"/>
      <c r="K31" s="62">
        <v>73</v>
      </c>
      <c r="L31" s="62">
        <f>IF(ISNA(VLOOKUP($Y$1*1000+K31,年齢別人口集計表AD2!$A$2:$K$5000,9,FALSE)),0,VLOOKUP($Y$1*1000+K31,年齢別人口集計表AD2!$A$2:$K$5000,9,FALSE))</f>
        <v>15</v>
      </c>
      <c r="M31" s="62">
        <f>IF(ISNA(VLOOKUP($Y$1*1000+K31,年齢別人口集計表AD2!$A$2:$K$5000,10,FALSE)),0,VLOOKUP($Y$1*1000+K31,年齢別人口集計表AD2!$A$2:$K$5000,10,FALSE))</f>
        <v>19</v>
      </c>
      <c r="N31" s="62">
        <f>SUM(L31:M31)</f>
        <v>34</v>
      </c>
      <c r="O31" s="63"/>
      <c r="P31" s="62">
        <v>78</v>
      </c>
      <c r="Q31" s="62">
        <f>IF(ISNA(VLOOKUP($Y$1*1000+P31,年齢別人口集計表AD2!$A$2:$K$5000,9,FALSE)),0,VLOOKUP($Y$1*1000+P31,年齢別人口集計表AD2!$A$2:$K$5000,9,FALSE))</f>
        <v>17</v>
      </c>
      <c r="R31" s="62">
        <f>IF(ISNA(VLOOKUP($Y$1*1000+P31,年齢別人口集計表AD2!$A$2:$K$5000,10,FALSE)),0,VLOOKUP($Y$1*1000+P31,年齢別人口集計表AD2!$A$2:$K$5000,10,FALSE))</f>
        <v>11</v>
      </c>
      <c r="S31" s="62">
        <f>SUM(Q31:R31)</f>
        <v>28</v>
      </c>
      <c r="X31" s="57" t="s">
        <v>29</v>
      </c>
      <c r="Y31" s="57">
        <v>31</v>
      </c>
    </row>
    <row r="32" spans="1:25" x14ac:dyDescent="0.15">
      <c r="A32" s="62">
        <v>64</v>
      </c>
      <c r="B32" s="62">
        <f>IF(ISNA(VLOOKUP($Y$1*1000+A32,年齢別人口集計表AD2!$A$2:$K$5000,9,FALSE)),0,VLOOKUP($Y$1*1000+A32,年齢別人口集計表AD2!$A$2:$K$5000,9,FALSE))</f>
        <v>1</v>
      </c>
      <c r="C32" s="62">
        <f>IF(ISNA(VLOOKUP($Y$1*1000+A32,年齢別人口集計表AD2!$A$2:$K$5000,10,FALSE)),0,VLOOKUP($Y$1*1000+A32,年齢別人口集計表AD2!$A$2:$K$5000,10,FALSE))</f>
        <v>11</v>
      </c>
      <c r="D32" s="62">
        <f>SUM(B32:C32)</f>
        <v>12</v>
      </c>
      <c r="E32" s="63"/>
      <c r="F32" s="62">
        <v>69</v>
      </c>
      <c r="G32" s="62">
        <f>IF(ISNA(VLOOKUP($Y$1*1000+F32,年齢別人口集計表AD2!$A$2:$K$5000,9,FALSE)),0,VLOOKUP($Y$1*1000+F32,年齢別人口集計表AD2!$A$2:$K$5000,9,FALSE))</f>
        <v>16</v>
      </c>
      <c r="H32" s="62">
        <f>IF(ISNA(VLOOKUP($Y$1*1000+F32,年齢別人口集計表AD2!$A$2:$K$5000,10,FALSE)),0,VLOOKUP($Y$1*1000+F32,年齢別人口集計表AD2!$A$2:$K$5000,10,FALSE))</f>
        <v>20</v>
      </c>
      <c r="I32" s="62">
        <f>SUM(G32:H32)</f>
        <v>36</v>
      </c>
      <c r="J32" s="63"/>
      <c r="K32" s="62">
        <v>74</v>
      </c>
      <c r="L32" s="62">
        <f>IF(ISNA(VLOOKUP($Y$1*1000+K32,年齢別人口集計表AD2!$A$2:$K$5000,9,FALSE)),0,VLOOKUP($Y$1*1000+K32,年齢別人口集計表AD2!$A$2:$K$5000,9,FALSE))</f>
        <v>22</v>
      </c>
      <c r="M32" s="62">
        <f>IF(ISNA(VLOOKUP($Y$1*1000+K32,年齢別人口集計表AD2!$A$2:$K$5000,10,FALSE)),0,VLOOKUP($Y$1*1000+K32,年齢別人口集計表AD2!$A$2:$K$5000,10,FALSE))</f>
        <v>17</v>
      </c>
      <c r="N32" s="62">
        <f>SUM(L32:M32)</f>
        <v>39</v>
      </c>
      <c r="O32" s="63"/>
      <c r="P32" s="62">
        <v>79</v>
      </c>
      <c r="Q32" s="62">
        <f>IF(ISNA(VLOOKUP($Y$1*1000+P32,年齢別人口集計表AD2!$A$2:$K$5000,9,FALSE)),0,VLOOKUP($Y$1*1000+P32,年齢別人口集計表AD2!$A$2:$K$5000,9,FALSE))</f>
        <v>12</v>
      </c>
      <c r="R32" s="62">
        <f>IF(ISNA(VLOOKUP($Y$1*1000+P32,年齢別人口集計表AD2!$A$2:$K$5000,10,FALSE)),0,VLOOKUP($Y$1*1000+P32,年齢別人口集計表AD2!$A$2:$K$5000,10,FALSE))</f>
        <v>7</v>
      </c>
      <c r="S32" s="62">
        <f>SUM(Q32:R32)</f>
        <v>19</v>
      </c>
      <c r="X32" s="57" t="s">
        <v>30</v>
      </c>
      <c r="Y32" s="57">
        <v>32</v>
      </c>
    </row>
    <row r="33" spans="1:25" x14ac:dyDescent="0.15">
      <c r="A33" s="64" t="s">
        <v>91</v>
      </c>
      <c r="B33" s="62">
        <f>SUM(B28:B32)</f>
        <v>18</v>
      </c>
      <c r="C33" s="62">
        <f>SUM(C28:C32)</f>
        <v>33</v>
      </c>
      <c r="D33" s="62">
        <f>SUM(D28:D32)</f>
        <v>51</v>
      </c>
      <c r="E33" s="63"/>
      <c r="F33" s="64" t="s">
        <v>91</v>
      </c>
      <c r="G33" s="62">
        <f>SUM(G28:G32)</f>
        <v>43</v>
      </c>
      <c r="H33" s="62">
        <f>SUM(H28:H32)</f>
        <v>72</v>
      </c>
      <c r="I33" s="62">
        <f>SUM(I28:I32)</f>
        <v>115</v>
      </c>
      <c r="J33" s="63"/>
      <c r="K33" s="64" t="s">
        <v>91</v>
      </c>
      <c r="L33" s="62">
        <f>SUM(L28:L32)</f>
        <v>90</v>
      </c>
      <c r="M33" s="62">
        <f>SUM(M28:M32)</f>
        <v>100</v>
      </c>
      <c r="N33" s="62">
        <f>SUM(N28:N32)</f>
        <v>190</v>
      </c>
      <c r="O33" s="63"/>
      <c r="P33" s="64" t="s">
        <v>91</v>
      </c>
      <c r="Q33" s="62">
        <f>SUM(Q28:Q32)</f>
        <v>71</v>
      </c>
      <c r="R33" s="62">
        <f>SUM(R28:R32)</f>
        <v>63</v>
      </c>
      <c r="S33" s="62">
        <f>SUM(S28:S32)</f>
        <v>134</v>
      </c>
      <c r="U33" s="65">
        <f>Q33+L33+G33+B33</f>
        <v>222</v>
      </c>
      <c r="V33" s="65">
        <f>R33+M33+H33+C33</f>
        <v>268</v>
      </c>
      <c r="X33" s="57" t="s">
        <v>31</v>
      </c>
      <c r="Y33" s="57">
        <v>33</v>
      </c>
    </row>
    <row r="34" spans="1:25" x14ac:dyDescent="0.15">
      <c r="A34" s="66"/>
      <c r="B34" s="66"/>
      <c r="C34" s="66"/>
      <c r="D34" s="66"/>
      <c r="F34" s="66"/>
      <c r="G34" s="66"/>
      <c r="H34" s="66"/>
      <c r="I34" s="66"/>
      <c r="K34" s="66"/>
      <c r="L34" s="66"/>
      <c r="M34" s="66"/>
      <c r="N34" s="66"/>
      <c r="P34" s="66"/>
      <c r="Q34" s="66"/>
      <c r="R34" s="66"/>
      <c r="S34" s="66"/>
      <c r="X34" s="57" t="s">
        <v>32</v>
      </c>
      <c r="Y34" s="57">
        <v>34</v>
      </c>
    </row>
    <row r="35" spans="1:25" x14ac:dyDescent="0.15">
      <c r="A35" s="64" t="s">
        <v>0</v>
      </c>
      <c r="B35" s="64" t="s">
        <v>89</v>
      </c>
      <c r="C35" s="64" t="s">
        <v>90</v>
      </c>
      <c r="D35" s="64" t="s">
        <v>91</v>
      </c>
      <c r="E35" s="63"/>
      <c r="F35" s="64" t="s">
        <v>0</v>
      </c>
      <c r="G35" s="64" t="s">
        <v>89</v>
      </c>
      <c r="H35" s="64" t="s">
        <v>90</v>
      </c>
      <c r="I35" s="64" t="s">
        <v>91</v>
      </c>
      <c r="J35" s="63"/>
      <c r="K35" s="64" t="s">
        <v>0</v>
      </c>
      <c r="L35" s="64" t="s">
        <v>89</v>
      </c>
      <c r="M35" s="64" t="s">
        <v>90</v>
      </c>
      <c r="N35" s="64" t="s">
        <v>91</v>
      </c>
      <c r="O35" s="63"/>
      <c r="P35" s="64" t="s">
        <v>0</v>
      </c>
      <c r="Q35" s="64" t="s">
        <v>89</v>
      </c>
      <c r="R35" s="64" t="s">
        <v>90</v>
      </c>
      <c r="S35" s="64" t="s">
        <v>91</v>
      </c>
      <c r="X35" s="57" t="s">
        <v>33</v>
      </c>
      <c r="Y35" s="57">
        <v>36</v>
      </c>
    </row>
    <row r="36" spans="1:25" x14ac:dyDescent="0.15">
      <c r="A36" s="62">
        <v>80</v>
      </c>
      <c r="B36" s="62">
        <f>IF(ISNA(VLOOKUP($Y$1*1000+A36,年齢別人口集計表AD2!$A$2:$K$5000,9,FALSE)),0,VLOOKUP($Y$1*1000+A36,年齢別人口集計表AD2!$A$2:$K$5000,9,FALSE))</f>
        <v>9</v>
      </c>
      <c r="C36" s="62">
        <f>IF(ISNA(VLOOKUP($Y$1*1000+A36,年齢別人口集計表AD2!$A$2:$K$5000,10,FALSE)),0,VLOOKUP($Y$1*1000+A36,年齢別人口集計表AD2!$A$2:$K$5000,10,FALSE))</f>
        <v>7</v>
      </c>
      <c r="D36" s="62">
        <f>SUM(B36:C36)</f>
        <v>16</v>
      </c>
      <c r="E36" s="63"/>
      <c r="F36" s="62">
        <v>85</v>
      </c>
      <c r="G36" s="62">
        <f>IF(ISNA(VLOOKUP($Y$1*1000+F36,年齢別人口集計表AD2!$A$2:$K$5000,9,FALSE)),0,VLOOKUP($Y$1*1000+F36,年齢別人口集計表AD2!$A$2:$K$5000,9,FALSE))</f>
        <v>7</v>
      </c>
      <c r="H36" s="62">
        <f>IF(ISNA(VLOOKUP($Y$1*1000+F36,年齢別人口集計表AD2!$A$2:$K$5000,10,FALSE)),0,VLOOKUP($Y$1*1000+F36,年齢別人口集計表AD2!$A$2:$K$5000,10,FALSE))</f>
        <v>5</v>
      </c>
      <c r="I36" s="62">
        <f>SUM(G36:H36)</f>
        <v>12</v>
      </c>
      <c r="J36" s="63"/>
      <c r="K36" s="62">
        <v>90</v>
      </c>
      <c r="L36" s="62">
        <f>IF(ISNA(VLOOKUP($Y$1*1000+K36,年齢別人口集計表AD2!$A$2:$K$5000,9,FALSE)),0,VLOOKUP($Y$1*1000+K36,年齢別人口集計表AD2!$A$2:$K$5000,9,FALSE))</f>
        <v>1</v>
      </c>
      <c r="M36" s="62">
        <f>IF(ISNA(VLOOKUP($Y$1*1000+K36,年齢別人口集計表AD2!$A$2:$K$5000,10,FALSE)),0,VLOOKUP($Y$1*1000+K36,年齢別人口集計表AD2!$A$2:$K$5000,10,FALSE))</f>
        <v>4</v>
      </c>
      <c r="N36" s="62">
        <f>SUM(L36:M36)</f>
        <v>5</v>
      </c>
      <c r="O36" s="63"/>
      <c r="P36" s="62">
        <v>95</v>
      </c>
      <c r="Q36" s="62">
        <f>IF(ISNA(VLOOKUP($Y$1*1000+P36,年齢別人口集計表AD2!$A$2:$K$5000,9,FALSE)),0,VLOOKUP($Y$1*1000+P36,年齢別人口集計表AD2!$A$2:$K$5000,9,FALSE))</f>
        <v>1</v>
      </c>
      <c r="R36" s="62">
        <f>IF(ISNA(VLOOKUP($Y$1*1000+P36,年齢別人口集計表AD2!$A$2:$K$5000,10,FALSE)),0,VLOOKUP($Y$1*1000+P36,年齢別人口集計表AD2!$A$2:$K$5000,10,FALSE))</f>
        <v>3</v>
      </c>
      <c r="S36" s="62">
        <f>SUM(Q36:R36)</f>
        <v>4</v>
      </c>
      <c r="X36" s="57" t="s">
        <v>34</v>
      </c>
      <c r="Y36" s="57">
        <v>37</v>
      </c>
    </row>
    <row r="37" spans="1:25" x14ac:dyDescent="0.15">
      <c r="A37" s="62">
        <v>81</v>
      </c>
      <c r="B37" s="62">
        <f>IF(ISNA(VLOOKUP($Y$1*1000+A37,年齢別人口集計表AD2!$A$2:$K$5000,9,FALSE)),0,VLOOKUP($Y$1*1000+A37,年齢別人口集計表AD2!$A$2:$K$5000,9,FALSE))</f>
        <v>8</v>
      </c>
      <c r="C37" s="62">
        <f>IF(ISNA(VLOOKUP($Y$1*1000+A37,年齢別人口集計表AD2!$A$2:$K$5000,10,FALSE)),0,VLOOKUP($Y$1*1000+A37,年齢別人口集計表AD2!$A$2:$K$5000,10,FALSE))</f>
        <v>6</v>
      </c>
      <c r="D37" s="62">
        <f>SUM(B37:C37)</f>
        <v>14</v>
      </c>
      <c r="E37" s="63"/>
      <c r="F37" s="62">
        <v>86</v>
      </c>
      <c r="G37" s="62">
        <f>IF(ISNA(VLOOKUP($Y$1*1000+F37,年齢別人口集計表AD2!$A$2:$K$5000,9,FALSE)),0,VLOOKUP($Y$1*1000+F37,年齢別人口集計表AD2!$A$2:$K$5000,9,FALSE))</f>
        <v>3</v>
      </c>
      <c r="H37" s="62">
        <f>IF(ISNA(VLOOKUP($Y$1*1000+F37,年齢別人口集計表AD2!$A$2:$K$5000,10,FALSE)),0,VLOOKUP($Y$1*1000+F37,年齢別人口集計表AD2!$A$2:$K$5000,10,FALSE))</f>
        <v>3</v>
      </c>
      <c r="I37" s="62">
        <f>SUM(G37:H37)</f>
        <v>6</v>
      </c>
      <c r="J37" s="63"/>
      <c r="K37" s="62">
        <v>91</v>
      </c>
      <c r="L37" s="62">
        <f>IF(ISNA(VLOOKUP($Y$1*1000+K37,年齢別人口集計表AD2!$A$2:$K$5000,9,FALSE)),0,VLOOKUP($Y$1*1000+K37,年齢別人口集計表AD2!$A$2:$K$5000,9,FALSE))</f>
        <v>2</v>
      </c>
      <c r="M37" s="62">
        <f>IF(ISNA(VLOOKUP($Y$1*1000+K37,年齢別人口集計表AD2!$A$2:$K$5000,10,FALSE)),0,VLOOKUP($Y$1*1000+K37,年齢別人口集計表AD2!$A$2:$K$5000,10,FALSE))</f>
        <v>7</v>
      </c>
      <c r="N37" s="62">
        <f>SUM(L37:M37)</f>
        <v>9</v>
      </c>
      <c r="O37" s="63"/>
      <c r="P37" s="62">
        <v>96</v>
      </c>
      <c r="Q37" s="62">
        <f>IF(ISNA(VLOOKUP($Y$1*1000+P37,年齢別人口集計表AD2!$A$2:$K$5000,9,FALSE)),0,VLOOKUP($Y$1*1000+P37,年齢別人口集計表AD2!$A$2:$K$5000,9,FALSE))</f>
        <v>0</v>
      </c>
      <c r="R37" s="62">
        <f>IF(ISNA(VLOOKUP($Y$1*1000+P37,年齢別人口集計表AD2!$A$2:$K$5000,10,FALSE)),0,VLOOKUP($Y$1*1000+P37,年齢別人口集計表AD2!$A$2:$K$5000,10,FALSE))</f>
        <v>3</v>
      </c>
      <c r="S37" s="62">
        <f>SUM(Q37:R37)</f>
        <v>3</v>
      </c>
      <c r="X37" s="57" t="s">
        <v>35</v>
      </c>
      <c r="Y37" s="57">
        <v>38</v>
      </c>
    </row>
    <row r="38" spans="1:25" x14ac:dyDescent="0.15">
      <c r="A38" s="62">
        <v>82</v>
      </c>
      <c r="B38" s="62">
        <f>IF(ISNA(VLOOKUP($Y$1*1000+A38,年齢別人口集計表AD2!$A$2:$K$5000,9,FALSE)),0,VLOOKUP($Y$1*1000+A38,年齢別人口集計表AD2!$A$2:$K$5000,9,FALSE))</f>
        <v>5</v>
      </c>
      <c r="C38" s="62">
        <f>IF(ISNA(VLOOKUP($Y$1*1000+A38,年齢別人口集計表AD2!$A$2:$K$5000,10,FALSE)),0,VLOOKUP($Y$1*1000+A38,年齢別人口集計表AD2!$A$2:$K$5000,10,FALSE))</f>
        <v>4</v>
      </c>
      <c r="D38" s="62">
        <f>SUM(B38:C38)</f>
        <v>9</v>
      </c>
      <c r="E38" s="63"/>
      <c r="F38" s="62">
        <v>87</v>
      </c>
      <c r="G38" s="62">
        <f>IF(ISNA(VLOOKUP($Y$1*1000+F38,年齢別人口集計表AD2!$A$2:$K$5000,9,FALSE)),0,VLOOKUP($Y$1*1000+F38,年齢別人口集計表AD2!$A$2:$K$5000,9,FALSE))</f>
        <v>4</v>
      </c>
      <c r="H38" s="62">
        <f>IF(ISNA(VLOOKUP($Y$1*1000+F38,年齢別人口集計表AD2!$A$2:$K$5000,10,FALSE)),0,VLOOKUP($Y$1*1000+F38,年齢別人口集計表AD2!$A$2:$K$5000,10,FALSE))</f>
        <v>5</v>
      </c>
      <c r="I38" s="62">
        <f>SUM(G38:H38)</f>
        <v>9</v>
      </c>
      <c r="J38" s="63"/>
      <c r="K38" s="62">
        <v>92</v>
      </c>
      <c r="L38" s="62">
        <f>IF(ISNA(VLOOKUP($Y$1*1000+K38,年齢別人口集計表AD2!$A$2:$K$5000,9,FALSE)),0,VLOOKUP($Y$1*1000+K38,年齢別人口集計表AD2!$A$2:$K$5000,9,FALSE))</f>
        <v>1</v>
      </c>
      <c r="M38" s="62">
        <f>IF(ISNA(VLOOKUP($Y$1*1000+K38,年齢別人口集計表AD2!$A$2:$K$5000,10,FALSE)),0,VLOOKUP($Y$1*1000+K38,年齢別人口集計表AD2!$A$2:$K$5000,10,FALSE))</f>
        <v>3</v>
      </c>
      <c r="N38" s="62">
        <f>SUM(L38:M38)</f>
        <v>4</v>
      </c>
      <c r="O38" s="63"/>
      <c r="P38" s="62">
        <v>97</v>
      </c>
      <c r="Q38" s="62">
        <f>IF(ISNA(VLOOKUP($Y$1*1000+P38,年齢別人口集計表AD2!$A$2:$K$5000,9,FALSE)),0,VLOOKUP($Y$1*1000+P38,年齢別人口集計表AD2!$A$2:$K$5000,9,FALSE))</f>
        <v>0</v>
      </c>
      <c r="R38" s="62">
        <f>IF(ISNA(VLOOKUP($Y$1*1000+P38,年齢別人口集計表AD2!$A$2:$K$5000,10,FALSE)),0,VLOOKUP($Y$1*1000+P38,年齢別人口集計表AD2!$A$2:$K$5000,10,FALSE))</f>
        <v>0</v>
      </c>
      <c r="S38" s="62">
        <f>SUM(Q38:R38)</f>
        <v>0</v>
      </c>
      <c r="X38" s="57" t="s">
        <v>61</v>
      </c>
      <c r="Y38" s="57">
        <v>39</v>
      </c>
    </row>
    <row r="39" spans="1:25" x14ac:dyDescent="0.15">
      <c r="A39" s="62">
        <v>83</v>
      </c>
      <c r="B39" s="62">
        <f>IF(ISNA(VLOOKUP($Y$1*1000+A39,年齢別人口集計表AD2!$A$2:$K$5000,9,FALSE)),0,VLOOKUP($Y$1*1000+A39,年齢別人口集計表AD2!$A$2:$K$5000,9,FALSE))</f>
        <v>9</v>
      </c>
      <c r="C39" s="62">
        <f>IF(ISNA(VLOOKUP($Y$1*1000+A39,年齢別人口集計表AD2!$A$2:$K$5000,10,FALSE)),0,VLOOKUP($Y$1*1000+A39,年齢別人口集計表AD2!$A$2:$K$5000,10,FALSE))</f>
        <v>4</v>
      </c>
      <c r="D39" s="62">
        <f>SUM(B39:C39)</f>
        <v>13</v>
      </c>
      <c r="E39" s="63"/>
      <c r="F39" s="62">
        <v>88</v>
      </c>
      <c r="G39" s="62">
        <f>IF(ISNA(VLOOKUP($Y$1*1000+F39,年齢別人口集計表AD2!$A$2:$K$5000,9,FALSE)),0,VLOOKUP($Y$1*1000+F39,年齢別人口集計表AD2!$A$2:$K$5000,9,FALSE))</f>
        <v>2</v>
      </c>
      <c r="H39" s="62">
        <f>IF(ISNA(VLOOKUP($Y$1*1000+F39,年齢別人口集計表AD2!$A$2:$K$5000,10,FALSE)),0,VLOOKUP($Y$1*1000+F39,年齢別人口集計表AD2!$A$2:$K$5000,10,FALSE))</f>
        <v>3</v>
      </c>
      <c r="I39" s="62">
        <f>SUM(G39:H39)</f>
        <v>5</v>
      </c>
      <c r="J39" s="63"/>
      <c r="K39" s="62">
        <v>93</v>
      </c>
      <c r="L39" s="62">
        <f>IF(ISNA(VLOOKUP($Y$1*1000+K39,年齢別人口集計表AD2!$A$2:$K$5000,9,FALSE)),0,VLOOKUP($Y$1*1000+K39,年齢別人口集計表AD2!$A$2:$K$5000,9,FALSE))</f>
        <v>0</v>
      </c>
      <c r="M39" s="62">
        <f>IF(ISNA(VLOOKUP($Y$1*1000+K39,年齢別人口集計表AD2!$A$2:$K$5000,10,FALSE)),0,VLOOKUP($Y$1*1000+K39,年齢別人口集計表AD2!$A$2:$K$5000,10,FALSE))</f>
        <v>1</v>
      </c>
      <c r="N39" s="62">
        <f>SUM(L39:M39)</f>
        <v>1</v>
      </c>
      <c r="O39" s="63"/>
      <c r="P39" s="62">
        <v>98</v>
      </c>
      <c r="Q39" s="62">
        <f>IF(ISNA(VLOOKUP($Y$1*1000+P39,年齢別人口集計表AD2!$A$2:$K$5000,9,FALSE)),0,VLOOKUP($Y$1*1000+P39,年齢別人口集計表AD2!$A$2:$K$5000,9,FALSE))</f>
        <v>0</v>
      </c>
      <c r="R39" s="62">
        <f>IF(ISNA(VLOOKUP($Y$1*1000+P39,年齢別人口集計表AD2!$A$2:$K$5000,10,FALSE)),0,VLOOKUP($Y$1*1000+P39,年齢別人口集計表AD2!$A$2:$K$5000,10,FALSE))</f>
        <v>0</v>
      </c>
      <c r="S39" s="62">
        <f>SUM(Q39:R39)</f>
        <v>0</v>
      </c>
      <c r="X39" s="57" t="s">
        <v>77</v>
      </c>
      <c r="Y39" s="57">
        <v>40</v>
      </c>
    </row>
    <row r="40" spans="1:25" x14ac:dyDescent="0.15">
      <c r="A40" s="62">
        <v>84</v>
      </c>
      <c r="B40" s="62">
        <f>IF(ISNA(VLOOKUP($Y$1*1000+A40,年齢別人口集計表AD2!$A$2:$K$5000,9,FALSE)),0,VLOOKUP($Y$1*1000+A40,年齢別人口集計表AD2!$A$2:$K$5000,9,FALSE))</f>
        <v>3</v>
      </c>
      <c r="C40" s="62">
        <f>IF(ISNA(VLOOKUP($Y$1*1000+A40,年齢別人口集計表AD2!$A$2:$K$5000,10,FALSE)),0,VLOOKUP($Y$1*1000+A40,年齢別人口集計表AD2!$A$2:$K$5000,10,FALSE))</f>
        <v>7</v>
      </c>
      <c r="D40" s="62">
        <f>SUM(B40:C40)</f>
        <v>10</v>
      </c>
      <c r="E40" s="63"/>
      <c r="F40" s="62">
        <v>89</v>
      </c>
      <c r="G40" s="62">
        <f>IF(ISNA(VLOOKUP($Y$1*1000+F40,年齢別人口集計表AD2!$A$2:$K$5000,9,FALSE)),0,VLOOKUP($Y$1*1000+F40,年齢別人口集計表AD2!$A$2:$K$5000,9,FALSE))</f>
        <v>3</v>
      </c>
      <c r="H40" s="62">
        <f>IF(ISNA(VLOOKUP($Y$1*1000+F40,年齢別人口集計表AD2!$A$2:$K$5000,10,FALSE)),0,VLOOKUP($Y$1*1000+F40,年齢別人口集計表AD2!$A$2:$K$5000,10,FALSE))</f>
        <v>7</v>
      </c>
      <c r="I40" s="62">
        <f>SUM(G40:H40)</f>
        <v>10</v>
      </c>
      <c r="J40" s="63"/>
      <c r="K40" s="62">
        <v>94</v>
      </c>
      <c r="L40" s="62">
        <f>IF(ISNA(VLOOKUP($Y$1*1000+K40,年齢別人口集計表AD2!$A$2:$K$5000,9,FALSE)),0,VLOOKUP($Y$1*1000+K40,年齢別人口集計表AD2!$A$2:$K$5000,9,FALSE))</f>
        <v>0</v>
      </c>
      <c r="M40" s="62">
        <f>IF(ISNA(VLOOKUP($Y$1*1000+K40,年齢別人口集計表AD2!$A$2:$K$5000,10,FALSE)),0,VLOOKUP($Y$1*1000+K40,年齢別人口集計表AD2!$A$2:$K$5000,10,FALSE))</f>
        <v>1</v>
      </c>
      <c r="N40" s="62">
        <f>SUM(L40:M40)</f>
        <v>1</v>
      </c>
      <c r="O40" s="63"/>
      <c r="P40" s="62">
        <v>99</v>
      </c>
      <c r="Q40" s="62">
        <f>IF(ISNA(VLOOKUP($Y$1*1000+P40,年齢別人口集計表AD2!$A$2:$K$5000,9,FALSE)),0,VLOOKUP($Y$1*1000+P40,年齢別人口集計表AD2!$A$2:$K$5000,9,FALSE))</f>
        <v>0</v>
      </c>
      <c r="R40" s="62">
        <f>IF(ISNA(VLOOKUP($Y$1*1000+P40,年齢別人口集計表AD2!$A$2:$K$5000,10,FALSE)),0,VLOOKUP($Y$1*1000+P40,年齢別人口集計表AD2!$A$2:$K$5000,10,FALSE))</f>
        <v>0</v>
      </c>
      <c r="S40" s="62">
        <f>SUM(Q40:R40)</f>
        <v>0</v>
      </c>
      <c r="X40" s="57" t="s">
        <v>83</v>
      </c>
      <c r="Y40" s="57">
        <v>41</v>
      </c>
    </row>
    <row r="41" spans="1:25" x14ac:dyDescent="0.15">
      <c r="A41" s="64" t="s">
        <v>91</v>
      </c>
      <c r="B41" s="62">
        <f>SUM(B36:B40)</f>
        <v>34</v>
      </c>
      <c r="C41" s="62">
        <f>SUM(C36:C40)</f>
        <v>28</v>
      </c>
      <c r="D41" s="62">
        <f>SUM(D36:D40)</f>
        <v>62</v>
      </c>
      <c r="E41" s="63"/>
      <c r="F41" s="64" t="s">
        <v>91</v>
      </c>
      <c r="G41" s="62">
        <f>SUM(G36:G40)</f>
        <v>19</v>
      </c>
      <c r="H41" s="62">
        <f>SUM(H36:H40)</f>
        <v>23</v>
      </c>
      <c r="I41" s="62">
        <f>SUM(I36:I40)</f>
        <v>42</v>
      </c>
      <c r="J41" s="63"/>
      <c r="K41" s="64" t="s">
        <v>91</v>
      </c>
      <c r="L41" s="62">
        <f>SUM(L36:L40)</f>
        <v>4</v>
      </c>
      <c r="M41" s="62">
        <f>SUM(M36:M40)</f>
        <v>16</v>
      </c>
      <c r="N41" s="62">
        <f>SUM(N36:N40)</f>
        <v>20</v>
      </c>
      <c r="O41" s="63"/>
      <c r="P41" s="64" t="s">
        <v>91</v>
      </c>
      <c r="Q41" s="62">
        <f>SUM(Q36:Q40)</f>
        <v>1</v>
      </c>
      <c r="R41" s="62">
        <f>SUM(R36:R40)</f>
        <v>6</v>
      </c>
      <c r="S41" s="62">
        <f>SUM(S36:S40)</f>
        <v>7</v>
      </c>
      <c r="U41" s="65">
        <f>Q41+L41+G41+B41</f>
        <v>58</v>
      </c>
      <c r="V41" s="65">
        <f>R41+M41+H41+C41</f>
        <v>73</v>
      </c>
      <c r="X41" s="57" t="s">
        <v>36</v>
      </c>
      <c r="Y41" s="57">
        <v>42</v>
      </c>
    </row>
    <row r="42" spans="1:25" x14ac:dyDescent="0.15">
      <c r="A42" s="66"/>
      <c r="B42" s="66"/>
      <c r="C42" s="66"/>
      <c r="D42" s="66"/>
      <c r="F42" s="66"/>
      <c r="G42" s="66"/>
      <c r="H42" s="66"/>
      <c r="I42" s="66"/>
      <c r="K42" s="66"/>
      <c r="L42" s="66"/>
      <c r="M42" s="66"/>
      <c r="N42" s="66"/>
      <c r="P42" s="66"/>
      <c r="Q42" s="66"/>
      <c r="R42" s="66"/>
      <c r="S42" s="66"/>
      <c r="X42" s="57" t="s">
        <v>37</v>
      </c>
      <c r="Y42" s="57">
        <v>43</v>
      </c>
    </row>
    <row r="43" spans="1:25" x14ac:dyDescent="0.15">
      <c r="A43" s="64" t="s">
        <v>0</v>
      </c>
      <c r="B43" s="64" t="s">
        <v>89</v>
      </c>
      <c r="C43" s="64" t="s">
        <v>90</v>
      </c>
      <c r="D43" s="64" t="s">
        <v>91</v>
      </c>
      <c r="E43" s="63"/>
      <c r="F43" s="64" t="s">
        <v>0</v>
      </c>
      <c r="G43" s="64" t="s">
        <v>89</v>
      </c>
      <c r="H43" s="64" t="s">
        <v>90</v>
      </c>
      <c r="I43" s="64" t="s">
        <v>91</v>
      </c>
      <c r="J43" s="63"/>
      <c r="K43" s="64" t="s">
        <v>0</v>
      </c>
      <c r="L43" s="64" t="s">
        <v>89</v>
      </c>
      <c r="M43" s="64" t="s">
        <v>90</v>
      </c>
      <c r="N43" s="64" t="s">
        <v>91</v>
      </c>
      <c r="O43" s="63"/>
      <c r="P43" s="64" t="s">
        <v>0</v>
      </c>
      <c r="Q43" s="64" t="s">
        <v>89</v>
      </c>
      <c r="R43" s="64" t="s">
        <v>90</v>
      </c>
      <c r="S43" s="64" t="s">
        <v>91</v>
      </c>
      <c r="X43" s="57" t="s">
        <v>38</v>
      </c>
      <c r="Y43" s="57">
        <v>50</v>
      </c>
    </row>
    <row r="44" spans="1:25" x14ac:dyDescent="0.15">
      <c r="A44" s="62">
        <v>100</v>
      </c>
      <c r="B44" s="62">
        <f>IF(ISNA(VLOOKUP($Y$1*1000+A44,年齢別人口集計表AD2!$A$2:$K$5000,9,FALSE)),0,VLOOKUP($Y$1*1000+A44,年齢別人口集計表AD2!$A$2:$K$5000,9,FALSE))</f>
        <v>0</v>
      </c>
      <c r="C44" s="62">
        <f>IF(ISNA(VLOOKUP($Y$1*1000+A44,年齢別人口集計表AD2!$A$2:$K$5000,10,FALSE)),0,VLOOKUP($Y$1*1000+A44,年齢別人口集計表AD2!$A$2:$K$5000,10,FALSE))</f>
        <v>0</v>
      </c>
      <c r="D44" s="62">
        <f>SUM(B44:C44)</f>
        <v>0</v>
      </c>
      <c r="E44" s="63"/>
      <c r="F44" s="62">
        <v>105</v>
      </c>
      <c r="G44" s="62">
        <f>IF(ISNA(VLOOKUP($Y$1*1000+F44,年齢別人口集計表AD2!$A$2:$K$5000,9,FALSE)),0,VLOOKUP($Y$1*1000+F44,年齢別人口集計表AD2!$A$2:$K$5000,9,FALSE))</f>
        <v>0</v>
      </c>
      <c r="H44" s="62">
        <f>IF(ISNA(VLOOKUP($Y$1*1000+F44,年齢別人口集計表AD2!$A$2:$K$5000,10,FALSE)),0,VLOOKUP($Y$1*1000+F44,年齢別人口集計表AD2!$A$2:$K$5000,10,FALSE))</f>
        <v>0</v>
      </c>
      <c r="I44" s="62">
        <f>SUM(G44:H44)</f>
        <v>0</v>
      </c>
      <c r="J44" s="63"/>
      <c r="K44" s="62">
        <v>110</v>
      </c>
      <c r="L44" s="62">
        <f>IF(ISNA(VLOOKUP($Y$1*1000+K44,年齢別人口集計表AD2!$A$2:$K$5000,9,FALSE)),0,VLOOKUP($Y$1*1000+K44,年齢別人口集計表AD2!$A$2:$K$5000,9,FALSE))</f>
        <v>0</v>
      </c>
      <c r="M44" s="62">
        <f>IF(ISNA(VLOOKUP($Y$1*1000+K44,年齢別人口集計表AD2!$A$2:$K$5000,10,FALSE)),0,VLOOKUP($Y$1*1000+K44,年齢別人口集計表AD2!$A$2:$K$5000,10,FALSE))</f>
        <v>0</v>
      </c>
      <c r="N44" s="62">
        <f>SUM(L44:M44)</f>
        <v>0</v>
      </c>
      <c r="O44" s="63"/>
      <c r="P44" s="62">
        <v>115</v>
      </c>
      <c r="Q44" s="62">
        <f>IF(ISNA(VLOOKUP($Y$1*1000+P44,年齢別人口集計表AD2!$A$2:$K$5000,9,FALSE)),0,VLOOKUP($Y$1*1000+P44,年齢別人口集計表AD2!$A$2:$K$5000,9,FALSE))</f>
        <v>0</v>
      </c>
      <c r="R44" s="62">
        <f>IF(ISNA(VLOOKUP($Y$1*1000+P44,年齢別人口集計表AD2!$A$2:$K$5000,10,FALSE)),0,VLOOKUP($Y$1*1000+P44,年齢別人口集計表AD2!$A$2:$K$5000,10,FALSE))</f>
        <v>0</v>
      </c>
      <c r="S44" s="62">
        <f>SUM(Q44:R44)</f>
        <v>0</v>
      </c>
      <c r="X44" s="57" t="s">
        <v>39</v>
      </c>
      <c r="Y44" s="57">
        <v>51</v>
      </c>
    </row>
    <row r="45" spans="1:25" x14ac:dyDescent="0.15">
      <c r="A45" s="62">
        <v>101</v>
      </c>
      <c r="B45" s="62">
        <f>IF(ISNA(VLOOKUP($Y$1*1000+A45,年齢別人口集計表AD2!$A$2:$K$5000,9,FALSE)),0,VLOOKUP($Y$1*1000+A45,年齢別人口集計表AD2!$A$2:$K$5000,9,FALSE))</f>
        <v>0</v>
      </c>
      <c r="C45" s="62">
        <f>IF(ISNA(VLOOKUP($Y$1*1000+A45,年齢別人口集計表AD2!$A$2:$K$5000,10,FALSE)),0,VLOOKUP($Y$1*1000+A45,年齢別人口集計表AD2!$A$2:$K$5000,10,FALSE))</f>
        <v>0</v>
      </c>
      <c r="D45" s="62">
        <f>SUM(B45:C45)</f>
        <v>0</v>
      </c>
      <c r="E45" s="63"/>
      <c r="F45" s="62">
        <v>106</v>
      </c>
      <c r="G45" s="62">
        <f>IF(ISNA(VLOOKUP($Y$1*1000+F45,年齢別人口集計表AD2!$A$2:$K$5000,9,FALSE)),0,VLOOKUP($Y$1*1000+F45,年齢別人口集計表AD2!$A$2:$K$5000,9,FALSE))</f>
        <v>0</v>
      </c>
      <c r="H45" s="62">
        <f>IF(ISNA(VLOOKUP($Y$1*1000+F45,年齢別人口集計表AD2!$A$2:$K$5000,10,FALSE)),0,VLOOKUP($Y$1*1000+F45,年齢別人口集計表AD2!$A$2:$K$5000,10,FALSE))</f>
        <v>0</v>
      </c>
      <c r="I45" s="62">
        <f>SUM(G45:H45)</f>
        <v>0</v>
      </c>
      <c r="J45" s="63"/>
      <c r="K45" s="62">
        <v>111</v>
      </c>
      <c r="L45" s="62">
        <f>IF(ISNA(VLOOKUP($Y$1*1000+K45,年齢別人口集計表AD2!$A$2:$K$5000,9,FALSE)),0,VLOOKUP($Y$1*1000+K45,年齢別人口集計表AD2!$A$2:$K$5000,9,FALSE))</f>
        <v>0</v>
      </c>
      <c r="M45" s="62">
        <f>IF(ISNA(VLOOKUP($Y$1*1000+K45,年齢別人口集計表AD2!$A$2:$K$5000,10,FALSE)),0,VLOOKUP($Y$1*1000+K45,年齢別人口集計表AD2!$A$2:$K$5000,10,FALSE))</f>
        <v>0</v>
      </c>
      <c r="N45" s="62">
        <f>SUM(L45:M45)</f>
        <v>0</v>
      </c>
      <c r="O45" s="63"/>
      <c r="P45" s="62">
        <v>116</v>
      </c>
      <c r="Q45" s="62">
        <f>IF(ISNA(VLOOKUP($Y$1*1000+P45,年齢別人口集計表AD2!$A$2:$K$5000,9,FALSE)),0,VLOOKUP($Y$1*1000+P45,年齢別人口集計表AD2!$A$2:$K$5000,9,FALSE))</f>
        <v>0</v>
      </c>
      <c r="R45" s="62">
        <f>IF(ISNA(VLOOKUP($Y$1*1000+P45,年齢別人口集計表AD2!$A$2:$K$5000,10,FALSE)),0,VLOOKUP($Y$1*1000+P45,年齢別人口集計表AD2!$A$2:$K$5000,10,FALSE))</f>
        <v>0</v>
      </c>
      <c r="S45" s="62">
        <f>SUM(Q45:R45)</f>
        <v>0</v>
      </c>
      <c r="X45" s="57" t="s">
        <v>40</v>
      </c>
      <c r="Y45" s="57">
        <v>52</v>
      </c>
    </row>
    <row r="46" spans="1:25" x14ac:dyDescent="0.15">
      <c r="A46" s="62">
        <v>102</v>
      </c>
      <c r="B46" s="62">
        <f>IF(ISNA(VLOOKUP($Y$1*1000+A46,年齢別人口集計表AD2!$A$2:$K$5000,9,FALSE)),0,VLOOKUP($Y$1*1000+A46,年齢別人口集計表AD2!$A$2:$K$5000,9,FALSE))</f>
        <v>0</v>
      </c>
      <c r="C46" s="62">
        <f>IF(ISNA(VLOOKUP($Y$1*1000+A46,年齢別人口集計表AD2!$A$2:$K$5000,10,FALSE)),0,VLOOKUP($Y$1*1000+A46,年齢別人口集計表AD2!$A$2:$K$5000,10,FALSE))</f>
        <v>0</v>
      </c>
      <c r="D46" s="62">
        <f>SUM(B46:C46)</f>
        <v>0</v>
      </c>
      <c r="E46" s="63"/>
      <c r="F46" s="62">
        <v>107</v>
      </c>
      <c r="G46" s="62">
        <f>IF(ISNA(VLOOKUP($Y$1*1000+F46,年齢別人口集計表AD2!$A$2:$K$5000,9,FALSE)),0,VLOOKUP($Y$1*1000+F46,年齢別人口集計表AD2!$A$2:$K$5000,9,FALSE))</f>
        <v>0</v>
      </c>
      <c r="H46" s="62">
        <f>IF(ISNA(VLOOKUP($Y$1*1000+F46,年齢別人口集計表AD2!$A$2:$K$5000,10,FALSE)),0,VLOOKUP($Y$1*1000+F46,年齢別人口集計表AD2!$A$2:$K$5000,10,FALSE))</f>
        <v>0</v>
      </c>
      <c r="I46" s="62">
        <f>SUM(G46:H46)</f>
        <v>0</v>
      </c>
      <c r="J46" s="63"/>
      <c r="K46" s="62">
        <v>112</v>
      </c>
      <c r="L46" s="62">
        <f>IF(ISNA(VLOOKUP($Y$1*1000+K46,年齢別人口集計表AD2!$A$2:$K$5000,9,FALSE)),0,VLOOKUP($Y$1*1000+K46,年齢別人口集計表AD2!$A$2:$K$5000,9,FALSE))</f>
        <v>0</v>
      </c>
      <c r="M46" s="62">
        <f>IF(ISNA(VLOOKUP($Y$1*1000+K46,年齢別人口集計表AD2!$A$2:$K$5000,10,FALSE)),0,VLOOKUP($Y$1*1000+K46,年齢別人口集計表AD2!$A$2:$K$5000,10,FALSE))</f>
        <v>0</v>
      </c>
      <c r="N46" s="62">
        <f>SUM(L46:M46)</f>
        <v>0</v>
      </c>
      <c r="O46" s="63"/>
      <c r="P46" s="62">
        <v>117</v>
      </c>
      <c r="Q46" s="62">
        <f>IF(ISNA(VLOOKUP($Y$1*1000+P46,年齢別人口集計表AD2!$A$2:$K$5000,9,FALSE)),0,VLOOKUP($Y$1*1000+P46,年齢別人口集計表AD2!$A$2:$K$5000,9,FALSE))</f>
        <v>0</v>
      </c>
      <c r="R46" s="62">
        <f>IF(ISNA(VLOOKUP($Y$1*1000+P46,年齢別人口集計表AD2!$A$2:$K$5000,10,FALSE)),0,VLOOKUP($Y$1*1000+P46,年齢別人口集計表AD2!$A$2:$K$5000,10,FALSE))</f>
        <v>0</v>
      </c>
      <c r="S46" s="62">
        <f>SUM(Q46:R46)</f>
        <v>0</v>
      </c>
      <c r="X46" s="57" t="s">
        <v>41</v>
      </c>
      <c r="Y46" s="57">
        <v>53</v>
      </c>
    </row>
    <row r="47" spans="1:25" x14ac:dyDescent="0.15">
      <c r="A47" s="62">
        <v>103</v>
      </c>
      <c r="B47" s="62">
        <f>IF(ISNA(VLOOKUP($Y$1*1000+A47,年齢別人口集計表AD2!$A$2:$K$5000,9,FALSE)),0,VLOOKUP($Y$1*1000+A47,年齢別人口集計表AD2!$A$2:$K$5000,9,FALSE))</f>
        <v>0</v>
      </c>
      <c r="C47" s="62">
        <f>IF(ISNA(VLOOKUP($Y$1*1000+A47,年齢別人口集計表AD2!$A$2:$K$5000,10,FALSE)),0,VLOOKUP($Y$1*1000+A47,年齢別人口集計表AD2!$A$2:$K$5000,10,FALSE))</f>
        <v>0</v>
      </c>
      <c r="D47" s="62">
        <f>SUM(B47:C47)</f>
        <v>0</v>
      </c>
      <c r="E47" s="63"/>
      <c r="F47" s="62">
        <v>108</v>
      </c>
      <c r="G47" s="62">
        <f>IF(ISNA(VLOOKUP($Y$1*1000+F47,年齢別人口集計表AD2!$A$2:$K$5000,9,FALSE)),0,VLOOKUP($Y$1*1000+F47,年齢別人口集計表AD2!$A$2:$K$5000,9,FALSE))</f>
        <v>0</v>
      </c>
      <c r="H47" s="62">
        <f>IF(ISNA(VLOOKUP($Y$1*1000+F47,年齢別人口集計表AD2!$A$2:$K$5000,10,FALSE)),0,VLOOKUP($Y$1*1000+F47,年齢別人口集計表AD2!$A$2:$K$5000,10,FALSE))</f>
        <v>0</v>
      </c>
      <c r="I47" s="62">
        <f>SUM(G47:H47)</f>
        <v>0</v>
      </c>
      <c r="J47" s="63"/>
      <c r="K47" s="62">
        <v>113</v>
      </c>
      <c r="L47" s="62">
        <f>IF(ISNA(VLOOKUP($Y$1*1000+K47,年齢別人口集計表AD2!$A$2:$K$5000,9,FALSE)),0,VLOOKUP($Y$1*1000+K47,年齢別人口集計表AD2!$A$2:$K$5000,9,FALSE))</f>
        <v>0</v>
      </c>
      <c r="M47" s="62">
        <f>IF(ISNA(VLOOKUP($Y$1*1000+K47,年齢別人口集計表AD2!$A$2:$K$5000,10,FALSE)),0,VLOOKUP($Y$1*1000+K47,年齢別人口集計表AD2!$A$2:$K$5000,10,FALSE))</f>
        <v>0</v>
      </c>
      <c r="N47" s="62">
        <f>SUM(L47:M47)</f>
        <v>0</v>
      </c>
      <c r="O47" s="63"/>
      <c r="P47" s="62">
        <v>118</v>
      </c>
      <c r="Q47" s="62">
        <f>IF(ISNA(VLOOKUP($Y$1*1000+P47,年齢別人口集計表AD2!$A$2:$K$5000,9,FALSE)),0,VLOOKUP($Y$1*1000+P47,年齢別人口集計表AD2!$A$2:$K$5000,9,FALSE))</f>
        <v>0</v>
      </c>
      <c r="R47" s="62">
        <f>IF(ISNA(VLOOKUP($Y$1*1000+P47,年齢別人口集計表AD2!$A$2:$K$5000,10,FALSE)),0,VLOOKUP($Y$1*1000+P47,年齢別人口集計表AD2!$A$2:$K$5000,10,FALSE))</f>
        <v>0</v>
      </c>
      <c r="S47" s="62">
        <f>SUM(Q47:R47)</f>
        <v>0</v>
      </c>
      <c r="X47" s="57" t="s">
        <v>42</v>
      </c>
      <c r="Y47" s="57">
        <v>54</v>
      </c>
    </row>
    <row r="48" spans="1:25" x14ac:dyDescent="0.15">
      <c r="A48" s="62">
        <v>104</v>
      </c>
      <c r="B48" s="62">
        <f>IF(ISNA(VLOOKUP($Y$1*1000+A48,年齢別人口集計表AD2!$A$2:$K$5000,9,FALSE)),0,VLOOKUP($Y$1*1000+A48,年齢別人口集計表AD2!$A$2:$K$5000,9,FALSE))</f>
        <v>0</v>
      </c>
      <c r="C48" s="62">
        <f>IF(ISNA(VLOOKUP($Y$1*1000+A48,年齢別人口集計表AD2!$A$2:$K$5000,10,FALSE)),0,VLOOKUP($Y$1*1000+A48,年齢別人口集計表AD2!$A$2:$K$5000,10,FALSE))</f>
        <v>0</v>
      </c>
      <c r="D48" s="62">
        <f>SUM(B48:C48)</f>
        <v>0</v>
      </c>
      <c r="E48" s="63"/>
      <c r="F48" s="62">
        <v>109</v>
      </c>
      <c r="G48" s="62">
        <f>IF(ISNA(VLOOKUP($Y$1*1000+F48,年齢別人口集計表AD2!$A$2:$K$5000,9,FALSE)),0,VLOOKUP($Y$1*1000+F48,年齢別人口集計表AD2!$A$2:$K$5000,9,FALSE))</f>
        <v>0</v>
      </c>
      <c r="H48" s="62">
        <f>IF(ISNA(VLOOKUP($Y$1*1000+F48,年齢別人口集計表AD2!$A$2:$K$5000,10,FALSE)),0,VLOOKUP($Y$1*1000+F48,年齢別人口集計表AD2!$A$2:$K$5000,10,FALSE))</f>
        <v>0</v>
      </c>
      <c r="I48" s="62">
        <f>SUM(G48:H48)</f>
        <v>0</v>
      </c>
      <c r="J48" s="63"/>
      <c r="K48" s="62">
        <v>114</v>
      </c>
      <c r="L48" s="62">
        <f>IF(ISNA(VLOOKUP($Y$1*1000+K48,年齢別人口集計表AD2!$A$2:$K$5000,9,FALSE)),0,VLOOKUP($Y$1*1000+K48,年齢別人口集計表AD2!$A$2:$K$5000,9,FALSE))</f>
        <v>0</v>
      </c>
      <c r="M48" s="62">
        <f>IF(ISNA(VLOOKUP($Y$1*1000+K48,年齢別人口集計表AD2!$A$2:$K$5000,10,FALSE)),0,VLOOKUP($Y$1*1000+K48,年齢別人口集計表AD2!$A$2:$K$5000,10,FALSE))</f>
        <v>0</v>
      </c>
      <c r="N48" s="62">
        <f>SUM(L48:M48)</f>
        <v>0</v>
      </c>
      <c r="O48" s="63"/>
      <c r="P48" s="62">
        <v>119</v>
      </c>
      <c r="Q48" s="62">
        <f>IF(ISNA(VLOOKUP($Y$1*1000+P48,年齢別人口集計表AD2!$A$2:$K$5000,9,FALSE)),0,VLOOKUP($Y$1*1000+P48,年齢別人口集計表AD2!$A$2:$K$5000,9,FALSE))</f>
        <v>0</v>
      </c>
      <c r="R48" s="62">
        <f>IF(ISNA(VLOOKUP($Y$1*1000+P48,年齢別人口集計表AD2!$A$2:$K$5000,10,FALSE)),0,VLOOKUP($Y$1*1000+P48,年齢別人口集計表AD2!$A$2:$K$5000,10,FALSE))</f>
        <v>0</v>
      </c>
      <c r="S48" s="62">
        <f>SUM(Q48:R48)</f>
        <v>0</v>
      </c>
      <c r="X48" s="57" t="s">
        <v>43</v>
      </c>
      <c r="Y48" s="57">
        <v>55</v>
      </c>
    </row>
    <row r="49" spans="1:25" x14ac:dyDescent="0.15">
      <c r="A49" s="64" t="s">
        <v>91</v>
      </c>
      <c r="B49" s="62">
        <f>SUM(B44:B48)</f>
        <v>0</v>
      </c>
      <c r="C49" s="62">
        <f>SUM(C44:C48)</f>
        <v>0</v>
      </c>
      <c r="D49" s="62">
        <f>SUM(D44:D48)</f>
        <v>0</v>
      </c>
      <c r="E49" s="63"/>
      <c r="F49" s="64" t="s">
        <v>91</v>
      </c>
      <c r="G49" s="62">
        <f>SUM(G44:G48)</f>
        <v>0</v>
      </c>
      <c r="H49" s="62">
        <f>SUM(H44:H48)</f>
        <v>0</v>
      </c>
      <c r="I49" s="62">
        <f>SUM(I44:I48)</f>
        <v>0</v>
      </c>
      <c r="J49" s="63"/>
      <c r="K49" s="64" t="s">
        <v>91</v>
      </c>
      <c r="L49" s="62">
        <f>SUM(L44:L48)</f>
        <v>0</v>
      </c>
      <c r="M49" s="62">
        <f>SUM(M44:M48)</f>
        <v>0</v>
      </c>
      <c r="N49" s="62">
        <f>SUM(N44:N48)</f>
        <v>0</v>
      </c>
      <c r="O49" s="63"/>
      <c r="P49" s="64" t="s">
        <v>91</v>
      </c>
      <c r="Q49" s="62">
        <f>SUM(Q44:Q48)</f>
        <v>0</v>
      </c>
      <c r="R49" s="62">
        <f>SUM(R44:R48)</f>
        <v>0</v>
      </c>
      <c r="S49" s="62">
        <f>SUM(S44:S48)</f>
        <v>0</v>
      </c>
      <c r="U49" s="65">
        <f>Q49+L49+G49+B49</f>
        <v>0</v>
      </c>
      <c r="V49" s="65">
        <f>R49+M49+H49+C49</f>
        <v>0</v>
      </c>
      <c r="X49" s="57" t="s">
        <v>44</v>
      </c>
      <c r="Y49" s="57">
        <v>56</v>
      </c>
    </row>
    <row r="50" spans="1:25" ht="14.25" thickBot="1" x14ac:dyDescent="0.2">
      <c r="A50" s="67"/>
      <c r="B50" s="67"/>
      <c r="C50" s="67"/>
      <c r="D50" s="67"/>
      <c r="F50" s="67"/>
      <c r="G50" s="67"/>
      <c r="H50" s="67"/>
      <c r="I50" s="67"/>
      <c r="K50" s="67"/>
      <c r="L50" s="67"/>
      <c r="M50" s="67"/>
      <c r="N50" s="67"/>
      <c r="P50" s="67"/>
      <c r="Q50" s="68"/>
      <c r="R50" s="68"/>
      <c r="S50" s="68"/>
      <c r="X50" s="57" t="s">
        <v>45</v>
      </c>
      <c r="Y50" s="57">
        <v>57</v>
      </c>
    </row>
    <row r="51" spans="1:25" ht="14.25" thickBot="1" x14ac:dyDescent="0.2">
      <c r="N51" s="76"/>
      <c r="O51" s="70"/>
      <c r="P51" s="69" t="s">
        <v>94</v>
      </c>
      <c r="Q51" s="71" t="s">
        <v>89</v>
      </c>
      <c r="R51" s="72" t="s">
        <v>90</v>
      </c>
      <c r="S51" s="72" t="s">
        <v>91</v>
      </c>
      <c r="X51" s="57" t="s">
        <v>46</v>
      </c>
      <c r="Y51" s="57">
        <v>58</v>
      </c>
    </row>
    <row r="52" spans="1:25" ht="14.25" thickBot="1" x14ac:dyDescent="0.2">
      <c r="N52" s="77"/>
      <c r="O52" s="70"/>
      <c r="P52" s="73" t="s">
        <v>95</v>
      </c>
      <c r="Q52" s="74">
        <f>SUM(U9:U49)</f>
        <v>509</v>
      </c>
      <c r="R52" s="75">
        <f>SUM(V9:V49)</f>
        <v>575</v>
      </c>
      <c r="S52" s="75">
        <f>SUM(Q52:R52)</f>
        <v>1084</v>
      </c>
      <c r="U52" s="65">
        <f>SUM(U9:U49)</f>
        <v>509</v>
      </c>
      <c r="V52" s="65">
        <f>SUM(V9:V49)</f>
        <v>575</v>
      </c>
      <c r="X52" s="57" t="s">
        <v>47</v>
      </c>
      <c r="Y52" s="57">
        <v>59</v>
      </c>
    </row>
    <row r="53" spans="1:25" x14ac:dyDescent="0.15">
      <c r="U53" s="65">
        <f>G33+L33+Q33+U41+U49</f>
        <v>262</v>
      </c>
      <c r="V53" s="65">
        <f>H33+M33+R33+V41+V49</f>
        <v>308</v>
      </c>
      <c r="X53" s="57" t="s">
        <v>48</v>
      </c>
      <c r="Y53" s="57">
        <v>60</v>
      </c>
    </row>
    <row r="54" spans="1:25" x14ac:dyDescent="0.15">
      <c r="U54" s="65">
        <f>Q33+U41+U49</f>
        <v>129</v>
      </c>
      <c r="V54" s="65">
        <f>R33+V41+V49</f>
        <v>136</v>
      </c>
      <c r="X54" s="57" t="s">
        <v>49</v>
      </c>
      <c r="Y54" s="57">
        <v>61</v>
      </c>
    </row>
    <row r="55" spans="1:25" x14ac:dyDescent="0.15">
      <c r="X55" s="57" t="s">
        <v>50</v>
      </c>
      <c r="Y55" s="57">
        <v>62</v>
      </c>
    </row>
    <row r="56" spans="1:25" x14ac:dyDescent="0.15">
      <c r="X56" s="57" t="s">
        <v>51</v>
      </c>
      <c r="Y56" s="57">
        <v>63</v>
      </c>
    </row>
    <row r="57" spans="1:25" x14ac:dyDescent="0.15">
      <c r="X57" s="57" t="s">
        <v>52</v>
      </c>
      <c r="Y57" s="57">
        <v>64</v>
      </c>
    </row>
    <row r="58" spans="1:25" x14ac:dyDescent="0.15">
      <c r="X58" s="57" t="s">
        <v>53</v>
      </c>
      <c r="Y58" s="57">
        <v>65</v>
      </c>
    </row>
    <row r="59" spans="1:25" x14ac:dyDescent="0.15">
      <c r="X59" s="57" t="s">
        <v>54</v>
      </c>
      <c r="Y59" s="57">
        <v>66</v>
      </c>
    </row>
    <row r="60" spans="1:25" x14ac:dyDescent="0.15">
      <c r="X60" s="57" t="s">
        <v>55</v>
      </c>
      <c r="Y60" s="57">
        <v>67</v>
      </c>
    </row>
    <row r="61" spans="1:25" x14ac:dyDescent="0.15">
      <c r="X61" s="57" t="s">
        <v>122</v>
      </c>
      <c r="Y61" s="57">
        <v>68</v>
      </c>
    </row>
    <row r="62" spans="1:25" x14ac:dyDescent="0.15">
      <c r="X62" s="57" t="s">
        <v>56</v>
      </c>
      <c r="Y62" s="57">
        <v>69</v>
      </c>
    </row>
    <row r="63" spans="1:25" x14ac:dyDescent="0.15">
      <c r="X63" s="57" t="s">
        <v>57</v>
      </c>
      <c r="Y63" s="57">
        <v>70</v>
      </c>
    </row>
    <row r="64" spans="1:25" x14ac:dyDescent="0.15">
      <c r="X64" s="57" t="s">
        <v>58</v>
      </c>
      <c r="Y64" s="57">
        <v>71</v>
      </c>
    </row>
    <row r="65" spans="24:25" x14ac:dyDescent="0.15">
      <c r="X65" s="57" t="s">
        <v>59</v>
      </c>
      <c r="Y65" s="57">
        <v>72</v>
      </c>
    </row>
    <row r="66" spans="24:25" x14ac:dyDescent="0.15">
      <c r="X66" s="57" t="s">
        <v>60</v>
      </c>
      <c r="Y66" s="57">
        <v>73</v>
      </c>
    </row>
  </sheetData>
  <sheetProtection sheet="1"/>
  <phoneticPr fontId="2"/>
  <dataValidations count="1">
    <dataValidation type="list" allowBlank="1" showInputMessage="1" showErrorMessage="1" sqref="H1">
      <formula1>$X$3:$X$66</formula1>
    </dataValidation>
  </dataValidations>
  <pageMargins left="0.99" right="0.78700000000000003" top="0.47" bottom="0.28000000000000003" header="0.4" footer="0.21"/>
  <pageSetup paperSize="9" scale="84" orientation="landscape" verticalDpi="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76"/>
  <sheetViews>
    <sheetView tabSelected="1" zoomScale="90" zoomScaleNormal="90" workbookViewId="0">
      <selection activeCell="I52" sqref="I52"/>
    </sheetView>
  </sheetViews>
  <sheetFormatPr defaultColWidth="11.375" defaultRowHeight="13.5" x14ac:dyDescent="0.15"/>
  <cols>
    <col min="1" max="1" width="3.375" customWidth="1"/>
    <col min="2" max="2" width="21.375" customWidth="1"/>
    <col min="3" max="11" width="8.375" customWidth="1"/>
  </cols>
  <sheetData>
    <row r="1" spans="1:11" ht="14.25" thickBot="1" x14ac:dyDescent="0.2">
      <c r="A1" s="28" t="s">
        <v>165</v>
      </c>
      <c r="B1" s="28"/>
      <c r="C1" s="28"/>
      <c r="D1" s="28"/>
      <c r="E1" s="28"/>
      <c r="F1" s="28"/>
      <c r="G1" s="28"/>
      <c r="H1" s="28"/>
      <c r="I1" s="28"/>
      <c r="J1" s="28" t="str">
        <f>高齢者率65!J1</f>
        <v>平成30年3月末</v>
      </c>
      <c r="K1" s="28"/>
    </row>
    <row r="2" spans="1:11" x14ac:dyDescent="0.15">
      <c r="A2" s="29" t="s">
        <v>62</v>
      </c>
      <c r="B2" s="30" t="s">
        <v>63</v>
      </c>
      <c r="C2" s="31" t="s">
        <v>64</v>
      </c>
      <c r="D2" s="32"/>
      <c r="E2" s="33"/>
      <c r="F2" s="31" t="s">
        <v>162</v>
      </c>
      <c r="G2" s="32"/>
      <c r="H2" s="33"/>
      <c r="I2" s="31" t="s">
        <v>65</v>
      </c>
      <c r="J2" s="32"/>
      <c r="K2" s="34"/>
    </row>
    <row r="3" spans="1:11" ht="14.25" thickBot="1" x14ac:dyDescent="0.2">
      <c r="A3" s="43" t="s">
        <v>66</v>
      </c>
      <c r="B3" s="14"/>
      <c r="C3" s="50" t="s">
        <v>67</v>
      </c>
      <c r="D3" s="50" t="s">
        <v>68</v>
      </c>
      <c r="E3" s="50" t="s">
        <v>69</v>
      </c>
      <c r="F3" s="50" t="s">
        <v>67</v>
      </c>
      <c r="G3" s="50" t="s">
        <v>68</v>
      </c>
      <c r="H3" s="50" t="s">
        <v>69</v>
      </c>
      <c r="I3" s="50" t="s">
        <v>67</v>
      </c>
      <c r="J3" s="50" t="s">
        <v>68</v>
      </c>
      <c r="K3" s="51" t="s">
        <v>69</v>
      </c>
    </row>
    <row r="4" spans="1:11" x14ac:dyDescent="0.15">
      <c r="A4" s="47">
        <v>1</v>
      </c>
      <c r="B4" s="1" t="s">
        <v>2</v>
      </c>
      <c r="C4" s="27">
        <f>原!Q$52</f>
        <v>143</v>
      </c>
      <c r="D4" s="27">
        <f>原!R$52</f>
        <v>176</v>
      </c>
      <c r="E4" s="27">
        <f t="shared" ref="E4:E26" si="0">D4+C4</f>
        <v>319</v>
      </c>
      <c r="F4" s="27">
        <f>原!U$54</f>
        <v>23</v>
      </c>
      <c r="G4" s="27">
        <f>原!V$54</f>
        <v>29</v>
      </c>
      <c r="H4" s="27">
        <f t="shared" ref="H4:H26" si="1">G4+F4</f>
        <v>52</v>
      </c>
      <c r="I4" s="48">
        <f t="shared" ref="I4:K33" si="2">ROUND(F4/C4,4)*100</f>
        <v>16.079999999999998</v>
      </c>
      <c r="J4" s="48">
        <f t="shared" si="2"/>
        <v>16.48</v>
      </c>
      <c r="K4" s="49">
        <f t="shared" si="2"/>
        <v>16.3</v>
      </c>
    </row>
    <row r="5" spans="1:11" x14ac:dyDescent="0.15">
      <c r="A5" s="36">
        <v>2</v>
      </c>
      <c r="B5" s="2" t="s">
        <v>102</v>
      </c>
      <c r="C5" s="27">
        <f>内馬場!Q$52</f>
        <v>36</v>
      </c>
      <c r="D5" s="27">
        <f>内馬場!R$52</f>
        <v>45</v>
      </c>
      <c r="E5" s="27">
        <f t="shared" si="0"/>
        <v>81</v>
      </c>
      <c r="F5" s="27">
        <f>内馬場!U$54</f>
        <v>8</v>
      </c>
      <c r="G5" s="27">
        <f>内馬場!V$54</f>
        <v>13</v>
      </c>
      <c r="H5" s="3">
        <f t="shared" si="1"/>
        <v>21</v>
      </c>
      <c r="I5" s="4">
        <f t="shared" si="2"/>
        <v>22.220000000000002</v>
      </c>
      <c r="J5" s="4">
        <f t="shared" si="2"/>
        <v>28.89</v>
      </c>
      <c r="K5" s="37">
        <f t="shared" si="2"/>
        <v>25.929999999999996</v>
      </c>
    </row>
    <row r="6" spans="1:11" x14ac:dyDescent="0.15">
      <c r="A6" s="36">
        <v>3</v>
      </c>
      <c r="B6" s="2" t="s">
        <v>104</v>
      </c>
      <c r="C6" s="27">
        <f>民田!Q$52</f>
        <v>28</v>
      </c>
      <c r="D6" s="27">
        <f>民田!R$52</f>
        <v>29</v>
      </c>
      <c r="E6" s="27">
        <f t="shared" si="0"/>
        <v>57</v>
      </c>
      <c r="F6" s="27">
        <f>民田!U$54</f>
        <v>3</v>
      </c>
      <c r="G6" s="27">
        <f>民田!V$54</f>
        <v>6</v>
      </c>
      <c r="H6" s="3">
        <f t="shared" si="1"/>
        <v>9</v>
      </c>
      <c r="I6" s="4">
        <f t="shared" si="2"/>
        <v>10.71</v>
      </c>
      <c r="J6" s="4">
        <f t="shared" si="2"/>
        <v>20.69</v>
      </c>
      <c r="K6" s="37">
        <f t="shared" si="2"/>
        <v>15.790000000000001</v>
      </c>
    </row>
    <row r="7" spans="1:11" x14ac:dyDescent="0.15">
      <c r="A7" s="36">
        <v>4</v>
      </c>
      <c r="B7" s="2" t="s">
        <v>105</v>
      </c>
      <c r="C7" s="27">
        <f>上阿古谷!Q$52</f>
        <v>58</v>
      </c>
      <c r="D7" s="27">
        <f>上阿古谷!R$52</f>
        <v>76</v>
      </c>
      <c r="E7" s="27">
        <f t="shared" si="0"/>
        <v>134</v>
      </c>
      <c r="F7" s="27">
        <f>上阿古谷!U$54</f>
        <v>11</v>
      </c>
      <c r="G7" s="27">
        <f>上阿古谷!V$54</f>
        <v>20</v>
      </c>
      <c r="H7" s="3">
        <f t="shared" si="1"/>
        <v>31</v>
      </c>
      <c r="I7" s="4">
        <f t="shared" si="2"/>
        <v>18.970000000000002</v>
      </c>
      <c r="J7" s="4">
        <f t="shared" si="2"/>
        <v>26.32</v>
      </c>
      <c r="K7" s="37">
        <f t="shared" si="2"/>
        <v>23.13</v>
      </c>
    </row>
    <row r="8" spans="1:11" x14ac:dyDescent="0.15">
      <c r="A8" s="36">
        <v>5</v>
      </c>
      <c r="B8" s="2" t="s">
        <v>106</v>
      </c>
      <c r="C8" s="27">
        <f>下阿古谷!Q$52</f>
        <v>34</v>
      </c>
      <c r="D8" s="27">
        <f>下阿古谷!R$52</f>
        <v>44</v>
      </c>
      <c r="E8" s="27">
        <f t="shared" si="0"/>
        <v>78</v>
      </c>
      <c r="F8" s="27">
        <f>下阿古谷!U$54</f>
        <v>5</v>
      </c>
      <c r="G8" s="27">
        <f>下阿古谷!V$54</f>
        <v>13</v>
      </c>
      <c r="H8" s="3">
        <f t="shared" si="1"/>
        <v>18</v>
      </c>
      <c r="I8" s="4">
        <f t="shared" si="2"/>
        <v>14.71</v>
      </c>
      <c r="J8" s="4">
        <f t="shared" si="2"/>
        <v>29.549999999999997</v>
      </c>
      <c r="K8" s="37">
        <f t="shared" si="2"/>
        <v>23.080000000000002</v>
      </c>
    </row>
    <row r="9" spans="1:11" x14ac:dyDescent="0.15">
      <c r="A9" s="36">
        <v>6</v>
      </c>
      <c r="B9" s="2" t="s">
        <v>107</v>
      </c>
      <c r="C9" s="27">
        <f>北田原!Q$52</f>
        <v>83</v>
      </c>
      <c r="D9" s="27">
        <f>北田原!R$52</f>
        <v>88</v>
      </c>
      <c r="E9" s="3">
        <f t="shared" si="0"/>
        <v>171</v>
      </c>
      <c r="F9" s="27">
        <f>北田原!U$54</f>
        <v>12</v>
      </c>
      <c r="G9" s="27">
        <f>北田原!V$54</f>
        <v>19</v>
      </c>
      <c r="H9" s="3">
        <f t="shared" si="1"/>
        <v>31</v>
      </c>
      <c r="I9" s="4">
        <f t="shared" si="2"/>
        <v>14.46</v>
      </c>
      <c r="J9" s="4">
        <f t="shared" si="2"/>
        <v>21.59</v>
      </c>
      <c r="K9" s="37">
        <f t="shared" si="2"/>
        <v>18.13</v>
      </c>
    </row>
    <row r="10" spans="1:11" x14ac:dyDescent="0.15">
      <c r="A10" s="36">
        <v>7</v>
      </c>
      <c r="B10" s="2" t="s">
        <v>8</v>
      </c>
      <c r="C10" s="27">
        <f>南田原!Q$52</f>
        <v>45</v>
      </c>
      <c r="D10" s="27">
        <f>南田原!R$52</f>
        <v>47</v>
      </c>
      <c r="E10" s="3">
        <f t="shared" si="0"/>
        <v>92</v>
      </c>
      <c r="F10" s="27">
        <f>南田原!U$54</f>
        <v>13</v>
      </c>
      <c r="G10" s="27">
        <f>南田原!V$54</f>
        <v>16</v>
      </c>
      <c r="H10" s="3">
        <f t="shared" si="1"/>
        <v>29</v>
      </c>
      <c r="I10" s="4">
        <f t="shared" si="2"/>
        <v>28.89</v>
      </c>
      <c r="J10" s="4">
        <f t="shared" si="2"/>
        <v>34.04</v>
      </c>
      <c r="K10" s="37">
        <f t="shared" si="2"/>
        <v>31.52</v>
      </c>
    </row>
    <row r="11" spans="1:11" x14ac:dyDescent="0.15">
      <c r="A11" s="36">
        <v>8</v>
      </c>
      <c r="B11" s="2" t="s">
        <v>9</v>
      </c>
      <c r="C11" s="27">
        <f>北野!Q$52</f>
        <v>58</v>
      </c>
      <c r="D11" s="27">
        <f>北野!R$52</f>
        <v>55</v>
      </c>
      <c r="E11" s="27">
        <f t="shared" si="0"/>
        <v>113</v>
      </c>
      <c r="F11" s="27">
        <f>北野!U$54</f>
        <v>9</v>
      </c>
      <c r="G11" s="27">
        <f>北野!V$54</f>
        <v>14</v>
      </c>
      <c r="H11" s="3">
        <f t="shared" si="1"/>
        <v>23</v>
      </c>
      <c r="I11" s="4">
        <f t="shared" si="2"/>
        <v>15.52</v>
      </c>
      <c r="J11" s="4">
        <f t="shared" si="2"/>
        <v>25.45</v>
      </c>
      <c r="K11" s="37">
        <f t="shared" si="2"/>
        <v>20.349999999999998</v>
      </c>
    </row>
    <row r="12" spans="1:11" x14ac:dyDescent="0.15">
      <c r="A12" s="36">
        <v>9</v>
      </c>
      <c r="B12" s="2" t="s">
        <v>10</v>
      </c>
      <c r="C12" s="27">
        <f>紫合!Q$52</f>
        <v>140</v>
      </c>
      <c r="D12" s="27">
        <f>紫合!R$52</f>
        <v>151</v>
      </c>
      <c r="E12" s="27">
        <f t="shared" si="0"/>
        <v>291</v>
      </c>
      <c r="F12" s="27">
        <f>紫合!U$54</f>
        <v>32</v>
      </c>
      <c r="G12" s="27">
        <f>紫合!V$54</f>
        <v>37</v>
      </c>
      <c r="H12" s="3">
        <f t="shared" si="1"/>
        <v>69</v>
      </c>
      <c r="I12" s="4">
        <f t="shared" si="2"/>
        <v>22.86</v>
      </c>
      <c r="J12" s="4">
        <f t="shared" si="2"/>
        <v>24.5</v>
      </c>
      <c r="K12" s="37">
        <f t="shared" si="2"/>
        <v>23.71</v>
      </c>
    </row>
    <row r="13" spans="1:11" x14ac:dyDescent="0.15">
      <c r="A13" s="36">
        <v>10</v>
      </c>
      <c r="B13" s="2" t="s">
        <v>11</v>
      </c>
      <c r="C13" s="27">
        <f>柏梨田!Q$52</f>
        <v>112</v>
      </c>
      <c r="D13" s="27">
        <f>柏梨田!R$52</f>
        <v>113</v>
      </c>
      <c r="E13" s="27">
        <f t="shared" si="0"/>
        <v>225</v>
      </c>
      <c r="F13" s="27">
        <f>柏梨田!U$54</f>
        <v>13</v>
      </c>
      <c r="G13" s="27">
        <f>柏梨田!V$54</f>
        <v>13</v>
      </c>
      <c r="H13" s="3">
        <f t="shared" si="1"/>
        <v>26</v>
      </c>
      <c r="I13" s="4">
        <f t="shared" si="2"/>
        <v>11.61</v>
      </c>
      <c r="J13" s="4">
        <f t="shared" si="2"/>
        <v>11.5</v>
      </c>
      <c r="K13" s="37">
        <f t="shared" si="2"/>
        <v>11.559999999999999</v>
      </c>
    </row>
    <row r="14" spans="1:11" x14ac:dyDescent="0.15">
      <c r="A14" s="36">
        <v>11</v>
      </c>
      <c r="B14" s="2" t="s">
        <v>12</v>
      </c>
      <c r="C14" s="27">
        <f>上野!Q$52</f>
        <v>61</v>
      </c>
      <c r="D14" s="27">
        <f>上野!R$52</f>
        <v>67</v>
      </c>
      <c r="E14" s="27">
        <f t="shared" si="0"/>
        <v>128</v>
      </c>
      <c r="F14" s="27">
        <f>上野!U$54</f>
        <v>9</v>
      </c>
      <c r="G14" s="27">
        <f>上野!V$54</f>
        <v>17</v>
      </c>
      <c r="H14" s="3">
        <f t="shared" si="1"/>
        <v>26</v>
      </c>
      <c r="I14" s="4">
        <f t="shared" si="2"/>
        <v>14.75</v>
      </c>
      <c r="J14" s="4">
        <f t="shared" si="2"/>
        <v>25.369999999999997</v>
      </c>
      <c r="K14" s="37">
        <f t="shared" si="2"/>
        <v>20.309999999999999</v>
      </c>
    </row>
    <row r="15" spans="1:11" x14ac:dyDescent="0.15">
      <c r="A15" s="36">
        <v>12</v>
      </c>
      <c r="B15" s="2" t="s">
        <v>13</v>
      </c>
      <c r="C15" s="27">
        <f>広根!Q$52</f>
        <v>135</v>
      </c>
      <c r="D15" s="27">
        <f>広根!R$52</f>
        <v>133</v>
      </c>
      <c r="E15" s="27">
        <f t="shared" si="0"/>
        <v>268</v>
      </c>
      <c r="F15" s="27">
        <f>広根!U$54</f>
        <v>27</v>
      </c>
      <c r="G15" s="27">
        <f>広根!V$54</f>
        <v>35</v>
      </c>
      <c r="H15" s="3">
        <f t="shared" si="1"/>
        <v>62</v>
      </c>
      <c r="I15" s="4">
        <f t="shared" si="2"/>
        <v>20</v>
      </c>
      <c r="J15" s="4">
        <f t="shared" si="2"/>
        <v>26.32</v>
      </c>
      <c r="K15" s="37">
        <f t="shared" si="2"/>
        <v>23.13</v>
      </c>
    </row>
    <row r="16" spans="1:11" x14ac:dyDescent="0.15">
      <c r="A16" s="36">
        <v>13</v>
      </c>
      <c r="B16" s="2" t="s">
        <v>14</v>
      </c>
      <c r="C16" s="27">
        <f>銀山!Q$52</f>
        <v>15</v>
      </c>
      <c r="D16" s="27">
        <f>銀山!R$52</f>
        <v>15</v>
      </c>
      <c r="E16" s="27">
        <f t="shared" si="0"/>
        <v>30</v>
      </c>
      <c r="F16" s="27">
        <f>銀山!U$54</f>
        <v>6</v>
      </c>
      <c r="G16" s="27">
        <f>銀山!V$54</f>
        <v>5</v>
      </c>
      <c r="H16" s="3">
        <f t="shared" si="1"/>
        <v>11</v>
      </c>
      <c r="I16" s="4">
        <f t="shared" si="2"/>
        <v>40</v>
      </c>
      <c r="J16" s="4">
        <f t="shared" si="2"/>
        <v>33.33</v>
      </c>
      <c r="K16" s="37">
        <f t="shared" si="2"/>
        <v>36.67</v>
      </c>
    </row>
    <row r="17" spans="1:11" x14ac:dyDescent="0.15">
      <c r="A17" s="36">
        <v>14</v>
      </c>
      <c r="B17" s="2" t="s">
        <v>15</v>
      </c>
      <c r="C17" s="27">
        <f>猪渕!Q$52</f>
        <v>31</v>
      </c>
      <c r="D17" s="27">
        <f>猪渕!R$52</f>
        <v>42</v>
      </c>
      <c r="E17" s="27">
        <f t="shared" si="0"/>
        <v>73</v>
      </c>
      <c r="F17" s="27">
        <f>猪渕!U$54</f>
        <v>5</v>
      </c>
      <c r="G17" s="27">
        <f>猪渕!V$54</f>
        <v>16</v>
      </c>
      <c r="H17" s="3">
        <f t="shared" si="1"/>
        <v>21</v>
      </c>
      <c r="I17" s="4">
        <f t="shared" si="2"/>
        <v>16.13</v>
      </c>
      <c r="J17" s="4">
        <f t="shared" si="2"/>
        <v>38.1</v>
      </c>
      <c r="K17" s="37">
        <f t="shared" si="2"/>
        <v>28.77</v>
      </c>
    </row>
    <row r="18" spans="1:11" x14ac:dyDescent="0.15">
      <c r="A18" s="36">
        <v>15</v>
      </c>
      <c r="B18" s="2" t="s">
        <v>16</v>
      </c>
      <c r="C18" s="27">
        <f>肝川!Q$52</f>
        <v>33</v>
      </c>
      <c r="D18" s="27">
        <f>肝川!R$52</f>
        <v>41</v>
      </c>
      <c r="E18" s="27">
        <f t="shared" si="0"/>
        <v>74</v>
      </c>
      <c r="F18" s="27">
        <f>肝川!U$54</f>
        <v>7</v>
      </c>
      <c r="G18" s="27">
        <f>肝川!V$54</f>
        <v>11</v>
      </c>
      <c r="H18" s="3">
        <f t="shared" si="1"/>
        <v>18</v>
      </c>
      <c r="I18" s="4">
        <f t="shared" si="2"/>
        <v>21.21</v>
      </c>
      <c r="J18" s="4">
        <f t="shared" si="2"/>
        <v>26.83</v>
      </c>
      <c r="K18" s="37">
        <f t="shared" si="2"/>
        <v>24.32</v>
      </c>
    </row>
    <row r="19" spans="1:11" x14ac:dyDescent="0.15">
      <c r="A19" s="36">
        <v>16</v>
      </c>
      <c r="B19" s="2" t="s">
        <v>17</v>
      </c>
      <c r="C19" s="27">
        <f>差組!Q$52</f>
        <v>41</v>
      </c>
      <c r="D19" s="27">
        <f>差組!R$52</f>
        <v>37</v>
      </c>
      <c r="E19" s="27">
        <f t="shared" si="0"/>
        <v>78</v>
      </c>
      <c r="F19" s="27">
        <f>差組!U$54</f>
        <v>6</v>
      </c>
      <c r="G19" s="27">
        <f>差組!V$54</f>
        <v>7</v>
      </c>
      <c r="H19" s="3">
        <f t="shared" si="1"/>
        <v>13</v>
      </c>
      <c r="I19" s="4">
        <f t="shared" si="2"/>
        <v>14.63</v>
      </c>
      <c r="J19" s="4">
        <f t="shared" si="2"/>
        <v>18.920000000000002</v>
      </c>
      <c r="K19" s="37">
        <f t="shared" si="2"/>
        <v>16.669999999999998</v>
      </c>
    </row>
    <row r="20" spans="1:11" x14ac:dyDescent="0.15">
      <c r="A20" s="36">
        <v>17</v>
      </c>
      <c r="B20" s="2" t="s">
        <v>18</v>
      </c>
      <c r="C20" s="27">
        <f>猪名川荘苑!Q$52</f>
        <v>313</v>
      </c>
      <c r="D20" s="27">
        <f>猪名川荘苑!R$52</f>
        <v>331</v>
      </c>
      <c r="E20" s="27">
        <f t="shared" si="0"/>
        <v>644</v>
      </c>
      <c r="F20" s="27">
        <f>猪名川荘苑!U$54</f>
        <v>54</v>
      </c>
      <c r="G20" s="27">
        <f>猪名川荘苑!V$54</f>
        <v>69</v>
      </c>
      <c r="H20" s="3">
        <f t="shared" si="1"/>
        <v>123</v>
      </c>
      <c r="I20" s="4">
        <f t="shared" si="2"/>
        <v>17.25</v>
      </c>
      <c r="J20" s="4">
        <f t="shared" si="2"/>
        <v>20.849999999999998</v>
      </c>
      <c r="K20" s="37">
        <f t="shared" si="2"/>
        <v>19.100000000000001</v>
      </c>
    </row>
    <row r="21" spans="1:11" x14ac:dyDescent="0.15">
      <c r="A21" s="36">
        <v>18</v>
      </c>
      <c r="B21" s="2" t="s">
        <v>19</v>
      </c>
      <c r="C21" s="27">
        <f>猪名川台!Q$52</f>
        <v>180</v>
      </c>
      <c r="D21" s="27">
        <f>猪名川台!R$52</f>
        <v>202</v>
      </c>
      <c r="E21" s="27">
        <f t="shared" si="0"/>
        <v>382</v>
      </c>
      <c r="F21" s="27">
        <f>猪名川台!U$54</f>
        <v>39</v>
      </c>
      <c r="G21" s="27">
        <f>猪名川台!V$54</f>
        <v>39</v>
      </c>
      <c r="H21" s="3">
        <f t="shared" si="1"/>
        <v>78</v>
      </c>
      <c r="I21" s="4">
        <f t="shared" si="2"/>
        <v>21.67</v>
      </c>
      <c r="J21" s="4">
        <f t="shared" si="2"/>
        <v>19.309999999999999</v>
      </c>
      <c r="K21" s="37">
        <f t="shared" si="2"/>
        <v>20.419999999999998</v>
      </c>
    </row>
    <row r="22" spans="1:11" x14ac:dyDescent="0.15">
      <c r="A22" s="36">
        <v>19</v>
      </c>
      <c r="B22" s="2" t="s">
        <v>121</v>
      </c>
      <c r="C22" s="27">
        <f>広根ニューハイツ!Q$52</f>
        <v>84</v>
      </c>
      <c r="D22" s="27">
        <f>広根ニューハイツ!R$52</f>
        <v>85</v>
      </c>
      <c r="E22" s="27">
        <f t="shared" si="0"/>
        <v>169</v>
      </c>
      <c r="F22" s="27">
        <f>広根ニューハイツ!U$54</f>
        <v>24</v>
      </c>
      <c r="G22" s="27">
        <f>広根ニューハイツ!V$54</f>
        <v>24</v>
      </c>
      <c r="H22" s="3">
        <f t="shared" si="1"/>
        <v>48</v>
      </c>
      <c r="I22" s="4">
        <f t="shared" si="2"/>
        <v>28.57</v>
      </c>
      <c r="J22" s="4">
        <f t="shared" si="2"/>
        <v>28.24</v>
      </c>
      <c r="K22" s="37">
        <f t="shared" si="2"/>
        <v>28.4</v>
      </c>
    </row>
    <row r="23" spans="1:11" x14ac:dyDescent="0.15">
      <c r="A23" s="38">
        <v>22</v>
      </c>
      <c r="B23" s="5" t="s">
        <v>20</v>
      </c>
      <c r="C23" s="52">
        <f>松尾台２丁目!Q$52</f>
        <v>140</v>
      </c>
      <c r="D23" s="52">
        <f>松尾台２丁目!R$52</f>
        <v>151</v>
      </c>
      <c r="E23" s="52">
        <f t="shared" si="0"/>
        <v>291</v>
      </c>
      <c r="F23" s="52">
        <f>松尾台２丁目!U$54</f>
        <v>18</v>
      </c>
      <c r="G23" s="52">
        <f>松尾台２丁目!V$54</f>
        <v>22</v>
      </c>
      <c r="H23" s="6">
        <f t="shared" si="1"/>
        <v>40</v>
      </c>
      <c r="I23" s="7">
        <f t="shared" si="2"/>
        <v>12.86</v>
      </c>
      <c r="J23" s="7">
        <f t="shared" si="2"/>
        <v>14.57</v>
      </c>
      <c r="K23" s="39">
        <f t="shared" si="2"/>
        <v>13.750000000000002</v>
      </c>
    </row>
    <row r="24" spans="1:11" x14ac:dyDescent="0.15">
      <c r="A24" s="40">
        <v>23</v>
      </c>
      <c r="B24" s="8" t="s">
        <v>21</v>
      </c>
      <c r="C24" s="9">
        <f>松尾台３丁目!Q$52</f>
        <v>199</v>
      </c>
      <c r="D24" s="9">
        <f>松尾台３丁目!R$52</f>
        <v>280</v>
      </c>
      <c r="E24" s="9">
        <f t="shared" si="0"/>
        <v>479</v>
      </c>
      <c r="F24" s="9">
        <f>松尾台３丁目!U$54</f>
        <v>63</v>
      </c>
      <c r="G24" s="9">
        <f>松尾台３丁目!V$54</f>
        <v>78</v>
      </c>
      <c r="H24" s="9">
        <f t="shared" si="1"/>
        <v>141</v>
      </c>
      <c r="I24" s="10">
        <f t="shared" si="2"/>
        <v>31.66</v>
      </c>
      <c r="J24" s="10">
        <f t="shared" si="2"/>
        <v>27.860000000000003</v>
      </c>
      <c r="K24" s="41">
        <f t="shared" si="2"/>
        <v>29.439999999999998</v>
      </c>
    </row>
    <row r="25" spans="1:11" x14ac:dyDescent="0.15">
      <c r="A25" s="40">
        <v>24</v>
      </c>
      <c r="B25" s="8" t="s">
        <v>22</v>
      </c>
      <c r="C25" s="9">
        <f>松尾台４丁目!Q$52</f>
        <v>469</v>
      </c>
      <c r="D25" s="9">
        <f>松尾台４丁目!R$52</f>
        <v>547</v>
      </c>
      <c r="E25" s="9">
        <f t="shared" si="0"/>
        <v>1016</v>
      </c>
      <c r="F25" s="9">
        <f>松尾台４丁目!U$54</f>
        <v>105</v>
      </c>
      <c r="G25" s="9">
        <f>松尾台４丁目!V$54</f>
        <v>113</v>
      </c>
      <c r="H25" s="9">
        <f t="shared" si="1"/>
        <v>218</v>
      </c>
      <c r="I25" s="10">
        <f t="shared" si="2"/>
        <v>22.39</v>
      </c>
      <c r="J25" s="10">
        <f t="shared" si="2"/>
        <v>20.66</v>
      </c>
      <c r="K25" s="41">
        <f t="shared" si="2"/>
        <v>21.46</v>
      </c>
    </row>
    <row r="26" spans="1:11" x14ac:dyDescent="0.15">
      <c r="A26" s="40">
        <v>36</v>
      </c>
      <c r="B26" s="8" t="s">
        <v>100</v>
      </c>
      <c r="C26" s="9">
        <f>サウンズヒル松尾台!Q$52</f>
        <v>743</v>
      </c>
      <c r="D26" s="9">
        <f>サウンズヒル松尾台!R$52</f>
        <v>836</v>
      </c>
      <c r="E26" s="9">
        <f t="shared" si="0"/>
        <v>1579</v>
      </c>
      <c r="F26" s="9">
        <f>サウンズヒル松尾台!U$54</f>
        <v>36</v>
      </c>
      <c r="G26" s="9">
        <f>サウンズヒル松尾台!V$54</f>
        <v>83</v>
      </c>
      <c r="H26" s="9">
        <f t="shared" si="1"/>
        <v>119</v>
      </c>
      <c r="I26" s="10">
        <f t="shared" si="2"/>
        <v>4.8500000000000005</v>
      </c>
      <c r="J26" s="10">
        <f t="shared" si="2"/>
        <v>9.93</v>
      </c>
      <c r="K26" s="41">
        <f t="shared" si="2"/>
        <v>7.5399999999999991</v>
      </c>
    </row>
    <row r="27" spans="1:11" x14ac:dyDescent="0.15">
      <c r="A27" s="35"/>
      <c r="B27" s="11" t="s">
        <v>78</v>
      </c>
      <c r="C27" s="27">
        <f t="shared" ref="C27:H27" si="3">SUM(C23:C26)</f>
        <v>1551</v>
      </c>
      <c r="D27" s="27">
        <f>SUM(D23:D26)</f>
        <v>1814</v>
      </c>
      <c r="E27" s="27">
        <f t="shared" si="3"/>
        <v>3365</v>
      </c>
      <c r="F27" s="12">
        <f>SUM(F23:F26)</f>
        <v>222</v>
      </c>
      <c r="G27" s="12">
        <f t="shared" si="3"/>
        <v>296</v>
      </c>
      <c r="H27" s="12">
        <f t="shared" si="3"/>
        <v>518</v>
      </c>
      <c r="I27" s="13">
        <f t="shared" si="2"/>
        <v>14.31</v>
      </c>
      <c r="J27" s="13">
        <f t="shared" si="2"/>
        <v>16.32</v>
      </c>
      <c r="K27" s="42">
        <f t="shared" si="2"/>
        <v>15.39</v>
      </c>
    </row>
    <row r="28" spans="1:11" x14ac:dyDescent="0.15">
      <c r="A28" s="38">
        <v>25</v>
      </c>
      <c r="B28" s="5" t="s">
        <v>23</v>
      </c>
      <c r="C28" s="52">
        <f>伏見台１丁目!Q$52</f>
        <v>119</v>
      </c>
      <c r="D28" s="52">
        <f>伏見台１丁目!R$52</f>
        <v>258</v>
      </c>
      <c r="E28" s="52">
        <f>D28+C28</f>
        <v>377</v>
      </c>
      <c r="F28" s="52">
        <f>伏見台１丁目!U$54</f>
        <v>46</v>
      </c>
      <c r="G28" s="52">
        <f>伏見台１丁目!V$54</f>
        <v>158</v>
      </c>
      <c r="H28" s="6">
        <f>G28+F28</f>
        <v>204</v>
      </c>
      <c r="I28" s="7">
        <f t="shared" si="2"/>
        <v>38.659999999999997</v>
      </c>
      <c r="J28" s="7">
        <f t="shared" si="2"/>
        <v>61.240000000000009</v>
      </c>
      <c r="K28" s="39">
        <f t="shared" si="2"/>
        <v>54.11</v>
      </c>
    </row>
    <row r="29" spans="1:11" x14ac:dyDescent="0.15">
      <c r="A29" s="40">
        <v>26</v>
      </c>
      <c r="B29" s="8" t="s">
        <v>24</v>
      </c>
      <c r="C29" s="9">
        <f>伏見台２丁目!Q$52</f>
        <v>509</v>
      </c>
      <c r="D29" s="9">
        <f>伏見台２丁目!R$52</f>
        <v>575</v>
      </c>
      <c r="E29" s="9">
        <f>D29+C29</f>
        <v>1084</v>
      </c>
      <c r="F29" s="9">
        <f>伏見台２丁目!U$54</f>
        <v>129</v>
      </c>
      <c r="G29" s="9">
        <f>伏見台２丁目!V$54</f>
        <v>136</v>
      </c>
      <c r="H29" s="9">
        <f>G29+F29</f>
        <v>265</v>
      </c>
      <c r="I29" s="10">
        <f t="shared" si="2"/>
        <v>25.34</v>
      </c>
      <c r="J29" s="10">
        <f t="shared" si="2"/>
        <v>23.65</v>
      </c>
      <c r="K29" s="41">
        <f t="shared" si="2"/>
        <v>24.45</v>
      </c>
    </row>
    <row r="30" spans="1:11" x14ac:dyDescent="0.15">
      <c r="A30" s="40">
        <v>27</v>
      </c>
      <c r="B30" s="8" t="s">
        <v>25</v>
      </c>
      <c r="C30" s="9">
        <f>伏見台３丁目!Q$52</f>
        <v>297</v>
      </c>
      <c r="D30" s="9">
        <f>伏見台３丁目!R$52</f>
        <v>353</v>
      </c>
      <c r="E30" s="9">
        <f>D30+C30</f>
        <v>650</v>
      </c>
      <c r="F30" s="9">
        <f>伏見台３丁目!U$54</f>
        <v>59</v>
      </c>
      <c r="G30" s="9">
        <f>伏見台３丁目!V$54</f>
        <v>69</v>
      </c>
      <c r="H30" s="9">
        <f>G30+F30</f>
        <v>128</v>
      </c>
      <c r="I30" s="10">
        <f t="shared" si="2"/>
        <v>19.869999999999997</v>
      </c>
      <c r="J30" s="10">
        <f t="shared" si="2"/>
        <v>19.55</v>
      </c>
      <c r="K30" s="41">
        <f t="shared" si="2"/>
        <v>19.689999999999998</v>
      </c>
    </row>
    <row r="31" spans="1:11" x14ac:dyDescent="0.15">
      <c r="A31" s="40">
        <v>28</v>
      </c>
      <c r="B31" s="8" t="s">
        <v>26</v>
      </c>
      <c r="C31" s="9">
        <f>伏見台４丁目!Q$52</f>
        <v>314</v>
      </c>
      <c r="D31" s="9">
        <f>伏見台４丁目!R$52</f>
        <v>355</v>
      </c>
      <c r="E31" s="9">
        <f>D31+C31</f>
        <v>669</v>
      </c>
      <c r="F31" s="9">
        <f>伏見台４丁目!U$54</f>
        <v>53</v>
      </c>
      <c r="G31" s="9">
        <f>伏見台４丁目!V$54</f>
        <v>54</v>
      </c>
      <c r="H31" s="9">
        <f>G31+F31</f>
        <v>107</v>
      </c>
      <c r="I31" s="10">
        <f t="shared" si="2"/>
        <v>16.88</v>
      </c>
      <c r="J31" s="10">
        <f t="shared" si="2"/>
        <v>15.21</v>
      </c>
      <c r="K31" s="41">
        <f t="shared" si="2"/>
        <v>15.989999999999998</v>
      </c>
    </row>
    <row r="32" spans="1:11" x14ac:dyDescent="0.15">
      <c r="A32" s="40">
        <v>29</v>
      </c>
      <c r="B32" s="8" t="s">
        <v>27</v>
      </c>
      <c r="C32" s="9">
        <f>伏見台５丁目!Q$52</f>
        <v>490</v>
      </c>
      <c r="D32" s="9">
        <f>伏見台５丁目!R$52</f>
        <v>542</v>
      </c>
      <c r="E32" s="9">
        <f>D32+C32</f>
        <v>1032</v>
      </c>
      <c r="F32" s="9">
        <f>伏見台５丁目!U$54</f>
        <v>65</v>
      </c>
      <c r="G32" s="9">
        <f>伏見台５丁目!V$54</f>
        <v>86</v>
      </c>
      <c r="H32" s="9">
        <f>G32+F32</f>
        <v>151</v>
      </c>
      <c r="I32" s="10">
        <f t="shared" si="2"/>
        <v>13.270000000000001</v>
      </c>
      <c r="J32" s="10">
        <f t="shared" si="2"/>
        <v>15.870000000000001</v>
      </c>
      <c r="K32" s="41">
        <f t="shared" si="2"/>
        <v>14.63</v>
      </c>
    </row>
    <row r="33" spans="1:11" x14ac:dyDescent="0.15">
      <c r="A33" s="35"/>
      <c r="B33" s="11" t="s">
        <v>70</v>
      </c>
      <c r="C33" s="27">
        <f t="shared" ref="C33:H33" si="4">SUM(C28:C32)</f>
        <v>1729</v>
      </c>
      <c r="D33" s="27">
        <f>SUM(D28:D32)</f>
        <v>2083</v>
      </c>
      <c r="E33" s="27">
        <f t="shared" si="4"/>
        <v>3812</v>
      </c>
      <c r="F33" s="12">
        <f>SUM(F28:F32)</f>
        <v>352</v>
      </c>
      <c r="G33" s="12">
        <f t="shared" si="4"/>
        <v>503</v>
      </c>
      <c r="H33" s="12">
        <f t="shared" si="4"/>
        <v>855</v>
      </c>
      <c r="I33" s="13">
        <f t="shared" si="2"/>
        <v>20.36</v>
      </c>
      <c r="J33" s="13">
        <f t="shared" si="2"/>
        <v>24.15</v>
      </c>
      <c r="K33" s="42">
        <f t="shared" si="2"/>
        <v>22.43</v>
      </c>
    </row>
    <row r="34" spans="1:11" x14ac:dyDescent="0.15">
      <c r="A34" s="38">
        <v>30</v>
      </c>
      <c r="B34" s="5" t="s">
        <v>28</v>
      </c>
      <c r="C34" s="52">
        <f>若葉１丁目!Q$52</f>
        <v>874</v>
      </c>
      <c r="D34" s="52">
        <f>若葉１丁目!R$52</f>
        <v>955</v>
      </c>
      <c r="E34" s="52">
        <f>D34+C34</f>
        <v>1829</v>
      </c>
      <c r="F34" s="52">
        <f>若葉１丁目!U$54</f>
        <v>72</v>
      </c>
      <c r="G34" s="52">
        <f>若葉１丁目!V$54</f>
        <v>109</v>
      </c>
      <c r="H34" s="6">
        <f>G34+F34</f>
        <v>181</v>
      </c>
      <c r="I34" s="7">
        <f t="shared" ref="I34:K66" si="5">ROUND(F34/C34,4)*100</f>
        <v>8.24</v>
      </c>
      <c r="J34" s="7">
        <f t="shared" si="5"/>
        <v>11.41</v>
      </c>
      <c r="K34" s="39">
        <f t="shared" si="5"/>
        <v>9.9</v>
      </c>
    </row>
    <row r="35" spans="1:11" x14ac:dyDescent="0.15">
      <c r="A35" s="40">
        <v>31</v>
      </c>
      <c r="B35" s="8" t="s">
        <v>29</v>
      </c>
      <c r="C35" s="9">
        <f>若葉２丁目!Q$52</f>
        <v>809</v>
      </c>
      <c r="D35" s="9">
        <f>若葉２丁目!R$52</f>
        <v>890</v>
      </c>
      <c r="E35" s="9">
        <f>D35+C35</f>
        <v>1699</v>
      </c>
      <c r="F35" s="9">
        <f>若葉２丁目!U$54</f>
        <v>57</v>
      </c>
      <c r="G35" s="9">
        <f>若葉２丁目!V$54</f>
        <v>90</v>
      </c>
      <c r="H35" s="9">
        <f>G35+F35</f>
        <v>147</v>
      </c>
      <c r="I35" s="10">
        <f t="shared" si="5"/>
        <v>7.0499999999999989</v>
      </c>
      <c r="J35" s="10">
        <f t="shared" si="5"/>
        <v>10.11</v>
      </c>
      <c r="K35" s="41">
        <f t="shared" si="5"/>
        <v>8.6499999999999986</v>
      </c>
    </row>
    <row r="36" spans="1:11" x14ac:dyDescent="0.15">
      <c r="A36" s="40">
        <v>42</v>
      </c>
      <c r="B36" s="8" t="s">
        <v>36</v>
      </c>
      <c r="C36" s="9">
        <f>レックスパーク猪名川!Q$52</f>
        <v>278</v>
      </c>
      <c r="D36" s="9">
        <f>レックスパーク猪名川!R$52</f>
        <v>315</v>
      </c>
      <c r="E36" s="9">
        <f>D36+C36</f>
        <v>593</v>
      </c>
      <c r="F36" s="9">
        <f>レックスパーク猪名川!U$54</f>
        <v>17</v>
      </c>
      <c r="G36" s="9">
        <f>レックスパーク猪名川!V$54</f>
        <v>27</v>
      </c>
      <c r="H36" s="9">
        <f>G36+F36</f>
        <v>44</v>
      </c>
      <c r="I36" s="10">
        <f t="shared" si="5"/>
        <v>6.12</v>
      </c>
      <c r="J36" s="10">
        <f t="shared" si="5"/>
        <v>8.57</v>
      </c>
      <c r="K36" s="41">
        <f t="shared" si="5"/>
        <v>7.42</v>
      </c>
    </row>
    <row r="37" spans="1:11" x14ac:dyDescent="0.15">
      <c r="A37" s="40">
        <v>43</v>
      </c>
      <c r="B37" s="8" t="s">
        <v>37</v>
      </c>
      <c r="C37" s="9">
        <f>パークハウス猪名川!Q$52</f>
        <v>277</v>
      </c>
      <c r="D37" s="9">
        <f>パークハウス猪名川!R$52</f>
        <v>282</v>
      </c>
      <c r="E37" s="9">
        <f>D37+C37</f>
        <v>559</v>
      </c>
      <c r="F37" s="9">
        <f>パークハウス猪名川!U$54</f>
        <v>21</v>
      </c>
      <c r="G37" s="9">
        <f>パークハウス猪名川!V$54</f>
        <v>29</v>
      </c>
      <c r="H37" s="9">
        <f>G37+F37</f>
        <v>50</v>
      </c>
      <c r="I37" s="10">
        <f t="shared" si="5"/>
        <v>7.580000000000001</v>
      </c>
      <c r="J37" s="10">
        <f t="shared" si="5"/>
        <v>10.280000000000001</v>
      </c>
      <c r="K37" s="41">
        <f t="shared" si="5"/>
        <v>8.94</v>
      </c>
    </row>
    <row r="38" spans="1:11" x14ac:dyDescent="0.15">
      <c r="A38" s="35"/>
      <c r="B38" s="11" t="s">
        <v>71</v>
      </c>
      <c r="C38" s="27">
        <f t="shared" ref="C38:H38" si="6">SUM(C34:C37)</f>
        <v>2238</v>
      </c>
      <c r="D38" s="27">
        <f>SUM(D34:D37)</f>
        <v>2442</v>
      </c>
      <c r="E38" s="27">
        <f t="shared" si="6"/>
        <v>4680</v>
      </c>
      <c r="F38" s="27">
        <f>SUM(F34:F37)</f>
        <v>167</v>
      </c>
      <c r="G38" s="27">
        <f t="shared" si="6"/>
        <v>255</v>
      </c>
      <c r="H38" s="27">
        <f t="shared" si="6"/>
        <v>422</v>
      </c>
      <c r="I38" s="13">
        <f t="shared" si="5"/>
        <v>7.46</v>
      </c>
      <c r="J38" s="13">
        <f t="shared" si="5"/>
        <v>10.440000000000001</v>
      </c>
      <c r="K38" s="42">
        <f t="shared" si="5"/>
        <v>9.02</v>
      </c>
    </row>
    <row r="39" spans="1:11" x14ac:dyDescent="0.15">
      <c r="A39" s="38">
        <v>32</v>
      </c>
      <c r="B39" s="5" t="s">
        <v>30</v>
      </c>
      <c r="C39" s="52">
        <f>白金１丁目!Q$52</f>
        <v>1041</v>
      </c>
      <c r="D39" s="52">
        <f>白金１丁目!R$52</f>
        <v>1117</v>
      </c>
      <c r="E39" s="52">
        <f>D39+C39</f>
        <v>2158</v>
      </c>
      <c r="F39" s="52">
        <f>白金１丁目!U$54</f>
        <v>51</v>
      </c>
      <c r="G39" s="52">
        <f>白金１丁目!V$54</f>
        <v>80</v>
      </c>
      <c r="H39" s="6">
        <f>G39+F39</f>
        <v>131</v>
      </c>
      <c r="I39" s="7">
        <f t="shared" si="5"/>
        <v>4.9000000000000004</v>
      </c>
      <c r="J39" s="7">
        <f t="shared" si="5"/>
        <v>7.16</v>
      </c>
      <c r="K39" s="39">
        <f t="shared" si="5"/>
        <v>6.0699999999999994</v>
      </c>
    </row>
    <row r="40" spans="1:11" x14ac:dyDescent="0.15">
      <c r="A40" s="40">
        <v>33</v>
      </c>
      <c r="B40" s="8" t="s">
        <v>31</v>
      </c>
      <c r="C40" s="9">
        <f>白金２丁目!Q$52</f>
        <v>1485</v>
      </c>
      <c r="D40" s="9">
        <f>白金２丁目!R$52</f>
        <v>1509</v>
      </c>
      <c r="E40" s="9">
        <f>D40+C40</f>
        <v>2994</v>
      </c>
      <c r="F40" s="9">
        <f>白金２丁目!U$54</f>
        <v>61</v>
      </c>
      <c r="G40" s="9">
        <f>白金２丁目!V$54</f>
        <v>71</v>
      </c>
      <c r="H40" s="9">
        <f>G40+F40</f>
        <v>132</v>
      </c>
      <c r="I40" s="10">
        <f t="shared" si="5"/>
        <v>4.1099999999999994</v>
      </c>
      <c r="J40" s="10">
        <f t="shared" si="5"/>
        <v>4.71</v>
      </c>
      <c r="K40" s="41">
        <f t="shared" si="5"/>
        <v>4.41</v>
      </c>
    </row>
    <row r="41" spans="1:11" x14ac:dyDescent="0.15">
      <c r="A41" s="40">
        <v>34</v>
      </c>
      <c r="B41" s="8" t="s">
        <v>32</v>
      </c>
      <c r="C41" s="9">
        <f>白金３丁目!Q$52</f>
        <v>682</v>
      </c>
      <c r="D41" s="9">
        <f>白金３丁目!R$52</f>
        <v>742</v>
      </c>
      <c r="E41" s="9">
        <f>D41+C41</f>
        <v>1424</v>
      </c>
      <c r="F41" s="9">
        <f>白金３丁目!U$54</f>
        <v>54</v>
      </c>
      <c r="G41" s="9">
        <f>白金３丁目!V$54</f>
        <v>95</v>
      </c>
      <c r="H41" s="9">
        <f>G41+F41</f>
        <v>149</v>
      </c>
      <c r="I41" s="10">
        <f t="shared" si="5"/>
        <v>7.9200000000000008</v>
      </c>
      <c r="J41" s="10">
        <f t="shared" si="5"/>
        <v>12.8</v>
      </c>
      <c r="K41" s="41">
        <f t="shared" si="5"/>
        <v>10.459999999999999</v>
      </c>
    </row>
    <row r="42" spans="1:11" x14ac:dyDescent="0.15">
      <c r="A42" s="35"/>
      <c r="B42" s="11" t="s">
        <v>72</v>
      </c>
      <c r="C42" s="27">
        <f t="shared" ref="C42:H42" si="7">SUM(C39:C41)</f>
        <v>3208</v>
      </c>
      <c r="D42" s="27">
        <f>SUM(D39:D41)</f>
        <v>3368</v>
      </c>
      <c r="E42" s="27">
        <f t="shared" si="7"/>
        <v>6576</v>
      </c>
      <c r="F42" s="27">
        <f>SUM(F39:F41)</f>
        <v>166</v>
      </c>
      <c r="G42" s="27">
        <f t="shared" si="7"/>
        <v>246</v>
      </c>
      <c r="H42" s="12">
        <f t="shared" si="7"/>
        <v>412</v>
      </c>
      <c r="I42" s="13">
        <f t="shared" si="5"/>
        <v>5.17</v>
      </c>
      <c r="J42" s="13">
        <f t="shared" si="5"/>
        <v>7.3</v>
      </c>
      <c r="K42" s="42">
        <f t="shared" si="5"/>
        <v>6.2700000000000005</v>
      </c>
    </row>
    <row r="43" spans="1:11" x14ac:dyDescent="0.15">
      <c r="A43" s="38">
        <v>37</v>
      </c>
      <c r="B43" s="5" t="s">
        <v>34</v>
      </c>
      <c r="C43" s="52">
        <f>つつじが丘１丁目!Q$52</f>
        <v>546</v>
      </c>
      <c r="D43" s="52">
        <f>つつじが丘１丁目!R$52</f>
        <v>613</v>
      </c>
      <c r="E43" s="52">
        <f>D43+C43</f>
        <v>1159</v>
      </c>
      <c r="F43" s="52">
        <f>つつじが丘１丁目!U$54</f>
        <v>36</v>
      </c>
      <c r="G43" s="52">
        <f>つつじが丘１丁目!V$54</f>
        <v>52</v>
      </c>
      <c r="H43" s="6">
        <f>G43+F43</f>
        <v>88</v>
      </c>
      <c r="I43" s="7">
        <f t="shared" si="5"/>
        <v>6.59</v>
      </c>
      <c r="J43" s="7">
        <f t="shared" si="5"/>
        <v>8.48</v>
      </c>
      <c r="K43" s="39">
        <f t="shared" si="5"/>
        <v>7.59</v>
      </c>
    </row>
    <row r="44" spans="1:11" x14ac:dyDescent="0.15">
      <c r="A44" s="40">
        <v>38</v>
      </c>
      <c r="B44" s="8" t="s">
        <v>35</v>
      </c>
      <c r="C44" s="9">
        <f>つつじが丘２丁目!Q$52</f>
        <v>637</v>
      </c>
      <c r="D44" s="9">
        <f>つつじが丘２丁目!R$52</f>
        <v>668</v>
      </c>
      <c r="E44" s="9">
        <f>D44+C44</f>
        <v>1305</v>
      </c>
      <c r="F44" s="9">
        <f>つつじが丘２丁目!U$54</f>
        <v>20</v>
      </c>
      <c r="G44" s="9">
        <f>つつじが丘２丁目!V$54</f>
        <v>28</v>
      </c>
      <c r="H44" s="9">
        <f>G44+F44</f>
        <v>48</v>
      </c>
      <c r="I44" s="10">
        <f t="shared" si="5"/>
        <v>3.1399999999999997</v>
      </c>
      <c r="J44" s="10">
        <f t="shared" si="5"/>
        <v>4.1900000000000004</v>
      </c>
      <c r="K44" s="41">
        <f t="shared" si="5"/>
        <v>3.6799999999999997</v>
      </c>
    </row>
    <row r="45" spans="1:11" x14ac:dyDescent="0.15">
      <c r="A45" s="40">
        <v>39</v>
      </c>
      <c r="B45" s="8" t="s">
        <v>61</v>
      </c>
      <c r="C45" s="9">
        <f>つつじが丘３丁目!Q$52</f>
        <v>310</v>
      </c>
      <c r="D45" s="9">
        <f>つつじが丘３丁目!R$52</f>
        <v>301</v>
      </c>
      <c r="E45" s="9">
        <f>D45+C45</f>
        <v>611</v>
      </c>
      <c r="F45" s="9">
        <f>つつじが丘３丁目!U$54</f>
        <v>3</v>
      </c>
      <c r="G45" s="9">
        <f>つつじが丘３丁目!V$54</f>
        <v>5</v>
      </c>
      <c r="H45" s="9">
        <f>G45+F45</f>
        <v>8</v>
      </c>
      <c r="I45" s="10">
        <f t="shared" si="5"/>
        <v>0.97</v>
      </c>
      <c r="J45" s="10">
        <f t="shared" si="5"/>
        <v>1.66</v>
      </c>
      <c r="K45" s="41">
        <f t="shared" si="5"/>
        <v>1.31</v>
      </c>
    </row>
    <row r="46" spans="1:11" x14ac:dyDescent="0.15">
      <c r="A46" s="40">
        <v>40</v>
      </c>
      <c r="B46" s="8" t="s">
        <v>77</v>
      </c>
      <c r="C46" s="9">
        <f>つつじが丘４丁目!Q$52</f>
        <v>638</v>
      </c>
      <c r="D46" s="9">
        <f>つつじが丘４丁目!R$52</f>
        <v>640</v>
      </c>
      <c r="E46" s="9">
        <f>D46+C46</f>
        <v>1278</v>
      </c>
      <c r="F46" s="9">
        <f>つつじが丘４丁目!U$54</f>
        <v>8</v>
      </c>
      <c r="G46" s="9">
        <f>つつじが丘４丁目!V$54</f>
        <v>11</v>
      </c>
      <c r="H46" s="9">
        <f>G46+F46</f>
        <v>19</v>
      </c>
      <c r="I46" s="10">
        <f t="shared" si="5"/>
        <v>1.25</v>
      </c>
      <c r="J46" s="10">
        <f t="shared" si="5"/>
        <v>1.72</v>
      </c>
      <c r="K46" s="41">
        <f t="shared" si="5"/>
        <v>1.49</v>
      </c>
    </row>
    <row r="47" spans="1:11" x14ac:dyDescent="0.15">
      <c r="A47" s="40">
        <v>41</v>
      </c>
      <c r="B47" s="8" t="s">
        <v>83</v>
      </c>
      <c r="C47" s="9">
        <f>つつじが丘５丁目!Q$52</f>
        <v>526</v>
      </c>
      <c r="D47" s="9">
        <f>つつじが丘５丁目!R$52</f>
        <v>548</v>
      </c>
      <c r="E47" s="9">
        <f>D47+C47</f>
        <v>1074</v>
      </c>
      <c r="F47" s="9">
        <f>つつじが丘５丁目!U$54</f>
        <v>8</v>
      </c>
      <c r="G47" s="9">
        <f>つつじが丘５丁目!V$54</f>
        <v>6</v>
      </c>
      <c r="H47" s="9">
        <f>G47+F47</f>
        <v>14</v>
      </c>
      <c r="I47" s="10">
        <f t="shared" si="5"/>
        <v>1.52</v>
      </c>
      <c r="J47" s="10">
        <f t="shared" si="5"/>
        <v>1.0900000000000001</v>
      </c>
      <c r="K47" s="41">
        <f t="shared" si="5"/>
        <v>1.3</v>
      </c>
    </row>
    <row r="48" spans="1:11" ht="14.25" thickBot="1" x14ac:dyDescent="0.2">
      <c r="A48" s="43"/>
      <c r="B48" s="14" t="s">
        <v>73</v>
      </c>
      <c r="C48" s="53">
        <f t="shared" ref="C48:H48" si="8">SUM(C43:C47)</f>
        <v>2657</v>
      </c>
      <c r="D48" s="53">
        <f t="shared" si="8"/>
        <v>2770</v>
      </c>
      <c r="E48" s="53">
        <f t="shared" si="8"/>
        <v>5427</v>
      </c>
      <c r="F48" s="53">
        <f t="shared" si="8"/>
        <v>75</v>
      </c>
      <c r="G48" s="53">
        <f t="shared" si="8"/>
        <v>102</v>
      </c>
      <c r="H48" s="53">
        <f t="shared" si="8"/>
        <v>177</v>
      </c>
      <c r="I48" s="54">
        <f t="shared" si="5"/>
        <v>2.82</v>
      </c>
      <c r="J48" s="54">
        <f t="shared" si="5"/>
        <v>3.6799999999999997</v>
      </c>
      <c r="K48" s="44">
        <f t="shared" si="5"/>
        <v>3.26</v>
      </c>
    </row>
    <row r="49" spans="1:11" ht="14.25" thickBot="1" x14ac:dyDescent="0.2">
      <c r="A49" s="15" t="s">
        <v>74</v>
      </c>
      <c r="B49" s="16"/>
      <c r="C49" s="17">
        <f>SUM(C4:C22)+C27+C33+C38+C42+C48</f>
        <v>13013</v>
      </c>
      <c r="D49" s="17">
        <f>SUM(D4:D22)+D27+D33+D38+D42+D48</f>
        <v>14254</v>
      </c>
      <c r="E49" s="17">
        <f>D49+C49</f>
        <v>27267</v>
      </c>
      <c r="F49" s="17">
        <f>SUM(F4:F22)+F27+F33+F38+F42+F48</f>
        <v>1288</v>
      </c>
      <c r="G49" s="17">
        <f>SUM(G4:G22)+G27+G33+G38+G42+G48</f>
        <v>1805</v>
      </c>
      <c r="H49" s="17">
        <f t="shared" ref="H49:H73" si="9">G49+F49</f>
        <v>3093</v>
      </c>
      <c r="I49" s="18">
        <f t="shared" si="5"/>
        <v>9.9</v>
      </c>
      <c r="J49" s="18">
        <f t="shared" si="5"/>
        <v>12.659999999999998</v>
      </c>
      <c r="K49" s="19">
        <f t="shared" si="5"/>
        <v>11.34</v>
      </c>
    </row>
    <row r="50" spans="1:11" x14ac:dyDescent="0.15">
      <c r="A50" s="36">
        <v>50</v>
      </c>
      <c r="B50" s="20" t="s">
        <v>38</v>
      </c>
      <c r="C50" s="27">
        <f>万善!Q$52</f>
        <v>38</v>
      </c>
      <c r="D50" s="27">
        <f>万善!R$52</f>
        <v>45</v>
      </c>
      <c r="E50" s="27">
        <f>D50+C50</f>
        <v>83</v>
      </c>
      <c r="F50" s="27">
        <f>万善!U$54</f>
        <v>7</v>
      </c>
      <c r="G50" s="27">
        <f>万善!V$54</f>
        <v>12</v>
      </c>
      <c r="H50" s="21">
        <f t="shared" si="9"/>
        <v>19</v>
      </c>
      <c r="I50" s="22">
        <f t="shared" si="5"/>
        <v>18.420000000000002</v>
      </c>
      <c r="J50" s="22">
        <f t="shared" si="5"/>
        <v>26.669999999999998</v>
      </c>
      <c r="K50" s="45">
        <f t="shared" si="5"/>
        <v>22.89</v>
      </c>
    </row>
    <row r="51" spans="1:11" x14ac:dyDescent="0.15">
      <c r="A51" s="36">
        <v>51</v>
      </c>
      <c r="B51" s="2" t="s">
        <v>39</v>
      </c>
      <c r="C51" s="27">
        <f>槻並!Q$52</f>
        <v>111</v>
      </c>
      <c r="D51" s="27">
        <f>槻並!R$52</f>
        <v>106</v>
      </c>
      <c r="E51" s="27">
        <f t="shared" ref="E51:E73" si="10">D51+C51</f>
        <v>217</v>
      </c>
      <c r="F51" s="27">
        <f>槻並!U$54</f>
        <v>16</v>
      </c>
      <c r="G51" s="27">
        <f>槻並!V$54</f>
        <v>27</v>
      </c>
      <c r="H51" s="3">
        <f t="shared" si="9"/>
        <v>43</v>
      </c>
      <c r="I51" s="4">
        <f t="shared" si="5"/>
        <v>14.41</v>
      </c>
      <c r="J51" s="4">
        <f t="shared" si="5"/>
        <v>25.47</v>
      </c>
      <c r="K51" s="37">
        <f t="shared" si="5"/>
        <v>19.82</v>
      </c>
    </row>
    <row r="52" spans="1:11" x14ac:dyDescent="0.15">
      <c r="A52" s="36">
        <v>52</v>
      </c>
      <c r="B52" s="2" t="s">
        <v>40</v>
      </c>
      <c r="C52" s="27">
        <f>木津上!Q$52</f>
        <v>74</v>
      </c>
      <c r="D52" s="27">
        <f>木津上!R$52</f>
        <v>84</v>
      </c>
      <c r="E52" s="27">
        <f t="shared" si="10"/>
        <v>158</v>
      </c>
      <c r="F52" s="27">
        <f>木津上!U$54</f>
        <v>13</v>
      </c>
      <c r="G52" s="27">
        <f>木津上!V$54</f>
        <v>20</v>
      </c>
      <c r="H52" s="3">
        <f t="shared" si="9"/>
        <v>33</v>
      </c>
      <c r="I52" s="4">
        <f t="shared" si="5"/>
        <v>17.57</v>
      </c>
      <c r="J52" s="4">
        <f t="shared" si="5"/>
        <v>23.810000000000002</v>
      </c>
      <c r="K52" s="37">
        <f t="shared" si="5"/>
        <v>20.89</v>
      </c>
    </row>
    <row r="53" spans="1:11" x14ac:dyDescent="0.15">
      <c r="A53" s="36">
        <v>53</v>
      </c>
      <c r="B53" s="2" t="s">
        <v>41</v>
      </c>
      <c r="C53" s="27">
        <f>木津!Q$52</f>
        <v>51</v>
      </c>
      <c r="D53" s="27">
        <f>木津!R$52</f>
        <v>47</v>
      </c>
      <c r="E53" s="27">
        <f t="shared" si="10"/>
        <v>98</v>
      </c>
      <c r="F53" s="27">
        <f>木津!U$54</f>
        <v>15</v>
      </c>
      <c r="G53" s="27">
        <f>木津!V$54</f>
        <v>13</v>
      </c>
      <c r="H53" s="3">
        <f t="shared" si="9"/>
        <v>28</v>
      </c>
      <c r="I53" s="4">
        <f t="shared" si="5"/>
        <v>29.409999999999997</v>
      </c>
      <c r="J53" s="4">
        <f t="shared" si="5"/>
        <v>27.66</v>
      </c>
      <c r="K53" s="37">
        <f t="shared" si="5"/>
        <v>28.57</v>
      </c>
    </row>
    <row r="54" spans="1:11" x14ac:dyDescent="0.15">
      <c r="A54" s="36">
        <v>54</v>
      </c>
      <c r="B54" s="2" t="s">
        <v>42</v>
      </c>
      <c r="C54" s="27">
        <f>木間生!Q$52</f>
        <v>13</v>
      </c>
      <c r="D54" s="27">
        <f>木間生!R$52</f>
        <v>16</v>
      </c>
      <c r="E54" s="27">
        <f t="shared" si="10"/>
        <v>29</v>
      </c>
      <c r="F54" s="27">
        <f>木間生!U$54</f>
        <v>2</v>
      </c>
      <c r="G54" s="27">
        <f>木間生!V$54</f>
        <v>3</v>
      </c>
      <c r="H54" s="3">
        <f t="shared" si="9"/>
        <v>5</v>
      </c>
      <c r="I54" s="4">
        <f t="shared" si="5"/>
        <v>15.379999999999999</v>
      </c>
      <c r="J54" s="4">
        <f t="shared" si="5"/>
        <v>18.75</v>
      </c>
      <c r="K54" s="37">
        <f t="shared" si="5"/>
        <v>17.239999999999998</v>
      </c>
    </row>
    <row r="55" spans="1:11" x14ac:dyDescent="0.15">
      <c r="A55" s="36">
        <v>55</v>
      </c>
      <c r="B55" s="2" t="s">
        <v>43</v>
      </c>
      <c r="C55" s="27">
        <f>杤原!Q$52</f>
        <v>58</v>
      </c>
      <c r="D55" s="27">
        <f>杤原!R$52</f>
        <v>64</v>
      </c>
      <c r="E55" s="27">
        <f t="shared" si="10"/>
        <v>122</v>
      </c>
      <c r="F55" s="27">
        <f>杤原!U$54</f>
        <v>15</v>
      </c>
      <c r="G55" s="27">
        <f>杤原!V$54</f>
        <v>22</v>
      </c>
      <c r="H55" s="3">
        <f t="shared" si="9"/>
        <v>37</v>
      </c>
      <c r="I55" s="4">
        <f t="shared" si="5"/>
        <v>25.86</v>
      </c>
      <c r="J55" s="4">
        <f t="shared" si="5"/>
        <v>34.380000000000003</v>
      </c>
      <c r="K55" s="37">
        <f t="shared" si="5"/>
        <v>30.330000000000002</v>
      </c>
    </row>
    <row r="56" spans="1:11" x14ac:dyDescent="0.15">
      <c r="A56" s="36">
        <v>56</v>
      </c>
      <c r="B56" s="2" t="s">
        <v>44</v>
      </c>
      <c r="C56" s="27">
        <f>林田!Q$52</f>
        <v>24</v>
      </c>
      <c r="D56" s="27">
        <f>林田!R$52</f>
        <v>17</v>
      </c>
      <c r="E56" s="27">
        <f t="shared" si="10"/>
        <v>41</v>
      </c>
      <c r="F56" s="27">
        <f>林田!U$54</f>
        <v>4</v>
      </c>
      <c r="G56" s="27">
        <f>林田!V$54</f>
        <v>6</v>
      </c>
      <c r="H56" s="3">
        <f t="shared" si="9"/>
        <v>10</v>
      </c>
      <c r="I56" s="4">
        <f t="shared" si="5"/>
        <v>16.669999999999998</v>
      </c>
      <c r="J56" s="4">
        <f t="shared" si="5"/>
        <v>35.29</v>
      </c>
      <c r="K56" s="37">
        <f t="shared" si="5"/>
        <v>24.39</v>
      </c>
    </row>
    <row r="57" spans="1:11" x14ac:dyDescent="0.15">
      <c r="A57" s="36">
        <v>57</v>
      </c>
      <c r="B57" s="2" t="s">
        <v>45</v>
      </c>
      <c r="C57" s="27">
        <f>笹尾!Q$52</f>
        <v>132</v>
      </c>
      <c r="D57" s="27">
        <f>笹尾!R$52</f>
        <v>144</v>
      </c>
      <c r="E57" s="27">
        <f t="shared" si="10"/>
        <v>276</v>
      </c>
      <c r="F57" s="27">
        <f>笹尾!U$54</f>
        <v>19</v>
      </c>
      <c r="G57" s="27">
        <f>笹尾!V$54</f>
        <v>36</v>
      </c>
      <c r="H57" s="3">
        <f t="shared" si="9"/>
        <v>55</v>
      </c>
      <c r="I57" s="4">
        <f t="shared" si="5"/>
        <v>14.39</v>
      </c>
      <c r="J57" s="4">
        <f t="shared" si="5"/>
        <v>25</v>
      </c>
      <c r="K57" s="37">
        <f t="shared" si="5"/>
        <v>19.93</v>
      </c>
    </row>
    <row r="58" spans="1:11" x14ac:dyDescent="0.15">
      <c r="A58" s="36">
        <v>58</v>
      </c>
      <c r="B58" s="2" t="s">
        <v>46</v>
      </c>
      <c r="C58" s="27">
        <f>清水!Q$52</f>
        <v>159</v>
      </c>
      <c r="D58" s="27">
        <f>清水!R$52</f>
        <v>186</v>
      </c>
      <c r="E58" s="27">
        <f t="shared" si="10"/>
        <v>345</v>
      </c>
      <c r="F58" s="27">
        <f>清水!U$54</f>
        <v>26</v>
      </c>
      <c r="G58" s="27">
        <f>清水!V$54</f>
        <v>30</v>
      </c>
      <c r="H58" s="3">
        <f t="shared" si="9"/>
        <v>56</v>
      </c>
      <c r="I58" s="4">
        <f t="shared" si="5"/>
        <v>16.350000000000001</v>
      </c>
      <c r="J58" s="4">
        <f t="shared" si="5"/>
        <v>16.13</v>
      </c>
      <c r="K58" s="37">
        <f t="shared" si="5"/>
        <v>16.23</v>
      </c>
    </row>
    <row r="59" spans="1:11" x14ac:dyDescent="0.15">
      <c r="A59" s="36">
        <v>59</v>
      </c>
      <c r="B59" s="2" t="s">
        <v>47</v>
      </c>
      <c r="C59" s="27">
        <f>清水東!Q$52</f>
        <v>44</v>
      </c>
      <c r="D59" s="27">
        <f>清水東!R$52</f>
        <v>46</v>
      </c>
      <c r="E59" s="27">
        <f t="shared" si="10"/>
        <v>90</v>
      </c>
      <c r="F59" s="27">
        <f>清水東!U$54</f>
        <v>8</v>
      </c>
      <c r="G59" s="27">
        <f>清水東!V$54</f>
        <v>10</v>
      </c>
      <c r="H59" s="3">
        <f t="shared" si="9"/>
        <v>18</v>
      </c>
      <c r="I59" s="4">
        <f t="shared" si="5"/>
        <v>18.18</v>
      </c>
      <c r="J59" s="4">
        <f t="shared" si="5"/>
        <v>21.740000000000002</v>
      </c>
      <c r="K59" s="37">
        <f t="shared" si="5"/>
        <v>20</v>
      </c>
    </row>
    <row r="60" spans="1:11" x14ac:dyDescent="0.15">
      <c r="A60" s="36">
        <v>60</v>
      </c>
      <c r="B60" s="2" t="s">
        <v>48</v>
      </c>
      <c r="C60" s="27">
        <f>仁頂寺!Q$52</f>
        <v>39</v>
      </c>
      <c r="D60" s="27">
        <f>仁頂寺!R$52</f>
        <v>41</v>
      </c>
      <c r="E60" s="27">
        <f t="shared" si="10"/>
        <v>80</v>
      </c>
      <c r="F60" s="27">
        <f>仁頂寺!U$54</f>
        <v>6</v>
      </c>
      <c r="G60" s="27">
        <f>仁頂寺!V$54</f>
        <v>6</v>
      </c>
      <c r="H60" s="3">
        <f t="shared" si="9"/>
        <v>12</v>
      </c>
      <c r="I60" s="4">
        <f t="shared" si="5"/>
        <v>15.379999999999999</v>
      </c>
      <c r="J60" s="4">
        <f t="shared" si="5"/>
        <v>14.63</v>
      </c>
      <c r="K60" s="37">
        <f t="shared" si="5"/>
        <v>15</v>
      </c>
    </row>
    <row r="61" spans="1:11" x14ac:dyDescent="0.15">
      <c r="A61" s="36">
        <v>61</v>
      </c>
      <c r="B61" s="2" t="s">
        <v>49</v>
      </c>
      <c r="C61" s="27">
        <f>島!Q$52</f>
        <v>137</v>
      </c>
      <c r="D61" s="27">
        <f>島!R$52</f>
        <v>151</v>
      </c>
      <c r="E61" s="27">
        <f t="shared" si="10"/>
        <v>288</v>
      </c>
      <c r="F61" s="27">
        <f>島!U$54</f>
        <v>15</v>
      </c>
      <c r="G61" s="27">
        <f>島!V$54</f>
        <v>30</v>
      </c>
      <c r="H61" s="3">
        <f t="shared" si="9"/>
        <v>45</v>
      </c>
      <c r="I61" s="4">
        <f t="shared" si="5"/>
        <v>10.95</v>
      </c>
      <c r="J61" s="4">
        <f t="shared" si="5"/>
        <v>19.869999999999997</v>
      </c>
      <c r="K61" s="37">
        <f t="shared" si="5"/>
        <v>15.629999999999999</v>
      </c>
    </row>
    <row r="62" spans="1:11" x14ac:dyDescent="0.15">
      <c r="A62" s="36">
        <v>62</v>
      </c>
      <c r="B62" s="2" t="s">
        <v>50</v>
      </c>
      <c r="C62" s="27">
        <f>鎌倉!Q$52</f>
        <v>56</v>
      </c>
      <c r="D62" s="27">
        <f>鎌倉!R$52</f>
        <v>63</v>
      </c>
      <c r="E62" s="27">
        <f t="shared" si="10"/>
        <v>119</v>
      </c>
      <c r="F62" s="27">
        <f>鎌倉!U$54</f>
        <v>9</v>
      </c>
      <c r="G62" s="27">
        <f>鎌倉!V$54</f>
        <v>18</v>
      </c>
      <c r="H62" s="3">
        <f t="shared" si="9"/>
        <v>27</v>
      </c>
      <c r="I62" s="4">
        <f t="shared" si="5"/>
        <v>16.07</v>
      </c>
      <c r="J62" s="4">
        <f t="shared" si="5"/>
        <v>28.57</v>
      </c>
      <c r="K62" s="37">
        <f t="shared" si="5"/>
        <v>22.689999999999998</v>
      </c>
    </row>
    <row r="63" spans="1:11" x14ac:dyDescent="0.15">
      <c r="A63" s="36">
        <v>63</v>
      </c>
      <c r="B63" s="2" t="s">
        <v>51</v>
      </c>
      <c r="C63" s="27">
        <f>杉生!Q$52</f>
        <v>148</v>
      </c>
      <c r="D63" s="27">
        <f>杉生!R$52</f>
        <v>158</v>
      </c>
      <c r="E63" s="27">
        <f t="shared" si="10"/>
        <v>306</v>
      </c>
      <c r="F63" s="27">
        <f>杉生!U$54</f>
        <v>27</v>
      </c>
      <c r="G63" s="27">
        <f>杉生!V$54</f>
        <v>47</v>
      </c>
      <c r="H63" s="3">
        <f t="shared" si="9"/>
        <v>74</v>
      </c>
      <c r="I63" s="4">
        <f t="shared" si="5"/>
        <v>18.240000000000002</v>
      </c>
      <c r="J63" s="4">
        <f t="shared" si="5"/>
        <v>29.75</v>
      </c>
      <c r="K63" s="37">
        <f t="shared" si="5"/>
        <v>24.18</v>
      </c>
    </row>
    <row r="64" spans="1:11" x14ac:dyDescent="0.15">
      <c r="A64" s="36">
        <v>64</v>
      </c>
      <c r="B64" s="2" t="s">
        <v>52</v>
      </c>
      <c r="C64" s="27">
        <f>西畑!Q$52</f>
        <v>49</v>
      </c>
      <c r="D64" s="27">
        <f>西畑!R$52</f>
        <v>56</v>
      </c>
      <c r="E64" s="27">
        <f t="shared" si="10"/>
        <v>105</v>
      </c>
      <c r="F64" s="27">
        <f>西畑!U$54</f>
        <v>6</v>
      </c>
      <c r="G64" s="27">
        <f>西畑!V$54</f>
        <v>11</v>
      </c>
      <c r="H64" s="3">
        <f t="shared" si="9"/>
        <v>17</v>
      </c>
      <c r="I64" s="4">
        <f t="shared" si="5"/>
        <v>12.24</v>
      </c>
      <c r="J64" s="4">
        <f t="shared" si="5"/>
        <v>19.64</v>
      </c>
      <c r="K64" s="37">
        <f t="shared" si="5"/>
        <v>16.189999999999998</v>
      </c>
    </row>
    <row r="65" spans="1:11" x14ac:dyDescent="0.15">
      <c r="A65" s="36">
        <v>65</v>
      </c>
      <c r="B65" s="2" t="s">
        <v>53</v>
      </c>
      <c r="C65" s="27">
        <f>柏原!Q$52</f>
        <v>109</v>
      </c>
      <c r="D65" s="27">
        <f>柏原!R$52</f>
        <v>115</v>
      </c>
      <c r="E65" s="27">
        <f t="shared" si="10"/>
        <v>224</v>
      </c>
      <c r="F65" s="27">
        <f>柏原!U$54</f>
        <v>21</v>
      </c>
      <c r="G65" s="27">
        <f>柏原!V$54</f>
        <v>38</v>
      </c>
      <c r="H65" s="3">
        <f t="shared" si="9"/>
        <v>59</v>
      </c>
      <c r="I65" s="4">
        <f t="shared" si="5"/>
        <v>19.27</v>
      </c>
      <c r="J65" s="4">
        <f t="shared" si="5"/>
        <v>33.040000000000006</v>
      </c>
      <c r="K65" s="37">
        <f t="shared" si="5"/>
        <v>26.340000000000003</v>
      </c>
    </row>
    <row r="66" spans="1:11" x14ac:dyDescent="0.15">
      <c r="A66" s="36">
        <v>66</v>
      </c>
      <c r="B66" s="2" t="s">
        <v>54</v>
      </c>
      <c r="C66" s="27">
        <f>万善荘!Q$52</f>
        <v>16</v>
      </c>
      <c r="D66" s="27">
        <f>万善荘!R$52</f>
        <v>11</v>
      </c>
      <c r="E66" s="27">
        <f t="shared" si="10"/>
        <v>27</v>
      </c>
      <c r="F66" s="27">
        <f>万善荘!U$54</f>
        <v>7</v>
      </c>
      <c r="G66" s="27">
        <f>万善荘!V$54</f>
        <v>7</v>
      </c>
      <c r="H66" s="3">
        <f t="shared" si="9"/>
        <v>14</v>
      </c>
      <c r="I66" s="4">
        <f t="shared" si="5"/>
        <v>43.75</v>
      </c>
      <c r="J66" s="4">
        <f t="shared" si="5"/>
        <v>63.639999999999993</v>
      </c>
      <c r="K66" s="37">
        <f t="shared" si="5"/>
        <v>51.849999999999994</v>
      </c>
    </row>
    <row r="67" spans="1:11" x14ac:dyDescent="0.15">
      <c r="A67" s="36">
        <v>67</v>
      </c>
      <c r="B67" s="2" t="s">
        <v>55</v>
      </c>
      <c r="C67" s="27">
        <f>東山!Q$52</f>
        <v>124</v>
      </c>
      <c r="D67" s="27">
        <f>東山!R$52</f>
        <v>127</v>
      </c>
      <c r="E67" s="27">
        <f t="shared" si="10"/>
        <v>251</v>
      </c>
      <c r="F67" s="27">
        <f>東山!U$54</f>
        <v>14</v>
      </c>
      <c r="G67" s="27">
        <f>東山!V$54</f>
        <v>16</v>
      </c>
      <c r="H67" s="3">
        <f t="shared" si="9"/>
        <v>30</v>
      </c>
      <c r="I67" s="4">
        <f t="shared" ref="I67:K74" si="11">ROUND(F67/C67,4)*100</f>
        <v>11.29</v>
      </c>
      <c r="J67" s="4">
        <f t="shared" si="11"/>
        <v>12.6</v>
      </c>
      <c r="K67" s="37">
        <f t="shared" si="11"/>
        <v>11.95</v>
      </c>
    </row>
    <row r="68" spans="1:11" x14ac:dyDescent="0.15">
      <c r="A68" s="36">
        <v>68</v>
      </c>
      <c r="B68" s="2" t="s">
        <v>123</v>
      </c>
      <c r="C68" s="27">
        <f>猪名川グリーンランド!Q$52</f>
        <v>57</v>
      </c>
      <c r="D68" s="27">
        <f>猪名川グリーンランド!R$52</f>
        <v>77</v>
      </c>
      <c r="E68" s="27">
        <f t="shared" si="10"/>
        <v>134</v>
      </c>
      <c r="F68" s="27">
        <f>猪名川グリーンランド!U$54</f>
        <v>11</v>
      </c>
      <c r="G68" s="27">
        <f>猪名川グリーンランド!V$54</f>
        <v>9</v>
      </c>
      <c r="H68" s="3">
        <f t="shared" si="9"/>
        <v>20</v>
      </c>
      <c r="I68" s="4">
        <f t="shared" si="11"/>
        <v>19.3</v>
      </c>
      <c r="J68" s="4">
        <f t="shared" si="11"/>
        <v>11.690000000000001</v>
      </c>
      <c r="K68" s="37">
        <f t="shared" si="11"/>
        <v>14.93</v>
      </c>
    </row>
    <row r="69" spans="1:11" x14ac:dyDescent="0.15">
      <c r="A69" s="36">
        <v>69</v>
      </c>
      <c r="B69" s="2" t="s">
        <v>56</v>
      </c>
      <c r="C69" s="27">
        <f>旭ヶ丘!Q$52</f>
        <v>439</v>
      </c>
      <c r="D69" s="27">
        <f>旭ヶ丘!R$52</f>
        <v>435</v>
      </c>
      <c r="E69" s="27">
        <f t="shared" si="10"/>
        <v>874</v>
      </c>
      <c r="F69" s="27">
        <f>旭ヶ丘!U$54</f>
        <v>37</v>
      </c>
      <c r="G69" s="27">
        <f>旭ヶ丘!V$54</f>
        <v>39</v>
      </c>
      <c r="H69" s="3">
        <f t="shared" si="9"/>
        <v>76</v>
      </c>
      <c r="I69" s="4">
        <f t="shared" si="11"/>
        <v>8.43</v>
      </c>
      <c r="J69" s="4">
        <f t="shared" si="11"/>
        <v>8.9700000000000006</v>
      </c>
      <c r="K69" s="37">
        <f t="shared" si="11"/>
        <v>8.6999999999999993</v>
      </c>
    </row>
    <row r="70" spans="1:11" x14ac:dyDescent="0.15">
      <c r="A70" s="36">
        <v>70</v>
      </c>
      <c r="B70" s="2" t="s">
        <v>57</v>
      </c>
      <c r="C70" s="27">
        <f>尾花!Q$52</f>
        <v>15</v>
      </c>
      <c r="D70" s="27">
        <f>尾花!R$52</f>
        <v>24</v>
      </c>
      <c r="E70" s="27">
        <f t="shared" si="10"/>
        <v>39</v>
      </c>
      <c r="F70" s="27">
        <f>尾花!U$54</f>
        <v>4</v>
      </c>
      <c r="G70" s="27">
        <f>尾花!V$54</f>
        <v>7</v>
      </c>
      <c r="H70" s="3">
        <f t="shared" si="9"/>
        <v>11</v>
      </c>
      <c r="I70" s="4">
        <f t="shared" si="11"/>
        <v>26.669999999999998</v>
      </c>
      <c r="J70" s="4">
        <f t="shared" si="11"/>
        <v>29.17</v>
      </c>
      <c r="K70" s="37">
        <f t="shared" si="11"/>
        <v>28.21</v>
      </c>
    </row>
    <row r="71" spans="1:11" x14ac:dyDescent="0.15">
      <c r="A71" s="36">
        <v>71</v>
      </c>
      <c r="B71" s="2" t="s">
        <v>58</v>
      </c>
      <c r="C71" s="27">
        <f>ハウディー猪名川!Q$52</f>
        <v>37</v>
      </c>
      <c r="D71" s="27">
        <f>ハウディー猪名川!R$52</f>
        <v>34</v>
      </c>
      <c r="E71" s="27">
        <f t="shared" si="10"/>
        <v>71</v>
      </c>
      <c r="F71" s="27">
        <f>ハウディー猪名川!U$54</f>
        <v>4</v>
      </c>
      <c r="G71" s="27">
        <f>ハウディー猪名川!V$54</f>
        <v>6</v>
      </c>
      <c r="H71" s="3">
        <f t="shared" si="9"/>
        <v>10</v>
      </c>
      <c r="I71" s="4">
        <f t="shared" si="11"/>
        <v>10.81</v>
      </c>
      <c r="J71" s="4">
        <f t="shared" si="11"/>
        <v>17.649999999999999</v>
      </c>
      <c r="K71" s="37">
        <f t="shared" si="11"/>
        <v>14.08</v>
      </c>
    </row>
    <row r="72" spans="1:11" x14ac:dyDescent="0.15">
      <c r="A72" s="36">
        <v>72</v>
      </c>
      <c r="B72" s="2" t="s">
        <v>59</v>
      </c>
      <c r="C72" s="27">
        <f>川向!Q$52</f>
        <v>24</v>
      </c>
      <c r="D72" s="27">
        <f>川向!R$52</f>
        <v>16</v>
      </c>
      <c r="E72" s="27">
        <f t="shared" si="10"/>
        <v>40</v>
      </c>
      <c r="F72" s="27">
        <f>川向!U$54</f>
        <v>3</v>
      </c>
      <c r="G72" s="27">
        <f>川向!V$54</f>
        <v>7</v>
      </c>
      <c r="H72" s="3">
        <f t="shared" si="9"/>
        <v>10</v>
      </c>
      <c r="I72" s="4">
        <f t="shared" si="11"/>
        <v>12.5</v>
      </c>
      <c r="J72" s="4">
        <f t="shared" si="11"/>
        <v>43.75</v>
      </c>
      <c r="K72" s="37">
        <f t="shared" si="11"/>
        <v>25</v>
      </c>
    </row>
    <row r="73" spans="1:11" ht="14.25" thickBot="1" x14ac:dyDescent="0.2">
      <c r="A73" s="36">
        <v>73</v>
      </c>
      <c r="B73" s="23" t="s">
        <v>60</v>
      </c>
      <c r="C73" s="27">
        <f>アイディタウン笹尾!Q$52</f>
        <v>71</v>
      </c>
      <c r="D73" s="27">
        <f>アイディタウン笹尾!R$52</f>
        <v>70</v>
      </c>
      <c r="E73" s="27">
        <f t="shared" si="10"/>
        <v>141</v>
      </c>
      <c r="F73" s="27">
        <f>アイディタウン笹尾!U$54</f>
        <v>3</v>
      </c>
      <c r="G73" s="27">
        <f>アイディタウン笹尾!V$54</f>
        <v>6</v>
      </c>
      <c r="H73" s="24">
        <f t="shared" si="9"/>
        <v>9</v>
      </c>
      <c r="I73" s="25">
        <f t="shared" si="11"/>
        <v>4.2299999999999995</v>
      </c>
      <c r="J73" s="25">
        <f t="shared" si="11"/>
        <v>8.57</v>
      </c>
      <c r="K73" s="46">
        <f t="shared" si="11"/>
        <v>6.38</v>
      </c>
    </row>
    <row r="74" spans="1:11" ht="14.25" thickBot="1" x14ac:dyDescent="0.2">
      <c r="A74" s="15" t="s">
        <v>75</v>
      </c>
      <c r="B74" s="16"/>
      <c r="C74" s="17">
        <f t="shared" ref="C74:H74" si="12">SUM(C50:C73)</f>
        <v>2025</v>
      </c>
      <c r="D74" s="17">
        <f t="shared" si="12"/>
        <v>2133</v>
      </c>
      <c r="E74" s="17">
        <f t="shared" si="12"/>
        <v>4158</v>
      </c>
      <c r="F74" s="17">
        <f t="shared" si="12"/>
        <v>292</v>
      </c>
      <c r="G74" s="17">
        <f t="shared" si="12"/>
        <v>426</v>
      </c>
      <c r="H74" s="17">
        <f t="shared" si="12"/>
        <v>718</v>
      </c>
      <c r="I74" s="18">
        <f t="shared" si="11"/>
        <v>14.42</v>
      </c>
      <c r="J74" s="18">
        <f t="shared" si="11"/>
        <v>19.97</v>
      </c>
      <c r="K74" s="19">
        <f t="shared" si="11"/>
        <v>17.27</v>
      </c>
    </row>
    <row r="75" spans="1:11" ht="14.25" thickBot="1" x14ac:dyDescent="0.2">
      <c r="A75" s="26"/>
      <c r="B75" s="26"/>
      <c r="C75" s="26"/>
      <c r="D75" s="26"/>
      <c r="E75" s="26"/>
      <c r="F75" s="26"/>
      <c r="G75" s="26"/>
      <c r="H75" s="26"/>
      <c r="I75" s="26"/>
      <c r="J75" s="26"/>
      <c r="K75" s="26"/>
    </row>
    <row r="76" spans="1:11" ht="14.25" thickBot="1" x14ac:dyDescent="0.2">
      <c r="A76" s="15" t="s">
        <v>76</v>
      </c>
      <c r="B76" s="16"/>
      <c r="C76" s="17">
        <f t="shared" ref="C76:H76" si="13">C74+C49</f>
        <v>15038</v>
      </c>
      <c r="D76" s="17">
        <f t="shared" si="13"/>
        <v>16387</v>
      </c>
      <c r="E76" s="17">
        <f t="shared" si="13"/>
        <v>31425</v>
      </c>
      <c r="F76" s="17">
        <f t="shared" si="13"/>
        <v>1580</v>
      </c>
      <c r="G76" s="17">
        <f t="shared" si="13"/>
        <v>2231</v>
      </c>
      <c r="H76" s="17">
        <f t="shared" si="13"/>
        <v>3811</v>
      </c>
      <c r="I76" s="18">
        <f>ROUND(F76/C76,4)*100</f>
        <v>10.51</v>
      </c>
      <c r="J76" s="18">
        <f>ROUND(G76/D76,4)*100</f>
        <v>13.61</v>
      </c>
      <c r="K76" s="19">
        <f>ROUND(H76/E76,4)*100</f>
        <v>12.13</v>
      </c>
    </row>
  </sheetData>
  <sheetProtection sheet="1"/>
  <phoneticPr fontId="2"/>
  <printOptions gridLinesSet="0"/>
  <pageMargins left="0.78740157480314965" right="0.78740157480314965" top="0.51181102362204722" bottom="0.31496062992125984" header="0.51181102362204722" footer="0.51181102362204722"/>
  <pageSetup paperSize="9" scale="82" orientation="portrait" horizontalDpi="400" verticalDpi="400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66"/>
  <sheetViews>
    <sheetView tabSelected="1" zoomScale="80" workbookViewId="0">
      <pane ySplit="1" topLeftCell="A2" activePane="bottomLeft" state="frozen"/>
      <selection activeCell="I52" sqref="I52"/>
      <selection pane="bottomLeft" activeCell="I52" sqref="I52"/>
    </sheetView>
  </sheetViews>
  <sheetFormatPr defaultRowHeight="13.5" x14ac:dyDescent="0.15"/>
  <cols>
    <col min="1" max="4" width="9" style="57"/>
    <col min="5" max="5" width="2.125" style="57" customWidth="1"/>
    <col min="6" max="9" width="9" style="57"/>
    <col min="10" max="10" width="0.875" style="57" customWidth="1"/>
    <col min="11" max="14" width="9" style="57"/>
    <col min="15" max="15" width="1" style="57" customWidth="1"/>
    <col min="16" max="16384" width="9" style="57"/>
  </cols>
  <sheetData>
    <row r="1" spans="1:25" x14ac:dyDescent="0.15">
      <c r="A1" s="55" t="s">
        <v>99</v>
      </c>
      <c r="B1" s="55"/>
      <c r="C1" s="55"/>
      <c r="D1" s="55"/>
      <c r="E1" s="55"/>
      <c r="F1" s="55"/>
      <c r="G1" s="56" t="s">
        <v>92</v>
      </c>
      <c r="H1" s="78" t="s">
        <v>129</v>
      </c>
      <c r="J1" s="55"/>
      <c r="K1" s="55"/>
      <c r="L1" s="55"/>
      <c r="M1" s="55"/>
      <c r="N1" s="55"/>
      <c r="O1" s="55" t="s">
        <v>93</v>
      </c>
      <c r="P1" s="55"/>
      <c r="Q1" s="55"/>
      <c r="R1" s="55" t="str">
        <f>高齢者率65!J1</f>
        <v>平成30年3月末</v>
      </c>
      <c r="S1" s="55"/>
      <c r="Y1" s="55">
        <f>VLOOKUP(H1,X3:Y67,2,FALSE)</f>
        <v>27</v>
      </c>
    </row>
    <row r="2" spans="1:25" x14ac:dyDescent="0.15">
      <c r="A2" s="58"/>
      <c r="B2" s="58"/>
      <c r="C2" s="58"/>
      <c r="D2" s="58"/>
      <c r="E2" s="55"/>
      <c r="F2" s="58"/>
      <c r="G2" s="58"/>
      <c r="H2" s="58"/>
      <c r="I2" s="58"/>
      <c r="J2" s="55"/>
      <c r="K2" s="58"/>
      <c r="L2" s="58"/>
      <c r="M2" s="58"/>
      <c r="N2" s="58"/>
      <c r="O2" s="55"/>
      <c r="P2" s="58"/>
      <c r="Q2" s="58"/>
      <c r="R2" s="58"/>
      <c r="S2" s="58"/>
    </row>
    <row r="3" spans="1:25" x14ac:dyDescent="0.15">
      <c r="A3" s="59" t="s">
        <v>0</v>
      </c>
      <c r="B3" s="59" t="s">
        <v>89</v>
      </c>
      <c r="C3" s="59" t="s">
        <v>90</v>
      </c>
      <c r="D3" s="59" t="s">
        <v>91</v>
      </c>
      <c r="E3" s="60"/>
      <c r="F3" s="59" t="s">
        <v>0</v>
      </c>
      <c r="G3" s="59" t="s">
        <v>89</v>
      </c>
      <c r="H3" s="59" t="s">
        <v>90</v>
      </c>
      <c r="I3" s="59" t="s">
        <v>91</v>
      </c>
      <c r="J3" s="60"/>
      <c r="K3" s="59" t="s">
        <v>0</v>
      </c>
      <c r="L3" s="59" t="s">
        <v>89</v>
      </c>
      <c r="M3" s="59" t="s">
        <v>90</v>
      </c>
      <c r="N3" s="59" t="s">
        <v>91</v>
      </c>
      <c r="O3" s="60"/>
      <c r="P3" s="59" t="s">
        <v>0</v>
      </c>
      <c r="Q3" s="59" t="s">
        <v>89</v>
      </c>
      <c r="R3" s="59" t="s">
        <v>90</v>
      </c>
      <c r="S3" s="59" t="s">
        <v>91</v>
      </c>
      <c r="T3" s="61"/>
      <c r="X3" s="57" t="s">
        <v>2</v>
      </c>
      <c r="Y3" s="57">
        <v>1</v>
      </c>
    </row>
    <row r="4" spans="1:25" x14ac:dyDescent="0.15">
      <c r="A4" s="62">
        <v>0</v>
      </c>
      <c r="B4" s="62">
        <f>IF(ISNA(VLOOKUP($Y$1*1000+A4,年齢別人口集計表AD2!$A$2:$K$5000,9,FALSE)),0,VLOOKUP($Y$1*1000+A4,年齢別人口集計表AD2!$A$2:$K$5000,9,FALSE))</f>
        <v>1</v>
      </c>
      <c r="C4" s="62">
        <f>IF(ISNA(VLOOKUP($Y$1*1000+A4,年齢別人口集計表AD2!$A$2:$K$5000,10,FALSE)),0,VLOOKUP($Y$1*1000+A4,年齢別人口集計表AD2!$A$2:$K$5000,10,FALSE))</f>
        <v>0</v>
      </c>
      <c r="D4" s="62">
        <f>SUM(B4:C4)</f>
        <v>1</v>
      </c>
      <c r="E4" s="63"/>
      <c r="F4" s="62">
        <v>5</v>
      </c>
      <c r="G4" s="62">
        <f>IF(ISNA(VLOOKUP($Y$1*1000+F4,年齢別人口集計表AD2!$A$2:$K$5000,9,FALSE)),0,VLOOKUP($Y$1*1000+F4,年齢別人口集計表AD2!$A$2:$K$5000,9,FALSE))</f>
        <v>1</v>
      </c>
      <c r="H4" s="62">
        <f>IF(ISNA(VLOOKUP($Y$1*1000+F4,年齢別人口集計表AD2!$A$2:$K$5000,10,FALSE)),0,VLOOKUP($Y$1*1000+F4,年齢別人口集計表AD2!$A$2:$K$5000,10,FALSE))</f>
        <v>3</v>
      </c>
      <c r="I4" s="62">
        <f>SUM(G4:H4)</f>
        <v>4</v>
      </c>
      <c r="J4" s="63"/>
      <c r="K4" s="62">
        <v>10</v>
      </c>
      <c r="L4" s="62">
        <f>IF(ISNA(VLOOKUP($Y$1*1000+K4,年齢別人口集計表AD2!$A$2:$K$5000,9,FALSE)),0,VLOOKUP($Y$1*1000+K4,年齢別人口集計表AD2!$A$2:$K$5000,9,FALSE))</f>
        <v>1</v>
      </c>
      <c r="M4" s="62">
        <f>IF(ISNA(VLOOKUP($Y$1*1000+K4,年齢別人口集計表AD2!$A$2:$K$5000,10,FALSE)),0,VLOOKUP($Y$1*1000+K4,年齢別人口集計表AD2!$A$2:$K$5000,10,FALSE))</f>
        <v>1</v>
      </c>
      <c r="N4" s="62">
        <f>SUM(L4:M4)</f>
        <v>2</v>
      </c>
      <c r="O4" s="63"/>
      <c r="P4" s="62">
        <v>15</v>
      </c>
      <c r="Q4" s="62">
        <f>IF(ISNA(VLOOKUP($Y$1*1000+P4,年齢別人口集計表AD2!$A$2:$K$5000,9,FALSE)),0,VLOOKUP($Y$1*1000+P4,年齢別人口集計表AD2!$A$2:$K$5000,9,FALSE))</f>
        <v>0</v>
      </c>
      <c r="R4" s="62">
        <f>IF(ISNA(VLOOKUP($Y$1*1000+P4,年齢別人口集計表AD2!$A$2:$K$5000,10,FALSE)),0,VLOOKUP($Y$1*1000+P4,年齢別人口集計表AD2!$A$2:$K$5000,10,FALSE))</f>
        <v>2</v>
      </c>
      <c r="S4" s="62">
        <f>SUM(Q4:R4)</f>
        <v>2</v>
      </c>
      <c r="X4" s="57" t="s">
        <v>3</v>
      </c>
      <c r="Y4" s="57">
        <v>2</v>
      </c>
    </row>
    <row r="5" spans="1:25" x14ac:dyDescent="0.15">
      <c r="A5" s="62">
        <v>1</v>
      </c>
      <c r="B5" s="62">
        <f>IF(ISNA(VLOOKUP($Y$1*1000+A5,年齢別人口集計表AD2!$A$2:$K$5000,9,FALSE)),0,VLOOKUP($Y$1*1000+A5,年齢別人口集計表AD2!$A$2:$K$5000,9,FALSE))</f>
        <v>2</v>
      </c>
      <c r="C5" s="62">
        <f>IF(ISNA(VLOOKUP($Y$1*1000+A5,年齢別人口集計表AD2!$A$2:$K$5000,10,FALSE)),0,VLOOKUP($Y$1*1000+A5,年齢別人口集計表AD2!$A$2:$K$5000,10,FALSE))</f>
        <v>0</v>
      </c>
      <c r="D5" s="62">
        <f>SUM(B5:C5)</f>
        <v>2</v>
      </c>
      <c r="E5" s="63"/>
      <c r="F5" s="62">
        <v>6</v>
      </c>
      <c r="G5" s="62">
        <f>IF(ISNA(VLOOKUP($Y$1*1000+F5,年齢別人口集計表AD2!$A$2:$K$5000,9,FALSE)),0,VLOOKUP($Y$1*1000+F5,年齢別人口集計表AD2!$A$2:$K$5000,9,FALSE))</f>
        <v>1</v>
      </c>
      <c r="H5" s="62">
        <f>IF(ISNA(VLOOKUP($Y$1*1000+F5,年齢別人口集計表AD2!$A$2:$K$5000,10,FALSE)),0,VLOOKUP($Y$1*1000+F5,年齢別人口集計表AD2!$A$2:$K$5000,10,FALSE))</f>
        <v>1</v>
      </c>
      <c r="I5" s="62">
        <f>SUM(G5:H5)</f>
        <v>2</v>
      </c>
      <c r="J5" s="63"/>
      <c r="K5" s="62">
        <v>11</v>
      </c>
      <c r="L5" s="62">
        <f>IF(ISNA(VLOOKUP($Y$1*1000+K5,年齢別人口集計表AD2!$A$2:$K$5000,9,FALSE)),0,VLOOKUP($Y$1*1000+K5,年齢別人口集計表AD2!$A$2:$K$5000,9,FALSE))</f>
        <v>6</v>
      </c>
      <c r="M5" s="62">
        <f>IF(ISNA(VLOOKUP($Y$1*1000+K5,年齢別人口集計表AD2!$A$2:$K$5000,10,FALSE)),0,VLOOKUP($Y$1*1000+K5,年齢別人口集計表AD2!$A$2:$K$5000,10,FALSE))</f>
        <v>0</v>
      </c>
      <c r="N5" s="62">
        <f>SUM(L5:M5)</f>
        <v>6</v>
      </c>
      <c r="O5" s="63"/>
      <c r="P5" s="62">
        <v>16</v>
      </c>
      <c r="Q5" s="62">
        <f>IF(ISNA(VLOOKUP($Y$1*1000+P5,年齢別人口集計表AD2!$A$2:$K$5000,9,FALSE)),0,VLOOKUP($Y$1*1000+P5,年齢別人口集計表AD2!$A$2:$K$5000,9,FALSE))</f>
        <v>0</v>
      </c>
      <c r="R5" s="62">
        <f>IF(ISNA(VLOOKUP($Y$1*1000+P5,年齢別人口集計表AD2!$A$2:$K$5000,10,FALSE)),0,VLOOKUP($Y$1*1000+P5,年齢別人口集計表AD2!$A$2:$K$5000,10,FALSE))</f>
        <v>3</v>
      </c>
      <c r="S5" s="62">
        <f>SUM(Q5:R5)</f>
        <v>3</v>
      </c>
      <c r="X5" s="57" t="s">
        <v>4</v>
      </c>
      <c r="Y5" s="57">
        <v>3</v>
      </c>
    </row>
    <row r="6" spans="1:25" x14ac:dyDescent="0.15">
      <c r="A6" s="62">
        <v>2</v>
      </c>
      <c r="B6" s="62">
        <f>IF(ISNA(VLOOKUP($Y$1*1000+A6,年齢別人口集計表AD2!$A$2:$K$5000,9,FALSE)),0,VLOOKUP($Y$1*1000+A6,年齢別人口集計表AD2!$A$2:$K$5000,9,FALSE))</f>
        <v>0</v>
      </c>
      <c r="C6" s="62">
        <f>IF(ISNA(VLOOKUP($Y$1*1000+A6,年齢別人口集計表AD2!$A$2:$K$5000,10,FALSE)),0,VLOOKUP($Y$1*1000+A6,年齢別人口集計表AD2!$A$2:$K$5000,10,FALSE))</f>
        <v>0</v>
      </c>
      <c r="D6" s="62">
        <f>SUM(B6:C6)</f>
        <v>0</v>
      </c>
      <c r="E6" s="63"/>
      <c r="F6" s="62">
        <v>7</v>
      </c>
      <c r="G6" s="62">
        <f>IF(ISNA(VLOOKUP($Y$1*1000+F6,年齢別人口集計表AD2!$A$2:$K$5000,9,FALSE)),0,VLOOKUP($Y$1*1000+F6,年齢別人口集計表AD2!$A$2:$K$5000,9,FALSE))</f>
        <v>1</v>
      </c>
      <c r="H6" s="62">
        <f>IF(ISNA(VLOOKUP($Y$1*1000+F6,年齢別人口集計表AD2!$A$2:$K$5000,10,FALSE)),0,VLOOKUP($Y$1*1000+F6,年齢別人口集計表AD2!$A$2:$K$5000,10,FALSE))</f>
        <v>1</v>
      </c>
      <c r="I6" s="62">
        <f>SUM(G6:H6)</f>
        <v>2</v>
      </c>
      <c r="J6" s="63"/>
      <c r="K6" s="62">
        <v>12</v>
      </c>
      <c r="L6" s="62">
        <f>IF(ISNA(VLOOKUP($Y$1*1000+K6,年齢別人口集計表AD2!$A$2:$K$5000,9,FALSE)),0,VLOOKUP($Y$1*1000+K6,年齢別人口集計表AD2!$A$2:$K$5000,9,FALSE))</f>
        <v>3</v>
      </c>
      <c r="M6" s="62">
        <f>IF(ISNA(VLOOKUP($Y$1*1000+K6,年齢別人口集計表AD2!$A$2:$K$5000,10,FALSE)),0,VLOOKUP($Y$1*1000+K6,年齢別人口集計表AD2!$A$2:$K$5000,10,FALSE))</f>
        <v>3</v>
      </c>
      <c r="N6" s="62">
        <f>SUM(L6:M6)</f>
        <v>6</v>
      </c>
      <c r="O6" s="63"/>
      <c r="P6" s="62">
        <v>17</v>
      </c>
      <c r="Q6" s="62">
        <f>IF(ISNA(VLOOKUP($Y$1*1000+P6,年齢別人口集計表AD2!$A$2:$K$5000,9,FALSE)),0,VLOOKUP($Y$1*1000+P6,年齢別人口集計表AD2!$A$2:$K$5000,9,FALSE))</f>
        <v>2</v>
      </c>
      <c r="R6" s="62">
        <f>IF(ISNA(VLOOKUP($Y$1*1000+P6,年齢別人口集計表AD2!$A$2:$K$5000,10,FALSE)),0,VLOOKUP($Y$1*1000+P6,年齢別人口集計表AD2!$A$2:$K$5000,10,FALSE))</f>
        <v>3</v>
      </c>
      <c r="S6" s="62">
        <f>SUM(Q6:R6)</f>
        <v>5</v>
      </c>
      <c r="X6" s="57" t="s">
        <v>5</v>
      </c>
      <c r="Y6" s="57">
        <v>4</v>
      </c>
    </row>
    <row r="7" spans="1:25" x14ac:dyDescent="0.15">
      <c r="A7" s="62">
        <v>3</v>
      </c>
      <c r="B7" s="62">
        <f>IF(ISNA(VLOOKUP($Y$1*1000+A7,年齢別人口集計表AD2!$A$2:$K$5000,9,FALSE)),0,VLOOKUP($Y$1*1000+A7,年齢別人口集計表AD2!$A$2:$K$5000,9,FALSE))</f>
        <v>0</v>
      </c>
      <c r="C7" s="62">
        <f>IF(ISNA(VLOOKUP($Y$1*1000+A7,年齢別人口集計表AD2!$A$2:$K$5000,10,FALSE)),0,VLOOKUP($Y$1*1000+A7,年齢別人口集計表AD2!$A$2:$K$5000,10,FALSE))</f>
        <v>4</v>
      </c>
      <c r="D7" s="62">
        <f>SUM(B7:C7)</f>
        <v>4</v>
      </c>
      <c r="E7" s="63"/>
      <c r="F7" s="62">
        <v>8</v>
      </c>
      <c r="G7" s="62">
        <f>IF(ISNA(VLOOKUP($Y$1*1000+F7,年齢別人口集計表AD2!$A$2:$K$5000,9,FALSE)),0,VLOOKUP($Y$1*1000+F7,年齢別人口集計表AD2!$A$2:$K$5000,9,FALSE))</f>
        <v>0</v>
      </c>
      <c r="H7" s="62">
        <f>IF(ISNA(VLOOKUP($Y$1*1000+F7,年齢別人口集計表AD2!$A$2:$K$5000,10,FALSE)),0,VLOOKUP($Y$1*1000+F7,年齢別人口集計表AD2!$A$2:$K$5000,10,FALSE))</f>
        <v>2</v>
      </c>
      <c r="I7" s="62">
        <f>SUM(G7:H7)</f>
        <v>2</v>
      </c>
      <c r="J7" s="63"/>
      <c r="K7" s="62">
        <v>13</v>
      </c>
      <c r="L7" s="62">
        <f>IF(ISNA(VLOOKUP($Y$1*1000+K7,年齢別人口集計表AD2!$A$2:$K$5000,9,FALSE)),0,VLOOKUP($Y$1*1000+K7,年齢別人口集計表AD2!$A$2:$K$5000,9,FALSE))</f>
        <v>1</v>
      </c>
      <c r="M7" s="62">
        <f>IF(ISNA(VLOOKUP($Y$1*1000+K7,年齢別人口集計表AD2!$A$2:$K$5000,10,FALSE)),0,VLOOKUP($Y$1*1000+K7,年齢別人口集計表AD2!$A$2:$K$5000,10,FALSE))</f>
        <v>3</v>
      </c>
      <c r="N7" s="62">
        <f>SUM(L7:M7)</f>
        <v>4</v>
      </c>
      <c r="O7" s="63"/>
      <c r="P7" s="62">
        <v>18</v>
      </c>
      <c r="Q7" s="62">
        <f>IF(ISNA(VLOOKUP($Y$1*1000+P7,年齢別人口集計表AD2!$A$2:$K$5000,9,FALSE)),0,VLOOKUP($Y$1*1000+P7,年齢別人口集計表AD2!$A$2:$K$5000,9,FALSE))</f>
        <v>1</v>
      </c>
      <c r="R7" s="62">
        <f>IF(ISNA(VLOOKUP($Y$1*1000+P7,年齢別人口集計表AD2!$A$2:$K$5000,10,FALSE)),0,VLOOKUP($Y$1*1000+P7,年齢別人口集計表AD2!$A$2:$K$5000,10,FALSE))</f>
        <v>0</v>
      </c>
      <c r="S7" s="62">
        <f>SUM(Q7:R7)</f>
        <v>1</v>
      </c>
      <c r="X7" s="57" t="s">
        <v>6</v>
      </c>
      <c r="Y7" s="57">
        <v>5</v>
      </c>
    </row>
    <row r="8" spans="1:25" x14ac:dyDescent="0.15">
      <c r="A8" s="62">
        <v>4</v>
      </c>
      <c r="B8" s="62">
        <f>IF(ISNA(VLOOKUP($Y$1*1000+A8,年齢別人口集計表AD2!$A$2:$K$5000,9,FALSE)),0,VLOOKUP($Y$1*1000+A8,年齢別人口集計表AD2!$A$2:$K$5000,9,FALSE))</f>
        <v>0</v>
      </c>
      <c r="C8" s="62">
        <f>IF(ISNA(VLOOKUP($Y$1*1000+A8,年齢別人口集計表AD2!$A$2:$K$5000,10,FALSE)),0,VLOOKUP($Y$1*1000+A8,年齢別人口集計表AD2!$A$2:$K$5000,10,FALSE))</f>
        <v>0</v>
      </c>
      <c r="D8" s="62">
        <f>SUM(B8:C8)</f>
        <v>0</v>
      </c>
      <c r="E8" s="63"/>
      <c r="F8" s="62">
        <v>9</v>
      </c>
      <c r="G8" s="62">
        <f>IF(ISNA(VLOOKUP($Y$1*1000+F8,年齢別人口集計表AD2!$A$2:$K$5000,9,FALSE)),0,VLOOKUP($Y$1*1000+F8,年齢別人口集計表AD2!$A$2:$K$5000,9,FALSE))</f>
        <v>2</v>
      </c>
      <c r="H8" s="62">
        <f>IF(ISNA(VLOOKUP($Y$1*1000+F8,年齢別人口集計表AD2!$A$2:$K$5000,10,FALSE)),0,VLOOKUP($Y$1*1000+F8,年齢別人口集計表AD2!$A$2:$K$5000,10,FALSE))</f>
        <v>1</v>
      </c>
      <c r="I8" s="62">
        <f>SUM(G8:H8)</f>
        <v>3</v>
      </c>
      <c r="J8" s="63"/>
      <c r="K8" s="62">
        <v>14</v>
      </c>
      <c r="L8" s="62">
        <f>IF(ISNA(VLOOKUP($Y$1*1000+K8,年齢別人口集計表AD2!$A$2:$K$5000,9,FALSE)),0,VLOOKUP($Y$1*1000+K8,年齢別人口集計表AD2!$A$2:$K$5000,9,FALSE))</f>
        <v>1</v>
      </c>
      <c r="M8" s="62">
        <f>IF(ISNA(VLOOKUP($Y$1*1000+K8,年齢別人口集計表AD2!$A$2:$K$5000,10,FALSE)),0,VLOOKUP($Y$1*1000+K8,年齢別人口集計表AD2!$A$2:$K$5000,10,FALSE))</f>
        <v>3</v>
      </c>
      <c r="N8" s="62">
        <f>SUM(L8:M8)</f>
        <v>4</v>
      </c>
      <c r="O8" s="63"/>
      <c r="P8" s="62">
        <v>19</v>
      </c>
      <c r="Q8" s="62">
        <f>IF(ISNA(VLOOKUP($Y$1*1000+P8,年齢別人口集計表AD2!$A$2:$K$5000,9,FALSE)),0,VLOOKUP($Y$1*1000+P8,年齢別人口集計表AD2!$A$2:$K$5000,9,FALSE))</f>
        <v>2</v>
      </c>
      <c r="R8" s="62">
        <f>IF(ISNA(VLOOKUP($Y$1*1000+P8,年齢別人口集計表AD2!$A$2:$K$5000,10,FALSE)),0,VLOOKUP($Y$1*1000+P8,年齢別人口集計表AD2!$A$2:$K$5000,10,FALSE))</f>
        <v>3</v>
      </c>
      <c r="S8" s="62">
        <f>SUM(Q8:R8)</f>
        <v>5</v>
      </c>
      <c r="X8" s="57" t="s">
        <v>7</v>
      </c>
      <c r="Y8" s="57">
        <v>6</v>
      </c>
    </row>
    <row r="9" spans="1:25" x14ac:dyDescent="0.15">
      <c r="A9" s="64" t="s">
        <v>91</v>
      </c>
      <c r="B9" s="62">
        <f>SUM(B4:B8)</f>
        <v>3</v>
      </c>
      <c r="C9" s="62">
        <f>SUM(C4:C8)</f>
        <v>4</v>
      </c>
      <c r="D9" s="62">
        <f>SUM(D4:D8)</f>
        <v>7</v>
      </c>
      <c r="E9" s="63"/>
      <c r="F9" s="64" t="s">
        <v>91</v>
      </c>
      <c r="G9" s="62">
        <f>SUM(G4:G8)</f>
        <v>5</v>
      </c>
      <c r="H9" s="62">
        <f>SUM(H4:H8)</f>
        <v>8</v>
      </c>
      <c r="I9" s="62">
        <f>SUM(I4:I8)</f>
        <v>13</v>
      </c>
      <c r="J9" s="63"/>
      <c r="K9" s="64" t="s">
        <v>91</v>
      </c>
      <c r="L9" s="62">
        <f>SUM(L4:L8)</f>
        <v>12</v>
      </c>
      <c r="M9" s="62">
        <f>SUM(M4:M8)</f>
        <v>10</v>
      </c>
      <c r="N9" s="62">
        <f>SUM(N4:N8)</f>
        <v>22</v>
      </c>
      <c r="O9" s="63"/>
      <c r="P9" s="64" t="s">
        <v>91</v>
      </c>
      <c r="Q9" s="62">
        <f>SUM(Q4:Q8)</f>
        <v>5</v>
      </c>
      <c r="R9" s="62">
        <f>SUM(R4:R8)</f>
        <v>11</v>
      </c>
      <c r="S9" s="62">
        <f>SUM(S4:S8)</f>
        <v>16</v>
      </c>
      <c r="U9" s="65">
        <f>Q9+L9+G9+B9</f>
        <v>25</v>
      </c>
      <c r="V9" s="65">
        <f>R9+M9+H9+C9</f>
        <v>33</v>
      </c>
      <c r="X9" s="57" t="s">
        <v>8</v>
      </c>
      <c r="Y9" s="57">
        <v>7</v>
      </c>
    </row>
    <row r="10" spans="1:25" x14ac:dyDescent="0.15">
      <c r="A10" s="66"/>
      <c r="B10" s="66"/>
      <c r="C10" s="66"/>
      <c r="D10" s="66"/>
      <c r="F10" s="66"/>
      <c r="G10" s="66"/>
      <c r="H10" s="66"/>
      <c r="I10" s="66"/>
      <c r="K10" s="66"/>
      <c r="L10" s="66"/>
      <c r="M10" s="66"/>
      <c r="N10" s="66"/>
      <c r="P10" s="66"/>
      <c r="Q10" s="66"/>
      <c r="R10" s="66"/>
      <c r="S10" s="66"/>
      <c r="X10" s="57" t="s">
        <v>9</v>
      </c>
      <c r="Y10" s="57">
        <v>8</v>
      </c>
    </row>
    <row r="11" spans="1:25" x14ac:dyDescent="0.15">
      <c r="A11" s="64" t="s">
        <v>0</v>
      </c>
      <c r="B11" s="64" t="s">
        <v>89</v>
      </c>
      <c r="C11" s="64" t="s">
        <v>90</v>
      </c>
      <c r="D11" s="64" t="s">
        <v>91</v>
      </c>
      <c r="E11" s="63"/>
      <c r="F11" s="64" t="s">
        <v>0</v>
      </c>
      <c r="G11" s="64" t="s">
        <v>89</v>
      </c>
      <c r="H11" s="64" t="s">
        <v>90</v>
      </c>
      <c r="I11" s="64" t="s">
        <v>91</v>
      </c>
      <c r="J11" s="63"/>
      <c r="K11" s="64" t="s">
        <v>0</v>
      </c>
      <c r="L11" s="64" t="s">
        <v>89</v>
      </c>
      <c r="M11" s="64" t="s">
        <v>90</v>
      </c>
      <c r="N11" s="64" t="s">
        <v>91</v>
      </c>
      <c r="O11" s="63"/>
      <c r="P11" s="64" t="s">
        <v>0</v>
      </c>
      <c r="Q11" s="64" t="s">
        <v>89</v>
      </c>
      <c r="R11" s="64" t="s">
        <v>90</v>
      </c>
      <c r="S11" s="64" t="s">
        <v>91</v>
      </c>
      <c r="X11" s="57" t="s">
        <v>10</v>
      </c>
      <c r="Y11" s="57">
        <v>9</v>
      </c>
    </row>
    <row r="12" spans="1:25" x14ac:dyDescent="0.15">
      <c r="A12" s="62">
        <v>20</v>
      </c>
      <c r="B12" s="62">
        <f>IF(ISNA(VLOOKUP($Y$1*1000+A12,年齢別人口集計表AD2!$A$2:$K$5000,9,FALSE)),0,VLOOKUP($Y$1*1000+A12,年齢別人口集計表AD2!$A$2:$K$5000,9,FALSE))</f>
        <v>3</v>
      </c>
      <c r="C12" s="62">
        <f>IF(ISNA(VLOOKUP($Y$1*1000+A12,年齢別人口集計表AD2!$A$2:$K$5000,10,FALSE)),0,VLOOKUP($Y$1*1000+A12,年齢別人口集計表AD2!$A$2:$K$5000,10,FALSE))</f>
        <v>3</v>
      </c>
      <c r="D12" s="62">
        <f>SUM(B12:C12)</f>
        <v>6</v>
      </c>
      <c r="E12" s="63"/>
      <c r="F12" s="62">
        <v>25</v>
      </c>
      <c r="G12" s="62">
        <f>IF(ISNA(VLOOKUP($Y$1*1000+F12,年齢別人口集計表AD2!$A$2:$K$5000,9,FALSE)),0,VLOOKUP($Y$1*1000+F12,年齢別人口集計表AD2!$A$2:$K$5000,9,FALSE))</f>
        <v>3</v>
      </c>
      <c r="H12" s="62">
        <f>IF(ISNA(VLOOKUP($Y$1*1000+F12,年齢別人口集計表AD2!$A$2:$K$5000,10,FALSE)),0,VLOOKUP($Y$1*1000+F12,年齢別人口集計表AD2!$A$2:$K$5000,10,FALSE))</f>
        <v>1</v>
      </c>
      <c r="I12" s="62">
        <f>SUM(G12:H12)</f>
        <v>4</v>
      </c>
      <c r="J12" s="63"/>
      <c r="K12" s="62">
        <v>30</v>
      </c>
      <c r="L12" s="62">
        <f>IF(ISNA(VLOOKUP($Y$1*1000+K12,年齢別人口集計表AD2!$A$2:$K$5000,9,FALSE)),0,VLOOKUP($Y$1*1000+K12,年齢別人口集計表AD2!$A$2:$K$5000,9,FALSE))</f>
        <v>2</v>
      </c>
      <c r="M12" s="62">
        <f>IF(ISNA(VLOOKUP($Y$1*1000+K12,年齢別人口集計表AD2!$A$2:$K$5000,10,FALSE)),0,VLOOKUP($Y$1*1000+K12,年齢別人口集計表AD2!$A$2:$K$5000,10,FALSE))</f>
        <v>7</v>
      </c>
      <c r="N12" s="62">
        <f>SUM(L12:M12)</f>
        <v>9</v>
      </c>
      <c r="O12" s="63"/>
      <c r="P12" s="62">
        <v>35</v>
      </c>
      <c r="Q12" s="62">
        <f>IF(ISNA(VLOOKUP($Y$1*1000+P12,年齢別人口集計表AD2!$A$2:$K$5000,9,FALSE)),0,VLOOKUP($Y$1*1000+P12,年齢別人口集計表AD2!$A$2:$K$5000,9,FALSE))</f>
        <v>5</v>
      </c>
      <c r="R12" s="62">
        <f>IF(ISNA(VLOOKUP($Y$1*1000+P12,年齢別人口集計表AD2!$A$2:$K$5000,10,FALSE)),0,VLOOKUP($Y$1*1000+P12,年齢別人口集計表AD2!$A$2:$K$5000,10,FALSE))</f>
        <v>1</v>
      </c>
      <c r="S12" s="62">
        <f>SUM(Q12:R12)</f>
        <v>6</v>
      </c>
      <c r="X12" s="57" t="s">
        <v>11</v>
      </c>
      <c r="Y12" s="57">
        <v>10</v>
      </c>
    </row>
    <row r="13" spans="1:25" x14ac:dyDescent="0.15">
      <c r="A13" s="62">
        <v>21</v>
      </c>
      <c r="B13" s="62">
        <f>IF(ISNA(VLOOKUP($Y$1*1000+A13,年齢別人口集計表AD2!$A$2:$K$5000,9,FALSE)),0,VLOOKUP($Y$1*1000+A13,年齢別人口集計表AD2!$A$2:$K$5000,9,FALSE))</f>
        <v>3</v>
      </c>
      <c r="C13" s="62">
        <f>IF(ISNA(VLOOKUP($Y$1*1000+A13,年齢別人口集計表AD2!$A$2:$K$5000,10,FALSE)),0,VLOOKUP($Y$1*1000+A13,年齢別人口集計表AD2!$A$2:$K$5000,10,FALSE))</f>
        <v>2</v>
      </c>
      <c r="D13" s="62">
        <f>SUM(B13:C13)</f>
        <v>5</v>
      </c>
      <c r="E13" s="63"/>
      <c r="F13" s="62">
        <v>26</v>
      </c>
      <c r="G13" s="62">
        <f>IF(ISNA(VLOOKUP($Y$1*1000+F13,年齢別人口集計表AD2!$A$2:$K$5000,9,FALSE)),0,VLOOKUP($Y$1*1000+F13,年齢別人口集計表AD2!$A$2:$K$5000,9,FALSE))</f>
        <v>3</v>
      </c>
      <c r="H13" s="62">
        <f>IF(ISNA(VLOOKUP($Y$1*1000+F13,年齢別人口集計表AD2!$A$2:$K$5000,10,FALSE)),0,VLOOKUP($Y$1*1000+F13,年齢別人口集計表AD2!$A$2:$K$5000,10,FALSE))</f>
        <v>1</v>
      </c>
      <c r="I13" s="62">
        <f>SUM(G13:H13)</f>
        <v>4</v>
      </c>
      <c r="J13" s="63"/>
      <c r="K13" s="62">
        <v>31</v>
      </c>
      <c r="L13" s="62">
        <f>IF(ISNA(VLOOKUP($Y$1*1000+K13,年齢別人口集計表AD2!$A$2:$K$5000,9,FALSE)),0,VLOOKUP($Y$1*1000+K13,年齢別人口集計表AD2!$A$2:$K$5000,9,FALSE))</f>
        <v>3</v>
      </c>
      <c r="M13" s="62">
        <f>IF(ISNA(VLOOKUP($Y$1*1000+K13,年齢別人口集計表AD2!$A$2:$K$5000,10,FALSE)),0,VLOOKUP($Y$1*1000+K13,年齢別人口集計表AD2!$A$2:$K$5000,10,FALSE))</f>
        <v>3</v>
      </c>
      <c r="N13" s="62">
        <f>SUM(L13:M13)</f>
        <v>6</v>
      </c>
      <c r="O13" s="63"/>
      <c r="P13" s="62">
        <v>36</v>
      </c>
      <c r="Q13" s="62">
        <f>IF(ISNA(VLOOKUP($Y$1*1000+P13,年齢別人口集計表AD2!$A$2:$K$5000,9,FALSE)),0,VLOOKUP($Y$1*1000+P13,年齢別人口集計表AD2!$A$2:$K$5000,9,FALSE))</f>
        <v>0</v>
      </c>
      <c r="R13" s="62">
        <f>IF(ISNA(VLOOKUP($Y$1*1000+P13,年齢別人口集計表AD2!$A$2:$K$5000,10,FALSE)),0,VLOOKUP($Y$1*1000+P13,年齢別人口集計表AD2!$A$2:$K$5000,10,FALSE))</f>
        <v>1</v>
      </c>
      <c r="S13" s="62">
        <f>SUM(Q13:R13)</f>
        <v>1</v>
      </c>
      <c r="X13" s="57" t="s">
        <v>12</v>
      </c>
      <c r="Y13" s="57">
        <v>11</v>
      </c>
    </row>
    <row r="14" spans="1:25" x14ac:dyDescent="0.15">
      <c r="A14" s="62">
        <v>22</v>
      </c>
      <c r="B14" s="62">
        <f>IF(ISNA(VLOOKUP($Y$1*1000+A14,年齢別人口集計表AD2!$A$2:$K$5000,9,FALSE)),0,VLOOKUP($Y$1*1000+A14,年齢別人口集計表AD2!$A$2:$K$5000,9,FALSE))</f>
        <v>2</v>
      </c>
      <c r="C14" s="62">
        <f>IF(ISNA(VLOOKUP($Y$1*1000+A14,年齢別人口集計表AD2!$A$2:$K$5000,10,FALSE)),0,VLOOKUP($Y$1*1000+A14,年齢別人口集計表AD2!$A$2:$K$5000,10,FALSE))</f>
        <v>2</v>
      </c>
      <c r="D14" s="62">
        <f>SUM(B14:C14)</f>
        <v>4</v>
      </c>
      <c r="E14" s="63"/>
      <c r="F14" s="62">
        <v>27</v>
      </c>
      <c r="G14" s="62">
        <f>IF(ISNA(VLOOKUP($Y$1*1000+F14,年齢別人口集計表AD2!$A$2:$K$5000,9,FALSE)),0,VLOOKUP($Y$1*1000+F14,年齢別人口集計表AD2!$A$2:$K$5000,9,FALSE))</f>
        <v>1</v>
      </c>
      <c r="H14" s="62">
        <f>IF(ISNA(VLOOKUP($Y$1*1000+F14,年齢別人口集計表AD2!$A$2:$K$5000,10,FALSE)),0,VLOOKUP($Y$1*1000+F14,年齢別人口集計表AD2!$A$2:$K$5000,10,FALSE))</f>
        <v>0</v>
      </c>
      <c r="I14" s="62">
        <f>SUM(G14:H14)</f>
        <v>1</v>
      </c>
      <c r="J14" s="63"/>
      <c r="K14" s="62">
        <v>32</v>
      </c>
      <c r="L14" s="62">
        <f>IF(ISNA(VLOOKUP($Y$1*1000+K14,年齢別人口集計表AD2!$A$2:$K$5000,9,FALSE)),0,VLOOKUP($Y$1*1000+K14,年齢別人口集計表AD2!$A$2:$K$5000,9,FALSE))</f>
        <v>1</v>
      </c>
      <c r="M14" s="62">
        <f>IF(ISNA(VLOOKUP($Y$1*1000+K14,年齢別人口集計表AD2!$A$2:$K$5000,10,FALSE)),0,VLOOKUP($Y$1*1000+K14,年齢別人口集計表AD2!$A$2:$K$5000,10,FALSE))</f>
        <v>4</v>
      </c>
      <c r="N14" s="62">
        <f>SUM(L14:M14)</f>
        <v>5</v>
      </c>
      <c r="O14" s="63"/>
      <c r="P14" s="62">
        <v>37</v>
      </c>
      <c r="Q14" s="62">
        <f>IF(ISNA(VLOOKUP($Y$1*1000+P14,年齢別人口集計表AD2!$A$2:$K$5000,9,FALSE)),0,VLOOKUP($Y$1*1000+P14,年齢別人口集計表AD2!$A$2:$K$5000,9,FALSE))</f>
        <v>3</v>
      </c>
      <c r="R14" s="62">
        <f>IF(ISNA(VLOOKUP($Y$1*1000+P14,年齢別人口集計表AD2!$A$2:$K$5000,10,FALSE)),0,VLOOKUP($Y$1*1000+P14,年齢別人口集計表AD2!$A$2:$K$5000,10,FALSE))</f>
        <v>4</v>
      </c>
      <c r="S14" s="62">
        <f>SUM(Q14:R14)</f>
        <v>7</v>
      </c>
      <c r="X14" s="57" t="s">
        <v>13</v>
      </c>
      <c r="Y14" s="57">
        <v>12</v>
      </c>
    </row>
    <row r="15" spans="1:25" x14ac:dyDescent="0.15">
      <c r="A15" s="62">
        <v>23</v>
      </c>
      <c r="B15" s="62">
        <f>IF(ISNA(VLOOKUP($Y$1*1000+A15,年齢別人口集計表AD2!$A$2:$K$5000,9,FALSE)),0,VLOOKUP($Y$1*1000+A15,年齢別人口集計表AD2!$A$2:$K$5000,9,FALSE))</f>
        <v>1</v>
      </c>
      <c r="C15" s="62">
        <f>IF(ISNA(VLOOKUP($Y$1*1000+A15,年齢別人口集計表AD2!$A$2:$K$5000,10,FALSE)),0,VLOOKUP($Y$1*1000+A15,年齢別人口集計表AD2!$A$2:$K$5000,10,FALSE))</f>
        <v>1</v>
      </c>
      <c r="D15" s="62">
        <f>SUM(B15:C15)</f>
        <v>2</v>
      </c>
      <c r="E15" s="63"/>
      <c r="F15" s="62">
        <v>28</v>
      </c>
      <c r="G15" s="62">
        <f>IF(ISNA(VLOOKUP($Y$1*1000+F15,年齢別人口集計表AD2!$A$2:$K$5000,9,FALSE)),0,VLOOKUP($Y$1*1000+F15,年齢別人口集計表AD2!$A$2:$K$5000,9,FALSE))</f>
        <v>1</v>
      </c>
      <c r="H15" s="62">
        <f>IF(ISNA(VLOOKUP($Y$1*1000+F15,年齢別人口集計表AD2!$A$2:$K$5000,10,FALSE)),0,VLOOKUP($Y$1*1000+F15,年齢別人口集計表AD2!$A$2:$K$5000,10,FALSE))</f>
        <v>2</v>
      </c>
      <c r="I15" s="62">
        <f>SUM(G15:H15)</f>
        <v>3</v>
      </c>
      <c r="J15" s="63"/>
      <c r="K15" s="62">
        <v>33</v>
      </c>
      <c r="L15" s="62">
        <f>IF(ISNA(VLOOKUP($Y$1*1000+K15,年齢別人口集計表AD2!$A$2:$K$5000,9,FALSE)),0,VLOOKUP($Y$1*1000+K15,年齢別人口集計表AD2!$A$2:$K$5000,9,FALSE))</f>
        <v>2</v>
      </c>
      <c r="M15" s="62">
        <f>IF(ISNA(VLOOKUP($Y$1*1000+K15,年齢別人口集計表AD2!$A$2:$K$5000,10,FALSE)),0,VLOOKUP($Y$1*1000+K15,年齢別人口集計表AD2!$A$2:$K$5000,10,FALSE))</f>
        <v>4</v>
      </c>
      <c r="N15" s="62">
        <f>SUM(L15:M15)</f>
        <v>6</v>
      </c>
      <c r="O15" s="63"/>
      <c r="P15" s="62">
        <v>38</v>
      </c>
      <c r="Q15" s="62">
        <f>IF(ISNA(VLOOKUP($Y$1*1000+P15,年齢別人口集計表AD2!$A$2:$K$5000,9,FALSE)),0,VLOOKUP($Y$1*1000+P15,年齢別人口集計表AD2!$A$2:$K$5000,9,FALSE))</f>
        <v>0</v>
      </c>
      <c r="R15" s="62">
        <f>IF(ISNA(VLOOKUP($Y$1*1000+P15,年齢別人口集計表AD2!$A$2:$K$5000,10,FALSE)),0,VLOOKUP($Y$1*1000+P15,年齢別人口集計表AD2!$A$2:$K$5000,10,FALSE))</f>
        <v>3</v>
      </c>
      <c r="S15" s="62">
        <f>SUM(Q15:R15)</f>
        <v>3</v>
      </c>
      <c r="X15" s="57" t="s">
        <v>14</v>
      </c>
      <c r="Y15" s="57">
        <v>13</v>
      </c>
    </row>
    <row r="16" spans="1:25" x14ac:dyDescent="0.15">
      <c r="A16" s="62">
        <v>24</v>
      </c>
      <c r="B16" s="62">
        <f>IF(ISNA(VLOOKUP($Y$1*1000+A16,年齢別人口集計表AD2!$A$2:$K$5000,9,FALSE)),0,VLOOKUP($Y$1*1000+A16,年齢別人口集計表AD2!$A$2:$K$5000,9,FALSE))</f>
        <v>2</v>
      </c>
      <c r="C16" s="62">
        <f>IF(ISNA(VLOOKUP($Y$1*1000+A16,年齢別人口集計表AD2!$A$2:$K$5000,10,FALSE)),0,VLOOKUP($Y$1*1000+A16,年齢別人口集計表AD2!$A$2:$K$5000,10,FALSE))</f>
        <v>1</v>
      </c>
      <c r="D16" s="62">
        <f>SUM(B16:C16)</f>
        <v>3</v>
      </c>
      <c r="E16" s="63"/>
      <c r="F16" s="62">
        <v>29</v>
      </c>
      <c r="G16" s="62">
        <f>IF(ISNA(VLOOKUP($Y$1*1000+F16,年齢別人口集計表AD2!$A$2:$K$5000,9,FALSE)),0,VLOOKUP($Y$1*1000+F16,年齢別人口集計表AD2!$A$2:$K$5000,9,FALSE))</f>
        <v>1</v>
      </c>
      <c r="H16" s="62">
        <f>IF(ISNA(VLOOKUP($Y$1*1000+F16,年齢別人口集計表AD2!$A$2:$K$5000,10,FALSE)),0,VLOOKUP($Y$1*1000+F16,年齢別人口集計表AD2!$A$2:$K$5000,10,FALSE))</f>
        <v>2</v>
      </c>
      <c r="I16" s="62">
        <f>SUM(G16:H16)</f>
        <v>3</v>
      </c>
      <c r="J16" s="63"/>
      <c r="K16" s="62">
        <v>34</v>
      </c>
      <c r="L16" s="62">
        <f>IF(ISNA(VLOOKUP($Y$1*1000+K16,年齢別人口集計表AD2!$A$2:$K$5000,9,FALSE)),0,VLOOKUP($Y$1*1000+K16,年齢別人口集計表AD2!$A$2:$K$5000,9,FALSE))</f>
        <v>2</v>
      </c>
      <c r="M16" s="62">
        <f>IF(ISNA(VLOOKUP($Y$1*1000+K16,年齢別人口集計表AD2!$A$2:$K$5000,10,FALSE)),0,VLOOKUP($Y$1*1000+K16,年齢別人口集計表AD2!$A$2:$K$5000,10,FALSE))</f>
        <v>4</v>
      </c>
      <c r="N16" s="62">
        <f>SUM(L16:M16)</f>
        <v>6</v>
      </c>
      <c r="O16" s="63"/>
      <c r="P16" s="62">
        <v>39</v>
      </c>
      <c r="Q16" s="62">
        <f>IF(ISNA(VLOOKUP($Y$1*1000+P16,年齢別人口集計表AD2!$A$2:$K$5000,9,FALSE)),0,VLOOKUP($Y$1*1000+P16,年齢別人口集計表AD2!$A$2:$K$5000,9,FALSE))</f>
        <v>2</v>
      </c>
      <c r="R16" s="62">
        <f>IF(ISNA(VLOOKUP($Y$1*1000+P16,年齢別人口集計表AD2!$A$2:$K$5000,10,FALSE)),0,VLOOKUP($Y$1*1000+P16,年齢別人口集計表AD2!$A$2:$K$5000,10,FALSE))</f>
        <v>4</v>
      </c>
      <c r="S16" s="62">
        <f>SUM(Q16:R16)</f>
        <v>6</v>
      </c>
      <c r="X16" s="57" t="s">
        <v>15</v>
      </c>
      <c r="Y16" s="57">
        <v>14</v>
      </c>
    </row>
    <row r="17" spans="1:25" x14ac:dyDescent="0.15">
      <c r="A17" s="64" t="s">
        <v>91</v>
      </c>
      <c r="B17" s="62">
        <f>SUM(B12:B16)</f>
        <v>11</v>
      </c>
      <c r="C17" s="62">
        <f>SUM(C12:C16)</f>
        <v>9</v>
      </c>
      <c r="D17" s="62">
        <f>SUM(D12:D16)</f>
        <v>20</v>
      </c>
      <c r="E17" s="63"/>
      <c r="F17" s="64" t="s">
        <v>91</v>
      </c>
      <c r="G17" s="62">
        <f>SUM(G12:G16)</f>
        <v>9</v>
      </c>
      <c r="H17" s="62">
        <f>SUM(H12:H16)</f>
        <v>6</v>
      </c>
      <c r="I17" s="62">
        <f>SUM(I12:I16)</f>
        <v>15</v>
      </c>
      <c r="J17" s="63"/>
      <c r="K17" s="64" t="s">
        <v>91</v>
      </c>
      <c r="L17" s="62">
        <f>SUM(L12:L16)</f>
        <v>10</v>
      </c>
      <c r="M17" s="62">
        <f>SUM(M12:M16)</f>
        <v>22</v>
      </c>
      <c r="N17" s="62">
        <f>SUM(N12:N16)</f>
        <v>32</v>
      </c>
      <c r="O17" s="63"/>
      <c r="P17" s="64" t="s">
        <v>91</v>
      </c>
      <c r="Q17" s="62">
        <f>SUM(Q12:Q16)</f>
        <v>10</v>
      </c>
      <c r="R17" s="62">
        <f>SUM(R12:R16)</f>
        <v>13</v>
      </c>
      <c r="S17" s="62">
        <f>SUM(S12:S16)</f>
        <v>23</v>
      </c>
      <c r="U17" s="65">
        <f>Q17+L17+G17+B17</f>
        <v>40</v>
      </c>
      <c r="V17" s="65">
        <f>R17+M17+H17+C17</f>
        <v>50</v>
      </c>
      <c r="X17" s="57" t="s">
        <v>16</v>
      </c>
      <c r="Y17" s="57">
        <v>15</v>
      </c>
    </row>
    <row r="18" spans="1:25" x14ac:dyDescent="0.15">
      <c r="A18" s="66"/>
      <c r="B18" s="66"/>
      <c r="C18" s="66"/>
      <c r="D18" s="66"/>
      <c r="F18" s="66"/>
      <c r="G18" s="66"/>
      <c r="H18" s="66"/>
      <c r="I18" s="66"/>
      <c r="K18" s="66"/>
      <c r="L18" s="66"/>
      <c r="M18" s="66"/>
      <c r="N18" s="66"/>
      <c r="P18" s="66"/>
      <c r="Q18" s="66"/>
      <c r="R18" s="66"/>
      <c r="S18" s="66"/>
      <c r="X18" s="57" t="s">
        <v>17</v>
      </c>
      <c r="Y18" s="57">
        <v>16</v>
      </c>
    </row>
    <row r="19" spans="1:25" x14ac:dyDescent="0.15">
      <c r="A19" s="64" t="s">
        <v>0</v>
      </c>
      <c r="B19" s="64" t="s">
        <v>89</v>
      </c>
      <c r="C19" s="64" t="s">
        <v>90</v>
      </c>
      <c r="D19" s="64" t="s">
        <v>91</v>
      </c>
      <c r="E19" s="63"/>
      <c r="F19" s="64" t="s">
        <v>0</v>
      </c>
      <c r="G19" s="64" t="s">
        <v>89</v>
      </c>
      <c r="H19" s="64" t="s">
        <v>90</v>
      </c>
      <c r="I19" s="64" t="s">
        <v>91</v>
      </c>
      <c r="J19" s="63"/>
      <c r="K19" s="64" t="s">
        <v>0</v>
      </c>
      <c r="L19" s="64" t="s">
        <v>89</v>
      </c>
      <c r="M19" s="64" t="s">
        <v>90</v>
      </c>
      <c r="N19" s="64" t="s">
        <v>91</v>
      </c>
      <c r="O19" s="63"/>
      <c r="P19" s="64" t="s">
        <v>0</v>
      </c>
      <c r="Q19" s="64" t="s">
        <v>89</v>
      </c>
      <c r="R19" s="64" t="s">
        <v>90</v>
      </c>
      <c r="S19" s="64" t="s">
        <v>91</v>
      </c>
      <c r="X19" s="57" t="s">
        <v>18</v>
      </c>
      <c r="Y19" s="57">
        <v>17</v>
      </c>
    </row>
    <row r="20" spans="1:25" x14ac:dyDescent="0.15">
      <c r="A20" s="62">
        <v>40</v>
      </c>
      <c r="B20" s="62">
        <f>IF(ISNA(VLOOKUP($Y$1*1000+A20,年齢別人口集計表AD2!$A$2:$K$5000,9,FALSE)),0,VLOOKUP($Y$1*1000+A20,年齢別人口集計表AD2!$A$2:$K$5000,9,FALSE))</f>
        <v>1</v>
      </c>
      <c r="C20" s="62">
        <f>IF(ISNA(VLOOKUP($Y$1*1000+A20,年齢別人口集計表AD2!$A$2:$K$5000,10,FALSE)),0,VLOOKUP($Y$1*1000+A20,年齢別人口集計表AD2!$A$2:$K$5000,10,FALSE))</f>
        <v>1</v>
      </c>
      <c r="D20" s="62">
        <f>SUM(B20:C20)</f>
        <v>2</v>
      </c>
      <c r="E20" s="63"/>
      <c r="F20" s="62">
        <v>45</v>
      </c>
      <c r="G20" s="62">
        <f>IF(ISNA(VLOOKUP($Y$1*1000+F20,年齢別人口集計表AD2!$A$2:$K$5000,9,FALSE)),0,VLOOKUP($Y$1*1000+F20,年齢別人口集計表AD2!$A$2:$K$5000,9,FALSE))</f>
        <v>7</v>
      </c>
      <c r="H20" s="62">
        <f>IF(ISNA(VLOOKUP($Y$1*1000+F20,年齢別人口集計表AD2!$A$2:$K$5000,10,FALSE)),0,VLOOKUP($Y$1*1000+F20,年齢別人口集計表AD2!$A$2:$K$5000,10,FALSE))</f>
        <v>4</v>
      </c>
      <c r="I20" s="62">
        <f>SUM(G20:H20)</f>
        <v>11</v>
      </c>
      <c r="J20" s="63"/>
      <c r="K20" s="62">
        <v>50</v>
      </c>
      <c r="L20" s="62">
        <f>IF(ISNA(VLOOKUP($Y$1*1000+K20,年齢別人口集計表AD2!$A$2:$K$5000,9,FALSE)),0,VLOOKUP($Y$1*1000+K20,年齢別人口集計表AD2!$A$2:$K$5000,9,FALSE))</f>
        <v>1</v>
      </c>
      <c r="M20" s="62">
        <f>IF(ISNA(VLOOKUP($Y$1*1000+K20,年齢別人口集計表AD2!$A$2:$K$5000,10,FALSE)),0,VLOOKUP($Y$1*1000+K20,年齢別人口集計表AD2!$A$2:$K$5000,10,FALSE))</f>
        <v>6</v>
      </c>
      <c r="N20" s="62">
        <f>SUM(L20:M20)</f>
        <v>7</v>
      </c>
      <c r="O20" s="63"/>
      <c r="P20" s="62">
        <v>55</v>
      </c>
      <c r="Q20" s="62">
        <f>IF(ISNA(VLOOKUP($Y$1*1000+P20,年齢別人口集計表AD2!$A$2:$K$5000,9,FALSE)),0,VLOOKUP($Y$1*1000+P20,年齢別人口集計表AD2!$A$2:$K$5000,9,FALSE))</f>
        <v>0</v>
      </c>
      <c r="R20" s="62">
        <f>IF(ISNA(VLOOKUP($Y$1*1000+P20,年齢別人口集計表AD2!$A$2:$K$5000,10,FALSE)),0,VLOOKUP($Y$1*1000+P20,年齢別人口集計表AD2!$A$2:$K$5000,10,FALSE))</f>
        <v>4</v>
      </c>
      <c r="S20" s="62">
        <f>SUM(Q20:R20)</f>
        <v>4</v>
      </c>
      <c r="X20" s="57" t="s">
        <v>19</v>
      </c>
      <c r="Y20" s="57">
        <v>18</v>
      </c>
    </row>
    <row r="21" spans="1:25" x14ac:dyDescent="0.15">
      <c r="A21" s="62">
        <v>41</v>
      </c>
      <c r="B21" s="62">
        <f>IF(ISNA(VLOOKUP($Y$1*1000+A21,年齢別人口集計表AD2!$A$2:$K$5000,9,FALSE)),0,VLOOKUP($Y$1*1000+A21,年齢別人口集計表AD2!$A$2:$K$5000,9,FALSE))</f>
        <v>3</v>
      </c>
      <c r="C21" s="62">
        <f>IF(ISNA(VLOOKUP($Y$1*1000+A21,年齢別人口集計表AD2!$A$2:$K$5000,10,FALSE)),0,VLOOKUP($Y$1*1000+A21,年齢別人口集計表AD2!$A$2:$K$5000,10,FALSE))</f>
        <v>6</v>
      </c>
      <c r="D21" s="62">
        <f>SUM(B21:C21)</f>
        <v>9</v>
      </c>
      <c r="E21" s="63"/>
      <c r="F21" s="62">
        <v>46</v>
      </c>
      <c r="G21" s="62">
        <f>IF(ISNA(VLOOKUP($Y$1*1000+F21,年齢別人口集計表AD2!$A$2:$K$5000,9,FALSE)),0,VLOOKUP($Y$1*1000+F21,年齢別人口集計表AD2!$A$2:$K$5000,9,FALSE))</f>
        <v>3</v>
      </c>
      <c r="H21" s="62">
        <f>IF(ISNA(VLOOKUP($Y$1*1000+F21,年齢別人口集計表AD2!$A$2:$K$5000,10,FALSE)),0,VLOOKUP($Y$1*1000+F21,年齢別人口集計表AD2!$A$2:$K$5000,10,FALSE))</f>
        <v>2</v>
      </c>
      <c r="I21" s="62">
        <f>SUM(G21:H21)</f>
        <v>5</v>
      </c>
      <c r="J21" s="63"/>
      <c r="K21" s="62">
        <v>51</v>
      </c>
      <c r="L21" s="62">
        <f>IF(ISNA(VLOOKUP($Y$1*1000+K21,年齢別人口集計表AD2!$A$2:$K$5000,9,FALSE)),0,VLOOKUP($Y$1*1000+K21,年齢別人口集計表AD2!$A$2:$K$5000,9,FALSE))</f>
        <v>3</v>
      </c>
      <c r="M21" s="62">
        <f>IF(ISNA(VLOOKUP($Y$1*1000+K21,年齢別人口集計表AD2!$A$2:$K$5000,10,FALSE)),0,VLOOKUP($Y$1*1000+K21,年齢別人口集計表AD2!$A$2:$K$5000,10,FALSE))</f>
        <v>3</v>
      </c>
      <c r="N21" s="62">
        <f>SUM(L21:M21)</f>
        <v>6</v>
      </c>
      <c r="O21" s="63"/>
      <c r="P21" s="62">
        <v>56</v>
      </c>
      <c r="Q21" s="62">
        <f>IF(ISNA(VLOOKUP($Y$1*1000+P21,年齢別人口集計表AD2!$A$2:$K$5000,9,FALSE)),0,VLOOKUP($Y$1*1000+P21,年齢別人口集計表AD2!$A$2:$K$5000,9,FALSE))</f>
        <v>3</v>
      </c>
      <c r="R21" s="62">
        <f>IF(ISNA(VLOOKUP($Y$1*1000+P21,年齢別人口集計表AD2!$A$2:$K$5000,10,FALSE)),0,VLOOKUP($Y$1*1000+P21,年齢別人口集計表AD2!$A$2:$K$5000,10,FALSE))</f>
        <v>3</v>
      </c>
      <c r="S21" s="62">
        <f>SUM(Q21:R21)</f>
        <v>6</v>
      </c>
      <c r="X21" s="57" t="s">
        <v>120</v>
      </c>
      <c r="Y21" s="57">
        <v>19</v>
      </c>
    </row>
    <row r="22" spans="1:25" x14ac:dyDescent="0.15">
      <c r="A22" s="62">
        <v>42</v>
      </c>
      <c r="B22" s="62">
        <f>IF(ISNA(VLOOKUP($Y$1*1000+A22,年齢別人口集計表AD2!$A$2:$K$5000,9,FALSE)),0,VLOOKUP($Y$1*1000+A22,年齢別人口集計表AD2!$A$2:$K$5000,9,FALSE))</f>
        <v>3</v>
      </c>
      <c r="C22" s="62">
        <f>IF(ISNA(VLOOKUP($Y$1*1000+A22,年齢別人口集計表AD2!$A$2:$K$5000,10,FALSE)),0,VLOOKUP($Y$1*1000+A22,年齢別人口集計表AD2!$A$2:$K$5000,10,FALSE))</f>
        <v>2</v>
      </c>
      <c r="D22" s="62">
        <f>SUM(B22:C22)</f>
        <v>5</v>
      </c>
      <c r="E22" s="63"/>
      <c r="F22" s="62">
        <v>47</v>
      </c>
      <c r="G22" s="62">
        <f>IF(ISNA(VLOOKUP($Y$1*1000+F22,年齢別人口集計表AD2!$A$2:$K$5000,9,FALSE)),0,VLOOKUP($Y$1*1000+F22,年齢別人口集計表AD2!$A$2:$K$5000,9,FALSE))</f>
        <v>7</v>
      </c>
      <c r="H22" s="62">
        <f>IF(ISNA(VLOOKUP($Y$1*1000+F22,年齢別人口集計表AD2!$A$2:$K$5000,10,FALSE)),0,VLOOKUP($Y$1*1000+F22,年齢別人口集計表AD2!$A$2:$K$5000,10,FALSE))</f>
        <v>4</v>
      </c>
      <c r="I22" s="62">
        <f>SUM(G22:H22)</f>
        <v>11</v>
      </c>
      <c r="J22" s="63"/>
      <c r="K22" s="62">
        <v>52</v>
      </c>
      <c r="L22" s="62">
        <f>IF(ISNA(VLOOKUP($Y$1*1000+K22,年齢別人口集計表AD2!$A$2:$K$5000,9,FALSE)),0,VLOOKUP($Y$1*1000+K22,年齢別人口集計表AD2!$A$2:$K$5000,9,FALSE))</f>
        <v>3</v>
      </c>
      <c r="M22" s="62">
        <f>IF(ISNA(VLOOKUP($Y$1*1000+K22,年齢別人口集計表AD2!$A$2:$K$5000,10,FALSE)),0,VLOOKUP($Y$1*1000+K22,年齢別人口集計表AD2!$A$2:$K$5000,10,FALSE))</f>
        <v>1</v>
      </c>
      <c r="N22" s="62">
        <f>SUM(L22:M22)</f>
        <v>4</v>
      </c>
      <c r="O22" s="63"/>
      <c r="P22" s="62">
        <v>57</v>
      </c>
      <c r="Q22" s="62">
        <f>IF(ISNA(VLOOKUP($Y$1*1000+P22,年齢別人口集計表AD2!$A$2:$K$5000,9,FALSE)),0,VLOOKUP($Y$1*1000+P22,年齢別人口集計表AD2!$A$2:$K$5000,9,FALSE))</f>
        <v>2</v>
      </c>
      <c r="R22" s="62">
        <f>IF(ISNA(VLOOKUP($Y$1*1000+P22,年齢別人口集計表AD2!$A$2:$K$5000,10,FALSE)),0,VLOOKUP($Y$1*1000+P22,年齢別人口集計表AD2!$A$2:$K$5000,10,FALSE))</f>
        <v>3</v>
      </c>
      <c r="S22" s="62">
        <f>SUM(Q22:R22)</f>
        <v>5</v>
      </c>
      <c r="X22" s="57" t="s">
        <v>20</v>
      </c>
      <c r="Y22" s="57">
        <v>22</v>
      </c>
    </row>
    <row r="23" spans="1:25" x14ac:dyDescent="0.15">
      <c r="A23" s="62">
        <v>43</v>
      </c>
      <c r="B23" s="62">
        <f>IF(ISNA(VLOOKUP($Y$1*1000+A23,年齢別人口集計表AD2!$A$2:$K$5000,9,FALSE)),0,VLOOKUP($Y$1*1000+A23,年齢別人口集計表AD2!$A$2:$K$5000,9,FALSE))</f>
        <v>1</v>
      </c>
      <c r="C23" s="62">
        <f>IF(ISNA(VLOOKUP($Y$1*1000+A23,年齢別人口集計表AD2!$A$2:$K$5000,10,FALSE)),0,VLOOKUP($Y$1*1000+A23,年齢別人口集計表AD2!$A$2:$K$5000,10,FALSE))</f>
        <v>2</v>
      </c>
      <c r="D23" s="62">
        <f>SUM(B23:C23)</f>
        <v>3</v>
      </c>
      <c r="E23" s="63"/>
      <c r="F23" s="62">
        <v>48</v>
      </c>
      <c r="G23" s="62">
        <f>IF(ISNA(VLOOKUP($Y$1*1000+F23,年齢別人口集計表AD2!$A$2:$K$5000,9,FALSE)),0,VLOOKUP($Y$1*1000+F23,年齢別人口集計表AD2!$A$2:$K$5000,9,FALSE))</f>
        <v>3</v>
      </c>
      <c r="H23" s="62">
        <f>IF(ISNA(VLOOKUP($Y$1*1000+F23,年齢別人口集計表AD2!$A$2:$K$5000,10,FALSE)),0,VLOOKUP($Y$1*1000+F23,年齢別人口集計表AD2!$A$2:$K$5000,10,FALSE))</f>
        <v>1</v>
      </c>
      <c r="I23" s="62">
        <f>SUM(G23:H23)</f>
        <v>4</v>
      </c>
      <c r="J23" s="63"/>
      <c r="K23" s="62">
        <v>53</v>
      </c>
      <c r="L23" s="62">
        <f>IF(ISNA(VLOOKUP($Y$1*1000+K23,年齢別人口集計表AD2!$A$2:$K$5000,9,FALSE)),0,VLOOKUP($Y$1*1000+K23,年齢別人口集計表AD2!$A$2:$K$5000,9,FALSE))</f>
        <v>4</v>
      </c>
      <c r="M23" s="62">
        <f>IF(ISNA(VLOOKUP($Y$1*1000+K23,年齢別人口集計表AD2!$A$2:$K$5000,10,FALSE)),0,VLOOKUP($Y$1*1000+K23,年齢別人口集計表AD2!$A$2:$K$5000,10,FALSE))</f>
        <v>2</v>
      </c>
      <c r="N23" s="62">
        <f>SUM(L23:M23)</f>
        <v>6</v>
      </c>
      <c r="O23" s="63"/>
      <c r="P23" s="62">
        <v>58</v>
      </c>
      <c r="Q23" s="62">
        <f>IF(ISNA(VLOOKUP($Y$1*1000+P23,年齢別人口集計表AD2!$A$2:$K$5000,9,FALSE)),0,VLOOKUP($Y$1*1000+P23,年齢別人口集計表AD2!$A$2:$K$5000,9,FALSE))</f>
        <v>3</v>
      </c>
      <c r="R23" s="62">
        <f>IF(ISNA(VLOOKUP($Y$1*1000+P23,年齢別人口集計表AD2!$A$2:$K$5000,10,FALSE)),0,VLOOKUP($Y$1*1000+P23,年齢別人口集計表AD2!$A$2:$K$5000,10,FALSE))</f>
        <v>4</v>
      </c>
      <c r="S23" s="62">
        <f>SUM(Q23:R23)</f>
        <v>7</v>
      </c>
      <c r="X23" s="57" t="s">
        <v>21</v>
      </c>
      <c r="Y23" s="57">
        <v>23</v>
      </c>
    </row>
    <row r="24" spans="1:25" x14ac:dyDescent="0.15">
      <c r="A24" s="62">
        <v>44</v>
      </c>
      <c r="B24" s="62">
        <f>IF(ISNA(VLOOKUP($Y$1*1000+A24,年齢別人口集計表AD2!$A$2:$K$5000,9,FALSE)),0,VLOOKUP($Y$1*1000+A24,年齢別人口集計表AD2!$A$2:$K$5000,9,FALSE))</f>
        <v>2</v>
      </c>
      <c r="C24" s="62">
        <f>IF(ISNA(VLOOKUP($Y$1*1000+A24,年齢別人口集計表AD2!$A$2:$K$5000,10,FALSE)),0,VLOOKUP($Y$1*1000+A24,年齢別人口集計表AD2!$A$2:$K$5000,10,FALSE))</f>
        <v>2</v>
      </c>
      <c r="D24" s="62">
        <f>SUM(B24:C24)</f>
        <v>4</v>
      </c>
      <c r="E24" s="63"/>
      <c r="F24" s="62">
        <v>49</v>
      </c>
      <c r="G24" s="62">
        <f>IF(ISNA(VLOOKUP($Y$1*1000+F24,年齢別人口集計表AD2!$A$2:$K$5000,9,FALSE)),0,VLOOKUP($Y$1*1000+F24,年齢別人口集計表AD2!$A$2:$K$5000,9,FALSE))</f>
        <v>6</v>
      </c>
      <c r="H24" s="62">
        <f>IF(ISNA(VLOOKUP($Y$1*1000+F24,年齢別人口集計表AD2!$A$2:$K$5000,10,FALSE)),0,VLOOKUP($Y$1*1000+F24,年齢別人口集計表AD2!$A$2:$K$5000,10,FALSE))</f>
        <v>6</v>
      </c>
      <c r="I24" s="62">
        <f>SUM(G24:H24)</f>
        <v>12</v>
      </c>
      <c r="J24" s="63"/>
      <c r="K24" s="62">
        <v>54</v>
      </c>
      <c r="L24" s="62">
        <f>IF(ISNA(VLOOKUP($Y$1*1000+K24,年齢別人口集計表AD2!$A$2:$K$5000,9,FALSE)),0,VLOOKUP($Y$1*1000+K24,年齢別人口集計表AD2!$A$2:$K$5000,9,FALSE))</f>
        <v>2</v>
      </c>
      <c r="M24" s="62">
        <f>IF(ISNA(VLOOKUP($Y$1*1000+K24,年齢別人口集計表AD2!$A$2:$K$5000,10,FALSE)),0,VLOOKUP($Y$1*1000+K24,年齢別人口集計表AD2!$A$2:$K$5000,10,FALSE))</f>
        <v>3</v>
      </c>
      <c r="N24" s="62">
        <f>SUM(L24:M24)</f>
        <v>5</v>
      </c>
      <c r="O24" s="63"/>
      <c r="P24" s="62">
        <v>59</v>
      </c>
      <c r="Q24" s="62">
        <f>IF(ISNA(VLOOKUP($Y$1*1000+P24,年齢別人口集計表AD2!$A$2:$K$5000,9,FALSE)),0,VLOOKUP($Y$1*1000+P24,年齢別人口集計表AD2!$A$2:$K$5000,9,FALSE))</f>
        <v>8</v>
      </c>
      <c r="R24" s="62">
        <f>IF(ISNA(VLOOKUP($Y$1*1000+P24,年齢別人口集計表AD2!$A$2:$K$5000,10,FALSE)),0,VLOOKUP($Y$1*1000+P24,年齢別人口集計表AD2!$A$2:$K$5000,10,FALSE))</f>
        <v>5</v>
      </c>
      <c r="S24" s="62">
        <f>SUM(Q24:R24)</f>
        <v>13</v>
      </c>
      <c r="X24" s="57" t="s">
        <v>22</v>
      </c>
      <c r="Y24" s="57">
        <v>24</v>
      </c>
    </row>
    <row r="25" spans="1:25" x14ac:dyDescent="0.15">
      <c r="A25" s="64" t="s">
        <v>91</v>
      </c>
      <c r="B25" s="62">
        <f>SUM(B20:B24)</f>
        <v>10</v>
      </c>
      <c r="C25" s="62">
        <f>SUM(C20:C24)</f>
        <v>13</v>
      </c>
      <c r="D25" s="62">
        <f>SUM(D20:D24)</f>
        <v>23</v>
      </c>
      <c r="E25" s="63"/>
      <c r="F25" s="64" t="s">
        <v>91</v>
      </c>
      <c r="G25" s="62">
        <f>SUM(G20:G24)</f>
        <v>26</v>
      </c>
      <c r="H25" s="62">
        <f>SUM(H20:H24)</f>
        <v>17</v>
      </c>
      <c r="I25" s="62">
        <f>SUM(I20:I24)</f>
        <v>43</v>
      </c>
      <c r="J25" s="63"/>
      <c r="K25" s="64" t="s">
        <v>91</v>
      </c>
      <c r="L25" s="62">
        <f>SUM(L20:L24)</f>
        <v>13</v>
      </c>
      <c r="M25" s="62">
        <f>SUM(M20:M24)</f>
        <v>15</v>
      </c>
      <c r="N25" s="62">
        <f>SUM(N20:N24)</f>
        <v>28</v>
      </c>
      <c r="O25" s="63"/>
      <c r="P25" s="64" t="s">
        <v>91</v>
      </c>
      <c r="Q25" s="62">
        <f>SUM(Q20:Q24)</f>
        <v>16</v>
      </c>
      <c r="R25" s="62">
        <f>SUM(R20:R24)</f>
        <v>19</v>
      </c>
      <c r="S25" s="62">
        <f>SUM(S20:S24)</f>
        <v>35</v>
      </c>
      <c r="U25" s="65">
        <f>Q25+L25+G25+B25</f>
        <v>65</v>
      </c>
      <c r="V25" s="65">
        <f>R25+M25+H25+C25</f>
        <v>64</v>
      </c>
      <c r="X25" s="57" t="s">
        <v>23</v>
      </c>
      <c r="Y25" s="57">
        <v>25</v>
      </c>
    </row>
    <row r="26" spans="1:25" x14ac:dyDescent="0.15">
      <c r="A26" s="66"/>
      <c r="B26" s="66"/>
      <c r="C26" s="66"/>
      <c r="D26" s="66"/>
      <c r="F26" s="66"/>
      <c r="G26" s="66"/>
      <c r="H26" s="66"/>
      <c r="I26" s="66"/>
      <c r="K26" s="66"/>
      <c r="L26" s="66"/>
      <c r="M26" s="66"/>
      <c r="N26" s="66"/>
      <c r="P26" s="66"/>
      <c r="Q26" s="66"/>
      <c r="R26" s="66"/>
      <c r="S26" s="66"/>
      <c r="X26" s="57" t="s">
        <v>24</v>
      </c>
      <c r="Y26" s="57">
        <v>26</v>
      </c>
    </row>
    <row r="27" spans="1:25" x14ac:dyDescent="0.15">
      <c r="A27" s="64" t="s">
        <v>0</v>
      </c>
      <c r="B27" s="64" t="s">
        <v>89</v>
      </c>
      <c r="C27" s="64" t="s">
        <v>90</v>
      </c>
      <c r="D27" s="64" t="s">
        <v>91</v>
      </c>
      <c r="E27" s="63"/>
      <c r="F27" s="64" t="s">
        <v>0</v>
      </c>
      <c r="G27" s="64" t="s">
        <v>89</v>
      </c>
      <c r="H27" s="64" t="s">
        <v>90</v>
      </c>
      <c r="I27" s="64" t="s">
        <v>91</v>
      </c>
      <c r="J27" s="63"/>
      <c r="K27" s="64" t="s">
        <v>0</v>
      </c>
      <c r="L27" s="64" t="s">
        <v>89</v>
      </c>
      <c r="M27" s="64" t="s">
        <v>90</v>
      </c>
      <c r="N27" s="64" t="s">
        <v>91</v>
      </c>
      <c r="O27" s="63"/>
      <c r="P27" s="64" t="s">
        <v>0</v>
      </c>
      <c r="Q27" s="64" t="s">
        <v>89</v>
      </c>
      <c r="R27" s="64" t="s">
        <v>90</v>
      </c>
      <c r="S27" s="64" t="s">
        <v>91</v>
      </c>
      <c r="X27" s="57" t="s">
        <v>25</v>
      </c>
      <c r="Y27" s="57">
        <v>27</v>
      </c>
    </row>
    <row r="28" spans="1:25" x14ac:dyDescent="0.15">
      <c r="A28" s="62">
        <v>60</v>
      </c>
      <c r="B28" s="62">
        <f>IF(ISNA(VLOOKUP($Y$1*1000+A28,年齢別人口集計表AD2!$A$2:$K$5000,9,FALSE)),0,VLOOKUP($Y$1*1000+A28,年齢別人口集計表AD2!$A$2:$K$5000,9,FALSE))</f>
        <v>2</v>
      </c>
      <c r="C28" s="62">
        <f>IF(ISNA(VLOOKUP($Y$1*1000+A28,年齢別人口集計表AD2!$A$2:$K$5000,10,FALSE)),0,VLOOKUP($Y$1*1000+A28,年齢別人口集計表AD2!$A$2:$K$5000,10,FALSE))</f>
        <v>8</v>
      </c>
      <c r="D28" s="62">
        <f>SUM(B28:C28)</f>
        <v>10</v>
      </c>
      <c r="E28" s="63"/>
      <c r="F28" s="62">
        <v>65</v>
      </c>
      <c r="G28" s="62">
        <f>IF(ISNA(VLOOKUP($Y$1*1000+F28,年齢別人口集計表AD2!$A$2:$K$5000,9,FALSE)),0,VLOOKUP($Y$1*1000+F28,年齢別人口集計表AD2!$A$2:$K$5000,9,FALSE))</f>
        <v>6</v>
      </c>
      <c r="H28" s="62">
        <f>IF(ISNA(VLOOKUP($Y$1*1000+F28,年齢別人口集計表AD2!$A$2:$K$5000,10,FALSE)),0,VLOOKUP($Y$1*1000+F28,年齢別人口集計表AD2!$A$2:$K$5000,10,FALSE))</f>
        <v>8</v>
      </c>
      <c r="I28" s="62">
        <f>SUM(G28:H28)</f>
        <v>14</v>
      </c>
      <c r="J28" s="63"/>
      <c r="K28" s="62">
        <v>70</v>
      </c>
      <c r="L28" s="62">
        <f>IF(ISNA(VLOOKUP($Y$1*1000+K28,年齢別人口集計表AD2!$A$2:$K$5000,9,FALSE)),0,VLOOKUP($Y$1*1000+K28,年齢別人口集計表AD2!$A$2:$K$5000,9,FALSE))</f>
        <v>8</v>
      </c>
      <c r="M28" s="62">
        <f>IF(ISNA(VLOOKUP($Y$1*1000+K28,年齢別人口集計表AD2!$A$2:$K$5000,10,FALSE)),0,VLOOKUP($Y$1*1000+K28,年齢別人口集計表AD2!$A$2:$K$5000,10,FALSE))</f>
        <v>12</v>
      </c>
      <c r="N28" s="62">
        <f>SUM(L28:M28)</f>
        <v>20</v>
      </c>
      <c r="O28" s="63"/>
      <c r="P28" s="62">
        <v>75</v>
      </c>
      <c r="Q28" s="62">
        <f>IF(ISNA(VLOOKUP($Y$1*1000+P28,年齢別人口集計表AD2!$A$2:$K$5000,9,FALSE)),0,VLOOKUP($Y$1*1000+P28,年齢別人口集計表AD2!$A$2:$K$5000,9,FALSE))</f>
        <v>14</v>
      </c>
      <c r="R28" s="62">
        <f>IF(ISNA(VLOOKUP($Y$1*1000+P28,年齢別人口集計表AD2!$A$2:$K$5000,10,FALSE)),0,VLOOKUP($Y$1*1000+P28,年齢別人口集計表AD2!$A$2:$K$5000,10,FALSE))</f>
        <v>9</v>
      </c>
      <c r="S28" s="62">
        <f>SUM(Q28:R28)</f>
        <v>23</v>
      </c>
      <c r="X28" s="57" t="s">
        <v>26</v>
      </c>
      <c r="Y28" s="57">
        <v>28</v>
      </c>
    </row>
    <row r="29" spans="1:25" x14ac:dyDescent="0.15">
      <c r="A29" s="62">
        <v>61</v>
      </c>
      <c r="B29" s="62">
        <f>IF(ISNA(VLOOKUP($Y$1*1000+A29,年齢別人口集計表AD2!$A$2:$K$5000,9,FALSE)),0,VLOOKUP($Y$1*1000+A29,年齢別人口集計表AD2!$A$2:$K$5000,9,FALSE))</f>
        <v>5</v>
      </c>
      <c r="C29" s="62">
        <f>IF(ISNA(VLOOKUP($Y$1*1000+A29,年齢別人口集計表AD2!$A$2:$K$5000,10,FALSE)),0,VLOOKUP($Y$1*1000+A29,年齢別人口集計表AD2!$A$2:$K$5000,10,FALSE))</f>
        <v>5</v>
      </c>
      <c r="D29" s="62">
        <f>SUM(B29:C29)</f>
        <v>10</v>
      </c>
      <c r="E29" s="63"/>
      <c r="F29" s="62">
        <v>66</v>
      </c>
      <c r="G29" s="62">
        <f>IF(ISNA(VLOOKUP($Y$1*1000+F29,年齢別人口集計表AD2!$A$2:$K$5000,9,FALSE)),0,VLOOKUP($Y$1*1000+F29,年齢別人口集計表AD2!$A$2:$K$5000,9,FALSE))</f>
        <v>11</v>
      </c>
      <c r="H29" s="62">
        <f>IF(ISNA(VLOOKUP($Y$1*1000+F29,年齢別人口集計表AD2!$A$2:$K$5000,10,FALSE)),0,VLOOKUP($Y$1*1000+F29,年齢別人口集計表AD2!$A$2:$K$5000,10,FALSE))</f>
        <v>8</v>
      </c>
      <c r="I29" s="62">
        <f>SUM(G29:H29)</f>
        <v>19</v>
      </c>
      <c r="J29" s="63"/>
      <c r="K29" s="62">
        <v>71</v>
      </c>
      <c r="L29" s="62">
        <f>IF(ISNA(VLOOKUP($Y$1*1000+K29,年齢別人口集計表AD2!$A$2:$K$5000,9,FALSE)),0,VLOOKUP($Y$1*1000+K29,年齢別人口集計表AD2!$A$2:$K$5000,9,FALSE))</f>
        <v>12</v>
      </c>
      <c r="M29" s="62">
        <f>IF(ISNA(VLOOKUP($Y$1*1000+K29,年齢別人口集計表AD2!$A$2:$K$5000,10,FALSE)),0,VLOOKUP($Y$1*1000+K29,年齢別人口集計表AD2!$A$2:$K$5000,10,FALSE))</f>
        <v>12</v>
      </c>
      <c r="N29" s="62">
        <f>SUM(L29:M29)</f>
        <v>24</v>
      </c>
      <c r="O29" s="63"/>
      <c r="P29" s="62">
        <v>76</v>
      </c>
      <c r="Q29" s="62">
        <f>IF(ISNA(VLOOKUP($Y$1*1000+P29,年齢別人口集計表AD2!$A$2:$K$5000,9,FALSE)),0,VLOOKUP($Y$1*1000+P29,年齢別人口集計表AD2!$A$2:$K$5000,9,FALSE))</f>
        <v>11</v>
      </c>
      <c r="R29" s="62">
        <f>IF(ISNA(VLOOKUP($Y$1*1000+P29,年齢別人口集計表AD2!$A$2:$K$5000,10,FALSE)),0,VLOOKUP($Y$1*1000+P29,年齢別人口集計表AD2!$A$2:$K$5000,10,FALSE))</f>
        <v>4</v>
      </c>
      <c r="S29" s="62">
        <f>SUM(Q29:R29)</f>
        <v>15</v>
      </c>
      <c r="X29" s="57" t="s">
        <v>27</v>
      </c>
      <c r="Y29" s="57">
        <v>29</v>
      </c>
    </row>
    <row r="30" spans="1:25" x14ac:dyDescent="0.15">
      <c r="A30" s="62">
        <v>62</v>
      </c>
      <c r="B30" s="62">
        <f>IF(ISNA(VLOOKUP($Y$1*1000+A30,年齢別人口集計表AD2!$A$2:$K$5000,9,FALSE)),0,VLOOKUP($Y$1*1000+A30,年齢別人口集計表AD2!$A$2:$K$5000,9,FALSE))</f>
        <v>5</v>
      </c>
      <c r="C30" s="62">
        <f>IF(ISNA(VLOOKUP($Y$1*1000+A30,年齢別人口集計表AD2!$A$2:$K$5000,10,FALSE)),0,VLOOKUP($Y$1*1000+A30,年齢別人口集計表AD2!$A$2:$K$5000,10,FALSE))</f>
        <v>6</v>
      </c>
      <c r="D30" s="62">
        <f>SUM(B30:C30)</f>
        <v>11</v>
      </c>
      <c r="E30" s="63"/>
      <c r="F30" s="62">
        <v>67</v>
      </c>
      <c r="G30" s="62">
        <f>IF(ISNA(VLOOKUP($Y$1*1000+F30,年齢別人口集計表AD2!$A$2:$K$5000,9,FALSE)),0,VLOOKUP($Y$1*1000+F30,年齢別人口集計表AD2!$A$2:$K$5000,9,FALSE))</f>
        <v>8</v>
      </c>
      <c r="H30" s="62">
        <f>IF(ISNA(VLOOKUP($Y$1*1000+F30,年齢別人口集計表AD2!$A$2:$K$5000,10,FALSE)),0,VLOOKUP($Y$1*1000+F30,年齢別人口集計表AD2!$A$2:$K$5000,10,FALSE))</f>
        <v>11</v>
      </c>
      <c r="I30" s="62">
        <f>SUM(G30:H30)</f>
        <v>19</v>
      </c>
      <c r="J30" s="63"/>
      <c r="K30" s="62">
        <v>72</v>
      </c>
      <c r="L30" s="62">
        <f>IF(ISNA(VLOOKUP($Y$1*1000+K30,年齢別人口集計表AD2!$A$2:$K$5000,9,FALSE)),0,VLOOKUP($Y$1*1000+K30,年齢別人口集計表AD2!$A$2:$K$5000,9,FALSE))</f>
        <v>5</v>
      </c>
      <c r="M30" s="62">
        <f>IF(ISNA(VLOOKUP($Y$1*1000+K30,年齢別人口集計表AD2!$A$2:$K$5000,10,FALSE)),0,VLOOKUP($Y$1*1000+K30,年齢別人口集計表AD2!$A$2:$K$5000,10,FALSE))</f>
        <v>6</v>
      </c>
      <c r="N30" s="62">
        <f>SUM(L30:M30)</f>
        <v>11</v>
      </c>
      <c r="O30" s="63"/>
      <c r="P30" s="62">
        <v>77</v>
      </c>
      <c r="Q30" s="62">
        <f>IF(ISNA(VLOOKUP($Y$1*1000+P30,年齢別人口集計表AD2!$A$2:$K$5000,9,FALSE)),0,VLOOKUP($Y$1*1000+P30,年齢別人口集計表AD2!$A$2:$K$5000,9,FALSE))</f>
        <v>7</v>
      </c>
      <c r="R30" s="62">
        <f>IF(ISNA(VLOOKUP($Y$1*1000+P30,年齢別人口集計表AD2!$A$2:$K$5000,10,FALSE)),0,VLOOKUP($Y$1*1000+P30,年齢別人口集計表AD2!$A$2:$K$5000,10,FALSE))</f>
        <v>7</v>
      </c>
      <c r="S30" s="62">
        <f>SUM(Q30:R30)</f>
        <v>14</v>
      </c>
      <c r="X30" s="57" t="s">
        <v>28</v>
      </c>
      <c r="Y30" s="57">
        <v>30</v>
      </c>
    </row>
    <row r="31" spans="1:25" x14ac:dyDescent="0.15">
      <c r="A31" s="62">
        <v>63</v>
      </c>
      <c r="B31" s="62">
        <f>IF(ISNA(VLOOKUP($Y$1*1000+A31,年齢別人口集計表AD2!$A$2:$K$5000,9,FALSE)),0,VLOOKUP($Y$1*1000+A31,年齢別人口集計表AD2!$A$2:$K$5000,9,FALSE))</f>
        <v>4</v>
      </c>
      <c r="C31" s="62">
        <f>IF(ISNA(VLOOKUP($Y$1*1000+A31,年齢別人口集計表AD2!$A$2:$K$5000,10,FALSE)),0,VLOOKUP($Y$1*1000+A31,年齢別人口集計表AD2!$A$2:$K$5000,10,FALSE))</f>
        <v>7</v>
      </c>
      <c r="D31" s="62">
        <f>SUM(B31:C31)</f>
        <v>11</v>
      </c>
      <c r="E31" s="63"/>
      <c r="F31" s="62">
        <v>68</v>
      </c>
      <c r="G31" s="62">
        <f>IF(ISNA(VLOOKUP($Y$1*1000+F31,年齢別人口集計表AD2!$A$2:$K$5000,9,FALSE)),0,VLOOKUP($Y$1*1000+F31,年齢別人口集計表AD2!$A$2:$K$5000,9,FALSE))</f>
        <v>5</v>
      </c>
      <c r="H31" s="62">
        <f>IF(ISNA(VLOOKUP($Y$1*1000+F31,年齢別人口集計表AD2!$A$2:$K$5000,10,FALSE)),0,VLOOKUP($Y$1*1000+F31,年齢別人口集計表AD2!$A$2:$K$5000,10,FALSE))</f>
        <v>7</v>
      </c>
      <c r="I31" s="62">
        <f>SUM(G31:H31)</f>
        <v>12</v>
      </c>
      <c r="J31" s="63"/>
      <c r="K31" s="62">
        <v>73</v>
      </c>
      <c r="L31" s="62">
        <f>IF(ISNA(VLOOKUP($Y$1*1000+K31,年齢別人口集計表AD2!$A$2:$K$5000,9,FALSE)),0,VLOOKUP($Y$1*1000+K31,年齢別人口集計表AD2!$A$2:$K$5000,9,FALSE))</f>
        <v>7</v>
      </c>
      <c r="M31" s="62">
        <f>IF(ISNA(VLOOKUP($Y$1*1000+K31,年齢別人口集計表AD2!$A$2:$K$5000,10,FALSE)),0,VLOOKUP($Y$1*1000+K31,年齢別人口集計表AD2!$A$2:$K$5000,10,FALSE))</f>
        <v>13</v>
      </c>
      <c r="N31" s="62">
        <f>SUM(L31:M31)</f>
        <v>20</v>
      </c>
      <c r="O31" s="63"/>
      <c r="P31" s="62">
        <v>78</v>
      </c>
      <c r="Q31" s="62">
        <f>IF(ISNA(VLOOKUP($Y$1*1000+P31,年齢別人口集計表AD2!$A$2:$K$5000,9,FALSE)),0,VLOOKUP($Y$1*1000+P31,年齢別人口集計表AD2!$A$2:$K$5000,9,FALSE))</f>
        <v>5</v>
      </c>
      <c r="R31" s="62">
        <f>IF(ISNA(VLOOKUP($Y$1*1000+P31,年齢別人口集計表AD2!$A$2:$K$5000,10,FALSE)),0,VLOOKUP($Y$1*1000+P31,年齢別人口集計表AD2!$A$2:$K$5000,10,FALSE))</f>
        <v>5</v>
      </c>
      <c r="S31" s="62">
        <f>SUM(Q31:R31)</f>
        <v>10</v>
      </c>
      <c r="X31" s="57" t="s">
        <v>29</v>
      </c>
      <c r="Y31" s="57">
        <v>31</v>
      </c>
    </row>
    <row r="32" spans="1:25" x14ac:dyDescent="0.15">
      <c r="A32" s="62">
        <v>64</v>
      </c>
      <c r="B32" s="62">
        <f>IF(ISNA(VLOOKUP($Y$1*1000+A32,年齢別人口集計表AD2!$A$2:$K$5000,9,FALSE)),0,VLOOKUP($Y$1*1000+A32,年齢別人口集計表AD2!$A$2:$K$5000,9,FALSE))</f>
        <v>10</v>
      </c>
      <c r="C32" s="62">
        <f>IF(ISNA(VLOOKUP($Y$1*1000+A32,年齢別人口集計表AD2!$A$2:$K$5000,10,FALSE)),0,VLOOKUP($Y$1*1000+A32,年齢別人口集計表AD2!$A$2:$K$5000,10,FALSE))</f>
        <v>14</v>
      </c>
      <c r="D32" s="62">
        <f>SUM(B32:C32)</f>
        <v>24</v>
      </c>
      <c r="E32" s="63"/>
      <c r="F32" s="62">
        <v>69</v>
      </c>
      <c r="G32" s="62">
        <f>IF(ISNA(VLOOKUP($Y$1*1000+F32,年齢別人口集計表AD2!$A$2:$K$5000,9,FALSE)),0,VLOOKUP($Y$1*1000+F32,年齢別人口集計表AD2!$A$2:$K$5000,9,FALSE))</f>
        <v>8</v>
      </c>
      <c r="H32" s="62">
        <f>IF(ISNA(VLOOKUP($Y$1*1000+F32,年齢別人口集計表AD2!$A$2:$K$5000,10,FALSE)),0,VLOOKUP($Y$1*1000+F32,年齢別人口集計表AD2!$A$2:$K$5000,10,FALSE))</f>
        <v>9</v>
      </c>
      <c r="I32" s="62">
        <f>SUM(G32:H32)</f>
        <v>17</v>
      </c>
      <c r="J32" s="63"/>
      <c r="K32" s="62">
        <v>74</v>
      </c>
      <c r="L32" s="62">
        <f>IF(ISNA(VLOOKUP($Y$1*1000+K32,年齢別人口集計表AD2!$A$2:$K$5000,9,FALSE)),0,VLOOKUP($Y$1*1000+K32,年齢別人口集計表AD2!$A$2:$K$5000,9,FALSE))</f>
        <v>12</v>
      </c>
      <c r="M32" s="62">
        <f>IF(ISNA(VLOOKUP($Y$1*1000+K32,年齢別人口集計表AD2!$A$2:$K$5000,10,FALSE)),0,VLOOKUP($Y$1*1000+K32,年齢別人口集計表AD2!$A$2:$K$5000,10,FALSE))</f>
        <v>11</v>
      </c>
      <c r="N32" s="62">
        <f>SUM(L32:M32)</f>
        <v>23</v>
      </c>
      <c r="O32" s="63"/>
      <c r="P32" s="62">
        <v>79</v>
      </c>
      <c r="Q32" s="62">
        <f>IF(ISNA(VLOOKUP($Y$1*1000+P32,年齢別人口集計表AD2!$A$2:$K$5000,9,FALSE)),0,VLOOKUP($Y$1*1000+P32,年齢別人口集計表AD2!$A$2:$K$5000,9,FALSE))</f>
        <v>3</v>
      </c>
      <c r="R32" s="62">
        <f>IF(ISNA(VLOOKUP($Y$1*1000+P32,年齢別人口集計表AD2!$A$2:$K$5000,10,FALSE)),0,VLOOKUP($Y$1*1000+P32,年齢別人口集計表AD2!$A$2:$K$5000,10,FALSE))</f>
        <v>4</v>
      </c>
      <c r="S32" s="62">
        <f>SUM(Q32:R32)</f>
        <v>7</v>
      </c>
      <c r="X32" s="57" t="s">
        <v>30</v>
      </c>
      <c r="Y32" s="57">
        <v>32</v>
      </c>
    </row>
    <row r="33" spans="1:25" x14ac:dyDescent="0.15">
      <c r="A33" s="64" t="s">
        <v>91</v>
      </c>
      <c r="B33" s="62">
        <f>SUM(B28:B32)</f>
        <v>26</v>
      </c>
      <c r="C33" s="62">
        <f>SUM(C28:C32)</f>
        <v>40</v>
      </c>
      <c r="D33" s="62">
        <f>SUM(D28:D32)</f>
        <v>66</v>
      </c>
      <c r="E33" s="63"/>
      <c r="F33" s="64" t="s">
        <v>91</v>
      </c>
      <c r="G33" s="62">
        <f>SUM(G28:G32)</f>
        <v>38</v>
      </c>
      <c r="H33" s="62">
        <f>SUM(H28:H32)</f>
        <v>43</v>
      </c>
      <c r="I33" s="62">
        <f>SUM(I28:I32)</f>
        <v>81</v>
      </c>
      <c r="J33" s="63"/>
      <c r="K33" s="64" t="s">
        <v>91</v>
      </c>
      <c r="L33" s="62">
        <f>SUM(L28:L32)</f>
        <v>44</v>
      </c>
      <c r="M33" s="62">
        <f>SUM(M28:M32)</f>
        <v>54</v>
      </c>
      <c r="N33" s="62">
        <f>SUM(N28:N32)</f>
        <v>98</v>
      </c>
      <c r="O33" s="63"/>
      <c r="P33" s="64" t="s">
        <v>91</v>
      </c>
      <c r="Q33" s="62">
        <f>SUM(Q28:Q32)</f>
        <v>40</v>
      </c>
      <c r="R33" s="62">
        <f>SUM(R28:R32)</f>
        <v>29</v>
      </c>
      <c r="S33" s="62">
        <f>SUM(S28:S32)</f>
        <v>69</v>
      </c>
      <c r="U33" s="65">
        <f>Q33+L33+G33+B33</f>
        <v>148</v>
      </c>
      <c r="V33" s="65">
        <f>R33+M33+H33+C33</f>
        <v>166</v>
      </c>
      <c r="X33" s="57" t="s">
        <v>31</v>
      </c>
      <c r="Y33" s="57">
        <v>33</v>
      </c>
    </row>
    <row r="34" spans="1:25" x14ac:dyDescent="0.15">
      <c r="A34" s="66"/>
      <c r="B34" s="66"/>
      <c r="C34" s="66"/>
      <c r="D34" s="66"/>
      <c r="F34" s="66"/>
      <c r="G34" s="66"/>
      <c r="H34" s="66"/>
      <c r="I34" s="66"/>
      <c r="K34" s="66"/>
      <c r="L34" s="66"/>
      <c r="M34" s="66"/>
      <c r="N34" s="66"/>
      <c r="P34" s="66"/>
      <c r="Q34" s="66"/>
      <c r="R34" s="66"/>
      <c r="S34" s="66"/>
      <c r="X34" s="57" t="s">
        <v>32</v>
      </c>
      <c r="Y34" s="57">
        <v>34</v>
      </c>
    </row>
    <row r="35" spans="1:25" x14ac:dyDescent="0.15">
      <c r="A35" s="64" t="s">
        <v>0</v>
      </c>
      <c r="B35" s="64" t="s">
        <v>89</v>
      </c>
      <c r="C35" s="64" t="s">
        <v>90</v>
      </c>
      <c r="D35" s="64" t="s">
        <v>91</v>
      </c>
      <c r="E35" s="63"/>
      <c r="F35" s="64" t="s">
        <v>0</v>
      </c>
      <c r="G35" s="64" t="s">
        <v>89</v>
      </c>
      <c r="H35" s="64" t="s">
        <v>90</v>
      </c>
      <c r="I35" s="64" t="s">
        <v>91</v>
      </c>
      <c r="J35" s="63"/>
      <c r="K35" s="64" t="s">
        <v>0</v>
      </c>
      <c r="L35" s="64" t="s">
        <v>89</v>
      </c>
      <c r="M35" s="64" t="s">
        <v>90</v>
      </c>
      <c r="N35" s="64" t="s">
        <v>91</v>
      </c>
      <c r="O35" s="63"/>
      <c r="P35" s="64" t="s">
        <v>0</v>
      </c>
      <c r="Q35" s="64" t="s">
        <v>89</v>
      </c>
      <c r="R35" s="64" t="s">
        <v>90</v>
      </c>
      <c r="S35" s="64" t="s">
        <v>91</v>
      </c>
      <c r="X35" s="57" t="s">
        <v>33</v>
      </c>
      <c r="Y35" s="57">
        <v>36</v>
      </c>
    </row>
    <row r="36" spans="1:25" x14ac:dyDescent="0.15">
      <c r="A36" s="62">
        <v>80</v>
      </c>
      <c r="B36" s="62">
        <f>IF(ISNA(VLOOKUP($Y$1*1000+A36,年齢別人口集計表AD2!$A$2:$K$5000,9,FALSE)),0,VLOOKUP($Y$1*1000+A36,年齢別人口集計表AD2!$A$2:$K$5000,9,FALSE))</f>
        <v>1</v>
      </c>
      <c r="C36" s="62">
        <f>IF(ISNA(VLOOKUP($Y$1*1000+A36,年齢別人口集計表AD2!$A$2:$K$5000,10,FALSE)),0,VLOOKUP($Y$1*1000+A36,年齢別人口集計表AD2!$A$2:$K$5000,10,FALSE))</f>
        <v>3</v>
      </c>
      <c r="D36" s="62">
        <f>SUM(B36:C36)</f>
        <v>4</v>
      </c>
      <c r="E36" s="63"/>
      <c r="F36" s="62">
        <v>85</v>
      </c>
      <c r="G36" s="62">
        <f>IF(ISNA(VLOOKUP($Y$1*1000+F36,年齢別人口集計表AD2!$A$2:$K$5000,9,FALSE)),0,VLOOKUP($Y$1*1000+F36,年齢別人口集計表AD2!$A$2:$K$5000,9,FALSE))</f>
        <v>1</v>
      </c>
      <c r="H36" s="62">
        <f>IF(ISNA(VLOOKUP($Y$1*1000+F36,年齢別人口集計表AD2!$A$2:$K$5000,10,FALSE)),0,VLOOKUP($Y$1*1000+F36,年齢別人口集計表AD2!$A$2:$K$5000,10,FALSE))</f>
        <v>3</v>
      </c>
      <c r="I36" s="62">
        <f>SUM(G36:H36)</f>
        <v>4</v>
      </c>
      <c r="J36" s="63"/>
      <c r="K36" s="62">
        <v>90</v>
      </c>
      <c r="L36" s="62">
        <f>IF(ISNA(VLOOKUP($Y$1*1000+K36,年齢別人口集計表AD2!$A$2:$K$5000,9,FALSE)),0,VLOOKUP($Y$1*1000+K36,年齢別人口集計表AD2!$A$2:$K$5000,9,FALSE))</f>
        <v>0</v>
      </c>
      <c r="M36" s="62">
        <f>IF(ISNA(VLOOKUP($Y$1*1000+K36,年齢別人口集計表AD2!$A$2:$K$5000,10,FALSE)),0,VLOOKUP($Y$1*1000+K36,年齢別人口集計表AD2!$A$2:$K$5000,10,FALSE))</f>
        <v>3</v>
      </c>
      <c r="N36" s="62">
        <f>SUM(L36:M36)</f>
        <v>3</v>
      </c>
      <c r="O36" s="63"/>
      <c r="P36" s="62">
        <v>95</v>
      </c>
      <c r="Q36" s="62">
        <f>IF(ISNA(VLOOKUP($Y$1*1000+P36,年齢別人口集計表AD2!$A$2:$K$5000,9,FALSE)),0,VLOOKUP($Y$1*1000+P36,年齢別人口集計表AD2!$A$2:$K$5000,9,FALSE))</f>
        <v>0</v>
      </c>
      <c r="R36" s="62">
        <f>IF(ISNA(VLOOKUP($Y$1*1000+P36,年齢別人口集計表AD2!$A$2:$K$5000,10,FALSE)),0,VLOOKUP($Y$1*1000+P36,年齢別人口集計表AD2!$A$2:$K$5000,10,FALSE))</f>
        <v>1</v>
      </c>
      <c r="S36" s="62">
        <f>SUM(Q36:R36)</f>
        <v>1</v>
      </c>
      <c r="X36" s="57" t="s">
        <v>34</v>
      </c>
      <c r="Y36" s="57">
        <v>37</v>
      </c>
    </row>
    <row r="37" spans="1:25" x14ac:dyDescent="0.15">
      <c r="A37" s="62">
        <v>81</v>
      </c>
      <c r="B37" s="62">
        <f>IF(ISNA(VLOOKUP($Y$1*1000+A37,年齢別人口集計表AD2!$A$2:$K$5000,9,FALSE)),0,VLOOKUP($Y$1*1000+A37,年齢別人口集計表AD2!$A$2:$K$5000,9,FALSE))</f>
        <v>4</v>
      </c>
      <c r="C37" s="62">
        <f>IF(ISNA(VLOOKUP($Y$1*1000+A37,年齢別人口集計表AD2!$A$2:$K$5000,10,FALSE)),0,VLOOKUP($Y$1*1000+A37,年齢別人口集計表AD2!$A$2:$K$5000,10,FALSE))</f>
        <v>4</v>
      </c>
      <c r="D37" s="62">
        <f>SUM(B37:C37)</f>
        <v>8</v>
      </c>
      <c r="E37" s="63"/>
      <c r="F37" s="62">
        <v>86</v>
      </c>
      <c r="G37" s="62">
        <f>IF(ISNA(VLOOKUP($Y$1*1000+F37,年齢別人口集計表AD2!$A$2:$K$5000,9,FALSE)),0,VLOOKUP($Y$1*1000+F37,年齢別人口集計表AD2!$A$2:$K$5000,9,FALSE))</f>
        <v>0</v>
      </c>
      <c r="H37" s="62">
        <f>IF(ISNA(VLOOKUP($Y$1*1000+F37,年齢別人口集計表AD2!$A$2:$K$5000,10,FALSE)),0,VLOOKUP($Y$1*1000+F37,年齢別人口集計表AD2!$A$2:$K$5000,10,FALSE))</f>
        <v>4</v>
      </c>
      <c r="I37" s="62">
        <f>SUM(G37:H37)</f>
        <v>4</v>
      </c>
      <c r="J37" s="63"/>
      <c r="K37" s="62">
        <v>91</v>
      </c>
      <c r="L37" s="62">
        <f>IF(ISNA(VLOOKUP($Y$1*1000+K37,年齢別人口集計表AD2!$A$2:$K$5000,9,FALSE)),0,VLOOKUP($Y$1*1000+K37,年齢別人口集計表AD2!$A$2:$K$5000,9,FALSE))</f>
        <v>1</v>
      </c>
      <c r="M37" s="62">
        <f>IF(ISNA(VLOOKUP($Y$1*1000+K37,年齢別人口集計表AD2!$A$2:$K$5000,10,FALSE)),0,VLOOKUP($Y$1*1000+K37,年齢別人口集計表AD2!$A$2:$K$5000,10,FALSE))</f>
        <v>3</v>
      </c>
      <c r="N37" s="62">
        <f>SUM(L37:M37)</f>
        <v>4</v>
      </c>
      <c r="O37" s="63"/>
      <c r="P37" s="62">
        <v>96</v>
      </c>
      <c r="Q37" s="62">
        <f>IF(ISNA(VLOOKUP($Y$1*1000+P37,年齢別人口集計表AD2!$A$2:$K$5000,9,FALSE)),0,VLOOKUP($Y$1*1000+P37,年齢別人口集計表AD2!$A$2:$K$5000,9,FALSE))</f>
        <v>0</v>
      </c>
      <c r="R37" s="62">
        <f>IF(ISNA(VLOOKUP($Y$1*1000+P37,年齢別人口集計表AD2!$A$2:$K$5000,10,FALSE)),0,VLOOKUP($Y$1*1000+P37,年齢別人口集計表AD2!$A$2:$K$5000,10,FALSE))</f>
        <v>2</v>
      </c>
      <c r="S37" s="62">
        <f>SUM(Q37:R37)</f>
        <v>2</v>
      </c>
      <c r="X37" s="57" t="s">
        <v>35</v>
      </c>
      <c r="Y37" s="57">
        <v>38</v>
      </c>
    </row>
    <row r="38" spans="1:25" x14ac:dyDescent="0.15">
      <c r="A38" s="62">
        <v>82</v>
      </c>
      <c r="B38" s="62">
        <f>IF(ISNA(VLOOKUP($Y$1*1000+A38,年齢別人口集計表AD2!$A$2:$K$5000,9,FALSE)),0,VLOOKUP($Y$1*1000+A38,年齢別人口集計表AD2!$A$2:$K$5000,9,FALSE))</f>
        <v>3</v>
      </c>
      <c r="C38" s="62">
        <f>IF(ISNA(VLOOKUP($Y$1*1000+A38,年齢別人口集計表AD2!$A$2:$K$5000,10,FALSE)),0,VLOOKUP($Y$1*1000+A38,年齢別人口集計表AD2!$A$2:$K$5000,10,FALSE))</f>
        <v>6</v>
      </c>
      <c r="D38" s="62">
        <f>SUM(B38:C38)</f>
        <v>9</v>
      </c>
      <c r="E38" s="63"/>
      <c r="F38" s="62">
        <v>87</v>
      </c>
      <c r="G38" s="62">
        <f>IF(ISNA(VLOOKUP($Y$1*1000+F38,年齢別人口集計表AD2!$A$2:$K$5000,9,FALSE)),0,VLOOKUP($Y$1*1000+F38,年齢別人口集計表AD2!$A$2:$K$5000,9,FALSE))</f>
        <v>2</v>
      </c>
      <c r="H38" s="62">
        <f>IF(ISNA(VLOOKUP($Y$1*1000+F38,年齢別人口集計表AD2!$A$2:$K$5000,10,FALSE)),0,VLOOKUP($Y$1*1000+F38,年齢別人口集計表AD2!$A$2:$K$5000,10,FALSE))</f>
        <v>2</v>
      </c>
      <c r="I38" s="62">
        <f>SUM(G38:H38)</f>
        <v>4</v>
      </c>
      <c r="J38" s="63"/>
      <c r="K38" s="62">
        <v>92</v>
      </c>
      <c r="L38" s="62">
        <f>IF(ISNA(VLOOKUP($Y$1*1000+K38,年齢別人口集計表AD2!$A$2:$K$5000,9,FALSE)),0,VLOOKUP($Y$1*1000+K38,年齢別人口集計表AD2!$A$2:$K$5000,9,FALSE))</f>
        <v>0</v>
      </c>
      <c r="M38" s="62">
        <f>IF(ISNA(VLOOKUP($Y$1*1000+K38,年齢別人口集計表AD2!$A$2:$K$5000,10,FALSE)),0,VLOOKUP($Y$1*1000+K38,年齢別人口集計表AD2!$A$2:$K$5000,10,FALSE))</f>
        <v>0</v>
      </c>
      <c r="N38" s="62">
        <f>SUM(L38:M38)</f>
        <v>0</v>
      </c>
      <c r="O38" s="63"/>
      <c r="P38" s="62">
        <v>97</v>
      </c>
      <c r="Q38" s="62">
        <f>IF(ISNA(VLOOKUP($Y$1*1000+P38,年齢別人口集計表AD2!$A$2:$K$5000,9,FALSE)),0,VLOOKUP($Y$1*1000+P38,年齢別人口集計表AD2!$A$2:$K$5000,9,FALSE))</f>
        <v>0</v>
      </c>
      <c r="R38" s="62">
        <f>IF(ISNA(VLOOKUP($Y$1*1000+P38,年齢別人口集計表AD2!$A$2:$K$5000,10,FALSE)),0,VLOOKUP($Y$1*1000+P38,年齢別人口集計表AD2!$A$2:$K$5000,10,FALSE))</f>
        <v>0</v>
      </c>
      <c r="S38" s="62">
        <f>SUM(Q38:R38)</f>
        <v>0</v>
      </c>
      <c r="X38" s="57" t="s">
        <v>61</v>
      </c>
      <c r="Y38" s="57">
        <v>39</v>
      </c>
    </row>
    <row r="39" spans="1:25" x14ac:dyDescent="0.15">
      <c r="A39" s="62">
        <v>83</v>
      </c>
      <c r="B39" s="62">
        <f>IF(ISNA(VLOOKUP($Y$1*1000+A39,年齢別人口集計表AD2!$A$2:$K$5000,9,FALSE)),0,VLOOKUP($Y$1*1000+A39,年齢別人口集計表AD2!$A$2:$K$5000,9,FALSE))</f>
        <v>5</v>
      </c>
      <c r="C39" s="62">
        <f>IF(ISNA(VLOOKUP($Y$1*1000+A39,年齢別人口集計表AD2!$A$2:$K$5000,10,FALSE)),0,VLOOKUP($Y$1*1000+A39,年齢別人口集計表AD2!$A$2:$K$5000,10,FALSE))</f>
        <v>3</v>
      </c>
      <c r="D39" s="62">
        <f>SUM(B39:C39)</f>
        <v>8</v>
      </c>
      <c r="E39" s="63"/>
      <c r="F39" s="62">
        <v>88</v>
      </c>
      <c r="G39" s="62">
        <f>IF(ISNA(VLOOKUP($Y$1*1000+F39,年齢別人口集計表AD2!$A$2:$K$5000,9,FALSE)),0,VLOOKUP($Y$1*1000+F39,年齢別人口集計表AD2!$A$2:$K$5000,9,FALSE))</f>
        <v>0</v>
      </c>
      <c r="H39" s="62">
        <f>IF(ISNA(VLOOKUP($Y$1*1000+F39,年齢別人口集計表AD2!$A$2:$K$5000,10,FALSE)),0,VLOOKUP($Y$1*1000+F39,年齢別人口集計表AD2!$A$2:$K$5000,10,FALSE))</f>
        <v>2</v>
      </c>
      <c r="I39" s="62">
        <f>SUM(G39:H39)</f>
        <v>2</v>
      </c>
      <c r="J39" s="63"/>
      <c r="K39" s="62">
        <v>93</v>
      </c>
      <c r="L39" s="62">
        <f>IF(ISNA(VLOOKUP($Y$1*1000+K39,年齢別人口集計表AD2!$A$2:$K$5000,9,FALSE)),0,VLOOKUP($Y$1*1000+K39,年齢別人口集計表AD2!$A$2:$K$5000,9,FALSE))</f>
        <v>0</v>
      </c>
      <c r="M39" s="62">
        <f>IF(ISNA(VLOOKUP($Y$1*1000+K39,年齢別人口集計表AD2!$A$2:$K$5000,10,FALSE)),0,VLOOKUP($Y$1*1000+K39,年齢別人口集計表AD2!$A$2:$K$5000,10,FALSE))</f>
        <v>0</v>
      </c>
      <c r="N39" s="62">
        <f>SUM(L39:M39)</f>
        <v>0</v>
      </c>
      <c r="O39" s="63"/>
      <c r="P39" s="62">
        <v>98</v>
      </c>
      <c r="Q39" s="62">
        <f>IF(ISNA(VLOOKUP($Y$1*1000+P39,年齢別人口集計表AD2!$A$2:$K$5000,9,FALSE)),0,VLOOKUP($Y$1*1000+P39,年齢別人口集計表AD2!$A$2:$K$5000,9,FALSE))</f>
        <v>0</v>
      </c>
      <c r="R39" s="62">
        <f>IF(ISNA(VLOOKUP($Y$1*1000+P39,年齢別人口集計表AD2!$A$2:$K$5000,10,FALSE)),0,VLOOKUP($Y$1*1000+P39,年齢別人口集計表AD2!$A$2:$K$5000,10,FALSE))</f>
        <v>0</v>
      </c>
      <c r="S39" s="62">
        <f>SUM(Q39:R39)</f>
        <v>0</v>
      </c>
      <c r="X39" s="57" t="s">
        <v>77</v>
      </c>
      <c r="Y39" s="57">
        <v>40</v>
      </c>
    </row>
    <row r="40" spans="1:25" x14ac:dyDescent="0.15">
      <c r="A40" s="62">
        <v>84</v>
      </c>
      <c r="B40" s="62">
        <f>IF(ISNA(VLOOKUP($Y$1*1000+A40,年齢別人口集計表AD2!$A$2:$K$5000,9,FALSE)),0,VLOOKUP($Y$1*1000+A40,年齢別人口集計表AD2!$A$2:$K$5000,9,FALSE))</f>
        <v>2</v>
      </c>
      <c r="C40" s="62">
        <f>IF(ISNA(VLOOKUP($Y$1*1000+A40,年齢別人口集計表AD2!$A$2:$K$5000,10,FALSE)),0,VLOOKUP($Y$1*1000+A40,年齢別人口集計表AD2!$A$2:$K$5000,10,FALSE))</f>
        <v>1</v>
      </c>
      <c r="D40" s="62">
        <f>SUM(B40:C40)</f>
        <v>3</v>
      </c>
      <c r="E40" s="63"/>
      <c r="F40" s="62">
        <v>89</v>
      </c>
      <c r="G40" s="62">
        <f>IF(ISNA(VLOOKUP($Y$1*1000+F40,年齢別人口集計表AD2!$A$2:$K$5000,9,FALSE)),0,VLOOKUP($Y$1*1000+F40,年齢別人口集計表AD2!$A$2:$K$5000,9,FALSE))</f>
        <v>0</v>
      </c>
      <c r="H40" s="62">
        <f>IF(ISNA(VLOOKUP($Y$1*1000+F40,年齢別人口集計表AD2!$A$2:$K$5000,10,FALSE)),0,VLOOKUP($Y$1*1000+F40,年齢別人口集計表AD2!$A$2:$K$5000,10,FALSE))</f>
        <v>2</v>
      </c>
      <c r="I40" s="62">
        <f>SUM(G40:H40)</f>
        <v>2</v>
      </c>
      <c r="J40" s="63"/>
      <c r="K40" s="62">
        <v>94</v>
      </c>
      <c r="L40" s="62">
        <f>IF(ISNA(VLOOKUP($Y$1*1000+K40,年齢別人口集計表AD2!$A$2:$K$5000,9,FALSE)),0,VLOOKUP($Y$1*1000+K40,年齢別人口集計表AD2!$A$2:$K$5000,9,FALSE))</f>
        <v>0</v>
      </c>
      <c r="M40" s="62">
        <f>IF(ISNA(VLOOKUP($Y$1*1000+K40,年齢別人口集計表AD2!$A$2:$K$5000,10,FALSE)),0,VLOOKUP($Y$1*1000+K40,年齢別人口集計表AD2!$A$2:$K$5000,10,FALSE))</f>
        <v>1</v>
      </c>
      <c r="N40" s="62">
        <f>SUM(L40:M40)</f>
        <v>1</v>
      </c>
      <c r="O40" s="63"/>
      <c r="P40" s="62">
        <v>99</v>
      </c>
      <c r="Q40" s="62">
        <f>IF(ISNA(VLOOKUP($Y$1*1000+P40,年齢別人口集計表AD2!$A$2:$K$5000,9,FALSE)),0,VLOOKUP($Y$1*1000+P40,年齢別人口集計表AD2!$A$2:$K$5000,9,FALSE))</f>
        <v>0</v>
      </c>
      <c r="R40" s="62">
        <f>IF(ISNA(VLOOKUP($Y$1*1000+P40,年齢別人口集計表AD2!$A$2:$K$5000,10,FALSE)),0,VLOOKUP($Y$1*1000+P40,年齢別人口集計表AD2!$A$2:$K$5000,10,FALSE))</f>
        <v>0</v>
      </c>
      <c r="S40" s="62">
        <f>SUM(Q40:R40)</f>
        <v>0</v>
      </c>
      <c r="X40" s="57" t="s">
        <v>83</v>
      </c>
      <c r="Y40" s="57">
        <v>41</v>
      </c>
    </row>
    <row r="41" spans="1:25" x14ac:dyDescent="0.15">
      <c r="A41" s="64" t="s">
        <v>91</v>
      </c>
      <c r="B41" s="62">
        <f>SUM(B36:B40)</f>
        <v>15</v>
      </c>
      <c r="C41" s="62">
        <f>SUM(C36:C40)</f>
        <v>17</v>
      </c>
      <c r="D41" s="62">
        <f>SUM(D36:D40)</f>
        <v>32</v>
      </c>
      <c r="E41" s="63"/>
      <c r="F41" s="64" t="s">
        <v>91</v>
      </c>
      <c r="G41" s="62">
        <f>SUM(G36:G40)</f>
        <v>3</v>
      </c>
      <c r="H41" s="62">
        <f>SUM(H36:H40)</f>
        <v>13</v>
      </c>
      <c r="I41" s="62">
        <f>SUM(I36:I40)</f>
        <v>16</v>
      </c>
      <c r="J41" s="63"/>
      <c r="K41" s="64" t="s">
        <v>91</v>
      </c>
      <c r="L41" s="62">
        <f>SUM(L36:L40)</f>
        <v>1</v>
      </c>
      <c r="M41" s="62">
        <f>SUM(M36:M40)</f>
        <v>7</v>
      </c>
      <c r="N41" s="62">
        <f>SUM(N36:N40)</f>
        <v>8</v>
      </c>
      <c r="O41" s="63"/>
      <c r="P41" s="64" t="s">
        <v>91</v>
      </c>
      <c r="Q41" s="62">
        <f>SUM(Q36:Q40)</f>
        <v>0</v>
      </c>
      <c r="R41" s="62">
        <f>SUM(R36:R40)</f>
        <v>3</v>
      </c>
      <c r="S41" s="62">
        <f>SUM(S36:S40)</f>
        <v>3</v>
      </c>
      <c r="U41" s="65">
        <f>Q41+L41+G41+B41</f>
        <v>19</v>
      </c>
      <c r="V41" s="65">
        <f>R41+M41+H41+C41</f>
        <v>40</v>
      </c>
      <c r="X41" s="57" t="s">
        <v>36</v>
      </c>
      <c r="Y41" s="57">
        <v>42</v>
      </c>
    </row>
    <row r="42" spans="1:25" x14ac:dyDescent="0.15">
      <c r="A42" s="66"/>
      <c r="B42" s="66"/>
      <c r="C42" s="66"/>
      <c r="D42" s="66"/>
      <c r="F42" s="66"/>
      <c r="G42" s="66"/>
      <c r="H42" s="66"/>
      <c r="I42" s="66"/>
      <c r="K42" s="66"/>
      <c r="L42" s="66"/>
      <c r="M42" s="66"/>
      <c r="N42" s="66"/>
      <c r="P42" s="66"/>
      <c r="Q42" s="66"/>
      <c r="R42" s="66"/>
      <c r="S42" s="66"/>
      <c r="X42" s="57" t="s">
        <v>37</v>
      </c>
      <c r="Y42" s="57">
        <v>43</v>
      </c>
    </row>
    <row r="43" spans="1:25" x14ac:dyDescent="0.15">
      <c r="A43" s="64" t="s">
        <v>0</v>
      </c>
      <c r="B43" s="64" t="s">
        <v>89</v>
      </c>
      <c r="C43" s="64" t="s">
        <v>90</v>
      </c>
      <c r="D43" s="64" t="s">
        <v>91</v>
      </c>
      <c r="E43" s="63"/>
      <c r="F43" s="64" t="s">
        <v>0</v>
      </c>
      <c r="G43" s="64" t="s">
        <v>89</v>
      </c>
      <c r="H43" s="64" t="s">
        <v>90</v>
      </c>
      <c r="I43" s="64" t="s">
        <v>91</v>
      </c>
      <c r="J43" s="63"/>
      <c r="K43" s="64" t="s">
        <v>0</v>
      </c>
      <c r="L43" s="64" t="s">
        <v>89</v>
      </c>
      <c r="M43" s="64" t="s">
        <v>90</v>
      </c>
      <c r="N43" s="64" t="s">
        <v>91</v>
      </c>
      <c r="O43" s="63"/>
      <c r="P43" s="64" t="s">
        <v>0</v>
      </c>
      <c r="Q43" s="64" t="s">
        <v>89</v>
      </c>
      <c r="R43" s="64" t="s">
        <v>90</v>
      </c>
      <c r="S43" s="64" t="s">
        <v>91</v>
      </c>
      <c r="X43" s="57" t="s">
        <v>38</v>
      </c>
      <c r="Y43" s="57">
        <v>50</v>
      </c>
    </row>
    <row r="44" spans="1:25" x14ac:dyDescent="0.15">
      <c r="A44" s="62">
        <v>100</v>
      </c>
      <c r="B44" s="62">
        <f>IF(ISNA(VLOOKUP($Y$1*1000+A44,年齢別人口集計表AD2!$A$2:$K$5000,9,FALSE)),0,VLOOKUP($Y$1*1000+A44,年齢別人口集計表AD2!$A$2:$K$5000,9,FALSE))</f>
        <v>0</v>
      </c>
      <c r="C44" s="62">
        <f>IF(ISNA(VLOOKUP($Y$1*1000+A44,年齢別人口集計表AD2!$A$2:$K$5000,10,FALSE)),0,VLOOKUP($Y$1*1000+A44,年齢別人口集計表AD2!$A$2:$K$5000,10,FALSE))</f>
        <v>0</v>
      </c>
      <c r="D44" s="62">
        <f>SUM(B44:C44)</f>
        <v>0</v>
      </c>
      <c r="E44" s="63"/>
      <c r="F44" s="62">
        <v>105</v>
      </c>
      <c r="G44" s="62">
        <f>IF(ISNA(VLOOKUP($Y$1*1000+F44,年齢別人口集計表AD2!$A$2:$K$5000,9,FALSE)),0,VLOOKUP($Y$1*1000+F44,年齢別人口集計表AD2!$A$2:$K$5000,9,FALSE))</f>
        <v>0</v>
      </c>
      <c r="H44" s="62">
        <f>IF(ISNA(VLOOKUP($Y$1*1000+F44,年齢別人口集計表AD2!$A$2:$K$5000,10,FALSE)),0,VLOOKUP($Y$1*1000+F44,年齢別人口集計表AD2!$A$2:$K$5000,10,FALSE))</f>
        <v>0</v>
      </c>
      <c r="I44" s="62">
        <f>SUM(G44:H44)</f>
        <v>0</v>
      </c>
      <c r="J44" s="63"/>
      <c r="K44" s="62">
        <v>110</v>
      </c>
      <c r="L44" s="62">
        <f>IF(ISNA(VLOOKUP($Y$1*1000+K44,年齢別人口集計表AD2!$A$2:$K$5000,9,FALSE)),0,VLOOKUP($Y$1*1000+K44,年齢別人口集計表AD2!$A$2:$K$5000,9,FALSE))</f>
        <v>0</v>
      </c>
      <c r="M44" s="62">
        <f>IF(ISNA(VLOOKUP($Y$1*1000+K44,年齢別人口集計表AD2!$A$2:$K$5000,10,FALSE)),0,VLOOKUP($Y$1*1000+K44,年齢別人口集計表AD2!$A$2:$K$5000,10,FALSE))</f>
        <v>0</v>
      </c>
      <c r="N44" s="62">
        <f>SUM(L44:M44)</f>
        <v>0</v>
      </c>
      <c r="O44" s="63"/>
      <c r="P44" s="62">
        <v>115</v>
      </c>
      <c r="Q44" s="62">
        <f>IF(ISNA(VLOOKUP($Y$1*1000+P44,年齢別人口集計表AD2!$A$2:$K$5000,9,FALSE)),0,VLOOKUP($Y$1*1000+P44,年齢別人口集計表AD2!$A$2:$K$5000,9,FALSE))</f>
        <v>0</v>
      </c>
      <c r="R44" s="62">
        <f>IF(ISNA(VLOOKUP($Y$1*1000+P44,年齢別人口集計表AD2!$A$2:$K$5000,10,FALSE)),0,VLOOKUP($Y$1*1000+P44,年齢別人口集計表AD2!$A$2:$K$5000,10,FALSE))</f>
        <v>0</v>
      </c>
      <c r="S44" s="62">
        <f>SUM(Q44:R44)</f>
        <v>0</v>
      </c>
      <c r="X44" s="57" t="s">
        <v>39</v>
      </c>
      <c r="Y44" s="57">
        <v>51</v>
      </c>
    </row>
    <row r="45" spans="1:25" x14ac:dyDescent="0.15">
      <c r="A45" s="62">
        <v>101</v>
      </c>
      <c r="B45" s="62">
        <f>IF(ISNA(VLOOKUP($Y$1*1000+A45,年齢別人口集計表AD2!$A$2:$K$5000,9,FALSE)),0,VLOOKUP($Y$1*1000+A45,年齢別人口集計表AD2!$A$2:$K$5000,9,FALSE))</f>
        <v>0</v>
      </c>
      <c r="C45" s="62">
        <f>IF(ISNA(VLOOKUP($Y$1*1000+A45,年齢別人口集計表AD2!$A$2:$K$5000,10,FALSE)),0,VLOOKUP($Y$1*1000+A45,年齢別人口集計表AD2!$A$2:$K$5000,10,FALSE))</f>
        <v>0</v>
      </c>
      <c r="D45" s="62">
        <f>SUM(B45:C45)</f>
        <v>0</v>
      </c>
      <c r="E45" s="63"/>
      <c r="F45" s="62">
        <v>106</v>
      </c>
      <c r="G45" s="62">
        <f>IF(ISNA(VLOOKUP($Y$1*1000+F45,年齢別人口集計表AD2!$A$2:$K$5000,9,FALSE)),0,VLOOKUP($Y$1*1000+F45,年齢別人口集計表AD2!$A$2:$K$5000,9,FALSE))</f>
        <v>0</v>
      </c>
      <c r="H45" s="62">
        <f>IF(ISNA(VLOOKUP($Y$1*1000+F45,年齢別人口集計表AD2!$A$2:$K$5000,10,FALSE)),0,VLOOKUP($Y$1*1000+F45,年齢別人口集計表AD2!$A$2:$K$5000,10,FALSE))</f>
        <v>0</v>
      </c>
      <c r="I45" s="62">
        <f>SUM(G45:H45)</f>
        <v>0</v>
      </c>
      <c r="J45" s="63"/>
      <c r="K45" s="62">
        <v>111</v>
      </c>
      <c r="L45" s="62">
        <f>IF(ISNA(VLOOKUP($Y$1*1000+K45,年齢別人口集計表AD2!$A$2:$K$5000,9,FALSE)),0,VLOOKUP($Y$1*1000+K45,年齢別人口集計表AD2!$A$2:$K$5000,9,FALSE))</f>
        <v>0</v>
      </c>
      <c r="M45" s="62">
        <f>IF(ISNA(VLOOKUP($Y$1*1000+K45,年齢別人口集計表AD2!$A$2:$K$5000,10,FALSE)),0,VLOOKUP($Y$1*1000+K45,年齢別人口集計表AD2!$A$2:$K$5000,10,FALSE))</f>
        <v>0</v>
      </c>
      <c r="N45" s="62">
        <f>SUM(L45:M45)</f>
        <v>0</v>
      </c>
      <c r="O45" s="63"/>
      <c r="P45" s="62">
        <v>116</v>
      </c>
      <c r="Q45" s="62">
        <f>IF(ISNA(VLOOKUP($Y$1*1000+P45,年齢別人口集計表AD2!$A$2:$K$5000,9,FALSE)),0,VLOOKUP($Y$1*1000+P45,年齢別人口集計表AD2!$A$2:$K$5000,9,FALSE))</f>
        <v>0</v>
      </c>
      <c r="R45" s="62">
        <f>IF(ISNA(VLOOKUP($Y$1*1000+P45,年齢別人口集計表AD2!$A$2:$K$5000,10,FALSE)),0,VLOOKUP($Y$1*1000+P45,年齢別人口集計表AD2!$A$2:$K$5000,10,FALSE))</f>
        <v>0</v>
      </c>
      <c r="S45" s="62">
        <f>SUM(Q45:R45)</f>
        <v>0</v>
      </c>
      <c r="X45" s="57" t="s">
        <v>40</v>
      </c>
      <c r="Y45" s="57">
        <v>52</v>
      </c>
    </row>
    <row r="46" spans="1:25" x14ac:dyDescent="0.15">
      <c r="A46" s="62">
        <v>102</v>
      </c>
      <c r="B46" s="62">
        <f>IF(ISNA(VLOOKUP($Y$1*1000+A46,年齢別人口集計表AD2!$A$2:$K$5000,9,FALSE)),0,VLOOKUP($Y$1*1000+A46,年齢別人口集計表AD2!$A$2:$K$5000,9,FALSE))</f>
        <v>0</v>
      </c>
      <c r="C46" s="62">
        <f>IF(ISNA(VLOOKUP($Y$1*1000+A46,年齢別人口集計表AD2!$A$2:$K$5000,10,FALSE)),0,VLOOKUP($Y$1*1000+A46,年齢別人口集計表AD2!$A$2:$K$5000,10,FALSE))</f>
        <v>0</v>
      </c>
      <c r="D46" s="62">
        <f>SUM(B46:C46)</f>
        <v>0</v>
      </c>
      <c r="E46" s="63"/>
      <c r="F46" s="62">
        <v>107</v>
      </c>
      <c r="G46" s="62">
        <f>IF(ISNA(VLOOKUP($Y$1*1000+F46,年齢別人口集計表AD2!$A$2:$K$5000,9,FALSE)),0,VLOOKUP($Y$1*1000+F46,年齢別人口集計表AD2!$A$2:$K$5000,9,FALSE))</f>
        <v>0</v>
      </c>
      <c r="H46" s="62">
        <f>IF(ISNA(VLOOKUP($Y$1*1000+F46,年齢別人口集計表AD2!$A$2:$K$5000,10,FALSE)),0,VLOOKUP($Y$1*1000+F46,年齢別人口集計表AD2!$A$2:$K$5000,10,FALSE))</f>
        <v>0</v>
      </c>
      <c r="I46" s="62">
        <f>SUM(G46:H46)</f>
        <v>0</v>
      </c>
      <c r="J46" s="63"/>
      <c r="K46" s="62">
        <v>112</v>
      </c>
      <c r="L46" s="62">
        <f>IF(ISNA(VLOOKUP($Y$1*1000+K46,年齢別人口集計表AD2!$A$2:$K$5000,9,FALSE)),0,VLOOKUP($Y$1*1000+K46,年齢別人口集計表AD2!$A$2:$K$5000,9,FALSE))</f>
        <v>0</v>
      </c>
      <c r="M46" s="62">
        <f>IF(ISNA(VLOOKUP($Y$1*1000+K46,年齢別人口集計表AD2!$A$2:$K$5000,10,FALSE)),0,VLOOKUP($Y$1*1000+K46,年齢別人口集計表AD2!$A$2:$K$5000,10,FALSE))</f>
        <v>0</v>
      </c>
      <c r="N46" s="62">
        <f>SUM(L46:M46)</f>
        <v>0</v>
      </c>
      <c r="O46" s="63"/>
      <c r="P46" s="62">
        <v>117</v>
      </c>
      <c r="Q46" s="62">
        <f>IF(ISNA(VLOOKUP($Y$1*1000+P46,年齢別人口集計表AD2!$A$2:$K$5000,9,FALSE)),0,VLOOKUP($Y$1*1000+P46,年齢別人口集計表AD2!$A$2:$K$5000,9,FALSE))</f>
        <v>0</v>
      </c>
      <c r="R46" s="62">
        <f>IF(ISNA(VLOOKUP($Y$1*1000+P46,年齢別人口集計表AD2!$A$2:$K$5000,10,FALSE)),0,VLOOKUP($Y$1*1000+P46,年齢別人口集計表AD2!$A$2:$K$5000,10,FALSE))</f>
        <v>0</v>
      </c>
      <c r="S46" s="62">
        <f>SUM(Q46:R46)</f>
        <v>0</v>
      </c>
      <c r="X46" s="57" t="s">
        <v>41</v>
      </c>
      <c r="Y46" s="57">
        <v>53</v>
      </c>
    </row>
    <row r="47" spans="1:25" x14ac:dyDescent="0.15">
      <c r="A47" s="62">
        <v>103</v>
      </c>
      <c r="B47" s="62">
        <f>IF(ISNA(VLOOKUP($Y$1*1000+A47,年齢別人口集計表AD2!$A$2:$K$5000,9,FALSE)),0,VLOOKUP($Y$1*1000+A47,年齢別人口集計表AD2!$A$2:$K$5000,9,FALSE))</f>
        <v>0</v>
      </c>
      <c r="C47" s="62">
        <f>IF(ISNA(VLOOKUP($Y$1*1000+A47,年齢別人口集計表AD2!$A$2:$K$5000,10,FALSE)),0,VLOOKUP($Y$1*1000+A47,年齢別人口集計表AD2!$A$2:$K$5000,10,FALSE))</f>
        <v>0</v>
      </c>
      <c r="D47" s="62">
        <f>SUM(B47:C47)</f>
        <v>0</v>
      </c>
      <c r="E47" s="63"/>
      <c r="F47" s="62">
        <v>108</v>
      </c>
      <c r="G47" s="62">
        <f>IF(ISNA(VLOOKUP($Y$1*1000+F47,年齢別人口集計表AD2!$A$2:$K$5000,9,FALSE)),0,VLOOKUP($Y$1*1000+F47,年齢別人口集計表AD2!$A$2:$K$5000,9,FALSE))</f>
        <v>0</v>
      </c>
      <c r="H47" s="62">
        <f>IF(ISNA(VLOOKUP($Y$1*1000+F47,年齢別人口集計表AD2!$A$2:$K$5000,10,FALSE)),0,VLOOKUP($Y$1*1000+F47,年齢別人口集計表AD2!$A$2:$K$5000,10,FALSE))</f>
        <v>0</v>
      </c>
      <c r="I47" s="62">
        <f>SUM(G47:H47)</f>
        <v>0</v>
      </c>
      <c r="J47" s="63"/>
      <c r="K47" s="62">
        <v>113</v>
      </c>
      <c r="L47" s="62">
        <f>IF(ISNA(VLOOKUP($Y$1*1000+K47,年齢別人口集計表AD2!$A$2:$K$5000,9,FALSE)),0,VLOOKUP($Y$1*1000+K47,年齢別人口集計表AD2!$A$2:$K$5000,9,FALSE))</f>
        <v>0</v>
      </c>
      <c r="M47" s="62">
        <f>IF(ISNA(VLOOKUP($Y$1*1000+K47,年齢別人口集計表AD2!$A$2:$K$5000,10,FALSE)),0,VLOOKUP($Y$1*1000+K47,年齢別人口集計表AD2!$A$2:$K$5000,10,FALSE))</f>
        <v>0</v>
      </c>
      <c r="N47" s="62">
        <f>SUM(L47:M47)</f>
        <v>0</v>
      </c>
      <c r="O47" s="63"/>
      <c r="P47" s="62">
        <v>118</v>
      </c>
      <c r="Q47" s="62">
        <f>IF(ISNA(VLOOKUP($Y$1*1000+P47,年齢別人口集計表AD2!$A$2:$K$5000,9,FALSE)),0,VLOOKUP($Y$1*1000+P47,年齢別人口集計表AD2!$A$2:$K$5000,9,FALSE))</f>
        <v>0</v>
      </c>
      <c r="R47" s="62">
        <f>IF(ISNA(VLOOKUP($Y$1*1000+P47,年齢別人口集計表AD2!$A$2:$K$5000,10,FALSE)),0,VLOOKUP($Y$1*1000+P47,年齢別人口集計表AD2!$A$2:$K$5000,10,FALSE))</f>
        <v>0</v>
      </c>
      <c r="S47" s="62">
        <f>SUM(Q47:R47)</f>
        <v>0</v>
      </c>
      <c r="X47" s="57" t="s">
        <v>42</v>
      </c>
      <c r="Y47" s="57">
        <v>54</v>
      </c>
    </row>
    <row r="48" spans="1:25" x14ac:dyDescent="0.15">
      <c r="A48" s="62">
        <v>104</v>
      </c>
      <c r="B48" s="62">
        <f>IF(ISNA(VLOOKUP($Y$1*1000+A48,年齢別人口集計表AD2!$A$2:$K$5000,9,FALSE)),0,VLOOKUP($Y$1*1000+A48,年齢別人口集計表AD2!$A$2:$K$5000,9,FALSE))</f>
        <v>0</v>
      </c>
      <c r="C48" s="62">
        <f>IF(ISNA(VLOOKUP($Y$1*1000+A48,年齢別人口集計表AD2!$A$2:$K$5000,10,FALSE)),0,VLOOKUP($Y$1*1000+A48,年齢別人口集計表AD2!$A$2:$K$5000,10,FALSE))</f>
        <v>0</v>
      </c>
      <c r="D48" s="62">
        <f>SUM(B48:C48)</f>
        <v>0</v>
      </c>
      <c r="E48" s="63"/>
      <c r="F48" s="62">
        <v>109</v>
      </c>
      <c r="G48" s="62">
        <f>IF(ISNA(VLOOKUP($Y$1*1000+F48,年齢別人口集計表AD2!$A$2:$K$5000,9,FALSE)),0,VLOOKUP($Y$1*1000+F48,年齢別人口集計表AD2!$A$2:$K$5000,9,FALSE))</f>
        <v>0</v>
      </c>
      <c r="H48" s="62">
        <f>IF(ISNA(VLOOKUP($Y$1*1000+F48,年齢別人口集計表AD2!$A$2:$K$5000,10,FALSE)),0,VLOOKUP($Y$1*1000+F48,年齢別人口集計表AD2!$A$2:$K$5000,10,FALSE))</f>
        <v>0</v>
      </c>
      <c r="I48" s="62">
        <f>SUM(G48:H48)</f>
        <v>0</v>
      </c>
      <c r="J48" s="63"/>
      <c r="K48" s="62">
        <v>114</v>
      </c>
      <c r="L48" s="62">
        <f>IF(ISNA(VLOOKUP($Y$1*1000+K48,年齢別人口集計表AD2!$A$2:$K$5000,9,FALSE)),0,VLOOKUP($Y$1*1000+K48,年齢別人口集計表AD2!$A$2:$K$5000,9,FALSE))</f>
        <v>0</v>
      </c>
      <c r="M48" s="62">
        <f>IF(ISNA(VLOOKUP($Y$1*1000+K48,年齢別人口集計表AD2!$A$2:$K$5000,10,FALSE)),0,VLOOKUP($Y$1*1000+K48,年齢別人口集計表AD2!$A$2:$K$5000,10,FALSE))</f>
        <v>0</v>
      </c>
      <c r="N48" s="62">
        <f>SUM(L48:M48)</f>
        <v>0</v>
      </c>
      <c r="O48" s="63"/>
      <c r="P48" s="62">
        <v>119</v>
      </c>
      <c r="Q48" s="62">
        <f>IF(ISNA(VLOOKUP($Y$1*1000+P48,年齢別人口集計表AD2!$A$2:$K$5000,9,FALSE)),0,VLOOKUP($Y$1*1000+P48,年齢別人口集計表AD2!$A$2:$K$5000,9,FALSE))</f>
        <v>0</v>
      </c>
      <c r="R48" s="62">
        <f>IF(ISNA(VLOOKUP($Y$1*1000+P48,年齢別人口集計表AD2!$A$2:$K$5000,10,FALSE)),0,VLOOKUP($Y$1*1000+P48,年齢別人口集計表AD2!$A$2:$K$5000,10,FALSE))</f>
        <v>0</v>
      </c>
      <c r="S48" s="62">
        <f>SUM(Q48:R48)</f>
        <v>0</v>
      </c>
      <c r="X48" s="57" t="s">
        <v>43</v>
      </c>
      <c r="Y48" s="57">
        <v>55</v>
      </c>
    </row>
    <row r="49" spans="1:25" x14ac:dyDescent="0.15">
      <c r="A49" s="64" t="s">
        <v>91</v>
      </c>
      <c r="B49" s="62">
        <f>SUM(B44:B48)</f>
        <v>0</v>
      </c>
      <c r="C49" s="62">
        <f>SUM(C44:C48)</f>
        <v>0</v>
      </c>
      <c r="D49" s="62">
        <f>SUM(D44:D48)</f>
        <v>0</v>
      </c>
      <c r="E49" s="63"/>
      <c r="F49" s="64" t="s">
        <v>91</v>
      </c>
      <c r="G49" s="62">
        <f>SUM(G44:G48)</f>
        <v>0</v>
      </c>
      <c r="H49" s="62">
        <f>SUM(H44:H48)</f>
        <v>0</v>
      </c>
      <c r="I49" s="62">
        <f>SUM(I44:I48)</f>
        <v>0</v>
      </c>
      <c r="J49" s="63"/>
      <c r="K49" s="64" t="s">
        <v>91</v>
      </c>
      <c r="L49" s="62">
        <f>SUM(L44:L48)</f>
        <v>0</v>
      </c>
      <c r="M49" s="62">
        <f>SUM(M44:M48)</f>
        <v>0</v>
      </c>
      <c r="N49" s="62">
        <f>SUM(N44:N48)</f>
        <v>0</v>
      </c>
      <c r="O49" s="63"/>
      <c r="P49" s="64" t="s">
        <v>91</v>
      </c>
      <c r="Q49" s="62">
        <f>SUM(Q44:Q48)</f>
        <v>0</v>
      </c>
      <c r="R49" s="62">
        <f>SUM(R44:R48)</f>
        <v>0</v>
      </c>
      <c r="S49" s="62">
        <f>SUM(S44:S48)</f>
        <v>0</v>
      </c>
      <c r="U49" s="65">
        <f>Q49+L49+G49+B49</f>
        <v>0</v>
      </c>
      <c r="V49" s="65">
        <f>R49+M49+H49+C49</f>
        <v>0</v>
      </c>
      <c r="X49" s="57" t="s">
        <v>44</v>
      </c>
      <c r="Y49" s="57">
        <v>56</v>
      </c>
    </row>
    <row r="50" spans="1:25" ht="14.25" thickBot="1" x14ac:dyDescent="0.2">
      <c r="A50" s="67"/>
      <c r="B50" s="67"/>
      <c r="C50" s="67"/>
      <c r="D50" s="67"/>
      <c r="F50" s="67"/>
      <c r="G50" s="67"/>
      <c r="H50" s="67"/>
      <c r="I50" s="67"/>
      <c r="K50" s="67"/>
      <c r="L50" s="67"/>
      <c r="M50" s="67"/>
      <c r="N50" s="67"/>
      <c r="P50" s="67"/>
      <c r="Q50" s="68"/>
      <c r="R50" s="68"/>
      <c r="S50" s="68"/>
      <c r="X50" s="57" t="s">
        <v>45</v>
      </c>
      <c r="Y50" s="57">
        <v>57</v>
      </c>
    </row>
    <row r="51" spans="1:25" ht="14.25" thickBot="1" x14ac:dyDescent="0.2">
      <c r="N51" s="76"/>
      <c r="O51" s="70"/>
      <c r="P51" s="69" t="s">
        <v>94</v>
      </c>
      <c r="Q51" s="71" t="s">
        <v>89</v>
      </c>
      <c r="R51" s="72" t="s">
        <v>90</v>
      </c>
      <c r="S51" s="72" t="s">
        <v>91</v>
      </c>
      <c r="X51" s="57" t="s">
        <v>46</v>
      </c>
      <c r="Y51" s="57">
        <v>58</v>
      </c>
    </row>
    <row r="52" spans="1:25" ht="14.25" thickBot="1" x14ac:dyDescent="0.2">
      <c r="N52" s="77"/>
      <c r="O52" s="70"/>
      <c r="P52" s="73" t="s">
        <v>95</v>
      </c>
      <c r="Q52" s="74">
        <f>SUM(U9:U49)</f>
        <v>297</v>
      </c>
      <c r="R52" s="75">
        <f>SUM(V9:V49)</f>
        <v>353</v>
      </c>
      <c r="S52" s="75">
        <f>SUM(Q52:R52)</f>
        <v>650</v>
      </c>
      <c r="U52" s="65">
        <f>SUM(U9:U49)</f>
        <v>297</v>
      </c>
      <c r="V52" s="65">
        <f>SUM(V9:V49)</f>
        <v>353</v>
      </c>
      <c r="X52" s="57" t="s">
        <v>47</v>
      </c>
      <c r="Y52" s="57">
        <v>59</v>
      </c>
    </row>
    <row r="53" spans="1:25" x14ac:dyDescent="0.15">
      <c r="U53" s="65">
        <f>G33+L33+Q33+U41+U49</f>
        <v>141</v>
      </c>
      <c r="V53" s="65">
        <f>H33+M33+R33+V41+V49</f>
        <v>166</v>
      </c>
      <c r="X53" s="57" t="s">
        <v>48</v>
      </c>
      <c r="Y53" s="57">
        <v>60</v>
      </c>
    </row>
    <row r="54" spans="1:25" x14ac:dyDescent="0.15">
      <c r="U54" s="65">
        <f>Q33+U41+U49</f>
        <v>59</v>
      </c>
      <c r="V54" s="65">
        <f>R33+V41+V49</f>
        <v>69</v>
      </c>
      <c r="X54" s="57" t="s">
        <v>49</v>
      </c>
      <c r="Y54" s="57">
        <v>61</v>
      </c>
    </row>
    <row r="55" spans="1:25" x14ac:dyDescent="0.15">
      <c r="X55" s="57" t="s">
        <v>50</v>
      </c>
      <c r="Y55" s="57">
        <v>62</v>
      </c>
    </row>
    <row r="56" spans="1:25" x14ac:dyDescent="0.15">
      <c r="X56" s="57" t="s">
        <v>51</v>
      </c>
      <c r="Y56" s="57">
        <v>63</v>
      </c>
    </row>
    <row r="57" spans="1:25" x14ac:dyDescent="0.15">
      <c r="X57" s="57" t="s">
        <v>52</v>
      </c>
      <c r="Y57" s="57">
        <v>64</v>
      </c>
    </row>
    <row r="58" spans="1:25" x14ac:dyDescent="0.15">
      <c r="X58" s="57" t="s">
        <v>53</v>
      </c>
      <c r="Y58" s="57">
        <v>65</v>
      </c>
    </row>
    <row r="59" spans="1:25" x14ac:dyDescent="0.15">
      <c r="X59" s="57" t="s">
        <v>54</v>
      </c>
      <c r="Y59" s="57">
        <v>66</v>
      </c>
    </row>
    <row r="60" spans="1:25" x14ac:dyDescent="0.15">
      <c r="X60" s="57" t="s">
        <v>55</v>
      </c>
      <c r="Y60" s="57">
        <v>67</v>
      </c>
    </row>
    <row r="61" spans="1:25" x14ac:dyDescent="0.15">
      <c r="X61" s="57" t="s">
        <v>122</v>
      </c>
      <c r="Y61" s="57">
        <v>68</v>
      </c>
    </row>
    <row r="62" spans="1:25" x14ac:dyDescent="0.15">
      <c r="X62" s="57" t="s">
        <v>56</v>
      </c>
      <c r="Y62" s="57">
        <v>69</v>
      </c>
    </row>
    <row r="63" spans="1:25" x14ac:dyDescent="0.15">
      <c r="X63" s="57" t="s">
        <v>57</v>
      </c>
      <c r="Y63" s="57">
        <v>70</v>
      </c>
    </row>
    <row r="64" spans="1:25" x14ac:dyDescent="0.15">
      <c r="X64" s="57" t="s">
        <v>58</v>
      </c>
      <c r="Y64" s="57">
        <v>71</v>
      </c>
    </row>
    <row r="65" spans="24:25" x14ac:dyDescent="0.15">
      <c r="X65" s="57" t="s">
        <v>59</v>
      </c>
      <c r="Y65" s="57">
        <v>72</v>
      </c>
    </row>
    <row r="66" spans="24:25" x14ac:dyDescent="0.15">
      <c r="X66" s="57" t="s">
        <v>60</v>
      </c>
      <c r="Y66" s="57">
        <v>73</v>
      </c>
    </row>
  </sheetData>
  <sheetProtection sheet="1"/>
  <phoneticPr fontId="2"/>
  <dataValidations count="1">
    <dataValidation type="list" allowBlank="1" showInputMessage="1" showErrorMessage="1" sqref="H1">
      <formula1>$X$3:$X$66</formula1>
    </dataValidation>
  </dataValidations>
  <pageMargins left="0.99" right="0.78700000000000003" top="0.47" bottom="0.28000000000000003" header="0.4" footer="0.21"/>
  <pageSetup paperSize="9" scale="84" orientation="landscape" verticalDpi="0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66"/>
  <sheetViews>
    <sheetView tabSelected="1" zoomScale="80" workbookViewId="0">
      <pane ySplit="1" topLeftCell="A2" activePane="bottomLeft" state="frozen"/>
      <selection activeCell="I52" sqref="I52"/>
      <selection pane="bottomLeft" activeCell="I52" sqref="I52"/>
    </sheetView>
  </sheetViews>
  <sheetFormatPr defaultRowHeight="13.5" x14ac:dyDescent="0.15"/>
  <cols>
    <col min="1" max="4" width="9" style="57"/>
    <col min="5" max="5" width="2.125" style="57" customWidth="1"/>
    <col min="6" max="9" width="9" style="57"/>
    <col min="10" max="10" width="0.875" style="57" customWidth="1"/>
    <col min="11" max="14" width="9" style="57"/>
    <col min="15" max="15" width="1" style="57" customWidth="1"/>
    <col min="16" max="16384" width="9" style="57"/>
  </cols>
  <sheetData>
    <row r="1" spans="1:25" x14ac:dyDescent="0.15">
      <c r="A1" s="55" t="s">
        <v>99</v>
      </c>
      <c r="B1" s="55"/>
      <c r="C1" s="55"/>
      <c r="D1" s="55"/>
      <c r="E1" s="55"/>
      <c r="F1" s="55"/>
      <c r="G1" s="56" t="s">
        <v>92</v>
      </c>
      <c r="H1" s="78" t="s">
        <v>130</v>
      </c>
      <c r="J1" s="55"/>
      <c r="K1" s="55"/>
      <c r="L1" s="55"/>
      <c r="M1" s="55"/>
      <c r="N1" s="55"/>
      <c r="O1" s="55" t="s">
        <v>93</v>
      </c>
      <c r="P1" s="55"/>
      <c r="Q1" s="55"/>
      <c r="R1" s="55" t="str">
        <f>高齢者率65!J1</f>
        <v>平成30年3月末</v>
      </c>
      <c r="S1" s="55"/>
      <c r="Y1" s="55">
        <f>VLOOKUP(H1,X3:Y67,2,FALSE)</f>
        <v>28</v>
      </c>
    </row>
    <row r="2" spans="1:25" x14ac:dyDescent="0.15">
      <c r="A2" s="58"/>
      <c r="B2" s="58"/>
      <c r="C2" s="58"/>
      <c r="D2" s="58"/>
      <c r="E2" s="55"/>
      <c r="F2" s="58"/>
      <c r="G2" s="58"/>
      <c r="H2" s="58"/>
      <c r="I2" s="58"/>
      <c r="J2" s="55"/>
      <c r="K2" s="58"/>
      <c r="L2" s="58"/>
      <c r="M2" s="58"/>
      <c r="N2" s="58"/>
      <c r="O2" s="55"/>
      <c r="P2" s="58"/>
      <c r="Q2" s="58"/>
      <c r="R2" s="58"/>
      <c r="S2" s="58"/>
    </row>
    <row r="3" spans="1:25" x14ac:dyDescent="0.15">
      <c r="A3" s="59" t="s">
        <v>0</v>
      </c>
      <c r="B3" s="59" t="s">
        <v>89</v>
      </c>
      <c r="C3" s="59" t="s">
        <v>90</v>
      </c>
      <c r="D3" s="59" t="s">
        <v>91</v>
      </c>
      <c r="E3" s="60"/>
      <c r="F3" s="59" t="s">
        <v>0</v>
      </c>
      <c r="G3" s="59" t="s">
        <v>89</v>
      </c>
      <c r="H3" s="59" t="s">
        <v>90</v>
      </c>
      <c r="I3" s="59" t="s">
        <v>91</v>
      </c>
      <c r="J3" s="60"/>
      <c r="K3" s="59" t="s">
        <v>0</v>
      </c>
      <c r="L3" s="59" t="s">
        <v>89</v>
      </c>
      <c r="M3" s="59" t="s">
        <v>90</v>
      </c>
      <c r="N3" s="59" t="s">
        <v>91</v>
      </c>
      <c r="O3" s="60"/>
      <c r="P3" s="59" t="s">
        <v>0</v>
      </c>
      <c r="Q3" s="59" t="s">
        <v>89</v>
      </c>
      <c r="R3" s="59" t="s">
        <v>90</v>
      </c>
      <c r="S3" s="59" t="s">
        <v>91</v>
      </c>
      <c r="T3" s="61"/>
      <c r="X3" s="57" t="s">
        <v>2</v>
      </c>
      <c r="Y3" s="57">
        <v>1</v>
      </c>
    </row>
    <row r="4" spans="1:25" x14ac:dyDescent="0.15">
      <c r="A4" s="62">
        <v>0</v>
      </c>
      <c r="B4" s="62">
        <f>IF(ISNA(VLOOKUP($Y$1*1000+A4,年齢別人口集計表AD2!$A$2:$K$5000,9,FALSE)),0,VLOOKUP($Y$1*1000+A4,年齢別人口集計表AD2!$A$2:$K$5000,9,FALSE))</f>
        <v>1</v>
      </c>
      <c r="C4" s="62">
        <f>IF(ISNA(VLOOKUP($Y$1*1000+A4,年齢別人口集計表AD2!$A$2:$K$5000,10,FALSE)),0,VLOOKUP($Y$1*1000+A4,年齢別人口集計表AD2!$A$2:$K$5000,10,FALSE))</f>
        <v>2</v>
      </c>
      <c r="D4" s="62">
        <f>SUM(B4:C4)</f>
        <v>3</v>
      </c>
      <c r="E4" s="63"/>
      <c r="F4" s="62">
        <v>5</v>
      </c>
      <c r="G4" s="62">
        <f>IF(ISNA(VLOOKUP($Y$1*1000+F4,年齢別人口集計表AD2!$A$2:$K$5000,9,FALSE)),0,VLOOKUP($Y$1*1000+F4,年齢別人口集計表AD2!$A$2:$K$5000,9,FALSE))</f>
        <v>1</v>
      </c>
      <c r="H4" s="62">
        <f>IF(ISNA(VLOOKUP($Y$1*1000+F4,年齢別人口集計表AD2!$A$2:$K$5000,10,FALSE)),0,VLOOKUP($Y$1*1000+F4,年齢別人口集計表AD2!$A$2:$K$5000,10,FALSE))</f>
        <v>1</v>
      </c>
      <c r="I4" s="62">
        <f>SUM(G4:H4)</f>
        <v>2</v>
      </c>
      <c r="J4" s="63"/>
      <c r="K4" s="62">
        <v>10</v>
      </c>
      <c r="L4" s="62">
        <f>IF(ISNA(VLOOKUP($Y$1*1000+K4,年齢別人口集計表AD2!$A$2:$K$5000,9,FALSE)),0,VLOOKUP($Y$1*1000+K4,年齢別人口集計表AD2!$A$2:$K$5000,9,FALSE))</f>
        <v>4</v>
      </c>
      <c r="M4" s="62">
        <f>IF(ISNA(VLOOKUP($Y$1*1000+K4,年齢別人口集計表AD2!$A$2:$K$5000,10,FALSE)),0,VLOOKUP($Y$1*1000+K4,年齢別人口集計表AD2!$A$2:$K$5000,10,FALSE))</f>
        <v>1</v>
      </c>
      <c r="N4" s="62">
        <f>SUM(L4:M4)</f>
        <v>5</v>
      </c>
      <c r="O4" s="63"/>
      <c r="P4" s="62">
        <v>15</v>
      </c>
      <c r="Q4" s="62">
        <f>IF(ISNA(VLOOKUP($Y$1*1000+P4,年齢別人口集計表AD2!$A$2:$K$5000,9,FALSE)),0,VLOOKUP($Y$1*1000+P4,年齢別人口集計表AD2!$A$2:$K$5000,9,FALSE))</f>
        <v>1</v>
      </c>
      <c r="R4" s="62">
        <f>IF(ISNA(VLOOKUP($Y$1*1000+P4,年齢別人口集計表AD2!$A$2:$K$5000,10,FALSE)),0,VLOOKUP($Y$1*1000+P4,年齢別人口集計表AD2!$A$2:$K$5000,10,FALSE))</f>
        <v>0</v>
      </c>
      <c r="S4" s="62">
        <f>SUM(Q4:R4)</f>
        <v>1</v>
      </c>
      <c r="X4" s="57" t="s">
        <v>3</v>
      </c>
      <c r="Y4" s="57">
        <v>2</v>
      </c>
    </row>
    <row r="5" spans="1:25" x14ac:dyDescent="0.15">
      <c r="A5" s="62">
        <v>1</v>
      </c>
      <c r="B5" s="62">
        <f>IF(ISNA(VLOOKUP($Y$1*1000+A5,年齢別人口集計表AD2!$A$2:$K$5000,9,FALSE)),0,VLOOKUP($Y$1*1000+A5,年齢別人口集計表AD2!$A$2:$K$5000,9,FALSE))</f>
        <v>1</v>
      </c>
      <c r="C5" s="62">
        <f>IF(ISNA(VLOOKUP($Y$1*1000+A5,年齢別人口集計表AD2!$A$2:$K$5000,10,FALSE)),0,VLOOKUP($Y$1*1000+A5,年齢別人口集計表AD2!$A$2:$K$5000,10,FALSE))</f>
        <v>2</v>
      </c>
      <c r="D5" s="62">
        <f>SUM(B5:C5)</f>
        <v>3</v>
      </c>
      <c r="E5" s="63"/>
      <c r="F5" s="62">
        <v>6</v>
      </c>
      <c r="G5" s="62">
        <f>IF(ISNA(VLOOKUP($Y$1*1000+F5,年齢別人口集計表AD2!$A$2:$K$5000,9,FALSE)),0,VLOOKUP($Y$1*1000+F5,年齢別人口集計表AD2!$A$2:$K$5000,9,FALSE))</f>
        <v>2</v>
      </c>
      <c r="H5" s="62">
        <f>IF(ISNA(VLOOKUP($Y$1*1000+F5,年齢別人口集計表AD2!$A$2:$K$5000,10,FALSE)),0,VLOOKUP($Y$1*1000+F5,年齢別人口集計表AD2!$A$2:$K$5000,10,FALSE))</f>
        <v>3</v>
      </c>
      <c r="I5" s="62">
        <f>SUM(G5:H5)</f>
        <v>5</v>
      </c>
      <c r="J5" s="63"/>
      <c r="K5" s="62">
        <v>11</v>
      </c>
      <c r="L5" s="62">
        <f>IF(ISNA(VLOOKUP($Y$1*1000+K5,年齢別人口集計表AD2!$A$2:$K$5000,9,FALSE)),0,VLOOKUP($Y$1*1000+K5,年齢別人口集計表AD2!$A$2:$K$5000,9,FALSE))</f>
        <v>1</v>
      </c>
      <c r="M5" s="62">
        <f>IF(ISNA(VLOOKUP($Y$1*1000+K5,年齢別人口集計表AD2!$A$2:$K$5000,10,FALSE)),0,VLOOKUP($Y$1*1000+K5,年齢別人口集計表AD2!$A$2:$K$5000,10,FALSE))</f>
        <v>0</v>
      </c>
      <c r="N5" s="62">
        <f>SUM(L5:M5)</f>
        <v>1</v>
      </c>
      <c r="O5" s="63"/>
      <c r="P5" s="62">
        <v>16</v>
      </c>
      <c r="Q5" s="62">
        <f>IF(ISNA(VLOOKUP($Y$1*1000+P5,年齢別人口集計表AD2!$A$2:$K$5000,9,FALSE)),0,VLOOKUP($Y$1*1000+P5,年齢別人口集計表AD2!$A$2:$K$5000,9,FALSE))</f>
        <v>4</v>
      </c>
      <c r="R5" s="62">
        <f>IF(ISNA(VLOOKUP($Y$1*1000+P5,年齢別人口集計表AD2!$A$2:$K$5000,10,FALSE)),0,VLOOKUP($Y$1*1000+P5,年齢別人口集計表AD2!$A$2:$K$5000,10,FALSE))</f>
        <v>3</v>
      </c>
      <c r="S5" s="62">
        <f>SUM(Q5:R5)</f>
        <v>7</v>
      </c>
      <c r="X5" s="57" t="s">
        <v>4</v>
      </c>
      <c r="Y5" s="57">
        <v>3</v>
      </c>
    </row>
    <row r="6" spans="1:25" x14ac:dyDescent="0.15">
      <c r="A6" s="62">
        <v>2</v>
      </c>
      <c r="B6" s="62">
        <f>IF(ISNA(VLOOKUP($Y$1*1000+A6,年齢別人口集計表AD2!$A$2:$K$5000,9,FALSE)),0,VLOOKUP($Y$1*1000+A6,年齢別人口集計表AD2!$A$2:$K$5000,9,FALSE))</f>
        <v>0</v>
      </c>
      <c r="C6" s="62">
        <f>IF(ISNA(VLOOKUP($Y$1*1000+A6,年齢別人口集計表AD2!$A$2:$K$5000,10,FALSE)),0,VLOOKUP($Y$1*1000+A6,年齢別人口集計表AD2!$A$2:$K$5000,10,FALSE))</f>
        <v>4</v>
      </c>
      <c r="D6" s="62">
        <f>SUM(B6:C6)</f>
        <v>4</v>
      </c>
      <c r="E6" s="63"/>
      <c r="F6" s="62">
        <v>7</v>
      </c>
      <c r="G6" s="62">
        <f>IF(ISNA(VLOOKUP($Y$1*1000+F6,年齢別人口集計表AD2!$A$2:$K$5000,9,FALSE)),0,VLOOKUP($Y$1*1000+F6,年齢別人口集計表AD2!$A$2:$K$5000,9,FALSE))</f>
        <v>1</v>
      </c>
      <c r="H6" s="62">
        <f>IF(ISNA(VLOOKUP($Y$1*1000+F6,年齢別人口集計表AD2!$A$2:$K$5000,10,FALSE)),0,VLOOKUP($Y$1*1000+F6,年齢別人口集計表AD2!$A$2:$K$5000,10,FALSE))</f>
        <v>1</v>
      </c>
      <c r="I6" s="62">
        <f>SUM(G6:H6)</f>
        <v>2</v>
      </c>
      <c r="J6" s="63"/>
      <c r="K6" s="62">
        <v>12</v>
      </c>
      <c r="L6" s="62">
        <f>IF(ISNA(VLOOKUP($Y$1*1000+K6,年齢別人口集計表AD2!$A$2:$K$5000,9,FALSE)),0,VLOOKUP($Y$1*1000+K6,年齢別人口集計表AD2!$A$2:$K$5000,9,FALSE))</f>
        <v>4</v>
      </c>
      <c r="M6" s="62">
        <f>IF(ISNA(VLOOKUP($Y$1*1000+K6,年齢別人口集計表AD2!$A$2:$K$5000,10,FALSE)),0,VLOOKUP($Y$1*1000+K6,年齢別人口集計表AD2!$A$2:$K$5000,10,FALSE))</f>
        <v>2</v>
      </c>
      <c r="N6" s="62">
        <f>SUM(L6:M6)</f>
        <v>6</v>
      </c>
      <c r="O6" s="63"/>
      <c r="P6" s="62">
        <v>17</v>
      </c>
      <c r="Q6" s="62">
        <f>IF(ISNA(VLOOKUP($Y$1*1000+P6,年齢別人口集計表AD2!$A$2:$K$5000,9,FALSE)),0,VLOOKUP($Y$1*1000+P6,年齢別人口集計表AD2!$A$2:$K$5000,9,FALSE))</f>
        <v>1</v>
      </c>
      <c r="R6" s="62">
        <f>IF(ISNA(VLOOKUP($Y$1*1000+P6,年齢別人口集計表AD2!$A$2:$K$5000,10,FALSE)),0,VLOOKUP($Y$1*1000+P6,年齢別人口集計表AD2!$A$2:$K$5000,10,FALSE))</f>
        <v>1</v>
      </c>
      <c r="S6" s="62">
        <f>SUM(Q6:R6)</f>
        <v>2</v>
      </c>
      <c r="X6" s="57" t="s">
        <v>5</v>
      </c>
      <c r="Y6" s="57">
        <v>4</v>
      </c>
    </row>
    <row r="7" spans="1:25" x14ac:dyDescent="0.15">
      <c r="A7" s="62">
        <v>3</v>
      </c>
      <c r="B7" s="62">
        <f>IF(ISNA(VLOOKUP($Y$1*1000+A7,年齢別人口集計表AD2!$A$2:$K$5000,9,FALSE)),0,VLOOKUP($Y$1*1000+A7,年齢別人口集計表AD2!$A$2:$K$5000,9,FALSE))</f>
        <v>0</v>
      </c>
      <c r="C7" s="62">
        <f>IF(ISNA(VLOOKUP($Y$1*1000+A7,年齢別人口集計表AD2!$A$2:$K$5000,10,FALSE)),0,VLOOKUP($Y$1*1000+A7,年齢別人口集計表AD2!$A$2:$K$5000,10,FALSE))</f>
        <v>1</v>
      </c>
      <c r="D7" s="62">
        <f>SUM(B7:C7)</f>
        <v>1</v>
      </c>
      <c r="E7" s="63"/>
      <c r="F7" s="62">
        <v>8</v>
      </c>
      <c r="G7" s="62">
        <f>IF(ISNA(VLOOKUP($Y$1*1000+F7,年齢別人口集計表AD2!$A$2:$K$5000,9,FALSE)),0,VLOOKUP($Y$1*1000+F7,年齢別人口集計表AD2!$A$2:$K$5000,9,FALSE))</f>
        <v>2</v>
      </c>
      <c r="H7" s="62">
        <f>IF(ISNA(VLOOKUP($Y$1*1000+F7,年齢別人口集計表AD2!$A$2:$K$5000,10,FALSE)),0,VLOOKUP($Y$1*1000+F7,年齢別人口集計表AD2!$A$2:$K$5000,10,FALSE))</f>
        <v>0</v>
      </c>
      <c r="I7" s="62">
        <f>SUM(G7:H7)</f>
        <v>2</v>
      </c>
      <c r="J7" s="63"/>
      <c r="K7" s="62">
        <v>13</v>
      </c>
      <c r="L7" s="62">
        <f>IF(ISNA(VLOOKUP($Y$1*1000+K7,年齢別人口集計表AD2!$A$2:$K$5000,9,FALSE)),0,VLOOKUP($Y$1*1000+K7,年齢別人口集計表AD2!$A$2:$K$5000,9,FALSE))</f>
        <v>0</v>
      </c>
      <c r="M7" s="62">
        <f>IF(ISNA(VLOOKUP($Y$1*1000+K7,年齢別人口集計表AD2!$A$2:$K$5000,10,FALSE)),0,VLOOKUP($Y$1*1000+K7,年齢別人口集計表AD2!$A$2:$K$5000,10,FALSE))</f>
        <v>3</v>
      </c>
      <c r="N7" s="62">
        <f>SUM(L7:M7)</f>
        <v>3</v>
      </c>
      <c r="O7" s="63"/>
      <c r="P7" s="62">
        <v>18</v>
      </c>
      <c r="Q7" s="62">
        <f>IF(ISNA(VLOOKUP($Y$1*1000+P7,年齢別人口集計表AD2!$A$2:$K$5000,9,FALSE)),0,VLOOKUP($Y$1*1000+P7,年齢別人口集計表AD2!$A$2:$K$5000,9,FALSE))</f>
        <v>5</v>
      </c>
      <c r="R7" s="62">
        <f>IF(ISNA(VLOOKUP($Y$1*1000+P7,年齢別人口集計表AD2!$A$2:$K$5000,10,FALSE)),0,VLOOKUP($Y$1*1000+P7,年齢別人口集計表AD2!$A$2:$K$5000,10,FALSE))</f>
        <v>0</v>
      </c>
      <c r="S7" s="62">
        <f>SUM(Q7:R7)</f>
        <v>5</v>
      </c>
      <c r="X7" s="57" t="s">
        <v>6</v>
      </c>
      <c r="Y7" s="57">
        <v>5</v>
      </c>
    </row>
    <row r="8" spans="1:25" x14ac:dyDescent="0.15">
      <c r="A8" s="62">
        <v>4</v>
      </c>
      <c r="B8" s="62">
        <f>IF(ISNA(VLOOKUP($Y$1*1000+A8,年齢別人口集計表AD2!$A$2:$K$5000,9,FALSE)),0,VLOOKUP($Y$1*1000+A8,年齢別人口集計表AD2!$A$2:$K$5000,9,FALSE))</f>
        <v>0</v>
      </c>
      <c r="C8" s="62">
        <f>IF(ISNA(VLOOKUP($Y$1*1000+A8,年齢別人口集計表AD2!$A$2:$K$5000,10,FALSE)),0,VLOOKUP($Y$1*1000+A8,年齢別人口集計表AD2!$A$2:$K$5000,10,FALSE))</f>
        <v>0</v>
      </c>
      <c r="D8" s="62">
        <f>SUM(B8:C8)</f>
        <v>0</v>
      </c>
      <c r="E8" s="63"/>
      <c r="F8" s="62">
        <v>9</v>
      </c>
      <c r="G8" s="62">
        <f>IF(ISNA(VLOOKUP($Y$1*1000+F8,年齢別人口集計表AD2!$A$2:$K$5000,9,FALSE)),0,VLOOKUP($Y$1*1000+F8,年齢別人口集計表AD2!$A$2:$K$5000,9,FALSE))</f>
        <v>2</v>
      </c>
      <c r="H8" s="62">
        <f>IF(ISNA(VLOOKUP($Y$1*1000+F8,年齢別人口集計表AD2!$A$2:$K$5000,10,FALSE)),0,VLOOKUP($Y$1*1000+F8,年齢別人口集計表AD2!$A$2:$K$5000,10,FALSE))</f>
        <v>4</v>
      </c>
      <c r="I8" s="62">
        <f>SUM(G8:H8)</f>
        <v>6</v>
      </c>
      <c r="J8" s="63"/>
      <c r="K8" s="62">
        <v>14</v>
      </c>
      <c r="L8" s="62">
        <f>IF(ISNA(VLOOKUP($Y$1*1000+K8,年齢別人口集計表AD2!$A$2:$K$5000,9,FALSE)),0,VLOOKUP($Y$1*1000+K8,年齢別人口集計表AD2!$A$2:$K$5000,9,FALSE))</f>
        <v>5</v>
      </c>
      <c r="M8" s="62">
        <f>IF(ISNA(VLOOKUP($Y$1*1000+K8,年齢別人口集計表AD2!$A$2:$K$5000,10,FALSE)),0,VLOOKUP($Y$1*1000+K8,年齢別人口集計表AD2!$A$2:$K$5000,10,FALSE))</f>
        <v>1</v>
      </c>
      <c r="N8" s="62">
        <f>SUM(L8:M8)</f>
        <v>6</v>
      </c>
      <c r="O8" s="63"/>
      <c r="P8" s="62">
        <v>19</v>
      </c>
      <c r="Q8" s="62">
        <f>IF(ISNA(VLOOKUP($Y$1*1000+P8,年齢別人口集計表AD2!$A$2:$K$5000,9,FALSE)),0,VLOOKUP($Y$1*1000+P8,年齢別人口集計表AD2!$A$2:$K$5000,9,FALSE))</f>
        <v>1</v>
      </c>
      <c r="R8" s="62">
        <f>IF(ISNA(VLOOKUP($Y$1*1000+P8,年齢別人口集計表AD2!$A$2:$K$5000,10,FALSE)),0,VLOOKUP($Y$1*1000+P8,年齢別人口集計表AD2!$A$2:$K$5000,10,FALSE))</f>
        <v>0</v>
      </c>
      <c r="S8" s="62">
        <f>SUM(Q8:R8)</f>
        <v>1</v>
      </c>
      <c r="X8" s="57" t="s">
        <v>7</v>
      </c>
      <c r="Y8" s="57">
        <v>6</v>
      </c>
    </row>
    <row r="9" spans="1:25" x14ac:dyDescent="0.15">
      <c r="A9" s="64" t="s">
        <v>91</v>
      </c>
      <c r="B9" s="62">
        <f>SUM(B4:B8)</f>
        <v>2</v>
      </c>
      <c r="C9" s="62">
        <f>SUM(C4:C8)</f>
        <v>9</v>
      </c>
      <c r="D9" s="62">
        <f>SUM(D4:D8)</f>
        <v>11</v>
      </c>
      <c r="E9" s="63"/>
      <c r="F9" s="64" t="s">
        <v>91</v>
      </c>
      <c r="G9" s="62">
        <f>SUM(G4:G8)</f>
        <v>8</v>
      </c>
      <c r="H9" s="62">
        <f>SUM(H4:H8)</f>
        <v>9</v>
      </c>
      <c r="I9" s="62">
        <f>SUM(I4:I8)</f>
        <v>17</v>
      </c>
      <c r="J9" s="63"/>
      <c r="K9" s="64" t="s">
        <v>91</v>
      </c>
      <c r="L9" s="62">
        <f>SUM(L4:L8)</f>
        <v>14</v>
      </c>
      <c r="M9" s="62">
        <f>SUM(M4:M8)</f>
        <v>7</v>
      </c>
      <c r="N9" s="62">
        <f>SUM(N4:N8)</f>
        <v>21</v>
      </c>
      <c r="O9" s="63"/>
      <c r="P9" s="64" t="s">
        <v>91</v>
      </c>
      <c r="Q9" s="62">
        <f>SUM(Q4:Q8)</f>
        <v>12</v>
      </c>
      <c r="R9" s="62">
        <f>SUM(R4:R8)</f>
        <v>4</v>
      </c>
      <c r="S9" s="62">
        <f>SUM(S4:S8)</f>
        <v>16</v>
      </c>
      <c r="U9" s="65">
        <f>Q9+L9+G9+B9</f>
        <v>36</v>
      </c>
      <c r="V9" s="65">
        <f>R9+M9+H9+C9</f>
        <v>29</v>
      </c>
      <c r="X9" s="57" t="s">
        <v>8</v>
      </c>
      <c r="Y9" s="57">
        <v>7</v>
      </c>
    </row>
    <row r="10" spans="1:25" x14ac:dyDescent="0.15">
      <c r="A10" s="66"/>
      <c r="B10" s="66"/>
      <c r="C10" s="66"/>
      <c r="D10" s="66"/>
      <c r="F10" s="66"/>
      <c r="G10" s="66"/>
      <c r="H10" s="66"/>
      <c r="I10" s="66"/>
      <c r="K10" s="66"/>
      <c r="L10" s="66"/>
      <c r="M10" s="66"/>
      <c r="N10" s="66"/>
      <c r="P10" s="66"/>
      <c r="Q10" s="66"/>
      <c r="R10" s="66"/>
      <c r="S10" s="66"/>
      <c r="X10" s="57" t="s">
        <v>9</v>
      </c>
      <c r="Y10" s="57">
        <v>8</v>
      </c>
    </row>
    <row r="11" spans="1:25" x14ac:dyDescent="0.15">
      <c r="A11" s="64" t="s">
        <v>0</v>
      </c>
      <c r="B11" s="64" t="s">
        <v>89</v>
      </c>
      <c r="C11" s="64" t="s">
        <v>90</v>
      </c>
      <c r="D11" s="64" t="s">
        <v>91</v>
      </c>
      <c r="E11" s="63"/>
      <c r="F11" s="64" t="s">
        <v>0</v>
      </c>
      <c r="G11" s="64" t="s">
        <v>89</v>
      </c>
      <c r="H11" s="64" t="s">
        <v>90</v>
      </c>
      <c r="I11" s="64" t="s">
        <v>91</v>
      </c>
      <c r="J11" s="63"/>
      <c r="K11" s="64" t="s">
        <v>0</v>
      </c>
      <c r="L11" s="64" t="s">
        <v>89</v>
      </c>
      <c r="M11" s="64" t="s">
        <v>90</v>
      </c>
      <c r="N11" s="64" t="s">
        <v>91</v>
      </c>
      <c r="O11" s="63"/>
      <c r="P11" s="64" t="s">
        <v>0</v>
      </c>
      <c r="Q11" s="64" t="s">
        <v>89</v>
      </c>
      <c r="R11" s="64" t="s">
        <v>90</v>
      </c>
      <c r="S11" s="64" t="s">
        <v>91</v>
      </c>
      <c r="X11" s="57" t="s">
        <v>10</v>
      </c>
      <c r="Y11" s="57">
        <v>9</v>
      </c>
    </row>
    <row r="12" spans="1:25" x14ac:dyDescent="0.15">
      <c r="A12" s="62">
        <v>20</v>
      </c>
      <c r="B12" s="62">
        <f>IF(ISNA(VLOOKUP($Y$1*1000+A12,年齢別人口集計表AD2!$A$2:$K$5000,9,FALSE)),0,VLOOKUP($Y$1*1000+A12,年齢別人口集計表AD2!$A$2:$K$5000,9,FALSE))</f>
        <v>3</v>
      </c>
      <c r="C12" s="62">
        <f>IF(ISNA(VLOOKUP($Y$1*1000+A12,年齢別人口集計表AD2!$A$2:$K$5000,10,FALSE)),0,VLOOKUP($Y$1*1000+A12,年齢別人口集計表AD2!$A$2:$K$5000,10,FALSE))</f>
        <v>2</v>
      </c>
      <c r="D12" s="62">
        <f>SUM(B12:C12)</f>
        <v>5</v>
      </c>
      <c r="E12" s="63"/>
      <c r="F12" s="62">
        <v>25</v>
      </c>
      <c r="G12" s="62">
        <f>IF(ISNA(VLOOKUP($Y$1*1000+F12,年齢別人口集計表AD2!$A$2:$K$5000,9,FALSE)),0,VLOOKUP($Y$1*1000+F12,年齢別人口集計表AD2!$A$2:$K$5000,9,FALSE))</f>
        <v>1</v>
      </c>
      <c r="H12" s="62">
        <f>IF(ISNA(VLOOKUP($Y$1*1000+F12,年齢別人口集計表AD2!$A$2:$K$5000,10,FALSE)),0,VLOOKUP($Y$1*1000+F12,年齢別人口集計表AD2!$A$2:$K$5000,10,FALSE))</f>
        <v>0</v>
      </c>
      <c r="I12" s="62">
        <f>SUM(G12:H12)</f>
        <v>1</v>
      </c>
      <c r="J12" s="63"/>
      <c r="K12" s="62">
        <v>30</v>
      </c>
      <c r="L12" s="62">
        <f>IF(ISNA(VLOOKUP($Y$1*1000+K12,年齢別人口集計表AD2!$A$2:$K$5000,9,FALSE)),0,VLOOKUP($Y$1*1000+K12,年齢別人口集計表AD2!$A$2:$K$5000,9,FALSE))</f>
        <v>1</v>
      </c>
      <c r="M12" s="62">
        <f>IF(ISNA(VLOOKUP($Y$1*1000+K12,年齢別人口集計表AD2!$A$2:$K$5000,10,FALSE)),0,VLOOKUP($Y$1*1000+K12,年齢別人口集計表AD2!$A$2:$K$5000,10,FALSE))</f>
        <v>1</v>
      </c>
      <c r="N12" s="62">
        <f>SUM(L12:M12)</f>
        <v>2</v>
      </c>
      <c r="O12" s="63"/>
      <c r="P12" s="62">
        <v>35</v>
      </c>
      <c r="Q12" s="62">
        <f>IF(ISNA(VLOOKUP($Y$1*1000+P12,年齢別人口集計表AD2!$A$2:$K$5000,9,FALSE)),0,VLOOKUP($Y$1*1000+P12,年齢別人口集計表AD2!$A$2:$K$5000,9,FALSE))</f>
        <v>3</v>
      </c>
      <c r="R12" s="62">
        <f>IF(ISNA(VLOOKUP($Y$1*1000+P12,年齢別人口集計表AD2!$A$2:$K$5000,10,FALSE)),0,VLOOKUP($Y$1*1000+P12,年齢別人口集計表AD2!$A$2:$K$5000,10,FALSE))</f>
        <v>2</v>
      </c>
      <c r="S12" s="62">
        <f>SUM(Q12:R12)</f>
        <v>5</v>
      </c>
      <c r="X12" s="57" t="s">
        <v>11</v>
      </c>
      <c r="Y12" s="57">
        <v>10</v>
      </c>
    </row>
    <row r="13" spans="1:25" x14ac:dyDescent="0.15">
      <c r="A13" s="62">
        <v>21</v>
      </c>
      <c r="B13" s="62">
        <f>IF(ISNA(VLOOKUP($Y$1*1000+A13,年齢別人口集計表AD2!$A$2:$K$5000,9,FALSE)),0,VLOOKUP($Y$1*1000+A13,年齢別人口集計表AD2!$A$2:$K$5000,9,FALSE))</f>
        <v>1</v>
      </c>
      <c r="C13" s="62">
        <f>IF(ISNA(VLOOKUP($Y$1*1000+A13,年齢別人口集計表AD2!$A$2:$K$5000,10,FALSE)),0,VLOOKUP($Y$1*1000+A13,年齢別人口集計表AD2!$A$2:$K$5000,10,FALSE))</f>
        <v>1</v>
      </c>
      <c r="D13" s="62">
        <f>SUM(B13:C13)</f>
        <v>2</v>
      </c>
      <c r="E13" s="63"/>
      <c r="F13" s="62">
        <v>26</v>
      </c>
      <c r="G13" s="62">
        <f>IF(ISNA(VLOOKUP($Y$1*1000+F13,年齢別人口集計表AD2!$A$2:$K$5000,9,FALSE)),0,VLOOKUP($Y$1*1000+F13,年齢別人口集計表AD2!$A$2:$K$5000,9,FALSE))</f>
        <v>0</v>
      </c>
      <c r="H13" s="62">
        <f>IF(ISNA(VLOOKUP($Y$1*1000+F13,年齢別人口集計表AD2!$A$2:$K$5000,10,FALSE)),0,VLOOKUP($Y$1*1000+F13,年齢別人口集計表AD2!$A$2:$K$5000,10,FALSE))</f>
        <v>1</v>
      </c>
      <c r="I13" s="62">
        <f>SUM(G13:H13)</f>
        <v>1</v>
      </c>
      <c r="J13" s="63"/>
      <c r="K13" s="62">
        <v>31</v>
      </c>
      <c r="L13" s="62">
        <f>IF(ISNA(VLOOKUP($Y$1*1000+K13,年齢別人口集計表AD2!$A$2:$K$5000,9,FALSE)),0,VLOOKUP($Y$1*1000+K13,年齢別人口集計表AD2!$A$2:$K$5000,9,FALSE))</f>
        <v>1</v>
      </c>
      <c r="M13" s="62">
        <f>IF(ISNA(VLOOKUP($Y$1*1000+K13,年齢別人口集計表AD2!$A$2:$K$5000,10,FALSE)),0,VLOOKUP($Y$1*1000+K13,年齢別人口集計表AD2!$A$2:$K$5000,10,FALSE))</f>
        <v>6</v>
      </c>
      <c r="N13" s="62">
        <f>SUM(L13:M13)</f>
        <v>7</v>
      </c>
      <c r="O13" s="63"/>
      <c r="P13" s="62">
        <v>36</v>
      </c>
      <c r="Q13" s="62">
        <f>IF(ISNA(VLOOKUP($Y$1*1000+P13,年齢別人口集計表AD2!$A$2:$K$5000,9,FALSE)),0,VLOOKUP($Y$1*1000+P13,年齢別人口集計表AD2!$A$2:$K$5000,9,FALSE))</f>
        <v>2</v>
      </c>
      <c r="R13" s="62">
        <f>IF(ISNA(VLOOKUP($Y$1*1000+P13,年齢別人口集計表AD2!$A$2:$K$5000,10,FALSE)),0,VLOOKUP($Y$1*1000+P13,年齢別人口集計表AD2!$A$2:$K$5000,10,FALSE))</f>
        <v>6</v>
      </c>
      <c r="S13" s="62">
        <f>SUM(Q13:R13)</f>
        <v>8</v>
      </c>
      <c r="X13" s="57" t="s">
        <v>12</v>
      </c>
      <c r="Y13" s="57">
        <v>11</v>
      </c>
    </row>
    <row r="14" spans="1:25" x14ac:dyDescent="0.15">
      <c r="A14" s="62">
        <v>22</v>
      </c>
      <c r="B14" s="62">
        <f>IF(ISNA(VLOOKUP($Y$1*1000+A14,年齢別人口集計表AD2!$A$2:$K$5000,9,FALSE)),0,VLOOKUP($Y$1*1000+A14,年齢別人口集計表AD2!$A$2:$K$5000,9,FALSE))</f>
        <v>1</v>
      </c>
      <c r="C14" s="62">
        <f>IF(ISNA(VLOOKUP($Y$1*1000+A14,年齢別人口集計表AD2!$A$2:$K$5000,10,FALSE)),0,VLOOKUP($Y$1*1000+A14,年齢別人口集計表AD2!$A$2:$K$5000,10,FALSE))</f>
        <v>3</v>
      </c>
      <c r="D14" s="62">
        <f>SUM(B14:C14)</f>
        <v>4</v>
      </c>
      <c r="E14" s="63"/>
      <c r="F14" s="62">
        <v>27</v>
      </c>
      <c r="G14" s="62">
        <f>IF(ISNA(VLOOKUP($Y$1*1000+F14,年齢別人口集計表AD2!$A$2:$K$5000,9,FALSE)),0,VLOOKUP($Y$1*1000+F14,年齢別人口集計表AD2!$A$2:$K$5000,9,FALSE))</f>
        <v>2</v>
      </c>
      <c r="H14" s="62">
        <f>IF(ISNA(VLOOKUP($Y$1*1000+F14,年齢別人口集計表AD2!$A$2:$K$5000,10,FALSE)),0,VLOOKUP($Y$1*1000+F14,年齢別人口集計表AD2!$A$2:$K$5000,10,FALSE))</f>
        <v>0</v>
      </c>
      <c r="I14" s="62">
        <f>SUM(G14:H14)</f>
        <v>2</v>
      </c>
      <c r="J14" s="63"/>
      <c r="K14" s="62">
        <v>32</v>
      </c>
      <c r="L14" s="62">
        <f>IF(ISNA(VLOOKUP($Y$1*1000+K14,年齢別人口集計表AD2!$A$2:$K$5000,9,FALSE)),0,VLOOKUP($Y$1*1000+K14,年齢別人口集計表AD2!$A$2:$K$5000,9,FALSE))</f>
        <v>4</v>
      </c>
      <c r="M14" s="62">
        <f>IF(ISNA(VLOOKUP($Y$1*1000+K14,年齢別人口集計表AD2!$A$2:$K$5000,10,FALSE)),0,VLOOKUP($Y$1*1000+K14,年齢別人口集計表AD2!$A$2:$K$5000,10,FALSE))</f>
        <v>2</v>
      </c>
      <c r="N14" s="62">
        <f>SUM(L14:M14)</f>
        <v>6</v>
      </c>
      <c r="O14" s="63"/>
      <c r="P14" s="62">
        <v>37</v>
      </c>
      <c r="Q14" s="62">
        <f>IF(ISNA(VLOOKUP($Y$1*1000+P14,年齢別人口集計表AD2!$A$2:$K$5000,9,FALSE)),0,VLOOKUP($Y$1*1000+P14,年齢別人口集計表AD2!$A$2:$K$5000,9,FALSE))</f>
        <v>2</v>
      </c>
      <c r="R14" s="62">
        <f>IF(ISNA(VLOOKUP($Y$1*1000+P14,年齢別人口集計表AD2!$A$2:$K$5000,10,FALSE)),0,VLOOKUP($Y$1*1000+P14,年齢別人口集計表AD2!$A$2:$K$5000,10,FALSE))</f>
        <v>7</v>
      </c>
      <c r="S14" s="62">
        <f>SUM(Q14:R14)</f>
        <v>9</v>
      </c>
      <c r="X14" s="57" t="s">
        <v>13</v>
      </c>
      <c r="Y14" s="57">
        <v>12</v>
      </c>
    </row>
    <row r="15" spans="1:25" x14ac:dyDescent="0.15">
      <c r="A15" s="62">
        <v>23</v>
      </c>
      <c r="B15" s="62">
        <f>IF(ISNA(VLOOKUP($Y$1*1000+A15,年齢別人口集計表AD2!$A$2:$K$5000,9,FALSE)),0,VLOOKUP($Y$1*1000+A15,年齢別人口集計表AD2!$A$2:$K$5000,9,FALSE))</f>
        <v>2</v>
      </c>
      <c r="C15" s="62">
        <f>IF(ISNA(VLOOKUP($Y$1*1000+A15,年齢別人口集計表AD2!$A$2:$K$5000,10,FALSE)),0,VLOOKUP($Y$1*1000+A15,年齢別人口集計表AD2!$A$2:$K$5000,10,FALSE))</f>
        <v>3</v>
      </c>
      <c r="D15" s="62">
        <f>SUM(B15:C15)</f>
        <v>5</v>
      </c>
      <c r="E15" s="63"/>
      <c r="F15" s="62">
        <v>28</v>
      </c>
      <c r="G15" s="62">
        <f>IF(ISNA(VLOOKUP($Y$1*1000+F15,年齢別人口集計表AD2!$A$2:$K$5000,9,FALSE)),0,VLOOKUP($Y$1*1000+F15,年齢別人口集計表AD2!$A$2:$K$5000,9,FALSE))</f>
        <v>2</v>
      </c>
      <c r="H15" s="62">
        <f>IF(ISNA(VLOOKUP($Y$1*1000+F15,年齢別人口集計表AD2!$A$2:$K$5000,10,FALSE)),0,VLOOKUP($Y$1*1000+F15,年齢別人口集計表AD2!$A$2:$K$5000,10,FALSE))</f>
        <v>1</v>
      </c>
      <c r="I15" s="62">
        <f>SUM(G15:H15)</f>
        <v>3</v>
      </c>
      <c r="J15" s="63"/>
      <c r="K15" s="62">
        <v>33</v>
      </c>
      <c r="L15" s="62">
        <f>IF(ISNA(VLOOKUP($Y$1*1000+K15,年齢別人口集計表AD2!$A$2:$K$5000,9,FALSE)),0,VLOOKUP($Y$1*1000+K15,年齢別人口集計表AD2!$A$2:$K$5000,9,FALSE))</f>
        <v>2</v>
      </c>
      <c r="M15" s="62">
        <f>IF(ISNA(VLOOKUP($Y$1*1000+K15,年齢別人口集計表AD2!$A$2:$K$5000,10,FALSE)),0,VLOOKUP($Y$1*1000+K15,年齢別人口集計表AD2!$A$2:$K$5000,10,FALSE))</f>
        <v>2</v>
      </c>
      <c r="N15" s="62">
        <f>SUM(L15:M15)</f>
        <v>4</v>
      </c>
      <c r="O15" s="63"/>
      <c r="P15" s="62">
        <v>38</v>
      </c>
      <c r="Q15" s="62">
        <f>IF(ISNA(VLOOKUP($Y$1*1000+P15,年齢別人口集計表AD2!$A$2:$K$5000,9,FALSE)),0,VLOOKUP($Y$1*1000+P15,年齢別人口集計表AD2!$A$2:$K$5000,9,FALSE))</f>
        <v>2</v>
      </c>
      <c r="R15" s="62">
        <f>IF(ISNA(VLOOKUP($Y$1*1000+P15,年齢別人口集計表AD2!$A$2:$K$5000,10,FALSE)),0,VLOOKUP($Y$1*1000+P15,年齢別人口集計表AD2!$A$2:$K$5000,10,FALSE))</f>
        <v>3</v>
      </c>
      <c r="S15" s="62">
        <f>SUM(Q15:R15)</f>
        <v>5</v>
      </c>
      <c r="X15" s="57" t="s">
        <v>14</v>
      </c>
      <c r="Y15" s="57">
        <v>13</v>
      </c>
    </row>
    <row r="16" spans="1:25" x14ac:dyDescent="0.15">
      <c r="A16" s="62">
        <v>24</v>
      </c>
      <c r="B16" s="62">
        <f>IF(ISNA(VLOOKUP($Y$1*1000+A16,年齢別人口集計表AD2!$A$2:$K$5000,9,FALSE)),0,VLOOKUP($Y$1*1000+A16,年齢別人口集計表AD2!$A$2:$K$5000,9,FALSE))</f>
        <v>1</v>
      </c>
      <c r="C16" s="62">
        <f>IF(ISNA(VLOOKUP($Y$1*1000+A16,年齢別人口集計表AD2!$A$2:$K$5000,10,FALSE)),0,VLOOKUP($Y$1*1000+A16,年齢別人口集計表AD2!$A$2:$K$5000,10,FALSE))</f>
        <v>0</v>
      </c>
      <c r="D16" s="62">
        <f>SUM(B16:C16)</f>
        <v>1</v>
      </c>
      <c r="E16" s="63"/>
      <c r="F16" s="62">
        <v>29</v>
      </c>
      <c r="G16" s="62">
        <f>IF(ISNA(VLOOKUP($Y$1*1000+F16,年齢別人口集計表AD2!$A$2:$K$5000,9,FALSE)),0,VLOOKUP($Y$1*1000+F16,年齢別人口集計表AD2!$A$2:$K$5000,9,FALSE))</f>
        <v>1</v>
      </c>
      <c r="H16" s="62">
        <f>IF(ISNA(VLOOKUP($Y$1*1000+F16,年齢別人口集計表AD2!$A$2:$K$5000,10,FALSE)),0,VLOOKUP($Y$1*1000+F16,年齢別人口集計表AD2!$A$2:$K$5000,10,FALSE))</f>
        <v>0</v>
      </c>
      <c r="I16" s="62">
        <f>SUM(G16:H16)</f>
        <v>1</v>
      </c>
      <c r="J16" s="63"/>
      <c r="K16" s="62">
        <v>34</v>
      </c>
      <c r="L16" s="62">
        <f>IF(ISNA(VLOOKUP($Y$1*1000+K16,年齢別人口集計表AD2!$A$2:$K$5000,9,FALSE)),0,VLOOKUP($Y$1*1000+K16,年齢別人口集計表AD2!$A$2:$K$5000,9,FALSE))</f>
        <v>3</v>
      </c>
      <c r="M16" s="62">
        <f>IF(ISNA(VLOOKUP($Y$1*1000+K16,年齢別人口集計表AD2!$A$2:$K$5000,10,FALSE)),0,VLOOKUP($Y$1*1000+K16,年齢別人口集計表AD2!$A$2:$K$5000,10,FALSE))</f>
        <v>1</v>
      </c>
      <c r="N16" s="62">
        <f>SUM(L16:M16)</f>
        <v>4</v>
      </c>
      <c r="O16" s="63"/>
      <c r="P16" s="62">
        <v>39</v>
      </c>
      <c r="Q16" s="62">
        <f>IF(ISNA(VLOOKUP($Y$1*1000+P16,年齢別人口集計表AD2!$A$2:$K$5000,9,FALSE)),0,VLOOKUP($Y$1*1000+P16,年齢別人口集計表AD2!$A$2:$K$5000,9,FALSE))</f>
        <v>2</v>
      </c>
      <c r="R16" s="62">
        <f>IF(ISNA(VLOOKUP($Y$1*1000+P16,年齢別人口集計表AD2!$A$2:$K$5000,10,FALSE)),0,VLOOKUP($Y$1*1000+P16,年齢別人口集計表AD2!$A$2:$K$5000,10,FALSE))</f>
        <v>4</v>
      </c>
      <c r="S16" s="62">
        <f>SUM(Q16:R16)</f>
        <v>6</v>
      </c>
      <c r="X16" s="57" t="s">
        <v>15</v>
      </c>
      <c r="Y16" s="57">
        <v>14</v>
      </c>
    </row>
    <row r="17" spans="1:25" x14ac:dyDescent="0.15">
      <c r="A17" s="64" t="s">
        <v>91</v>
      </c>
      <c r="B17" s="62">
        <f>SUM(B12:B16)</f>
        <v>8</v>
      </c>
      <c r="C17" s="62">
        <f>SUM(C12:C16)</f>
        <v>9</v>
      </c>
      <c r="D17" s="62">
        <f>SUM(D12:D16)</f>
        <v>17</v>
      </c>
      <c r="E17" s="63"/>
      <c r="F17" s="64" t="s">
        <v>91</v>
      </c>
      <c r="G17" s="62">
        <f>SUM(G12:G16)</f>
        <v>6</v>
      </c>
      <c r="H17" s="62">
        <f>SUM(H12:H16)</f>
        <v>2</v>
      </c>
      <c r="I17" s="62">
        <f>SUM(I12:I16)</f>
        <v>8</v>
      </c>
      <c r="J17" s="63"/>
      <c r="K17" s="64" t="s">
        <v>91</v>
      </c>
      <c r="L17" s="62">
        <f>SUM(L12:L16)</f>
        <v>11</v>
      </c>
      <c r="M17" s="62">
        <f>SUM(M12:M16)</f>
        <v>12</v>
      </c>
      <c r="N17" s="62">
        <f>SUM(N12:N16)</f>
        <v>23</v>
      </c>
      <c r="O17" s="63"/>
      <c r="P17" s="64" t="s">
        <v>91</v>
      </c>
      <c r="Q17" s="62">
        <f>SUM(Q12:Q16)</f>
        <v>11</v>
      </c>
      <c r="R17" s="62">
        <f>SUM(R12:R16)</f>
        <v>22</v>
      </c>
      <c r="S17" s="62">
        <f>SUM(S12:S16)</f>
        <v>33</v>
      </c>
      <c r="U17" s="65">
        <f>Q17+L17+G17+B17</f>
        <v>36</v>
      </c>
      <c r="V17" s="65">
        <f>R17+M17+H17+C17</f>
        <v>45</v>
      </c>
      <c r="X17" s="57" t="s">
        <v>16</v>
      </c>
      <c r="Y17" s="57">
        <v>15</v>
      </c>
    </row>
    <row r="18" spans="1:25" x14ac:dyDescent="0.15">
      <c r="A18" s="66"/>
      <c r="B18" s="66"/>
      <c r="C18" s="66"/>
      <c r="D18" s="66"/>
      <c r="F18" s="66"/>
      <c r="G18" s="66"/>
      <c r="H18" s="66"/>
      <c r="I18" s="66"/>
      <c r="K18" s="66"/>
      <c r="L18" s="66"/>
      <c r="M18" s="66"/>
      <c r="N18" s="66"/>
      <c r="P18" s="66"/>
      <c r="Q18" s="66"/>
      <c r="R18" s="66"/>
      <c r="S18" s="66"/>
      <c r="X18" s="57" t="s">
        <v>17</v>
      </c>
      <c r="Y18" s="57">
        <v>16</v>
      </c>
    </row>
    <row r="19" spans="1:25" x14ac:dyDescent="0.15">
      <c r="A19" s="64" t="s">
        <v>0</v>
      </c>
      <c r="B19" s="64" t="s">
        <v>89</v>
      </c>
      <c r="C19" s="64" t="s">
        <v>90</v>
      </c>
      <c r="D19" s="64" t="s">
        <v>91</v>
      </c>
      <c r="E19" s="63"/>
      <c r="F19" s="64" t="s">
        <v>0</v>
      </c>
      <c r="G19" s="64" t="s">
        <v>89</v>
      </c>
      <c r="H19" s="64" t="s">
        <v>90</v>
      </c>
      <c r="I19" s="64" t="s">
        <v>91</v>
      </c>
      <c r="J19" s="63"/>
      <c r="K19" s="64" t="s">
        <v>0</v>
      </c>
      <c r="L19" s="64" t="s">
        <v>89</v>
      </c>
      <c r="M19" s="64" t="s">
        <v>90</v>
      </c>
      <c r="N19" s="64" t="s">
        <v>91</v>
      </c>
      <c r="O19" s="63"/>
      <c r="P19" s="64" t="s">
        <v>0</v>
      </c>
      <c r="Q19" s="64" t="s">
        <v>89</v>
      </c>
      <c r="R19" s="64" t="s">
        <v>90</v>
      </c>
      <c r="S19" s="64" t="s">
        <v>91</v>
      </c>
      <c r="X19" s="57" t="s">
        <v>18</v>
      </c>
      <c r="Y19" s="57">
        <v>17</v>
      </c>
    </row>
    <row r="20" spans="1:25" x14ac:dyDescent="0.15">
      <c r="A20" s="62">
        <v>40</v>
      </c>
      <c r="B20" s="62">
        <f>IF(ISNA(VLOOKUP($Y$1*1000+A20,年齢別人口集計表AD2!$A$2:$K$5000,9,FALSE)),0,VLOOKUP($Y$1*1000+A20,年齢別人口集計表AD2!$A$2:$K$5000,9,FALSE))</f>
        <v>2</v>
      </c>
      <c r="C20" s="62">
        <f>IF(ISNA(VLOOKUP($Y$1*1000+A20,年齢別人口集計表AD2!$A$2:$K$5000,10,FALSE)),0,VLOOKUP($Y$1*1000+A20,年齢別人口集計表AD2!$A$2:$K$5000,10,FALSE))</f>
        <v>1</v>
      </c>
      <c r="D20" s="62">
        <f>SUM(B20:C20)</f>
        <v>3</v>
      </c>
      <c r="E20" s="63"/>
      <c r="F20" s="62">
        <v>45</v>
      </c>
      <c r="G20" s="62">
        <f>IF(ISNA(VLOOKUP($Y$1*1000+F20,年齢別人口集計表AD2!$A$2:$K$5000,9,FALSE)),0,VLOOKUP($Y$1*1000+F20,年齢別人口集計表AD2!$A$2:$K$5000,9,FALSE))</f>
        <v>4</v>
      </c>
      <c r="H20" s="62">
        <f>IF(ISNA(VLOOKUP($Y$1*1000+F20,年齢別人口集計表AD2!$A$2:$K$5000,10,FALSE)),0,VLOOKUP($Y$1*1000+F20,年齢別人口集計表AD2!$A$2:$K$5000,10,FALSE))</f>
        <v>9</v>
      </c>
      <c r="I20" s="62">
        <f>SUM(G20:H20)</f>
        <v>13</v>
      </c>
      <c r="J20" s="63"/>
      <c r="K20" s="62">
        <v>50</v>
      </c>
      <c r="L20" s="62">
        <f>IF(ISNA(VLOOKUP($Y$1*1000+K20,年齢別人口集計表AD2!$A$2:$K$5000,9,FALSE)),0,VLOOKUP($Y$1*1000+K20,年齢別人口集計表AD2!$A$2:$K$5000,9,FALSE))</f>
        <v>5</v>
      </c>
      <c r="M20" s="62">
        <f>IF(ISNA(VLOOKUP($Y$1*1000+K20,年齢別人口集計表AD2!$A$2:$K$5000,10,FALSE)),0,VLOOKUP($Y$1*1000+K20,年齢別人口集計表AD2!$A$2:$K$5000,10,FALSE))</f>
        <v>4</v>
      </c>
      <c r="N20" s="62">
        <f>SUM(L20:M20)</f>
        <v>9</v>
      </c>
      <c r="O20" s="63"/>
      <c r="P20" s="62">
        <v>55</v>
      </c>
      <c r="Q20" s="62">
        <f>IF(ISNA(VLOOKUP($Y$1*1000+P20,年齢別人口集計表AD2!$A$2:$K$5000,9,FALSE)),0,VLOOKUP($Y$1*1000+P20,年齢別人口集計表AD2!$A$2:$K$5000,9,FALSE))</f>
        <v>1</v>
      </c>
      <c r="R20" s="62">
        <f>IF(ISNA(VLOOKUP($Y$1*1000+P20,年齢別人口集計表AD2!$A$2:$K$5000,10,FALSE)),0,VLOOKUP($Y$1*1000+P20,年齢別人口集計表AD2!$A$2:$K$5000,10,FALSE))</f>
        <v>1</v>
      </c>
      <c r="S20" s="62">
        <f>SUM(Q20:R20)</f>
        <v>2</v>
      </c>
      <c r="X20" s="57" t="s">
        <v>19</v>
      </c>
      <c r="Y20" s="57">
        <v>18</v>
      </c>
    </row>
    <row r="21" spans="1:25" x14ac:dyDescent="0.15">
      <c r="A21" s="62">
        <v>41</v>
      </c>
      <c r="B21" s="62">
        <f>IF(ISNA(VLOOKUP($Y$1*1000+A21,年齢別人口集計表AD2!$A$2:$K$5000,9,FALSE)),0,VLOOKUP($Y$1*1000+A21,年齢別人口集計表AD2!$A$2:$K$5000,9,FALSE))</f>
        <v>2</v>
      </c>
      <c r="C21" s="62">
        <f>IF(ISNA(VLOOKUP($Y$1*1000+A21,年齢別人口集計表AD2!$A$2:$K$5000,10,FALSE)),0,VLOOKUP($Y$1*1000+A21,年齢別人口集計表AD2!$A$2:$K$5000,10,FALSE))</f>
        <v>2</v>
      </c>
      <c r="D21" s="62">
        <f>SUM(B21:C21)</f>
        <v>4</v>
      </c>
      <c r="E21" s="63"/>
      <c r="F21" s="62">
        <v>46</v>
      </c>
      <c r="G21" s="62">
        <f>IF(ISNA(VLOOKUP($Y$1*1000+F21,年齢別人口集計表AD2!$A$2:$K$5000,9,FALSE)),0,VLOOKUP($Y$1*1000+F21,年齢別人口集計表AD2!$A$2:$K$5000,9,FALSE))</f>
        <v>4</v>
      </c>
      <c r="H21" s="62">
        <f>IF(ISNA(VLOOKUP($Y$1*1000+F21,年齢別人口集計表AD2!$A$2:$K$5000,10,FALSE)),0,VLOOKUP($Y$1*1000+F21,年齢別人口集計表AD2!$A$2:$K$5000,10,FALSE))</f>
        <v>4</v>
      </c>
      <c r="I21" s="62">
        <f>SUM(G21:H21)</f>
        <v>8</v>
      </c>
      <c r="J21" s="63"/>
      <c r="K21" s="62">
        <v>51</v>
      </c>
      <c r="L21" s="62">
        <f>IF(ISNA(VLOOKUP($Y$1*1000+K21,年齢別人口集計表AD2!$A$2:$K$5000,9,FALSE)),0,VLOOKUP($Y$1*1000+K21,年齢別人口集計表AD2!$A$2:$K$5000,9,FALSE))</f>
        <v>0</v>
      </c>
      <c r="M21" s="62">
        <f>IF(ISNA(VLOOKUP($Y$1*1000+K21,年齢別人口集計表AD2!$A$2:$K$5000,10,FALSE)),0,VLOOKUP($Y$1*1000+K21,年齢別人口集計表AD2!$A$2:$K$5000,10,FALSE))</f>
        <v>2</v>
      </c>
      <c r="N21" s="62">
        <f>SUM(L21:M21)</f>
        <v>2</v>
      </c>
      <c r="O21" s="63"/>
      <c r="P21" s="62">
        <v>56</v>
      </c>
      <c r="Q21" s="62">
        <f>IF(ISNA(VLOOKUP($Y$1*1000+P21,年齢別人口集計表AD2!$A$2:$K$5000,9,FALSE)),0,VLOOKUP($Y$1*1000+P21,年齢別人口集計表AD2!$A$2:$K$5000,9,FALSE))</f>
        <v>4</v>
      </c>
      <c r="R21" s="62">
        <f>IF(ISNA(VLOOKUP($Y$1*1000+P21,年齢別人口集計表AD2!$A$2:$K$5000,10,FALSE)),0,VLOOKUP($Y$1*1000+P21,年齢別人口集計表AD2!$A$2:$K$5000,10,FALSE))</f>
        <v>4</v>
      </c>
      <c r="S21" s="62">
        <f>SUM(Q21:R21)</f>
        <v>8</v>
      </c>
      <c r="X21" s="57" t="s">
        <v>120</v>
      </c>
      <c r="Y21" s="57">
        <v>19</v>
      </c>
    </row>
    <row r="22" spans="1:25" x14ac:dyDescent="0.15">
      <c r="A22" s="62">
        <v>42</v>
      </c>
      <c r="B22" s="62">
        <f>IF(ISNA(VLOOKUP($Y$1*1000+A22,年齢別人口集計表AD2!$A$2:$K$5000,9,FALSE)),0,VLOOKUP($Y$1*1000+A22,年齢別人口集計表AD2!$A$2:$K$5000,9,FALSE))</f>
        <v>3</v>
      </c>
      <c r="C22" s="62">
        <f>IF(ISNA(VLOOKUP($Y$1*1000+A22,年齢別人口集計表AD2!$A$2:$K$5000,10,FALSE)),0,VLOOKUP($Y$1*1000+A22,年齢別人口集計表AD2!$A$2:$K$5000,10,FALSE))</f>
        <v>4</v>
      </c>
      <c r="D22" s="62">
        <f>SUM(B22:C22)</f>
        <v>7</v>
      </c>
      <c r="E22" s="63"/>
      <c r="F22" s="62">
        <v>47</v>
      </c>
      <c r="G22" s="62">
        <f>IF(ISNA(VLOOKUP($Y$1*1000+F22,年齢別人口集計表AD2!$A$2:$K$5000,9,FALSE)),0,VLOOKUP($Y$1*1000+F22,年齢別人口集計表AD2!$A$2:$K$5000,9,FALSE))</f>
        <v>2</v>
      </c>
      <c r="H22" s="62">
        <f>IF(ISNA(VLOOKUP($Y$1*1000+F22,年齢別人口集計表AD2!$A$2:$K$5000,10,FALSE)),0,VLOOKUP($Y$1*1000+F22,年齢別人口集計表AD2!$A$2:$K$5000,10,FALSE))</f>
        <v>1</v>
      </c>
      <c r="I22" s="62">
        <f>SUM(G22:H22)</f>
        <v>3</v>
      </c>
      <c r="J22" s="63"/>
      <c r="K22" s="62">
        <v>52</v>
      </c>
      <c r="L22" s="62">
        <f>IF(ISNA(VLOOKUP($Y$1*1000+K22,年齢別人口集計表AD2!$A$2:$K$5000,9,FALSE)),0,VLOOKUP($Y$1*1000+K22,年齢別人口集計表AD2!$A$2:$K$5000,9,FALSE))</f>
        <v>3</v>
      </c>
      <c r="M22" s="62">
        <f>IF(ISNA(VLOOKUP($Y$1*1000+K22,年齢別人口集計表AD2!$A$2:$K$5000,10,FALSE)),0,VLOOKUP($Y$1*1000+K22,年齢別人口集計表AD2!$A$2:$K$5000,10,FALSE))</f>
        <v>1</v>
      </c>
      <c r="N22" s="62">
        <f>SUM(L22:M22)</f>
        <v>4</v>
      </c>
      <c r="O22" s="63"/>
      <c r="P22" s="62">
        <v>57</v>
      </c>
      <c r="Q22" s="62">
        <f>IF(ISNA(VLOOKUP($Y$1*1000+P22,年齢別人口集計表AD2!$A$2:$K$5000,9,FALSE)),0,VLOOKUP($Y$1*1000+P22,年齢別人口集計表AD2!$A$2:$K$5000,9,FALSE))</f>
        <v>2</v>
      </c>
      <c r="R22" s="62">
        <f>IF(ISNA(VLOOKUP($Y$1*1000+P22,年齢別人口集計表AD2!$A$2:$K$5000,10,FALSE)),0,VLOOKUP($Y$1*1000+P22,年齢別人口集計表AD2!$A$2:$K$5000,10,FALSE))</f>
        <v>4</v>
      </c>
      <c r="S22" s="62">
        <f>SUM(Q22:R22)</f>
        <v>6</v>
      </c>
      <c r="X22" s="57" t="s">
        <v>20</v>
      </c>
      <c r="Y22" s="57">
        <v>22</v>
      </c>
    </row>
    <row r="23" spans="1:25" x14ac:dyDescent="0.15">
      <c r="A23" s="62">
        <v>43</v>
      </c>
      <c r="B23" s="62">
        <f>IF(ISNA(VLOOKUP($Y$1*1000+A23,年齢別人口集計表AD2!$A$2:$K$5000,9,FALSE)),0,VLOOKUP($Y$1*1000+A23,年齢別人口集計表AD2!$A$2:$K$5000,9,FALSE))</f>
        <v>2</v>
      </c>
      <c r="C23" s="62">
        <f>IF(ISNA(VLOOKUP($Y$1*1000+A23,年齢別人口集計表AD2!$A$2:$K$5000,10,FALSE)),0,VLOOKUP($Y$1*1000+A23,年齢別人口集計表AD2!$A$2:$K$5000,10,FALSE))</f>
        <v>4</v>
      </c>
      <c r="D23" s="62">
        <f>SUM(B23:C23)</f>
        <v>6</v>
      </c>
      <c r="E23" s="63"/>
      <c r="F23" s="62">
        <v>48</v>
      </c>
      <c r="G23" s="62">
        <f>IF(ISNA(VLOOKUP($Y$1*1000+F23,年齢別人口集計表AD2!$A$2:$K$5000,9,FALSE)),0,VLOOKUP($Y$1*1000+F23,年齢別人口集計表AD2!$A$2:$K$5000,9,FALSE))</f>
        <v>1</v>
      </c>
      <c r="H23" s="62">
        <f>IF(ISNA(VLOOKUP($Y$1*1000+F23,年齢別人口集計表AD2!$A$2:$K$5000,10,FALSE)),0,VLOOKUP($Y$1*1000+F23,年齢別人口集計表AD2!$A$2:$K$5000,10,FALSE))</f>
        <v>2</v>
      </c>
      <c r="I23" s="62">
        <f>SUM(G23:H23)</f>
        <v>3</v>
      </c>
      <c r="J23" s="63"/>
      <c r="K23" s="62">
        <v>53</v>
      </c>
      <c r="L23" s="62">
        <f>IF(ISNA(VLOOKUP($Y$1*1000+K23,年齢別人口集計表AD2!$A$2:$K$5000,9,FALSE)),0,VLOOKUP($Y$1*1000+K23,年齢別人口集計表AD2!$A$2:$K$5000,9,FALSE))</f>
        <v>3</v>
      </c>
      <c r="M23" s="62">
        <f>IF(ISNA(VLOOKUP($Y$1*1000+K23,年齢別人口集計表AD2!$A$2:$K$5000,10,FALSE)),0,VLOOKUP($Y$1*1000+K23,年齢別人口集計表AD2!$A$2:$K$5000,10,FALSE))</f>
        <v>4</v>
      </c>
      <c r="N23" s="62">
        <f>SUM(L23:M23)</f>
        <v>7</v>
      </c>
      <c r="O23" s="63"/>
      <c r="P23" s="62">
        <v>58</v>
      </c>
      <c r="Q23" s="62">
        <f>IF(ISNA(VLOOKUP($Y$1*1000+P23,年齢別人口集計表AD2!$A$2:$K$5000,9,FALSE)),0,VLOOKUP($Y$1*1000+P23,年齢別人口集計表AD2!$A$2:$K$5000,9,FALSE))</f>
        <v>4</v>
      </c>
      <c r="R23" s="62">
        <f>IF(ISNA(VLOOKUP($Y$1*1000+P23,年齢別人口集計表AD2!$A$2:$K$5000,10,FALSE)),0,VLOOKUP($Y$1*1000+P23,年齢別人口集計表AD2!$A$2:$K$5000,10,FALSE))</f>
        <v>5</v>
      </c>
      <c r="S23" s="62">
        <f>SUM(Q23:R23)</f>
        <v>9</v>
      </c>
      <c r="X23" s="57" t="s">
        <v>21</v>
      </c>
      <c r="Y23" s="57">
        <v>23</v>
      </c>
    </row>
    <row r="24" spans="1:25" x14ac:dyDescent="0.15">
      <c r="A24" s="62">
        <v>44</v>
      </c>
      <c r="B24" s="62">
        <f>IF(ISNA(VLOOKUP($Y$1*1000+A24,年齢別人口集計表AD2!$A$2:$K$5000,9,FALSE)),0,VLOOKUP($Y$1*1000+A24,年齢別人口集計表AD2!$A$2:$K$5000,9,FALSE))</f>
        <v>4</v>
      </c>
      <c r="C24" s="62">
        <f>IF(ISNA(VLOOKUP($Y$1*1000+A24,年齢別人口集計表AD2!$A$2:$K$5000,10,FALSE)),0,VLOOKUP($Y$1*1000+A24,年齢別人口集計表AD2!$A$2:$K$5000,10,FALSE))</f>
        <v>2</v>
      </c>
      <c r="D24" s="62">
        <f>SUM(B24:C24)</f>
        <v>6</v>
      </c>
      <c r="E24" s="63"/>
      <c r="F24" s="62">
        <v>49</v>
      </c>
      <c r="G24" s="62">
        <f>IF(ISNA(VLOOKUP($Y$1*1000+F24,年齢別人口集計表AD2!$A$2:$K$5000,9,FALSE)),0,VLOOKUP($Y$1*1000+F24,年齢別人口集計表AD2!$A$2:$K$5000,9,FALSE))</f>
        <v>4</v>
      </c>
      <c r="H24" s="62">
        <f>IF(ISNA(VLOOKUP($Y$1*1000+F24,年齢別人口集計表AD2!$A$2:$K$5000,10,FALSE)),0,VLOOKUP($Y$1*1000+F24,年齢別人口集計表AD2!$A$2:$K$5000,10,FALSE))</f>
        <v>3</v>
      </c>
      <c r="I24" s="62">
        <f>SUM(G24:H24)</f>
        <v>7</v>
      </c>
      <c r="J24" s="63"/>
      <c r="K24" s="62">
        <v>54</v>
      </c>
      <c r="L24" s="62">
        <f>IF(ISNA(VLOOKUP($Y$1*1000+K24,年齢別人口集計表AD2!$A$2:$K$5000,9,FALSE)),0,VLOOKUP($Y$1*1000+K24,年齢別人口集計表AD2!$A$2:$K$5000,9,FALSE))</f>
        <v>3</v>
      </c>
      <c r="M24" s="62">
        <f>IF(ISNA(VLOOKUP($Y$1*1000+K24,年齢別人口集計表AD2!$A$2:$K$5000,10,FALSE)),0,VLOOKUP($Y$1*1000+K24,年齢別人口集計表AD2!$A$2:$K$5000,10,FALSE))</f>
        <v>4</v>
      </c>
      <c r="N24" s="62">
        <f>SUM(L24:M24)</f>
        <v>7</v>
      </c>
      <c r="O24" s="63"/>
      <c r="P24" s="62">
        <v>59</v>
      </c>
      <c r="Q24" s="62">
        <f>IF(ISNA(VLOOKUP($Y$1*1000+P24,年齢別人口集計表AD2!$A$2:$K$5000,9,FALSE)),0,VLOOKUP($Y$1*1000+P24,年齢別人口集計表AD2!$A$2:$K$5000,9,FALSE))</f>
        <v>2</v>
      </c>
      <c r="R24" s="62">
        <f>IF(ISNA(VLOOKUP($Y$1*1000+P24,年齢別人口集計表AD2!$A$2:$K$5000,10,FALSE)),0,VLOOKUP($Y$1*1000+P24,年齢別人口集計表AD2!$A$2:$K$5000,10,FALSE))</f>
        <v>7</v>
      </c>
      <c r="S24" s="62">
        <f>SUM(Q24:R24)</f>
        <v>9</v>
      </c>
      <c r="X24" s="57" t="s">
        <v>22</v>
      </c>
      <c r="Y24" s="57">
        <v>24</v>
      </c>
    </row>
    <row r="25" spans="1:25" x14ac:dyDescent="0.15">
      <c r="A25" s="64" t="s">
        <v>91</v>
      </c>
      <c r="B25" s="62">
        <f>SUM(B20:B24)</f>
        <v>13</v>
      </c>
      <c r="C25" s="62">
        <f>SUM(C20:C24)</f>
        <v>13</v>
      </c>
      <c r="D25" s="62">
        <f>SUM(D20:D24)</f>
        <v>26</v>
      </c>
      <c r="E25" s="63"/>
      <c r="F25" s="64" t="s">
        <v>91</v>
      </c>
      <c r="G25" s="62">
        <f>SUM(G20:G24)</f>
        <v>15</v>
      </c>
      <c r="H25" s="62">
        <f>SUM(H20:H24)</f>
        <v>19</v>
      </c>
      <c r="I25" s="62">
        <f>SUM(I20:I24)</f>
        <v>34</v>
      </c>
      <c r="J25" s="63"/>
      <c r="K25" s="64" t="s">
        <v>91</v>
      </c>
      <c r="L25" s="62">
        <f>SUM(L20:L24)</f>
        <v>14</v>
      </c>
      <c r="M25" s="62">
        <f>SUM(M20:M24)</f>
        <v>15</v>
      </c>
      <c r="N25" s="62">
        <f>SUM(N20:N24)</f>
        <v>29</v>
      </c>
      <c r="O25" s="63"/>
      <c r="P25" s="64" t="s">
        <v>91</v>
      </c>
      <c r="Q25" s="62">
        <f>SUM(Q20:Q24)</f>
        <v>13</v>
      </c>
      <c r="R25" s="62">
        <f>SUM(R20:R24)</f>
        <v>21</v>
      </c>
      <c r="S25" s="62">
        <f>SUM(S20:S24)</f>
        <v>34</v>
      </c>
      <c r="U25" s="65">
        <f>Q25+L25+G25+B25</f>
        <v>55</v>
      </c>
      <c r="V25" s="65">
        <f>R25+M25+H25+C25</f>
        <v>68</v>
      </c>
      <c r="X25" s="57" t="s">
        <v>23</v>
      </c>
      <c r="Y25" s="57">
        <v>25</v>
      </c>
    </row>
    <row r="26" spans="1:25" x14ac:dyDescent="0.15">
      <c r="A26" s="66"/>
      <c r="B26" s="66"/>
      <c r="C26" s="66"/>
      <c r="D26" s="66"/>
      <c r="F26" s="66"/>
      <c r="G26" s="66"/>
      <c r="H26" s="66"/>
      <c r="I26" s="66"/>
      <c r="K26" s="66"/>
      <c r="L26" s="66"/>
      <c r="M26" s="66"/>
      <c r="N26" s="66"/>
      <c r="P26" s="66"/>
      <c r="Q26" s="66"/>
      <c r="R26" s="66"/>
      <c r="S26" s="66"/>
      <c r="X26" s="57" t="s">
        <v>24</v>
      </c>
      <c r="Y26" s="57">
        <v>26</v>
      </c>
    </row>
    <row r="27" spans="1:25" x14ac:dyDescent="0.15">
      <c r="A27" s="64" t="s">
        <v>0</v>
      </c>
      <c r="B27" s="64" t="s">
        <v>89</v>
      </c>
      <c r="C27" s="64" t="s">
        <v>90</v>
      </c>
      <c r="D27" s="64" t="s">
        <v>91</v>
      </c>
      <c r="E27" s="63"/>
      <c r="F27" s="64" t="s">
        <v>0</v>
      </c>
      <c r="G27" s="64" t="s">
        <v>89</v>
      </c>
      <c r="H27" s="64" t="s">
        <v>90</v>
      </c>
      <c r="I27" s="64" t="s">
        <v>91</v>
      </c>
      <c r="J27" s="63"/>
      <c r="K27" s="64" t="s">
        <v>0</v>
      </c>
      <c r="L27" s="64" t="s">
        <v>89</v>
      </c>
      <c r="M27" s="64" t="s">
        <v>90</v>
      </c>
      <c r="N27" s="64" t="s">
        <v>91</v>
      </c>
      <c r="O27" s="63"/>
      <c r="P27" s="64" t="s">
        <v>0</v>
      </c>
      <c r="Q27" s="64" t="s">
        <v>89</v>
      </c>
      <c r="R27" s="64" t="s">
        <v>90</v>
      </c>
      <c r="S27" s="64" t="s">
        <v>91</v>
      </c>
      <c r="X27" s="57" t="s">
        <v>25</v>
      </c>
      <c r="Y27" s="57">
        <v>27</v>
      </c>
    </row>
    <row r="28" spans="1:25" x14ac:dyDescent="0.15">
      <c r="A28" s="62">
        <v>60</v>
      </c>
      <c r="B28" s="62">
        <f>IF(ISNA(VLOOKUP($Y$1*1000+A28,年齢別人口集計表AD2!$A$2:$K$5000,9,FALSE)),0,VLOOKUP($Y$1*1000+A28,年齢別人口集計表AD2!$A$2:$K$5000,9,FALSE))</f>
        <v>4</v>
      </c>
      <c r="C28" s="62">
        <f>IF(ISNA(VLOOKUP($Y$1*1000+A28,年齢別人口集計表AD2!$A$2:$K$5000,10,FALSE)),0,VLOOKUP($Y$1*1000+A28,年齢別人口集計表AD2!$A$2:$K$5000,10,FALSE))</f>
        <v>5</v>
      </c>
      <c r="D28" s="62">
        <f>SUM(B28:C28)</f>
        <v>9</v>
      </c>
      <c r="E28" s="63"/>
      <c r="F28" s="62">
        <v>65</v>
      </c>
      <c r="G28" s="62">
        <f>IF(ISNA(VLOOKUP($Y$1*1000+F28,年齢別人口集計表AD2!$A$2:$K$5000,9,FALSE)),0,VLOOKUP($Y$1*1000+F28,年齢別人口集計表AD2!$A$2:$K$5000,9,FALSE))</f>
        <v>9</v>
      </c>
      <c r="H28" s="62">
        <f>IF(ISNA(VLOOKUP($Y$1*1000+F28,年齢別人口集計表AD2!$A$2:$K$5000,10,FALSE)),0,VLOOKUP($Y$1*1000+F28,年齢別人口集計表AD2!$A$2:$K$5000,10,FALSE))</f>
        <v>13</v>
      </c>
      <c r="I28" s="62">
        <f>SUM(G28:H28)</f>
        <v>22</v>
      </c>
      <c r="J28" s="63"/>
      <c r="K28" s="62">
        <v>70</v>
      </c>
      <c r="L28" s="62">
        <f>IF(ISNA(VLOOKUP($Y$1*1000+K28,年齢別人口集計表AD2!$A$2:$K$5000,9,FALSE)),0,VLOOKUP($Y$1*1000+K28,年齢別人口集計表AD2!$A$2:$K$5000,9,FALSE))</f>
        <v>14</v>
      </c>
      <c r="M28" s="62">
        <f>IF(ISNA(VLOOKUP($Y$1*1000+K28,年齢別人口集計表AD2!$A$2:$K$5000,10,FALSE)),0,VLOOKUP($Y$1*1000+K28,年齢別人口集計表AD2!$A$2:$K$5000,10,FALSE))</f>
        <v>15</v>
      </c>
      <c r="N28" s="62">
        <f>SUM(L28:M28)</f>
        <v>29</v>
      </c>
      <c r="O28" s="63"/>
      <c r="P28" s="62">
        <v>75</v>
      </c>
      <c r="Q28" s="62">
        <f>IF(ISNA(VLOOKUP($Y$1*1000+P28,年齢別人口集計表AD2!$A$2:$K$5000,9,FALSE)),0,VLOOKUP($Y$1*1000+P28,年齢別人口集計表AD2!$A$2:$K$5000,9,FALSE))</f>
        <v>6</v>
      </c>
      <c r="R28" s="62">
        <f>IF(ISNA(VLOOKUP($Y$1*1000+P28,年齢別人口集計表AD2!$A$2:$K$5000,10,FALSE)),0,VLOOKUP($Y$1*1000+P28,年齢別人口集計表AD2!$A$2:$K$5000,10,FALSE))</f>
        <v>4</v>
      </c>
      <c r="S28" s="62">
        <f>SUM(Q28:R28)</f>
        <v>10</v>
      </c>
      <c r="X28" s="57" t="s">
        <v>26</v>
      </c>
      <c r="Y28" s="57">
        <v>28</v>
      </c>
    </row>
    <row r="29" spans="1:25" x14ac:dyDescent="0.15">
      <c r="A29" s="62">
        <v>61</v>
      </c>
      <c r="B29" s="62">
        <f>IF(ISNA(VLOOKUP($Y$1*1000+A29,年齢別人口集計表AD2!$A$2:$K$5000,9,FALSE)),0,VLOOKUP($Y$1*1000+A29,年齢別人口集計表AD2!$A$2:$K$5000,9,FALSE))</f>
        <v>4</v>
      </c>
      <c r="C29" s="62">
        <f>IF(ISNA(VLOOKUP($Y$1*1000+A29,年齢別人口集計表AD2!$A$2:$K$5000,10,FALSE)),0,VLOOKUP($Y$1*1000+A29,年齢別人口集計表AD2!$A$2:$K$5000,10,FALSE))</f>
        <v>10</v>
      </c>
      <c r="D29" s="62">
        <f>SUM(B29:C29)</f>
        <v>14</v>
      </c>
      <c r="E29" s="63"/>
      <c r="F29" s="62">
        <v>66</v>
      </c>
      <c r="G29" s="62">
        <f>IF(ISNA(VLOOKUP($Y$1*1000+F29,年齢別人口集計表AD2!$A$2:$K$5000,9,FALSE)),0,VLOOKUP($Y$1*1000+F29,年齢別人口集計表AD2!$A$2:$K$5000,9,FALSE))</f>
        <v>8</v>
      </c>
      <c r="H29" s="62">
        <f>IF(ISNA(VLOOKUP($Y$1*1000+F29,年齢別人口集計表AD2!$A$2:$K$5000,10,FALSE)),0,VLOOKUP($Y$1*1000+F29,年齢別人口集計表AD2!$A$2:$K$5000,10,FALSE))</f>
        <v>9</v>
      </c>
      <c r="I29" s="62">
        <f>SUM(G29:H29)</f>
        <v>17</v>
      </c>
      <c r="J29" s="63"/>
      <c r="K29" s="62">
        <v>71</v>
      </c>
      <c r="L29" s="62">
        <f>IF(ISNA(VLOOKUP($Y$1*1000+K29,年齢別人口集計表AD2!$A$2:$K$5000,9,FALSE)),0,VLOOKUP($Y$1*1000+K29,年齢別人口集計表AD2!$A$2:$K$5000,9,FALSE))</f>
        <v>13</v>
      </c>
      <c r="M29" s="62">
        <f>IF(ISNA(VLOOKUP($Y$1*1000+K29,年齢別人口集計表AD2!$A$2:$K$5000,10,FALSE)),0,VLOOKUP($Y$1*1000+K29,年齢別人口集計表AD2!$A$2:$K$5000,10,FALSE))</f>
        <v>17</v>
      </c>
      <c r="N29" s="62">
        <f>SUM(L29:M29)</f>
        <v>30</v>
      </c>
      <c r="O29" s="63"/>
      <c r="P29" s="62">
        <v>76</v>
      </c>
      <c r="Q29" s="62">
        <f>IF(ISNA(VLOOKUP($Y$1*1000+P29,年齢別人口集計表AD2!$A$2:$K$5000,9,FALSE)),0,VLOOKUP($Y$1*1000+P29,年齢別人口集計表AD2!$A$2:$K$5000,9,FALSE))</f>
        <v>10</v>
      </c>
      <c r="R29" s="62">
        <f>IF(ISNA(VLOOKUP($Y$1*1000+P29,年齢別人口集計表AD2!$A$2:$K$5000,10,FALSE)),0,VLOOKUP($Y$1*1000+P29,年齢別人口集計表AD2!$A$2:$K$5000,10,FALSE))</f>
        <v>4</v>
      </c>
      <c r="S29" s="62">
        <f>SUM(Q29:R29)</f>
        <v>14</v>
      </c>
      <c r="X29" s="57" t="s">
        <v>27</v>
      </c>
      <c r="Y29" s="57">
        <v>29</v>
      </c>
    </row>
    <row r="30" spans="1:25" x14ac:dyDescent="0.15">
      <c r="A30" s="62">
        <v>62</v>
      </c>
      <c r="B30" s="62">
        <f>IF(ISNA(VLOOKUP($Y$1*1000+A30,年齢別人口集計表AD2!$A$2:$K$5000,9,FALSE)),0,VLOOKUP($Y$1*1000+A30,年齢別人口集計表AD2!$A$2:$K$5000,9,FALSE))</f>
        <v>7</v>
      </c>
      <c r="C30" s="62">
        <f>IF(ISNA(VLOOKUP($Y$1*1000+A30,年齢別人口集計表AD2!$A$2:$K$5000,10,FALSE)),0,VLOOKUP($Y$1*1000+A30,年齢別人口集計表AD2!$A$2:$K$5000,10,FALSE))</f>
        <v>8</v>
      </c>
      <c r="D30" s="62">
        <f>SUM(B30:C30)</f>
        <v>15</v>
      </c>
      <c r="E30" s="63"/>
      <c r="F30" s="62">
        <v>67</v>
      </c>
      <c r="G30" s="62">
        <f>IF(ISNA(VLOOKUP($Y$1*1000+F30,年齢別人口集計表AD2!$A$2:$K$5000,9,FALSE)),0,VLOOKUP($Y$1*1000+F30,年齢別人口集計表AD2!$A$2:$K$5000,9,FALSE))</f>
        <v>6</v>
      </c>
      <c r="H30" s="62">
        <f>IF(ISNA(VLOOKUP($Y$1*1000+F30,年齢別人口集計表AD2!$A$2:$K$5000,10,FALSE)),0,VLOOKUP($Y$1*1000+F30,年齢別人口集計表AD2!$A$2:$K$5000,10,FALSE))</f>
        <v>7</v>
      </c>
      <c r="I30" s="62">
        <f>SUM(G30:H30)</f>
        <v>13</v>
      </c>
      <c r="J30" s="63"/>
      <c r="K30" s="62">
        <v>72</v>
      </c>
      <c r="L30" s="62">
        <f>IF(ISNA(VLOOKUP($Y$1*1000+K30,年齢別人口集計表AD2!$A$2:$K$5000,9,FALSE)),0,VLOOKUP($Y$1*1000+K30,年齢別人口集計表AD2!$A$2:$K$5000,9,FALSE))</f>
        <v>11</v>
      </c>
      <c r="M30" s="62">
        <f>IF(ISNA(VLOOKUP($Y$1*1000+K30,年齢別人口集計表AD2!$A$2:$K$5000,10,FALSE)),0,VLOOKUP($Y$1*1000+K30,年齢別人口集計表AD2!$A$2:$K$5000,10,FALSE))</f>
        <v>8</v>
      </c>
      <c r="N30" s="62">
        <f>SUM(L30:M30)</f>
        <v>19</v>
      </c>
      <c r="O30" s="63"/>
      <c r="P30" s="62">
        <v>77</v>
      </c>
      <c r="Q30" s="62">
        <f>IF(ISNA(VLOOKUP($Y$1*1000+P30,年齢別人口集計表AD2!$A$2:$K$5000,9,FALSE)),0,VLOOKUP($Y$1*1000+P30,年齢別人口集計表AD2!$A$2:$K$5000,9,FALSE))</f>
        <v>6</v>
      </c>
      <c r="R30" s="62">
        <f>IF(ISNA(VLOOKUP($Y$1*1000+P30,年齢別人口集計表AD2!$A$2:$K$5000,10,FALSE)),0,VLOOKUP($Y$1*1000+P30,年齢別人口集計表AD2!$A$2:$K$5000,10,FALSE))</f>
        <v>8</v>
      </c>
      <c r="S30" s="62">
        <f>SUM(Q30:R30)</f>
        <v>14</v>
      </c>
      <c r="X30" s="57" t="s">
        <v>28</v>
      </c>
      <c r="Y30" s="57">
        <v>30</v>
      </c>
    </row>
    <row r="31" spans="1:25" x14ac:dyDescent="0.15">
      <c r="A31" s="62">
        <v>63</v>
      </c>
      <c r="B31" s="62">
        <f>IF(ISNA(VLOOKUP($Y$1*1000+A31,年齢別人口集計表AD2!$A$2:$K$5000,9,FALSE)),0,VLOOKUP($Y$1*1000+A31,年齢別人口集計表AD2!$A$2:$K$5000,9,FALSE))</f>
        <v>7</v>
      </c>
      <c r="C31" s="62">
        <f>IF(ISNA(VLOOKUP($Y$1*1000+A31,年齢別人口集計表AD2!$A$2:$K$5000,10,FALSE)),0,VLOOKUP($Y$1*1000+A31,年齢別人口集計表AD2!$A$2:$K$5000,10,FALSE))</f>
        <v>6</v>
      </c>
      <c r="D31" s="62">
        <f>SUM(B31:C31)</f>
        <v>13</v>
      </c>
      <c r="E31" s="63"/>
      <c r="F31" s="62">
        <v>68</v>
      </c>
      <c r="G31" s="62">
        <f>IF(ISNA(VLOOKUP($Y$1*1000+F31,年齢別人口集計表AD2!$A$2:$K$5000,9,FALSE)),0,VLOOKUP($Y$1*1000+F31,年齢別人口集計表AD2!$A$2:$K$5000,9,FALSE))</f>
        <v>15</v>
      </c>
      <c r="H31" s="62">
        <f>IF(ISNA(VLOOKUP($Y$1*1000+F31,年齢別人口集計表AD2!$A$2:$K$5000,10,FALSE)),0,VLOOKUP($Y$1*1000+F31,年齢別人口集計表AD2!$A$2:$K$5000,10,FALSE))</f>
        <v>21</v>
      </c>
      <c r="I31" s="62">
        <f>SUM(G31:H31)</f>
        <v>36</v>
      </c>
      <c r="J31" s="63"/>
      <c r="K31" s="62">
        <v>73</v>
      </c>
      <c r="L31" s="62">
        <f>IF(ISNA(VLOOKUP($Y$1*1000+K31,年齢別人口集計表AD2!$A$2:$K$5000,9,FALSE)),0,VLOOKUP($Y$1*1000+K31,年齢別人口集計表AD2!$A$2:$K$5000,9,FALSE))</f>
        <v>11</v>
      </c>
      <c r="M31" s="62">
        <f>IF(ISNA(VLOOKUP($Y$1*1000+K31,年齢別人口集計表AD2!$A$2:$K$5000,10,FALSE)),0,VLOOKUP($Y$1*1000+K31,年齢別人口集計表AD2!$A$2:$K$5000,10,FALSE))</f>
        <v>12</v>
      </c>
      <c r="N31" s="62">
        <f>SUM(L31:M31)</f>
        <v>23</v>
      </c>
      <c r="O31" s="63"/>
      <c r="P31" s="62">
        <v>78</v>
      </c>
      <c r="Q31" s="62">
        <f>IF(ISNA(VLOOKUP($Y$1*1000+P31,年齢別人口集計表AD2!$A$2:$K$5000,9,FALSE)),0,VLOOKUP($Y$1*1000+P31,年齢別人口集計表AD2!$A$2:$K$5000,9,FALSE))</f>
        <v>3</v>
      </c>
      <c r="R31" s="62">
        <f>IF(ISNA(VLOOKUP($Y$1*1000+P31,年齢別人口集計表AD2!$A$2:$K$5000,10,FALSE)),0,VLOOKUP($Y$1*1000+P31,年齢別人口集計表AD2!$A$2:$K$5000,10,FALSE))</f>
        <v>6</v>
      </c>
      <c r="S31" s="62">
        <f>SUM(Q31:R31)</f>
        <v>9</v>
      </c>
      <c r="X31" s="57" t="s">
        <v>29</v>
      </c>
      <c r="Y31" s="57">
        <v>31</v>
      </c>
    </row>
    <row r="32" spans="1:25" x14ac:dyDescent="0.15">
      <c r="A32" s="62">
        <v>64</v>
      </c>
      <c r="B32" s="62">
        <f>IF(ISNA(VLOOKUP($Y$1*1000+A32,年齢別人口集計表AD2!$A$2:$K$5000,9,FALSE)),0,VLOOKUP($Y$1*1000+A32,年齢別人口集計表AD2!$A$2:$K$5000,9,FALSE))</f>
        <v>5</v>
      </c>
      <c r="C32" s="62">
        <f>IF(ISNA(VLOOKUP($Y$1*1000+A32,年齢別人口集計表AD2!$A$2:$K$5000,10,FALSE)),0,VLOOKUP($Y$1*1000+A32,年齢別人口集計表AD2!$A$2:$K$5000,10,FALSE))</f>
        <v>10</v>
      </c>
      <c r="D32" s="62">
        <f>SUM(B32:C32)</f>
        <v>15</v>
      </c>
      <c r="E32" s="63"/>
      <c r="F32" s="62">
        <v>69</v>
      </c>
      <c r="G32" s="62">
        <f>IF(ISNA(VLOOKUP($Y$1*1000+F32,年齢別人口集計表AD2!$A$2:$K$5000,9,FALSE)),0,VLOOKUP($Y$1*1000+F32,年齢別人口集計表AD2!$A$2:$K$5000,9,FALSE))</f>
        <v>8</v>
      </c>
      <c r="H32" s="62">
        <f>IF(ISNA(VLOOKUP($Y$1*1000+F32,年齢別人口集計表AD2!$A$2:$K$5000,10,FALSE)),0,VLOOKUP($Y$1*1000+F32,年齢別人口集計表AD2!$A$2:$K$5000,10,FALSE))</f>
        <v>10</v>
      </c>
      <c r="I32" s="62">
        <f>SUM(G32:H32)</f>
        <v>18</v>
      </c>
      <c r="J32" s="63"/>
      <c r="K32" s="62">
        <v>74</v>
      </c>
      <c r="L32" s="62">
        <f>IF(ISNA(VLOOKUP($Y$1*1000+K32,年齢別人口集計表AD2!$A$2:$K$5000,9,FALSE)),0,VLOOKUP($Y$1*1000+K32,年齢別人口集計表AD2!$A$2:$K$5000,9,FALSE))</f>
        <v>12</v>
      </c>
      <c r="M32" s="62">
        <f>IF(ISNA(VLOOKUP($Y$1*1000+K32,年齢別人口集計表AD2!$A$2:$K$5000,10,FALSE)),0,VLOOKUP($Y$1*1000+K32,年齢別人口集計表AD2!$A$2:$K$5000,10,FALSE))</f>
        <v>8</v>
      </c>
      <c r="N32" s="62">
        <f>SUM(L32:M32)</f>
        <v>20</v>
      </c>
      <c r="O32" s="63"/>
      <c r="P32" s="62">
        <v>79</v>
      </c>
      <c r="Q32" s="62">
        <f>IF(ISNA(VLOOKUP($Y$1*1000+P32,年齢別人口集計表AD2!$A$2:$K$5000,9,FALSE)),0,VLOOKUP($Y$1*1000+P32,年齢別人口集計表AD2!$A$2:$K$5000,9,FALSE))</f>
        <v>2</v>
      </c>
      <c r="R32" s="62">
        <f>IF(ISNA(VLOOKUP($Y$1*1000+P32,年齢別人口集計表AD2!$A$2:$K$5000,10,FALSE)),0,VLOOKUP($Y$1*1000+P32,年齢別人口集計表AD2!$A$2:$K$5000,10,FALSE))</f>
        <v>1</v>
      </c>
      <c r="S32" s="62">
        <f>SUM(Q32:R32)</f>
        <v>3</v>
      </c>
      <c r="X32" s="57" t="s">
        <v>30</v>
      </c>
      <c r="Y32" s="57">
        <v>32</v>
      </c>
    </row>
    <row r="33" spans="1:25" x14ac:dyDescent="0.15">
      <c r="A33" s="64" t="s">
        <v>91</v>
      </c>
      <c r="B33" s="62">
        <f>SUM(B28:B32)</f>
        <v>27</v>
      </c>
      <c r="C33" s="62">
        <f>SUM(C28:C32)</f>
        <v>39</v>
      </c>
      <c r="D33" s="62">
        <f>SUM(D28:D32)</f>
        <v>66</v>
      </c>
      <c r="E33" s="63"/>
      <c r="F33" s="64" t="s">
        <v>91</v>
      </c>
      <c r="G33" s="62">
        <f>SUM(G28:G32)</f>
        <v>46</v>
      </c>
      <c r="H33" s="62">
        <f>SUM(H28:H32)</f>
        <v>60</v>
      </c>
      <c r="I33" s="62">
        <f>SUM(I28:I32)</f>
        <v>106</v>
      </c>
      <c r="J33" s="63"/>
      <c r="K33" s="64" t="s">
        <v>91</v>
      </c>
      <c r="L33" s="62">
        <f>SUM(L28:L32)</f>
        <v>61</v>
      </c>
      <c r="M33" s="62">
        <f>SUM(M28:M32)</f>
        <v>60</v>
      </c>
      <c r="N33" s="62">
        <f>SUM(N28:N32)</f>
        <v>121</v>
      </c>
      <c r="O33" s="63"/>
      <c r="P33" s="64" t="s">
        <v>91</v>
      </c>
      <c r="Q33" s="62">
        <f>SUM(Q28:Q32)</f>
        <v>27</v>
      </c>
      <c r="R33" s="62">
        <f>SUM(R28:R32)</f>
        <v>23</v>
      </c>
      <c r="S33" s="62">
        <f>SUM(S28:S32)</f>
        <v>50</v>
      </c>
      <c r="U33" s="65">
        <f>Q33+L33+G33+B33</f>
        <v>161</v>
      </c>
      <c r="V33" s="65">
        <f>R33+M33+H33+C33</f>
        <v>182</v>
      </c>
      <c r="X33" s="57" t="s">
        <v>31</v>
      </c>
      <c r="Y33" s="57">
        <v>33</v>
      </c>
    </row>
    <row r="34" spans="1:25" x14ac:dyDescent="0.15">
      <c r="A34" s="66"/>
      <c r="B34" s="66"/>
      <c r="C34" s="66"/>
      <c r="D34" s="66"/>
      <c r="F34" s="66"/>
      <c r="G34" s="66"/>
      <c r="H34" s="66"/>
      <c r="I34" s="66"/>
      <c r="K34" s="66"/>
      <c r="L34" s="66"/>
      <c r="M34" s="66"/>
      <c r="N34" s="66"/>
      <c r="P34" s="66"/>
      <c r="Q34" s="66"/>
      <c r="R34" s="66"/>
      <c r="S34" s="66"/>
      <c r="X34" s="57" t="s">
        <v>32</v>
      </c>
      <c r="Y34" s="57">
        <v>34</v>
      </c>
    </row>
    <row r="35" spans="1:25" x14ac:dyDescent="0.15">
      <c r="A35" s="64" t="s">
        <v>0</v>
      </c>
      <c r="B35" s="64" t="s">
        <v>89</v>
      </c>
      <c r="C35" s="64" t="s">
        <v>90</v>
      </c>
      <c r="D35" s="64" t="s">
        <v>91</v>
      </c>
      <c r="E35" s="63"/>
      <c r="F35" s="64" t="s">
        <v>0</v>
      </c>
      <c r="G35" s="64" t="s">
        <v>89</v>
      </c>
      <c r="H35" s="64" t="s">
        <v>90</v>
      </c>
      <c r="I35" s="64" t="s">
        <v>91</v>
      </c>
      <c r="J35" s="63"/>
      <c r="K35" s="64" t="s">
        <v>0</v>
      </c>
      <c r="L35" s="64" t="s">
        <v>89</v>
      </c>
      <c r="M35" s="64" t="s">
        <v>90</v>
      </c>
      <c r="N35" s="64" t="s">
        <v>91</v>
      </c>
      <c r="O35" s="63"/>
      <c r="P35" s="64" t="s">
        <v>0</v>
      </c>
      <c r="Q35" s="64" t="s">
        <v>89</v>
      </c>
      <c r="R35" s="64" t="s">
        <v>90</v>
      </c>
      <c r="S35" s="64" t="s">
        <v>91</v>
      </c>
      <c r="X35" s="57" t="s">
        <v>33</v>
      </c>
      <c r="Y35" s="57">
        <v>36</v>
      </c>
    </row>
    <row r="36" spans="1:25" x14ac:dyDescent="0.15">
      <c r="A36" s="62">
        <v>80</v>
      </c>
      <c r="B36" s="62">
        <f>IF(ISNA(VLOOKUP($Y$1*1000+A36,年齢別人口集計表AD2!$A$2:$K$5000,9,FALSE)),0,VLOOKUP($Y$1*1000+A36,年齢別人口集計表AD2!$A$2:$K$5000,9,FALSE))</f>
        <v>3</v>
      </c>
      <c r="C36" s="62">
        <f>IF(ISNA(VLOOKUP($Y$1*1000+A36,年齢別人口集計表AD2!$A$2:$K$5000,10,FALSE)),0,VLOOKUP($Y$1*1000+A36,年齢別人口集計表AD2!$A$2:$K$5000,10,FALSE))</f>
        <v>6</v>
      </c>
      <c r="D36" s="62">
        <f>SUM(B36:C36)</f>
        <v>9</v>
      </c>
      <c r="E36" s="63"/>
      <c r="F36" s="62">
        <v>85</v>
      </c>
      <c r="G36" s="62">
        <f>IF(ISNA(VLOOKUP($Y$1*1000+F36,年齢別人口集計表AD2!$A$2:$K$5000,9,FALSE)),0,VLOOKUP($Y$1*1000+F36,年齢別人口集計表AD2!$A$2:$K$5000,9,FALSE))</f>
        <v>0</v>
      </c>
      <c r="H36" s="62">
        <f>IF(ISNA(VLOOKUP($Y$1*1000+F36,年齢別人口集計表AD2!$A$2:$K$5000,10,FALSE)),0,VLOOKUP($Y$1*1000+F36,年齢別人口集計表AD2!$A$2:$K$5000,10,FALSE))</f>
        <v>2</v>
      </c>
      <c r="I36" s="62">
        <f>SUM(G36:H36)</f>
        <v>2</v>
      </c>
      <c r="J36" s="63"/>
      <c r="K36" s="62">
        <v>90</v>
      </c>
      <c r="L36" s="62">
        <f>IF(ISNA(VLOOKUP($Y$1*1000+K36,年齢別人口集計表AD2!$A$2:$K$5000,9,FALSE)),0,VLOOKUP($Y$1*1000+K36,年齢別人口集計表AD2!$A$2:$K$5000,9,FALSE))</f>
        <v>0</v>
      </c>
      <c r="M36" s="62">
        <f>IF(ISNA(VLOOKUP($Y$1*1000+K36,年齢別人口集計表AD2!$A$2:$K$5000,10,FALSE)),0,VLOOKUP($Y$1*1000+K36,年齢別人口集計表AD2!$A$2:$K$5000,10,FALSE))</f>
        <v>1</v>
      </c>
      <c r="N36" s="62">
        <f>SUM(L36:M36)</f>
        <v>1</v>
      </c>
      <c r="O36" s="63"/>
      <c r="P36" s="62">
        <v>95</v>
      </c>
      <c r="Q36" s="62">
        <f>IF(ISNA(VLOOKUP($Y$1*1000+P36,年齢別人口集計表AD2!$A$2:$K$5000,9,FALSE)),0,VLOOKUP($Y$1*1000+P36,年齢別人口集計表AD2!$A$2:$K$5000,9,FALSE))</f>
        <v>0</v>
      </c>
      <c r="R36" s="62">
        <f>IF(ISNA(VLOOKUP($Y$1*1000+P36,年齢別人口集計表AD2!$A$2:$K$5000,10,FALSE)),0,VLOOKUP($Y$1*1000+P36,年齢別人口集計表AD2!$A$2:$K$5000,10,FALSE))</f>
        <v>1</v>
      </c>
      <c r="S36" s="62">
        <f>SUM(Q36:R36)</f>
        <v>1</v>
      </c>
      <c r="X36" s="57" t="s">
        <v>34</v>
      </c>
      <c r="Y36" s="57">
        <v>37</v>
      </c>
    </row>
    <row r="37" spans="1:25" x14ac:dyDescent="0.15">
      <c r="A37" s="62">
        <v>81</v>
      </c>
      <c r="B37" s="62">
        <f>IF(ISNA(VLOOKUP($Y$1*1000+A37,年齢別人口集計表AD2!$A$2:$K$5000,9,FALSE)),0,VLOOKUP($Y$1*1000+A37,年齢別人口集計表AD2!$A$2:$K$5000,9,FALSE))</f>
        <v>3</v>
      </c>
      <c r="C37" s="62">
        <f>IF(ISNA(VLOOKUP($Y$1*1000+A37,年齢別人口集計表AD2!$A$2:$K$5000,10,FALSE)),0,VLOOKUP($Y$1*1000+A37,年齢別人口集計表AD2!$A$2:$K$5000,10,FALSE))</f>
        <v>3</v>
      </c>
      <c r="D37" s="62">
        <f>SUM(B37:C37)</f>
        <v>6</v>
      </c>
      <c r="E37" s="63"/>
      <c r="F37" s="62">
        <v>86</v>
      </c>
      <c r="G37" s="62">
        <f>IF(ISNA(VLOOKUP($Y$1*1000+F37,年齢別人口集計表AD2!$A$2:$K$5000,9,FALSE)),0,VLOOKUP($Y$1*1000+F37,年齢別人口集計表AD2!$A$2:$K$5000,9,FALSE))</f>
        <v>1</v>
      </c>
      <c r="H37" s="62">
        <f>IF(ISNA(VLOOKUP($Y$1*1000+F37,年齢別人口集計表AD2!$A$2:$K$5000,10,FALSE)),0,VLOOKUP($Y$1*1000+F37,年齢別人口集計表AD2!$A$2:$K$5000,10,FALSE))</f>
        <v>0</v>
      </c>
      <c r="I37" s="62">
        <f>SUM(G37:H37)</f>
        <v>1</v>
      </c>
      <c r="J37" s="63"/>
      <c r="K37" s="62">
        <v>91</v>
      </c>
      <c r="L37" s="62">
        <f>IF(ISNA(VLOOKUP($Y$1*1000+K37,年齢別人口集計表AD2!$A$2:$K$5000,9,FALSE)),0,VLOOKUP($Y$1*1000+K37,年齢別人口集計表AD2!$A$2:$K$5000,9,FALSE))</f>
        <v>0</v>
      </c>
      <c r="M37" s="62">
        <f>IF(ISNA(VLOOKUP($Y$1*1000+K37,年齢別人口集計表AD2!$A$2:$K$5000,10,FALSE)),0,VLOOKUP($Y$1*1000+K37,年齢別人口集計表AD2!$A$2:$K$5000,10,FALSE))</f>
        <v>2</v>
      </c>
      <c r="N37" s="62">
        <f>SUM(L37:M37)</f>
        <v>2</v>
      </c>
      <c r="O37" s="63"/>
      <c r="P37" s="62">
        <v>96</v>
      </c>
      <c r="Q37" s="62">
        <f>IF(ISNA(VLOOKUP($Y$1*1000+P37,年齢別人口集計表AD2!$A$2:$K$5000,9,FALSE)),0,VLOOKUP($Y$1*1000+P37,年齢別人口集計表AD2!$A$2:$K$5000,9,FALSE))</f>
        <v>0</v>
      </c>
      <c r="R37" s="62">
        <f>IF(ISNA(VLOOKUP($Y$1*1000+P37,年齢別人口集計表AD2!$A$2:$K$5000,10,FALSE)),0,VLOOKUP($Y$1*1000+P37,年齢別人口集計表AD2!$A$2:$K$5000,10,FALSE))</f>
        <v>2</v>
      </c>
      <c r="S37" s="62">
        <f>SUM(Q37:R37)</f>
        <v>2</v>
      </c>
      <c r="X37" s="57" t="s">
        <v>35</v>
      </c>
      <c r="Y37" s="57">
        <v>38</v>
      </c>
    </row>
    <row r="38" spans="1:25" x14ac:dyDescent="0.15">
      <c r="A38" s="62">
        <v>82</v>
      </c>
      <c r="B38" s="62">
        <f>IF(ISNA(VLOOKUP($Y$1*1000+A38,年齢別人口集計表AD2!$A$2:$K$5000,9,FALSE)),0,VLOOKUP($Y$1*1000+A38,年齢別人口集計表AD2!$A$2:$K$5000,9,FALSE))</f>
        <v>7</v>
      </c>
      <c r="C38" s="62">
        <f>IF(ISNA(VLOOKUP($Y$1*1000+A38,年齢別人口集計表AD2!$A$2:$K$5000,10,FALSE)),0,VLOOKUP($Y$1*1000+A38,年齢別人口集計表AD2!$A$2:$K$5000,10,FALSE))</f>
        <v>2</v>
      </c>
      <c r="D38" s="62">
        <f>SUM(B38:C38)</f>
        <v>9</v>
      </c>
      <c r="E38" s="63"/>
      <c r="F38" s="62">
        <v>87</v>
      </c>
      <c r="G38" s="62">
        <f>IF(ISNA(VLOOKUP($Y$1*1000+F38,年齢別人口集計表AD2!$A$2:$K$5000,9,FALSE)),0,VLOOKUP($Y$1*1000+F38,年齢別人口集計表AD2!$A$2:$K$5000,9,FALSE))</f>
        <v>2</v>
      </c>
      <c r="H38" s="62">
        <f>IF(ISNA(VLOOKUP($Y$1*1000+F38,年齢別人口集計表AD2!$A$2:$K$5000,10,FALSE)),0,VLOOKUP($Y$1*1000+F38,年齢別人口集計表AD2!$A$2:$K$5000,10,FALSE))</f>
        <v>2</v>
      </c>
      <c r="I38" s="62">
        <f>SUM(G38:H38)</f>
        <v>4</v>
      </c>
      <c r="J38" s="63"/>
      <c r="K38" s="62">
        <v>92</v>
      </c>
      <c r="L38" s="62">
        <f>IF(ISNA(VLOOKUP($Y$1*1000+K38,年齢別人口集計表AD2!$A$2:$K$5000,9,FALSE)),0,VLOOKUP($Y$1*1000+K38,年齢別人口集計表AD2!$A$2:$K$5000,9,FALSE))</f>
        <v>0</v>
      </c>
      <c r="M38" s="62">
        <f>IF(ISNA(VLOOKUP($Y$1*1000+K38,年齢別人口集計表AD2!$A$2:$K$5000,10,FALSE)),0,VLOOKUP($Y$1*1000+K38,年齢別人口集計表AD2!$A$2:$K$5000,10,FALSE))</f>
        <v>0</v>
      </c>
      <c r="N38" s="62">
        <f>SUM(L38:M38)</f>
        <v>0</v>
      </c>
      <c r="O38" s="63"/>
      <c r="P38" s="62">
        <v>97</v>
      </c>
      <c r="Q38" s="62">
        <f>IF(ISNA(VLOOKUP($Y$1*1000+P38,年齢別人口集計表AD2!$A$2:$K$5000,9,FALSE)),0,VLOOKUP($Y$1*1000+P38,年齢別人口集計表AD2!$A$2:$K$5000,9,FALSE))</f>
        <v>0</v>
      </c>
      <c r="R38" s="62">
        <f>IF(ISNA(VLOOKUP($Y$1*1000+P38,年齢別人口集計表AD2!$A$2:$K$5000,10,FALSE)),0,VLOOKUP($Y$1*1000+P38,年齢別人口集計表AD2!$A$2:$K$5000,10,FALSE))</f>
        <v>0</v>
      </c>
      <c r="S38" s="62">
        <f>SUM(Q38:R38)</f>
        <v>0</v>
      </c>
      <c r="X38" s="57" t="s">
        <v>61</v>
      </c>
      <c r="Y38" s="57">
        <v>39</v>
      </c>
    </row>
    <row r="39" spans="1:25" x14ac:dyDescent="0.15">
      <c r="A39" s="62">
        <v>83</v>
      </c>
      <c r="B39" s="62">
        <f>IF(ISNA(VLOOKUP($Y$1*1000+A39,年齢別人口集計表AD2!$A$2:$K$5000,9,FALSE)),0,VLOOKUP($Y$1*1000+A39,年齢別人口集計表AD2!$A$2:$K$5000,9,FALSE))</f>
        <v>2</v>
      </c>
      <c r="C39" s="62">
        <f>IF(ISNA(VLOOKUP($Y$1*1000+A39,年齢別人口集計表AD2!$A$2:$K$5000,10,FALSE)),0,VLOOKUP($Y$1*1000+A39,年齢別人口集計表AD2!$A$2:$K$5000,10,FALSE))</f>
        <v>3</v>
      </c>
      <c r="D39" s="62">
        <f>SUM(B39:C39)</f>
        <v>5</v>
      </c>
      <c r="E39" s="63"/>
      <c r="F39" s="62">
        <v>88</v>
      </c>
      <c r="G39" s="62">
        <f>IF(ISNA(VLOOKUP($Y$1*1000+F39,年齢別人口集計表AD2!$A$2:$K$5000,9,FALSE)),0,VLOOKUP($Y$1*1000+F39,年齢別人口集計表AD2!$A$2:$K$5000,9,FALSE))</f>
        <v>1</v>
      </c>
      <c r="H39" s="62">
        <f>IF(ISNA(VLOOKUP($Y$1*1000+F39,年齢別人口集計表AD2!$A$2:$K$5000,10,FALSE)),0,VLOOKUP($Y$1*1000+F39,年齢別人口集計表AD2!$A$2:$K$5000,10,FALSE))</f>
        <v>2</v>
      </c>
      <c r="I39" s="62">
        <f>SUM(G39:H39)</f>
        <v>3</v>
      </c>
      <c r="J39" s="63"/>
      <c r="K39" s="62">
        <v>93</v>
      </c>
      <c r="L39" s="62">
        <f>IF(ISNA(VLOOKUP($Y$1*1000+K39,年齢別人口集計表AD2!$A$2:$K$5000,9,FALSE)),0,VLOOKUP($Y$1*1000+K39,年齢別人口集計表AD2!$A$2:$K$5000,9,FALSE))</f>
        <v>1</v>
      </c>
      <c r="M39" s="62">
        <f>IF(ISNA(VLOOKUP($Y$1*1000+K39,年齢別人口集計表AD2!$A$2:$K$5000,10,FALSE)),0,VLOOKUP($Y$1*1000+K39,年齢別人口集計表AD2!$A$2:$K$5000,10,FALSE))</f>
        <v>0</v>
      </c>
      <c r="N39" s="62">
        <f>SUM(L39:M39)</f>
        <v>1</v>
      </c>
      <c r="O39" s="63"/>
      <c r="P39" s="62">
        <v>98</v>
      </c>
      <c r="Q39" s="62">
        <f>IF(ISNA(VLOOKUP($Y$1*1000+P39,年齢別人口集計表AD2!$A$2:$K$5000,9,FALSE)),0,VLOOKUP($Y$1*1000+P39,年齢別人口集計表AD2!$A$2:$K$5000,9,FALSE))</f>
        <v>0</v>
      </c>
      <c r="R39" s="62">
        <f>IF(ISNA(VLOOKUP($Y$1*1000+P39,年齢別人口集計表AD2!$A$2:$K$5000,10,FALSE)),0,VLOOKUP($Y$1*1000+P39,年齢別人口集計表AD2!$A$2:$K$5000,10,FALSE))</f>
        <v>1</v>
      </c>
      <c r="S39" s="62">
        <f>SUM(Q39:R39)</f>
        <v>1</v>
      </c>
      <c r="X39" s="57" t="s">
        <v>77</v>
      </c>
      <c r="Y39" s="57">
        <v>40</v>
      </c>
    </row>
    <row r="40" spans="1:25" x14ac:dyDescent="0.15">
      <c r="A40" s="62">
        <v>84</v>
      </c>
      <c r="B40" s="62">
        <f>IF(ISNA(VLOOKUP($Y$1*1000+A40,年齢別人口集計表AD2!$A$2:$K$5000,9,FALSE)),0,VLOOKUP($Y$1*1000+A40,年齢別人口集計表AD2!$A$2:$K$5000,9,FALSE))</f>
        <v>5</v>
      </c>
      <c r="C40" s="62">
        <f>IF(ISNA(VLOOKUP($Y$1*1000+A40,年齢別人口集計表AD2!$A$2:$K$5000,10,FALSE)),0,VLOOKUP($Y$1*1000+A40,年齢別人口集計表AD2!$A$2:$K$5000,10,FALSE))</f>
        <v>1</v>
      </c>
      <c r="D40" s="62">
        <f>SUM(B40:C40)</f>
        <v>6</v>
      </c>
      <c r="E40" s="63"/>
      <c r="F40" s="62">
        <v>89</v>
      </c>
      <c r="G40" s="62">
        <f>IF(ISNA(VLOOKUP($Y$1*1000+F40,年齢別人口集計表AD2!$A$2:$K$5000,9,FALSE)),0,VLOOKUP($Y$1*1000+F40,年齢別人口集計表AD2!$A$2:$K$5000,9,FALSE))</f>
        <v>1</v>
      </c>
      <c r="H40" s="62">
        <f>IF(ISNA(VLOOKUP($Y$1*1000+F40,年齢別人口集計表AD2!$A$2:$K$5000,10,FALSE)),0,VLOOKUP($Y$1*1000+F40,年齢別人口集計表AD2!$A$2:$K$5000,10,FALSE))</f>
        <v>2</v>
      </c>
      <c r="I40" s="62">
        <f>SUM(G40:H40)</f>
        <v>3</v>
      </c>
      <c r="J40" s="63"/>
      <c r="K40" s="62">
        <v>94</v>
      </c>
      <c r="L40" s="62">
        <f>IF(ISNA(VLOOKUP($Y$1*1000+K40,年齢別人口集計表AD2!$A$2:$K$5000,9,FALSE)),0,VLOOKUP($Y$1*1000+K40,年齢別人口集計表AD2!$A$2:$K$5000,9,FALSE))</f>
        <v>0</v>
      </c>
      <c r="M40" s="62">
        <f>IF(ISNA(VLOOKUP($Y$1*1000+K40,年齢別人口集計表AD2!$A$2:$K$5000,10,FALSE)),0,VLOOKUP($Y$1*1000+K40,年齢別人口集計表AD2!$A$2:$K$5000,10,FALSE))</f>
        <v>0</v>
      </c>
      <c r="N40" s="62">
        <f>SUM(L40:M40)</f>
        <v>0</v>
      </c>
      <c r="O40" s="63"/>
      <c r="P40" s="62">
        <v>99</v>
      </c>
      <c r="Q40" s="62">
        <f>IF(ISNA(VLOOKUP($Y$1*1000+P40,年齢別人口集計表AD2!$A$2:$K$5000,9,FALSE)),0,VLOOKUP($Y$1*1000+P40,年齢別人口集計表AD2!$A$2:$K$5000,9,FALSE))</f>
        <v>0</v>
      </c>
      <c r="R40" s="62">
        <f>IF(ISNA(VLOOKUP($Y$1*1000+P40,年齢別人口集計表AD2!$A$2:$K$5000,10,FALSE)),0,VLOOKUP($Y$1*1000+P40,年齢別人口集計表AD2!$A$2:$K$5000,10,FALSE))</f>
        <v>1</v>
      </c>
      <c r="S40" s="62">
        <f>SUM(Q40:R40)</f>
        <v>1</v>
      </c>
      <c r="X40" s="57" t="s">
        <v>83</v>
      </c>
      <c r="Y40" s="57">
        <v>41</v>
      </c>
    </row>
    <row r="41" spans="1:25" x14ac:dyDescent="0.15">
      <c r="A41" s="64" t="s">
        <v>91</v>
      </c>
      <c r="B41" s="62">
        <f>SUM(B36:B40)</f>
        <v>20</v>
      </c>
      <c r="C41" s="62">
        <f>SUM(C36:C40)</f>
        <v>15</v>
      </c>
      <c r="D41" s="62">
        <f>SUM(D36:D40)</f>
        <v>35</v>
      </c>
      <c r="E41" s="63"/>
      <c r="F41" s="64" t="s">
        <v>91</v>
      </c>
      <c r="G41" s="62">
        <f>SUM(G36:G40)</f>
        <v>5</v>
      </c>
      <c r="H41" s="62">
        <f>SUM(H36:H40)</f>
        <v>8</v>
      </c>
      <c r="I41" s="62">
        <f>SUM(I36:I40)</f>
        <v>13</v>
      </c>
      <c r="J41" s="63"/>
      <c r="K41" s="64" t="s">
        <v>91</v>
      </c>
      <c r="L41" s="62">
        <f>SUM(L36:L40)</f>
        <v>1</v>
      </c>
      <c r="M41" s="62">
        <f>SUM(M36:M40)</f>
        <v>3</v>
      </c>
      <c r="N41" s="62">
        <f>SUM(N36:N40)</f>
        <v>4</v>
      </c>
      <c r="O41" s="63"/>
      <c r="P41" s="64" t="s">
        <v>91</v>
      </c>
      <c r="Q41" s="62">
        <f>SUM(Q36:Q40)</f>
        <v>0</v>
      </c>
      <c r="R41" s="62">
        <f>SUM(R36:R40)</f>
        <v>5</v>
      </c>
      <c r="S41" s="62">
        <f>SUM(S36:S40)</f>
        <v>5</v>
      </c>
      <c r="U41" s="65">
        <f>Q41+L41+G41+B41</f>
        <v>26</v>
      </c>
      <c r="V41" s="65">
        <f>R41+M41+H41+C41</f>
        <v>31</v>
      </c>
      <c r="X41" s="57" t="s">
        <v>36</v>
      </c>
      <c r="Y41" s="57">
        <v>42</v>
      </c>
    </row>
    <row r="42" spans="1:25" x14ac:dyDescent="0.15">
      <c r="A42" s="66"/>
      <c r="B42" s="66"/>
      <c r="C42" s="66"/>
      <c r="D42" s="66"/>
      <c r="F42" s="66"/>
      <c r="G42" s="66"/>
      <c r="H42" s="66"/>
      <c r="I42" s="66"/>
      <c r="K42" s="66"/>
      <c r="L42" s="66"/>
      <c r="M42" s="66"/>
      <c r="N42" s="66"/>
      <c r="P42" s="66"/>
      <c r="Q42" s="66"/>
      <c r="R42" s="66"/>
      <c r="S42" s="66"/>
      <c r="X42" s="57" t="s">
        <v>37</v>
      </c>
      <c r="Y42" s="57">
        <v>43</v>
      </c>
    </row>
    <row r="43" spans="1:25" x14ac:dyDescent="0.15">
      <c r="A43" s="64" t="s">
        <v>0</v>
      </c>
      <c r="B43" s="64" t="s">
        <v>89</v>
      </c>
      <c r="C43" s="64" t="s">
        <v>90</v>
      </c>
      <c r="D43" s="64" t="s">
        <v>91</v>
      </c>
      <c r="E43" s="63"/>
      <c r="F43" s="64" t="s">
        <v>0</v>
      </c>
      <c r="G43" s="64" t="s">
        <v>89</v>
      </c>
      <c r="H43" s="64" t="s">
        <v>90</v>
      </c>
      <c r="I43" s="64" t="s">
        <v>91</v>
      </c>
      <c r="J43" s="63"/>
      <c r="K43" s="64" t="s">
        <v>0</v>
      </c>
      <c r="L43" s="64" t="s">
        <v>89</v>
      </c>
      <c r="M43" s="64" t="s">
        <v>90</v>
      </c>
      <c r="N43" s="64" t="s">
        <v>91</v>
      </c>
      <c r="O43" s="63"/>
      <c r="P43" s="64" t="s">
        <v>0</v>
      </c>
      <c r="Q43" s="64" t="s">
        <v>89</v>
      </c>
      <c r="R43" s="64" t="s">
        <v>90</v>
      </c>
      <c r="S43" s="64" t="s">
        <v>91</v>
      </c>
      <c r="X43" s="57" t="s">
        <v>38</v>
      </c>
      <c r="Y43" s="57">
        <v>50</v>
      </c>
    </row>
    <row r="44" spans="1:25" x14ac:dyDescent="0.15">
      <c r="A44" s="62">
        <v>100</v>
      </c>
      <c r="B44" s="62">
        <f>IF(ISNA(VLOOKUP($Y$1*1000+A44,年齢別人口集計表AD2!$A$2:$K$5000,9,FALSE)),0,VLOOKUP($Y$1*1000+A44,年齢別人口集計表AD2!$A$2:$K$5000,9,FALSE))</f>
        <v>0</v>
      </c>
      <c r="C44" s="62">
        <f>IF(ISNA(VLOOKUP($Y$1*1000+A44,年齢別人口集計表AD2!$A$2:$K$5000,10,FALSE)),0,VLOOKUP($Y$1*1000+A44,年齢別人口集計表AD2!$A$2:$K$5000,10,FALSE))</f>
        <v>0</v>
      </c>
      <c r="D44" s="62">
        <f>SUM(B44:C44)</f>
        <v>0</v>
      </c>
      <c r="E44" s="63"/>
      <c r="F44" s="62">
        <v>105</v>
      </c>
      <c r="G44" s="62">
        <f>IF(ISNA(VLOOKUP($Y$1*1000+F44,年齢別人口集計表AD2!$A$2:$K$5000,9,FALSE)),0,VLOOKUP($Y$1*1000+F44,年齢別人口集計表AD2!$A$2:$K$5000,9,FALSE))</f>
        <v>0</v>
      </c>
      <c r="H44" s="62">
        <f>IF(ISNA(VLOOKUP($Y$1*1000+F44,年齢別人口集計表AD2!$A$2:$K$5000,10,FALSE)),0,VLOOKUP($Y$1*1000+F44,年齢別人口集計表AD2!$A$2:$K$5000,10,FALSE))</f>
        <v>0</v>
      </c>
      <c r="I44" s="62">
        <f>SUM(G44:H44)</f>
        <v>0</v>
      </c>
      <c r="J44" s="63"/>
      <c r="K44" s="62">
        <v>110</v>
      </c>
      <c r="L44" s="62">
        <f>IF(ISNA(VLOOKUP($Y$1*1000+K44,年齢別人口集計表AD2!$A$2:$K$5000,9,FALSE)),0,VLOOKUP($Y$1*1000+K44,年齢別人口集計表AD2!$A$2:$K$5000,9,FALSE))</f>
        <v>0</v>
      </c>
      <c r="M44" s="62">
        <f>IF(ISNA(VLOOKUP($Y$1*1000+K44,年齢別人口集計表AD2!$A$2:$K$5000,10,FALSE)),0,VLOOKUP($Y$1*1000+K44,年齢別人口集計表AD2!$A$2:$K$5000,10,FALSE))</f>
        <v>0</v>
      </c>
      <c r="N44" s="62">
        <f>SUM(L44:M44)</f>
        <v>0</v>
      </c>
      <c r="O44" s="63"/>
      <c r="P44" s="62">
        <v>115</v>
      </c>
      <c r="Q44" s="62">
        <f>IF(ISNA(VLOOKUP($Y$1*1000+P44,年齢別人口集計表AD2!$A$2:$K$5000,9,FALSE)),0,VLOOKUP($Y$1*1000+P44,年齢別人口集計表AD2!$A$2:$K$5000,9,FALSE))</f>
        <v>0</v>
      </c>
      <c r="R44" s="62">
        <f>IF(ISNA(VLOOKUP($Y$1*1000+P44,年齢別人口集計表AD2!$A$2:$K$5000,10,FALSE)),0,VLOOKUP($Y$1*1000+P44,年齢別人口集計表AD2!$A$2:$K$5000,10,FALSE))</f>
        <v>0</v>
      </c>
      <c r="S44" s="62">
        <f>SUM(Q44:R44)</f>
        <v>0</v>
      </c>
      <c r="X44" s="57" t="s">
        <v>39</v>
      </c>
      <c r="Y44" s="57">
        <v>51</v>
      </c>
    </row>
    <row r="45" spans="1:25" x14ac:dyDescent="0.15">
      <c r="A45" s="62">
        <v>101</v>
      </c>
      <c r="B45" s="62">
        <f>IF(ISNA(VLOOKUP($Y$1*1000+A45,年齢別人口集計表AD2!$A$2:$K$5000,9,FALSE)),0,VLOOKUP($Y$1*1000+A45,年齢別人口集計表AD2!$A$2:$K$5000,9,FALSE))</f>
        <v>0</v>
      </c>
      <c r="C45" s="62">
        <f>IF(ISNA(VLOOKUP($Y$1*1000+A45,年齢別人口集計表AD2!$A$2:$K$5000,10,FALSE)),0,VLOOKUP($Y$1*1000+A45,年齢別人口集計表AD2!$A$2:$K$5000,10,FALSE))</f>
        <v>0</v>
      </c>
      <c r="D45" s="62">
        <f>SUM(B45:C45)</f>
        <v>0</v>
      </c>
      <c r="E45" s="63"/>
      <c r="F45" s="62">
        <v>106</v>
      </c>
      <c r="G45" s="62">
        <f>IF(ISNA(VLOOKUP($Y$1*1000+F45,年齢別人口集計表AD2!$A$2:$K$5000,9,FALSE)),0,VLOOKUP($Y$1*1000+F45,年齢別人口集計表AD2!$A$2:$K$5000,9,FALSE))</f>
        <v>0</v>
      </c>
      <c r="H45" s="62">
        <f>IF(ISNA(VLOOKUP($Y$1*1000+F45,年齢別人口集計表AD2!$A$2:$K$5000,10,FALSE)),0,VLOOKUP($Y$1*1000+F45,年齢別人口集計表AD2!$A$2:$K$5000,10,FALSE))</f>
        <v>0</v>
      </c>
      <c r="I45" s="62">
        <f>SUM(G45:H45)</f>
        <v>0</v>
      </c>
      <c r="J45" s="63"/>
      <c r="K45" s="62">
        <v>111</v>
      </c>
      <c r="L45" s="62">
        <f>IF(ISNA(VLOOKUP($Y$1*1000+K45,年齢別人口集計表AD2!$A$2:$K$5000,9,FALSE)),0,VLOOKUP($Y$1*1000+K45,年齢別人口集計表AD2!$A$2:$K$5000,9,FALSE))</f>
        <v>0</v>
      </c>
      <c r="M45" s="62">
        <f>IF(ISNA(VLOOKUP($Y$1*1000+K45,年齢別人口集計表AD2!$A$2:$K$5000,10,FALSE)),0,VLOOKUP($Y$1*1000+K45,年齢別人口集計表AD2!$A$2:$K$5000,10,FALSE))</f>
        <v>0</v>
      </c>
      <c r="N45" s="62">
        <f>SUM(L45:M45)</f>
        <v>0</v>
      </c>
      <c r="O45" s="63"/>
      <c r="P45" s="62">
        <v>116</v>
      </c>
      <c r="Q45" s="62">
        <f>IF(ISNA(VLOOKUP($Y$1*1000+P45,年齢別人口集計表AD2!$A$2:$K$5000,9,FALSE)),0,VLOOKUP($Y$1*1000+P45,年齢別人口集計表AD2!$A$2:$K$5000,9,FALSE))</f>
        <v>0</v>
      </c>
      <c r="R45" s="62">
        <f>IF(ISNA(VLOOKUP($Y$1*1000+P45,年齢別人口集計表AD2!$A$2:$K$5000,10,FALSE)),0,VLOOKUP($Y$1*1000+P45,年齢別人口集計表AD2!$A$2:$K$5000,10,FALSE))</f>
        <v>0</v>
      </c>
      <c r="S45" s="62">
        <f>SUM(Q45:R45)</f>
        <v>0</v>
      </c>
      <c r="X45" s="57" t="s">
        <v>40</v>
      </c>
      <c r="Y45" s="57">
        <v>52</v>
      </c>
    </row>
    <row r="46" spans="1:25" x14ac:dyDescent="0.15">
      <c r="A46" s="62">
        <v>102</v>
      </c>
      <c r="B46" s="62">
        <f>IF(ISNA(VLOOKUP($Y$1*1000+A46,年齢別人口集計表AD2!$A$2:$K$5000,9,FALSE)),0,VLOOKUP($Y$1*1000+A46,年齢別人口集計表AD2!$A$2:$K$5000,9,FALSE))</f>
        <v>0</v>
      </c>
      <c r="C46" s="62">
        <f>IF(ISNA(VLOOKUP($Y$1*1000+A46,年齢別人口集計表AD2!$A$2:$K$5000,10,FALSE)),0,VLOOKUP($Y$1*1000+A46,年齢別人口集計表AD2!$A$2:$K$5000,10,FALSE))</f>
        <v>0</v>
      </c>
      <c r="D46" s="62">
        <f>SUM(B46:C46)</f>
        <v>0</v>
      </c>
      <c r="E46" s="63"/>
      <c r="F46" s="62">
        <v>107</v>
      </c>
      <c r="G46" s="62">
        <f>IF(ISNA(VLOOKUP($Y$1*1000+F46,年齢別人口集計表AD2!$A$2:$K$5000,9,FALSE)),0,VLOOKUP($Y$1*1000+F46,年齢別人口集計表AD2!$A$2:$K$5000,9,FALSE))</f>
        <v>0</v>
      </c>
      <c r="H46" s="62">
        <f>IF(ISNA(VLOOKUP($Y$1*1000+F46,年齢別人口集計表AD2!$A$2:$K$5000,10,FALSE)),0,VLOOKUP($Y$1*1000+F46,年齢別人口集計表AD2!$A$2:$K$5000,10,FALSE))</f>
        <v>0</v>
      </c>
      <c r="I46" s="62">
        <f>SUM(G46:H46)</f>
        <v>0</v>
      </c>
      <c r="J46" s="63"/>
      <c r="K46" s="62">
        <v>112</v>
      </c>
      <c r="L46" s="62">
        <f>IF(ISNA(VLOOKUP($Y$1*1000+K46,年齢別人口集計表AD2!$A$2:$K$5000,9,FALSE)),0,VLOOKUP($Y$1*1000+K46,年齢別人口集計表AD2!$A$2:$K$5000,9,FALSE))</f>
        <v>0</v>
      </c>
      <c r="M46" s="62">
        <f>IF(ISNA(VLOOKUP($Y$1*1000+K46,年齢別人口集計表AD2!$A$2:$K$5000,10,FALSE)),0,VLOOKUP($Y$1*1000+K46,年齢別人口集計表AD2!$A$2:$K$5000,10,FALSE))</f>
        <v>0</v>
      </c>
      <c r="N46" s="62">
        <f>SUM(L46:M46)</f>
        <v>0</v>
      </c>
      <c r="O46" s="63"/>
      <c r="P46" s="62">
        <v>117</v>
      </c>
      <c r="Q46" s="62">
        <f>IF(ISNA(VLOOKUP($Y$1*1000+P46,年齢別人口集計表AD2!$A$2:$K$5000,9,FALSE)),0,VLOOKUP($Y$1*1000+P46,年齢別人口集計表AD2!$A$2:$K$5000,9,FALSE))</f>
        <v>0</v>
      </c>
      <c r="R46" s="62">
        <f>IF(ISNA(VLOOKUP($Y$1*1000+P46,年齢別人口集計表AD2!$A$2:$K$5000,10,FALSE)),0,VLOOKUP($Y$1*1000+P46,年齢別人口集計表AD2!$A$2:$K$5000,10,FALSE))</f>
        <v>0</v>
      </c>
      <c r="S46" s="62">
        <f>SUM(Q46:R46)</f>
        <v>0</v>
      </c>
      <c r="X46" s="57" t="s">
        <v>41</v>
      </c>
      <c r="Y46" s="57">
        <v>53</v>
      </c>
    </row>
    <row r="47" spans="1:25" x14ac:dyDescent="0.15">
      <c r="A47" s="62">
        <v>103</v>
      </c>
      <c r="B47" s="62">
        <f>IF(ISNA(VLOOKUP($Y$1*1000+A47,年齢別人口集計表AD2!$A$2:$K$5000,9,FALSE)),0,VLOOKUP($Y$1*1000+A47,年齢別人口集計表AD2!$A$2:$K$5000,9,FALSE))</f>
        <v>0</v>
      </c>
      <c r="C47" s="62">
        <f>IF(ISNA(VLOOKUP($Y$1*1000+A47,年齢別人口集計表AD2!$A$2:$K$5000,10,FALSE)),0,VLOOKUP($Y$1*1000+A47,年齢別人口集計表AD2!$A$2:$K$5000,10,FALSE))</f>
        <v>0</v>
      </c>
      <c r="D47" s="62">
        <f>SUM(B47:C47)</f>
        <v>0</v>
      </c>
      <c r="E47" s="63"/>
      <c r="F47" s="62">
        <v>108</v>
      </c>
      <c r="G47" s="62">
        <f>IF(ISNA(VLOOKUP($Y$1*1000+F47,年齢別人口集計表AD2!$A$2:$K$5000,9,FALSE)),0,VLOOKUP($Y$1*1000+F47,年齢別人口集計表AD2!$A$2:$K$5000,9,FALSE))</f>
        <v>0</v>
      </c>
      <c r="H47" s="62">
        <f>IF(ISNA(VLOOKUP($Y$1*1000+F47,年齢別人口集計表AD2!$A$2:$K$5000,10,FALSE)),0,VLOOKUP($Y$1*1000+F47,年齢別人口集計表AD2!$A$2:$K$5000,10,FALSE))</f>
        <v>0</v>
      </c>
      <c r="I47" s="62">
        <f>SUM(G47:H47)</f>
        <v>0</v>
      </c>
      <c r="J47" s="63"/>
      <c r="K47" s="62">
        <v>113</v>
      </c>
      <c r="L47" s="62">
        <f>IF(ISNA(VLOOKUP($Y$1*1000+K47,年齢別人口集計表AD2!$A$2:$K$5000,9,FALSE)),0,VLOOKUP($Y$1*1000+K47,年齢別人口集計表AD2!$A$2:$K$5000,9,FALSE))</f>
        <v>0</v>
      </c>
      <c r="M47" s="62">
        <f>IF(ISNA(VLOOKUP($Y$1*1000+K47,年齢別人口集計表AD2!$A$2:$K$5000,10,FALSE)),0,VLOOKUP($Y$1*1000+K47,年齢別人口集計表AD2!$A$2:$K$5000,10,FALSE))</f>
        <v>0</v>
      </c>
      <c r="N47" s="62">
        <f>SUM(L47:M47)</f>
        <v>0</v>
      </c>
      <c r="O47" s="63"/>
      <c r="P47" s="62">
        <v>118</v>
      </c>
      <c r="Q47" s="62">
        <f>IF(ISNA(VLOOKUP($Y$1*1000+P47,年齢別人口集計表AD2!$A$2:$K$5000,9,FALSE)),0,VLOOKUP($Y$1*1000+P47,年齢別人口集計表AD2!$A$2:$K$5000,9,FALSE))</f>
        <v>0</v>
      </c>
      <c r="R47" s="62">
        <f>IF(ISNA(VLOOKUP($Y$1*1000+P47,年齢別人口集計表AD2!$A$2:$K$5000,10,FALSE)),0,VLOOKUP($Y$1*1000+P47,年齢別人口集計表AD2!$A$2:$K$5000,10,FALSE))</f>
        <v>0</v>
      </c>
      <c r="S47" s="62">
        <f>SUM(Q47:R47)</f>
        <v>0</v>
      </c>
      <c r="X47" s="57" t="s">
        <v>42</v>
      </c>
      <c r="Y47" s="57">
        <v>54</v>
      </c>
    </row>
    <row r="48" spans="1:25" x14ac:dyDescent="0.15">
      <c r="A48" s="62">
        <v>104</v>
      </c>
      <c r="B48" s="62">
        <f>IF(ISNA(VLOOKUP($Y$1*1000+A48,年齢別人口集計表AD2!$A$2:$K$5000,9,FALSE)),0,VLOOKUP($Y$1*1000+A48,年齢別人口集計表AD2!$A$2:$K$5000,9,FALSE))</f>
        <v>0</v>
      </c>
      <c r="C48" s="62">
        <f>IF(ISNA(VLOOKUP($Y$1*1000+A48,年齢別人口集計表AD2!$A$2:$K$5000,10,FALSE)),0,VLOOKUP($Y$1*1000+A48,年齢別人口集計表AD2!$A$2:$K$5000,10,FALSE))</f>
        <v>0</v>
      </c>
      <c r="D48" s="62">
        <f>SUM(B48:C48)</f>
        <v>0</v>
      </c>
      <c r="E48" s="63"/>
      <c r="F48" s="62">
        <v>109</v>
      </c>
      <c r="G48" s="62">
        <f>IF(ISNA(VLOOKUP($Y$1*1000+F48,年齢別人口集計表AD2!$A$2:$K$5000,9,FALSE)),0,VLOOKUP($Y$1*1000+F48,年齢別人口集計表AD2!$A$2:$K$5000,9,FALSE))</f>
        <v>0</v>
      </c>
      <c r="H48" s="62">
        <f>IF(ISNA(VLOOKUP($Y$1*1000+F48,年齢別人口集計表AD2!$A$2:$K$5000,10,FALSE)),0,VLOOKUP($Y$1*1000+F48,年齢別人口集計表AD2!$A$2:$K$5000,10,FALSE))</f>
        <v>0</v>
      </c>
      <c r="I48" s="62">
        <f>SUM(G48:H48)</f>
        <v>0</v>
      </c>
      <c r="J48" s="63"/>
      <c r="K48" s="62">
        <v>114</v>
      </c>
      <c r="L48" s="62">
        <f>IF(ISNA(VLOOKUP($Y$1*1000+K48,年齢別人口集計表AD2!$A$2:$K$5000,9,FALSE)),0,VLOOKUP($Y$1*1000+K48,年齢別人口集計表AD2!$A$2:$K$5000,9,FALSE))</f>
        <v>0</v>
      </c>
      <c r="M48" s="62">
        <f>IF(ISNA(VLOOKUP($Y$1*1000+K48,年齢別人口集計表AD2!$A$2:$K$5000,10,FALSE)),0,VLOOKUP($Y$1*1000+K48,年齢別人口集計表AD2!$A$2:$K$5000,10,FALSE))</f>
        <v>0</v>
      </c>
      <c r="N48" s="62">
        <f>SUM(L48:M48)</f>
        <v>0</v>
      </c>
      <c r="O48" s="63"/>
      <c r="P48" s="62">
        <v>119</v>
      </c>
      <c r="Q48" s="62">
        <f>IF(ISNA(VLOOKUP($Y$1*1000+P48,年齢別人口集計表AD2!$A$2:$K$5000,9,FALSE)),0,VLOOKUP($Y$1*1000+P48,年齢別人口集計表AD2!$A$2:$K$5000,9,FALSE))</f>
        <v>0</v>
      </c>
      <c r="R48" s="62">
        <f>IF(ISNA(VLOOKUP($Y$1*1000+P48,年齢別人口集計表AD2!$A$2:$K$5000,10,FALSE)),0,VLOOKUP($Y$1*1000+P48,年齢別人口集計表AD2!$A$2:$K$5000,10,FALSE))</f>
        <v>0</v>
      </c>
      <c r="S48" s="62">
        <f>SUM(Q48:R48)</f>
        <v>0</v>
      </c>
      <c r="X48" s="57" t="s">
        <v>43</v>
      </c>
      <c r="Y48" s="57">
        <v>55</v>
      </c>
    </row>
    <row r="49" spans="1:25" x14ac:dyDescent="0.15">
      <c r="A49" s="64" t="s">
        <v>91</v>
      </c>
      <c r="B49" s="62">
        <f>SUM(B44:B48)</f>
        <v>0</v>
      </c>
      <c r="C49" s="62">
        <f>SUM(C44:C48)</f>
        <v>0</v>
      </c>
      <c r="D49" s="62">
        <f>SUM(D44:D48)</f>
        <v>0</v>
      </c>
      <c r="E49" s="63"/>
      <c r="F49" s="64" t="s">
        <v>91</v>
      </c>
      <c r="G49" s="62">
        <f>SUM(G44:G48)</f>
        <v>0</v>
      </c>
      <c r="H49" s="62">
        <f>SUM(H44:H48)</f>
        <v>0</v>
      </c>
      <c r="I49" s="62">
        <f>SUM(I44:I48)</f>
        <v>0</v>
      </c>
      <c r="J49" s="63"/>
      <c r="K49" s="64" t="s">
        <v>91</v>
      </c>
      <c r="L49" s="62">
        <f>SUM(L44:L48)</f>
        <v>0</v>
      </c>
      <c r="M49" s="62">
        <f>SUM(M44:M48)</f>
        <v>0</v>
      </c>
      <c r="N49" s="62">
        <f>SUM(N44:N48)</f>
        <v>0</v>
      </c>
      <c r="O49" s="63"/>
      <c r="P49" s="64" t="s">
        <v>91</v>
      </c>
      <c r="Q49" s="62">
        <f>SUM(Q44:Q48)</f>
        <v>0</v>
      </c>
      <c r="R49" s="62">
        <f>SUM(R44:R48)</f>
        <v>0</v>
      </c>
      <c r="S49" s="62">
        <f>SUM(S44:S48)</f>
        <v>0</v>
      </c>
      <c r="U49" s="65">
        <f>Q49+L49+G49+B49</f>
        <v>0</v>
      </c>
      <c r="V49" s="65">
        <f>R49+M49+H49+C49</f>
        <v>0</v>
      </c>
      <c r="X49" s="57" t="s">
        <v>44</v>
      </c>
      <c r="Y49" s="57">
        <v>56</v>
      </c>
    </row>
    <row r="50" spans="1:25" ht="14.25" thickBot="1" x14ac:dyDescent="0.2">
      <c r="A50" s="67"/>
      <c r="B50" s="67"/>
      <c r="C50" s="67"/>
      <c r="D50" s="67"/>
      <c r="F50" s="67"/>
      <c r="G50" s="67"/>
      <c r="H50" s="67"/>
      <c r="I50" s="67"/>
      <c r="K50" s="67"/>
      <c r="L50" s="67"/>
      <c r="M50" s="67"/>
      <c r="N50" s="67"/>
      <c r="P50" s="67"/>
      <c r="Q50" s="68"/>
      <c r="R50" s="68"/>
      <c r="S50" s="68"/>
      <c r="X50" s="57" t="s">
        <v>45</v>
      </c>
      <c r="Y50" s="57">
        <v>57</v>
      </c>
    </row>
    <row r="51" spans="1:25" ht="14.25" thickBot="1" x14ac:dyDescent="0.2">
      <c r="N51" s="76"/>
      <c r="O51" s="70"/>
      <c r="P51" s="69" t="s">
        <v>94</v>
      </c>
      <c r="Q51" s="71" t="s">
        <v>89</v>
      </c>
      <c r="R51" s="72" t="s">
        <v>90</v>
      </c>
      <c r="S51" s="72" t="s">
        <v>91</v>
      </c>
      <c r="X51" s="57" t="s">
        <v>46</v>
      </c>
      <c r="Y51" s="57">
        <v>58</v>
      </c>
    </row>
    <row r="52" spans="1:25" ht="14.25" thickBot="1" x14ac:dyDescent="0.2">
      <c r="N52" s="77"/>
      <c r="O52" s="70"/>
      <c r="P52" s="73" t="s">
        <v>95</v>
      </c>
      <c r="Q52" s="74">
        <f>SUM(U9:U49)</f>
        <v>314</v>
      </c>
      <c r="R52" s="75">
        <f>SUM(V9:V49)</f>
        <v>355</v>
      </c>
      <c r="S52" s="75">
        <f>SUM(Q52:R52)</f>
        <v>669</v>
      </c>
      <c r="U52" s="65">
        <f>SUM(U9:U49)</f>
        <v>314</v>
      </c>
      <c r="V52" s="65">
        <f>SUM(V9:V49)</f>
        <v>355</v>
      </c>
      <c r="X52" s="57" t="s">
        <v>47</v>
      </c>
      <c r="Y52" s="57">
        <v>59</v>
      </c>
    </row>
    <row r="53" spans="1:25" x14ac:dyDescent="0.15">
      <c r="U53" s="65">
        <f>G33+L33+Q33+U41+U49</f>
        <v>160</v>
      </c>
      <c r="V53" s="65">
        <f>H33+M33+R33+V41+V49</f>
        <v>174</v>
      </c>
      <c r="X53" s="57" t="s">
        <v>48</v>
      </c>
      <c r="Y53" s="57">
        <v>60</v>
      </c>
    </row>
    <row r="54" spans="1:25" x14ac:dyDescent="0.15">
      <c r="U54" s="65">
        <f>Q33+U41+U49</f>
        <v>53</v>
      </c>
      <c r="V54" s="65">
        <f>R33+V41+V49</f>
        <v>54</v>
      </c>
      <c r="X54" s="57" t="s">
        <v>49</v>
      </c>
      <c r="Y54" s="57">
        <v>61</v>
      </c>
    </row>
    <row r="55" spans="1:25" x14ac:dyDescent="0.15">
      <c r="X55" s="57" t="s">
        <v>50</v>
      </c>
      <c r="Y55" s="57">
        <v>62</v>
      </c>
    </row>
    <row r="56" spans="1:25" x14ac:dyDescent="0.15">
      <c r="X56" s="57" t="s">
        <v>51</v>
      </c>
      <c r="Y56" s="57">
        <v>63</v>
      </c>
    </row>
    <row r="57" spans="1:25" x14ac:dyDescent="0.15">
      <c r="X57" s="57" t="s">
        <v>52</v>
      </c>
      <c r="Y57" s="57">
        <v>64</v>
      </c>
    </row>
    <row r="58" spans="1:25" x14ac:dyDescent="0.15">
      <c r="X58" s="57" t="s">
        <v>53</v>
      </c>
      <c r="Y58" s="57">
        <v>65</v>
      </c>
    </row>
    <row r="59" spans="1:25" x14ac:dyDescent="0.15">
      <c r="X59" s="57" t="s">
        <v>54</v>
      </c>
      <c r="Y59" s="57">
        <v>66</v>
      </c>
    </row>
    <row r="60" spans="1:25" x14ac:dyDescent="0.15">
      <c r="X60" s="57" t="s">
        <v>55</v>
      </c>
      <c r="Y60" s="57">
        <v>67</v>
      </c>
    </row>
    <row r="61" spans="1:25" x14ac:dyDescent="0.15">
      <c r="X61" s="57" t="s">
        <v>122</v>
      </c>
      <c r="Y61" s="57">
        <v>68</v>
      </c>
    </row>
    <row r="62" spans="1:25" x14ac:dyDescent="0.15">
      <c r="X62" s="57" t="s">
        <v>56</v>
      </c>
      <c r="Y62" s="57">
        <v>69</v>
      </c>
    </row>
    <row r="63" spans="1:25" x14ac:dyDescent="0.15">
      <c r="X63" s="57" t="s">
        <v>57</v>
      </c>
      <c r="Y63" s="57">
        <v>70</v>
      </c>
    </row>
    <row r="64" spans="1:25" x14ac:dyDescent="0.15">
      <c r="X64" s="57" t="s">
        <v>58</v>
      </c>
      <c r="Y64" s="57">
        <v>71</v>
      </c>
    </row>
    <row r="65" spans="24:25" x14ac:dyDescent="0.15">
      <c r="X65" s="57" t="s">
        <v>59</v>
      </c>
      <c r="Y65" s="57">
        <v>72</v>
      </c>
    </row>
    <row r="66" spans="24:25" x14ac:dyDescent="0.15">
      <c r="X66" s="57" t="s">
        <v>60</v>
      </c>
      <c r="Y66" s="57">
        <v>73</v>
      </c>
    </row>
  </sheetData>
  <sheetProtection sheet="1"/>
  <phoneticPr fontId="2"/>
  <dataValidations count="1">
    <dataValidation type="list" allowBlank="1" showInputMessage="1" showErrorMessage="1" sqref="H1">
      <formula1>$X$3:$X$66</formula1>
    </dataValidation>
  </dataValidations>
  <pageMargins left="0.99" right="0.78700000000000003" top="0.47" bottom="0.28000000000000003" header="0.4" footer="0.21"/>
  <pageSetup paperSize="9" scale="84" orientation="landscape" verticalDpi="0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66"/>
  <sheetViews>
    <sheetView tabSelected="1" zoomScale="80" workbookViewId="0">
      <pane ySplit="1" topLeftCell="A2" activePane="bottomLeft" state="frozen"/>
      <selection activeCell="I52" sqref="I52"/>
      <selection pane="bottomLeft" activeCell="I52" sqref="I52"/>
    </sheetView>
  </sheetViews>
  <sheetFormatPr defaultRowHeight="13.5" x14ac:dyDescent="0.15"/>
  <cols>
    <col min="1" max="4" width="9" style="57"/>
    <col min="5" max="5" width="2.125" style="57" customWidth="1"/>
    <col min="6" max="9" width="9" style="57"/>
    <col min="10" max="10" width="0.875" style="57" customWidth="1"/>
    <col min="11" max="14" width="9" style="57"/>
    <col min="15" max="15" width="1" style="57" customWidth="1"/>
    <col min="16" max="16384" width="9" style="57"/>
  </cols>
  <sheetData>
    <row r="1" spans="1:25" x14ac:dyDescent="0.15">
      <c r="A1" s="55" t="s">
        <v>99</v>
      </c>
      <c r="B1" s="55"/>
      <c r="C1" s="55"/>
      <c r="D1" s="55"/>
      <c r="E1" s="55"/>
      <c r="F1" s="55"/>
      <c r="G1" s="56" t="s">
        <v>92</v>
      </c>
      <c r="H1" s="78" t="s">
        <v>131</v>
      </c>
      <c r="J1" s="55"/>
      <c r="K1" s="55"/>
      <c r="L1" s="55"/>
      <c r="M1" s="55"/>
      <c r="N1" s="55"/>
      <c r="O1" s="55" t="s">
        <v>93</v>
      </c>
      <c r="P1" s="55"/>
      <c r="Q1" s="55"/>
      <c r="R1" s="55" t="str">
        <f>高齢者率65!J1</f>
        <v>平成30年3月末</v>
      </c>
      <c r="S1" s="55"/>
      <c r="Y1" s="55">
        <f>VLOOKUP(H1,X3:Y67,2,FALSE)</f>
        <v>29</v>
      </c>
    </row>
    <row r="2" spans="1:25" x14ac:dyDescent="0.15">
      <c r="A2" s="58"/>
      <c r="B2" s="58"/>
      <c r="C2" s="58"/>
      <c r="D2" s="58"/>
      <c r="E2" s="55"/>
      <c r="F2" s="58"/>
      <c r="G2" s="58"/>
      <c r="H2" s="58"/>
      <c r="I2" s="58"/>
      <c r="J2" s="55"/>
      <c r="K2" s="58"/>
      <c r="L2" s="58"/>
      <c r="M2" s="58"/>
      <c r="N2" s="58"/>
      <c r="O2" s="55"/>
      <c r="P2" s="58"/>
      <c r="Q2" s="58"/>
      <c r="R2" s="58"/>
      <c r="S2" s="58"/>
    </row>
    <row r="3" spans="1:25" x14ac:dyDescent="0.15">
      <c r="A3" s="59" t="s">
        <v>0</v>
      </c>
      <c r="B3" s="59" t="s">
        <v>89</v>
      </c>
      <c r="C3" s="59" t="s">
        <v>90</v>
      </c>
      <c r="D3" s="59" t="s">
        <v>91</v>
      </c>
      <c r="E3" s="60"/>
      <c r="F3" s="59" t="s">
        <v>0</v>
      </c>
      <c r="G3" s="59" t="s">
        <v>89</v>
      </c>
      <c r="H3" s="59" t="s">
        <v>90</v>
      </c>
      <c r="I3" s="59" t="s">
        <v>91</v>
      </c>
      <c r="J3" s="60"/>
      <c r="K3" s="59" t="s">
        <v>0</v>
      </c>
      <c r="L3" s="59" t="s">
        <v>89</v>
      </c>
      <c r="M3" s="59" t="s">
        <v>90</v>
      </c>
      <c r="N3" s="59" t="s">
        <v>91</v>
      </c>
      <c r="O3" s="60"/>
      <c r="P3" s="59" t="s">
        <v>0</v>
      </c>
      <c r="Q3" s="59" t="s">
        <v>89</v>
      </c>
      <c r="R3" s="59" t="s">
        <v>90</v>
      </c>
      <c r="S3" s="59" t="s">
        <v>91</v>
      </c>
      <c r="T3" s="61"/>
      <c r="X3" s="57" t="s">
        <v>2</v>
      </c>
      <c r="Y3" s="57">
        <v>1</v>
      </c>
    </row>
    <row r="4" spans="1:25" x14ac:dyDescent="0.15">
      <c r="A4" s="62">
        <v>0</v>
      </c>
      <c r="B4" s="62">
        <f>IF(ISNA(VLOOKUP($Y$1*1000+A4,年齢別人口集計表AD2!$A$2:$K$5000,9,FALSE)),0,VLOOKUP($Y$1*1000+A4,年齢別人口集計表AD2!$A$2:$K$5000,9,FALSE))</f>
        <v>1</v>
      </c>
      <c r="C4" s="62">
        <f>IF(ISNA(VLOOKUP($Y$1*1000+A4,年齢別人口集計表AD2!$A$2:$K$5000,10,FALSE)),0,VLOOKUP($Y$1*1000+A4,年齢別人口集計表AD2!$A$2:$K$5000,10,FALSE))</f>
        <v>1</v>
      </c>
      <c r="D4" s="62">
        <f>SUM(B4:C4)</f>
        <v>2</v>
      </c>
      <c r="E4" s="63"/>
      <c r="F4" s="62">
        <v>5</v>
      </c>
      <c r="G4" s="62">
        <f>IF(ISNA(VLOOKUP($Y$1*1000+F4,年齢別人口集計表AD2!$A$2:$K$5000,9,FALSE)),0,VLOOKUP($Y$1*1000+F4,年齢別人口集計表AD2!$A$2:$K$5000,9,FALSE))</f>
        <v>2</v>
      </c>
      <c r="H4" s="62">
        <f>IF(ISNA(VLOOKUP($Y$1*1000+F4,年齢別人口集計表AD2!$A$2:$K$5000,10,FALSE)),0,VLOOKUP($Y$1*1000+F4,年齢別人口集計表AD2!$A$2:$K$5000,10,FALSE))</f>
        <v>1</v>
      </c>
      <c r="I4" s="62">
        <f>SUM(G4:H4)</f>
        <v>3</v>
      </c>
      <c r="J4" s="63"/>
      <c r="K4" s="62">
        <v>10</v>
      </c>
      <c r="L4" s="62">
        <f>IF(ISNA(VLOOKUP($Y$1*1000+K4,年齢別人口集計表AD2!$A$2:$K$5000,9,FALSE)),0,VLOOKUP($Y$1*1000+K4,年齢別人口集計表AD2!$A$2:$K$5000,9,FALSE))</f>
        <v>4</v>
      </c>
      <c r="M4" s="62">
        <f>IF(ISNA(VLOOKUP($Y$1*1000+K4,年齢別人口集計表AD2!$A$2:$K$5000,10,FALSE)),0,VLOOKUP($Y$1*1000+K4,年齢別人口集計表AD2!$A$2:$K$5000,10,FALSE))</f>
        <v>3</v>
      </c>
      <c r="N4" s="62">
        <f>SUM(L4:M4)</f>
        <v>7</v>
      </c>
      <c r="O4" s="63"/>
      <c r="P4" s="62">
        <v>15</v>
      </c>
      <c r="Q4" s="62">
        <f>IF(ISNA(VLOOKUP($Y$1*1000+P4,年齢別人口集計表AD2!$A$2:$K$5000,9,FALSE)),0,VLOOKUP($Y$1*1000+P4,年齢別人口集計表AD2!$A$2:$K$5000,9,FALSE))</f>
        <v>4</v>
      </c>
      <c r="R4" s="62">
        <f>IF(ISNA(VLOOKUP($Y$1*1000+P4,年齢別人口集計表AD2!$A$2:$K$5000,10,FALSE)),0,VLOOKUP($Y$1*1000+P4,年齢別人口集計表AD2!$A$2:$K$5000,10,FALSE))</f>
        <v>4</v>
      </c>
      <c r="S4" s="62">
        <f>SUM(Q4:R4)</f>
        <v>8</v>
      </c>
      <c r="X4" s="57" t="s">
        <v>3</v>
      </c>
      <c r="Y4" s="57">
        <v>2</v>
      </c>
    </row>
    <row r="5" spans="1:25" x14ac:dyDescent="0.15">
      <c r="A5" s="62">
        <v>1</v>
      </c>
      <c r="B5" s="62">
        <f>IF(ISNA(VLOOKUP($Y$1*1000+A5,年齢別人口集計表AD2!$A$2:$K$5000,9,FALSE)),0,VLOOKUP($Y$1*1000+A5,年齢別人口集計表AD2!$A$2:$K$5000,9,FALSE))</f>
        <v>0</v>
      </c>
      <c r="C5" s="62">
        <f>IF(ISNA(VLOOKUP($Y$1*1000+A5,年齢別人口集計表AD2!$A$2:$K$5000,10,FALSE)),0,VLOOKUP($Y$1*1000+A5,年齢別人口集計表AD2!$A$2:$K$5000,10,FALSE))</f>
        <v>0</v>
      </c>
      <c r="D5" s="62">
        <f>SUM(B5:C5)</f>
        <v>0</v>
      </c>
      <c r="E5" s="63"/>
      <c r="F5" s="62">
        <v>6</v>
      </c>
      <c r="G5" s="62">
        <f>IF(ISNA(VLOOKUP($Y$1*1000+F5,年齢別人口集計表AD2!$A$2:$K$5000,9,FALSE)),0,VLOOKUP($Y$1*1000+F5,年齢別人口集計表AD2!$A$2:$K$5000,9,FALSE))</f>
        <v>1</v>
      </c>
      <c r="H5" s="62">
        <f>IF(ISNA(VLOOKUP($Y$1*1000+F5,年齢別人口集計表AD2!$A$2:$K$5000,10,FALSE)),0,VLOOKUP($Y$1*1000+F5,年齢別人口集計表AD2!$A$2:$K$5000,10,FALSE))</f>
        <v>1</v>
      </c>
      <c r="I5" s="62">
        <f>SUM(G5:H5)</f>
        <v>2</v>
      </c>
      <c r="J5" s="63"/>
      <c r="K5" s="62">
        <v>11</v>
      </c>
      <c r="L5" s="62">
        <f>IF(ISNA(VLOOKUP($Y$1*1000+K5,年齢別人口集計表AD2!$A$2:$K$5000,9,FALSE)),0,VLOOKUP($Y$1*1000+K5,年齢別人口集計表AD2!$A$2:$K$5000,9,FALSE))</f>
        <v>1</v>
      </c>
      <c r="M5" s="62">
        <f>IF(ISNA(VLOOKUP($Y$1*1000+K5,年齢別人口集計表AD2!$A$2:$K$5000,10,FALSE)),0,VLOOKUP($Y$1*1000+K5,年齢別人口集計表AD2!$A$2:$K$5000,10,FALSE))</f>
        <v>3</v>
      </c>
      <c r="N5" s="62">
        <f>SUM(L5:M5)</f>
        <v>4</v>
      </c>
      <c r="O5" s="63"/>
      <c r="P5" s="62">
        <v>16</v>
      </c>
      <c r="Q5" s="62">
        <f>IF(ISNA(VLOOKUP($Y$1*1000+P5,年齢別人口集計表AD2!$A$2:$K$5000,9,FALSE)),0,VLOOKUP($Y$1*1000+P5,年齢別人口集計表AD2!$A$2:$K$5000,9,FALSE))</f>
        <v>1</v>
      </c>
      <c r="R5" s="62">
        <f>IF(ISNA(VLOOKUP($Y$1*1000+P5,年齢別人口集計表AD2!$A$2:$K$5000,10,FALSE)),0,VLOOKUP($Y$1*1000+P5,年齢別人口集計表AD2!$A$2:$K$5000,10,FALSE))</f>
        <v>5</v>
      </c>
      <c r="S5" s="62">
        <f>SUM(Q5:R5)</f>
        <v>6</v>
      </c>
      <c r="X5" s="57" t="s">
        <v>4</v>
      </c>
      <c r="Y5" s="57">
        <v>3</v>
      </c>
    </row>
    <row r="6" spans="1:25" x14ac:dyDescent="0.15">
      <c r="A6" s="62">
        <v>2</v>
      </c>
      <c r="B6" s="62">
        <f>IF(ISNA(VLOOKUP($Y$1*1000+A6,年齢別人口集計表AD2!$A$2:$K$5000,9,FALSE)),0,VLOOKUP($Y$1*1000+A6,年齢別人口集計表AD2!$A$2:$K$5000,9,FALSE))</f>
        <v>2</v>
      </c>
      <c r="C6" s="62">
        <f>IF(ISNA(VLOOKUP($Y$1*1000+A6,年齢別人口集計表AD2!$A$2:$K$5000,10,FALSE)),0,VLOOKUP($Y$1*1000+A6,年齢別人口集計表AD2!$A$2:$K$5000,10,FALSE))</f>
        <v>1</v>
      </c>
      <c r="D6" s="62">
        <f>SUM(B6:C6)</f>
        <v>3</v>
      </c>
      <c r="E6" s="63"/>
      <c r="F6" s="62">
        <v>7</v>
      </c>
      <c r="G6" s="62">
        <f>IF(ISNA(VLOOKUP($Y$1*1000+F6,年齢別人口集計表AD2!$A$2:$K$5000,9,FALSE)),0,VLOOKUP($Y$1*1000+F6,年齢別人口集計表AD2!$A$2:$K$5000,9,FALSE))</f>
        <v>3</v>
      </c>
      <c r="H6" s="62">
        <f>IF(ISNA(VLOOKUP($Y$1*1000+F6,年齢別人口集計表AD2!$A$2:$K$5000,10,FALSE)),0,VLOOKUP($Y$1*1000+F6,年齢別人口集計表AD2!$A$2:$K$5000,10,FALSE))</f>
        <v>1</v>
      </c>
      <c r="I6" s="62">
        <f>SUM(G6:H6)</f>
        <v>4</v>
      </c>
      <c r="J6" s="63"/>
      <c r="K6" s="62">
        <v>12</v>
      </c>
      <c r="L6" s="62">
        <f>IF(ISNA(VLOOKUP($Y$1*1000+K6,年齢別人口集計表AD2!$A$2:$K$5000,9,FALSE)),0,VLOOKUP($Y$1*1000+K6,年齢別人口集計表AD2!$A$2:$K$5000,9,FALSE))</f>
        <v>2</v>
      </c>
      <c r="M6" s="62">
        <f>IF(ISNA(VLOOKUP($Y$1*1000+K6,年齢別人口集計表AD2!$A$2:$K$5000,10,FALSE)),0,VLOOKUP($Y$1*1000+K6,年齢別人口集計表AD2!$A$2:$K$5000,10,FALSE))</f>
        <v>2</v>
      </c>
      <c r="N6" s="62">
        <f>SUM(L6:M6)</f>
        <v>4</v>
      </c>
      <c r="O6" s="63"/>
      <c r="P6" s="62">
        <v>17</v>
      </c>
      <c r="Q6" s="62">
        <f>IF(ISNA(VLOOKUP($Y$1*1000+P6,年齢別人口集計表AD2!$A$2:$K$5000,9,FALSE)),0,VLOOKUP($Y$1*1000+P6,年齢別人口集計表AD2!$A$2:$K$5000,9,FALSE))</f>
        <v>6</v>
      </c>
      <c r="R6" s="62">
        <f>IF(ISNA(VLOOKUP($Y$1*1000+P6,年齢別人口集計表AD2!$A$2:$K$5000,10,FALSE)),0,VLOOKUP($Y$1*1000+P6,年齢別人口集計表AD2!$A$2:$K$5000,10,FALSE))</f>
        <v>3</v>
      </c>
      <c r="S6" s="62">
        <f>SUM(Q6:R6)</f>
        <v>9</v>
      </c>
      <c r="X6" s="57" t="s">
        <v>5</v>
      </c>
      <c r="Y6" s="57">
        <v>4</v>
      </c>
    </row>
    <row r="7" spans="1:25" x14ac:dyDescent="0.15">
      <c r="A7" s="62">
        <v>3</v>
      </c>
      <c r="B7" s="62">
        <f>IF(ISNA(VLOOKUP($Y$1*1000+A7,年齢別人口集計表AD2!$A$2:$K$5000,9,FALSE)),0,VLOOKUP($Y$1*1000+A7,年齢別人口集計表AD2!$A$2:$K$5000,9,FALSE))</f>
        <v>2</v>
      </c>
      <c r="C7" s="62">
        <f>IF(ISNA(VLOOKUP($Y$1*1000+A7,年齢別人口集計表AD2!$A$2:$K$5000,10,FALSE)),0,VLOOKUP($Y$1*1000+A7,年齢別人口集計表AD2!$A$2:$K$5000,10,FALSE))</f>
        <v>2</v>
      </c>
      <c r="D7" s="62">
        <f>SUM(B7:C7)</f>
        <v>4</v>
      </c>
      <c r="E7" s="63"/>
      <c r="F7" s="62">
        <v>8</v>
      </c>
      <c r="G7" s="62">
        <f>IF(ISNA(VLOOKUP($Y$1*1000+F7,年齢別人口集計表AD2!$A$2:$K$5000,9,FALSE)),0,VLOOKUP($Y$1*1000+F7,年齢別人口集計表AD2!$A$2:$K$5000,9,FALSE))</f>
        <v>2</v>
      </c>
      <c r="H7" s="62">
        <f>IF(ISNA(VLOOKUP($Y$1*1000+F7,年齢別人口集計表AD2!$A$2:$K$5000,10,FALSE)),0,VLOOKUP($Y$1*1000+F7,年齢別人口集計表AD2!$A$2:$K$5000,10,FALSE))</f>
        <v>1</v>
      </c>
      <c r="I7" s="62">
        <f>SUM(G7:H7)</f>
        <v>3</v>
      </c>
      <c r="J7" s="63"/>
      <c r="K7" s="62">
        <v>13</v>
      </c>
      <c r="L7" s="62">
        <f>IF(ISNA(VLOOKUP($Y$1*1000+K7,年齢別人口集計表AD2!$A$2:$K$5000,9,FALSE)),0,VLOOKUP($Y$1*1000+K7,年齢別人口集計表AD2!$A$2:$K$5000,9,FALSE))</f>
        <v>7</v>
      </c>
      <c r="M7" s="62">
        <f>IF(ISNA(VLOOKUP($Y$1*1000+K7,年齢別人口集計表AD2!$A$2:$K$5000,10,FALSE)),0,VLOOKUP($Y$1*1000+K7,年齢別人口集計表AD2!$A$2:$K$5000,10,FALSE))</f>
        <v>2</v>
      </c>
      <c r="N7" s="62">
        <f>SUM(L7:M7)</f>
        <v>9</v>
      </c>
      <c r="O7" s="63"/>
      <c r="P7" s="62">
        <v>18</v>
      </c>
      <c r="Q7" s="62">
        <f>IF(ISNA(VLOOKUP($Y$1*1000+P7,年齢別人口集計表AD2!$A$2:$K$5000,9,FALSE)),0,VLOOKUP($Y$1*1000+P7,年齢別人口集計表AD2!$A$2:$K$5000,9,FALSE))</f>
        <v>4</v>
      </c>
      <c r="R7" s="62">
        <f>IF(ISNA(VLOOKUP($Y$1*1000+P7,年齢別人口集計表AD2!$A$2:$K$5000,10,FALSE)),0,VLOOKUP($Y$1*1000+P7,年齢別人口集計表AD2!$A$2:$K$5000,10,FALSE))</f>
        <v>3</v>
      </c>
      <c r="S7" s="62">
        <f>SUM(Q7:R7)</f>
        <v>7</v>
      </c>
      <c r="X7" s="57" t="s">
        <v>6</v>
      </c>
      <c r="Y7" s="57">
        <v>5</v>
      </c>
    </row>
    <row r="8" spans="1:25" x14ac:dyDescent="0.15">
      <c r="A8" s="62">
        <v>4</v>
      </c>
      <c r="B8" s="62">
        <f>IF(ISNA(VLOOKUP($Y$1*1000+A8,年齢別人口集計表AD2!$A$2:$K$5000,9,FALSE)),0,VLOOKUP($Y$1*1000+A8,年齢別人口集計表AD2!$A$2:$K$5000,9,FALSE))</f>
        <v>1</v>
      </c>
      <c r="C8" s="62">
        <f>IF(ISNA(VLOOKUP($Y$1*1000+A8,年齢別人口集計表AD2!$A$2:$K$5000,10,FALSE)),0,VLOOKUP($Y$1*1000+A8,年齢別人口集計表AD2!$A$2:$K$5000,10,FALSE))</f>
        <v>0</v>
      </c>
      <c r="D8" s="62">
        <f>SUM(B8:C8)</f>
        <v>1</v>
      </c>
      <c r="E8" s="63"/>
      <c r="F8" s="62">
        <v>9</v>
      </c>
      <c r="G8" s="62">
        <f>IF(ISNA(VLOOKUP($Y$1*1000+F8,年齢別人口集計表AD2!$A$2:$K$5000,9,FALSE)),0,VLOOKUP($Y$1*1000+F8,年齢別人口集計表AD2!$A$2:$K$5000,9,FALSE))</f>
        <v>1</v>
      </c>
      <c r="H8" s="62">
        <f>IF(ISNA(VLOOKUP($Y$1*1000+F8,年齢別人口集計表AD2!$A$2:$K$5000,10,FALSE)),0,VLOOKUP($Y$1*1000+F8,年齢別人口集計表AD2!$A$2:$K$5000,10,FALSE))</f>
        <v>2</v>
      </c>
      <c r="I8" s="62">
        <f>SUM(G8:H8)</f>
        <v>3</v>
      </c>
      <c r="J8" s="63"/>
      <c r="K8" s="62">
        <v>14</v>
      </c>
      <c r="L8" s="62">
        <f>IF(ISNA(VLOOKUP($Y$1*1000+K8,年齢別人口集計表AD2!$A$2:$K$5000,9,FALSE)),0,VLOOKUP($Y$1*1000+K8,年齢別人口集計表AD2!$A$2:$K$5000,9,FALSE))</f>
        <v>0</v>
      </c>
      <c r="M8" s="62">
        <f>IF(ISNA(VLOOKUP($Y$1*1000+K8,年齢別人口集計表AD2!$A$2:$K$5000,10,FALSE)),0,VLOOKUP($Y$1*1000+K8,年齢別人口集計表AD2!$A$2:$K$5000,10,FALSE))</f>
        <v>5</v>
      </c>
      <c r="N8" s="62">
        <f>SUM(L8:M8)</f>
        <v>5</v>
      </c>
      <c r="O8" s="63"/>
      <c r="P8" s="62">
        <v>19</v>
      </c>
      <c r="Q8" s="62">
        <f>IF(ISNA(VLOOKUP($Y$1*1000+P8,年齢別人口集計表AD2!$A$2:$K$5000,9,FALSE)),0,VLOOKUP($Y$1*1000+P8,年齢別人口集計表AD2!$A$2:$K$5000,9,FALSE))</f>
        <v>5</v>
      </c>
      <c r="R8" s="62">
        <f>IF(ISNA(VLOOKUP($Y$1*1000+P8,年齢別人口集計表AD2!$A$2:$K$5000,10,FALSE)),0,VLOOKUP($Y$1*1000+P8,年齢別人口集計表AD2!$A$2:$K$5000,10,FALSE))</f>
        <v>6</v>
      </c>
      <c r="S8" s="62">
        <f>SUM(Q8:R8)</f>
        <v>11</v>
      </c>
      <c r="X8" s="57" t="s">
        <v>7</v>
      </c>
      <c r="Y8" s="57">
        <v>6</v>
      </c>
    </row>
    <row r="9" spans="1:25" x14ac:dyDescent="0.15">
      <c r="A9" s="64" t="s">
        <v>91</v>
      </c>
      <c r="B9" s="62">
        <f>SUM(B4:B8)</f>
        <v>6</v>
      </c>
      <c r="C9" s="62">
        <f>SUM(C4:C8)</f>
        <v>4</v>
      </c>
      <c r="D9" s="62">
        <f>SUM(D4:D8)</f>
        <v>10</v>
      </c>
      <c r="E9" s="63"/>
      <c r="F9" s="64" t="s">
        <v>91</v>
      </c>
      <c r="G9" s="62">
        <f>SUM(G4:G8)</f>
        <v>9</v>
      </c>
      <c r="H9" s="62">
        <f>SUM(H4:H8)</f>
        <v>6</v>
      </c>
      <c r="I9" s="62">
        <f>SUM(I4:I8)</f>
        <v>15</v>
      </c>
      <c r="J9" s="63"/>
      <c r="K9" s="64" t="s">
        <v>91</v>
      </c>
      <c r="L9" s="62">
        <f>SUM(L4:L8)</f>
        <v>14</v>
      </c>
      <c r="M9" s="62">
        <f>SUM(M4:M8)</f>
        <v>15</v>
      </c>
      <c r="N9" s="62">
        <f>SUM(N4:N8)</f>
        <v>29</v>
      </c>
      <c r="O9" s="63"/>
      <c r="P9" s="64" t="s">
        <v>91</v>
      </c>
      <c r="Q9" s="62">
        <f>SUM(Q4:Q8)</f>
        <v>20</v>
      </c>
      <c r="R9" s="62">
        <f>SUM(R4:R8)</f>
        <v>21</v>
      </c>
      <c r="S9" s="62">
        <f>SUM(S4:S8)</f>
        <v>41</v>
      </c>
      <c r="U9" s="65">
        <f>Q9+L9+G9+B9</f>
        <v>49</v>
      </c>
      <c r="V9" s="65">
        <f>R9+M9+H9+C9</f>
        <v>46</v>
      </c>
      <c r="X9" s="57" t="s">
        <v>8</v>
      </c>
      <c r="Y9" s="57">
        <v>7</v>
      </c>
    </row>
    <row r="10" spans="1:25" x14ac:dyDescent="0.15">
      <c r="A10" s="66"/>
      <c r="B10" s="66"/>
      <c r="C10" s="66"/>
      <c r="D10" s="66"/>
      <c r="F10" s="66"/>
      <c r="G10" s="66"/>
      <c r="H10" s="66"/>
      <c r="I10" s="66"/>
      <c r="K10" s="66"/>
      <c r="L10" s="66"/>
      <c r="M10" s="66"/>
      <c r="N10" s="66"/>
      <c r="P10" s="66"/>
      <c r="Q10" s="66"/>
      <c r="R10" s="66"/>
      <c r="S10" s="66"/>
      <c r="X10" s="57" t="s">
        <v>9</v>
      </c>
      <c r="Y10" s="57">
        <v>8</v>
      </c>
    </row>
    <row r="11" spans="1:25" x14ac:dyDescent="0.15">
      <c r="A11" s="64" t="s">
        <v>0</v>
      </c>
      <c r="B11" s="64" t="s">
        <v>89</v>
      </c>
      <c r="C11" s="64" t="s">
        <v>90</v>
      </c>
      <c r="D11" s="64" t="s">
        <v>91</v>
      </c>
      <c r="E11" s="63"/>
      <c r="F11" s="64" t="s">
        <v>0</v>
      </c>
      <c r="G11" s="64" t="s">
        <v>89</v>
      </c>
      <c r="H11" s="64" t="s">
        <v>90</v>
      </c>
      <c r="I11" s="64" t="s">
        <v>91</v>
      </c>
      <c r="J11" s="63"/>
      <c r="K11" s="64" t="s">
        <v>0</v>
      </c>
      <c r="L11" s="64" t="s">
        <v>89</v>
      </c>
      <c r="M11" s="64" t="s">
        <v>90</v>
      </c>
      <c r="N11" s="64" t="s">
        <v>91</v>
      </c>
      <c r="O11" s="63"/>
      <c r="P11" s="64" t="s">
        <v>0</v>
      </c>
      <c r="Q11" s="64" t="s">
        <v>89</v>
      </c>
      <c r="R11" s="64" t="s">
        <v>90</v>
      </c>
      <c r="S11" s="64" t="s">
        <v>91</v>
      </c>
      <c r="X11" s="57" t="s">
        <v>10</v>
      </c>
      <c r="Y11" s="57">
        <v>9</v>
      </c>
    </row>
    <row r="12" spans="1:25" x14ac:dyDescent="0.15">
      <c r="A12" s="62">
        <v>20</v>
      </c>
      <c r="B12" s="62">
        <f>IF(ISNA(VLOOKUP($Y$1*1000+A12,年齢別人口集計表AD2!$A$2:$K$5000,9,FALSE)),0,VLOOKUP($Y$1*1000+A12,年齢別人口集計表AD2!$A$2:$K$5000,9,FALSE))</f>
        <v>2</v>
      </c>
      <c r="C12" s="62">
        <f>IF(ISNA(VLOOKUP($Y$1*1000+A12,年齢別人口集計表AD2!$A$2:$K$5000,10,FALSE)),0,VLOOKUP($Y$1*1000+A12,年齢別人口集計表AD2!$A$2:$K$5000,10,FALSE))</f>
        <v>4</v>
      </c>
      <c r="D12" s="62">
        <f>SUM(B12:C12)</f>
        <v>6</v>
      </c>
      <c r="E12" s="63"/>
      <c r="F12" s="62">
        <v>25</v>
      </c>
      <c r="G12" s="62">
        <f>IF(ISNA(VLOOKUP($Y$1*1000+F12,年齢別人口集計表AD2!$A$2:$K$5000,9,FALSE)),0,VLOOKUP($Y$1*1000+F12,年齢別人口集計表AD2!$A$2:$K$5000,9,FALSE))</f>
        <v>2</v>
      </c>
      <c r="H12" s="62">
        <f>IF(ISNA(VLOOKUP($Y$1*1000+F12,年齢別人口集計表AD2!$A$2:$K$5000,10,FALSE)),0,VLOOKUP($Y$1*1000+F12,年齢別人口集計表AD2!$A$2:$K$5000,10,FALSE))</f>
        <v>7</v>
      </c>
      <c r="I12" s="62">
        <f>SUM(G12:H12)</f>
        <v>9</v>
      </c>
      <c r="J12" s="63"/>
      <c r="K12" s="62">
        <v>30</v>
      </c>
      <c r="L12" s="62">
        <f>IF(ISNA(VLOOKUP($Y$1*1000+K12,年齢別人口集計表AD2!$A$2:$K$5000,9,FALSE)),0,VLOOKUP($Y$1*1000+K12,年齢別人口集計表AD2!$A$2:$K$5000,9,FALSE))</f>
        <v>3</v>
      </c>
      <c r="M12" s="62">
        <f>IF(ISNA(VLOOKUP($Y$1*1000+K12,年齢別人口集計表AD2!$A$2:$K$5000,10,FALSE)),0,VLOOKUP($Y$1*1000+K12,年齢別人口集計表AD2!$A$2:$K$5000,10,FALSE))</f>
        <v>4</v>
      </c>
      <c r="N12" s="62">
        <f>SUM(L12:M12)</f>
        <v>7</v>
      </c>
      <c r="O12" s="63"/>
      <c r="P12" s="62">
        <v>35</v>
      </c>
      <c r="Q12" s="62">
        <f>IF(ISNA(VLOOKUP($Y$1*1000+P12,年齢別人口集計表AD2!$A$2:$K$5000,9,FALSE)),0,VLOOKUP($Y$1*1000+P12,年齢別人口集計表AD2!$A$2:$K$5000,9,FALSE))</f>
        <v>8</v>
      </c>
      <c r="R12" s="62">
        <f>IF(ISNA(VLOOKUP($Y$1*1000+P12,年齢別人口集計表AD2!$A$2:$K$5000,10,FALSE)),0,VLOOKUP($Y$1*1000+P12,年齢別人口集計表AD2!$A$2:$K$5000,10,FALSE))</f>
        <v>5</v>
      </c>
      <c r="S12" s="62">
        <f>SUM(Q12:R12)</f>
        <v>13</v>
      </c>
      <c r="X12" s="57" t="s">
        <v>11</v>
      </c>
      <c r="Y12" s="57">
        <v>10</v>
      </c>
    </row>
    <row r="13" spans="1:25" x14ac:dyDescent="0.15">
      <c r="A13" s="62">
        <v>21</v>
      </c>
      <c r="B13" s="62">
        <f>IF(ISNA(VLOOKUP($Y$1*1000+A13,年齢別人口集計表AD2!$A$2:$K$5000,9,FALSE)),0,VLOOKUP($Y$1*1000+A13,年齢別人口集計表AD2!$A$2:$K$5000,9,FALSE))</f>
        <v>7</v>
      </c>
      <c r="C13" s="62">
        <f>IF(ISNA(VLOOKUP($Y$1*1000+A13,年齢別人口集計表AD2!$A$2:$K$5000,10,FALSE)),0,VLOOKUP($Y$1*1000+A13,年齢別人口集計表AD2!$A$2:$K$5000,10,FALSE))</f>
        <v>4</v>
      </c>
      <c r="D13" s="62">
        <f>SUM(B13:C13)</f>
        <v>11</v>
      </c>
      <c r="E13" s="63"/>
      <c r="F13" s="62">
        <v>26</v>
      </c>
      <c r="G13" s="62">
        <f>IF(ISNA(VLOOKUP($Y$1*1000+F13,年齢別人口集計表AD2!$A$2:$K$5000,9,FALSE)),0,VLOOKUP($Y$1*1000+F13,年齢別人口集計表AD2!$A$2:$K$5000,9,FALSE))</f>
        <v>3</v>
      </c>
      <c r="H13" s="62">
        <f>IF(ISNA(VLOOKUP($Y$1*1000+F13,年齢別人口集計表AD2!$A$2:$K$5000,10,FALSE)),0,VLOOKUP($Y$1*1000+F13,年齢別人口集計表AD2!$A$2:$K$5000,10,FALSE))</f>
        <v>7</v>
      </c>
      <c r="I13" s="62">
        <f>SUM(G13:H13)</f>
        <v>10</v>
      </c>
      <c r="J13" s="63"/>
      <c r="K13" s="62">
        <v>31</v>
      </c>
      <c r="L13" s="62">
        <f>IF(ISNA(VLOOKUP($Y$1*1000+K13,年齢別人口集計表AD2!$A$2:$K$5000,9,FALSE)),0,VLOOKUP($Y$1*1000+K13,年齢別人口集計表AD2!$A$2:$K$5000,9,FALSE))</f>
        <v>2</v>
      </c>
      <c r="M13" s="62">
        <f>IF(ISNA(VLOOKUP($Y$1*1000+K13,年齢別人口集計表AD2!$A$2:$K$5000,10,FALSE)),0,VLOOKUP($Y$1*1000+K13,年齢別人口集計表AD2!$A$2:$K$5000,10,FALSE))</f>
        <v>6</v>
      </c>
      <c r="N13" s="62">
        <f>SUM(L13:M13)</f>
        <v>8</v>
      </c>
      <c r="O13" s="63"/>
      <c r="P13" s="62">
        <v>36</v>
      </c>
      <c r="Q13" s="62">
        <f>IF(ISNA(VLOOKUP($Y$1*1000+P13,年齢別人口集計表AD2!$A$2:$K$5000,9,FALSE)),0,VLOOKUP($Y$1*1000+P13,年齢別人口集計表AD2!$A$2:$K$5000,9,FALSE))</f>
        <v>2</v>
      </c>
      <c r="R13" s="62">
        <f>IF(ISNA(VLOOKUP($Y$1*1000+P13,年齢別人口集計表AD2!$A$2:$K$5000,10,FALSE)),0,VLOOKUP($Y$1*1000+P13,年齢別人口集計表AD2!$A$2:$K$5000,10,FALSE))</f>
        <v>4</v>
      </c>
      <c r="S13" s="62">
        <f>SUM(Q13:R13)</f>
        <v>6</v>
      </c>
      <c r="X13" s="57" t="s">
        <v>12</v>
      </c>
      <c r="Y13" s="57">
        <v>11</v>
      </c>
    </row>
    <row r="14" spans="1:25" x14ac:dyDescent="0.15">
      <c r="A14" s="62">
        <v>22</v>
      </c>
      <c r="B14" s="62">
        <f>IF(ISNA(VLOOKUP($Y$1*1000+A14,年齢別人口集計表AD2!$A$2:$K$5000,9,FALSE)),0,VLOOKUP($Y$1*1000+A14,年齢別人口集計表AD2!$A$2:$K$5000,9,FALSE))</f>
        <v>4</v>
      </c>
      <c r="C14" s="62">
        <f>IF(ISNA(VLOOKUP($Y$1*1000+A14,年齢別人口集計表AD2!$A$2:$K$5000,10,FALSE)),0,VLOOKUP($Y$1*1000+A14,年齢別人口集計表AD2!$A$2:$K$5000,10,FALSE))</f>
        <v>4</v>
      </c>
      <c r="D14" s="62">
        <f>SUM(B14:C14)</f>
        <v>8</v>
      </c>
      <c r="E14" s="63"/>
      <c r="F14" s="62">
        <v>27</v>
      </c>
      <c r="G14" s="62">
        <f>IF(ISNA(VLOOKUP($Y$1*1000+F14,年齢別人口集計表AD2!$A$2:$K$5000,9,FALSE)),0,VLOOKUP($Y$1*1000+F14,年齢別人口集計表AD2!$A$2:$K$5000,9,FALSE))</f>
        <v>4</v>
      </c>
      <c r="H14" s="62">
        <f>IF(ISNA(VLOOKUP($Y$1*1000+F14,年齢別人口集計表AD2!$A$2:$K$5000,10,FALSE)),0,VLOOKUP($Y$1*1000+F14,年齢別人口集計表AD2!$A$2:$K$5000,10,FALSE))</f>
        <v>1</v>
      </c>
      <c r="I14" s="62">
        <f>SUM(G14:H14)</f>
        <v>5</v>
      </c>
      <c r="J14" s="63"/>
      <c r="K14" s="62">
        <v>32</v>
      </c>
      <c r="L14" s="62">
        <f>IF(ISNA(VLOOKUP($Y$1*1000+K14,年齢別人口集計表AD2!$A$2:$K$5000,9,FALSE)),0,VLOOKUP($Y$1*1000+K14,年齢別人口集計表AD2!$A$2:$K$5000,9,FALSE))</f>
        <v>5</v>
      </c>
      <c r="M14" s="62">
        <f>IF(ISNA(VLOOKUP($Y$1*1000+K14,年齢別人口集計表AD2!$A$2:$K$5000,10,FALSE)),0,VLOOKUP($Y$1*1000+K14,年齢別人口集計表AD2!$A$2:$K$5000,10,FALSE))</f>
        <v>6</v>
      </c>
      <c r="N14" s="62">
        <f>SUM(L14:M14)</f>
        <v>11</v>
      </c>
      <c r="O14" s="63"/>
      <c r="P14" s="62">
        <v>37</v>
      </c>
      <c r="Q14" s="62">
        <f>IF(ISNA(VLOOKUP($Y$1*1000+P14,年齢別人口集計表AD2!$A$2:$K$5000,9,FALSE)),0,VLOOKUP($Y$1*1000+P14,年齢別人口集計表AD2!$A$2:$K$5000,9,FALSE))</f>
        <v>1</v>
      </c>
      <c r="R14" s="62">
        <f>IF(ISNA(VLOOKUP($Y$1*1000+P14,年齢別人口集計表AD2!$A$2:$K$5000,10,FALSE)),0,VLOOKUP($Y$1*1000+P14,年齢別人口集計表AD2!$A$2:$K$5000,10,FALSE))</f>
        <v>2</v>
      </c>
      <c r="S14" s="62">
        <f>SUM(Q14:R14)</f>
        <v>3</v>
      </c>
      <c r="X14" s="57" t="s">
        <v>13</v>
      </c>
      <c r="Y14" s="57">
        <v>12</v>
      </c>
    </row>
    <row r="15" spans="1:25" x14ac:dyDescent="0.15">
      <c r="A15" s="62">
        <v>23</v>
      </c>
      <c r="B15" s="62">
        <f>IF(ISNA(VLOOKUP($Y$1*1000+A15,年齢別人口集計表AD2!$A$2:$K$5000,9,FALSE)),0,VLOOKUP($Y$1*1000+A15,年齢別人口集計表AD2!$A$2:$K$5000,9,FALSE))</f>
        <v>3</v>
      </c>
      <c r="C15" s="62">
        <f>IF(ISNA(VLOOKUP($Y$1*1000+A15,年齢別人口集計表AD2!$A$2:$K$5000,10,FALSE)),0,VLOOKUP($Y$1*1000+A15,年齢別人口集計表AD2!$A$2:$K$5000,10,FALSE))</f>
        <v>3</v>
      </c>
      <c r="D15" s="62">
        <f>SUM(B15:C15)</f>
        <v>6</v>
      </c>
      <c r="E15" s="63"/>
      <c r="F15" s="62">
        <v>28</v>
      </c>
      <c r="G15" s="62">
        <f>IF(ISNA(VLOOKUP($Y$1*1000+F15,年齢別人口集計表AD2!$A$2:$K$5000,9,FALSE)),0,VLOOKUP($Y$1*1000+F15,年齢別人口集計表AD2!$A$2:$K$5000,9,FALSE))</f>
        <v>5</v>
      </c>
      <c r="H15" s="62">
        <f>IF(ISNA(VLOOKUP($Y$1*1000+F15,年齢別人口集計表AD2!$A$2:$K$5000,10,FALSE)),0,VLOOKUP($Y$1*1000+F15,年齢別人口集計表AD2!$A$2:$K$5000,10,FALSE))</f>
        <v>1</v>
      </c>
      <c r="I15" s="62">
        <f>SUM(G15:H15)</f>
        <v>6</v>
      </c>
      <c r="J15" s="63"/>
      <c r="K15" s="62">
        <v>33</v>
      </c>
      <c r="L15" s="62">
        <f>IF(ISNA(VLOOKUP($Y$1*1000+K15,年齢別人口集計表AD2!$A$2:$K$5000,9,FALSE)),0,VLOOKUP($Y$1*1000+K15,年齢別人口集計表AD2!$A$2:$K$5000,9,FALSE))</f>
        <v>5</v>
      </c>
      <c r="M15" s="62">
        <f>IF(ISNA(VLOOKUP($Y$1*1000+K15,年齢別人口集計表AD2!$A$2:$K$5000,10,FALSE)),0,VLOOKUP($Y$1*1000+K15,年齢別人口集計表AD2!$A$2:$K$5000,10,FALSE))</f>
        <v>4</v>
      </c>
      <c r="N15" s="62">
        <f>SUM(L15:M15)</f>
        <v>9</v>
      </c>
      <c r="O15" s="63"/>
      <c r="P15" s="62">
        <v>38</v>
      </c>
      <c r="Q15" s="62">
        <f>IF(ISNA(VLOOKUP($Y$1*1000+P15,年齢別人口集計表AD2!$A$2:$K$5000,9,FALSE)),0,VLOOKUP($Y$1*1000+P15,年齢別人口集計表AD2!$A$2:$K$5000,9,FALSE))</f>
        <v>3</v>
      </c>
      <c r="R15" s="62">
        <f>IF(ISNA(VLOOKUP($Y$1*1000+P15,年齢別人口集計表AD2!$A$2:$K$5000,10,FALSE)),0,VLOOKUP($Y$1*1000+P15,年齢別人口集計表AD2!$A$2:$K$5000,10,FALSE))</f>
        <v>5</v>
      </c>
      <c r="S15" s="62">
        <f>SUM(Q15:R15)</f>
        <v>8</v>
      </c>
      <c r="X15" s="57" t="s">
        <v>14</v>
      </c>
      <c r="Y15" s="57">
        <v>13</v>
      </c>
    </row>
    <row r="16" spans="1:25" x14ac:dyDescent="0.15">
      <c r="A16" s="62">
        <v>24</v>
      </c>
      <c r="B16" s="62">
        <f>IF(ISNA(VLOOKUP($Y$1*1000+A16,年齢別人口集計表AD2!$A$2:$K$5000,9,FALSE)),0,VLOOKUP($Y$1*1000+A16,年齢別人口集計表AD2!$A$2:$K$5000,9,FALSE))</f>
        <v>4</v>
      </c>
      <c r="C16" s="62">
        <f>IF(ISNA(VLOOKUP($Y$1*1000+A16,年齢別人口集計表AD2!$A$2:$K$5000,10,FALSE)),0,VLOOKUP($Y$1*1000+A16,年齢別人口集計表AD2!$A$2:$K$5000,10,FALSE))</f>
        <v>1</v>
      </c>
      <c r="D16" s="62">
        <f>SUM(B16:C16)</f>
        <v>5</v>
      </c>
      <c r="E16" s="63"/>
      <c r="F16" s="62">
        <v>29</v>
      </c>
      <c r="G16" s="62">
        <f>IF(ISNA(VLOOKUP($Y$1*1000+F16,年齢別人口集計表AD2!$A$2:$K$5000,9,FALSE)),0,VLOOKUP($Y$1*1000+F16,年齢別人口集計表AD2!$A$2:$K$5000,9,FALSE))</f>
        <v>1</v>
      </c>
      <c r="H16" s="62">
        <f>IF(ISNA(VLOOKUP($Y$1*1000+F16,年齢別人口集計表AD2!$A$2:$K$5000,10,FALSE)),0,VLOOKUP($Y$1*1000+F16,年齢別人口集計表AD2!$A$2:$K$5000,10,FALSE))</f>
        <v>3</v>
      </c>
      <c r="I16" s="62">
        <f>SUM(G16:H16)</f>
        <v>4</v>
      </c>
      <c r="J16" s="63"/>
      <c r="K16" s="62">
        <v>34</v>
      </c>
      <c r="L16" s="62">
        <f>IF(ISNA(VLOOKUP($Y$1*1000+K16,年齢別人口集計表AD2!$A$2:$K$5000,9,FALSE)),0,VLOOKUP($Y$1*1000+K16,年齢別人口集計表AD2!$A$2:$K$5000,9,FALSE))</f>
        <v>4</v>
      </c>
      <c r="M16" s="62">
        <f>IF(ISNA(VLOOKUP($Y$1*1000+K16,年齢別人口集計表AD2!$A$2:$K$5000,10,FALSE)),0,VLOOKUP($Y$1*1000+K16,年齢別人口集計表AD2!$A$2:$K$5000,10,FALSE))</f>
        <v>5</v>
      </c>
      <c r="N16" s="62">
        <f>SUM(L16:M16)</f>
        <v>9</v>
      </c>
      <c r="O16" s="63"/>
      <c r="P16" s="62">
        <v>39</v>
      </c>
      <c r="Q16" s="62">
        <f>IF(ISNA(VLOOKUP($Y$1*1000+P16,年齢別人口集計表AD2!$A$2:$K$5000,9,FALSE)),0,VLOOKUP($Y$1*1000+P16,年齢別人口集計表AD2!$A$2:$K$5000,9,FALSE))</f>
        <v>5</v>
      </c>
      <c r="R16" s="62">
        <f>IF(ISNA(VLOOKUP($Y$1*1000+P16,年齢別人口集計表AD2!$A$2:$K$5000,10,FALSE)),0,VLOOKUP($Y$1*1000+P16,年齢別人口集計表AD2!$A$2:$K$5000,10,FALSE))</f>
        <v>5</v>
      </c>
      <c r="S16" s="62">
        <f>SUM(Q16:R16)</f>
        <v>10</v>
      </c>
      <c r="X16" s="57" t="s">
        <v>15</v>
      </c>
      <c r="Y16" s="57">
        <v>14</v>
      </c>
    </row>
    <row r="17" spans="1:25" x14ac:dyDescent="0.15">
      <c r="A17" s="64" t="s">
        <v>91</v>
      </c>
      <c r="B17" s="62">
        <f>SUM(B12:B16)</f>
        <v>20</v>
      </c>
      <c r="C17" s="62">
        <f>SUM(C12:C16)</f>
        <v>16</v>
      </c>
      <c r="D17" s="62">
        <f>SUM(D12:D16)</f>
        <v>36</v>
      </c>
      <c r="E17" s="63"/>
      <c r="F17" s="64" t="s">
        <v>91</v>
      </c>
      <c r="G17" s="62">
        <f>SUM(G12:G16)</f>
        <v>15</v>
      </c>
      <c r="H17" s="62">
        <f>SUM(H12:H16)</f>
        <v>19</v>
      </c>
      <c r="I17" s="62">
        <f>SUM(I12:I16)</f>
        <v>34</v>
      </c>
      <c r="J17" s="63"/>
      <c r="K17" s="64" t="s">
        <v>91</v>
      </c>
      <c r="L17" s="62">
        <f>SUM(L12:L16)</f>
        <v>19</v>
      </c>
      <c r="M17" s="62">
        <f>SUM(M12:M16)</f>
        <v>25</v>
      </c>
      <c r="N17" s="62">
        <f>SUM(N12:N16)</f>
        <v>44</v>
      </c>
      <c r="O17" s="63"/>
      <c r="P17" s="64" t="s">
        <v>91</v>
      </c>
      <c r="Q17" s="62">
        <f>SUM(Q12:Q16)</f>
        <v>19</v>
      </c>
      <c r="R17" s="62">
        <f>SUM(R12:R16)</f>
        <v>21</v>
      </c>
      <c r="S17" s="62">
        <f>SUM(S12:S16)</f>
        <v>40</v>
      </c>
      <c r="U17" s="65">
        <f>Q17+L17+G17+B17</f>
        <v>73</v>
      </c>
      <c r="V17" s="65">
        <f>R17+M17+H17+C17</f>
        <v>81</v>
      </c>
      <c r="X17" s="57" t="s">
        <v>16</v>
      </c>
      <c r="Y17" s="57">
        <v>15</v>
      </c>
    </row>
    <row r="18" spans="1:25" x14ac:dyDescent="0.15">
      <c r="A18" s="66"/>
      <c r="B18" s="66"/>
      <c r="C18" s="66"/>
      <c r="D18" s="66"/>
      <c r="F18" s="66"/>
      <c r="G18" s="66"/>
      <c r="H18" s="66"/>
      <c r="I18" s="66"/>
      <c r="K18" s="66"/>
      <c r="L18" s="66"/>
      <c r="M18" s="66"/>
      <c r="N18" s="66"/>
      <c r="P18" s="66"/>
      <c r="Q18" s="66"/>
      <c r="R18" s="66"/>
      <c r="S18" s="66"/>
      <c r="X18" s="57" t="s">
        <v>17</v>
      </c>
      <c r="Y18" s="57">
        <v>16</v>
      </c>
    </row>
    <row r="19" spans="1:25" x14ac:dyDescent="0.15">
      <c r="A19" s="64" t="s">
        <v>0</v>
      </c>
      <c r="B19" s="64" t="s">
        <v>89</v>
      </c>
      <c r="C19" s="64" t="s">
        <v>90</v>
      </c>
      <c r="D19" s="64" t="s">
        <v>91</v>
      </c>
      <c r="E19" s="63"/>
      <c r="F19" s="64" t="s">
        <v>0</v>
      </c>
      <c r="G19" s="64" t="s">
        <v>89</v>
      </c>
      <c r="H19" s="64" t="s">
        <v>90</v>
      </c>
      <c r="I19" s="64" t="s">
        <v>91</v>
      </c>
      <c r="J19" s="63"/>
      <c r="K19" s="64" t="s">
        <v>0</v>
      </c>
      <c r="L19" s="64" t="s">
        <v>89</v>
      </c>
      <c r="M19" s="64" t="s">
        <v>90</v>
      </c>
      <c r="N19" s="64" t="s">
        <v>91</v>
      </c>
      <c r="O19" s="63"/>
      <c r="P19" s="64" t="s">
        <v>0</v>
      </c>
      <c r="Q19" s="64" t="s">
        <v>89</v>
      </c>
      <c r="R19" s="64" t="s">
        <v>90</v>
      </c>
      <c r="S19" s="64" t="s">
        <v>91</v>
      </c>
      <c r="X19" s="57" t="s">
        <v>18</v>
      </c>
      <c r="Y19" s="57">
        <v>17</v>
      </c>
    </row>
    <row r="20" spans="1:25" x14ac:dyDescent="0.15">
      <c r="A20" s="62">
        <v>40</v>
      </c>
      <c r="B20" s="62">
        <f>IF(ISNA(VLOOKUP($Y$1*1000+A20,年齢別人口集計表AD2!$A$2:$K$5000,9,FALSE)),0,VLOOKUP($Y$1*1000+A20,年齢別人口集計表AD2!$A$2:$K$5000,9,FALSE))</f>
        <v>3</v>
      </c>
      <c r="C20" s="62">
        <f>IF(ISNA(VLOOKUP($Y$1*1000+A20,年齢別人口集計表AD2!$A$2:$K$5000,10,FALSE)),0,VLOOKUP($Y$1*1000+A20,年齢別人口集計表AD2!$A$2:$K$5000,10,FALSE))</f>
        <v>3</v>
      </c>
      <c r="D20" s="62">
        <f>SUM(B20:C20)</f>
        <v>6</v>
      </c>
      <c r="E20" s="63"/>
      <c r="F20" s="62">
        <v>45</v>
      </c>
      <c r="G20" s="62">
        <f>IF(ISNA(VLOOKUP($Y$1*1000+F20,年齢別人口集計表AD2!$A$2:$K$5000,9,FALSE)),0,VLOOKUP($Y$1*1000+F20,年齢別人口集計表AD2!$A$2:$K$5000,9,FALSE))</f>
        <v>2</v>
      </c>
      <c r="H20" s="62">
        <f>IF(ISNA(VLOOKUP($Y$1*1000+F20,年齢別人口集計表AD2!$A$2:$K$5000,10,FALSE)),0,VLOOKUP($Y$1*1000+F20,年齢別人口集計表AD2!$A$2:$K$5000,10,FALSE))</f>
        <v>9</v>
      </c>
      <c r="I20" s="62">
        <f>SUM(G20:H20)</f>
        <v>11</v>
      </c>
      <c r="J20" s="63"/>
      <c r="K20" s="62">
        <v>50</v>
      </c>
      <c r="L20" s="62">
        <f>IF(ISNA(VLOOKUP($Y$1*1000+K20,年齢別人口集計表AD2!$A$2:$K$5000,9,FALSE)),0,VLOOKUP($Y$1*1000+K20,年齢別人口集計表AD2!$A$2:$K$5000,9,FALSE))</f>
        <v>5</v>
      </c>
      <c r="M20" s="62">
        <f>IF(ISNA(VLOOKUP($Y$1*1000+K20,年齢別人口集計表AD2!$A$2:$K$5000,10,FALSE)),0,VLOOKUP($Y$1*1000+K20,年齢別人口集計表AD2!$A$2:$K$5000,10,FALSE))</f>
        <v>7</v>
      </c>
      <c r="N20" s="62">
        <f>SUM(L20:M20)</f>
        <v>12</v>
      </c>
      <c r="O20" s="63"/>
      <c r="P20" s="62">
        <v>55</v>
      </c>
      <c r="Q20" s="62">
        <f>IF(ISNA(VLOOKUP($Y$1*1000+P20,年齢別人口集計表AD2!$A$2:$K$5000,9,FALSE)),0,VLOOKUP($Y$1*1000+P20,年齢別人口集計表AD2!$A$2:$K$5000,9,FALSE))</f>
        <v>4</v>
      </c>
      <c r="R20" s="62">
        <f>IF(ISNA(VLOOKUP($Y$1*1000+P20,年齢別人口集計表AD2!$A$2:$K$5000,10,FALSE)),0,VLOOKUP($Y$1*1000+P20,年齢別人口集計表AD2!$A$2:$K$5000,10,FALSE))</f>
        <v>3</v>
      </c>
      <c r="S20" s="62">
        <f>SUM(Q20:R20)</f>
        <v>7</v>
      </c>
      <c r="X20" s="57" t="s">
        <v>19</v>
      </c>
      <c r="Y20" s="57">
        <v>18</v>
      </c>
    </row>
    <row r="21" spans="1:25" x14ac:dyDescent="0.15">
      <c r="A21" s="62">
        <v>41</v>
      </c>
      <c r="B21" s="62">
        <f>IF(ISNA(VLOOKUP($Y$1*1000+A21,年齢別人口集計表AD2!$A$2:$K$5000,9,FALSE)),0,VLOOKUP($Y$1*1000+A21,年齢別人口集計表AD2!$A$2:$K$5000,9,FALSE))</f>
        <v>5</v>
      </c>
      <c r="C21" s="62">
        <f>IF(ISNA(VLOOKUP($Y$1*1000+A21,年齢別人口集計表AD2!$A$2:$K$5000,10,FALSE)),0,VLOOKUP($Y$1*1000+A21,年齢別人口集計表AD2!$A$2:$K$5000,10,FALSE))</f>
        <v>5</v>
      </c>
      <c r="D21" s="62">
        <f>SUM(B21:C21)</f>
        <v>10</v>
      </c>
      <c r="E21" s="63"/>
      <c r="F21" s="62">
        <v>46</v>
      </c>
      <c r="G21" s="62">
        <f>IF(ISNA(VLOOKUP($Y$1*1000+F21,年齢別人口集計表AD2!$A$2:$K$5000,9,FALSE)),0,VLOOKUP($Y$1*1000+F21,年齢別人口集計表AD2!$A$2:$K$5000,9,FALSE))</f>
        <v>3</v>
      </c>
      <c r="H21" s="62">
        <f>IF(ISNA(VLOOKUP($Y$1*1000+F21,年齢別人口集計表AD2!$A$2:$K$5000,10,FALSE)),0,VLOOKUP($Y$1*1000+F21,年齢別人口集計表AD2!$A$2:$K$5000,10,FALSE))</f>
        <v>6</v>
      </c>
      <c r="I21" s="62">
        <f>SUM(G21:H21)</f>
        <v>9</v>
      </c>
      <c r="J21" s="63"/>
      <c r="K21" s="62">
        <v>51</v>
      </c>
      <c r="L21" s="62">
        <f>IF(ISNA(VLOOKUP($Y$1*1000+K21,年齢別人口集計表AD2!$A$2:$K$5000,9,FALSE)),0,VLOOKUP($Y$1*1000+K21,年齢別人口集計表AD2!$A$2:$K$5000,9,FALSE))</f>
        <v>6</v>
      </c>
      <c r="M21" s="62">
        <f>IF(ISNA(VLOOKUP($Y$1*1000+K21,年齢別人口集計表AD2!$A$2:$K$5000,10,FALSE)),0,VLOOKUP($Y$1*1000+K21,年齢別人口集計表AD2!$A$2:$K$5000,10,FALSE))</f>
        <v>4</v>
      </c>
      <c r="N21" s="62">
        <f>SUM(L21:M21)</f>
        <v>10</v>
      </c>
      <c r="O21" s="63"/>
      <c r="P21" s="62">
        <v>56</v>
      </c>
      <c r="Q21" s="62">
        <f>IF(ISNA(VLOOKUP($Y$1*1000+P21,年齢別人口集計表AD2!$A$2:$K$5000,9,FALSE)),0,VLOOKUP($Y$1*1000+P21,年齢別人口集計表AD2!$A$2:$K$5000,9,FALSE))</f>
        <v>4</v>
      </c>
      <c r="R21" s="62">
        <f>IF(ISNA(VLOOKUP($Y$1*1000+P21,年齢別人口集計表AD2!$A$2:$K$5000,10,FALSE)),0,VLOOKUP($Y$1*1000+P21,年齢別人口集計表AD2!$A$2:$K$5000,10,FALSE))</f>
        <v>4</v>
      </c>
      <c r="S21" s="62">
        <f>SUM(Q21:R21)</f>
        <v>8</v>
      </c>
      <c r="X21" s="57" t="s">
        <v>120</v>
      </c>
      <c r="Y21" s="57">
        <v>19</v>
      </c>
    </row>
    <row r="22" spans="1:25" x14ac:dyDescent="0.15">
      <c r="A22" s="62">
        <v>42</v>
      </c>
      <c r="B22" s="62">
        <f>IF(ISNA(VLOOKUP($Y$1*1000+A22,年齢別人口集計表AD2!$A$2:$K$5000,9,FALSE)),0,VLOOKUP($Y$1*1000+A22,年齢別人口集計表AD2!$A$2:$K$5000,9,FALSE))</f>
        <v>8</v>
      </c>
      <c r="C22" s="62">
        <f>IF(ISNA(VLOOKUP($Y$1*1000+A22,年齢別人口集計表AD2!$A$2:$K$5000,10,FALSE)),0,VLOOKUP($Y$1*1000+A22,年齢別人口集計表AD2!$A$2:$K$5000,10,FALSE))</f>
        <v>3</v>
      </c>
      <c r="D22" s="62">
        <f>SUM(B22:C22)</f>
        <v>11</v>
      </c>
      <c r="E22" s="63"/>
      <c r="F22" s="62">
        <v>47</v>
      </c>
      <c r="G22" s="62">
        <f>IF(ISNA(VLOOKUP($Y$1*1000+F22,年齢別人口集計表AD2!$A$2:$K$5000,9,FALSE)),0,VLOOKUP($Y$1*1000+F22,年齢別人口集計表AD2!$A$2:$K$5000,9,FALSE))</f>
        <v>6</v>
      </c>
      <c r="H22" s="62">
        <f>IF(ISNA(VLOOKUP($Y$1*1000+F22,年齢別人口集計表AD2!$A$2:$K$5000,10,FALSE)),0,VLOOKUP($Y$1*1000+F22,年齢別人口集計表AD2!$A$2:$K$5000,10,FALSE))</f>
        <v>7</v>
      </c>
      <c r="I22" s="62">
        <f>SUM(G22:H22)</f>
        <v>13</v>
      </c>
      <c r="J22" s="63"/>
      <c r="K22" s="62">
        <v>52</v>
      </c>
      <c r="L22" s="62">
        <f>IF(ISNA(VLOOKUP($Y$1*1000+K22,年齢別人口集計表AD2!$A$2:$K$5000,9,FALSE)),0,VLOOKUP($Y$1*1000+K22,年齢別人口集計表AD2!$A$2:$K$5000,9,FALSE))</f>
        <v>5</v>
      </c>
      <c r="M22" s="62">
        <f>IF(ISNA(VLOOKUP($Y$1*1000+K22,年齢別人口集計表AD2!$A$2:$K$5000,10,FALSE)),0,VLOOKUP($Y$1*1000+K22,年齢別人口集計表AD2!$A$2:$K$5000,10,FALSE))</f>
        <v>6</v>
      </c>
      <c r="N22" s="62">
        <f>SUM(L22:M22)</f>
        <v>11</v>
      </c>
      <c r="O22" s="63"/>
      <c r="P22" s="62">
        <v>57</v>
      </c>
      <c r="Q22" s="62">
        <f>IF(ISNA(VLOOKUP($Y$1*1000+P22,年齢別人口集計表AD2!$A$2:$K$5000,9,FALSE)),0,VLOOKUP($Y$1*1000+P22,年齢別人口集計表AD2!$A$2:$K$5000,9,FALSE))</f>
        <v>5</v>
      </c>
      <c r="R22" s="62">
        <f>IF(ISNA(VLOOKUP($Y$1*1000+P22,年齢別人口集計表AD2!$A$2:$K$5000,10,FALSE)),0,VLOOKUP($Y$1*1000+P22,年齢別人口集計表AD2!$A$2:$K$5000,10,FALSE))</f>
        <v>13</v>
      </c>
      <c r="S22" s="62">
        <f>SUM(Q22:R22)</f>
        <v>18</v>
      </c>
      <c r="X22" s="57" t="s">
        <v>20</v>
      </c>
      <c r="Y22" s="57">
        <v>22</v>
      </c>
    </row>
    <row r="23" spans="1:25" x14ac:dyDescent="0.15">
      <c r="A23" s="62">
        <v>43</v>
      </c>
      <c r="B23" s="62">
        <f>IF(ISNA(VLOOKUP($Y$1*1000+A23,年齢別人口集計表AD2!$A$2:$K$5000,9,FALSE)),0,VLOOKUP($Y$1*1000+A23,年齢別人口集計表AD2!$A$2:$K$5000,9,FALSE))</f>
        <v>4</v>
      </c>
      <c r="C23" s="62">
        <f>IF(ISNA(VLOOKUP($Y$1*1000+A23,年齢別人口集計表AD2!$A$2:$K$5000,10,FALSE)),0,VLOOKUP($Y$1*1000+A23,年齢別人口集計表AD2!$A$2:$K$5000,10,FALSE))</f>
        <v>9</v>
      </c>
      <c r="D23" s="62">
        <f>SUM(B23:C23)</f>
        <v>13</v>
      </c>
      <c r="E23" s="63"/>
      <c r="F23" s="62">
        <v>48</v>
      </c>
      <c r="G23" s="62">
        <f>IF(ISNA(VLOOKUP($Y$1*1000+F23,年齢別人口集計表AD2!$A$2:$K$5000,9,FALSE)),0,VLOOKUP($Y$1*1000+F23,年齢別人口集計表AD2!$A$2:$K$5000,9,FALSE))</f>
        <v>4</v>
      </c>
      <c r="H23" s="62">
        <f>IF(ISNA(VLOOKUP($Y$1*1000+F23,年齢別人口集計表AD2!$A$2:$K$5000,10,FALSE)),0,VLOOKUP($Y$1*1000+F23,年齢別人口集計表AD2!$A$2:$K$5000,10,FALSE))</f>
        <v>5</v>
      </c>
      <c r="I23" s="62">
        <f>SUM(G23:H23)</f>
        <v>9</v>
      </c>
      <c r="J23" s="63"/>
      <c r="K23" s="62">
        <v>53</v>
      </c>
      <c r="L23" s="62">
        <f>IF(ISNA(VLOOKUP($Y$1*1000+K23,年齢別人口集計表AD2!$A$2:$K$5000,9,FALSE)),0,VLOOKUP($Y$1*1000+K23,年齢別人口集計表AD2!$A$2:$K$5000,9,FALSE))</f>
        <v>1</v>
      </c>
      <c r="M23" s="62">
        <f>IF(ISNA(VLOOKUP($Y$1*1000+K23,年齢別人口集計表AD2!$A$2:$K$5000,10,FALSE)),0,VLOOKUP($Y$1*1000+K23,年齢別人口集計表AD2!$A$2:$K$5000,10,FALSE))</f>
        <v>7</v>
      </c>
      <c r="N23" s="62">
        <f>SUM(L23:M23)</f>
        <v>8</v>
      </c>
      <c r="O23" s="63"/>
      <c r="P23" s="62">
        <v>58</v>
      </c>
      <c r="Q23" s="62">
        <f>IF(ISNA(VLOOKUP($Y$1*1000+P23,年齢別人口集計表AD2!$A$2:$K$5000,9,FALSE)),0,VLOOKUP($Y$1*1000+P23,年齢別人口集計表AD2!$A$2:$K$5000,9,FALSE))</f>
        <v>12</v>
      </c>
      <c r="R23" s="62">
        <f>IF(ISNA(VLOOKUP($Y$1*1000+P23,年齢別人口集計表AD2!$A$2:$K$5000,10,FALSE)),0,VLOOKUP($Y$1*1000+P23,年齢別人口集計表AD2!$A$2:$K$5000,10,FALSE))</f>
        <v>8</v>
      </c>
      <c r="S23" s="62">
        <f>SUM(Q23:R23)</f>
        <v>20</v>
      </c>
      <c r="X23" s="57" t="s">
        <v>21</v>
      </c>
      <c r="Y23" s="57">
        <v>23</v>
      </c>
    </row>
    <row r="24" spans="1:25" x14ac:dyDescent="0.15">
      <c r="A24" s="62">
        <v>44</v>
      </c>
      <c r="B24" s="62">
        <f>IF(ISNA(VLOOKUP($Y$1*1000+A24,年齢別人口集計表AD2!$A$2:$K$5000,9,FALSE)),0,VLOOKUP($Y$1*1000+A24,年齢別人口集計表AD2!$A$2:$K$5000,9,FALSE))</f>
        <v>4</v>
      </c>
      <c r="C24" s="62">
        <f>IF(ISNA(VLOOKUP($Y$1*1000+A24,年齢別人口集計表AD2!$A$2:$K$5000,10,FALSE)),0,VLOOKUP($Y$1*1000+A24,年齢別人口集計表AD2!$A$2:$K$5000,10,FALSE))</f>
        <v>2</v>
      </c>
      <c r="D24" s="62">
        <f>SUM(B24:C24)</f>
        <v>6</v>
      </c>
      <c r="E24" s="63"/>
      <c r="F24" s="62">
        <v>49</v>
      </c>
      <c r="G24" s="62">
        <f>IF(ISNA(VLOOKUP($Y$1*1000+F24,年齢別人口集計表AD2!$A$2:$K$5000,9,FALSE)),0,VLOOKUP($Y$1*1000+F24,年齢別人口集計表AD2!$A$2:$K$5000,9,FALSE))</f>
        <v>9</v>
      </c>
      <c r="H24" s="62">
        <f>IF(ISNA(VLOOKUP($Y$1*1000+F24,年齢別人口集計表AD2!$A$2:$K$5000,10,FALSE)),0,VLOOKUP($Y$1*1000+F24,年齢別人口集計表AD2!$A$2:$K$5000,10,FALSE))</f>
        <v>4</v>
      </c>
      <c r="I24" s="62">
        <f>SUM(G24:H24)</f>
        <v>13</v>
      </c>
      <c r="J24" s="63"/>
      <c r="K24" s="62">
        <v>54</v>
      </c>
      <c r="L24" s="62">
        <f>IF(ISNA(VLOOKUP($Y$1*1000+K24,年齢別人口集計表AD2!$A$2:$K$5000,9,FALSE)),0,VLOOKUP($Y$1*1000+K24,年齢別人口集計表AD2!$A$2:$K$5000,9,FALSE))</f>
        <v>3</v>
      </c>
      <c r="M24" s="62">
        <f>IF(ISNA(VLOOKUP($Y$1*1000+K24,年齢別人口集計表AD2!$A$2:$K$5000,10,FALSE)),0,VLOOKUP($Y$1*1000+K24,年齢別人口集計表AD2!$A$2:$K$5000,10,FALSE))</f>
        <v>9</v>
      </c>
      <c r="N24" s="62">
        <f>SUM(L24:M24)</f>
        <v>12</v>
      </c>
      <c r="O24" s="63"/>
      <c r="P24" s="62">
        <v>59</v>
      </c>
      <c r="Q24" s="62">
        <f>IF(ISNA(VLOOKUP($Y$1*1000+P24,年齢別人口集計表AD2!$A$2:$K$5000,9,FALSE)),0,VLOOKUP($Y$1*1000+P24,年齢別人口集計表AD2!$A$2:$K$5000,9,FALSE))</f>
        <v>9</v>
      </c>
      <c r="R24" s="62">
        <f>IF(ISNA(VLOOKUP($Y$1*1000+P24,年齢別人口集計表AD2!$A$2:$K$5000,10,FALSE)),0,VLOOKUP($Y$1*1000+P24,年齢別人口集計表AD2!$A$2:$K$5000,10,FALSE))</f>
        <v>11</v>
      </c>
      <c r="S24" s="62">
        <f>SUM(Q24:R24)</f>
        <v>20</v>
      </c>
      <c r="X24" s="57" t="s">
        <v>22</v>
      </c>
      <c r="Y24" s="57">
        <v>24</v>
      </c>
    </row>
    <row r="25" spans="1:25" x14ac:dyDescent="0.15">
      <c r="A25" s="64" t="s">
        <v>91</v>
      </c>
      <c r="B25" s="62">
        <f>SUM(B20:B24)</f>
        <v>24</v>
      </c>
      <c r="C25" s="62">
        <f>SUM(C20:C24)</f>
        <v>22</v>
      </c>
      <c r="D25" s="62">
        <f>SUM(D20:D24)</f>
        <v>46</v>
      </c>
      <c r="E25" s="63"/>
      <c r="F25" s="64" t="s">
        <v>91</v>
      </c>
      <c r="G25" s="62">
        <f>SUM(G20:G24)</f>
        <v>24</v>
      </c>
      <c r="H25" s="62">
        <f>SUM(H20:H24)</f>
        <v>31</v>
      </c>
      <c r="I25" s="62">
        <f>SUM(I20:I24)</f>
        <v>55</v>
      </c>
      <c r="J25" s="63"/>
      <c r="K25" s="64" t="s">
        <v>91</v>
      </c>
      <c r="L25" s="62">
        <f>SUM(L20:L24)</f>
        <v>20</v>
      </c>
      <c r="M25" s="62">
        <f>SUM(M20:M24)</f>
        <v>33</v>
      </c>
      <c r="N25" s="62">
        <f>SUM(N20:N24)</f>
        <v>53</v>
      </c>
      <c r="O25" s="63"/>
      <c r="P25" s="64" t="s">
        <v>91</v>
      </c>
      <c r="Q25" s="62">
        <f>SUM(Q20:Q24)</f>
        <v>34</v>
      </c>
      <c r="R25" s="62">
        <f>SUM(R20:R24)</f>
        <v>39</v>
      </c>
      <c r="S25" s="62">
        <f>SUM(S20:S24)</f>
        <v>73</v>
      </c>
      <c r="U25" s="65">
        <f>Q25+L25+G25+B25</f>
        <v>102</v>
      </c>
      <c r="V25" s="65">
        <f>R25+M25+H25+C25</f>
        <v>125</v>
      </c>
      <c r="X25" s="57" t="s">
        <v>23</v>
      </c>
      <c r="Y25" s="57">
        <v>25</v>
      </c>
    </row>
    <row r="26" spans="1:25" x14ac:dyDescent="0.15">
      <c r="A26" s="66"/>
      <c r="B26" s="66"/>
      <c r="C26" s="66"/>
      <c r="D26" s="66"/>
      <c r="F26" s="66"/>
      <c r="G26" s="66"/>
      <c r="H26" s="66"/>
      <c r="I26" s="66"/>
      <c r="K26" s="66"/>
      <c r="L26" s="66"/>
      <c r="M26" s="66"/>
      <c r="N26" s="66"/>
      <c r="P26" s="66"/>
      <c r="Q26" s="66"/>
      <c r="R26" s="66"/>
      <c r="S26" s="66"/>
      <c r="X26" s="57" t="s">
        <v>24</v>
      </c>
      <c r="Y26" s="57">
        <v>26</v>
      </c>
    </row>
    <row r="27" spans="1:25" x14ac:dyDescent="0.15">
      <c r="A27" s="64" t="s">
        <v>0</v>
      </c>
      <c r="B27" s="64" t="s">
        <v>89</v>
      </c>
      <c r="C27" s="64" t="s">
        <v>90</v>
      </c>
      <c r="D27" s="64" t="s">
        <v>91</v>
      </c>
      <c r="E27" s="63"/>
      <c r="F27" s="64" t="s">
        <v>0</v>
      </c>
      <c r="G27" s="64" t="s">
        <v>89</v>
      </c>
      <c r="H27" s="64" t="s">
        <v>90</v>
      </c>
      <c r="I27" s="64" t="s">
        <v>91</v>
      </c>
      <c r="J27" s="63"/>
      <c r="K27" s="64" t="s">
        <v>0</v>
      </c>
      <c r="L27" s="64" t="s">
        <v>89</v>
      </c>
      <c r="M27" s="64" t="s">
        <v>90</v>
      </c>
      <c r="N27" s="64" t="s">
        <v>91</v>
      </c>
      <c r="O27" s="63"/>
      <c r="P27" s="64" t="s">
        <v>0</v>
      </c>
      <c r="Q27" s="64" t="s">
        <v>89</v>
      </c>
      <c r="R27" s="64" t="s">
        <v>90</v>
      </c>
      <c r="S27" s="64" t="s">
        <v>91</v>
      </c>
      <c r="X27" s="57" t="s">
        <v>25</v>
      </c>
      <c r="Y27" s="57">
        <v>27</v>
      </c>
    </row>
    <row r="28" spans="1:25" x14ac:dyDescent="0.15">
      <c r="A28" s="62">
        <v>60</v>
      </c>
      <c r="B28" s="62">
        <f>IF(ISNA(VLOOKUP($Y$1*1000+A28,年齢別人口集計表AD2!$A$2:$K$5000,9,FALSE)),0,VLOOKUP($Y$1*1000+A28,年齢別人口集計表AD2!$A$2:$K$5000,9,FALSE))</f>
        <v>6</v>
      </c>
      <c r="C28" s="62">
        <f>IF(ISNA(VLOOKUP($Y$1*1000+A28,年齢別人口集計表AD2!$A$2:$K$5000,10,FALSE)),0,VLOOKUP($Y$1*1000+A28,年齢別人口集計表AD2!$A$2:$K$5000,10,FALSE))</f>
        <v>8</v>
      </c>
      <c r="D28" s="62">
        <f>SUM(B28:C28)</f>
        <v>14</v>
      </c>
      <c r="E28" s="63"/>
      <c r="F28" s="62">
        <v>65</v>
      </c>
      <c r="G28" s="62">
        <f>IF(ISNA(VLOOKUP($Y$1*1000+F28,年齢別人口集計表AD2!$A$2:$K$5000,9,FALSE)),0,VLOOKUP($Y$1*1000+F28,年齢別人口集計表AD2!$A$2:$K$5000,9,FALSE))</f>
        <v>13</v>
      </c>
      <c r="H28" s="62">
        <f>IF(ISNA(VLOOKUP($Y$1*1000+F28,年齢別人口集計表AD2!$A$2:$K$5000,10,FALSE)),0,VLOOKUP($Y$1*1000+F28,年齢別人口集計表AD2!$A$2:$K$5000,10,FALSE))</f>
        <v>17</v>
      </c>
      <c r="I28" s="62">
        <f>SUM(G28:H28)</f>
        <v>30</v>
      </c>
      <c r="J28" s="63"/>
      <c r="K28" s="62">
        <v>70</v>
      </c>
      <c r="L28" s="62">
        <f>IF(ISNA(VLOOKUP($Y$1*1000+K28,年齢別人口集計表AD2!$A$2:$K$5000,9,FALSE)),0,VLOOKUP($Y$1*1000+K28,年齢別人口集計表AD2!$A$2:$K$5000,9,FALSE))</f>
        <v>19</v>
      </c>
      <c r="M28" s="62">
        <f>IF(ISNA(VLOOKUP($Y$1*1000+K28,年齢別人口集計表AD2!$A$2:$K$5000,10,FALSE)),0,VLOOKUP($Y$1*1000+K28,年齢別人口集計表AD2!$A$2:$K$5000,10,FALSE))</f>
        <v>19</v>
      </c>
      <c r="N28" s="62">
        <f>SUM(L28:M28)</f>
        <v>38</v>
      </c>
      <c r="O28" s="63"/>
      <c r="P28" s="62">
        <v>75</v>
      </c>
      <c r="Q28" s="62">
        <f>IF(ISNA(VLOOKUP($Y$1*1000+P28,年齢別人口集計表AD2!$A$2:$K$5000,9,FALSE)),0,VLOOKUP($Y$1*1000+P28,年齢別人口集計表AD2!$A$2:$K$5000,9,FALSE))</f>
        <v>10</v>
      </c>
      <c r="R28" s="62">
        <f>IF(ISNA(VLOOKUP($Y$1*1000+P28,年齢別人口集計表AD2!$A$2:$K$5000,10,FALSE)),0,VLOOKUP($Y$1*1000+P28,年齢別人口集計表AD2!$A$2:$K$5000,10,FALSE))</f>
        <v>7</v>
      </c>
      <c r="S28" s="62">
        <f>SUM(Q28:R28)</f>
        <v>17</v>
      </c>
      <c r="X28" s="57" t="s">
        <v>26</v>
      </c>
      <c r="Y28" s="57">
        <v>28</v>
      </c>
    </row>
    <row r="29" spans="1:25" x14ac:dyDescent="0.15">
      <c r="A29" s="62">
        <v>61</v>
      </c>
      <c r="B29" s="62">
        <f>IF(ISNA(VLOOKUP($Y$1*1000+A29,年齢別人口集計表AD2!$A$2:$K$5000,9,FALSE)),0,VLOOKUP($Y$1*1000+A29,年齢別人口集計表AD2!$A$2:$K$5000,9,FALSE))</f>
        <v>6</v>
      </c>
      <c r="C29" s="62">
        <f>IF(ISNA(VLOOKUP($Y$1*1000+A29,年齢別人口集計表AD2!$A$2:$K$5000,10,FALSE)),0,VLOOKUP($Y$1*1000+A29,年齢別人口集計表AD2!$A$2:$K$5000,10,FALSE))</f>
        <v>17</v>
      </c>
      <c r="D29" s="62">
        <f>SUM(B29:C29)</f>
        <v>23</v>
      </c>
      <c r="E29" s="63"/>
      <c r="F29" s="62">
        <v>66</v>
      </c>
      <c r="G29" s="62">
        <f>IF(ISNA(VLOOKUP($Y$1*1000+F29,年齢別人口集計表AD2!$A$2:$K$5000,9,FALSE)),0,VLOOKUP($Y$1*1000+F29,年齢別人口集計表AD2!$A$2:$K$5000,9,FALSE))</f>
        <v>16</v>
      </c>
      <c r="H29" s="62">
        <f>IF(ISNA(VLOOKUP($Y$1*1000+F29,年齢別人口集計表AD2!$A$2:$K$5000,10,FALSE)),0,VLOOKUP($Y$1*1000+F29,年齢別人口集計表AD2!$A$2:$K$5000,10,FALSE))</f>
        <v>23</v>
      </c>
      <c r="I29" s="62">
        <f>SUM(G29:H29)</f>
        <v>39</v>
      </c>
      <c r="J29" s="63"/>
      <c r="K29" s="62">
        <v>71</v>
      </c>
      <c r="L29" s="62">
        <f>IF(ISNA(VLOOKUP($Y$1*1000+K29,年齢別人口集計表AD2!$A$2:$K$5000,9,FALSE)),0,VLOOKUP($Y$1*1000+K29,年齢別人口集計表AD2!$A$2:$K$5000,9,FALSE))</f>
        <v>12</v>
      </c>
      <c r="M29" s="62">
        <f>IF(ISNA(VLOOKUP($Y$1*1000+K29,年齢別人口集計表AD2!$A$2:$K$5000,10,FALSE)),0,VLOOKUP($Y$1*1000+K29,年齢別人口集計表AD2!$A$2:$K$5000,10,FALSE))</f>
        <v>13</v>
      </c>
      <c r="N29" s="62">
        <f>SUM(L29:M29)</f>
        <v>25</v>
      </c>
      <c r="O29" s="63"/>
      <c r="P29" s="62">
        <v>76</v>
      </c>
      <c r="Q29" s="62">
        <f>IF(ISNA(VLOOKUP($Y$1*1000+P29,年齢別人口集計表AD2!$A$2:$K$5000,9,FALSE)),0,VLOOKUP($Y$1*1000+P29,年齢別人口集計表AD2!$A$2:$K$5000,9,FALSE))</f>
        <v>14</v>
      </c>
      <c r="R29" s="62">
        <f>IF(ISNA(VLOOKUP($Y$1*1000+P29,年齢別人口集計表AD2!$A$2:$K$5000,10,FALSE)),0,VLOOKUP($Y$1*1000+P29,年齢別人口集計表AD2!$A$2:$K$5000,10,FALSE))</f>
        <v>11</v>
      </c>
      <c r="S29" s="62">
        <f>SUM(Q29:R29)</f>
        <v>25</v>
      </c>
      <c r="X29" s="57" t="s">
        <v>27</v>
      </c>
      <c r="Y29" s="57">
        <v>29</v>
      </c>
    </row>
    <row r="30" spans="1:25" x14ac:dyDescent="0.15">
      <c r="A30" s="62">
        <v>62</v>
      </c>
      <c r="B30" s="62">
        <f>IF(ISNA(VLOOKUP($Y$1*1000+A30,年齢別人口集計表AD2!$A$2:$K$5000,9,FALSE)),0,VLOOKUP($Y$1*1000+A30,年齢別人口集計表AD2!$A$2:$K$5000,9,FALSE))</f>
        <v>9</v>
      </c>
      <c r="C30" s="62">
        <f>IF(ISNA(VLOOKUP($Y$1*1000+A30,年齢別人口集計表AD2!$A$2:$K$5000,10,FALSE)),0,VLOOKUP($Y$1*1000+A30,年齢別人口集計表AD2!$A$2:$K$5000,10,FALSE))</f>
        <v>21</v>
      </c>
      <c r="D30" s="62">
        <f>SUM(B30:C30)</f>
        <v>30</v>
      </c>
      <c r="E30" s="63"/>
      <c r="F30" s="62">
        <v>67</v>
      </c>
      <c r="G30" s="62">
        <f>IF(ISNA(VLOOKUP($Y$1*1000+F30,年齢別人口集計表AD2!$A$2:$K$5000,9,FALSE)),0,VLOOKUP($Y$1*1000+F30,年齢別人口集計表AD2!$A$2:$K$5000,9,FALSE))</f>
        <v>16</v>
      </c>
      <c r="H30" s="62">
        <f>IF(ISNA(VLOOKUP($Y$1*1000+F30,年齢別人口集計表AD2!$A$2:$K$5000,10,FALSE)),0,VLOOKUP($Y$1*1000+F30,年齢別人口集計表AD2!$A$2:$K$5000,10,FALSE))</f>
        <v>12</v>
      </c>
      <c r="I30" s="62">
        <f>SUM(G30:H30)</f>
        <v>28</v>
      </c>
      <c r="J30" s="63"/>
      <c r="K30" s="62">
        <v>72</v>
      </c>
      <c r="L30" s="62">
        <f>IF(ISNA(VLOOKUP($Y$1*1000+K30,年齢別人口集計表AD2!$A$2:$K$5000,9,FALSE)),0,VLOOKUP($Y$1*1000+K30,年齢別人口集計表AD2!$A$2:$K$5000,9,FALSE))</f>
        <v>11</v>
      </c>
      <c r="M30" s="62">
        <f>IF(ISNA(VLOOKUP($Y$1*1000+K30,年齢別人口集計表AD2!$A$2:$K$5000,10,FALSE)),0,VLOOKUP($Y$1*1000+K30,年齢別人口集計表AD2!$A$2:$K$5000,10,FALSE))</f>
        <v>2</v>
      </c>
      <c r="N30" s="62">
        <f>SUM(L30:M30)</f>
        <v>13</v>
      </c>
      <c r="O30" s="63"/>
      <c r="P30" s="62">
        <v>77</v>
      </c>
      <c r="Q30" s="62">
        <f>IF(ISNA(VLOOKUP($Y$1*1000+P30,年齢別人口集計表AD2!$A$2:$K$5000,9,FALSE)),0,VLOOKUP($Y$1*1000+P30,年齢別人口集計表AD2!$A$2:$K$5000,9,FALSE))</f>
        <v>7</v>
      </c>
      <c r="R30" s="62">
        <f>IF(ISNA(VLOOKUP($Y$1*1000+P30,年齢別人口集計表AD2!$A$2:$K$5000,10,FALSE)),0,VLOOKUP($Y$1*1000+P30,年齢別人口集計表AD2!$A$2:$K$5000,10,FALSE))</f>
        <v>8</v>
      </c>
      <c r="S30" s="62">
        <f>SUM(Q30:R30)</f>
        <v>15</v>
      </c>
      <c r="X30" s="57" t="s">
        <v>28</v>
      </c>
      <c r="Y30" s="57">
        <v>30</v>
      </c>
    </row>
    <row r="31" spans="1:25" x14ac:dyDescent="0.15">
      <c r="A31" s="62">
        <v>63</v>
      </c>
      <c r="B31" s="62">
        <f>IF(ISNA(VLOOKUP($Y$1*1000+A31,年齢別人口集計表AD2!$A$2:$K$5000,9,FALSE)),0,VLOOKUP($Y$1*1000+A31,年齢別人口集計表AD2!$A$2:$K$5000,9,FALSE))</f>
        <v>14</v>
      </c>
      <c r="C31" s="62">
        <f>IF(ISNA(VLOOKUP($Y$1*1000+A31,年齢別人口集計表AD2!$A$2:$K$5000,10,FALSE)),0,VLOOKUP($Y$1*1000+A31,年齢別人口集計表AD2!$A$2:$K$5000,10,FALSE))</f>
        <v>11</v>
      </c>
      <c r="D31" s="62">
        <f>SUM(B31:C31)</f>
        <v>25</v>
      </c>
      <c r="E31" s="63"/>
      <c r="F31" s="62">
        <v>68</v>
      </c>
      <c r="G31" s="62">
        <f>IF(ISNA(VLOOKUP($Y$1*1000+F31,年齢別人口集計表AD2!$A$2:$K$5000,9,FALSE)),0,VLOOKUP($Y$1*1000+F31,年齢別人口集計表AD2!$A$2:$K$5000,9,FALSE))</f>
        <v>17</v>
      </c>
      <c r="H31" s="62">
        <f>IF(ISNA(VLOOKUP($Y$1*1000+F31,年齢別人口集計表AD2!$A$2:$K$5000,10,FALSE)),0,VLOOKUP($Y$1*1000+F31,年齢別人口集計表AD2!$A$2:$K$5000,10,FALSE))</f>
        <v>10</v>
      </c>
      <c r="I31" s="62">
        <f>SUM(G31:H31)</f>
        <v>27</v>
      </c>
      <c r="J31" s="63"/>
      <c r="K31" s="62">
        <v>73</v>
      </c>
      <c r="L31" s="62">
        <f>IF(ISNA(VLOOKUP($Y$1*1000+K31,年齢別人口集計表AD2!$A$2:$K$5000,9,FALSE)),0,VLOOKUP($Y$1*1000+K31,年齢別人口集計表AD2!$A$2:$K$5000,9,FALSE))</f>
        <v>15</v>
      </c>
      <c r="M31" s="62">
        <f>IF(ISNA(VLOOKUP($Y$1*1000+K31,年齢別人口集計表AD2!$A$2:$K$5000,10,FALSE)),0,VLOOKUP($Y$1*1000+K31,年齢別人口集計表AD2!$A$2:$K$5000,10,FALSE))</f>
        <v>8</v>
      </c>
      <c r="N31" s="62">
        <f>SUM(L31:M31)</f>
        <v>23</v>
      </c>
      <c r="O31" s="63"/>
      <c r="P31" s="62">
        <v>78</v>
      </c>
      <c r="Q31" s="62">
        <f>IF(ISNA(VLOOKUP($Y$1*1000+P31,年齢別人口集計表AD2!$A$2:$K$5000,9,FALSE)),0,VLOOKUP($Y$1*1000+P31,年齢別人口集計表AD2!$A$2:$K$5000,9,FALSE))</f>
        <v>3</v>
      </c>
      <c r="R31" s="62">
        <f>IF(ISNA(VLOOKUP($Y$1*1000+P31,年齢別人口集計表AD2!$A$2:$K$5000,10,FALSE)),0,VLOOKUP($Y$1*1000+P31,年齢別人口集計表AD2!$A$2:$K$5000,10,FALSE))</f>
        <v>10</v>
      </c>
      <c r="S31" s="62">
        <f>SUM(Q31:R31)</f>
        <v>13</v>
      </c>
      <c r="X31" s="57" t="s">
        <v>29</v>
      </c>
      <c r="Y31" s="57">
        <v>31</v>
      </c>
    </row>
    <row r="32" spans="1:25" x14ac:dyDescent="0.15">
      <c r="A32" s="62">
        <v>64</v>
      </c>
      <c r="B32" s="62">
        <f>IF(ISNA(VLOOKUP($Y$1*1000+A32,年齢別人口集計表AD2!$A$2:$K$5000,9,FALSE)),0,VLOOKUP($Y$1*1000+A32,年齢別人口集計表AD2!$A$2:$K$5000,9,FALSE))</f>
        <v>21</v>
      </c>
      <c r="C32" s="62">
        <f>IF(ISNA(VLOOKUP($Y$1*1000+A32,年齢別人口集計表AD2!$A$2:$K$5000,10,FALSE)),0,VLOOKUP($Y$1*1000+A32,年齢別人口集計表AD2!$A$2:$K$5000,10,FALSE))</f>
        <v>21</v>
      </c>
      <c r="D32" s="62">
        <f>SUM(B32:C32)</f>
        <v>42</v>
      </c>
      <c r="E32" s="63"/>
      <c r="F32" s="62">
        <v>69</v>
      </c>
      <c r="G32" s="62">
        <f>IF(ISNA(VLOOKUP($Y$1*1000+F32,年齢別人口集計表AD2!$A$2:$K$5000,9,FALSE)),0,VLOOKUP($Y$1*1000+F32,年齢別人口集計表AD2!$A$2:$K$5000,9,FALSE))</f>
        <v>19</v>
      </c>
      <c r="H32" s="62">
        <f>IF(ISNA(VLOOKUP($Y$1*1000+F32,年齢別人口集計表AD2!$A$2:$K$5000,10,FALSE)),0,VLOOKUP($Y$1*1000+F32,年齢別人口集計表AD2!$A$2:$K$5000,10,FALSE))</f>
        <v>16</v>
      </c>
      <c r="I32" s="62">
        <f>SUM(G32:H32)</f>
        <v>35</v>
      </c>
      <c r="J32" s="63"/>
      <c r="K32" s="62">
        <v>74</v>
      </c>
      <c r="L32" s="62">
        <f>IF(ISNA(VLOOKUP($Y$1*1000+K32,年齢別人口集計表AD2!$A$2:$K$5000,9,FALSE)),0,VLOOKUP($Y$1*1000+K32,年齢別人口集計表AD2!$A$2:$K$5000,9,FALSE))</f>
        <v>7</v>
      </c>
      <c r="M32" s="62">
        <f>IF(ISNA(VLOOKUP($Y$1*1000+K32,年齢別人口集計表AD2!$A$2:$K$5000,10,FALSE)),0,VLOOKUP($Y$1*1000+K32,年齢別人口集計表AD2!$A$2:$K$5000,10,FALSE))</f>
        <v>6</v>
      </c>
      <c r="N32" s="62">
        <f>SUM(L32:M32)</f>
        <v>13</v>
      </c>
      <c r="O32" s="63"/>
      <c r="P32" s="62">
        <v>79</v>
      </c>
      <c r="Q32" s="62">
        <f>IF(ISNA(VLOOKUP($Y$1*1000+P32,年齢別人口集計表AD2!$A$2:$K$5000,9,FALSE)),0,VLOOKUP($Y$1*1000+P32,年齢別人口集計表AD2!$A$2:$K$5000,9,FALSE))</f>
        <v>5</v>
      </c>
      <c r="R32" s="62">
        <f>IF(ISNA(VLOOKUP($Y$1*1000+P32,年齢別人口集計表AD2!$A$2:$K$5000,10,FALSE)),0,VLOOKUP($Y$1*1000+P32,年齢別人口集計表AD2!$A$2:$K$5000,10,FALSE))</f>
        <v>4</v>
      </c>
      <c r="S32" s="62">
        <f>SUM(Q32:R32)</f>
        <v>9</v>
      </c>
      <c r="X32" s="57" t="s">
        <v>30</v>
      </c>
      <c r="Y32" s="57">
        <v>32</v>
      </c>
    </row>
    <row r="33" spans="1:25" x14ac:dyDescent="0.15">
      <c r="A33" s="64" t="s">
        <v>91</v>
      </c>
      <c r="B33" s="62">
        <f>SUM(B28:B32)</f>
        <v>56</v>
      </c>
      <c r="C33" s="62">
        <f>SUM(C28:C32)</f>
        <v>78</v>
      </c>
      <c r="D33" s="62">
        <f>SUM(D28:D32)</f>
        <v>134</v>
      </c>
      <c r="E33" s="63"/>
      <c r="F33" s="64" t="s">
        <v>91</v>
      </c>
      <c r="G33" s="62">
        <f>SUM(G28:G32)</f>
        <v>81</v>
      </c>
      <c r="H33" s="62">
        <f>SUM(H28:H32)</f>
        <v>78</v>
      </c>
      <c r="I33" s="62">
        <f>SUM(I28:I32)</f>
        <v>159</v>
      </c>
      <c r="J33" s="63"/>
      <c r="K33" s="64" t="s">
        <v>91</v>
      </c>
      <c r="L33" s="62">
        <f>SUM(L28:L32)</f>
        <v>64</v>
      </c>
      <c r="M33" s="62">
        <f>SUM(M28:M32)</f>
        <v>48</v>
      </c>
      <c r="N33" s="62">
        <f>SUM(N28:N32)</f>
        <v>112</v>
      </c>
      <c r="O33" s="63"/>
      <c r="P33" s="64" t="s">
        <v>91</v>
      </c>
      <c r="Q33" s="62">
        <f>SUM(Q28:Q32)</f>
        <v>39</v>
      </c>
      <c r="R33" s="62">
        <f>SUM(R28:R32)</f>
        <v>40</v>
      </c>
      <c r="S33" s="62">
        <f>SUM(S28:S32)</f>
        <v>79</v>
      </c>
      <c r="U33" s="65">
        <f>Q33+L33+G33+B33</f>
        <v>240</v>
      </c>
      <c r="V33" s="65">
        <f>R33+M33+H33+C33</f>
        <v>244</v>
      </c>
      <c r="X33" s="57" t="s">
        <v>31</v>
      </c>
      <c r="Y33" s="57">
        <v>33</v>
      </c>
    </row>
    <row r="34" spans="1:25" x14ac:dyDescent="0.15">
      <c r="A34" s="66"/>
      <c r="B34" s="66"/>
      <c r="C34" s="66"/>
      <c r="D34" s="66"/>
      <c r="F34" s="66"/>
      <c r="G34" s="66"/>
      <c r="H34" s="66"/>
      <c r="I34" s="66"/>
      <c r="K34" s="66"/>
      <c r="L34" s="66"/>
      <c r="M34" s="66"/>
      <c r="N34" s="66"/>
      <c r="P34" s="66"/>
      <c r="Q34" s="66"/>
      <c r="R34" s="66"/>
      <c r="S34" s="66"/>
      <c r="X34" s="57" t="s">
        <v>32</v>
      </c>
      <c r="Y34" s="57">
        <v>34</v>
      </c>
    </row>
    <row r="35" spans="1:25" x14ac:dyDescent="0.15">
      <c r="A35" s="64" t="s">
        <v>0</v>
      </c>
      <c r="B35" s="64" t="s">
        <v>89</v>
      </c>
      <c r="C35" s="64" t="s">
        <v>90</v>
      </c>
      <c r="D35" s="64" t="s">
        <v>91</v>
      </c>
      <c r="E35" s="63"/>
      <c r="F35" s="64" t="s">
        <v>0</v>
      </c>
      <c r="G35" s="64" t="s">
        <v>89</v>
      </c>
      <c r="H35" s="64" t="s">
        <v>90</v>
      </c>
      <c r="I35" s="64" t="s">
        <v>91</v>
      </c>
      <c r="J35" s="63"/>
      <c r="K35" s="64" t="s">
        <v>0</v>
      </c>
      <c r="L35" s="64" t="s">
        <v>89</v>
      </c>
      <c r="M35" s="64" t="s">
        <v>90</v>
      </c>
      <c r="N35" s="64" t="s">
        <v>91</v>
      </c>
      <c r="O35" s="63"/>
      <c r="P35" s="64" t="s">
        <v>0</v>
      </c>
      <c r="Q35" s="64" t="s">
        <v>89</v>
      </c>
      <c r="R35" s="64" t="s">
        <v>90</v>
      </c>
      <c r="S35" s="64" t="s">
        <v>91</v>
      </c>
      <c r="X35" s="57" t="s">
        <v>33</v>
      </c>
      <c r="Y35" s="57">
        <v>36</v>
      </c>
    </row>
    <row r="36" spans="1:25" x14ac:dyDescent="0.15">
      <c r="A36" s="62">
        <v>80</v>
      </c>
      <c r="B36" s="62">
        <f>IF(ISNA(VLOOKUP($Y$1*1000+A36,年齢別人口集計表AD2!$A$2:$K$5000,9,FALSE)),0,VLOOKUP($Y$1*1000+A36,年齢別人口集計表AD2!$A$2:$K$5000,9,FALSE))</f>
        <v>8</v>
      </c>
      <c r="C36" s="62">
        <f>IF(ISNA(VLOOKUP($Y$1*1000+A36,年齢別人口集計表AD2!$A$2:$K$5000,10,FALSE)),0,VLOOKUP($Y$1*1000+A36,年齢別人口集計表AD2!$A$2:$K$5000,10,FALSE))</f>
        <v>3</v>
      </c>
      <c r="D36" s="62">
        <f>SUM(B36:C36)</f>
        <v>11</v>
      </c>
      <c r="E36" s="63"/>
      <c r="F36" s="62">
        <v>85</v>
      </c>
      <c r="G36" s="62">
        <f>IF(ISNA(VLOOKUP($Y$1*1000+F36,年齢別人口集計表AD2!$A$2:$K$5000,9,FALSE)),0,VLOOKUP($Y$1*1000+F36,年齢別人口集計表AD2!$A$2:$K$5000,9,FALSE))</f>
        <v>1</v>
      </c>
      <c r="H36" s="62">
        <f>IF(ISNA(VLOOKUP($Y$1*1000+F36,年齢別人口集計表AD2!$A$2:$K$5000,10,FALSE)),0,VLOOKUP($Y$1*1000+F36,年齢別人口集計表AD2!$A$2:$K$5000,10,FALSE))</f>
        <v>2</v>
      </c>
      <c r="I36" s="62">
        <f>SUM(G36:H36)</f>
        <v>3</v>
      </c>
      <c r="J36" s="63"/>
      <c r="K36" s="62">
        <v>90</v>
      </c>
      <c r="L36" s="62">
        <f>IF(ISNA(VLOOKUP($Y$1*1000+K36,年齢別人口集計表AD2!$A$2:$K$5000,9,FALSE)),0,VLOOKUP($Y$1*1000+K36,年齢別人口集計表AD2!$A$2:$K$5000,9,FALSE))</f>
        <v>0</v>
      </c>
      <c r="M36" s="62">
        <f>IF(ISNA(VLOOKUP($Y$1*1000+K36,年齢別人口集計表AD2!$A$2:$K$5000,10,FALSE)),0,VLOOKUP($Y$1*1000+K36,年齢別人口集計表AD2!$A$2:$K$5000,10,FALSE))</f>
        <v>2</v>
      </c>
      <c r="N36" s="62">
        <f>SUM(L36:M36)</f>
        <v>2</v>
      </c>
      <c r="O36" s="63"/>
      <c r="P36" s="62">
        <v>95</v>
      </c>
      <c r="Q36" s="62">
        <f>IF(ISNA(VLOOKUP($Y$1*1000+P36,年齢別人口集計表AD2!$A$2:$K$5000,9,FALSE)),0,VLOOKUP($Y$1*1000+P36,年齢別人口集計表AD2!$A$2:$K$5000,9,FALSE))</f>
        <v>0</v>
      </c>
      <c r="R36" s="62">
        <f>IF(ISNA(VLOOKUP($Y$1*1000+P36,年齢別人口集計表AD2!$A$2:$K$5000,10,FALSE)),0,VLOOKUP($Y$1*1000+P36,年齢別人口集計表AD2!$A$2:$K$5000,10,FALSE))</f>
        <v>0</v>
      </c>
      <c r="S36" s="62">
        <f>SUM(Q36:R36)</f>
        <v>0</v>
      </c>
      <c r="X36" s="57" t="s">
        <v>34</v>
      </c>
      <c r="Y36" s="57">
        <v>37</v>
      </c>
    </row>
    <row r="37" spans="1:25" x14ac:dyDescent="0.15">
      <c r="A37" s="62">
        <v>81</v>
      </c>
      <c r="B37" s="62">
        <f>IF(ISNA(VLOOKUP($Y$1*1000+A37,年齢別人口集計表AD2!$A$2:$K$5000,9,FALSE)),0,VLOOKUP($Y$1*1000+A37,年齢別人口集計表AD2!$A$2:$K$5000,9,FALSE))</f>
        <v>3</v>
      </c>
      <c r="C37" s="62">
        <f>IF(ISNA(VLOOKUP($Y$1*1000+A37,年齢別人口集計表AD2!$A$2:$K$5000,10,FALSE)),0,VLOOKUP($Y$1*1000+A37,年齢別人口集計表AD2!$A$2:$K$5000,10,FALSE))</f>
        <v>7</v>
      </c>
      <c r="D37" s="62">
        <f>SUM(B37:C37)</f>
        <v>10</v>
      </c>
      <c r="E37" s="63"/>
      <c r="F37" s="62">
        <v>86</v>
      </c>
      <c r="G37" s="62">
        <f>IF(ISNA(VLOOKUP($Y$1*1000+F37,年齢別人口集計表AD2!$A$2:$K$5000,9,FALSE)),0,VLOOKUP($Y$1*1000+F37,年齢別人口集計表AD2!$A$2:$K$5000,9,FALSE))</f>
        <v>1</v>
      </c>
      <c r="H37" s="62">
        <f>IF(ISNA(VLOOKUP($Y$1*1000+F37,年齢別人口集計表AD2!$A$2:$K$5000,10,FALSE)),0,VLOOKUP($Y$1*1000+F37,年齢別人口集計表AD2!$A$2:$K$5000,10,FALSE))</f>
        <v>2</v>
      </c>
      <c r="I37" s="62">
        <f>SUM(G37:H37)</f>
        <v>3</v>
      </c>
      <c r="J37" s="63"/>
      <c r="K37" s="62">
        <v>91</v>
      </c>
      <c r="L37" s="62">
        <f>IF(ISNA(VLOOKUP($Y$1*1000+K37,年齢別人口集計表AD2!$A$2:$K$5000,9,FALSE)),0,VLOOKUP($Y$1*1000+K37,年齢別人口集計表AD2!$A$2:$K$5000,9,FALSE))</f>
        <v>0</v>
      </c>
      <c r="M37" s="62">
        <f>IF(ISNA(VLOOKUP($Y$1*1000+K37,年齢別人口集計表AD2!$A$2:$K$5000,10,FALSE)),0,VLOOKUP($Y$1*1000+K37,年齢別人口集計表AD2!$A$2:$K$5000,10,FALSE))</f>
        <v>3</v>
      </c>
      <c r="N37" s="62">
        <f>SUM(L37:M37)</f>
        <v>3</v>
      </c>
      <c r="O37" s="63"/>
      <c r="P37" s="62">
        <v>96</v>
      </c>
      <c r="Q37" s="62">
        <f>IF(ISNA(VLOOKUP($Y$1*1000+P37,年齢別人口集計表AD2!$A$2:$K$5000,9,FALSE)),0,VLOOKUP($Y$1*1000+P37,年齢別人口集計表AD2!$A$2:$K$5000,9,FALSE))</f>
        <v>0</v>
      </c>
      <c r="R37" s="62">
        <f>IF(ISNA(VLOOKUP($Y$1*1000+P37,年齢別人口集計表AD2!$A$2:$K$5000,10,FALSE)),0,VLOOKUP($Y$1*1000+P37,年齢別人口集計表AD2!$A$2:$K$5000,10,FALSE))</f>
        <v>1</v>
      </c>
      <c r="S37" s="62">
        <f>SUM(Q37:R37)</f>
        <v>1</v>
      </c>
      <c r="X37" s="57" t="s">
        <v>35</v>
      </c>
      <c r="Y37" s="57">
        <v>38</v>
      </c>
    </row>
    <row r="38" spans="1:25" x14ac:dyDescent="0.15">
      <c r="A38" s="62">
        <v>82</v>
      </c>
      <c r="B38" s="62">
        <f>IF(ISNA(VLOOKUP($Y$1*1000+A38,年齢別人口集計表AD2!$A$2:$K$5000,9,FALSE)),0,VLOOKUP($Y$1*1000+A38,年齢別人口集計表AD2!$A$2:$K$5000,9,FALSE))</f>
        <v>5</v>
      </c>
      <c r="C38" s="62">
        <f>IF(ISNA(VLOOKUP($Y$1*1000+A38,年齢別人口集計表AD2!$A$2:$K$5000,10,FALSE)),0,VLOOKUP($Y$1*1000+A38,年齢別人口集計表AD2!$A$2:$K$5000,10,FALSE))</f>
        <v>3</v>
      </c>
      <c r="D38" s="62">
        <f>SUM(B38:C38)</f>
        <v>8</v>
      </c>
      <c r="E38" s="63"/>
      <c r="F38" s="62">
        <v>87</v>
      </c>
      <c r="G38" s="62">
        <f>IF(ISNA(VLOOKUP($Y$1*1000+F38,年齢別人口集計表AD2!$A$2:$K$5000,9,FALSE)),0,VLOOKUP($Y$1*1000+F38,年齢別人口集計表AD2!$A$2:$K$5000,9,FALSE))</f>
        <v>1</v>
      </c>
      <c r="H38" s="62">
        <f>IF(ISNA(VLOOKUP($Y$1*1000+F38,年齢別人口集計表AD2!$A$2:$K$5000,10,FALSE)),0,VLOOKUP($Y$1*1000+F38,年齢別人口集計表AD2!$A$2:$K$5000,10,FALSE))</f>
        <v>1</v>
      </c>
      <c r="I38" s="62">
        <f>SUM(G38:H38)</f>
        <v>2</v>
      </c>
      <c r="J38" s="63"/>
      <c r="K38" s="62">
        <v>92</v>
      </c>
      <c r="L38" s="62">
        <f>IF(ISNA(VLOOKUP($Y$1*1000+K38,年齢別人口集計表AD2!$A$2:$K$5000,9,FALSE)),0,VLOOKUP($Y$1*1000+K38,年齢別人口集計表AD2!$A$2:$K$5000,9,FALSE))</f>
        <v>0</v>
      </c>
      <c r="M38" s="62">
        <f>IF(ISNA(VLOOKUP($Y$1*1000+K38,年齢別人口集計表AD2!$A$2:$K$5000,10,FALSE)),0,VLOOKUP($Y$1*1000+K38,年齢別人口集計表AD2!$A$2:$K$5000,10,FALSE))</f>
        <v>3</v>
      </c>
      <c r="N38" s="62">
        <f>SUM(L38:M38)</f>
        <v>3</v>
      </c>
      <c r="O38" s="63"/>
      <c r="P38" s="62">
        <v>97</v>
      </c>
      <c r="Q38" s="62">
        <f>IF(ISNA(VLOOKUP($Y$1*1000+P38,年齢別人口集計表AD2!$A$2:$K$5000,9,FALSE)),0,VLOOKUP($Y$1*1000+P38,年齢別人口集計表AD2!$A$2:$K$5000,9,FALSE))</f>
        <v>0</v>
      </c>
      <c r="R38" s="62">
        <f>IF(ISNA(VLOOKUP($Y$1*1000+P38,年齢別人口集計表AD2!$A$2:$K$5000,10,FALSE)),0,VLOOKUP($Y$1*1000+P38,年齢別人口集計表AD2!$A$2:$K$5000,10,FALSE))</f>
        <v>1</v>
      </c>
      <c r="S38" s="62">
        <f>SUM(Q38:R38)</f>
        <v>1</v>
      </c>
      <c r="X38" s="57" t="s">
        <v>61</v>
      </c>
      <c r="Y38" s="57">
        <v>39</v>
      </c>
    </row>
    <row r="39" spans="1:25" x14ac:dyDescent="0.15">
      <c r="A39" s="62">
        <v>83</v>
      </c>
      <c r="B39" s="62">
        <f>IF(ISNA(VLOOKUP($Y$1*1000+A39,年齢別人口集計表AD2!$A$2:$K$5000,9,FALSE)),0,VLOOKUP($Y$1*1000+A39,年齢別人口集計表AD2!$A$2:$K$5000,9,FALSE))</f>
        <v>2</v>
      </c>
      <c r="C39" s="62">
        <f>IF(ISNA(VLOOKUP($Y$1*1000+A39,年齢別人口集計表AD2!$A$2:$K$5000,10,FALSE)),0,VLOOKUP($Y$1*1000+A39,年齢別人口集計表AD2!$A$2:$K$5000,10,FALSE))</f>
        <v>6</v>
      </c>
      <c r="D39" s="62">
        <f>SUM(B39:C39)</f>
        <v>8</v>
      </c>
      <c r="E39" s="63"/>
      <c r="F39" s="62">
        <v>88</v>
      </c>
      <c r="G39" s="62">
        <f>IF(ISNA(VLOOKUP($Y$1*1000+F39,年齢別人口集計表AD2!$A$2:$K$5000,9,FALSE)),0,VLOOKUP($Y$1*1000+F39,年齢別人口集計表AD2!$A$2:$K$5000,9,FALSE))</f>
        <v>0</v>
      </c>
      <c r="H39" s="62">
        <f>IF(ISNA(VLOOKUP($Y$1*1000+F39,年齢別人口集計表AD2!$A$2:$K$5000,10,FALSE)),0,VLOOKUP($Y$1*1000+F39,年齢別人口集計表AD2!$A$2:$K$5000,10,FALSE))</f>
        <v>3</v>
      </c>
      <c r="I39" s="62">
        <f>SUM(G39:H39)</f>
        <v>3</v>
      </c>
      <c r="J39" s="63"/>
      <c r="K39" s="62">
        <v>93</v>
      </c>
      <c r="L39" s="62">
        <f>IF(ISNA(VLOOKUP($Y$1*1000+K39,年齢別人口集計表AD2!$A$2:$K$5000,9,FALSE)),0,VLOOKUP($Y$1*1000+K39,年齢別人口集計表AD2!$A$2:$K$5000,9,FALSE))</f>
        <v>1</v>
      </c>
      <c r="M39" s="62">
        <f>IF(ISNA(VLOOKUP($Y$1*1000+K39,年齢別人口集計表AD2!$A$2:$K$5000,10,FALSE)),0,VLOOKUP($Y$1*1000+K39,年齢別人口集計表AD2!$A$2:$K$5000,10,FALSE))</f>
        <v>2</v>
      </c>
      <c r="N39" s="62">
        <f>SUM(L39:M39)</f>
        <v>3</v>
      </c>
      <c r="O39" s="63"/>
      <c r="P39" s="62">
        <v>98</v>
      </c>
      <c r="Q39" s="62">
        <f>IF(ISNA(VLOOKUP($Y$1*1000+P39,年齢別人口集計表AD2!$A$2:$K$5000,9,FALSE)),0,VLOOKUP($Y$1*1000+P39,年齢別人口集計表AD2!$A$2:$K$5000,9,FALSE))</f>
        <v>0</v>
      </c>
      <c r="R39" s="62">
        <f>IF(ISNA(VLOOKUP($Y$1*1000+P39,年齢別人口集計表AD2!$A$2:$K$5000,10,FALSE)),0,VLOOKUP($Y$1*1000+P39,年齢別人口集計表AD2!$A$2:$K$5000,10,FALSE))</f>
        <v>0</v>
      </c>
      <c r="S39" s="62">
        <f>SUM(Q39:R39)</f>
        <v>0</v>
      </c>
      <c r="X39" s="57" t="s">
        <v>77</v>
      </c>
      <c r="Y39" s="57">
        <v>40</v>
      </c>
    </row>
    <row r="40" spans="1:25" x14ac:dyDescent="0.15">
      <c r="A40" s="62">
        <v>84</v>
      </c>
      <c r="B40" s="62">
        <f>IF(ISNA(VLOOKUP($Y$1*1000+A40,年齢別人口集計表AD2!$A$2:$K$5000,9,FALSE)),0,VLOOKUP($Y$1*1000+A40,年齢別人口集計表AD2!$A$2:$K$5000,9,FALSE))</f>
        <v>3</v>
      </c>
      <c r="C40" s="62">
        <f>IF(ISNA(VLOOKUP($Y$1*1000+A40,年齢別人口集計表AD2!$A$2:$K$5000,10,FALSE)),0,VLOOKUP($Y$1*1000+A40,年齢別人口集計表AD2!$A$2:$K$5000,10,FALSE))</f>
        <v>1</v>
      </c>
      <c r="D40" s="62">
        <f>SUM(B40:C40)</f>
        <v>4</v>
      </c>
      <c r="E40" s="63"/>
      <c r="F40" s="62">
        <v>89</v>
      </c>
      <c r="G40" s="62">
        <f>IF(ISNA(VLOOKUP($Y$1*1000+F40,年齢別人口集計表AD2!$A$2:$K$5000,9,FALSE)),0,VLOOKUP($Y$1*1000+F40,年齢別人口集計表AD2!$A$2:$K$5000,9,FALSE))</f>
        <v>0</v>
      </c>
      <c r="H40" s="62">
        <f>IF(ISNA(VLOOKUP($Y$1*1000+F40,年齢別人口集計表AD2!$A$2:$K$5000,10,FALSE)),0,VLOOKUP($Y$1*1000+F40,年齢別人口集計表AD2!$A$2:$K$5000,10,FALSE))</f>
        <v>3</v>
      </c>
      <c r="I40" s="62">
        <f>SUM(G40:H40)</f>
        <v>3</v>
      </c>
      <c r="J40" s="63"/>
      <c r="K40" s="62">
        <v>94</v>
      </c>
      <c r="L40" s="62">
        <f>IF(ISNA(VLOOKUP($Y$1*1000+K40,年齢別人口集計表AD2!$A$2:$K$5000,9,FALSE)),0,VLOOKUP($Y$1*1000+K40,年齢別人口集計表AD2!$A$2:$K$5000,9,FALSE))</f>
        <v>1</v>
      </c>
      <c r="M40" s="62">
        <f>IF(ISNA(VLOOKUP($Y$1*1000+K40,年齢別人口集計表AD2!$A$2:$K$5000,10,FALSE)),0,VLOOKUP($Y$1*1000+K40,年齢別人口集計表AD2!$A$2:$K$5000,10,FALSE))</f>
        <v>1</v>
      </c>
      <c r="N40" s="62">
        <f>SUM(L40:M40)</f>
        <v>2</v>
      </c>
      <c r="O40" s="63"/>
      <c r="P40" s="62">
        <v>99</v>
      </c>
      <c r="Q40" s="62">
        <f>IF(ISNA(VLOOKUP($Y$1*1000+P40,年齢別人口集計表AD2!$A$2:$K$5000,9,FALSE)),0,VLOOKUP($Y$1*1000+P40,年齢別人口集計表AD2!$A$2:$K$5000,9,FALSE))</f>
        <v>0</v>
      </c>
      <c r="R40" s="62">
        <f>IF(ISNA(VLOOKUP($Y$1*1000+P40,年齢別人口集計表AD2!$A$2:$K$5000,10,FALSE)),0,VLOOKUP($Y$1*1000+P40,年齢別人口集計表AD2!$A$2:$K$5000,10,FALSE))</f>
        <v>0</v>
      </c>
      <c r="S40" s="62">
        <f>SUM(Q40:R40)</f>
        <v>0</v>
      </c>
      <c r="X40" s="57" t="s">
        <v>83</v>
      </c>
      <c r="Y40" s="57">
        <v>41</v>
      </c>
    </row>
    <row r="41" spans="1:25" x14ac:dyDescent="0.15">
      <c r="A41" s="64" t="s">
        <v>91</v>
      </c>
      <c r="B41" s="62">
        <f>SUM(B36:B40)</f>
        <v>21</v>
      </c>
      <c r="C41" s="62">
        <f>SUM(C36:C40)</f>
        <v>20</v>
      </c>
      <c r="D41" s="62">
        <f>SUM(D36:D40)</f>
        <v>41</v>
      </c>
      <c r="E41" s="63"/>
      <c r="F41" s="64" t="s">
        <v>91</v>
      </c>
      <c r="G41" s="62">
        <f>SUM(G36:G40)</f>
        <v>3</v>
      </c>
      <c r="H41" s="62">
        <f>SUM(H36:H40)</f>
        <v>11</v>
      </c>
      <c r="I41" s="62">
        <f>SUM(I36:I40)</f>
        <v>14</v>
      </c>
      <c r="J41" s="63"/>
      <c r="K41" s="64" t="s">
        <v>91</v>
      </c>
      <c r="L41" s="62">
        <f>SUM(L36:L40)</f>
        <v>2</v>
      </c>
      <c r="M41" s="62">
        <f>SUM(M36:M40)</f>
        <v>11</v>
      </c>
      <c r="N41" s="62">
        <f>SUM(N36:N40)</f>
        <v>13</v>
      </c>
      <c r="O41" s="63"/>
      <c r="P41" s="64" t="s">
        <v>91</v>
      </c>
      <c r="Q41" s="62">
        <f>SUM(Q36:Q40)</f>
        <v>0</v>
      </c>
      <c r="R41" s="62">
        <f>SUM(R36:R40)</f>
        <v>2</v>
      </c>
      <c r="S41" s="62">
        <f>SUM(S36:S40)</f>
        <v>2</v>
      </c>
      <c r="U41" s="65">
        <f>Q41+L41+G41+B41</f>
        <v>26</v>
      </c>
      <c r="V41" s="65">
        <f>R41+M41+H41+C41</f>
        <v>44</v>
      </c>
      <c r="X41" s="57" t="s">
        <v>36</v>
      </c>
      <c r="Y41" s="57">
        <v>42</v>
      </c>
    </row>
    <row r="42" spans="1:25" x14ac:dyDescent="0.15">
      <c r="A42" s="66"/>
      <c r="B42" s="66"/>
      <c r="C42" s="66"/>
      <c r="D42" s="66"/>
      <c r="F42" s="66"/>
      <c r="G42" s="66"/>
      <c r="H42" s="66"/>
      <c r="I42" s="66"/>
      <c r="K42" s="66"/>
      <c r="L42" s="66"/>
      <c r="M42" s="66"/>
      <c r="N42" s="66"/>
      <c r="P42" s="66"/>
      <c r="Q42" s="66"/>
      <c r="R42" s="66"/>
      <c r="S42" s="66"/>
      <c r="X42" s="57" t="s">
        <v>37</v>
      </c>
      <c r="Y42" s="57">
        <v>43</v>
      </c>
    </row>
    <row r="43" spans="1:25" x14ac:dyDescent="0.15">
      <c r="A43" s="64" t="s">
        <v>0</v>
      </c>
      <c r="B43" s="64" t="s">
        <v>89</v>
      </c>
      <c r="C43" s="64" t="s">
        <v>90</v>
      </c>
      <c r="D43" s="64" t="s">
        <v>91</v>
      </c>
      <c r="E43" s="63"/>
      <c r="F43" s="64" t="s">
        <v>0</v>
      </c>
      <c r="G43" s="64" t="s">
        <v>89</v>
      </c>
      <c r="H43" s="64" t="s">
        <v>90</v>
      </c>
      <c r="I43" s="64" t="s">
        <v>91</v>
      </c>
      <c r="J43" s="63"/>
      <c r="K43" s="64" t="s">
        <v>0</v>
      </c>
      <c r="L43" s="64" t="s">
        <v>89</v>
      </c>
      <c r="M43" s="64" t="s">
        <v>90</v>
      </c>
      <c r="N43" s="64" t="s">
        <v>91</v>
      </c>
      <c r="O43" s="63"/>
      <c r="P43" s="64" t="s">
        <v>0</v>
      </c>
      <c r="Q43" s="64" t="s">
        <v>89</v>
      </c>
      <c r="R43" s="64" t="s">
        <v>90</v>
      </c>
      <c r="S43" s="64" t="s">
        <v>91</v>
      </c>
      <c r="X43" s="57" t="s">
        <v>38</v>
      </c>
      <c r="Y43" s="57">
        <v>50</v>
      </c>
    </row>
    <row r="44" spans="1:25" x14ac:dyDescent="0.15">
      <c r="A44" s="62">
        <v>100</v>
      </c>
      <c r="B44" s="62">
        <f>IF(ISNA(VLOOKUP($Y$1*1000+A44,年齢別人口集計表AD2!$A$2:$K$5000,9,FALSE)),0,VLOOKUP($Y$1*1000+A44,年齢別人口集計表AD2!$A$2:$K$5000,9,FALSE))</f>
        <v>0</v>
      </c>
      <c r="C44" s="62">
        <f>IF(ISNA(VLOOKUP($Y$1*1000+A44,年齢別人口集計表AD2!$A$2:$K$5000,10,FALSE)),0,VLOOKUP($Y$1*1000+A44,年齢別人口集計表AD2!$A$2:$K$5000,10,FALSE))</f>
        <v>0</v>
      </c>
      <c r="D44" s="62">
        <f>SUM(B44:C44)</f>
        <v>0</v>
      </c>
      <c r="E44" s="63"/>
      <c r="F44" s="62">
        <v>105</v>
      </c>
      <c r="G44" s="62">
        <f>IF(ISNA(VLOOKUP($Y$1*1000+F44,年齢別人口集計表AD2!$A$2:$K$5000,9,FALSE)),0,VLOOKUP($Y$1*1000+F44,年齢別人口集計表AD2!$A$2:$K$5000,9,FALSE))</f>
        <v>0</v>
      </c>
      <c r="H44" s="62">
        <f>IF(ISNA(VLOOKUP($Y$1*1000+F44,年齢別人口集計表AD2!$A$2:$K$5000,10,FALSE)),0,VLOOKUP($Y$1*1000+F44,年齢別人口集計表AD2!$A$2:$K$5000,10,FALSE))</f>
        <v>0</v>
      </c>
      <c r="I44" s="62">
        <f>SUM(G44:H44)</f>
        <v>0</v>
      </c>
      <c r="J44" s="63"/>
      <c r="K44" s="62">
        <v>110</v>
      </c>
      <c r="L44" s="62">
        <f>IF(ISNA(VLOOKUP($Y$1*1000+K44,年齢別人口集計表AD2!$A$2:$K$5000,9,FALSE)),0,VLOOKUP($Y$1*1000+K44,年齢別人口集計表AD2!$A$2:$K$5000,9,FALSE))</f>
        <v>0</v>
      </c>
      <c r="M44" s="62">
        <f>IF(ISNA(VLOOKUP($Y$1*1000+K44,年齢別人口集計表AD2!$A$2:$K$5000,10,FALSE)),0,VLOOKUP($Y$1*1000+K44,年齢別人口集計表AD2!$A$2:$K$5000,10,FALSE))</f>
        <v>0</v>
      </c>
      <c r="N44" s="62">
        <f>SUM(L44:M44)</f>
        <v>0</v>
      </c>
      <c r="O44" s="63"/>
      <c r="P44" s="62">
        <v>115</v>
      </c>
      <c r="Q44" s="62">
        <f>IF(ISNA(VLOOKUP($Y$1*1000+P44,年齢別人口集計表AD2!$A$2:$K$5000,9,FALSE)),0,VLOOKUP($Y$1*1000+P44,年齢別人口集計表AD2!$A$2:$K$5000,9,FALSE))</f>
        <v>0</v>
      </c>
      <c r="R44" s="62">
        <f>IF(ISNA(VLOOKUP($Y$1*1000+P44,年齢別人口集計表AD2!$A$2:$K$5000,10,FALSE)),0,VLOOKUP($Y$1*1000+P44,年齢別人口集計表AD2!$A$2:$K$5000,10,FALSE))</f>
        <v>0</v>
      </c>
      <c r="S44" s="62">
        <f>SUM(Q44:R44)</f>
        <v>0</v>
      </c>
      <c r="X44" s="57" t="s">
        <v>39</v>
      </c>
      <c r="Y44" s="57">
        <v>51</v>
      </c>
    </row>
    <row r="45" spans="1:25" x14ac:dyDescent="0.15">
      <c r="A45" s="62">
        <v>101</v>
      </c>
      <c r="B45" s="62">
        <f>IF(ISNA(VLOOKUP($Y$1*1000+A45,年齢別人口集計表AD2!$A$2:$K$5000,9,FALSE)),0,VLOOKUP($Y$1*1000+A45,年齢別人口集計表AD2!$A$2:$K$5000,9,FALSE))</f>
        <v>0</v>
      </c>
      <c r="C45" s="62">
        <f>IF(ISNA(VLOOKUP($Y$1*1000+A45,年齢別人口集計表AD2!$A$2:$K$5000,10,FALSE)),0,VLOOKUP($Y$1*1000+A45,年齢別人口集計表AD2!$A$2:$K$5000,10,FALSE))</f>
        <v>1</v>
      </c>
      <c r="D45" s="62">
        <f>SUM(B45:C45)</f>
        <v>1</v>
      </c>
      <c r="E45" s="63"/>
      <c r="F45" s="62">
        <v>106</v>
      </c>
      <c r="G45" s="62">
        <f>IF(ISNA(VLOOKUP($Y$1*1000+F45,年齢別人口集計表AD2!$A$2:$K$5000,9,FALSE)),0,VLOOKUP($Y$1*1000+F45,年齢別人口集計表AD2!$A$2:$K$5000,9,FALSE))</f>
        <v>0</v>
      </c>
      <c r="H45" s="62">
        <f>IF(ISNA(VLOOKUP($Y$1*1000+F45,年齢別人口集計表AD2!$A$2:$K$5000,10,FALSE)),0,VLOOKUP($Y$1*1000+F45,年齢別人口集計表AD2!$A$2:$K$5000,10,FALSE))</f>
        <v>0</v>
      </c>
      <c r="I45" s="62">
        <f>SUM(G45:H45)</f>
        <v>0</v>
      </c>
      <c r="J45" s="63"/>
      <c r="K45" s="62">
        <v>111</v>
      </c>
      <c r="L45" s="62">
        <f>IF(ISNA(VLOOKUP($Y$1*1000+K45,年齢別人口集計表AD2!$A$2:$K$5000,9,FALSE)),0,VLOOKUP($Y$1*1000+K45,年齢別人口集計表AD2!$A$2:$K$5000,9,FALSE))</f>
        <v>0</v>
      </c>
      <c r="M45" s="62">
        <f>IF(ISNA(VLOOKUP($Y$1*1000+K45,年齢別人口集計表AD2!$A$2:$K$5000,10,FALSE)),0,VLOOKUP($Y$1*1000+K45,年齢別人口集計表AD2!$A$2:$K$5000,10,FALSE))</f>
        <v>0</v>
      </c>
      <c r="N45" s="62">
        <f>SUM(L45:M45)</f>
        <v>0</v>
      </c>
      <c r="O45" s="63"/>
      <c r="P45" s="62">
        <v>116</v>
      </c>
      <c r="Q45" s="62">
        <f>IF(ISNA(VLOOKUP($Y$1*1000+P45,年齢別人口集計表AD2!$A$2:$K$5000,9,FALSE)),0,VLOOKUP($Y$1*1000+P45,年齢別人口集計表AD2!$A$2:$K$5000,9,FALSE))</f>
        <v>0</v>
      </c>
      <c r="R45" s="62">
        <f>IF(ISNA(VLOOKUP($Y$1*1000+P45,年齢別人口集計表AD2!$A$2:$K$5000,10,FALSE)),0,VLOOKUP($Y$1*1000+P45,年齢別人口集計表AD2!$A$2:$K$5000,10,FALSE))</f>
        <v>0</v>
      </c>
      <c r="S45" s="62">
        <f>SUM(Q45:R45)</f>
        <v>0</v>
      </c>
      <c r="X45" s="57" t="s">
        <v>40</v>
      </c>
      <c r="Y45" s="57">
        <v>52</v>
      </c>
    </row>
    <row r="46" spans="1:25" x14ac:dyDescent="0.15">
      <c r="A46" s="62">
        <v>102</v>
      </c>
      <c r="B46" s="62">
        <f>IF(ISNA(VLOOKUP($Y$1*1000+A46,年齢別人口集計表AD2!$A$2:$K$5000,9,FALSE)),0,VLOOKUP($Y$1*1000+A46,年齢別人口集計表AD2!$A$2:$K$5000,9,FALSE))</f>
        <v>0</v>
      </c>
      <c r="C46" s="62">
        <f>IF(ISNA(VLOOKUP($Y$1*1000+A46,年齢別人口集計表AD2!$A$2:$K$5000,10,FALSE)),0,VLOOKUP($Y$1*1000+A46,年齢別人口集計表AD2!$A$2:$K$5000,10,FALSE))</f>
        <v>1</v>
      </c>
      <c r="D46" s="62">
        <f>SUM(B46:C46)</f>
        <v>1</v>
      </c>
      <c r="E46" s="63"/>
      <c r="F46" s="62">
        <v>107</v>
      </c>
      <c r="G46" s="62">
        <f>IF(ISNA(VLOOKUP($Y$1*1000+F46,年齢別人口集計表AD2!$A$2:$K$5000,9,FALSE)),0,VLOOKUP($Y$1*1000+F46,年齢別人口集計表AD2!$A$2:$K$5000,9,FALSE))</f>
        <v>0</v>
      </c>
      <c r="H46" s="62">
        <f>IF(ISNA(VLOOKUP($Y$1*1000+F46,年齢別人口集計表AD2!$A$2:$K$5000,10,FALSE)),0,VLOOKUP($Y$1*1000+F46,年齢別人口集計表AD2!$A$2:$K$5000,10,FALSE))</f>
        <v>0</v>
      </c>
      <c r="I46" s="62">
        <f>SUM(G46:H46)</f>
        <v>0</v>
      </c>
      <c r="J46" s="63"/>
      <c r="K46" s="62">
        <v>112</v>
      </c>
      <c r="L46" s="62">
        <f>IF(ISNA(VLOOKUP($Y$1*1000+K46,年齢別人口集計表AD2!$A$2:$K$5000,9,FALSE)),0,VLOOKUP($Y$1*1000+K46,年齢別人口集計表AD2!$A$2:$K$5000,9,FALSE))</f>
        <v>0</v>
      </c>
      <c r="M46" s="62">
        <f>IF(ISNA(VLOOKUP($Y$1*1000+K46,年齢別人口集計表AD2!$A$2:$K$5000,10,FALSE)),0,VLOOKUP($Y$1*1000+K46,年齢別人口集計表AD2!$A$2:$K$5000,10,FALSE))</f>
        <v>0</v>
      </c>
      <c r="N46" s="62">
        <f>SUM(L46:M46)</f>
        <v>0</v>
      </c>
      <c r="O46" s="63"/>
      <c r="P46" s="62">
        <v>117</v>
      </c>
      <c r="Q46" s="62">
        <f>IF(ISNA(VLOOKUP($Y$1*1000+P46,年齢別人口集計表AD2!$A$2:$K$5000,9,FALSE)),0,VLOOKUP($Y$1*1000+P46,年齢別人口集計表AD2!$A$2:$K$5000,9,FALSE))</f>
        <v>0</v>
      </c>
      <c r="R46" s="62">
        <f>IF(ISNA(VLOOKUP($Y$1*1000+P46,年齢別人口集計表AD2!$A$2:$K$5000,10,FALSE)),0,VLOOKUP($Y$1*1000+P46,年齢別人口集計表AD2!$A$2:$K$5000,10,FALSE))</f>
        <v>0</v>
      </c>
      <c r="S46" s="62">
        <f>SUM(Q46:R46)</f>
        <v>0</v>
      </c>
      <c r="X46" s="57" t="s">
        <v>41</v>
      </c>
      <c r="Y46" s="57">
        <v>53</v>
      </c>
    </row>
    <row r="47" spans="1:25" x14ac:dyDescent="0.15">
      <c r="A47" s="62">
        <v>103</v>
      </c>
      <c r="B47" s="62">
        <f>IF(ISNA(VLOOKUP($Y$1*1000+A47,年齢別人口集計表AD2!$A$2:$K$5000,9,FALSE)),0,VLOOKUP($Y$1*1000+A47,年齢別人口集計表AD2!$A$2:$K$5000,9,FALSE))</f>
        <v>0</v>
      </c>
      <c r="C47" s="62">
        <f>IF(ISNA(VLOOKUP($Y$1*1000+A47,年齢別人口集計表AD2!$A$2:$K$5000,10,FALSE)),0,VLOOKUP($Y$1*1000+A47,年齢別人口集計表AD2!$A$2:$K$5000,10,FALSE))</f>
        <v>0</v>
      </c>
      <c r="D47" s="62">
        <f>SUM(B47:C47)</f>
        <v>0</v>
      </c>
      <c r="E47" s="63"/>
      <c r="F47" s="62">
        <v>108</v>
      </c>
      <c r="G47" s="62">
        <f>IF(ISNA(VLOOKUP($Y$1*1000+F47,年齢別人口集計表AD2!$A$2:$K$5000,9,FALSE)),0,VLOOKUP($Y$1*1000+F47,年齢別人口集計表AD2!$A$2:$K$5000,9,FALSE))</f>
        <v>0</v>
      </c>
      <c r="H47" s="62">
        <f>IF(ISNA(VLOOKUP($Y$1*1000+F47,年齢別人口集計表AD2!$A$2:$K$5000,10,FALSE)),0,VLOOKUP($Y$1*1000+F47,年齢別人口集計表AD2!$A$2:$K$5000,10,FALSE))</f>
        <v>0</v>
      </c>
      <c r="I47" s="62">
        <f>SUM(G47:H47)</f>
        <v>0</v>
      </c>
      <c r="J47" s="63"/>
      <c r="K47" s="62">
        <v>113</v>
      </c>
      <c r="L47" s="62">
        <f>IF(ISNA(VLOOKUP($Y$1*1000+K47,年齢別人口集計表AD2!$A$2:$K$5000,9,FALSE)),0,VLOOKUP($Y$1*1000+K47,年齢別人口集計表AD2!$A$2:$K$5000,9,FALSE))</f>
        <v>0</v>
      </c>
      <c r="M47" s="62">
        <f>IF(ISNA(VLOOKUP($Y$1*1000+K47,年齢別人口集計表AD2!$A$2:$K$5000,10,FALSE)),0,VLOOKUP($Y$1*1000+K47,年齢別人口集計表AD2!$A$2:$K$5000,10,FALSE))</f>
        <v>0</v>
      </c>
      <c r="N47" s="62">
        <f>SUM(L47:M47)</f>
        <v>0</v>
      </c>
      <c r="O47" s="63"/>
      <c r="P47" s="62">
        <v>118</v>
      </c>
      <c r="Q47" s="62">
        <f>IF(ISNA(VLOOKUP($Y$1*1000+P47,年齢別人口集計表AD2!$A$2:$K$5000,9,FALSE)),0,VLOOKUP($Y$1*1000+P47,年齢別人口集計表AD2!$A$2:$K$5000,9,FALSE))</f>
        <v>0</v>
      </c>
      <c r="R47" s="62">
        <f>IF(ISNA(VLOOKUP($Y$1*1000+P47,年齢別人口集計表AD2!$A$2:$K$5000,10,FALSE)),0,VLOOKUP($Y$1*1000+P47,年齢別人口集計表AD2!$A$2:$K$5000,10,FALSE))</f>
        <v>0</v>
      </c>
      <c r="S47" s="62">
        <f>SUM(Q47:R47)</f>
        <v>0</v>
      </c>
      <c r="X47" s="57" t="s">
        <v>42</v>
      </c>
      <c r="Y47" s="57">
        <v>54</v>
      </c>
    </row>
    <row r="48" spans="1:25" x14ac:dyDescent="0.15">
      <c r="A48" s="62">
        <v>104</v>
      </c>
      <c r="B48" s="62">
        <f>IF(ISNA(VLOOKUP($Y$1*1000+A48,年齢別人口集計表AD2!$A$2:$K$5000,9,FALSE)),0,VLOOKUP($Y$1*1000+A48,年齢別人口集計表AD2!$A$2:$K$5000,9,FALSE))</f>
        <v>0</v>
      </c>
      <c r="C48" s="62">
        <f>IF(ISNA(VLOOKUP($Y$1*1000+A48,年齢別人口集計表AD2!$A$2:$K$5000,10,FALSE)),0,VLOOKUP($Y$1*1000+A48,年齢別人口集計表AD2!$A$2:$K$5000,10,FALSE))</f>
        <v>0</v>
      </c>
      <c r="D48" s="62">
        <f>SUM(B48:C48)</f>
        <v>0</v>
      </c>
      <c r="E48" s="63"/>
      <c r="F48" s="62">
        <v>109</v>
      </c>
      <c r="G48" s="62">
        <f>IF(ISNA(VLOOKUP($Y$1*1000+F48,年齢別人口集計表AD2!$A$2:$K$5000,9,FALSE)),0,VLOOKUP($Y$1*1000+F48,年齢別人口集計表AD2!$A$2:$K$5000,9,FALSE))</f>
        <v>0</v>
      </c>
      <c r="H48" s="62">
        <f>IF(ISNA(VLOOKUP($Y$1*1000+F48,年齢別人口集計表AD2!$A$2:$K$5000,10,FALSE)),0,VLOOKUP($Y$1*1000+F48,年齢別人口集計表AD2!$A$2:$K$5000,10,FALSE))</f>
        <v>0</v>
      </c>
      <c r="I48" s="62">
        <f>SUM(G48:H48)</f>
        <v>0</v>
      </c>
      <c r="J48" s="63"/>
      <c r="K48" s="62">
        <v>114</v>
      </c>
      <c r="L48" s="62">
        <f>IF(ISNA(VLOOKUP($Y$1*1000+K48,年齢別人口集計表AD2!$A$2:$K$5000,9,FALSE)),0,VLOOKUP($Y$1*1000+K48,年齢別人口集計表AD2!$A$2:$K$5000,9,FALSE))</f>
        <v>0</v>
      </c>
      <c r="M48" s="62">
        <f>IF(ISNA(VLOOKUP($Y$1*1000+K48,年齢別人口集計表AD2!$A$2:$K$5000,10,FALSE)),0,VLOOKUP($Y$1*1000+K48,年齢別人口集計表AD2!$A$2:$K$5000,10,FALSE))</f>
        <v>0</v>
      </c>
      <c r="N48" s="62">
        <f>SUM(L48:M48)</f>
        <v>0</v>
      </c>
      <c r="O48" s="63"/>
      <c r="P48" s="62">
        <v>119</v>
      </c>
      <c r="Q48" s="62">
        <f>IF(ISNA(VLOOKUP($Y$1*1000+P48,年齢別人口集計表AD2!$A$2:$K$5000,9,FALSE)),0,VLOOKUP($Y$1*1000+P48,年齢別人口集計表AD2!$A$2:$K$5000,9,FALSE))</f>
        <v>0</v>
      </c>
      <c r="R48" s="62">
        <f>IF(ISNA(VLOOKUP($Y$1*1000+P48,年齢別人口集計表AD2!$A$2:$K$5000,10,FALSE)),0,VLOOKUP($Y$1*1000+P48,年齢別人口集計表AD2!$A$2:$K$5000,10,FALSE))</f>
        <v>0</v>
      </c>
      <c r="S48" s="62">
        <f>SUM(Q48:R48)</f>
        <v>0</v>
      </c>
      <c r="X48" s="57" t="s">
        <v>43</v>
      </c>
      <c r="Y48" s="57">
        <v>55</v>
      </c>
    </row>
    <row r="49" spans="1:25" x14ac:dyDescent="0.15">
      <c r="A49" s="64" t="s">
        <v>91</v>
      </c>
      <c r="B49" s="62">
        <f>SUM(B44:B48)</f>
        <v>0</v>
      </c>
      <c r="C49" s="62">
        <f>SUM(C44:C48)</f>
        <v>2</v>
      </c>
      <c r="D49" s="62">
        <f>SUM(D44:D48)</f>
        <v>2</v>
      </c>
      <c r="E49" s="63"/>
      <c r="F49" s="64" t="s">
        <v>91</v>
      </c>
      <c r="G49" s="62">
        <f>SUM(G44:G48)</f>
        <v>0</v>
      </c>
      <c r="H49" s="62">
        <f>SUM(H44:H48)</f>
        <v>0</v>
      </c>
      <c r="I49" s="62">
        <f>SUM(I44:I48)</f>
        <v>0</v>
      </c>
      <c r="J49" s="63"/>
      <c r="K49" s="64" t="s">
        <v>91</v>
      </c>
      <c r="L49" s="62">
        <f>SUM(L44:L48)</f>
        <v>0</v>
      </c>
      <c r="M49" s="62">
        <f>SUM(M44:M48)</f>
        <v>0</v>
      </c>
      <c r="N49" s="62">
        <f>SUM(N44:N48)</f>
        <v>0</v>
      </c>
      <c r="O49" s="63"/>
      <c r="P49" s="64" t="s">
        <v>91</v>
      </c>
      <c r="Q49" s="62">
        <f>SUM(Q44:Q48)</f>
        <v>0</v>
      </c>
      <c r="R49" s="62">
        <f>SUM(R44:R48)</f>
        <v>0</v>
      </c>
      <c r="S49" s="62">
        <f>SUM(S44:S48)</f>
        <v>0</v>
      </c>
      <c r="U49" s="65">
        <f>Q49+L49+G49+B49</f>
        <v>0</v>
      </c>
      <c r="V49" s="65">
        <f>R49+M49+H49+C49</f>
        <v>2</v>
      </c>
      <c r="X49" s="57" t="s">
        <v>44</v>
      </c>
      <c r="Y49" s="57">
        <v>56</v>
      </c>
    </row>
    <row r="50" spans="1:25" ht="14.25" thickBot="1" x14ac:dyDescent="0.2">
      <c r="A50" s="67"/>
      <c r="B50" s="67"/>
      <c r="C50" s="67"/>
      <c r="D50" s="67"/>
      <c r="F50" s="67"/>
      <c r="G50" s="67"/>
      <c r="H50" s="67"/>
      <c r="I50" s="67"/>
      <c r="K50" s="67"/>
      <c r="L50" s="67"/>
      <c r="M50" s="67"/>
      <c r="N50" s="67"/>
      <c r="P50" s="67"/>
      <c r="Q50" s="68"/>
      <c r="R50" s="68"/>
      <c r="S50" s="68"/>
      <c r="X50" s="57" t="s">
        <v>45</v>
      </c>
      <c r="Y50" s="57">
        <v>57</v>
      </c>
    </row>
    <row r="51" spans="1:25" ht="14.25" thickBot="1" x14ac:dyDescent="0.2">
      <c r="N51" s="76"/>
      <c r="O51" s="70"/>
      <c r="P51" s="69" t="s">
        <v>94</v>
      </c>
      <c r="Q51" s="71" t="s">
        <v>89</v>
      </c>
      <c r="R51" s="72" t="s">
        <v>90</v>
      </c>
      <c r="S51" s="72" t="s">
        <v>91</v>
      </c>
      <c r="X51" s="57" t="s">
        <v>46</v>
      </c>
      <c r="Y51" s="57">
        <v>58</v>
      </c>
    </row>
    <row r="52" spans="1:25" ht="14.25" thickBot="1" x14ac:dyDescent="0.2">
      <c r="N52" s="77"/>
      <c r="O52" s="70"/>
      <c r="P52" s="73" t="s">
        <v>95</v>
      </c>
      <c r="Q52" s="74">
        <f>SUM(U9:U49)</f>
        <v>490</v>
      </c>
      <c r="R52" s="75">
        <f>SUM(V9:V49)</f>
        <v>542</v>
      </c>
      <c r="S52" s="75">
        <f>SUM(Q52:R52)</f>
        <v>1032</v>
      </c>
      <c r="U52" s="65">
        <f>SUM(U9:U49)</f>
        <v>490</v>
      </c>
      <c r="V52" s="65">
        <f>SUM(V9:V49)</f>
        <v>542</v>
      </c>
      <c r="X52" s="57" t="s">
        <v>47</v>
      </c>
      <c r="Y52" s="57">
        <v>59</v>
      </c>
    </row>
    <row r="53" spans="1:25" x14ac:dyDescent="0.15">
      <c r="U53" s="65">
        <f>G33+L33+Q33+U41+U49</f>
        <v>210</v>
      </c>
      <c r="V53" s="65">
        <f>H33+M33+R33+V41+V49</f>
        <v>212</v>
      </c>
      <c r="X53" s="57" t="s">
        <v>48</v>
      </c>
      <c r="Y53" s="57">
        <v>60</v>
      </c>
    </row>
    <row r="54" spans="1:25" x14ac:dyDescent="0.15">
      <c r="U54" s="65">
        <f>Q33+U41+U49</f>
        <v>65</v>
      </c>
      <c r="V54" s="65">
        <f>R33+V41+V49</f>
        <v>86</v>
      </c>
      <c r="X54" s="57" t="s">
        <v>49</v>
      </c>
      <c r="Y54" s="57">
        <v>61</v>
      </c>
    </row>
    <row r="55" spans="1:25" x14ac:dyDescent="0.15">
      <c r="X55" s="57" t="s">
        <v>50</v>
      </c>
      <c r="Y55" s="57">
        <v>62</v>
      </c>
    </row>
    <row r="56" spans="1:25" x14ac:dyDescent="0.15">
      <c r="X56" s="57" t="s">
        <v>51</v>
      </c>
      <c r="Y56" s="57">
        <v>63</v>
      </c>
    </row>
    <row r="57" spans="1:25" x14ac:dyDescent="0.15">
      <c r="X57" s="57" t="s">
        <v>52</v>
      </c>
      <c r="Y57" s="57">
        <v>64</v>
      </c>
    </row>
    <row r="58" spans="1:25" x14ac:dyDescent="0.15">
      <c r="X58" s="57" t="s">
        <v>53</v>
      </c>
      <c r="Y58" s="57">
        <v>65</v>
      </c>
    </row>
    <row r="59" spans="1:25" x14ac:dyDescent="0.15">
      <c r="X59" s="57" t="s">
        <v>54</v>
      </c>
      <c r="Y59" s="57">
        <v>66</v>
      </c>
    </row>
    <row r="60" spans="1:25" x14ac:dyDescent="0.15">
      <c r="X60" s="57" t="s">
        <v>55</v>
      </c>
      <c r="Y60" s="57">
        <v>67</v>
      </c>
    </row>
    <row r="61" spans="1:25" x14ac:dyDescent="0.15">
      <c r="X61" s="57" t="s">
        <v>122</v>
      </c>
      <c r="Y61" s="57">
        <v>68</v>
      </c>
    </row>
    <row r="62" spans="1:25" x14ac:dyDescent="0.15">
      <c r="X62" s="57" t="s">
        <v>56</v>
      </c>
      <c r="Y62" s="57">
        <v>69</v>
      </c>
    </row>
    <row r="63" spans="1:25" x14ac:dyDescent="0.15">
      <c r="X63" s="57" t="s">
        <v>57</v>
      </c>
      <c r="Y63" s="57">
        <v>70</v>
      </c>
    </row>
    <row r="64" spans="1:25" x14ac:dyDescent="0.15">
      <c r="X64" s="57" t="s">
        <v>58</v>
      </c>
      <c r="Y64" s="57">
        <v>71</v>
      </c>
    </row>
    <row r="65" spans="24:25" x14ac:dyDescent="0.15">
      <c r="X65" s="57" t="s">
        <v>59</v>
      </c>
      <c r="Y65" s="57">
        <v>72</v>
      </c>
    </row>
    <row r="66" spans="24:25" x14ac:dyDescent="0.15">
      <c r="X66" s="57" t="s">
        <v>60</v>
      </c>
      <c r="Y66" s="57">
        <v>73</v>
      </c>
    </row>
  </sheetData>
  <sheetProtection sheet="1"/>
  <phoneticPr fontId="2"/>
  <dataValidations count="1">
    <dataValidation type="list" allowBlank="1" showInputMessage="1" showErrorMessage="1" sqref="H1">
      <formula1>$X$3:$X$66</formula1>
    </dataValidation>
  </dataValidations>
  <pageMargins left="0.99" right="0.78700000000000003" top="0.47" bottom="0.28000000000000003" header="0.4" footer="0.21"/>
  <pageSetup paperSize="9" scale="84" orientation="landscape" verticalDpi="0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66"/>
  <sheetViews>
    <sheetView tabSelected="1" zoomScale="80" workbookViewId="0">
      <pane ySplit="1" topLeftCell="A2" activePane="bottomLeft" state="frozen"/>
      <selection activeCell="I52" sqref="I52"/>
      <selection pane="bottomLeft" activeCell="I52" sqref="I52"/>
    </sheetView>
  </sheetViews>
  <sheetFormatPr defaultRowHeight="13.5" x14ac:dyDescent="0.15"/>
  <cols>
    <col min="1" max="4" width="9" style="57"/>
    <col min="5" max="5" width="2.125" style="57" customWidth="1"/>
    <col min="6" max="9" width="9" style="57"/>
    <col min="10" max="10" width="0.875" style="57" customWidth="1"/>
    <col min="11" max="14" width="9" style="57"/>
    <col min="15" max="15" width="1" style="57" customWidth="1"/>
    <col min="16" max="16384" width="9" style="57"/>
  </cols>
  <sheetData>
    <row r="1" spans="1:25" x14ac:dyDescent="0.15">
      <c r="A1" s="55" t="s">
        <v>99</v>
      </c>
      <c r="B1" s="55"/>
      <c r="C1" s="55"/>
      <c r="D1" s="55"/>
      <c r="E1" s="55"/>
      <c r="F1" s="55"/>
      <c r="G1" s="56" t="s">
        <v>92</v>
      </c>
      <c r="H1" s="78" t="s">
        <v>167</v>
      </c>
      <c r="J1" s="55"/>
      <c r="K1" s="55"/>
      <c r="L1" s="55"/>
      <c r="M1" s="55"/>
      <c r="N1" s="55"/>
      <c r="O1" s="55" t="s">
        <v>93</v>
      </c>
      <c r="P1" s="55"/>
      <c r="Q1" s="55"/>
      <c r="R1" s="55" t="str">
        <f>高齢者率65!J1</f>
        <v>平成30年3月末</v>
      </c>
      <c r="S1" s="55"/>
      <c r="Y1" s="55" t="e">
        <f>VLOOKUP(H1,X3:Y67,2,FALSE)</f>
        <v>#N/A</v>
      </c>
    </row>
    <row r="2" spans="1:25" x14ac:dyDescent="0.15">
      <c r="A2" s="58"/>
      <c r="B2" s="58"/>
      <c r="C2" s="58"/>
      <c r="D2" s="58"/>
      <c r="E2" s="55"/>
      <c r="F2" s="58"/>
      <c r="G2" s="58"/>
      <c r="H2" s="58"/>
      <c r="I2" s="58"/>
      <c r="J2" s="55"/>
      <c r="K2" s="58"/>
      <c r="L2" s="58"/>
      <c r="M2" s="58"/>
      <c r="N2" s="58"/>
      <c r="O2" s="55"/>
      <c r="P2" s="58"/>
      <c r="Q2" s="58"/>
      <c r="R2" s="58"/>
      <c r="S2" s="58"/>
    </row>
    <row r="3" spans="1:25" x14ac:dyDescent="0.15">
      <c r="A3" s="59" t="s">
        <v>0</v>
      </c>
      <c r="B3" s="59" t="s">
        <v>89</v>
      </c>
      <c r="C3" s="59" t="s">
        <v>90</v>
      </c>
      <c r="D3" s="59" t="s">
        <v>91</v>
      </c>
      <c r="E3" s="60"/>
      <c r="F3" s="59" t="s">
        <v>0</v>
      </c>
      <c r="G3" s="59" t="s">
        <v>89</v>
      </c>
      <c r="H3" s="59" t="s">
        <v>90</v>
      </c>
      <c r="I3" s="59" t="s">
        <v>91</v>
      </c>
      <c r="J3" s="60"/>
      <c r="K3" s="59" t="s">
        <v>0</v>
      </c>
      <c r="L3" s="59" t="s">
        <v>89</v>
      </c>
      <c r="M3" s="59" t="s">
        <v>90</v>
      </c>
      <c r="N3" s="59" t="s">
        <v>91</v>
      </c>
      <c r="O3" s="60"/>
      <c r="P3" s="59" t="s">
        <v>0</v>
      </c>
      <c r="Q3" s="59" t="s">
        <v>89</v>
      </c>
      <c r="R3" s="59" t="s">
        <v>90</v>
      </c>
      <c r="S3" s="59" t="s">
        <v>91</v>
      </c>
      <c r="T3" s="61"/>
      <c r="X3" s="57" t="s">
        <v>2</v>
      </c>
      <c r="Y3" s="57">
        <v>1</v>
      </c>
    </row>
    <row r="4" spans="1:25" x14ac:dyDescent="0.15">
      <c r="A4" s="62">
        <v>0</v>
      </c>
      <c r="B4" s="62">
        <f>伏見台１丁目!B4+伏見台２丁目!B4+伏見台３丁目!B4+伏見台４丁目!B4+伏見台５丁目!B4</f>
        <v>5</v>
      </c>
      <c r="C4" s="62">
        <f>伏見台１丁目!C4+伏見台２丁目!C4+伏見台３丁目!C4+伏見台４丁目!C4+伏見台５丁目!C4</f>
        <v>4</v>
      </c>
      <c r="D4" s="62">
        <f>SUM(B4:C4)</f>
        <v>9</v>
      </c>
      <c r="E4" s="63"/>
      <c r="F4" s="62">
        <v>5</v>
      </c>
      <c r="G4" s="62">
        <f>伏見台１丁目!G4+伏見台２丁目!G4+伏見台３丁目!G4+伏見台４丁目!G4+伏見台５丁目!G4</f>
        <v>6</v>
      </c>
      <c r="H4" s="62">
        <f>伏見台１丁目!H4+伏見台２丁目!H4+伏見台３丁目!H4+伏見台４丁目!H4+伏見台５丁目!H4</f>
        <v>8</v>
      </c>
      <c r="I4" s="62">
        <f>SUM(G4:H4)</f>
        <v>14</v>
      </c>
      <c r="J4" s="63"/>
      <c r="K4" s="62">
        <v>10</v>
      </c>
      <c r="L4" s="62">
        <f>伏見台１丁目!L4+伏見台２丁目!L4+伏見台３丁目!L4+伏見台４丁目!L4+伏見台５丁目!L4</f>
        <v>12</v>
      </c>
      <c r="M4" s="62">
        <f>伏見台１丁目!M4+伏見台２丁目!M4+伏見台３丁目!M4+伏見台４丁目!M4+伏見台５丁目!M4</f>
        <v>10</v>
      </c>
      <c r="N4" s="62">
        <f>SUM(L4:M4)</f>
        <v>22</v>
      </c>
      <c r="O4" s="63"/>
      <c r="P4" s="62">
        <v>15</v>
      </c>
      <c r="Q4" s="62">
        <f>伏見台１丁目!Q4+伏見台２丁目!Q4+伏見台３丁目!Q4+伏見台４丁目!Q4+伏見台５丁目!Q4</f>
        <v>12</v>
      </c>
      <c r="R4" s="62">
        <f>伏見台１丁目!R4+伏見台２丁目!R4+伏見台３丁目!R4+伏見台４丁目!R4+伏見台５丁目!R4</f>
        <v>8</v>
      </c>
      <c r="S4" s="62">
        <f>SUM(Q4:R4)</f>
        <v>20</v>
      </c>
      <c r="X4" s="57" t="s">
        <v>3</v>
      </c>
      <c r="Y4" s="57">
        <v>2</v>
      </c>
    </row>
    <row r="5" spans="1:25" x14ac:dyDescent="0.15">
      <c r="A5" s="62">
        <v>1</v>
      </c>
      <c r="B5" s="62">
        <f>伏見台１丁目!B5+伏見台２丁目!B5+伏見台３丁目!B5+伏見台４丁目!B5+伏見台５丁目!B5</f>
        <v>6</v>
      </c>
      <c r="C5" s="62">
        <f>伏見台１丁目!C5+伏見台２丁目!C5+伏見台３丁目!C5+伏見台４丁目!C5+伏見台５丁目!C5</f>
        <v>3</v>
      </c>
      <c r="D5" s="62">
        <f>SUM(B5:C5)</f>
        <v>9</v>
      </c>
      <c r="E5" s="63"/>
      <c r="F5" s="62">
        <v>6</v>
      </c>
      <c r="G5" s="62">
        <f>伏見台１丁目!G5+伏見台２丁目!G5+伏見台３丁目!G5+伏見台４丁目!G5+伏見台５丁目!G5</f>
        <v>9</v>
      </c>
      <c r="H5" s="62">
        <f>伏見台１丁目!H5+伏見台２丁目!H5+伏見台３丁目!H5+伏見台４丁目!H5+伏見台５丁目!H5</f>
        <v>10</v>
      </c>
      <c r="I5" s="62">
        <f>SUM(G5:H5)</f>
        <v>19</v>
      </c>
      <c r="J5" s="63"/>
      <c r="K5" s="62">
        <v>11</v>
      </c>
      <c r="L5" s="62">
        <f>伏見台１丁目!L5+伏見台２丁目!L5+伏見台３丁目!L5+伏見台４丁目!L5+伏見台５丁目!L5</f>
        <v>13</v>
      </c>
      <c r="M5" s="62">
        <f>伏見台１丁目!M5+伏見台２丁目!M5+伏見台３丁目!M5+伏見台４丁目!M5+伏見台５丁目!M5</f>
        <v>8</v>
      </c>
      <c r="N5" s="62">
        <f>SUM(L5:M5)</f>
        <v>21</v>
      </c>
      <c r="O5" s="63"/>
      <c r="P5" s="62">
        <v>16</v>
      </c>
      <c r="Q5" s="62">
        <f>伏見台１丁目!Q5+伏見台２丁目!Q5+伏見台３丁目!Q5+伏見台４丁目!Q5+伏見台５丁目!Q5</f>
        <v>9</v>
      </c>
      <c r="R5" s="62">
        <f>伏見台１丁目!R5+伏見台２丁目!R5+伏見台３丁目!R5+伏見台４丁目!R5+伏見台５丁目!R5</f>
        <v>15</v>
      </c>
      <c r="S5" s="62">
        <f>SUM(Q5:R5)</f>
        <v>24</v>
      </c>
      <c r="X5" s="57" t="s">
        <v>4</v>
      </c>
      <c r="Y5" s="57">
        <v>3</v>
      </c>
    </row>
    <row r="6" spans="1:25" x14ac:dyDescent="0.15">
      <c r="A6" s="62">
        <v>2</v>
      </c>
      <c r="B6" s="62">
        <f>伏見台１丁目!B6+伏見台２丁目!B6+伏見台３丁目!B6+伏見台４丁目!B6+伏見台５丁目!B6</f>
        <v>2</v>
      </c>
      <c r="C6" s="62">
        <f>伏見台１丁目!C6+伏見台２丁目!C6+伏見台３丁目!C6+伏見台４丁目!C6+伏見台５丁目!C6</f>
        <v>10</v>
      </c>
      <c r="D6" s="62">
        <f>SUM(B6:C6)</f>
        <v>12</v>
      </c>
      <c r="E6" s="63"/>
      <c r="F6" s="62">
        <v>7</v>
      </c>
      <c r="G6" s="62">
        <f>伏見台１丁目!G6+伏見台２丁目!G6+伏見台３丁目!G6+伏見台４丁目!G6+伏見台５丁目!G6</f>
        <v>9</v>
      </c>
      <c r="H6" s="62">
        <f>伏見台１丁目!H6+伏見台２丁目!H6+伏見台３丁目!H6+伏見台４丁目!H6+伏見台５丁目!H6</f>
        <v>9</v>
      </c>
      <c r="I6" s="62">
        <f>SUM(G6:H6)</f>
        <v>18</v>
      </c>
      <c r="J6" s="63"/>
      <c r="K6" s="62">
        <v>12</v>
      </c>
      <c r="L6" s="62">
        <f>伏見台１丁目!L6+伏見台２丁目!L6+伏見台３丁目!L6+伏見台４丁目!L6+伏見台５丁目!L6</f>
        <v>15</v>
      </c>
      <c r="M6" s="62">
        <f>伏見台１丁目!M6+伏見台２丁目!M6+伏見台３丁目!M6+伏見台４丁目!M6+伏見台５丁目!M6</f>
        <v>8</v>
      </c>
      <c r="N6" s="62">
        <f>SUM(L6:M6)</f>
        <v>23</v>
      </c>
      <c r="O6" s="63"/>
      <c r="P6" s="62">
        <v>17</v>
      </c>
      <c r="Q6" s="62">
        <f>伏見台１丁目!Q6+伏見台２丁目!Q6+伏見台３丁目!Q6+伏見台４丁目!Q6+伏見台５丁目!Q6</f>
        <v>15</v>
      </c>
      <c r="R6" s="62">
        <f>伏見台１丁目!R6+伏見台２丁目!R6+伏見台３丁目!R6+伏見台４丁目!R6+伏見台５丁目!R6</f>
        <v>9</v>
      </c>
      <c r="S6" s="62">
        <f>SUM(Q6:R6)</f>
        <v>24</v>
      </c>
      <c r="X6" s="57" t="s">
        <v>5</v>
      </c>
      <c r="Y6" s="57">
        <v>4</v>
      </c>
    </row>
    <row r="7" spans="1:25" x14ac:dyDescent="0.15">
      <c r="A7" s="62">
        <v>3</v>
      </c>
      <c r="B7" s="62">
        <f>伏見台１丁目!B7+伏見台２丁目!B7+伏見台３丁目!B7+伏見台４丁目!B7+伏見台５丁目!B7</f>
        <v>7</v>
      </c>
      <c r="C7" s="62">
        <f>伏見台１丁目!C7+伏見台２丁目!C7+伏見台３丁目!C7+伏見台４丁目!C7+伏見台５丁目!C7</f>
        <v>9</v>
      </c>
      <c r="D7" s="62">
        <f>SUM(B7:C7)</f>
        <v>16</v>
      </c>
      <c r="E7" s="63"/>
      <c r="F7" s="62">
        <v>8</v>
      </c>
      <c r="G7" s="62">
        <f>伏見台１丁目!G7+伏見台２丁目!G7+伏見台３丁目!G7+伏見台４丁目!G7+伏見台５丁目!G7</f>
        <v>5</v>
      </c>
      <c r="H7" s="62">
        <f>伏見台１丁目!H7+伏見台２丁目!H7+伏見台３丁目!H7+伏見台４丁目!H7+伏見台５丁目!H7</f>
        <v>7</v>
      </c>
      <c r="I7" s="62">
        <f>SUM(G7:H7)</f>
        <v>12</v>
      </c>
      <c r="J7" s="63"/>
      <c r="K7" s="62">
        <v>13</v>
      </c>
      <c r="L7" s="62">
        <f>伏見台１丁目!L7+伏見台２丁目!L7+伏見台３丁目!L7+伏見台４丁目!L7+伏見台５丁目!L7</f>
        <v>11</v>
      </c>
      <c r="M7" s="62">
        <f>伏見台１丁目!M7+伏見台２丁目!M7+伏見台３丁目!M7+伏見台４丁目!M7+伏見台５丁目!M7</f>
        <v>11</v>
      </c>
      <c r="N7" s="62">
        <f>SUM(L7:M7)</f>
        <v>22</v>
      </c>
      <c r="O7" s="63"/>
      <c r="P7" s="62">
        <v>18</v>
      </c>
      <c r="Q7" s="62">
        <f>伏見台１丁目!Q7+伏見台２丁目!Q7+伏見台３丁目!Q7+伏見台４丁目!Q7+伏見台５丁目!Q7</f>
        <v>14</v>
      </c>
      <c r="R7" s="62">
        <f>伏見台１丁目!R7+伏見台２丁目!R7+伏見台３丁目!R7+伏見台４丁目!R7+伏見台５丁目!R7</f>
        <v>5</v>
      </c>
      <c r="S7" s="62">
        <f>SUM(Q7:R7)</f>
        <v>19</v>
      </c>
      <c r="X7" s="57" t="s">
        <v>6</v>
      </c>
      <c r="Y7" s="57">
        <v>5</v>
      </c>
    </row>
    <row r="8" spans="1:25" x14ac:dyDescent="0.15">
      <c r="A8" s="62">
        <v>4</v>
      </c>
      <c r="B8" s="62">
        <f>伏見台１丁目!B8+伏見台２丁目!B8+伏見台３丁目!B8+伏見台４丁目!B8+伏見台５丁目!B8</f>
        <v>4</v>
      </c>
      <c r="C8" s="62">
        <f>伏見台１丁目!C8+伏見台２丁目!C8+伏見台３丁目!C8+伏見台４丁目!C8+伏見台５丁目!C8</f>
        <v>6</v>
      </c>
      <c r="D8" s="62">
        <f>SUM(B8:C8)</f>
        <v>10</v>
      </c>
      <c r="E8" s="63"/>
      <c r="F8" s="62">
        <v>9</v>
      </c>
      <c r="G8" s="62">
        <f>伏見台１丁目!G8+伏見台２丁目!G8+伏見台３丁目!G8+伏見台４丁目!G8+伏見台５丁目!G8</f>
        <v>10</v>
      </c>
      <c r="H8" s="62">
        <f>伏見台１丁目!H8+伏見台２丁目!H8+伏見台３丁目!H8+伏見台４丁目!H8+伏見台５丁目!H8</f>
        <v>9</v>
      </c>
      <c r="I8" s="62">
        <f>SUM(G8:H8)</f>
        <v>19</v>
      </c>
      <c r="J8" s="63"/>
      <c r="K8" s="62">
        <v>14</v>
      </c>
      <c r="L8" s="62">
        <f>伏見台１丁目!L8+伏見台２丁目!L8+伏見台３丁目!L8+伏見台４丁目!L8+伏見台５丁目!L8</f>
        <v>6</v>
      </c>
      <c r="M8" s="62">
        <f>伏見台１丁目!M8+伏見台２丁目!M8+伏見台３丁目!M8+伏見台４丁目!M8+伏見台５丁目!M8</f>
        <v>16</v>
      </c>
      <c r="N8" s="62">
        <f>SUM(L8:M8)</f>
        <v>22</v>
      </c>
      <c r="O8" s="63"/>
      <c r="P8" s="62">
        <v>19</v>
      </c>
      <c r="Q8" s="62">
        <f>伏見台１丁目!Q8+伏見台２丁目!Q8+伏見台３丁目!Q8+伏見台４丁目!Q8+伏見台５丁目!Q8</f>
        <v>9</v>
      </c>
      <c r="R8" s="62">
        <f>伏見台１丁目!R8+伏見台２丁目!R8+伏見台３丁目!R8+伏見台４丁目!R8+伏見台５丁目!R8</f>
        <v>14</v>
      </c>
      <c r="S8" s="62">
        <f>SUM(Q8:R8)</f>
        <v>23</v>
      </c>
      <c r="X8" s="57" t="s">
        <v>7</v>
      </c>
      <c r="Y8" s="57">
        <v>6</v>
      </c>
    </row>
    <row r="9" spans="1:25" x14ac:dyDescent="0.15">
      <c r="A9" s="64" t="s">
        <v>91</v>
      </c>
      <c r="B9" s="62">
        <f>SUM(B4:B8)</f>
        <v>24</v>
      </c>
      <c r="C9" s="62">
        <f>SUM(C4:C8)</f>
        <v>32</v>
      </c>
      <c r="D9" s="62">
        <f>SUM(D4:D8)</f>
        <v>56</v>
      </c>
      <c r="E9" s="63"/>
      <c r="F9" s="64" t="s">
        <v>91</v>
      </c>
      <c r="G9" s="62">
        <f>SUM(G4:G8)</f>
        <v>39</v>
      </c>
      <c r="H9" s="62">
        <f>SUM(H4:H8)</f>
        <v>43</v>
      </c>
      <c r="I9" s="62">
        <f>SUM(I4:I8)</f>
        <v>82</v>
      </c>
      <c r="J9" s="63"/>
      <c r="K9" s="64" t="s">
        <v>91</v>
      </c>
      <c r="L9" s="62">
        <f>SUM(L4:L8)</f>
        <v>57</v>
      </c>
      <c r="M9" s="62">
        <f>SUM(M4:M8)</f>
        <v>53</v>
      </c>
      <c r="N9" s="62">
        <f>SUM(N4:N8)</f>
        <v>110</v>
      </c>
      <c r="O9" s="63"/>
      <c r="P9" s="64" t="s">
        <v>91</v>
      </c>
      <c r="Q9" s="62">
        <f>SUM(Q4:Q8)</f>
        <v>59</v>
      </c>
      <c r="R9" s="62">
        <f>SUM(R4:R8)</f>
        <v>51</v>
      </c>
      <c r="S9" s="62">
        <f>SUM(S4:S8)</f>
        <v>110</v>
      </c>
      <c r="U9" s="65">
        <f>Q9+L9+G9+B9</f>
        <v>179</v>
      </c>
      <c r="V9" s="65">
        <f>R9+M9+H9+C9</f>
        <v>179</v>
      </c>
      <c r="X9" s="57" t="s">
        <v>8</v>
      </c>
      <c r="Y9" s="57">
        <v>7</v>
      </c>
    </row>
    <row r="10" spans="1:25" x14ac:dyDescent="0.15">
      <c r="A10" s="66"/>
      <c r="B10" s="66"/>
      <c r="C10" s="66"/>
      <c r="D10" s="66"/>
      <c r="F10" s="66"/>
      <c r="G10" s="66"/>
      <c r="H10" s="66"/>
      <c r="I10" s="66"/>
      <c r="K10" s="66"/>
      <c r="L10" s="66"/>
      <c r="M10" s="66"/>
      <c r="N10" s="66"/>
      <c r="P10" s="66"/>
      <c r="Q10" s="66"/>
      <c r="R10" s="66"/>
      <c r="S10" s="66"/>
      <c r="X10" s="57" t="s">
        <v>9</v>
      </c>
      <c r="Y10" s="57">
        <v>8</v>
      </c>
    </row>
    <row r="11" spans="1:25" x14ac:dyDescent="0.15">
      <c r="A11" s="64" t="s">
        <v>0</v>
      </c>
      <c r="B11" s="64" t="s">
        <v>89</v>
      </c>
      <c r="C11" s="64" t="s">
        <v>90</v>
      </c>
      <c r="D11" s="64" t="s">
        <v>91</v>
      </c>
      <c r="E11" s="63"/>
      <c r="F11" s="64" t="s">
        <v>0</v>
      </c>
      <c r="G11" s="64" t="s">
        <v>89</v>
      </c>
      <c r="H11" s="64" t="s">
        <v>90</v>
      </c>
      <c r="I11" s="64" t="s">
        <v>91</v>
      </c>
      <c r="J11" s="63"/>
      <c r="K11" s="64" t="s">
        <v>0</v>
      </c>
      <c r="L11" s="64" t="s">
        <v>89</v>
      </c>
      <c r="M11" s="64" t="s">
        <v>90</v>
      </c>
      <c r="N11" s="64" t="s">
        <v>91</v>
      </c>
      <c r="O11" s="63"/>
      <c r="P11" s="64" t="s">
        <v>0</v>
      </c>
      <c r="Q11" s="64" t="s">
        <v>89</v>
      </c>
      <c r="R11" s="64" t="s">
        <v>90</v>
      </c>
      <c r="S11" s="64" t="s">
        <v>91</v>
      </c>
      <c r="X11" s="57" t="s">
        <v>10</v>
      </c>
      <c r="Y11" s="57">
        <v>9</v>
      </c>
    </row>
    <row r="12" spans="1:25" x14ac:dyDescent="0.15">
      <c r="A12" s="62">
        <v>20</v>
      </c>
      <c r="B12" s="62">
        <f>伏見台１丁目!B12+伏見台２丁目!B12+伏見台３丁目!B12+伏見台４丁目!B12+伏見台５丁目!B12</f>
        <v>13</v>
      </c>
      <c r="C12" s="62">
        <f>伏見台１丁目!C12+伏見台２丁目!C12+伏見台３丁目!C12+伏見台４丁目!C12+伏見台５丁目!C12</f>
        <v>13</v>
      </c>
      <c r="D12" s="62">
        <f>SUM(B12:C12)</f>
        <v>26</v>
      </c>
      <c r="E12" s="63"/>
      <c r="F12" s="62">
        <v>25</v>
      </c>
      <c r="G12" s="62">
        <f>伏見台１丁目!G12+伏見台２丁目!G12+伏見台３丁目!G12+伏見台４丁目!G12+伏見台５丁目!G12</f>
        <v>9</v>
      </c>
      <c r="H12" s="62">
        <f>伏見台１丁目!H12+伏見台２丁目!H12+伏見台３丁目!H12+伏見台４丁目!H12+伏見台５丁目!H12</f>
        <v>12</v>
      </c>
      <c r="I12" s="62">
        <f>SUM(G12:H12)</f>
        <v>21</v>
      </c>
      <c r="J12" s="63"/>
      <c r="K12" s="62">
        <v>30</v>
      </c>
      <c r="L12" s="62">
        <f>伏見台１丁目!L12+伏見台２丁目!L12+伏見台３丁目!L12+伏見台４丁目!L12+伏見台５丁目!L12</f>
        <v>7</v>
      </c>
      <c r="M12" s="62">
        <f>伏見台１丁目!M12+伏見台２丁目!M12+伏見台３丁目!M12+伏見台４丁目!M12+伏見台５丁目!M12</f>
        <v>16</v>
      </c>
      <c r="N12" s="62">
        <f>SUM(L12:M12)</f>
        <v>23</v>
      </c>
      <c r="O12" s="63"/>
      <c r="P12" s="62">
        <v>35</v>
      </c>
      <c r="Q12" s="62">
        <f>伏見台１丁目!Q12+伏見台２丁目!Q12+伏見台３丁目!Q12+伏見台４丁目!Q12+伏見台５丁目!Q12</f>
        <v>18</v>
      </c>
      <c r="R12" s="62">
        <f>伏見台１丁目!R12+伏見台２丁目!R12+伏見台３丁目!R12+伏見台４丁目!R12+伏見台５丁目!R12</f>
        <v>14</v>
      </c>
      <c r="S12" s="62">
        <f>SUM(Q12:R12)</f>
        <v>32</v>
      </c>
      <c r="X12" s="57" t="s">
        <v>11</v>
      </c>
      <c r="Y12" s="57">
        <v>10</v>
      </c>
    </row>
    <row r="13" spans="1:25" x14ac:dyDescent="0.15">
      <c r="A13" s="62">
        <v>21</v>
      </c>
      <c r="B13" s="62">
        <f>伏見台１丁目!B13+伏見台２丁目!B13+伏見台３丁目!B13+伏見台４丁目!B13+伏見台５丁目!B13</f>
        <v>16</v>
      </c>
      <c r="C13" s="62">
        <f>伏見台１丁目!C13+伏見台２丁目!C13+伏見台３丁目!C13+伏見台４丁目!C13+伏見台５丁目!C13</f>
        <v>9</v>
      </c>
      <c r="D13" s="62">
        <f>SUM(B13:C13)</f>
        <v>25</v>
      </c>
      <c r="E13" s="63"/>
      <c r="F13" s="62">
        <v>26</v>
      </c>
      <c r="G13" s="62">
        <f>伏見台１丁目!G13+伏見台２丁目!G13+伏見台３丁目!G13+伏見台４丁目!G13+伏見台５丁目!G13</f>
        <v>7</v>
      </c>
      <c r="H13" s="62">
        <f>伏見台１丁目!H13+伏見台２丁目!H13+伏見台３丁目!H13+伏見台４丁目!H13+伏見台５丁目!H13</f>
        <v>10</v>
      </c>
      <c r="I13" s="62">
        <f>SUM(G13:H13)</f>
        <v>17</v>
      </c>
      <c r="J13" s="63"/>
      <c r="K13" s="62">
        <v>31</v>
      </c>
      <c r="L13" s="62">
        <f>伏見台１丁目!L13+伏見台２丁目!L13+伏見台３丁目!L13+伏見台４丁目!L13+伏見台５丁目!L13</f>
        <v>13</v>
      </c>
      <c r="M13" s="62">
        <f>伏見台１丁目!M13+伏見台２丁目!M13+伏見台３丁目!M13+伏見台４丁目!M13+伏見台５丁目!M13</f>
        <v>22</v>
      </c>
      <c r="N13" s="62">
        <f>SUM(L13:M13)</f>
        <v>35</v>
      </c>
      <c r="O13" s="63"/>
      <c r="P13" s="62">
        <v>36</v>
      </c>
      <c r="Q13" s="62">
        <f>伏見台１丁目!Q13+伏見台２丁目!Q13+伏見台３丁目!Q13+伏見台４丁目!Q13+伏見台５丁目!Q13</f>
        <v>8</v>
      </c>
      <c r="R13" s="62">
        <f>伏見台１丁目!R13+伏見台２丁目!R13+伏見台３丁目!R13+伏見台４丁目!R13+伏見台５丁目!R13</f>
        <v>17</v>
      </c>
      <c r="S13" s="62">
        <f>SUM(Q13:R13)</f>
        <v>25</v>
      </c>
      <c r="X13" s="57" t="s">
        <v>12</v>
      </c>
      <c r="Y13" s="57">
        <v>11</v>
      </c>
    </row>
    <row r="14" spans="1:25" x14ac:dyDescent="0.15">
      <c r="A14" s="62">
        <v>22</v>
      </c>
      <c r="B14" s="62">
        <f>伏見台１丁目!B14+伏見台２丁目!B14+伏見台３丁目!B14+伏見台４丁目!B14+伏見台５丁目!B14</f>
        <v>10</v>
      </c>
      <c r="C14" s="62">
        <f>伏見台１丁目!C14+伏見台２丁目!C14+伏見台３丁目!C14+伏見台４丁目!C14+伏見台５丁目!C14</f>
        <v>15</v>
      </c>
      <c r="D14" s="62">
        <f>SUM(B14:C14)</f>
        <v>25</v>
      </c>
      <c r="E14" s="63"/>
      <c r="F14" s="62">
        <v>27</v>
      </c>
      <c r="G14" s="62">
        <f>伏見台１丁目!G14+伏見台２丁目!G14+伏見台３丁目!G14+伏見台４丁目!G14+伏見台５丁目!G14</f>
        <v>8</v>
      </c>
      <c r="H14" s="62">
        <f>伏見台１丁目!H14+伏見台２丁目!H14+伏見台３丁目!H14+伏見台４丁目!H14+伏見台５丁目!H14</f>
        <v>3</v>
      </c>
      <c r="I14" s="62">
        <f>SUM(G14:H14)</f>
        <v>11</v>
      </c>
      <c r="J14" s="63"/>
      <c r="K14" s="62">
        <v>32</v>
      </c>
      <c r="L14" s="62">
        <f>伏見台１丁目!L14+伏見台２丁目!L14+伏見台３丁目!L14+伏見台４丁目!L14+伏見台５丁目!L14</f>
        <v>12</v>
      </c>
      <c r="M14" s="62">
        <f>伏見台１丁目!M14+伏見台２丁目!M14+伏見台３丁目!M14+伏見台４丁目!M14+伏見台５丁目!M14</f>
        <v>17</v>
      </c>
      <c r="N14" s="62">
        <f>SUM(L14:M14)</f>
        <v>29</v>
      </c>
      <c r="O14" s="63"/>
      <c r="P14" s="62">
        <v>37</v>
      </c>
      <c r="Q14" s="62">
        <f>伏見台１丁目!Q14+伏見台２丁目!Q14+伏見台３丁目!Q14+伏見台４丁目!Q14+伏見台５丁目!Q14</f>
        <v>12</v>
      </c>
      <c r="R14" s="62">
        <f>伏見台１丁目!R14+伏見台２丁目!R14+伏見台３丁目!R14+伏見台４丁目!R14+伏見台５丁目!R14</f>
        <v>17</v>
      </c>
      <c r="S14" s="62">
        <f>SUM(Q14:R14)</f>
        <v>29</v>
      </c>
      <c r="X14" s="57" t="s">
        <v>13</v>
      </c>
      <c r="Y14" s="57">
        <v>12</v>
      </c>
    </row>
    <row r="15" spans="1:25" x14ac:dyDescent="0.15">
      <c r="A15" s="62">
        <v>23</v>
      </c>
      <c r="B15" s="62">
        <f>伏見台１丁目!B15+伏見台２丁目!B15+伏見台３丁目!B15+伏見台４丁目!B15+伏見台５丁目!B15</f>
        <v>10</v>
      </c>
      <c r="C15" s="62">
        <f>伏見台１丁目!C15+伏見台２丁目!C15+伏見台３丁目!C15+伏見台４丁目!C15+伏見台５丁目!C15</f>
        <v>12</v>
      </c>
      <c r="D15" s="62">
        <f>SUM(B15:C15)</f>
        <v>22</v>
      </c>
      <c r="E15" s="63"/>
      <c r="F15" s="62">
        <v>28</v>
      </c>
      <c r="G15" s="62">
        <f>伏見台１丁目!G15+伏見台２丁目!G15+伏見台３丁目!G15+伏見台４丁目!G15+伏見台５丁目!G15</f>
        <v>12</v>
      </c>
      <c r="H15" s="62">
        <f>伏見台１丁目!H15+伏見台２丁目!H15+伏見台３丁目!H15+伏見台４丁目!H15+伏見台５丁目!H15</f>
        <v>7</v>
      </c>
      <c r="I15" s="62">
        <f>SUM(G15:H15)</f>
        <v>19</v>
      </c>
      <c r="J15" s="63"/>
      <c r="K15" s="62">
        <v>33</v>
      </c>
      <c r="L15" s="62">
        <f>伏見台１丁目!L15+伏見台２丁目!L15+伏見台３丁目!L15+伏見台４丁目!L15+伏見台５丁目!L15</f>
        <v>14</v>
      </c>
      <c r="M15" s="62">
        <f>伏見台１丁目!M15+伏見台２丁目!M15+伏見台３丁目!M15+伏見台４丁目!M15+伏見台５丁目!M15</f>
        <v>10</v>
      </c>
      <c r="N15" s="62">
        <f>SUM(L15:M15)</f>
        <v>24</v>
      </c>
      <c r="O15" s="63"/>
      <c r="P15" s="62">
        <v>38</v>
      </c>
      <c r="Q15" s="62">
        <f>伏見台１丁目!Q15+伏見台２丁目!Q15+伏見台３丁目!Q15+伏見台４丁目!Q15+伏見台５丁目!Q15</f>
        <v>10</v>
      </c>
      <c r="R15" s="62">
        <f>伏見台１丁目!R15+伏見台２丁目!R15+伏見台３丁目!R15+伏見台４丁目!R15+伏見台５丁目!R15</f>
        <v>18</v>
      </c>
      <c r="S15" s="62">
        <f>SUM(Q15:R15)</f>
        <v>28</v>
      </c>
      <c r="X15" s="57" t="s">
        <v>14</v>
      </c>
      <c r="Y15" s="57">
        <v>13</v>
      </c>
    </row>
    <row r="16" spans="1:25" x14ac:dyDescent="0.15">
      <c r="A16" s="62">
        <v>24</v>
      </c>
      <c r="B16" s="62">
        <f>伏見台１丁目!B16+伏見台２丁目!B16+伏見台３丁目!B16+伏見台４丁目!B16+伏見台５丁目!B16</f>
        <v>8</v>
      </c>
      <c r="C16" s="62">
        <f>伏見台１丁目!C16+伏見台２丁目!C16+伏見台３丁目!C16+伏見台４丁目!C16+伏見台５丁目!C16</f>
        <v>5</v>
      </c>
      <c r="D16" s="62">
        <f>SUM(B16:C16)</f>
        <v>13</v>
      </c>
      <c r="E16" s="63"/>
      <c r="F16" s="62">
        <v>29</v>
      </c>
      <c r="G16" s="62">
        <f>伏見台１丁目!G16+伏見台２丁目!G16+伏見台３丁目!G16+伏見台４丁目!G16+伏見台５丁目!G16</f>
        <v>6</v>
      </c>
      <c r="H16" s="62">
        <f>伏見台１丁目!H16+伏見台２丁目!H16+伏見台３丁目!H16+伏見台４丁目!H16+伏見台５丁目!H16</f>
        <v>8</v>
      </c>
      <c r="I16" s="62">
        <f>SUM(G16:H16)</f>
        <v>14</v>
      </c>
      <c r="J16" s="63"/>
      <c r="K16" s="62">
        <v>34</v>
      </c>
      <c r="L16" s="62">
        <f>伏見台１丁目!L16+伏見台２丁目!L16+伏見台３丁目!L16+伏見台４丁目!L16+伏見台５丁目!L16</f>
        <v>12</v>
      </c>
      <c r="M16" s="62">
        <f>伏見台１丁目!M16+伏見台２丁目!M16+伏見台３丁目!M16+伏見台４丁目!M16+伏見台５丁目!M16</f>
        <v>16</v>
      </c>
      <c r="N16" s="62">
        <f>SUM(L16:M16)</f>
        <v>28</v>
      </c>
      <c r="O16" s="63"/>
      <c r="P16" s="62">
        <v>39</v>
      </c>
      <c r="Q16" s="62">
        <f>伏見台１丁目!Q16+伏見台２丁目!Q16+伏見台３丁目!Q16+伏見台４丁目!Q16+伏見台５丁目!Q16</f>
        <v>20</v>
      </c>
      <c r="R16" s="62">
        <f>伏見台１丁目!R16+伏見台２丁目!R16+伏見台３丁目!R16+伏見台４丁目!R16+伏見台５丁目!R16</f>
        <v>16</v>
      </c>
      <c r="S16" s="62">
        <f>SUM(Q16:R16)</f>
        <v>36</v>
      </c>
      <c r="X16" s="57" t="s">
        <v>15</v>
      </c>
      <c r="Y16" s="57">
        <v>14</v>
      </c>
    </row>
    <row r="17" spans="1:25" x14ac:dyDescent="0.15">
      <c r="A17" s="64" t="s">
        <v>91</v>
      </c>
      <c r="B17" s="62">
        <f>SUM(B12:B16)</f>
        <v>57</v>
      </c>
      <c r="C17" s="62">
        <f>SUM(C12:C16)</f>
        <v>54</v>
      </c>
      <c r="D17" s="62">
        <f>SUM(D12:D16)</f>
        <v>111</v>
      </c>
      <c r="E17" s="63"/>
      <c r="F17" s="64" t="s">
        <v>91</v>
      </c>
      <c r="G17" s="62">
        <f>SUM(G12:G16)</f>
        <v>42</v>
      </c>
      <c r="H17" s="62">
        <f>SUM(H12:H16)</f>
        <v>40</v>
      </c>
      <c r="I17" s="62">
        <f>SUM(I12:I16)</f>
        <v>82</v>
      </c>
      <c r="J17" s="63"/>
      <c r="K17" s="64" t="s">
        <v>91</v>
      </c>
      <c r="L17" s="62">
        <f>SUM(L12:L16)</f>
        <v>58</v>
      </c>
      <c r="M17" s="62">
        <f>SUM(M12:M16)</f>
        <v>81</v>
      </c>
      <c r="N17" s="62">
        <f>SUM(N12:N16)</f>
        <v>139</v>
      </c>
      <c r="O17" s="63"/>
      <c r="P17" s="64" t="s">
        <v>91</v>
      </c>
      <c r="Q17" s="62">
        <f>SUM(Q12:Q16)</f>
        <v>68</v>
      </c>
      <c r="R17" s="62">
        <f>SUM(R12:R16)</f>
        <v>82</v>
      </c>
      <c r="S17" s="62">
        <f>SUM(S12:S16)</f>
        <v>150</v>
      </c>
      <c r="U17" s="65">
        <f>Q17+L17+G17+B17</f>
        <v>225</v>
      </c>
      <c r="V17" s="65">
        <f>R17+M17+H17+C17</f>
        <v>257</v>
      </c>
      <c r="X17" s="57" t="s">
        <v>16</v>
      </c>
      <c r="Y17" s="57">
        <v>15</v>
      </c>
    </row>
    <row r="18" spans="1:25" x14ac:dyDescent="0.15">
      <c r="A18" s="66"/>
      <c r="B18" s="66"/>
      <c r="C18" s="66"/>
      <c r="D18" s="66"/>
      <c r="F18" s="66"/>
      <c r="G18" s="66"/>
      <c r="H18" s="66"/>
      <c r="I18" s="66"/>
      <c r="K18" s="66"/>
      <c r="L18" s="66"/>
      <c r="M18" s="66"/>
      <c r="N18" s="66"/>
      <c r="P18" s="66"/>
      <c r="Q18" s="66"/>
      <c r="R18" s="66"/>
      <c r="S18" s="66"/>
      <c r="X18" s="57" t="s">
        <v>17</v>
      </c>
      <c r="Y18" s="57">
        <v>16</v>
      </c>
    </row>
    <row r="19" spans="1:25" x14ac:dyDescent="0.15">
      <c r="A19" s="64" t="s">
        <v>0</v>
      </c>
      <c r="B19" s="64" t="s">
        <v>89</v>
      </c>
      <c r="C19" s="64" t="s">
        <v>90</v>
      </c>
      <c r="D19" s="64" t="s">
        <v>91</v>
      </c>
      <c r="E19" s="63"/>
      <c r="F19" s="64" t="s">
        <v>0</v>
      </c>
      <c r="G19" s="64" t="s">
        <v>89</v>
      </c>
      <c r="H19" s="64" t="s">
        <v>90</v>
      </c>
      <c r="I19" s="64" t="s">
        <v>91</v>
      </c>
      <c r="J19" s="63"/>
      <c r="K19" s="64" t="s">
        <v>0</v>
      </c>
      <c r="L19" s="64" t="s">
        <v>89</v>
      </c>
      <c r="M19" s="64" t="s">
        <v>90</v>
      </c>
      <c r="N19" s="64" t="s">
        <v>91</v>
      </c>
      <c r="O19" s="63"/>
      <c r="P19" s="64" t="s">
        <v>0</v>
      </c>
      <c r="Q19" s="64" t="s">
        <v>89</v>
      </c>
      <c r="R19" s="64" t="s">
        <v>90</v>
      </c>
      <c r="S19" s="64" t="s">
        <v>91</v>
      </c>
      <c r="X19" s="57" t="s">
        <v>18</v>
      </c>
      <c r="Y19" s="57">
        <v>17</v>
      </c>
    </row>
    <row r="20" spans="1:25" x14ac:dyDescent="0.15">
      <c r="A20" s="62">
        <v>40</v>
      </c>
      <c r="B20" s="62">
        <f>伏見台１丁目!B20+伏見台２丁目!B20+伏見台３丁目!B20+伏見台４丁目!B20+伏見台５丁目!B20</f>
        <v>14</v>
      </c>
      <c r="C20" s="62">
        <f>伏見台１丁目!C20+伏見台２丁目!C20+伏見台３丁目!C20+伏見台４丁目!C20+伏見台５丁目!C20</f>
        <v>10</v>
      </c>
      <c r="D20" s="62">
        <f>SUM(B20:C20)</f>
        <v>24</v>
      </c>
      <c r="E20" s="63"/>
      <c r="F20" s="62">
        <v>45</v>
      </c>
      <c r="G20" s="62">
        <f>伏見台１丁目!G20+伏見台２丁目!G20+伏見台３丁目!G20+伏見台４丁目!G20+伏見台５丁目!G20</f>
        <v>18</v>
      </c>
      <c r="H20" s="62">
        <f>伏見台１丁目!H20+伏見台２丁目!H20+伏見台３丁目!H20+伏見台４丁目!H20+伏見台５丁目!H20</f>
        <v>32</v>
      </c>
      <c r="I20" s="62">
        <f>SUM(G20:H20)</f>
        <v>50</v>
      </c>
      <c r="J20" s="63"/>
      <c r="K20" s="62">
        <v>50</v>
      </c>
      <c r="L20" s="62">
        <f>伏見台１丁目!L20+伏見台２丁目!L20+伏見台３丁目!L20+伏見台４丁目!L20+伏見台５丁目!L20</f>
        <v>17</v>
      </c>
      <c r="M20" s="62">
        <f>伏見台１丁目!M20+伏見台２丁目!M20+伏見台３丁目!M20+伏見台４丁目!M20+伏見台５丁目!M20</f>
        <v>21</v>
      </c>
      <c r="N20" s="62">
        <f>SUM(L20:M20)</f>
        <v>38</v>
      </c>
      <c r="O20" s="63"/>
      <c r="P20" s="62">
        <v>55</v>
      </c>
      <c r="Q20" s="62">
        <f>伏見台１丁目!Q20+伏見台２丁目!Q20+伏見台３丁目!Q20+伏見台４丁目!Q20+伏見台５丁目!Q20</f>
        <v>13</v>
      </c>
      <c r="R20" s="62">
        <f>伏見台１丁目!R20+伏見台２丁目!R20+伏見台３丁目!R20+伏見台４丁目!R20+伏見台５丁目!R20</f>
        <v>11</v>
      </c>
      <c r="S20" s="62">
        <f>SUM(Q20:R20)</f>
        <v>24</v>
      </c>
      <c r="X20" s="57" t="s">
        <v>19</v>
      </c>
      <c r="Y20" s="57">
        <v>18</v>
      </c>
    </row>
    <row r="21" spans="1:25" x14ac:dyDescent="0.15">
      <c r="A21" s="62">
        <v>41</v>
      </c>
      <c r="B21" s="62">
        <f>伏見台１丁目!B21+伏見台２丁目!B21+伏見台３丁目!B21+伏見台４丁目!B21+伏見台５丁目!B21</f>
        <v>16</v>
      </c>
      <c r="C21" s="62">
        <f>伏見台１丁目!C21+伏見台２丁目!C21+伏見台３丁目!C21+伏見台４丁目!C21+伏見台５丁目!C21</f>
        <v>20</v>
      </c>
      <c r="D21" s="62">
        <f>SUM(B21:C21)</f>
        <v>36</v>
      </c>
      <c r="E21" s="63"/>
      <c r="F21" s="62">
        <v>46</v>
      </c>
      <c r="G21" s="62">
        <f>伏見台１丁目!G21+伏見台２丁目!G21+伏見台３丁目!G21+伏見台４丁目!G21+伏見台５丁目!G21</f>
        <v>18</v>
      </c>
      <c r="H21" s="62">
        <f>伏見台１丁目!H21+伏見台２丁目!H21+伏見台３丁目!H21+伏見台４丁目!H21+伏見台５丁目!H21</f>
        <v>21</v>
      </c>
      <c r="I21" s="62">
        <f>SUM(G21:H21)</f>
        <v>39</v>
      </c>
      <c r="J21" s="63"/>
      <c r="K21" s="62">
        <v>51</v>
      </c>
      <c r="L21" s="62">
        <f>伏見台１丁目!L21+伏見台２丁目!L21+伏見台３丁目!L21+伏見台４丁目!L21+伏見台５丁目!L21</f>
        <v>18</v>
      </c>
      <c r="M21" s="62">
        <f>伏見台１丁目!M21+伏見台２丁目!M21+伏見台３丁目!M21+伏見台４丁目!M21+伏見台５丁目!M21</f>
        <v>13</v>
      </c>
      <c r="N21" s="62">
        <f>SUM(L21:M21)</f>
        <v>31</v>
      </c>
      <c r="O21" s="63"/>
      <c r="P21" s="62">
        <v>56</v>
      </c>
      <c r="Q21" s="62">
        <f>伏見台１丁目!Q21+伏見台２丁目!Q21+伏見台３丁目!Q21+伏見台４丁目!Q21+伏見台５丁目!Q21</f>
        <v>17</v>
      </c>
      <c r="R21" s="62">
        <f>伏見台１丁目!R21+伏見台２丁目!R21+伏見台３丁目!R21+伏見台４丁目!R21+伏見台５丁目!R21</f>
        <v>20</v>
      </c>
      <c r="S21" s="62">
        <f>SUM(Q21:R21)</f>
        <v>37</v>
      </c>
      <c r="X21" s="57" t="s">
        <v>120</v>
      </c>
      <c r="Y21" s="57">
        <v>19</v>
      </c>
    </row>
    <row r="22" spans="1:25" x14ac:dyDescent="0.15">
      <c r="A22" s="62">
        <v>42</v>
      </c>
      <c r="B22" s="62">
        <f>伏見台１丁目!B22+伏見台２丁目!B22+伏見台３丁目!B22+伏見台４丁目!B22+伏見台５丁目!B22</f>
        <v>20</v>
      </c>
      <c r="C22" s="62">
        <f>伏見台１丁目!C22+伏見台２丁目!C22+伏見台３丁目!C22+伏見台４丁目!C22+伏見台５丁目!C22</f>
        <v>15</v>
      </c>
      <c r="D22" s="62">
        <f>SUM(B22:C22)</f>
        <v>35</v>
      </c>
      <c r="E22" s="63"/>
      <c r="F22" s="62">
        <v>47</v>
      </c>
      <c r="G22" s="62">
        <f>伏見台１丁目!G22+伏見台２丁目!G22+伏見台３丁目!G22+伏見台４丁目!G22+伏見台５丁目!G22</f>
        <v>21</v>
      </c>
      <c r="H22" s="62">
        <f>伏見台１丁目!H22+伏見台２丁目!H22+伏見台３丁目!H22+伏見台４丁目!H22+伏見台５丁目!H22</f>
        <v>26</v>
      </c>
      <c r="I22" s="62">
        <f>SUM(G22:H22)</f>
        <v>47</v>
      </c>
      <c r="J22" s="63"/>
      <c r="K22" s="62">
        <v>52</v>
      </c>
      <c r="L22" s="62">
        <f>伏見台１丁目!L22+伏見台２丁目!L22+伏見台３丁目!L22+伏見台４丁目!L22+伏見台５丁目!L22</f>
        <v>15</v>
      </c>
      <c r="M22" s="62">
        <f>伏見台１丁目!M22+伏見台２丁目!M22+伏見台３丁目!M22+伏見台４丁目!M22+伏見台５丁目!M22</f>
        <v>15</v>
      </c>
      <c r="N22" s="62">
        <f>SUM(L22:M22)</f>
        <v>30</v>
      </c>
      <c r="O22" s="63"/>
      <c r="P22" s="62">
        <v>57</v>
      </c>
      <c r="Q22" s="62">
        <f>伏見台１丁目!Q22+伏見台２丁目!Q22+伏見台３丁目!Q22+伏見台４丁目!Q22+伏見台５丁目!Q22</f>
        <v>15</v>
      </c>
      <c r="R22" s="62">
        <f>伏見台１丁目!R22+伏見台２丁目!R22+伏見台３丁目!R22+伏見台４丁目!R22+伏見台５丁目!R22</f>
        <v>27</v>
      </c>
      <c r="S22" s="62">
        <f>SUM(Q22:R22)</f>
        <v>42</v>
      </c>
      <c r="X22" s="57" t="s">
        <v>20</v>
      </c>
      <c r="Y22" s="57">
        <v>22</v>
      </c>
    </row>
    <row r="23" spans="1:25" x14ac:dyDescent="0.15">
      <c r="A23" s="62">
        <v>43</v>
      </c>
      <c r="B23" s="62">
        <f>伏見台１丁目!B23+伏見台２丁目!B23+伏見台３丁目!B23+伏見台４丁目!B23+伏見台５丁目!B23</f>
        <v>17</v>
      </c>
      <c r="C23" s="62">
        <f>伏見台１丁目!C23+伏見台２丁目!C23+伏見台３丁目!C23+伏見台４丁目!C23+伏見台５丁目!C23</f>
        <v>27</v>
      </c>
      <c r="D23" s="62">
        <f>SUM(B23:C23)</f>
        <v>44</v>
      </c>
      <c r="E23" s="63"/>
      <c r="F23" s="62">
        <v>48</v>
      </c>
      <c r="G23" s="62">
        <f>伏見台１丁目!G23+伏見台２丁目!G23+伏見台３丁目!G23+伏見台４丁目!G23+伏見台５丁目!G23</f>
        <v>16</v>
      </c>
      <c r="H23" s="62">
        <f>伏見台１丁目!H23+伏見台２丁目!H23+伏見台３丁目!H23+伏見台４丁目!H23+伏見台５丁目!H23</f>
        <v>18</v>
      </c>
      <c r="I23" s="62">
        <f>SUM(G23:H23)</f>
        <v>34</v>
      </c>
      <c r="J23" s="63"/>
      <c r="K23" s="62">
        <v>53</v>
      </c>
      <c r="L23" s="62">
        <f>伏見台１丁目!L23+伏見台２丁目!L23+伏見台３丁目!L23+伏見台４丁目!L23+伏見台５丁目!L23</f>
        <v>14</v>
      </c>
      <c r="M23" s="62">
        <f>伏見台１丁目!M23+伏見台２丁目!M23+伏見台３丁目!M23+伏見台４丁目!M23+伏見台５丁目!M23</f>
        <v>16</v>
      </c>
      <c r="N23" s="62">
        <f>SUM(L23:M23)</f>
        <v>30</v>
      </c>
      <c r="O23" s="63"/>
      <c r="P23" s="62">
        <v>58</v>
      </c>
      <c r="Q23" s="62">
        <f>伏見台１丁目!Q23+伏見台２丁目!Q23+伏見台３丁目!Q23+伏見台４丁目!Q23+伏見台５丁目!Q23</f>
        <v>23</v>
      </c>
      <c r="R23" s="62">
        <f>伏見台１丁目!R23+伏見台２丁目!R23+伏見台３丁目!R23+伏見台４丁目!R23+伏見台５丁目!R23</f>
        <v>23</v>
      </c>
      <c r="S23" s="62">
        <f>SUM(Q23:R23)</f>
        <v>46</v>
      </c>
      <c r="X23" s="57" t="s">
        <v>21</v>
      </c>
      <c r="Y23" s="57">
        <v>23</v>
      </c>
    </row>
    <row r="24" spans="1:25" x14ac:dyDescent="0.15">
      <c r="A24" s="62">
        <v>44</v>
      </c>
      <c r="B24" s="62">
        <f>伏見台１丁目!B24+伏見台２丁目!B24+伏見台３丁目!B24+伏見台４丁目!B24+伏見台５丁目!B24</f>
        <v>14</v>
      </c>
      <c r="C24" s="62">
        <f>伏見台１丁目!C24+伏見台２丁目!C24+伏見台３丁目!C24+伏見台４丁目!C24+伏見台５丁目!C24</f>
        <v>11</v>
      </c>
      <c r="D24" s="62">
        <f>SUM(B24:C24)</f>
        <v>25</v>
      </c>
      <c r="E24" s="63"/>
      <c r="F24" s="62">
        <v>49</v>
      </c>
      <c r="G24" s="62">
        <f>伏見台１丁目!G24+伏見台２丁目!G24+伏見台３丁目!G24+伏見台４丁目!G24+伏見台５丁目!G24</f>
        <v>28</v>
      </c>
      <c r="H24" s="62">
        <f>伏見台１丁目!H24+伏見台２丁目!H24+伏見台３丁目!H24+伏見台４丁目!H24+伏見台５丁目!H24</f>
        <v>23</v>
      </c>
      <c r="I24" s="62">
        <f>SUM(G24:H24)</f>
        <v>51</v>
      </c>
      <c r="J24" s="63"/>
      <c r="K24" s="62">
        <v>54</v>
      </c>
      <c r="L24" s="62">
        <f>伏見台１丁目!L24+伏見台２丁目!L24+伏見台３丁目!L24+伏見台４丁目!L24+伏見台５丁目!L24</f>
        <v>12</v>
      </c>
      <c r="M24" s="62">
        <f>伏見台１丁目!M24+伏見台２丁目!M24+伏見台３丁目!M24+伏見台４丁目!M24+伏見台５丁目!M24</f>
        <v>21</v>
      </c>
      <c r="N24" s="62">
        <f>SUM(L24:M24)</f>
        <v>33</v>
      </c>
      <c r="O24" s="63"/>
      <c r="P24" s="62">
        <v>59</v>
      </c>
      <c r="Q24" s="62">
        <f>伏見台１丁目!Q24+伏見台２丁目!Q24+伏見台３丁目!Q24+伏見台４丁目!Q24+伏見台５丁目!Q24</f>
        <v>25</v>
      </c>
      <c r="R24" s="62">
        <f>伏見台１丁目!R24+伏見台２丁目!R24+伏見台３丁目!R24+伏見台４丁目!R24+伏見台５丁目!R24</f>
        <v>30</v>
      </c>
      <c r="S24" s="62">
        <f>SUM(Q24:R24)</f>
        <v>55</v>
      </c>
      <c r="X24" s="57" t="s">
        <v>22</v>
      </c>
      <c r="Y24" s="57">
        <v>24</v>
      </c>
    </row>
    <row r="25" spans="1:25" x14ac:dyDescent="0.15">
      <c r="A25" s="64" t="s">
        <v>91</v>
      </c>
      <c r="B25" s="62">
        <f>SUM(B20:B24)</f>
        <v>81</v>
      </c>
      <c r="C25" s="62">
        <f>SUM(C20:C24)</f>
        <v>83</v>
      </c>
      <c r="D25" s="62">
        <f>SUM(D20:D24)</f>
        <v>164</v>
      </c>
      <c r="E25" s="63"/>
      <c r="F25" s="64" t="s">
        <v>91</v>
      </c>
      <c r="G25" s="62">
        <f>SUM(G20:G24)</f>
        <v>101</v>
      </c>
      <c r="H25" s="62">
        <f>SUM(H20:H24)</f>
        <v>120</v>
      </c>
      <c r="I25" s="62">
        <f>SUM(I20:I24)</f>
        <v>221</v>
      </c>
      <c r="J25" s="63"/>
      <c r="K25" s="64" t="s">
        <v>91</v>
      </c>
      <c r="L25" s="62">
        <f>SUM(L20:L24)</f>
        <v>76</v>
      </c>
      <c r="M25" s="62">
        <f>SUM(M20:M24)</f>
        <v>86</v>
      </c>
      <c r="N25" s="62">
        <f>SUM(N20:N24)</f>
        <v>162</v>
      </c>
      <c r="O25" s="63"/>
      <c r="P25" s="64" t="s">
        <v>91</v>
      </c>
      <c r="Q25" s="62">
        <f>SUM(Q20:Q24)</f>
        <v>93</v>
      </c>
      <c r="R25" s="62">
        <f>SUM(R20:R24)</f>
        <v>111</v>
      </c>
      <c r="S25" s="62">
        <f>SUM(S20:S24)</f>
        <v>204</v>
      </c>
      <c r="U25" s="65">
        <f>Q25+L25+G25+B25</f>
        <v>351</v>
      </c>
      <c r="V25" s="65">
        <f>R25+M25+H25+C25</f>
        <v>400</v>
      </c>
      <c r="X25" s="57" t="s">
        <v>23</v>
      </c>
      <c r="Y25" s="57">
        <v>25</v>
      </c>
    </row>
    <row r="26" spans="1:25" x14ac:dyDescent="0.15">
      <c r="A26" s="66"/>
      <c r="B26" s="66"/>
      <c r="C26" s="66"/>
      <c r="D26" s="66"/>
      <c r="F26" s="66"/>
      <c r="G26" s="66"/>
      <c r="H26" s="66"/>
      <c r="I26" s="66"/>
      <c r="K26" s="66"/>
      <c r="L26" s="66"/>
      <c r="M26" s="66"/>
      <c r="N26" s="66"/>
      <c r="P26" s="66"/>
      <c r="Q26" s="66"/>
      <c r="R26" s="66"/>
      <c r="S26" s="66"/>
      <c r="X26" s="57" t="s">
        <v>24</v>
      </c>
      <c r="Y26" s="57">
        <v>26</v>
      </c>
    </row>
    <row r="27" spans="1:25" x14ac:dyDescent="0.15">
      <c r="A27" s="64" t="s">
        <v>0</v>
      </c>
      <c r="B27" s="64" t="s">
        <v>89</v>
      </c>
      <c r="C27" s="64" t="s">
        <v>90</v>
      </c>
      <c r="D27" s="64" t="s">
        <v>91</v>
      </c>
      <c r="E27" s="63"/>
      <c r="F27" s="64" t="s">
        <v>0</v>
      </c>
      <c r="G27" s="64" t="s">
        <v>89</v>
      </c>
      <c r="H27" s="64" t="s">
        <v>90</v>
      </c>
      <c r="I27" s="64" t="s">
        <v>91</v>
      </c>
      <c r="J27" s="63"/>
      <c r="K27" s="64" t="s">
        <v>0</v>
      </c>
      <c r="L27" s="64" t="s">
        <v>89</v>
      </c>
      <c r="M27" s="64" t="s">
        <v>90</v>
      </c>
      <c r="N27" s="64" t="s">
        <v>91</v>
      </c>
      <c r="O27" s="63"/>
      <c r="P27" s="64" t="s">
        <v>0</v>
      </c>
      <c r="Q27" s="64" t="s">
        <v>89</v>
      </c>
      <c r="R27" s="64" t="s">
        <v>90</v>
      </c>
      <c r="S27" s="64" t="s">
        <v>91</v>
      </c>
      <c r="X27" s="57" t="s">
        <v>25</v>
      </c>
      <c r="Y27" s="57">
        <v>27</v>
      </c>
    </row>
    <row r="28" spans="1:25" x14ac:dyDescent="0.15">
      <c r="A28" s="62">
        <v>60</v>
      </c>
      <c r="B28" s="62">
        <f>伏見台１丁目!B28+伏見台２丁目!B28+伏見台３丁目!B28+伏見台４丁目!B28+伏見台５丁目!B28</f>
        <v>13</v>
      </c>
      <c r="C28" s="62">
        <f>伏見台１丁目!C28+伏見台２丁目!C28+伏見台３丁目!C28+伏見台４丁目!C28+伏見台５丁目!C28</f>
        <v>29</v>
      </c>
      <c r="D28" s="62">
        <f>SUM(B28:C28)</f>
        <v>42</v>
      </c>
      <c r="E28" s="63"/>
      <c r="F28" s="62">
        <v>65</v>
      </c>
      <c r="G28" s="62">
        <f>伏見台１丁目!G28+伏見台２丁目!G28+伏見台３丁目!G28+伏見台４丁目!G28+伏見台５丁目!G28</f>
        <v>32</v>
      </c>
      <c r="H28" s="62">
        <f>伏見台１丁目!H28+伏見台２丁目!H28+伏見台３丁目!H28+伏見台４丁目!H28+伏見台５丁目!H28</f>
        <v>48</v>
      </c>
      <c r="I28" s="62">
        <f>SUM(G28:H28)</f>
        <v>80</v>
      </c>
      <c r="J28" s="63"/>
      <c r="K28" s="62">
        <v>70</v>
      </c>
      <c r="L28" s="62">
        <f>伏見台１丁目!L28+伏見台２丁目!L28+伏見台３丁目!L28+伏見台４丁目!L28+伏見台５丁目!L28</f>
        <v>62</v>
      </c>
      <c r="M28" s="62">
        <f>伏見台１丁目!M28+伏見台２丁目!M28+伏見台３丁目!M28+伏見台４丁目!M28+伏見台５丁目!M28</f>
        <v>78</v>
      </c>
      <c r="N28" s="62">
        <f>SUM(L28:M28)</f>
        <v>140</v>
      </c>
      <c r="O28" s="63"/>
      <c r="P28" s="62">
        <v>75</v>
      </c>
      <c r="Q28" s="62">
        <f>伏見台１丁目!Q28+伏見台２丁目!Q28+伏見台３丁目!Q28+伏見台４丁目!Q28+伏見台５丁目!Q28</f>
        <v>41</v>
      </c>
      <c r="R28" s="62">
        <f>伏見台１丁目!R28+伏見台２丁目!R28+伏見台３丁目!R28+伏見台４丁目!R28+伏見台５丁目!R28</f>
        <v>43</v>
      </c>
      <c r="S28" s="62">
        <f>SUM(Q28:R28)</f>
        <v>84</v>
      </c>
      <c r="X28" s="57" t="s">
        <v>26</v>
      </c>
      <c r="Y28" s="57">
        <v>28</v>
      </c>
    </row>
    <row r="29" spans="1:25" x14ac:dyDescent="0.15">
      <c r="A29" s="62">
        <v>61</v>
      </c>
      <c r="B29" s="62">
        <f>伏見台１丁目!B29+伏見台２丁目!B29+伏見台３丁目!B29+伏見台４丁目!B29+伏見台５丁目!B29</f>
        <v>21</v>
      </c>
      <c r="C29" s="62">
        <f>伏見台１丁目!C29+伏見台２丁目!C29+伏見台３丁目!C29+伏見台４丁目!C29+伏見台５丁目!C29</f>
        <v>39</v>
      </c>
      <c r="D29" s="62">
        <f>SUM(B29:C29)</f>
        <v>60</v>
      </c>
      <c r="E29" s="63"/>
      <c r="F29" s="62">
        <v>66</v>
      </c>
      <c r="G29" s="62">
        <f>伏見台１丁目!G29+伏見台２丁目!G29+伏見台３丁目!G29+伏見台４丁目!G29+伏見台５丁目!G29</f>
        <v>43</v>
      </c>
      <c r="H29" s="62">
        <f>伏見台１丁目!H29+伏見台２丁目!H29+伏見台３丁目!H29+伏見台４丁目!H29+伏見台５丁目!H29</f>
        <v>55</v>
      </c>
      <c r="I29" s="62">
        <f>SUM(G29:H29)</f>
        <v>98</v>
      </c>
      <c r="J29" s="63"/>
      <c r="K29" s="62">
        <v>71</v>
      </c>
      <c r="L29" s="62">
        <f>伏見台１丁目!L29+伏見台２丁目!L29+伏見台３丁目!L29+伏見台４丁目!L29+伏見台５丁目!L29</f>
        <v>66</v>
      </c>
      <c r="M29" s="62">
        <f>伏見台１丁目!M29+伏見台２丁目!M29+伏見台３丁目!M29+伏見台４丁目!M29+伏見台５丁目!M29</f>
        <v>70</v>
      </c>
      <c r="N29" s="62">
        <f>SUM(L29:M29)</f>
        <v>136</v>
      </c>
      <c r="O29" s="63"/>
      <c r="P29" s="62">
        <v>76</v>
      </c>
      <c r="Q29" s="62">
        <f>伏見台１丁目!Q29+伏見台２丁目!Q29+伏見台３丁目!Q29+伏見台４丁目!Q29+伏見台５丁目!Q29</f>
        <v>57</v>
      </c>
      <c r="R29" s="62">
        <f>伏見台１丁目!R29+伏見台２丁目!R29+伏見台３丁目!R29+伏見台４丁目!R29+伏見台５丁目!R29</f>
        <v>41</v>
      </c>
      <c r="S29" s="62">
        <f>SUM(Q29:R29)</f>
        <v>98</v>
      </c>
      <c r="X29" s="57" t="s">
        <v>27</v>
      </c>
      <c r="Y29" s="57">
        <v>29</v>
      </c>
    </row>
    <row r="30" spans="1:25" x14ac:dyDescent="0.15">
      <c r="A30" s="62">
        <v>62</v>
      </c>
      <c r="B30" s="62">
        <f>伏見台１丁目!B30+伏見台２丁目!B30+伏見台３丁目!B30+伏見台４丁目!B30+伏見台５丁目!B30</f>
        <v>27</v>
      </c>
      <c r="C30" s="62">
        <f>伏見台１丁目!C30+伏見台２丁目!C30+伏見台３丁目!C30+伏見台４丁目!C30+伏見台５丁目!C30</f>
        <v>41</v>
      </c>
      <c r="D30" s="62">
        <f>SUM(B30:C30)</f>
        <v>68</v>
      </c>
      <c r="E30" s="63"/>
      <c r="F30" s="62">
        <v>67</v>
      </c>
      <c r="G30" s="62">
        <f>伏見台１丁目!G30+伏見台２丁目!G30+伏見台３丁目!G30+伏見台４丁目!G30+伏見台５丁目!G30</f>
        <v>39</v>
      </c>
      <c r="H30" s="62">
        <f>伏見台１丁目!H30+伏見台２丁目!H30+伏見台３丁目!H30+伏見台４丁目!H30+伏見台５丁目!H30</f>
        <v>44</v>
      </c>
      <c r="I30" s="62">
        <f>SUM(G30:H30)</f>
        <v>83</v>
      </c>
      <c r="J30" s="63"/>
      <c r="K30" s="62">
        <v>72</v>
      </c>
      <c r="L30" s="62">
        <f>伏見台１丁目!L30+伏見台２丁目!L30+伏見台３丁目!L30+伏見台４丁目!L30+伏見台５丁目!L30</f>
        <v>42</v>
      </c>
      <c r="M30" s="62">
        <f>伏見台１丁目!M30+伏見台２丁目!M30+伏見台３丁目!M30+伏見台４丁目!M30+伏見台５丁目!M30</f>
        <v>30</v>
      </c>
      <c r="N30" s="62">
        <f>SUM(L30:M30)</f>
        <v>72</v>
      </c>
      <c r="O30" s="63"/>
      <c r="P30" s="62">
        <v>77</v>
      </c>
      <c r="Q30" s="62">
        <f>伏見台１丁目!Q30+伏見台２丁目!Q30+伏見台３丁目!Q30+伏見台４丁目!Q30+伏見台５丁目!Q30</f>
        <v>37</v>
      </c>
      <c r="R30" s="62">
        <f>伏見台１丁目!R30+伏見台２丁目!R30+伏見台３丁目!R30+伏見台４丁目!R30+伏見台５丁目!R30</f>
        <v>42</v>
      </c>
      <c r="S30" s="62">
        <f>SUM(Q30:R30)</f>
        <v>79</v>
      </c>
      <c r="X30" s="57" t="s">
        <v>28</v>
      </c>
      <c r="Y30" s="57">
        <v>30</v>
      </c>
    </row>
    <row r="31" spans="1:25" x14ac:dyDescent="0.15">
      <c r="A31" s="62">
        <v>63</v>
      </c>
      <c r="B31" s="62">
        <f>伏見台１丁目!B31+伏見台２丁目!B31+伏見台３丁目!B31+伏見台４丁目!B31+伏見台５丁目!B31</f>
        <v>31</v>
      </c>
      <c r="C31" s="62">
        <f>伏見台１丁目!C31+伏見台２丁目!C31+伏見台３丁目!C31+伏見台４丁目!C31+伏見台５丁目!C31</f>
        <v>30</v>
      </c>
      <c r="D31" s="62">
        <f>SUM(B31:C31)</f>
        <v>61</v>
      </c>
      <c r="E31" s="63"/>
      <c r="F31" s="62">
        <v>68</v>
      </c>
      <c r="G31" s="62">
        <f>伏見台１丁目!G31+伏見台２丁目!G31+伏見台３丁目!G31+伏見台４丁目!G31+伏見台５丁目!G31</f>
        <v>48</v>
      </c>
      <c r="H31" s="62">
        <f>伏見台１丁目!H31+伏見台２丁目!H31+伏見台３丁目!H31+伏見台４丁目!H31+伏見台５丁目!H31</f>
        <v>59</v>
      </c>
      <c r="I31" s="62">
        <f>SUM(G31:H31)</f>
        <v>107</v>
      </c>
      <c r="J31" s="63"/>
      <c r="K31" s="62">
        <v>73</v>
      </c>
      <c r="L31" s="62">
        <f>伏見台１丁目!L31+伏見台２丁目!L31+伏見台３丁目!L31+伏見台４丁目!L31+伏見台５丁目!L31</f>
        <v>51</v>
      </c>
      <c r="M31" s="62">
        <f>伏見台１丁目!M31+伏見台２丁目!M31+伏見台３丁目!M31+伏見台４丁目!M31+伏見台５丁目!M31</f>
        <v>55</v>
      </c>
      <c r="N31" s="62">
        <f>SUM(L31:M31)</f>
        <v>106</v>
      </c>
      <c r="O31" s="63"/>
      <c r="P31" s="62">
        <v>78</v>
      </c>
      <c r="Q31" s="62">
        <f>伏見台１丁目!Q31+伏見台２丁目!Q31+伏見台３丁目!Q31+伏見台４丁目!Q31+伏見台５丁目!Q31</f>
        <v>30</v>
      </c>
      <c r="R31" s="62">
        <f>伏見台１丁目!R31+伏見台２丁目!R31+伏見台３丁目!R31+伏見台４丁目!R31+伏見台５丁目!R31</f>
        <v>34</v>
      </c>
      <c r="S31" s="62">
        <f>SUM(Q31:R31)</f>
        <v>64</v>
      </c>
      <c r="X31" s="57" t="s">
        <v>29</v>
      </c>
      <c r="Y31" s="57">
        <v>31</v>
      </c>
    </row>
    <row r="32" spans="1:25" x14ac:dyDescent="0.15">
      <c r="A32" s="62">
        <v>64</v>
      </c>
      <c r="B32" s="62">
        <f>伏見台１丁目!B32+伏見台２丁目!B32+伏見台３丁目!B32+伏見台４丁目!B32+伏見台５丁目!B32</f>
        <v>37</v>
      </c>
      <c r="C32" s="62">
        <f>伏見台１丁目!C32+伏見台２丁目!C32+伏見台３丁目!C32+伏見台４丁目!C32+伏見台５丁目!C32</f>
        <v>56</v>
      </c>
      <c r="D32" s="62">
        <f>SUM(B32:C32)</f>
        <v>93</v>
      </c>
      <c r="E32" s="63"/>
      <c r="F32" s="62">
        <v>69</v>
      </c>
      <c r="G32" s="62">
        <f>伏見台１丁目!G32+伏見台２丁目!G32+伏見台３丁目!G32+伏見台４丁目!G32+伏見台５丁目!G32</f>
        <v>51</v>
      </c>
      <c r="H32" s="62">
        <f>伏見台１丁目!H32+伏見台２丁目!H32+伏見台３丁目!H32+伏見台４丁目!H32+伏見台５丁目!H32</f>
        <v>63</v>
      </c>
      <c r="I32" s="62">
        <f>SUM(G32:H32)</f>
        <v>114</v>
      </c>
      <c r="J32" s="63"/>
      <c r="K32" s="62">
        <v>74</v>
      </c>
      <c r="L32" s="62">
        <f>伏見台１丁目!L32+伏見台２丁目!L32+伏見台３丁目!L32+伏見台４丁目!L32+伏見台５丁目!L32</f>
        <v>59</v>
      </c>
      <c r="M32" s="62">
        <f>伏見台１丁目!M32+伏見台２丁目!M32+伏見台３丁目!M32+伏見台４丁目!M32+伏見台５丁目!M32</f>
        <v>47</v>
      </c>
      <c r="N32" s="62">
        <f>SUM(L32:M32)</f>
        <v>106</v>
      </c>
      <c r="O32" s="63"/>
      <c r="P32" s="62">
        <v>79</v>
      </c>
      <c r="Q32" s="62">
        <f>伏見台１丁目!Q32+伏見台２丁目!Q32+伏見台３丁目!Q32+伏見台４丁目!Q32+伏見台５丁目!Q32</f>
        <v>23</v>
      </c>
      <c r="R32" s="62">
        <f>伏見台１丁目!R32+伏見台２丁目!R32+伏見台３丁目!R32+伏見台４丁目!R32+伏見台５丁目!R32</f>
        <v>21</v>
      </c>
      <c r="S32" s="62">
        <f>SUM(Q32:R32)</f>
        <v>44</v>
      </c>
      <c r="X32" s="57" t="s">
        <v>30</v>
      </c>
      <c r="Y32" s="57">
        <v>32</v>
      </c>
    </row>
    <row r="33" spans="1:25" x14ac:dyDescent="0.15">
      <c r="A33" s="64" t="s">
        <v>91</v>
      </c>
      <c r="B33" s="62">
        <f>SUM(B28:B32)</f>
        <v>129</v>
      </c>
      <c r="C33" s="62">
        <f>SUM(C28:C32)</f>
        <v>195</v>
      </c>
      <c r="D33" s="62">
        <f>SUM(D28:D32)</f>
        <v>324</v>
      </c>
      <c r="E33" s="63"/>
      <c r="F33" s="64" t="s">
        <v>91</v>
      </c>
      <c r="G33" s="62">
        <f>SUM(G28:G32)</f>
        <v>213</v>
      </c>
      <c r="H33" s="62">
        <f>SUM(H28:H32)</f>
        <v>269</v>
      </c>
      <c r="I33" s="62">
        <f>SUM(I28:I32)</f>
        <v>482</v>
      </c>
      <c r="J33" s="63"/>
      <c r="K33" s="64" t="s">
        <v>91</v>
      </c>
      <c r="L33" s="62">
        <f>SUM(L28:L32)</f>
        <v>280</v>
      </c>
      <c r="M33" s="62">
        <f>SUM(M28:M32)</f>
        <v>280</v>
      </c>
      <c r="N33" s="62">
        <f>SUM(N28:N32)</f>
        <v>560</v>
      </c>
      <c r="O33" s="63"/>
      <c r="P33" s="64" t="s">
        <v>91</v>
      </c>
      <c r="Q33" s="62">
        <f>SUM(Q28:Q32)</f>
        <v>188</v>
      </c>
      <c r="R33" s="62">
        <f>SUM(R28:R32)</f>
        <v>181</v>
      </c>
      <c r="S33" s="62">
        <f>SUM(S28:S32)</f>
        <v>369</v>
      </c>
      <c r="U33" s="65">
        <f>Q33+L33+G33+B33</f>
        <v>810</v>
      </c>
      <c r="V33" s="65">
        <f>R33+M33+H33+C33</f>
        <v>925</v>
      </c>
      <c r="X33" s="57" t="s">
        <v>31</v>
      </c>
      <c r="Y33" s="57">
        <v>33</v>
      </c>
    </row>
    <row r="34" spans="1:25" x14ac:dyDescent="0.15">
      <c r="A34" s="66"/>
      <c r="B34" s="66"/>
      <c r="C34" s="66"/>
      <c r="D34" s="66"/>
      <c r="F34" s="66"/>
      <c r="G34" s="66"/>
      <c r="H34" s="66"/>
      <c r="I34" s="66"/>
      <c r="K34" s="66"/>
      <c r="L34" s="66"/>
      <c r="M34" s="66"/>
      <c r="N34" s="66"/>
      <c r="P34" s="66"/>
      <c r="Q34" s="66"/>
      <c r="R34" s="66"/>
      <c r="S34" s="66"/>
      <c r="X34" s="57" t="s">
        <v>32</v>
      </c>
      <c r="Y34" s="57">
        <v>34</v>
      </c>
    </row>
    <row r="35" spans="1:25" x14ac:dyDescent="0.15">
      <c r="A35" s="64" t="s">
        <v>0</v>
      </c>
      <c r="B35" s="64" t="s">
        <v>89</v>
      </c>
      <c r="C35" s="64" t="s">
        <v>90</v>
      </c>
      <c r="D35" s="64" t="s">
        <v>91</v>
      </c>
      <c r="E35" s="63"/>
      <c r="F35" s="64" t="s">
        <v>0</v>
      </c>
      <c r="G35" s="64" t="s">
        <v>89</v>
      </c>
      <c r="H35" s="64" t="s">
        <v>90</v>
      </c>
      <c r="I35" s="64" t="s">
        <v>91</v>
      </c>
      <c r="J35" s="63"/>
      <c r="K35" s="64" t="s">
        <v>0</v>
      </c>
      <c r="L35" s="64" t="s">
        <v>89</v>
      </c>
      <c r="M35" s="64" t="s">
        <v>90</v>
      </c>
      <c r="N35" s="64" t="s">
        <v>91</v>
      </c>
      <c r="O35" s="63"/>
      <c r="P35" s="64" t="s">
        <v>0</v>
      </c>
      <c r="Q35" s="64" t="s">
        <v>89</v>
      </c>
      <c r="R35" s="64" t="s">
        <v>90</v>
      </c>
      <c r="S35" s="64" t="s">
        <v>91</v>
      </c>
      <c r="X35" s="57" t="s">
        <v>33</v>
      </c>
      <c r="Y35" s="57">
        <v>36</v>
      </c>
    </row>
    <row r="36" spans="1:25" x14ac:dyDescent="0.15">
      <c r="A36" s="62">
        <v>80</v>
      </c>
      <c r="B36" s="62">
        <f>伏見台１丁目!B36+伏見台２丁目!B36+伏見台３丁目!B36+伏見台４丁目!B36+伏見台５丁目!B36</f>
        <v>23</v>
      </c>
      <c r="C36" s="62">
        <f>伏見台１丁目!C36+伏見台２丁目!C36+伏見台３丁目!C36+伏見台４丁目!C36+伏見台５丁目!C36</f>
        <v>23</v>
      </c>
      <c r="D36" s="62">
        <f>SUM(B36:C36)</f>
        <v>46</v>
      </c>
      <c r="E36" s="63"/>
      <c r="F36" s="62">
        <v>85</v>
      </c>
      <c r="G36" s="62">
        <f>伏見台１丁目!G36+伏見台２丁目!G36+伏見台３丁目!G36+伏見台４丁目!G36+伏見台５丁目!G36</f>
        <v>10</v>
      </c>
      <c r="H36" s="62">
        <f>伏見台１丁目!H36+伏見台２丁目!H36+伏見台３丁目!H36+伏見台４丁目!H36+伏見台５丁目!H36</f>
        <v>17</v>
      </c>
      <c r="I36" s="62">
        <f>SUM(G36:H36)</f>
        <v>27</v>
      </c>
      <c r="J36" s="63"/>
      <c r="K36" s="62">
        <v>90</v>
      </c>
      <c r="L36" s="62">
        <f>伏見台１丁目!L36+伏見台２丁目!L36+伏見台３丁目!L36+伏見台４丁目!L36+伏見台５丁目!L36</f>
        <v>4</v>
      </c>
      <c r="M36" s="62">
        <f>伏見台１丁目!M36+伏見台２丁目!M36+伏見台３丁目!M36+伏見台４丁目!M36+伏見台５丁目!M36</f>
        <v>19</v>
      </c>
      <c r="N36" s="62">
        <f>SUM(L36:M36)</f>
        <v>23</v>
      </c>
      <c r="O36" s="63"/>
      <c r="P36" s="62">
        <v>95</v>
      </c>
      <c r="Q36" s="62">
        <f>伏見台１丁目!Q36+伏見台２丁目!Q36+伏見台３丁目!Q36+伏見台４丁目!Q36+伏見台５丁目!Q36</f>
        <v>2</v>
      </c>
      <c r="R36" s="62">
        <f>伏見台１丁目!R36+伏見台２丁目!R36+伏見台３丁目!R36+伏見台４丁目!R36+伏見台５丁目!R36</f>
        <v>11</v>
      </c>
      <c r="S36" s="62">
        <f>SUM(Q36:R36)</f>
        <v>13</v>
      </c>
      <c r="X36" s="57" t="s">
        <v>34</v>
      </c>
      <c r="Y36" s="57">
        <v>37</v>
      </c>
    </row>
    <row r="37" spans="1:25" x14ac:dyDescent="0.15">
      <c r="A37" s="62">
        <v>81</v>
      </c>
      <c r="B37" s="62">
        <f>伏見台１丁目!B37+伏見台２丁目!B37+伏見台３丁目!B37+伏見台４丁目!B37+伏見台５丁目!B37</f>
        <v>23</v>
      </c>
      <c r="C37" s="62">
        <f>伏見台１丁目!C37+伏見台２丁目!C37+伏見台３丁目!C37+伏見台４丁目!C37+伏見台５丁目!C37</f>
        <v>27</v>
      </c>
      <c r="D37" s="62">
        <f>SUM(B37:C37)</f>
        <v>50</v>
      </c>
      <c r="E37" s="63"/>
      <c r="F37" s="62">
        <v>86</v>
      </c>
      <c r="G37" s="62">
        <f>伏見台１丁目!G37+伏見台２丁目!G37+伏見台３丁目!G37+伏見台４丁目!G37+伏見台５丁目!G37</f>
        <v>6</v>
      </c>
      <c r="H37" s="62">
        <f>伏見台１丁目!H37+伏見台２丁目!H37+伏見台３丁目!H37+伏見台４丁目!H37+伏見台５丁目!H37</f>
        <v>18</v>
      </c>
      <c r="I37" s="62">
        <f>SUM(G37:H37)</f>
        <v>24</v>
      </c>
      <c r="J37" s="63"/>
      <c r="K37" s="62">
        <v>91</v>
      </c>
      <c r="L37" s="62">
        <f>伏見台１丁目!L37+伏見台２丁目!L37+伏見台３丁目!L37+伏見台４丁目!L37+伏見台５丁目!L37</f>
        <v>7</v>
      </c>
      <c r="M37" s="62">
        <f>伏見台１丁目!M37+伏見台２丁目!M37+伏見台３丁目!M37+伏見台４丁目!M37+伏見台５丁目!M37</f>
        <v>23</v>
      </c>
      <c r="N37" s="62">
        <f>SUM(L37:M37)</f>
        <v>30</v>
      </c>
      <c r="O37" s="63"/>
      <c r="P37" s="62">
        <v>96</v>
      </c>
      <c r="Q37" s="62">
        <f>伏見台１丁目!Q37+伏見台２丁目!Q37+伏見台３丁目!Q37+伏見台４丁目!Q37+伏見台５丁目!Q37</f>
        <v>0</v>
      </c>
      <c r="R37" s="62">
        <f>伏見台１丁目!R37+伏見台２丁目!R37+伏見台３丁目!R37+伏見台４丁目!R37+伏見台５丁目!R37</f>
        <v>17</v>
      </c>
      <c r="S37" s="62">
        <f>SUM(Q37:R37)</f>
        <v>17</v>
      </c>
      <c r="X37" s="57" t="s">
        <v>35</v>
      </c>
      <c r="Y37" s="57">
        <v>38</v>
      </c>
    </row>
    <row r="38" spans="1:25" x14ac:dyDescent="0.15">
      <c r="A38" s="62">
        <v>82</v>
      </c>
      <c r="B38" s="62">
        <f>伏見台１丁目!B38+伏見台２丁目!B38+伏見台３丁目!B38+伏見台４丁目!B38+伏見台５丁目!B38</f>
        <v>24</v>
      </c>
      <c r="C38" s="62">
        <f>伏見台１丁目!C38+伏見台２丁目!C38+伏見台３丁目!C38+伏見台４丁目!C38+伏見台５丁目!C38</f>
        <v>19</v>
      </c>
      <c r="D38" s="62">
        <f>SUM(B38:C38)</f>
        <v>43</v>
      </c>
      <c r="E38" s="63"/>
      <c r="F38" s="62">
        <v>87</v>
      </c>
      <c r="G38" s="62">
        <f>伏見台１丁目!G38+伏見台２丁目!G38+伏見台３丁目!G38+伏見台４丁目!G38+伏見台５丁目!G38</f>
        <v>12</v>
      </c>
      <c r="H38" s="62">
        <f>伏見台１丁目!H38+伏見台２丁目!H38+伏見台３丁目!H38+伏見台４丁目!H38+伏見台５丁目!H38</f>
        <v>21</v>
      </c>
      <c r="I38" s="62">
        <f>SUM(G38:H38)</f>
        <v>33</v>
      </c>
      <c r="J38" s="63"/>
      <c r="K38" s="62">
        <v>92</v>
      </c>
      <c r="L38" s="62">
        <f>伏見台１丁目!L38+伏見台２丁目!L38+伏見台３丁目!L38+伏見台４丁目!L38+伏見台５丁目!L38</f>
        <v>2</v>
      </c>
      <c r="M38" s="62">
        <f>伏見台１丁目!M38+伏見台２丁目!M38+伏見台３丁目!M38+伏見台４丁目!M38+伏見台５丁目!M38</f>
        <v>11</v>
      </c>
      <c r="N38" s="62">
        <f>SUM(L38:M38)</f>
        <v>13</v>
      </c>
      <c r="O38" s="63"/>
      <c r="P38" s="62">
        <v>97</v>
      </c>
      <c r="Q38" s="62">
        <f>伏見台１丁目!Q38+伏見台２丁目!Q38+伏見台３丁目!Q38+伏見台４丁目!Q38+伏見台５丁目!Q38</f>
        <v>1</v>
      </c>
      <c r="R38" s="62">
        <f>伏見台１丁目!R38+伏見台２丁目!R38+伏見台３丁目!R38+伏見台４丁目!R38+伏見台５丁目!R38</f>
        <v>4</v>
      </c>
      <c r="S38" s="62">
        <f>SUM(Q38:R38)</f>
        <v>5</v>
      </c>
      <c r="X38" s="57" t="s">
        <v>61</v>
      </c>
      <c r="Y38" s="57">
        <v>39</v>
      </c>
    </row>
    <row r="39" spans="1:25" x14ac:dyDescent="0.15">
      <c r="A39" s="62">
        <v>83</v>
      </c>
      <c r="B39" s="62">
        <f>伏見台１丁目!B39+伏見台２丁目!B39+伏見台３丁目!B39+伏見台４丁目!B39+伏見台５丁目!B39</f>
        <v>20</v>
      </c>
      <c r="C39" s="62">
        <f>伏見台１丁目!C39+伏見台２丁目!C39+伏見台３丁目!C39+伏見台４丁目!C39+伏見台５丁目!C39</f>
        <v>21</v>
      </c>
      <c r="D39" s="62">
        <f>SUM(B39:C39)</f>
        <v>41</v>
      </c>
      <c r="E39" s="63"/>
      <c r="F39" s="62">
        <v>88</v>
      </c>
      <c r="G39" s="62">
        <f>伏見台１丁目!G39+伏見台２丁目!G39+伏見台３丁目!G39+伏見台４丁目!G39+伏見台５丁目!G39</f>
        <v>5</v>
      </c>
      <c r="H39" s="62">
        <f>伏見台１丁目!H39+伏見台２丁目!H39+伏見台３丁目!H39+伏見台４丁目!H39+伏見台５丁目!H39</f>
        <v>20</v>
      </c>
      <c r="I39" s="62">
        <f>SUM(G39:H39)</f>
        <v>25</v>
      </c>
      <c r="J39" s="63"/>
      <c r="K39" s="62">
        <v>93</v>
      </c>
      <c r="L39" s="62">
        <f>伏見台１丁目!L39+伏見台２丁目!L39+伏見台３丁目!L39+伏見台４丁目!L39+伏見台５丁目!L39</f>
        <v>2</v>
      </c>
      <c r="M39" s="62">
        <f>伏見台１丁目!M39+伏見台２丁目!M39+伏見台３丁目!M39+伏見台４丁目!M39+伏見台５丁目!M39</f>
        <v>10</v>
      </c>
      <c r="N39" s="62">
        <f>SUM(L39:M39)</f>
        <v>12</v>
      </c>
      <c r="O39" s="63"/>
      <c r="P39" s="62">
        <v>98</v>
      </c>
      <c r="Q39" s="62">
        <f>伏見台１丁目!Q39+伏見台２丁目!Q39+伏見台３丁目!Q39+伏見台４丁目!Q39+伏見台５丁目!Q39</f>
        <v>0</v>
      </c>
      <c r="R39" s="62">
        <f>伏見台１丁目!R39+伏見台２丁目!R39+伏見台３丁目!R39+伏見台４丁目!R39+伏見台５丁目!R39</f>
        <v>3</v>
      </c>
      <c r="S39" s="62">
        <f>SUM(Q39:R39)</f>
        <v>3</v>
      </c>
      <c r="X39" s="57" t="s">
        <v>77</v>
      </c>
      <c r="Y39" s="57">
        <v>40</v>
      </c>
    </row>
    <row r="40" spans="1:25" x14ac:dyDescent="0.15">
      <c r="A40" s="62">
        <v>84</v>
      </c>
      <c r="B40" s="62">
        <f>伏見台１丁目!B40+伏見台２丁目!B40+伏見台３丁目!B40+伏見台４丁目!B40+伏見台５丁目!B40</f>
        <v>17</v>
      </c>
      <c r="C40" s="62">
        <f>伏見台１丁目!C40+伏見台２丁目!C40+伏見台３丁目!C40+伏見台４丁目!C40+伏見台５丁目!C40</f>
        <v>18</v>
      </c>
      <c r="D40" s="62">
        <f>SUM(B40:C40)</f>
        <v>35</v>
      </c>
      <c r="E40" s="63"/>
      <c r="F40" s="62">
        <v>89</v>
      </c>
      <c r="G40" s="62">
        <f>伏見台１丁目!G40+伏見台２丁目!G40+伏見台３丁目!G40+伏見台４丁目!G40+伏見台５丁目!G40</f>
        <v>4</v>
      </c>
      <c r="H40" s="62">
        <f>伏見台１丁目!H40+伏見台２丁目!H40+伏見台３丁目!H40+伏見台４丁目!H40+伏見台５丁目!H40</f>
        <v>27</v>
      </c>
      <c r="I40" s="62">
        <f>SUM(G40:H40)</f>
        <v>31</v>
      </c>
      <c r="J40" s="63"/>
      <c r="K40" s="62">
        <v>94</v>
      </c>
      <c r="L40" s="62">
        <f>伏見台１丁目!L40+伏見台２丁目!L40+伏見台３丁目!L40+伏見台４丁目!L40+伏見台５丁目!L40</f>
        <v>2</v>
      </c>
      <c r="M40" s="62">
        <f>伏見台１丁目!M40+伏見台２丁目!M40+伏見台３丁目!M40+伏見台４丁目!M40+伏見台５丁目!M40</f>
        <v>7</v>
      </c>
      <c r="N40" s="62">
        <f>SUM(L40:M40)</f>
        <v>9</v>
      </c>
      <c r="O40" s="63"/>
      <c r="P40" s="62">
        <v>99</v>
      </c>
      <c r="Q40" s="62">
        <f>伏見台１丁目!Q40+伏見台２丁目!Q40+伏見台３丁目!Q40+伏見台４丁目!Q40+伏見台５丁目!Q40</f>
        <v>0</v>
      </c>
      <c r="R40" s="62">
        <f>伏見台１丁目!R40+伏見台２丁目!R40+伏見台３丁目!R40+伏見台４丁目!R40+伏見台５丁目!R40</f>
        <v>2</v>
      </c>
      <c r="S40" s="62">
        <f>SUM(Q40:R40)</f>
        <v>2</v>
      </c>
      <c r="X40" s="57" t="s">
        <v>83</v>
      </c>
      <c r="Y40" s="57">
        <v>41</v>
      </c>
    </row>
    <row r="41" spans="1:25" x14ac:dyDescent="0.15">
      <c r="A41" s="64" t="s">
        <v>91</v>
      </c>
      <c r="B41" s="62">
        <f>SUM(B36:B40)</f>
        <v>107</v>
      </c>
      <c r="C41" s="62">
        <f>SUM(C36:C40)</f>
        <v>108</v>
      </c>
      <c r="D41" s="62">
        <f>SUM(D36:D40)</f>
        <v>215</v>
      </c>
      <c r="E41" s="63"/>
      <c r="F41" s="64" t="s">
        <v>91</v>
      </c>
      <c r="G41" s="62">
        <f>SUM(G36:G40)</f>
        <v>37</v>
      </c>
      <c r="H41" s="62">
        <f>SUM(H36:H40)</f>
        <v>103</v>
      </c>
      <c r="I41" s="62">
        <f>SUM(I36:I40)</f>
        <v>140</v>
      </c>
      <c r="J41" s="63"/>
      <c r="K41" s="64" t="s">
        <v>91</v>
      </c>
      <c r="L41" s="62">
        <f>SUM(L36:L40)</f>
        <v>17</v>
      </c>
      <c r="M41" s="62">
        <f>SUM(M36:M40)</f>
        <v>70</v>
      </c>
      <c r="N41" s="62">
        <f>SUM(N36:N40)</f>
        <v>87</v>
      </c>
      <c r="O41" s="63"/>
      <c r="P41" s="64" t="s">
        <v>91</v>
      </c>
      <c r="Q41" s="62">
        <f>SUM(Q36:Q40)</f>
        <v>3</v>
      </c>
      <c r="R41" s="62">
        <f>SUM(R36:R40)</f>
        <v>37</v>
      </c>
      <c r="S41" s="62">
        <f>SUM(S36:S40)</f>
        <v>40</v>
      </c>
      <c r="U41" s="65">
        <f>Q41+L41+G41+B41</f>
        <v>164</v>
      </c>
      <c r="V41" s="65">
        <f>R41+M41+H41+C41</f>
        <v>318</v>
      </c>
      <c r="X41" s="57" t="s">
        <v>36</v>
      </c>
      <c r="Y41" s="57">
        <v>42</v>
      </c>
    </row>
    <row r="42" spans="1:25" x14ac:dyDescent="0.15">
      <c r="A42" s="66"/>
      <c r="B42" s="66"/>
      <c r="C42" s="66"/>
      <c r="D42" s="66"/>
      <c r="F42" s="66"/>
      <c r="G42" s="66"/>
      <c r="H42" s="66"/>
      <c r="I42" s="66"/>
      <c r="K42" s="66"/>
      <c r="L42" s="66"/>
      <c r="M42" s="66"/>
      <c r="N42" s="66"/>
      <c r="P42" s="66"/>
      <c r="Q42" s="66"/>
      <c r="R42" s="66"/>
      <c r="S42" s="66"/>
      <c r="X42" s="57" t="s">
        <v>37</v>
      </c>
      <c r="Y42" s="57">
        <v>43</v>
      </c>
    </row>
    <row r="43" spans="1:25" x14ac:dyDescent="0.15">
      <c r="A43" s="64" t="s">
        <v>0</v>
      </c>
      <c r="B43" s="64" t="s">
        <v>89</v>
      </c>
      <c r="C43" s="64" t="s">
        <v>90</v>
      </c>
      <c r="D43" s="64" t="s">
        <v>91</v>
      </c>
      <c r="E43" s="63"/>
      <c r="F43" s="64" t="s">
        <v>0</v>
      </c>
      <c r="G43" s="64" t="s">
        <v>89</v>
      </c>
      <c r="H43" s="64" t="s">
        <v>90</v>
      </c>
      <c r="I43" s="64" t="s">
        <v>91</v>
      </c>
      <c r="J43" s="63"/>
      <c r="K43" s="64" t="s">
        <v>0</v>
      </c>
      <c r="L43" s="64" t="s">
        <v>89</v>
      </c>
      <c r="M43" s="64" t="s">
        <v>90</v>
      </c>
      <c r="N43" s="64" t="s">
        <v>91</v>
      </c>
      <c r="O43" s="63"/>
      <c r="P43" s="64" t="s">
        <v>0</v>
      </c>
      <c r="Q43" s="64" t="s">
        <v>89</v>
      </c>
      <c r="R43" s="64" t="s">
        <v>90</v>
      </c>
      <c r="S43" s="64" t="s">
        <v>91</v>
      </c>
      <c r="X43" s="57" t="s">
        <v>38</v>
      </c>
      <c r="Y43" s="57">
        <v>50</v>
      </c>
    </row>
    <row r="44" spans="1:25" x14ac:dyDescent="0.15">
      <c r="A44" s="62">
        <v>100</v>
      </c>
      <c r="B44" s="62">
        <f>伏見台１丁目!B44+伏見台２丁目!B44+伏見台３丁目!B44+伏見台４丁目!B44+伏見台５丁目!B44</f>
        <v>0</v>
      </c>
      <c r="C44" s="62">
        <f>伏見台１丁目!C44+伏見台２丁目!C44+伏見台３丁目!C44+伏見台４丁目!C44+伏見台５丁目!C44</f>
        <v>1</v>
      </c>
      <c r="D44" s="62">
        <f>SUM(B44:C44)</f>
        <v>1</v>
      </c>
      <c r="E44" s="63"/>
      <c r="F44" s="62">
        <v>105</v>
      </c>
      <c r="G44" s="62">
        <f>伏見台１丁目!G44+伏見台２丁目!G44+伏見台３丁目!G44+伏見台４丁目!G44+伏見台５丁目!G44</f>
        <v>0</v>
      </c>
      <c r="H44" s="62">
        <f>伏見台１丁目!H44+伏見台２丁目!H44+伏見台３丁目!H44+伏見台４丁目!H44+伏見台５丁目!H44</f>
        <v>0</v>
      </c>
      <c r="I44" s="62">
        <f>SUM(G44:H44)</f>
        <v>0</v>
      </c>
      <c r="J44" s="63"/>
      <c r="K44" s="62">
        <v>110</v>
      </c>
      <c r="L44" s="62">
        <f>伏見台１丁目!L44+伏見台２丁目!L44+伏見台３丁目!L44+伏見台４丁目!L44+伏見台５丁目!L44</f>
        <v>0</v>
      </c>
      <c r="M44" s="62">
        <f>伏見台１丁目!M44+伏見台２丁目!M44+伏見台３丁目!M44+伏見台４丁目!M44+伏見台５丁目!M44</f>
        <v>0</v>
      </c>
      <c r="N44" s="62">
        <f>SUM(L44:M44)</f>
        <v>0</v>
      </c>
      <c r="O44" s="63"/>
      <c r="P44" s="62">
        <v>115</v>
      </c>
      <c r="Q44" s="62">
        <f>伏見台１丁目!Q44+伏見台２丁目!Q44+伏見台３丁目!Q44+伏見台４丁目!Q44+伏見台５丁目!Q44</f>
        <v>0</v>
      </c>
      <c r="R44" s="62">
        <f>伏見台１丁目!R44+伏見台２丁目!R44+伏見台３丁目!R44+伏見台４丁目!R44+伏見台５丁目!R44</f>
        <v>0</v>
      </c>
      <c r="S44" s="62">
        <f>SUM(Q44:R44)</f>
        <v>0</v>
      </c>
      <c r="X44" s="57" t="s">
        <v>39</v>
      </c>
      <c r="Y44" s="57">
        <v>51</v>
      </c>
    </row>
    <row r="45" spans="1:25" x14ac:dyDescent="0.15">
      <c r="A45" s="62">
        <v>101</v>
      </c>
      <c r="B45" s="62">
        <f>伏見台１丁目!B45+伏見台２丁目!B45+伏見台３丁目!B45+伏見台４丁目!B45+伏見台５丁目!B45</f>
        <v>0</v>
      </c>
      <c r="C45" s="62">
        <f>伏見台１丁目!C45+伏見台２丁目!C45+伏見台３丁目!C45+伏見台４丁目!C45+伏見台５丁目!C45</f>
        <v>2</v>
      </c>
      <c r="D45" s="62">
        <f>SUM(B45:C45)</f>
        <v>2</v>
      </c>
      <c r="E45" s="63"/>
      <c r="F45" s="62">
        <v>106</v>
      </c>
      <c r="G45" s="62">
        <f>伏見台１丁目!G45+伏見台２丁目!G45+伏見台３丁目!G45+伏見台４丁目!G45+伏見台５丁目!G45</f>
        <v>0</v>
      </c>
      <c r="H45" s="62">
        <f>伏見台１丁目!H45+伏見台２丁目!H45+伏見台３丁目!H45+伏見台４丁目!H45+伏見台５丁目!H45</f>
        <v>0</v>
      </c>
      <c r="I45" s="62">
        <f>SUM(G45:H45)</f>
        <v>0</v>
      </c>
      <c r="J45" s="63"/>
      <c r="K45" s="62">
        <v>111</v>
      </c>
      <c r="L45" s="62">
        <f>伏見台１丁目!L45+伏見台２丁目!L45+伏見台３丁目!L45+伏見台４丁目!L45+伏見台５丁目!L45</f>
        <v>0</v>
      </c>
      <c r="M45" s="62">
        <f>伏見台１丁目!M45+伏見台２丁目!M45+伏見台３丁目!M45+伏見台４丁目!M45+伏見台５丁目!M45</f>
        <v>0</v>
      </c>
      <c r="N45" s="62">
        <f>SUM(L45:M45)</f>
        <v>0</v>
      </c>
      <c r="O45" s="63"/>
      <c r="P45" s="62">
        <v>116</v>
      </c>
      <c r="Q45" s="62">
        <f>伏見台１丁目!Q45+伏見台２丁目!Q45+伏見台３丁目!Q45+伏見台４丁目!Q45+伏見台５丁目!Q45</f>
        <v>0</v>
      </c>
      <c r="R45" s="62">
        <f>伏見台１丁目!R45+伏見台２丁目!R45+伏見台３丁目!R45+伏見台４丁目!R45+伏見台５丁目!R45</f>
        <v>0</v>
      </c>
      <c r="S45" s="62">
        <f>SUM(Q45:R45)</f>
        <v>0</v>
      </c>
      <c r="X45" s="57" t="s">
        <v>40</v>
      </c>
      <c r="Y45" s="57">
        <v>52</v>
      </c>
    </row>
    <row r="46" spans="1:25" x14ac:dyDescent="0.15">
      <c r="A46" s="62">
        <v>102</v>
      </c>
      <c r="B46" s="62">
        <f>伏見台１丁目!B46+伏見台２丁目!B46+伏見台３丁目!B46+伏見台４丁目!B46+伏見台５丁目!B46</f>
        <v>0</v>
      </c>
      <c r="C46" s="62">
        <f>伏見台１丁目!C46+伏見台２丁目!C46+伏見台３丁目!C46+伏見台４丁目!C46+伏見台５丁目!C46</f>
        <v>1</v>
      </c>
      <c r="D46" s="62">
        <f>SUM(B46:C46)</f>
        <v>1</v>
      </c>
      <c r="E46" s="63"/>
      <c r="F46" s="62">
        <v>107</v>
      </c>
      <c r="G46" s="62">
        <f>伏見台１丁目!G46+伏見台２丁目!G46+伏見台３丁目!G46+伏見台４丁目!G46+伏見台５丁目!G46</f>
        <v>0</v>
      </c>
      <c r="H46" s="62">
        <f>伏見台１丁目!H46+伏見台２丁目!H46+伏見台３丁目!H46+伏見台４丁目!H46+伏見台５丁目!H46</f>
        <v>0</v>
      </c>
      <c r="I46" s="62">
        <f>SUM(G46:H46)</f>
        <v>0</v>
      </c>
      <c r="J46" s="63"/>
      <c r="K46" s="62">
        <v>112</v>
      </c>
      <c r="L46" s="62">
        <f>伏見台１丁目!L46+伏見台２丁目!L46+伏見台３丁目!L46+伏見台４丁目!L46+伏見台５丁目!L46</f>
        <v>0</v>
      </c>
      <c r="M46" s="62">
        <f>伏見台１丁目!M46+伏見台２丁目!M46+伏見台３丁目!M46+伏見台４丁目!M46+伏見台５丁目!M46</f>
        <v>0</v>
      </c>
      <c r="N46" s="62">
        <f>SUM(L46:M46)</f>
        <v>0</v>
      </c>
      <c r="O46" s="63"/>
      <c r="P46" s="62">
        <v>117</v>
      </c>
      <c r="Q46" s="62">
        <f>伏見台１丁目!Q46+伏見台２丁目!Q46+伏見台３丁目!Q46+伏見台４丁目!Q46+伏見台５丁目!Q46</f>
        <v>0</v>
      </c>
      <c r="R46" s="62">
        <f>伏見台１丁目!R46+伏見台２丁目!R46+伏見台３丁目!R46+伏見台４丁目!R46+伏見台５丁目!R46</f>
        <v>0</v>
      </c>
      <c r="S46" s="62">
        <f>SUM(Q46:R46)</f>
        <v>0</v>
      </c>
      <c r="X46" s="57" t="s">
        <v>41</v>
      </c>
      <c r="Y46" s="57">
        <v>53</v>
      </c>
    </row>
    <row r="47" spans="1:25" x14ac:dyDescent="0.15">
      <c r="A47" s="62">
        <v>103</v>
      </c>
      <c r="B47" s="62">
        <f>伏見台１丁目!B47+伏見台２丁目!B47+伏見台３丁目!B47+伏見台４丁目!B47+伏見台５丁目!B47</f>
        <v>0</v>
      </c>
      <c r="C47" s="62">
        <f>伏見台１丁目!C47+伏見台２丁目!C47+伏見台３丁目!C47+伏見台４丁目!C47+伏見台５丁目!C47</f>
        <v>0</v>
      </c>
      <c r="D47" s="62">
        <f>SUM(B47:C47)</f>
        <v>0</v>
      </c>
      <c r="E47" s="63"/>
      <c r="F47" s="62">
        <v>108</v>
      </c>
      <c r="G47" s="62">
        <f>伏見台１丁目!G47+伏見台２丁目!G47+伏見台３丁目!G47+伏見台４丁目!G47+伏見台５丁目!G47</f>
        <v>0</v>
      </c>
      <c r="H47" s="62">
        <f>伏見台１丁目!H47+伏見台２丁目!H47+伏見台３丁目!H47+伏見台４丁目!H47+伏見台５丁目!H47</f>
        <v>0</v>
      </c>
      <c r="I47" s="62">
        <f>SUM(G47:H47)</f>
        <v>0</v>
      </c>
      <c r="J47" s="63"/>
      <c r="K47" s="62">
        <v>113</v>
      </c>
      <c r="L47" s="62">
        <f>伏見台１丁目!L47+伏見台２丁目!L47+伏見台３丁目!L47+伏見台４丁目!L47+伏見台５丁目!L47</f>
        <v>0</v>
      </c>
      <c r="M47" s="62">
        <f>伏見台１丁目!M47+伏見台２丁目!M47+伏見台３丁目!M47+伏見台４丁目!M47+伏見台５丁目!M47</f>
        <v>0</v>
      </c>
      <c r="N47" s="62">
        <f>SUM(L47:M47)</f>
        <v>0</v>
      </c>
      <c r="O47" s="63"/>
      <c r="P47" s="62">
        <v>118</v>
      </c>
      <c r="Q47" s="62">
        <f>伏見台１丁目!Q47+伏見台２丁目!Q47+伏見台３丁目!Q47+伏見台４丁目!Q47+伏見台５丁目!Q47</f>
        <v>0</v>
      </c>
      <c r="R47" s="62">
        <f>伏見台１丁目!R47+伏見台２丁目!R47+伏見台３丁目!R47+伏見台４丁目!R47+伏見台５丁目!R47</f>
        <v>0</v>
      </c>
      <c r="S47" s="62">
        <f>SUM(Q47:R47)</f>
        <v>0</v>
      </c>
      <c r="X47" s="57" t="s">
        <v>42</v>
      </c>
      <c r="Y47" s="57">
        <v>54</v>
      </c>
    </row>
    <row r="48" spans="1:25" x14ac:dyDescent="0.15">
      <c r="A48" s="62">
        <v>104</v>
      </c>
      <c r="B48" s="62">
        <f>伏見台１丁目!B48+伏見台２丁目!B48+伏見台３丁目!B48+伏見台４丁目!B48+伏見台５丁目!B48</f>
        <v>0</v>
      </c>
      <c r="C48" s="62">
        <f>伏見台１丁目!C48+伏見台２丁目!C48+伏見台３丁目!C48+伏見台４丁目!C48+伏見台５丁目!C48</f>
        <v>0</v>
      </c>
      <c r="D48" s="62">
        <f>SUM(B48:C48)</f>
        <v>0</v>
      </c>
      <c r="E48" s="63"/>
      <c r="F48" s="62">
        <v>109</v>
      </c>
      <c r="G48" s="62">
        <f>伏見台１丁目!G48+伏見台２丁目!G48+伏見台３丁目!G48+伏見台４丁目!G48+伏見台５丁目!G48</f>
        <v>0</v>
      </c>
      <c r="H48" s="62">
        <f>伏見台１丁目!H48+伏見台２丁目!H48+伏見台３丁目!H48+伏見台４丁目!H48+伏見台５丁目!H48</f>
        <v>0</v>
      </c>
      <c r="I48" s="62">
        <f>SUM(G48:H48)</f>
        <v>0</v>
      </c>
      <c r="J48" s="63"/>
      <c r="K48" s="62">
        <v>114</v>
      </c>
      <c r="L48" s="62">
        <f>伏見台１丁目!L48+伏見台２丁目!L48+伏見台３丁目!L48+伏見台４丁目!L48+伏見台５丁目!L48</f>
        <v>0</v>
      </c>
      <c r="M48" s="62">
        <f>伏見台１丁目!M48+伏見台２丁目!M48+伏見台３丁目!M48+伏見台４丁目!M48+伏見台５丁目!M48</f>
        <v>0</v>
      </c>
      <c r="N48" s="62">
        <f>SUM(L48:M48)</f>
        <v>0</v>
      </c>
      <c r="O48" s="63"/>
      <c r="P48" s="62">
        <v>119</v>
      </c>
      <c r="Q48" s="62">
        <f>伏見台１丁目!Q48+伏見台２丁目!Q48+伏見台３丁目!Q48+伏見台４丁目!Q48+伏見台５丁目!Q48</f>
        <v>0</v>
      </c>
      <c r="R48" s="62">
        <f>伏見台１丁目!R48+伏見台２丁目!R48+伏見台３丁目!R48+伏見台４丁目!R48+伏見台５丁目!R48</f>
        <v>0</v>
      </c>
      <c r="S48" s="62">
        <f>SUM(Q48:R48)</f>
        <v>0</v>
      </c>
      <c r="X48" s="57" t="s">
        <v>43</v>
      </c>
      <c r="Y48" s="57">
        <v>55</v>
      </c>
    </row>
    <row r="49" spans="1:25" x14ac:dyDescent="0.15">
      <c r="A49" s="64" t="s">
        <v>91</v>
      </c>
      <c r="B49" s="62">
        <f>SUM(B44:B48)</f>
        <v>0</v>
      </c>
      <c r="C49" s="62">
        <f>SUM(C44:C48)</f>
        <v>4</v>
      </c>
      <c r="D49" s="62">
        <f>SUM(D44:D48)</f>
        <v>4</v>
      </c>
      <c r="E49" s="63"/>
      <c r="F49" s="64" t="s">
        <v>91</v>
      </c>
      <c r="G49" s="62">
        <f>SUM(G44:G48)</f>
        <v>0</v>
      </c>
      <c r="H49" s="62">
        <f>SUM(H44:H48)</f>
        <v>0</v>
      </c>
      <c r="I49" s="62">
        <f>SUM(I44:I48)</f>
        <v>0</v>
      </c>
      <c r="J49" s="63"/>
      <c r="K49" s="64" t="s">
        <v>91</v>
      </c>
      <c r="L49" s="62">
        <f>SUM(L44:L48)</f>
        <v>0</v>
      </c>
      <c r="M49" s="62">
        <f>SUM(M44:M48)</f>
        <v>0</v>
      </c>
      <c r="N49" s="62">
        <f>SUM(N44:N48)</f>
        <v>0</v>
      </c>
      <c r="O49" s="63"/>
      <c r="P49" s="64" t="s">
        <v>91</v>
      </c>
      <c r="Q49" s="62">
        <f>SUM(Q44:Q48)</f>
        <v>0</v>
      </c>
      <c r="R49" s="62">
        <f>SUM(R44:R48)</f>
        <v>0</v>
      </c>
      <c r="S49" s="62">
        <f>SUM(S44:S48)</f>
        <v>0</v>
      </c>
      <c r="U49" s="65">
        <f>Q49+L49+G49+B49</f>
        <v>0</v>
      </c>
      <c r="V49" s="65">
        <f>R49+M49+H49+C49</f>
        <v>4</v>
      </c>
      <c r="X49" s="57" t="s">
        <v>44</v>
      </c>
      <c r="Y49" s="57">
        <v>56</v>
      </c>
    </row>
    <row r="50" spans="1:25" ht="14.25" thickBot="1" x14ac:dyDescent="0.2">
      <c r="A50" s="67"/>
      <c r="B50" s="67"/>
      <c r="C50" s="67"/>
      <c r="D50" s="67"/>
      <c r="F50" s="67"/>
      <c r="G50" s="67"/>
      <c r="H50" s="67"/>
      <c r="I50" s="67"/>
      <c r="K50" s="67"/>
      <c r="L50" s="67"/>
      <c r="M50" s="67"/>
      <c r="N50" s="67"/>
      <c r="P50" s="67"/>
      <c r="Q50" s="68"/>
      <c r="R50" s="68"/>
      <c r="S50" s="68"/>
      <c r="X50" s="57" t="s">
        <v>45</v>
      </c>
      <c r="Y50" s="57">
        <v>57</v>
      </c>
    </row>
    <row r="51" spans="1:25" ht="14.25" thickBot="1" x14ac:dyDescent="0.2">
      <c r="N51" s="76"/>
      <c r="O51" s="70"/>
      <c r="P51" s="69" t="s">
        <v>94</v>
      </c>
      <c r="Q51" s="71" t="s">
        <v>89</v>
      </c>
      <c r="R51" s="72" t="s">
        <v>90</v>
      </c>
      <c r="S51" s="72" t="s">
        <v>91</v>
      </c>
      <c r="X51" s="57" t="s">
        <v>46</v>
      </c>
      <c r="Y51" s="57">
        <v>58</v>
      </c>
    </row>
    <row r="52" spans="1:25" ht="14.25" thickBot="1" x14ac:dyDescent="0.2">
      <c r="N52" s="77"/>
      <c r="O52" s="70"/>
      <c r="P52" s="73" t="s">
        <v>95</v>
      </c>
      <c r="Q52" s="74">
        <f>SUM(U9:U49)</f>
        <v>1729</v>
      </c>
      <c r="R52" s="75">
        <f>SUM(V9:V49)</f>
        <v>2083</v>
      </c>
      <c r="S52" s="75">
        <f>SUM(Q52:R52)</f>
        <v>3812</v>
      </c>
      <c r="U52" s="65">
        <f>SUM(U9:U49)</f>
        <v>1729</v>
      </c>
      <c r="V52" s="65">
        <f>SUM(V9:V49)</f>
        <v>2083</v>
      </c>
      <c r="X52" s="57" t="s">
        <v>47</v>
      </c>
      <c r="Y52" s="57">
        <v>59</v>
      </c>
    </row>
    <row r="53" spans="1:25" x14ac:dyDescent="0.15">
      <c r="U53" s="65">
        <f>G33+L33+Q33+U41+U49</f>
        <v>845</v>
      </c>
      <c r="V53" s="65">
        <f>H33+M33+R33+V41+V49</f>
        <v>1052</v>
      </c>
      <c r="X53" s="57" t="s">
        <v>48</v>
      </c>
      <c r="Y53" s="57">
        <v>60</v>
      </c>
    </row>
    <row r="54" spans="1:25" x14ac:dyDescent="0.15">
      <c r="U54" s="65">
        <f>Q33+U41+U49</f>
        <v>352</v>
      </c>
      <c r="V54" s="65">
        <f>R33+V41+V49</f>
        <v>503</v>
      </c>
      <c r="X54" s="57" t="s">
        <v>49</v>
      </c>
      <c r="Y54" s="57">
        <v>61</v>
      </c>
    </row>
    <row r="55" spans="1:25" x14ac:dyDescent="0.15">
      <c r="X55" s="57" t="s">
        <v>50</v>
      </c>
      <c r="Y55" s="57">
        <v>62</v>
      </c>
    </row>
    <row r="56" spans="1:25" x14ac:dyDescent="0.15">
      <c r="X56" s="57" t="s">
        <v>51</v>
      </c>
      <c r="Y56" s="57">
        <v>63</v>
      </c>
    </row>
    <row r="57" spans="1:25" x14ac:dyDescent="0.15">
      <c r="X57" s="57" t="s">
        <v>52</v>
      </c>
      <c r="Y57" s="57">
        <v>64</v>
      </c>
    </row>
    <row r="58" spans="1:25" x14ac:dyDescent="0.15">
      <c r="X58" s="57" t="s">
        <v>53</v>
      </c>
      <c r="Y58" s="57">
        <v>65</v>
      </c>
    </row>
    <row r="59" spans="1:25" x14ac:dyDescent="0.15">
      <c r="X59" s="57" t="s">
        <v>54</v>
      </c>
      <c r="Y59" s="57">
        <v>66</v>
      </c>
    </row>
    <row r="60" spans="1:25" x14ac:dyDescent="0.15">
      <c r="X60" s="57" t="s">
        <v>55</v>
      </c>
      <c r="Y60" s="57">
        <v>67</v>
      </c>
    </row>
    <row r="61" spans="1:25" x14ac:dyDescent="0.15">
      <c r="X61" s="57" t="s">
        <v>122</v>
      </c>
      <c r="Y61" s="57">
        <v>68</v>
      </c>
    </row>
    <row r="62" spans="1:25" x14ac:dyDescent="0.15">
      <c r="X62" s="57" t="s">
        <v>56</v>
      </c>
      <c r="Y62" s="57">
        <v>69</v>
      </c>
    </row>
    <row r="63" spans="1:25" x14ac:dyDescent="0.15">
      <c r="X63" s="57" t="s">
        <v>57</v>
      </c>
      <c r="Y63" s="57">
        <v>70</v>
      </c>
    </row>
    <row r="64" spans="1:25" x14ac:dyDescent="0.15">
      <c r="X64" s="57" t="s">
        <v>58</v>
      </c>
      <c r="Y64" s="57">
        <v>71</v>
      </c>
    </row>
    <row r="65" spans="24:25" x14ac:dyDescent="0.15">
      <c r="X65" s="57" t="s">
        <v>59</v>
      </c>
      <c r="Y65" s="57">
        <v>72</v>
      </c>
    </row>
    <row r="66" spans="24:25" x14ac:dyDescent="0.15">
      <c r="X66" s="57" t="s">
        <v>60</v>
      </c>
      <c r="Y66" s="57">
        <v>73</v>
      </c>
    </row>
  </sheetData>
  <sheetProtection sheet="1" objects="1" scenarios="1"/>
  <phoneticPr fontId="2"/>
  <dataValidations count="1">
    <dataValidation type="list" allowBlank="1" showInputMessage="1" showErrorMessage="1" sqref="H1">
      <formula1>$X$3:$X$66</formula1>
    </dataValidation>
  </dataValidations>
  <pageMargins left="0.99" right="0.78700000000000003" top="0.47" bottom="0.28000000000000003" header="0.4" footer="0.21"/>
  <pageSetup paperSize="9" scale="84" orientation="landscape" verticalDpi="0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66"/>
  <sheetViews>
    <sheetView tabSelected="1" zoomScale="80" workbookViewId="0">
      <pane ySplit="1" topLeftCell="A2" activePane="bottomLeft" state="frozen"/>
      <selection activeCell="I52" sqref="I52"/>
      <selection pane="bottomLeft" activeCell="I52" sqref="I52"/>
    </sheetView>
  </sheetViews>
  <sheetFormatPr defaultRowHeight="13.5" x14ac:dyDescent="0.15"/>
  <cols>
    <col min="1" max="4" width="9" style="57"/>
    <col min="5" max="5" width="2.125" style="57" customWidth="1"/>
    <col min="6" max="9" width="9" style="57"/>
    <col min="10" max="10" width="0.875" style="57" customWidth="1"/>
    <col min="11" max="14" width="9" style="57"/>
    <col min="15" max="15" width="1" style="57" customWidth="1"/>
    <col min="16" max="16384" width="9" style="57"/>
  </cols>
  <sheetData>
    <row r="1" spans="1:25" x14ac:dyDescent="0.15">
      <c r="A1" s="55" t="s">
        <v>99</v>
      </c>
      <c r="B1" s="55"/>
      <c r="C1" s="55"/>
      <c r="D1" s="55"/>
      <c r="E1" s="55"/>
      <c r="F1" s="55"/>
      <c r="G1" s="56" t="s">
        <v>92</v>
      </c>
      <c r="H1" s="78" t="s">
        <v>132</v>
      </c>
      <c r="J1" s="55"/>
      <c r="K1" s="55"/>
      <c r="L1" s="55"/>
      <c r="M1" s="55"/>
      <c r="N1" s="55"/>
      <c r="O1" s="55" t="s">
        <v>93</v>
      </c>
      <c r="P1" s="55"/>
      <c r="Q1" s="55"/>
      <c r="R1" s="55" t="str">
        <f>高齢者率65!J1</f>
        <v>平成30年3月末</v>
      </c>
      <c r="S1" s="55"/>
      <c r="Y1" s="55">
        <f>VLOOKUP(H1,X3:Y67,2,FALSE)</f>
        <v>30</v>
      </c>
    </row>
    <row r="2" spans="1:25" x14ac:dyDescent="0.15">
      <c r="A2" s="58"/>
      <c r="B2" s="58"/>
      <c r="C2" s="58"/>
      <c r="D2" s="58"/>
      <c r="E2" s="55"/>
      <c r="F2" s="58"/>
      <c r="G2" s="58"/>
      <c r="H2" s="58"/>
      <c r="I2" s="58"/>
      <c r="J2" s="55"/>
      <c r="K2" s="58"/>
      <c r="L2" s="58"/>
      <c r="M2" s="58"/>
      <c r="N2" s="58"/>
      <c r="O2" s="55"/>
      <c r="P2" s="58"/>
      <c r="Q2" s="58"/>
      <c r="R2" s="58"/>
      <c r="S2" s="58"/>
    </row>
    <row r="3" spans="1:25" x14ac:dyDescent="0.15">
      <c r="A3" s="59" t="s">
        <v>0</v>
      </c>
      <c r="B3" s="59" t="s">
        <v>89</v>
      </c>
      <c r="C3" s="59" t="s">
        <v>90</v>
      </c>
      <c r="D3" s="59" t="s">
        <v>91</v>
      </c>
      <c r="E3" s="60"/>
      <c r="F3" s="59" t="s">
        <v>0</v>
      </c>
      <c r="G3" s="59" t="s">
        <v>89</v>
      </c>
      <c r="H3" s="59" t="s">
        <v>90</v>
      </c>
      <c r="I3" s="59" t="s">
        <v>91</v>
      </c>
      <c r="J3" s="60"/>
      <c r="K3" s="59" t="s">
        <v>0</v>
      </c>
      <c r="L3" s="59" t="s">
        <v>89</v>
      </c>
      <c r="M3" s="59" t="s">
        <v>90</v>
      </c>
      <c r="N3" s="59" t="s">
        <v>91</v>
      </c>
      <c r="O3" s="60"/>
      <c r="P3" s="59" t="s">
        <v>0</v>
      </c>
      <c r="Q3" s="59" t="s">
        <v>89</v>
      </c>
      <c r="R3" s="59" t="s">
        <v>90</v>
      </c>
      <c r="S3" s="59" t="s">
        <v>91</v>
      </c>
      <c r="T3" s="61"/>
      <c r="X3" s="57" t="s">
        <v>2</v>
      </c>
      <c r="Y3" s="57">
        <v>1</v>
      </c>
    </row>
    <row r="4" spans="1:25" x14ac:dyDescent="0.15">
      <c r="A4" s="62">
        <v>0</v>
      </c>
      <c r="B4" s="62">
        <f>IF(ISNA(VLOOKUP($Y$1*1000+A4,年齢別人口集計表AD2!$A$2:$K$5000,9,FALSE)),0,VLOOKUP($Y$1*1000+A4,年齢別人口集計表AD2!$A$2:$K$5000,9,FALSE))</f>
        <v>9</v>
      </c>
      <c r="C4" s="62">
        <f>IF(ISNA(VLOOKUP($Y$1*1000+A4,年齢別人口集計表AD2!$A$2:$K$5000,10,FALSE)),0,VLOOKUP($Y$1*1000+A4,年齢別人口集計表AD2!$A$2:$K$5000,10,FALSE))</f>
        <v>11</v>
      </c>
      <c r="D4" s="62">
        <f>SUM(B4:C4)</f>
        <v>20</v>
      </c>
      <c r="E4" s="63"/>
      <c r="F4" s="62">
        <v>5</v>
      </c>
      <c r="G4" s="62">
        <f>IF(ISNA(VLOOKUP($Y$1*1000+F4,年齢別人口集計表AD2!$A$2:$K$5000,9,FALSE)),0,VLOOKUP($Y$1*1000+F4,年齢別人口集計表AD2!$A$2:$K$5000,9,FALSE))</f>
        <v>12</v>
      </c>
      <c r="H4" s="62">
        <f>IF(ISNA(VLOOKUP($Y$1*1000+F4,年齢別人口集計表AD2!$A$2:$K$5000,10,FALSE)),0,VLOOKUP($Y$1*1000+F4,年齢別人口集計表AD2!$A$2:$K$5000,10,FALSE))</f>
        <v>12</v>
      </c>
      <c r="I4" s="62">
        <f>SUM(G4:H4)</f>
        <v>24</v>
      </c>
      <c r="J4" s="63"/>
      <c r="K4" s="62">
        <v>10</v>
      </c>
      <c r="L4" s="62">
        <f>IF(ISNA(VLOOKUP($Y$1*1000+K4,年齢別人口集計表AD2!$A$2:$K$5000,9,FALSE)),0,VLOOKUP($Y$1*1000+K4,年齢別人口集計表AD2!$A$2:$K$5000,9,FALSE))</f>
        <v>11</v>
      </c>
      <c r="M4" s="62">
        <f>IF(ISNA(VLOOKUP($Y$1*1000+K4,年齢別人口集計表AD2!$A$2:$K$5000,10,FALSE)),0,VLOOKUP($Y$1*1000+K4,年齢別人口集計表AD2!$A$2:$K$5000,10,FALSE))</f>
        <v>10</v>
      </c>
      <c r="N4" s="62">
        <f>SUM(L4:M4)</f>
        <v>21</v>
      </c>
      <c r="O4" s="63"/>
      <c r="P4" s="62">
        <v>15</v>
      </c>
      <c r="Q4" s="62">
        <f>IF(ISNA(VLOOKUP($Y$1*1000+P4,年齢別人口集計表AD2!$A$2:$K$5000,9,FALSE)),0,VLOOKUP($Y$1*1000+P4,年齢別人口集計表AD2!$A$2:$K$5000,9,FALSE))</f>
        <v>7</v>
      </c>
      <c r="R4" s="62">
        <f>IF(ISNA(VLOOKUP($Y$1*1000+P4,年齢別人口集計表AD2!$A$2:$K$5000,10,FALSE)),0,VLOOKUP($Y$1*1000+P4,年齢別人口集計表AD2!$A$2:$K$5000,10,FALSE))</f>
        <v>5</v>
      </c>
      <c r="S4" s="62">
        <f>SUM(Q4:R4)</f>
        <v>12</v>
      </c>
      <c r="X4" s="57" t="s">
        <v>3</v>
      </c>
      <c r="Y4" s="57">
        <v>2</v>
      </c>
    </row>
    <row r="5" spans="1:25" x14ac:dyDescent="0.15">
      <c r="A5" s="62">
        <v>1</v>
      </c>
      <c r="B5" s="62">
        <f>IF(ISNA(VLOOKUP($Y$1*1000+A5,年齢別人口集計表AD2!$A$2:$K$5000,9,FALSE)),0,VLOOKUP($Y$1*1000+A5,年齢別人口集計表AD2!$A$2:$K$5000,9,FALSE))</f>
        <v>5</v>
      </c>
      <c r="C5" s="62">
        <f>IF(ISNA(VLOOKUP($Y$1*1000+A5,年齢別人口集計表AD2!$A$2:$K$5000,10,FALSE)),0,VLOOKUP($Y$1*1000+A5,年齢別人口集計表AD2!$A$2:$K$5000,10,FALSE))</f>
        <v>10</v>
      </c>
      <c r="D5" s="62">
        <f>SUM(B5:C5)</f>
        <v>15</v>
      </c>
      <c r="E5" s="63"/>
      <c r="F5" s="62">
        <v>6</v>
      </c>
      <c r="G5" s="62">
        <f>IF(ISNA(VLOOKUP($Y$1*1000+F5,年齢別人口集計表AD2!$A$2:$K$5000,9,FALSE)),0,VLOOKUP($Y$1*1000+F5,年齢別人口集計表AD2!$A$2:$K$5000,9,FALSE))</f>
        <v>14</v>
      </c>
      <c r="H5" s="62">
        <f>IF(ISNA(VLOOKUP($Y$1*1000+F5,年齢別人口集計表AD2!$A$2:$K$5000,10,FALSE)),0,VLOOKUP($Y$1*1000+F5,年齢別人口集計表AD2!$A$2:$K$5000,10,FALSE))</f>
        <v>9</v>
      </c>
      <c r="I5" s="62">
        <f>SUM(G5:H5)</f>
        <v>23</v>
      </c>
      <c r="J5" s="63"/>
      <c r="K5" s="62">
        <v>11</v>
      </c>
      <c r="L5" s="62">
        <f>IF(ISNA(VLOOKUP($Y$1*1000+K5,年齢別人口集計表AD2!$A$2:$K$5000,9,FALSE)),0,VLOOKUP($Y$1*1000+K5,年齢別人口集計表AD2!$A$2:$K$5000,9,FALSE))</f>
        <v>7</v>
      </c>
      <c r="M5" s="62">
        <f>IF(ISNA(VLOOKUP($Y$1*1000+K5,年齢別人口集計表AD2!$A$2:$K$5000,10,FALSE)),0,VLOOKUP($Y$1*1000+K5,年齢別人口集計表AD2!$A$2:$K$5000,10,FALSE))</f>
        <v>6</v>
      </c>
      <c r="N5" s="62">
        <f>SUM(L5:M5)</f>
        <v>13</v>
      </c>
      <c r="O5" s="63"/>
      <c r="P5" s="62">
        <v>16</v>
      </c>
      <c r="Q5" s="62">
        <f>IF(ISNA(VLOOKUP($Y$1*1000+P5,年齢別人口集計表AD2!$A$2:$K$5000,9,FALSE)),0,VLOOKUP($Y$1*1000+P5,年齢別人口集計表AD2!$A$2:$K$5000,9,FALSE))</f>
        <v>9</v>
      </c>
      <c r="R5" s="62">
        <f>IF(ISNA(VLOOKUP($Y$1*1000+P5,年齢別人口集計表AD2!$A$2:$K$5000,10,FALSE)),0,VLOOKUP($Y$1*1000+P5,年齢別人口集計表AD2!$A$2:$K$5000,10,FALSE))</f>
        <v>4</v>
      </c>
      <c r="S5" s="62">
        <f>SUM(Q5:R5)</f>
        <v>13</v>
      </c>
      <c r="X5" s="57" t="s">
        <v>4</v>
      </c>
      <c r="Y5" s="57">
        <v>3</v>
      </c>
    </row>
    <row r="6" spans="1:25" x14ac:dyDescent="0.15">
      <c r="A6" s="62">
        <v>2</v>
      </c>
      <c r="B6" s="62">
        <f>IF(ISNA(VLOOKUP($Y$1*1000+A6,年齢別人口集計表AD2!$A$2:$K$5000,9,FALSE)),0,VLOOKUP($Y$1*1000+A6,年齢別人口集計表AD2!$A$2:$K$5000,9,FALSE))</f>
        <v>19</v>
      </c>
      <c r="C6" s="62">
        <f>IF(ISNA(VLOOKUP($Y$1*1000+A6,年齢別人口集計表AD2!$A$2:$K$5000,10,FALSE)),0,VLOOKUP($Y$1*1000+A6,年齢別人口集計表AD2!$A$2:$K$5000,10,FALSE))</f>
        <v>11</v>
      </c>
      <c r="D6" s="62">
        <f>SUM(B6:C6)</f>
        <v>30</v>
      </c>
      <c r="E6" s="63"/>
      <c r="F6" s="62">
        <v>7</v>
      </c>
      <c r="G6" s="62">
        <f>IF(ISNA(VLOOKUP($Y$1*1000+F6,年齢別人口集計表AD2!$A$2:$K$5000,9,FALSE)),0,VLOOKUP($Y$1*1000+F6,年齢別人口集計表AD2!$A$2:$K$5000,9,FALSE))</f>
        <v>8</v>
      </c>
      <c r="H6" s="62">
        <f>IF(ISNA(VLOOKUP($Y$1*1000+F6,年齢別人口集計表AD2!$A$2:$K$5000,10,FALSE)),0,VLOOKUP($Y$1*1000+F6,年齢別人口集計表AD2!$A$2:$K$5000,10,FALSE))</f>
        <v>12</v>
      </c>
      <c r="I6" s="62">
        <f>SUM(G6:H6)</f>
        <v>20</v>
      </c>
      <c r="J6" s="63"/>
      <c r="K6" s="62">
        <v>12</v>
      </c>
      <c r="L6" s="62">
        <f>IF(ISNA(VLOOKUP($Y$1*1000+K6,年齢別人口集計表AD2!$A$2:$K$5000,9,FALSE)),0,VLOOKUP($Y$1*1000+K6,年齢別人口集計表AD2!$A$2:$K$5000,9,FALSE))</f>
        <v>9</v>
      </c>
      <c r="M6" s="62">
        <f>IF(ISNA(VLOOKUP($Y$1*1000+K6,年齢別人口集計表AD2!$A$2:$K$5000,10,FALSE)),0,VLOOKUP($Y$1*1000+K6,年齢別人口集計表AD2!$A$2:$K$5000,10,FALSE))</f>
        <v>5</v>
      </c>
      <c r="N6" s="62">
        <f>SUM(L6:M6)</f>
        <v>14</v>
      </c>
      <c r="O6" s="63"/>
      <c r="P6" s="62">
        <v>17</v>
      </c>
      <c r="Q6" s="62">
        <f>IF(ISNA(VLOOKUP($Y$1*1000+P6,年齢別人口集計表AD2!$A$2:$K$5000,9,FALSE)),0,VLOOKUP($Y$1*1000+P6,年齢別人口集計表AD2!$A$2:$K$5000,9,FALSE))</f>
        <v>10</v>
      </c>
      <c r="R6" s="62">
        <f>IF(ISNA(VLOOKUP($Y$1*1000+P6,年齢別人口集計表AD2!$A$2:$K$5000,10,FALSE)),0,VLOOKUP($Y$1*1000+P6,年齢別人口集計表AD2!$A$2:$K$5000,10,FALSE))</f>
        <v>4</v>
      </c>
      <c r="S6" s="62">
        <f>SUM(Q6:R6)</f>
        <v>14</v>
      </c>
      <c r="X6" s="57" t="s">
        <v>5</v>
      </c>
      <c r="Y6" s="57">
        <v>4</v>
      </c>
    </row>
    <row r="7" spans="1:25" x14ac:dyDescent="0.15">
      <c r="A7" s="62">
        <v>3</v>
      </c>
      <c r="B7" s="62">
        <f>IF(ISNA(VLOOKUP($Y$1*1000+A7,年齢別人口集計表AD2!$A$2:$K$5000,9,FALSE)),0,VLOOKUP($Y$1*1000+A7,年齢別人口集計表AD2!$A$2:$K$5000,9,FALSE))</f>
        <v>11</v>
      </c>
      <c r="C7" s="62">
        <f>IF(ISNA(VLOOKUP($Y$1*1000+A7,年齢別人口集計表AD2!$A$2:$K$5000,10,FALSE)),0,VLOOKUP($Y$1*1000+A7,年齢別人口集計表AD2!$A$2:$K$5000,10,FALSE))</f>
        <v>7</v>
      </c>
      <c r="D7" s="62">
        <f>SUM(B7:C7)</f>
        <v>18</v>
      </c>
      <c r="E7" s="63"/>
      <c r="F7" s="62">
        <v>8</v>
      </c>
      <c r="G7" s="62">
        <f>IF(ISNA(VLOOKUP($Y$1*1000+F7,年齢別人口集計表AD2!$A$2:$K$5000,9,FALSE)),0,VLOOKUP($Y$1*1000+F7,年齢別人口集計表AD2!$A$2:$K$5000,9,FALSE))</f>
        <v>5</v>
      </c>
      <c r="H7" s="62">
        <f>IF(ISNA(VLOOKUP($Y$1*1000+F7,年齢別人口集計表AD2!$A$2:$K$5000,10,FALSE)),0,VLOOKUP($Y$1*1000+F7,年齢別人口集計表AD2!$A$2:$K$5000,10,FALSE))</f>
        <v>13</v>
      </c>
      <c r="I7" s="62">
        <f>SUM(G7:H7)</f>
        <v>18</v>
      </c>
      <c r="J7" s="63"/>
      <c r="K7" s="62">
        <v>13</v>
      </c>
      <c r="L7" s="62">
        <f>IF(ISNA(VLOOKUP($Y$1*1000+K7,年齢別人口集計表AD2!$A$2:$K$5000,9,FALSE)),0,VLOOKUP($Y$1*1000+K7,年齢別人口集計表AD2!$A$2:$K$5000,9,FALSE))</f>
        <v>10</v>
      </c>
      <c r="M7" s="62">
        <f>IF(ISNA(VLOOKUP($Y$1*1000+K7,年齢別人口集計表AD2!$A$2:$K$5000,10,FALSE)),0,VLOOKUP($Y$1*1000+K7,年齢別人口集計表AD2!$A$2:$K$5000,10,FALSE))</f>
        <v>12</v>
      </c>
      <c r="N7" s="62">
        <f>SUM(L7:M7)</f>
        <v>22</v>
      </c>
      <c r="O7" s="63"/>
      <c r="P7" s="62">
        <v>18</v>
      </c>
      <c r="Q7" s="62">
        <f>IF(ISNA(VLOOKUP($Y$1*1000+P7,年齢別人口集計表AD2!$A$2:$K$5000,9,FALSE)),0,VLOOKUP($Y$1*1000+P7,年齢別人口集計表AD2!$A$2:$K$5000,9,FALSE))</f>
        <v>6</v>
      </c>
      <c r="R7" s="62">
        <f>IF(ISNA(VLOOKUP($Y$1*1000+P7,年齢別人口集計表AD2!$A$2:$K$5000,10,FALSE)),0,VLOOKUP($Y$1*1000+P7,年齢別人口集計表AD2!$A$2:$K$5000,10,FALSE))</f>
        <v>7</v>
      </c>
      <c r="S7" s="62">
        <f>SUM(Q7:R7)</f>
        <v>13</v>
      </c>
      <c r="X7" s="57" t="s">
        <v>6</v>
      </c>
      <c r="Y7" s="57">
        <v>5</v>
      </c>
    </row>
    <row r="8" spans="1:25" x14ac:dyDescent="0.15">
      <c r="A8" s="62">
        <v>4</v>
      </c>
      <c r="B8" s="62">
        <f>IF(ISNA(VLOOKUP($Y$1*1000+A8,年齢別人口集計表AD2!$A$2:$K$5000,9,FALSE)),0,VLOOKUP($Y$1*1000+A8,年齢別人口集計表AD2!$A$2:$K$5000,9,FALSE))</f>
        <v>8</v>
      </c>
      <c r="C8" s="62">
        <f>IF(ISNA(VLOOKUP($Y$1*1000+A8,年齢別人口集計表AD2!$A$2:$K$5000,10,FALSE)),0,VLOOKUP($Y$1*1000+A8,年齢別人口集計表AD2!$A$2:$K$5000,10,FALSE))</f>
        <v>16</v>
      </c>
      <c r="D8" s="62">
        <f>SUM(B8:C8)</f>
        <v>24</v>
      </c>
      <c r="E8" s="63"/>
      <c r="F8" s="62">
        <v>9</v>
      </c>
      <c r="G8" s="62">
        <f>IF(ISNA(VLOOKUP($Y$1*1000+F8,年齢別人口集計表AD2!$A$2:$K$5000,9,FALSE)),0,VLOOKUP($Y$1*1000+F8,年齢別人口集計表AD2!$A$2:$K$5000,9,FALSE))</f>
        <v>16</v>
      </c>
      <c r="H8" s="62">
        <f>IF(ISNA(VLOOKUP($Y$1*1000+F8,年齢別人口集計表AD2!$A$2:$K$5000,10,FALSE)),0,VLOOKUP($Y$1*1000+F8,年齢別人口集計表AD2!$A$2:$K$5000,10,FALSE))</f>
        <v>11</v>
      </c>
      <c r="I8" s="62">
        <f>SUM(G8:H8)</f>
        <v>27</v>
      </c>
      <c r="J8" s="63"/>
      <c r="K8" s="62">
        <v>14</v>
      </c>
      <c r="L8" s="62">
        <f>IF(ISNA(VLOOKUP($Y$1*1000+K8,年齢別人口集計表AD2!$A$2:$K$5000,9,FALSE)),0,VLOOKUP($Y$1*1000+K8,年齢別人口集計表AD2!$A$2:$K$5000,9,FALSE))</f>
        <v>8</v>
      </c>
      <c r="M8" s="62">
        <f>IF(ISNA(VLOOKUP($Y$1*1000+K8,年齢別人口集計表AD2!$A$2:$K$5000,10,FALSE)),0,VLOOKUP($Y$1*1000+K8,年齢別人口集計表AD2!$A$2:$K$5000,10,FALSE))</f>
        <v>7</v>
      </c>
      <c r="N8" s="62">
        <f>SUM(L8:M8)</f>
        <v>15</v>
      </c>
      <c r="O8" s="63"/>
      <c r="P8" s="62">
        <v>19</v>
      </c>
      <c r="Q8" s="62">
        <f>IF(ISNA(VLOOKUP($Y$1*1000+P8,年齢別人口集計表AD2!$A$2:$K$5000,9,FALSE)),0,VLOOKUP($Y$1*1000+P8,年齢別人口集計表AD2!$A$2:$K$5000,9,FALSE))</f>
        <v>7</v>
      </c>
      <c r="R8" s="62">
        <f>IF(ISNA(VLOOKUP($Y$1*1000+P8,年齢別人口集計表AD2!$A$2:$K$5000,10,FALSE)),0,VLOOKUP($Y$1*1000+P8,年齢別人口集計表AD2!$A$2:$K$5000,10,FALSE))</f>
        <v>7</v>
      </c>
      <c r="S8" s="62">
        <f>SUM(Q8:R8)</f>
        <v>14</v>
      </c>
      <c r="X8" s="57" t="s">
        <v>7</v>
      </c>
      <c r="Y8" s="57">
        <v>6</v>
      </c>
    </row>
    <row r="9" spans="1:25" x14ac:dyDescent="0.15">
      <c r="A9" s="64" t="s">
        <v>91</v>
      </c>
      <c r="B9" s="62">
        <f>SUM(B4:B8)</f>
        <v>52</v>
      </c>
      <c r="C9" s="62">
        <f>SUM(C4:C8)</f>
        <v>55</v>
      </c>
      <c r="D9" s="62">
        <f>SUM(D4:D8)</f>
        <v>107</v>
      </c>
      <c r="E9" s="63"/>
      <c r="F9" s="64" t="s">
        <v>91</v>
      </c>
      <c r="G9" s="62">
        <f>SUM(G4:G8)</f>
        <v>55</v>
      </c>
      <c r="H9" s="62">
        <f>SUM(H4:H8)</f>
        <v>57</v>
      </c>
      <c r="I9" s="62">
        <f>SUM(I4:I8)</f>
        <v>112</v>
      </c>
      <c r="J9" s="63"/>
      <c r="K9" s="64" t="s">
        <v>91</v>
      </c>
      <c r="L9" s="62">
        <f>SUM(L4:L8)</f>
        <v>45</v>
      </c>
      <c r="M9" s="62">
        <f>SUM(M4:M8)</f>
        <v>40</v>
      </c>
      <c r="N9" s="62">
        <f>SUM(N4:N8)</f>
        <v>85</v>
      </c>
      <c r="O9" s="63"/>
      <c r="P9" s="64" t="s">
        <v>91</v>
      </c>
      <c r="Q9" s="62">
        <f>SUM(Q4:Q8)</f>
        <v>39</v>
      </c>
      <c r="R9" s="62">
        <f>SUM(R4:R8)</f>
        <v>27</v>
      </c>
      <c r="S9" s="62">
        <f>SUM(S4:S8)</f>
        <v>66</v>
      </c>
      <c r="U9" s="65">
        <f>Q9+L9+G9+B9</f>
        <v>191</v>
      </c>
      <c r="V9" s="65">
        <f>R9+M9+H9+C9</f>
        <v>179</v>
      </c>
      <c r="X9" s="57" t="s">
        <v>8</v>
      </c>
      <c r="Y9" s="57">
        <v>7</v>
      </c>
    </row>
    <row r="10" spans="1:25" x14ac:dyDescent="0.15">
      <c r="A10" s="66"/>
      <c r="B10" s="66"/>
      <c r="C10" s="66"/>
      <c r="D10" s="66"/>
      <c r="F10" s="66"/>
      <c r="G10" s="66"/>
      <c r="H10" s="66"/>
      <c r="I10" s="66"/>
      <c r="K10" s="66"/>
      <c r="L10" s="66"/>
      <c r="M10" s="66"/>
      <c r="N10" s="66"/>
      <c r="P10" s="66"/>
      <c r="Q10" s="66"/>
      <c r="R10" s="66"/>
      <c r="S10" s="66"/>
      <c r="X10" s="57" t="s">
        <v>9</v>
      </c>
      <c r="Y10" s="57">
        <v>8</v>
      </c>
    </row>
    <row r="11" spans="1:25" x14ac:dyDescent="0.15">
      <c r="A11" s="64" t="s">
        <v>0</v>
      </c>
      <c r="B11" s="64" t="s">
        <v>89</v>
      </c>
      <c r="C11" s="64" t="s">
        <v>90</v>
      </c>
      <c r="D11" s="64" t="s">
        <v>91</v>
      </c>
      <c r="E11" s="63"/>
      <c r="F11" s="64" t="s">
        <v>0</v>
      </c>
      <c r="G11" s="64" t="s">
        <v>89</v>
      </c>
      <c r="H11" s="64" t="s">
        <v>90</v>
      </c>
      <c r="I11" s="64" t="s">
        <v>91</v>
      </c>
      <c r="J11" s="63"/>
      <c r="K11" s="64" t="s">
        <v>0</v>
      </c>
      <c r="L11" s="64" t="s">
        <v>89</v>
      </c>
      <c r="M11" s="64" t="s">
        <v>90</v>
      </c>
      <c r="N11" s="64" t="s">
        <v>91</v>
      </c>
      <c r="O11" s="63"/>
      <c r="P11" s="64" t="s">
        <v>0</v>
      </c>
      <c r="Q11" s="64" t="s">
        <v>89</v>
      </c>
      <c r="R11" s="64" t="s">
        <v>90</v>
      </c>
      <c r="S11" s="64" t="s">
        <v>91</v>
      </c>
      <c r="X11" s="57" t="s">
        <v>10</v>
      </c>
      <c r="Y11" s="57">
        <v>9</v>
      </c>
    </row>
    <row r="12" spans="1:25" x14ac:dyDescent="0.15">
      <c r="A12" s="62">
        <v>20</v>
      </c>
      <c r="B12" s="62">
        <f>IF(ISNA(VLOOKUP($Y$1*1000+A12,年齢別人口集計表AD2!$A$2:$K$5000,9,FALSE)),0,VLOOKUP($Y$1*1000+A12,年齢別人口集計表AD2!$A$2:$K$5000,9,FALSE))</f>
        <v>5</v>
      </c>
      <c r="C12" s="62">
        <f>IF(ISNA(VLOOKUP($Y$1*1000+A12,年齢別人口集計表AD2!$A$2:$K$5000,10,FALSE)),0,VLOOKUP($Y$1*1000+A12,年齢別人口集計表AD2!$A$2:$K$5000,10,FALSE))</f>
        <v>6</v>
      </c>
      <c r="D12" s="62">
        <f>SUM(B12:C12)</f>
        <v>11</v>
      </c>
      <c r="E12" s="63"/>
      <c r="F12" s="62">
        <v>25</v>
      </c>
      <c r="G12" s="62">
        <f>IF(ISNA(VLOOKUP($Y$1*1000+F12,年齢別人口集計表AD2!$A$2:$K$5000,9,FALSE)),0,VLOOKUP($Y$1*1000+F12,年齢別人口集計表AD2!$A$2:$K$5000,9,FALSE))</f>
        <v>8</v>
      </c>
      <c r="H12" s="62">
        <f>IF(ISNA(VLOOKUP($Y$1*1000+F12,年齢別人口集計表AD2!$A$2:$K$5000,10,FALSE)),0,VLOOKUP($Y$1*1000+F12,年齢別人口集計表AD2!$A$2:$K$5000,10,FALSE))</f>
        <v>8</v>
      </c>
      <c r="I12" s="62">
        <f>SUM(G12:H12)</f>
        <v>16</v>
      </c>
      <c r="J12" s="63"/>
      <c r="K12" s="62">
        <v>30</v>
      </c>
      <c r="L12" s="62">
        <f>IF(ISNA(VLOOKUP($Y$1*1000+K12,年齢別人口集計表AD2!$A$2:$K$5000,9,FALSE)),0,VLOOKUP($Y$1*1000+K12,年齢別人口集計表AD2!$A$2:$K$5000,9,FALSE))</f>
        <v>12</v>
      </c>
      <c r="M12" s="62">
        <f>IF(ISNA(VLOOKUP($Y$1*1000+K12,年齢別人口集計表AD2!$A$2:$K$5000,10,FALSE)),0,VLOOKUP($Y$1*1000+K12,年齢別人口集計表AD2!$A$2:$K$5000,10,FALSE))</f>
        <v>11</v>
      </c>
      <c r="N12" s="62">
        <f>SUM(L12:M12)</f>
        <v>23</v>
      </c>
      <c r="O12" s="63"/>
      <c r="P12" s="62">
        <v>35</v>
      </c>
      <c r="Q12" s="62">
        <f>IF(ISNA(VLOOKUP($Y$1*1000+P12,年齢別人口集計表AD2!$A$2:$K$5000,9,FALSE)),0,VLOOKUP($Y$1*1000+P12,年齢別人口集計表AD2!$A$2:$K$5000,9,FALSE))</f>
        <v>17</v>
      </c>
      <c r="R12" s="62">
        <f>IF(ISNA(VLOOKUP($Y$1*1000+P12,年齢別人口集計表AD2!$A$2:$K$5000,10,FALSE)),0,VLOOKUP($Y$1*1000+P12,年齢別人口集計表AD2!$A$2:$K$5000,10,FALSE))</f>
        <v>14</v>
      </c>
      <c r="S12" s="62">
        <f>SUM(Q12:R12)</f>
        <v>31</v>
      </c>
      <c r="X12" s="57" t="s">
        <v>11</v>
      </c>
      <c r="Y12" s="57">
        <v>10</v>
      </c>
    </row>
    <row r="13" spans="1:25" x14ac:dyDescent="0.15">
      <c r="A13" s="62">
        <v>21</v>
      </c>
      <c r="B13" s="62">
        <f>IF(ISNA(VLOOKUP($Y$1*1000+A13,年齢別人口集計表AD2!$A$2:$K$5000,9,FALSE)),0,VLOOKUP($Y$1*1000+A13,年齢別人口集計表AD2!$A$2:$K$5000,9,FALSE))</f>
        <v>9</v>
      </c>
      <c r="C13" s="62">
        <f>IF(ISNA(VLOOKUP($Y$1*1000+A13,年齢別人口集計表AD2!$A$2:$K$5000,10,FALSE)),0,VLOOKUP($Y$1*1000+A13,年齢別人口集計表AD2!$A$2:$K$5000,10,FALSE))</f>
        <v>8</v>
      </c>
      <c r="D13" s="62">
        <f>SUM(B13:C13)</f>
        <v>17</v>
      </c>
      <c r="E13" s="63"/>
      <c r="F13" s="62">
        <v>26</v>
      </c>
      <c r="G13" s="62">
        <f>IF(ISNA(VLOOKUP($Y$1*1000+F13,年齢別人口集計表AD2!$A$2:$K$5000,9,FALSE)),0,VLOOKUP($Y$1*1000+F13,年齢別人口集計表AD2!$A$2:$K$5000,9,FALSE))</f>
        <v>9</v>
      </c>
      <c r="H13" s="62">
        <f>IF(ISNA(VLOOKUP($Y$1*1000+F13,年齢別人口集計表AD2!$A$2:$K$5000,10,FALSE)),0,VLOOKUP($Y$1*1000+F13,年齢別人口集計表AD2!$A$2:$K$5000,10,FALSE))</f>
        <v>7</v>
      </c>
      <c r="I13" s="62">
        <f>SUM(G13:H13)</f>
        <v>16</v>
      </c>
      <c r="J13" s="63"/>
      <c r="K13" s="62">
        <v>31</v>
      </c>
      <c r="L13" s="62">
        <f>IF(ISNA(VLOOKUP($Y$1*1000+K13,年齢別人口集計表AD2!$A$2:$K$5000,9,FALSE)),0,VLOOKUP($Y$1*1000+K13,年齢別人口集計表AD2!$A$2:$K$5000,9,FALSE))</f>
        <v>10</v>
      </c>
      <c r="M13" s="62">
        <f>IF(ISNA(VLOOKUP($Y$1*1000+K13,年齢別人口集計表AD2!$A$2:$K$5000,10,FALSE)),0,VLOOKUP($Y$1*1000+K13,年齢別人口集計表AD2!$A$2:$K$5000,10,FALSE))</f>
        <v>14</v>
      </c>
      <c r="N13" s="62">
        <f>SUM(L13:M13)</f>
        <v>24</v>
      </c>
      <c r="O13" s="63"/>
      <c r="P13" s="62">
        <v>36</v>
      </c>
      <c r="Q13" s="62">
        <f>IF(ISNA(VLOOKUP($Y$1*1000+P13,年齢別人口集計表AD2!$A$2:$K$5000,9,FALSE)),0,VLOOKUP($Y$1*1000+P13,年齢別人口集計表AD2!$A$2:$K$5000,9,FALSE))</f>
        <v>11</v>
      </c>
      <c r="R13" s="62">
        <f>IF(ISNA(VLOOKUP($Y$1*1000+P13,年齢別人口集計表AD2!$A$2:$K$5000,10,FALSE)),0,VLOOKUP($Y$1*1000+P13,年齢別人口集計表AD2!$A$2:$K$5000,10,FALSE))</f>
        <v>16</v>
      </c>
      <c r="S13" s="62">
        <f>SUM(Q13:R13)</f>
        <v>27</v>
      </c>
      <c r="X13" s="57" t="s">
        <v>12</v>
      </c>
      <c r="Y13" s="57">
        <v>11</v>
      </c>
    </row>
    <row r="14" spans="1:25" x14ac:dyDescent="0.15">
      <c r="A14" s="62">
        <v>22</v>
      </c>
      <c r="B14" s="62">
        <f>IF(ISNA(VLOOKUP($Y$1*1000+A14,年齢別人口集計表AD2!$A$2:$K$5000,9,FALSE)),0,VLOOKUP($Y$1*1000+A14,年齢別人口集計表AD2!$A$2:$K$5000,9,FALSE))</f>
        <v>6</v>
      </c>
      <c r="C14" s="62">
        <f>IF(ISNA(VLOOKUP($Y$1*1000+A14,年齢別人口集計表AD2!$A$2:$K$5000,10,FALSE)),0,VLOOKUP($Y$1*1000+A14,年齢別人口集計表AD2!$A$2:$K$5000,10,FALSE))</f>
        <v>3</v>
      </c>
      <c r="D14" s="62">
        <f>SUM(B14:C14)</f>
        <v>9</v>
      </c>
      <c r="E14" s="63"/>
      <c r="F14" s="62">
        <v>27</v>
      </c>
      <c r="G14" s="62">
        <f>IF(ISNA(VLOOKUP($Y$1*1000+F14,年齢別人口集計表AD2!$A$2:$K$5000,9,FALSE)),0,VLOOKUP($Y$1*1000+F14,年齢別人口集計表AD2!$A$2:$K$5000,9,FALSE))</f>
        <v>1</v>
      </c>
      <c r="H14" s="62">
        <f>IF(ISNA(VLOOKUP($Y$1*1000+F14,年齢別人口集計表AD2!$A$2:$K$5000,10,FALSE)),0,VLOOKUP($Y$1*1000+F14,年齢別人口集計表AD2!$A$2:$K$5000,10,FALSE))</f>
        <v>7</v>
      </c>
      <c r="I14" s="62">
        <f>SUM(G14:H14)</f>
        <v>8</v>
      </c>
      <c r="J14" s="63"/>
      <c r="K14" s="62">
        <v>32</v>
      </c>
      <c r="L14" s="62">
        <f>IF(ISNA(VLOOKUP($Y$1*1000+K14,年齢別人口集計表AD2!$A$2:$K$5000,9,FALSE)),0,VLOOKUP($Y$1*1000+K14,年齢別人口集計表AD2!$A$2:$K$5000,9,FALSE))</f>
        <v>16</v>
      </c>
      <c r="M14" s="62">
        <f>IF(ISNA(VLOOKUP($Y$1*1000+K14,年齢別人口集計表AD2!$A$2:$K$5000,10,FALSE)),0,VLOOKUP($Y$1*1000+K14,年齢別人口集計表AD2!$A$2:$K$5000,10,FALSE))</f>
        <v>14</v>
      </c>
      <c r="N14" s="62">
        <f>SUM(L14:M14)</f>
        <v>30</v>
      </c>
      <c r="O14" s="63"/>
      <c r="P14" s="62">
        <v>37</v>
      </c>
      <c r="Q14" s="62">
        <f>IF(ISNA(VLOOKUP($Y$1*1000+P14,年齢別人口集計表AD2!$A$2:$K$5000,9,FALSE)),0,VLOOKUP($Y$1*1000+P14,年齢別人口集計表AD2!$A$2:$K$5000,9,FALSE))</f>
        <v>10</v>
      </c>
      <c r="R14" s="62">
        <f>IF(ISNA(VLOOKUP($Y$1*1000+P14,年齢別人口集計表AD2!$A$2:$K$5000,10,FALSE)),0,VLOOKUP($Y$1*1000+P14,年齢別人口集計表AD2!$A$2:$K$5000,10,FALSE))</f>
        <v>11</v>
      </c>
      <c r="S14" s="62">
        <f>SUM(Q14:R14)</f>
        <v>21</v>
      </c>
      <c r="X14" s="57" t="s">
        <v>13</v>
      </c>
      <c r="Y14" s="57">
        <v>12</v>
      </c>
    </row>
    <row r="15" spans="1:25" x14ac:dyDescent="0.15">
      <c r="A15" s="62">
        <v>23</v>
      </c>
      <c r="B15" s="62">
        <f>IF(ISNA(VLOOKUP($Y$1*1000+A15,年齢別人口集計表AD2!$A$2:$K$5000,9,FALSE)),0,VLOOKUP($Y$1*1000+A15,年齢別人口集計表AD2!$A$2:$K$5000,9,FALSE))</f>
        <v>7</v>
      </c>
      <c r="C15" s="62">
        <f>IF(ISNA(VLOOKUP($Y$1*1000+A15,年齢別人口集計表AD2!$A$2:$K$5000,10,FALSE)),0,VLOOKUP($Y$1*1000+A15,年齢別人口集計表AD2!$A$2:$K$5000,10,FALSE))</f>
        <v>9</v>
      </c>
      <c r="D15" s="62">
        <f>SUM(B15:C15)</f>
        <v>16</v>
      </c>
      <c r="E15" s="63"/>
      <c r="F15" s="62">
        <v>28</v>
      </c>
      <c r="G15" s="62">
        <f>IF(ISNA(VLOOKUP($Y$1*1000+F15,年齢別人口集計表AD2!$A$2:$K$5000,9,FALSE)),0,VLOOKUP($Y$1*1000+F15,年齢別人口集計表AD2!$A$2:$K$5000,9,FALSE))</f>
        <v>4</v>
      </c>
      <c r="H15" s="62">
        <f>IF(ISNA(VLOOKUP($Y$1*1000+F15,年齢別人口集計表AD2!$A$2:$K$5000,10,FALSE)),0,VLOOKUP($Y$1*1000+F15,年齢別人口集計表AD2!$A$2:$K$5000,10,FALSE))</f>
        <v>13</v>
      </c>
      <c r="I15" s="62">
        <f>SUM(G15:H15)</f>
        <v>17</v>
      </c>
      <c r="J15" s="63"/>
      <c r="K15" s="62">
        <v>33</v>
      </c>
      <c r="L15" s="62">
        <f>IF(ISNA(VLOOKUP($Y$1*1000+K15,年齢別人口集計表AD2!$A$2:$K$5000,9,FALSE)),0,VLOOKUP($Y$1*1000+K15,年齢別人口集計表AD2!$A$2:$K$5000,9,FALSE))</f>
        <v>10</v>
      </c>
      <c r="M15" s="62">
        <f>IF(ISNA(VLOOKUP($Y$1*1000+K15,年齢別人口集計表AD2!$A$2:$K$5000,10,FALSE)),0,VLOOKUP($Y$1*1000+K15,年齢別人口集計表AD2!$A$2:$K$5000,10,FALSE))</f>
        <v>11</v>
      </c>
      <c r="N15" s="62">
        <f>SUM(L15:M15)</f>
        <v>21</v>
      </c>
      <c r="O15" s="63"/>
      <c r="P15" s="62">
        <v>38</v>
      </c>
      <c r="Q15" s="62">
        <f>IF(ISNA(VLOOKUP($Y$1*1000+P15,年齢別人口集計表AD2!$A$2:$K$5000,9,FALSE)),0,VLOOKUP($Y$1*1000+P15,年齢別人口集計表AD2!$A$2:$K$5000,9,FALSE))</f>
        <v>12</v>
      </c>
      <c r="R15" s="62">
        <f>IF(ISNA(VLOOKUP($Y$1*1000+P15,年齢別人口集計表AD2!$A$2:$K$5000,10,FALSE)),0,VLOOKUP($Y$1*1000+P15,年齢別人口集計表AD2!$A$2:$K$5000,10,FALSE))</f>
        <v>16</v>
      </c>
      <c r="S15" s="62">
        <f>SUM(Q15:R15)</f>
        <v>28</v>
      </c>
      <c r="X15" s="57" t="s">
        <v>14</v>
      </c>
      <c r="Y15" s="57">
        <v>13</v>
      </c>
    </row>
    <row r="16" spans="1:25" x14ac:dyDescent="0.15">
      <c r="A16" s="62">
        <v>24</v>
      </c>
      <c r="B16" s="62">
        <f>IF(ISNA(VLOOKUP($Y$1*1000+A16,年齢別人口集計表AD2!$A$2:$K$5000,9,FALSE)),0,VLOOKUP($Y$1*1000+A16,年齢別人口集計表AD2!$A$2:$K$5000,9,FALSE))</f>
        <v>6</v>
      </c>
      <c r="C16" s="62">
        <f>IF(ISNA(VLOOKUP($Y$1*1000+A16,年齢別人口集計表AD2!$A$2:$K$5000,10,FALSE)),0,VLOOKUP($Y$1*1000+A16,年齢別人口集計表AD2!$A$2:$K$5000,10,FALSE))</f>
        <v>4</v>
      </c>
      <c r="D16" s="62">
        <f>SUM(B16:C16)</f>
        <v>10</v>
      </c>
      <c r="E16" s="63"/>
      <c r="F16" s="62">
        <v>29</v>
      </c>
      <c r="G16" s="62">
        <f>IF(ISNA(VLOOKUP($Y$1*1000+F16,年齢別人口集計表AD2!$A$2:$K$5000,9,FALSE)),0,VLOOKUP($Y$1*1000+F16,年齢別人口集計表AD2!$A$2:$K$5000,9,FALSE))</f>
        <v>8</v>
      </c>
      <c r="H16" s="62">
        <f>IF(ISNA(VLOOKUP($Y$1*1000+F16,年齢別人口集計表AD2!$A$2:$K$5000,10,FALSE)),0,VLOOKUP($Y$1*1000+F16,年齢別人口集計表AD2!$A$2:$K$5000,10,FALSE))</f>
        <v>5</v>
      </c>
      <c r="I16" s="62">
        <f>SUM(G16:H16)</f>
        <v>13</v>
      </c>
      <c r="J16" s="63"/>
      <c r="K16" s="62">
        <v>34</v>
      </c>
      <c r="L16" s="62">
        <f>IF(ISNA(VLOOKUP($Y$1*1000+K16,年齢別人口集計表AD2!$A$2:$K$5000,9,FALSE)),0,VLOOKUP($Y$1*1000+K16,年齢別人口集計表AD2!$A$2:$K$5000,9,FALSE))</f>
        <v>20</v>
      </c>
      <c r="M16" s="62">
        <f>IF(ISNA(VLOOKUP($Y$1*1000+K16,年齢別人口集計表AD2!$A$2:$K$5000,10,FALSE)),0,VLOOKUP($Y$1*1000+K16,年齢別人口集計表AD2!$A$2:$K$5000,10,FALSE))</f>
        <v>16</v>
      </c>
      <c r="N16" s="62">
        <f>SUM(L16:M16)</f>
        <v>36</v>
      </c>
      <c r="O16" s="63"/>
      <c r="P16" s="62">
        <v>39</v>
      </c>
      <c r="Q16" s="62">
        <f>IF(ISNA(VLOOKUP($Y$1*1000+P16,年齢別人口集計表AD2!$A$2:$K$5000,9,FALSE)),0,VLOOKUP($Y$1*1000+P16,年齢別人口集計表AD2!$A$2:$K$5000,9,FALSE))</f>
        <v>14</v>
      </c>
      <c r="R16" s="62">
        <f>IF(ISNA(VLOOKUP($Y$1*1000+P16,年齢別人口集計表AD2!$A$2:$K$5000,10,FALSE)),0,VLOOKUP($Y$1*1000+P16,年齢別人口集計表AD2!$A$2:$K$5000,10,FALSE))</f>
        <v>14</v>
      </c>
      <c r="S16" s="62">
        <f>SUM(Q16:R16)</f>
        <v>28</v>
      </c>
      <c r="X16" s="57" t="s">
        <v>15</v>
      </c>
      <c r="Y16" s="57">
        <v>14</v>
      </c>
    </row>
    <row r="17" spans="1:25" x14ac:dyDescent="0.15">
      <c r="A17" s="64" t="s">
        <v>91</v>
      </c>
      <c r="B17" s="62">
        <f>SUM(B12:B16)</f>
        <v>33</v>
      </c>
      <c r="C17" s="62">
        <f>SUM(C12:C16)</f>
        <v>30</v>
      </c>
      <c r="D17" s="62">
        <f>SUM(D12:D16)</f>
        <v>63</v>
      </c>
      <c r="E17" s="63"/>
      <c r="F17" s="64" t="s">
        <v>91</v>
      </c>
      <c r="G17" s="62">
        <f>SUM(G12:G16)</f>
        <v>30</v>
      </c>
      <c r="H17" s="62">
        <f>SUM(H12:H16)</f>
        <v>40</v>
      </c>
      <c r="I17" s="62">
        <f>SUM(I12:I16)</f>
        <v>70</v>
      </c>
      <c r="J17" s="63"/>
      <c r="K17" s="64" t="s">
        <v>91</v>
      </c>
      <c r="L17" s="62">
        <f>SUM(L12:L16)</f>
        <v>68</v>
      </c>
      <c r="M17" s="62">
        <f>SUM(M12:M16)</f>
        <v>66</v>
      </c>
      <c r="N17" s="62">
        <f>SUM(N12:N16)</f>
        <v>134</v>
      </c>
      <c r="O17" s="63"/>
      <c r="P17" s="64" t="s">
        <v>91</v>
      </c>
      <c r="Q17" s="62">
        <f>SUM(Q12:Q16)</f>
        <v>64</v>
      </c>
      <c r="R17" s="62">
        <f>SUM(R12:R16)</f>
        <v>71</v>
      </c>
      <c r="S17" s="62">
        <f>SUM(S12:S16)</f>
        <v>135</v>
      </c>
      <c r="U17" s="65">
        <f>Q17+L17+G17+B17</f>
        <v>195</v>
      </c>
      <c r="V17" s="65">
        <f>R17+M17+H17+C17</f>
        <v>207</v>
      </c>
      <c r="X17" s="57" t="s">
        <v>16</v>
      </c>
      <c r="Y17" s="57">
        <v>15</v>
      </c>
    </row>
    <row r="18" spans="1:25" x14ac:dyDescent="0.15">
      <c r="A18" s="66"/>
      <c r="B18" s="66"/>
      <c r="C18" s="66"/>
      <c r="D18" s="66"/>
      <c r="F18" s="66"/>
      <c r="G18" s="66"/>
      <c r="H18" s="66"/>
      <c r="I18" s="66"/>
      <c r="K18" s="66"/>
      <c r="L18" s="66"/>
      <c r="M18" s="66"/>
      <c r="N18" s="66"/>
      <c r="P18" s="66"/>
      <c r="Q18" s="66"/>
      <c r="R18" s="66"/>
      <c r="S18" s="66"/>
      <c r="X18" s="57" t="s">
        <v>17</v>
      </c>
      <c r="Y18" s="57">
        <v>16</v>
      </c>
    </row>
    <row r="19" spans="1:25" x14ac:dyDescent="0.15">
      <c r="A19" s="64" t="s">
        <v>0</v>
      </c>
      <c r="B19" s="64" t="s">
        <v>89</v>
      </c>
      <c r="C19" s="64" t="s">
        <v>90</v>
      </c>
      <c r="D19" s="64" t="s">
        <v>91</v>
      </c>
      <c r="E19" s="63"/>
      <c r="F19" s="64" t="s">
        <v>0</v>
      </c>
      <c r="G19" s="64" t="s">
        <v>89</v>
      </c>
      <c r="H19" s="64" t="s">
        <v>90</v>
      </c>
      <c r="I19" s="64" t="s">
        <v>91</v>
      </c>
      <c r="J19" s="63"/>
      <c r="K19" s="64" t="s">
        <v>0</v>
      </c>
      <c r="L19" s="64" t="s">
        <v>89</v>
      </c>
      <c r="M19" s="64" t="s">
        <v>90</v>
      </c>
      <c r="N19" s="64" t="s">
        <v>91</v>
      </c>
      <c r="O19" s="63"/>
      <c r="P19" s="64" t="s">
        <v>0</v>
      </c>
      <c r="Q19" s="64" t="s">
        <v>89</v>
      </c>
      <c r="R19" s="64" t="s">
        <v>90</v>
      </c>
      <c r="S19" s="64" t="s">
        <v>91</v>
      </c>
      <c r="X19" s="57" t="s">
        <v>18</v>
      </c>
      <c r="Y19" s="57">
        <v>17</v>
      </c>
    </row>
    <row r="20" spans="1:25" x14ac:dyDescent="0.15">
      <c r="A20" s="62">
        <v>40</v>
      </c>
      <c r="B20" s="62">
        <f>IF(ISNA(VLOOKUP($Y$1*1000+A20,年齢別人口集計表AD2!$A$2:$K$5000,9,FALSE)),0,VLOOKUP($Y$1*1000+A20,年齢別人口集計表AD2!$A$2:$K$5000,9,FALSE))</f>
        <v>13</v>
      </c>
      <c r="C20" s="62">
        <f>IF(ISNA(VLOOKUP($Y$1*1000+A20,年齢別人口集計表AD2!$A$2:$K$5000,10,FALSE)),0,VLOOKUP($Y$1*1000+A20,年齢別人口集計表AD2!$A$2:$K$5000,10,FALSE))</f>
        <v>13</v>
      </c>
      <c r="D20" s="62">
        <f>SUM(B20:C20)</f>
        <v>26</v>
      </c>
      <c r="E20" s="63"/>
      <c r="F20" s="62">
        <v>45</v>
      </c>
      <c r="G20" s="62">
        <f>IF(ISNA(VLOOKUP($Y$1*1000+F20,年齢別人口集計表AD2!$A$2:$K$5000,9,FALSE)),0,VLOOKUP($Y$1*1000+F20,年齢別人口集計表AD2!$A$2:$K$5000,9,FALSE))</f>
        <v>7</v>
      </c>
      <c r="H20" s="62">
        <f>IF(ISNA(VLOOKUP($Y$1*1000+F20,年齢別人口集計表AD2!$A$2:$K$5000,10,FALSE)),0,VLOOKUP($Y$1*1000+F20,年齢別人口集計表AD2!$A$2:$K$5000,10,FALSE))</f>
        <v>12</v>
      </c>
      <c r="I20" s="62">
        <f>SUM(G20:H20)</f>
        <v>19</v>
      </c>
      <c r="J20" s="63"/>
      <c r="K20" s="62">
        <v>50</v>
      </c>
      <c r="L20" s="62">
        <f>IF(ISNA(VLOOKUP($Y$1*1000+K20,年齢別人口集計表AD2!$A$2:$K$5000,9,FALSE)),0,VLOOKUP($Y$1*1000+K20,年齢別人口集計表AD2!$A$2:$K$5000,9,FALSE))</f>
        <v>10</v>
      </c>
      <c r="M20" s="62">
        <f>IF(ISNA(VLOOKUP($Y$1*1000+K20,年齢別人口集計表AD2!$A$2:$K$5000,10,FALSE)),0,VLOOKUP($Y$1*1000+K20,年齢別人口集計表AD2!$A$2:$K$5000,10,FALSE))</f>
        <v>11</v>
      </c>
      <c r="N20" s="62">
        <f>SUM(L20:M20)</f>
        <v>21</v>
      </c>
      <c r="O20" s="63"/>
      <c r="P20" s="62">
        <v>55</v>
      </c>
      <c r="Q20" s="62">
        <f>IF(ISNA(VLOOKUP($Y$1*1000+P20,年齢別人口集計表AD2!$A$2:$K$5000,9,FALSE)),0,VLOOKUP($Y$1*1000+P20,年齢別人口集計表AD2!$A$2:$K$5000,9,FALSE))</f>
        <v>13</v>
      </c>
      <c r="R20" s="62">
        <f>IF(ISNA(VLOOKUP($Y$1*1000+P20,年齢別人口集計表AD2!$A$2:$K$5000,10,FALSE)),0,VLOOKUP($Y$1*1000+P20,年齢別人口集計表AD2!$A$2:$K$5000,10,FALSE))</f>
        <v>14</v>
      </c>
      <c r="S20" s="62">
        <f>SUM(Q20:R20)</f>
        <v>27</v>
      </c>
      <c r="X20" s="57" t="s">
        <v>19</v>
      </c>
      <c r="Y20" s="57">
        <v>18</v>
      </c>
    </row>
    <row r="21" spans="1:25" x14ac:dyDescent="0.15">
      <c r="A21" s="62">
        <v>41</v>
      </c>
      <c r="B21" s="62">
        <f>IF(ISNA(VLOOKUP($Y$1*1000+A21,年齢別人口集計表AD2!$A$2:$K$5000,9,FALSE)),0,VLOOKUP($Y$1*1000+A21,年齢別人口集計表AD2!$A$2:$K$5000,9,FALSE))</f>
        <v>8</v>
      </c>
      <c r="C21" s="62">
        <f>IF(ISNA(VLOOKUP($Y$1*1000+A21,年齢別人口集計表AD2!$A$2:$K$5000,10,FALSE)),0,VLOOKUP($Y$1*1000+A21,年齢別人口集計表AD2!$A$2:$K$5000,10,FALSE))</f>
        <v>13</v>
      </c>
      <c r="D21" s="62">
        <f>SUM(B21:C21)</f>
        <v>21</v>
      </c>
      <c r="E21" s="63"/>
      <c r="F21" s="62">
        <v>46</v>
      </c>
      <c r="G21" s="62">
        <f>IF(ISNA(VLOOKUP($Y$1*1000+F21,年齢別人口集計表AD2!$A$2:$K$5000,9,FALSE)),0,VLOOKUP($Y$1*1000+F21,年齢別人口集計表AD2!$A$2:$K$5000,9,FALSE))</f>
        <v>8</v>
      </c>
      <c r="H21" s="62">
        <f>IF(ISNA(VLOOKUP($Y$1*1000+F21,年齢別人口集計表AD2!$A$2:$K$5000,10,FALSE)),0,VLOOKUP($Y$1*1000+F21,年齢別人口集計表AD2!$A$2:$K$5000,10,FALSE))</f>
        <v>10</v>
      </c>
      <c r="I21" s="62">
        <f>SUM(G21:H21)</f>
        <v>18</v>
      </c>
      <c r="J21" s="63"/>
      <c r="K21" s="62">
        <v>51</v>
      </c>
      <c r="L21" s="62">
        <f>IF(ISNA(VLOOKUP($Y$1*1000+K21,年齢別人口集計表AD2!$A$2:$K$5000,9,FALSE)),0,VLOOKUP($Y$1*1000+K21,年齢別人口集計表AD2!$A$2:$K$5000,9,FALSE))</f>
        <v>7</v>
      </c>
      <c r="M21" s="62">
        <f>IF(ISNA(VLOOKUP($Y$1*1000+K21,年齢別人口集計表AD2!$A$2:$K$5000,10,FALSE)),0,VLOOKUP($Y$1*1000+K21,年齢別人口集計表AD2!$A$2:$K$5000,10,FALSE))</f>
        <v>10</v>
      </c>
      <c r="N21" s="62">
        <f>SUM(L21:M21)</f>
        <v>17</v>
      </c>
      <c r="O21" s="63"/>
      <c r="P21" s="62">
        <v>56</v>
      </c>
      <c r="Q21" s="62">
        <f>IF(ISNA(VLOOKUP($Y$1*1000+P21,年齢別人口集計表AD2!$A$2:$K$5000,9,FALSE)),0,VLOOKUP($Y$1*1000+P21,年齢別人口集計表AD2!$A$2:$K$5000,9,FALSE))</f>
        <v>9</v>
      </c>
      <c r="R21" s="62">
        <f>IF(ISNA(VLOOKUP($Y$1*1000+P21,年齢別人口集計表AD2!$A$2:$K$5000,10,FALSE)),0,VLOOKUP($Y$1*1000+P21,年齢別人口集計表AD2!$A$2:$K$5000,10,FALSE))</f>
        <v>9</v>
      </c>
      <c r="S21" s="62">
        <f>SUM(Q21:R21)</f>
        <v>18</v>
      </c>
      <c r="X21" s="57" t="s">
        <v>120</v>
      </c>
      <c r="Y21" s="57">
        <v>19</v>
      </c>
    </row>
    <row r="22" spans="1:25" x14ac:dyDescent="0.15">
      <c r="A22" s="62">
        <v>42</v>
      </c>
      <c r="B22" s="62">
        <f>IF(ISNA(VLOOKUP($Y$1*1000+A22,年齢別人口集計表AD2!$A$2:$K$5000,9,FALSE)),0,VLOOKUP($Y$1*1000+A22,年齢別人口集計表AD2!$A$2:$K$5000,9,FALSE))</f>
        <v>11</v>
      </c>
      <c r="C22" s="62">
        <f>IF(ISNA(VLOOKUP($Y$1*1000+A22,年齢別人口集計表AD2!$A$2:$K$5000,10,FALSE)),0,VLOOKUP($Y$1*1000+A22,年齢別人口集計表AD2!$A$2:$K$5000,10,FALSE))</f>
        <v>8</v>
      </c>
      <c r="D22" s="62">
        <f>SUM(B22:C22)</f>
        <v>19</v>
      </c>
      <c r="E22" s="63"/>
      <c r="F22" s="62">
        <v>47</v>
      </c>
      <c r="G22" s="62">
        <f>IF(ISNA(VLOOKUP($Y$1*1000+F22,年齢別人口集計表AD2!$A$2:$K$5000,9,FALSE)),0,VLOOKUP($Y$1*1000+F22,年齢別人口集計表AD2!$A$2:$K$5000,9,FALSE))</f>
        <v>9</v>
      </c>
      <c r="H22" s="62">
        <f>IF(ISNA(VLOOKUP($Y$1*1000+F22,年齢別人口集計表AD2!$A$2:$K$5000,10,FALSE)),0,VLOOKUP($Y$1*1000+F22,年齢別人口集計表AD2!$A$2:$K$5000,10,FALSE))</f>
        <v>6</v>
      </c>
      <c r="I22" s="62">
        <f>SUM(G22:H22)</f>
        <v>15</v>
      </c>
      <c r="J22" s="63"/>
      <c r="K22" s="62">
        <v>52</v>
      </c>
      <c r="L22" s="62">
        <f>IF(ISNA(VLOOKUP($Y$1*1000+K22,年齢別人口集計表AD2!$A$2:$K$5000,9,FALSE)),0,VLOOKUP($Y$1*1000+K22,年齢別人口集計表AD2!$A$2:$K$5000,9,FALSE))</f>
        <v>6</v>
      </c>
      <c r="M22" s="62">
        <f>IF(ISNA(VLOOKUP($Y$1*1000+K22,年齢別人口集計表AD2!$A$2:$K$5000,10,FALSE)),0,VLOOKUP($Y$1*1000+K22,年齢別人口集計表AD2!$A$2:$K$5000,10,FALSE))</f>
        <v>4</v>
      </c>
      <c r="N22" s="62">
        <f>SUM(L22:M22)</f>
        <v>10</v>
      </c>
      <c r="O22" s="63"/>
      <c r="P22" s="62">
        <v>57</v>
      </c>
      <c r="Q22" s="62">
        <f>IF(ISNA(VLOOKUP($Y$1*1000+P22,年齢別人口集計表AD2!$A$2:$K$5000,9,FALSE)),0,VLOOKUP($Y$1*1000+P22,年齢別人口集計表AD2!$A$2:$K$5000,9,FALSE))</f>
        <v>6</v>
      </c>
      <c r="R22" s="62">
        <f>IF(ISNA(VLOOKUP($Y$1*1000+P22,年齢別人口集計表AD2!$A$2:$K$5000,10,FALSE)),0,VLOOKUP($Y$1*1000+P22,年齢別人口集計表AD2!$A$2:$K$5000,10,FALSE))</f>
        <v>14</v>
      </c>
      <c r="S22" s="62">
        <f>SUM(Q22:R22)</f>
        <v>20</v>
      </c>
      <c r="X22" s="57" t="s">
        <v>20</v>
      </c>
      <c r="Y22" s="57">
        <v>22</v>
      </c>
    </row>
    <row r="23" spans="1:25" x14ac:dyDescent="0.15">
      <c r="A23" s="62">
        <v>43</v>
      </c>
      <c r="B23" s="62">
        <f>IF(ISNA(VLOOKUP($Y$1*1000+A23,年齢別人口集計表AD2!$A$2:$K$5000,9,FALSE)),0,VLOOKUP($Y$1*1000+A23,年齢別人口集計表AD2!$A$2:$K$5000,9,FALSE))</f>
        <v>14</v>
      </c>
      <c r="C23" s="62">
        <f>IF(ISNA(VLOOKUP($Y$1*1000+A23,年齢別人口集計表AD2!$A$2:$K$5000,10,FALSE)),0,VLOOKUP($Y$1*1000+A23,年齢別人口集計表AD2!$A$2:$K$5000,10,FALSE))</f>
        <v>10</v>
      </c>
      <c r="D23" s="62">
        <f>SUM(B23:C23)</f>
        <v>24</v>
      </c>
      <c r="E23" s="63"/>
      <c r="F23" s="62">
        <v>48</v>
      </c>
      <c r="G23" s="62">
        <f>IF(ISNA(VLOOKUP($Y$1*1000+F23,年齢別人口集計表AD2!$A$2:$K$5000,9,FALSE)),0,VLOOKUP($Y$1*1000+F23,年齢別人口集計表AD2!$A$2:$K$5000,9,FALSE))</f>
        <v>12</v>
      </c>
      <c r="H23" s="62">
        <f>IF(ISNA(VLOOKUP($Y$1*1000+F23,年齢別人口集計表AD2!$A$2:$K$5000,10,FALSE)),0,VLOOKUP($Y$1*1000+F23,年齢別人口集計表AD2!$A$2:$K$5000,10,FALSE))</f>
        <v>11</v>
      </c>
      <c r="I23" s="62">
        <f>SUM(G23:H23)</f>
        <v>23</v>
      </c>
      <c r="J23" s="63"/>
      <c r="K23" s="62">
        <v>53</v>
      </c>
      <c r="L23" s="62">
        <f>IF(ISNA(VLOOKUP($Y$1*1000+K23,年齢別人口集計表AD2!$A$2:$K$5000,9,FALSE)),0,VLOOKUP($Y$1*1000+K23,年齢別人口集計表AD2!$A$2:$K$5000,9,FALSE))</f>
        <v>12</v>
      </c>
      <c r="M23" s="62">
        <f>IF(ISNA(VLOOKUP($Y$1*1000+K23,年齢別人口集計表AD2!$A$2:$K$5000,10,FALSE)),0,VLOOKUP($Y$1*1000+K23,年齢別人口集計表AD2!$A$2:$K$5000,10,FALSE))</f>
        <v>11</v>
      </c>
      <c r="N23" s="62">
        <f>SUM(L23:M23)</f>
        <v>23</v>
      </c>
      <c r="O23" s="63"/>
      <c r="P23" s="62">
        <v>58</v>
      </c>
      <c r="Q23" s="62">
        <f>IF(ISNA(VLOOKUP($Y$1*1000+P23,年齢別人口集計表AD2!$A$2:$K$5000,9,FALSE)),0,VLOOKUP($Y$1*1000+P23,年齢別人口集計表AD2!$A$2:$K$5000,9,FALSE))</f>
        <v>13</v>
      </c>
      <c r="R23" s="62">
        <f>IF(ISNA(VLOOKUP($Y$1*1000+P23,年齢別人口集計表AD2!$A$2:$K$5000,10,FALSE)),0,VLOOKUP($Y$1*1000+P23,年齢別人口集計表AD2!$A$2:$K$5000,10,FALSE))</f>
        <v>13</v>
      </c>
      <c r="S23" s="62">
        <f>SUM(Q23:R23)</f>
        <v>26</v>
      </c>
      <c r="X23" s="57" t="s">
        <v>21</v>
      </c>
      <c r="Y23" s="57">
        <v>23</v>
      </c>
    </row>
    <row r="24" spans="1:25" x14ac:dyDescent="0.15">
      <c r="A24" s="62">
        <v>44</v>
      </c>
      <c r="B24" s="62">
        <f>IF(ISNA(VLOOKUP($Y$1*1000+A24,年齢別人口集計表AD2!$A$2:$K$5000,9,FALSE)),0,VLOOKUP($Y$1*1000+A24,年齢別人口集計表AD2!$A$2:$K$5000,9,FALSE))</f>
        <v>9</v>
      </c>
      <c r="C24" s="62">
        <f>IF(ISNA(VLOOKUP($Y$1*1000+A24,年齢別人口集計表AD2!$A$2:$K$5000,10,FALSE)),0,VLOOKUP($Y$1*1000+A24,年齢別人口集計表AD2!$A$2:$K$5000,10,FALSE))</f>
        <v>11</v>
      </c>
      <c r="D24" s="62">
        <f>SUM(B24:C24)</f>
        <v>20</v>
      </c>
      <c r="E24" s="63"/>
      <c r="F24" s="62">
        <v>49</v>
      </c>
      <c r="G24" s="62">
        <f>IF(ISNA(VLOOKUP($Y$1*1000+F24,年齢別人口集計表AD2!$A$2:$K$5000,9,FALSE)),0,VLOOKUP($Y$1*1000+F24,年齢別人口集計表AD2!$A$2:$K$5000,9,FALSE))</f>
        <v>4</v>
      </c>
      <c r="H24" s="62">
        <f>IF(ISNA(VLOOKUP($Y$1*1000+F24,年齢別人口集計表AD2!$A$2:$K$5000,10,FALSE)),0,VLOOKUP($Y$1*1000+F24,年齢別人口集計表AD2!$A$2:$K$5000,10,FALSE))</f>
        <v>10</v>
      </c>
      <c r="I24" s="62">
        <f>SUM(G24:H24)</f>
        <v>14</v>
      </c>
      <c r="J24" s="63"/>
      <c r="K24" s="62">
        <v>54</v>
      </c>
      <c r="L24" s="62">
        <f>IF(ISNA(VLOOKUP($Y$1*1000+K24,年齢別人口集計表AD2!$A$2:$K$5000,9,FALSE)),0,VLOOKUP($Y$1*1000+K24,年齢別人口集計表AD2!$A$2:$K$5000,9,FALSE))</f>
        <v>6</v>
      </c>
      <c r="M24" s="62">
        <f>IF(ISNA(VLOOKUP($Y$1*1000+K24,年齢別人口集計表AD2!$A$2:$K$5000,10,FALSE)),0,VLOOKUP($Y$1*1000+K24,年齢別人口集計表AD2!$A$2:$K$5000,10,FALSE))</f>
        <v>11</v>
      </c>
      <c r="N24" s="62">
        <f>SUM(L24:M24)</f>
        <v>17</v>
      </c>
      <c r="O24" s="63"/>
      <c r="P24" s="62">
        <v>59</v>
      </c>
      <c r="Q24" s="62">
        <f>IF(ISNA(VLOOKUP($Y$1*1000+P24,年齢別人口集計表AD2!$A$2:$K$5000,9,FALSE)),0,VLOOKUP($Y$1*1000+P24,年齢別人口集計表AD2!$A$2:$K$5000,9,FALSE))</f>
        <v>7</v>
      </c>
      <c r="R24" s="62">
        <f>IF(ISNA(VLOOKUP($Y$1*1000+P24,年齢別人口集計表AD2!$A$2:$K$5000,10,FALSE)),0,VLOOKUP($Y$1*1000+P24,年齢別人口集計表AD2!$A$2:$K$5000,10,FALSE))</f>
        <v>22</v>
      </c>
      <c r="S24" s="62">
        <f>SUM(Q24:R24)</f>
        <v>29</v>
      </c>
      <c r="X24" s="57" t="s">
        <v>22</v>
      </c>
      <c r="Y24" s="57">
        <v>24</v>
      </c>
    </row>
    <row r="25" spans="1:25" x14ac:dyDescent="0.15">
      <c r="A25" s="64" t="s">
        <v>91</v>
      </c>
      <c r="B25" s="62">
        <f>SUM(B20:B24)</f>
        <v>55</v>
      </c>
      <c r="C25" s="62">
        <f>SUM(C20:C24)</f>
        <v>55</v>
      </c>
      <c r="D25" s="62">
        <f>SUM(D20:D24)</f>
        <v>110</v>
      </c>
      <c r="E25" s="63"/>
      <c r="F25" s="64" t="s">
        <v>91</v>
      </c>
      <c r="G25" s="62">
        <f>SUM(G20:G24)</f>
        <v>40</v>
      </c>
      <c r="H25" s="62">
        <f>SUM(H20:H24)</f>
        <v>49</v>
      </c>
      <c r="I25" s="62">
        <f>SUM(I20:I24)</f>
        <v>89</v>
      </c>
      <c r="J25" s="63"/>
      <c r="K25" s="64" t="s">
        <v>91</v>
      </c>
      <c r="L25" s="62">
        <f>SUM(L20:L24)</f>
        <v>41</v>
      </c>
      <c r="M25" s="62">
        <f>SUM(M20:M24)</f>
        <v>47</v>
      </c>
      <c r="N25" s="62">
        <f>SUM(N20:N24)</f>
        <v>88</v>
      </c>
      <c r="O25" s="63"/>
      <c r="P25" s="64" t="s">
        <v>91</v>
      </c>
      <c r="Q25" s="62">
        <f>SUM(Q20:Q24)</f>
        <v>48</v>
      </c>
      <c r="R25" s="62">
        <f>SUM(R20:R24)</f>
        <v>72</v>
      </c>
      <c r="S25" s="62">
        <f>SUM(S20:S24)</f>
        <v>120</v>
      </c>
      <c r="U25" s="65">
        <f>Q25+L25+G25+B25</f>
        <v>184</v>
      </c>
      <c r="V25" s="65">
        <f>R25+M25+H25+C25</f>
        <v>223</v>
      </c>
      <c r="X25" s="57" t="s">
        <v>23</v>
      </c>
      <c r="Y25" s="57">
        <v>25</v>
      </c>
    </row>
    <row r="26" spans="1:25" x14ac:dyDescent="0.15">
      <c r="A26" s="66"/>
      <c r="B26" s="66"/>
      <c r="C26" s="66"/>
      <c r="D26" s="66"/>
      <c r="F26" s="66"/>
      <c r="G26" s="66"/>
      <c r="H26" s="66"/>
      <c r="I26" s="66"/>
      <c r="K26" s="66"/>
      <c r="L26" s="66"/>
      <c r="M26" s="66"/>
      <c r="N26" s="66"/>
      <c r="P26" s="66"/>
      <c r="Q26" s="66"/>
      <c r="R26" s="66"/>
      <c r="S26" s="66"/>
      <c r="X26" s="57" t="s">
        <v>24</v>
      </c>
      <c r="Y26" s="57">
        <v>26</v>
      </c>
    </row>
    <row r="27" spans="1:25" x14ac:dyDescent="0.15">
      <c r="A27" s="64" t="s">
        <v>0</v>
      </c>
      <c r="B27" s="64" t="s">
        <v>89</v>
      </c>
      <c r="C27" s="64" t="s">
        <v>90</v>
      </c>
      <c r="D27" s="64" t="s">
        <v>91</v>
      </c>
      <c r="E27" s="63"/>
      <c r="F27" s="64" t="s">
        <v>0</v>
      </c>
      <c r="G27" s="64" t="s">
        <v>89</v>
      </c>
      <c r="H27" s="64" t="s">
        <v>90</v>
      </c>
      <c r="I27" s="64" t="s">
        <v>91</v>
      </c>
      <c r="J27" s="63"/>
      <c r="K27" s="64" t="s">
        <v>0</v>
      </c>
      <c r="L27" s="64" t="s">
        <v>89</v>
      </c>
      <c r="M27" s="64" t="s">
        <v>90</v>
      </c>
      <c r="N27" s="64" t="s">
        <v>91</v>
      </c>
      <c r="O27" s="63"/>
      <c r="P27" s="64" t="s">
        <v>0</v>
      </c>
      <c r="Q27" s="64" t="s">
        <v>89</v>
      </c>
      <c r="R27" s="64" t="s">
        <v>90</v>
      </c>
      <c r="S27" s="64" t="s">
        <v>91</v>
      </c>
      <c r="X27" s="57" t="s">
        <v>25</v>
      </c>
      <c r="Y27" s="57">
        <v>27</v>
      </c>
    </row>
    <row r="28" spans="1:25" x14ac:dyDescent="0.15">
      <c r="A28" s="62">
        <v>60</v>
      </c>
      <c r="B28" s="62">
        <f>IF(ISNA(VLOOKUP($Y$1*1000+A28,年齢別人口集計表AD2!$A$2:$K$5000,9,FALSE)),0,VLOOKUP($Y$1*1000+A28,年齢別人口集計表AD2!$A$2:$K$5000,9,FALSE))</f>
        <v>12</v>
      </c>
      <c r="C28" s="62">
        <f>IF(ISNA(VLOOKUP($Y$1*1000+A28,年齢別人口集計表AD2!$A$2:$K$5000,10,FALSE)),0,VLOOKUP($Y$1*1000+A28,年齢別人口集計表AD2!$A$2:$K$5000,10,FALSE))</f>
        <v>12</v>
      </c>
      <c r="D28" s="62">
        <f>SUM(B28:C28)</f>
        <v>24</v>
      </c>
      <c r="E28" s="63"/>
      <c r="F28" s="62">
        <v>65</v>
      </c>
      <c r="G28" s="62">
        <f>IF(ISNA(VLOOKUP($Y$1*1000+F28,年齢別人口集計表AD2!$A$2:$K$5000,9,FALSE)),0,VLOOKUP($Y$1*1000+F28,年齢別人口集計表AD2!$A$2:$K$5000,9,FALSE))</f>
        <v>26</v>
      </c>
      <c r="H28" s="62">
        <f>IF(ISNA(VLOOKUP($Y$1*1000+F28,年齢別人口集計表AD2!$A$2:$K$5000,10,FALSE)),0,VLOOKUP($Y$1*1000+F28,年齢別人口集計表AD2!$A$2:$K$5000,10,FALSE))</f>
        <v>16</v>
      </c>
      <c r="I28" s="62">
        <f>SUM(G28:H28)</f>
        <v>42</v>
      </c>
      <c r="J28" s="63"/>
      <c r="K28" s="62">
        <v>70</v>
      </c>
      <c r="L28" s="62">
        <f>IF(ISNA(VLOOKUP($Y$1*1000+K28,年齢別人口集計表AD2!$A$2:$K$5000,9,FALSE)),0,VLOOKUP($Y$1*1000+K28,年齢別人口集計表AD2!$A$2:$K$5000,9,FALSE))</f>
        <v>10</v>
      </c>
      <c r="M28" s="62">
        <f>IF(ISNA(VLOOKUP($Y$1*1000+K28,年齢別人口集計表AD2!$A$2:$K$5000,10,FALSE)),0,VLOOKUP($Y$1*1000+K28,年齢別人口集計表AD2!$A$2:$K$5000,10,FALSE))</f>
        <v>13</v>
      </c>
      <c r="N28" s="62">
        <f>SUM(L28:M28)</f>
        <v>23</v>
      </c>
      <c r="O28" s="63"/>
      <c r="P28" s="62">
        <v>75</v>
      </c>
      <c r="Q28" s="62">
        <f>IF(ISNA(VLOOKUP($Y$1*1000+P28,年齢別人口集計表AD2!$A$2:$K$5000,9,FALSE)),0,VLOOKUP($Y$1*1000+P28,年齢別人口集計表AD2!$A$2:$K$5000,9,FALSE))</f>
        <v>19</v>
      </c>
      <c r="R28" s="62">
        <f>IF(ISNA(VLOOKUP($Y$1*1000+P28,年齢別人口集計表AD2!$A$2:$K$5000,10,FALSE)),0,VLOOKUP($Y$1*1000+P28,年齢別人口集計表AD2!$A$2:$K$5000,10,FALSE))</f>
        <v>10</v>
      </c>
      <c r="S28" s="62">
        <f>SUM(Q28:R28)</f>
        <v>29</v>
      </c>
      <c r="X28" s="57" t="s">
        <v>26</v>
      </c>
      <c r="Y28" s="57">
        <v>28</v>
      </c>
    </row>
    <row r="29" spans="1:25" x14ac:dyDescent="0.15">
      <c r="A29" s="62">
        <v>61</v>
      </c>
      <c r="B29" s="62">
        <f>IF(ISNA(VLOOKUP($Y$1*1000+A29,年齢別人口集計表AD2!$A$2:$K$5000,9,FALSE)),0,VLOOKUP($Y$1*1000+A29,年齢別人口集計表AD2!$A$2:$K$5000,9,FALSE))</f>
        <v>9</v>
      </c>
      <c r="C29" s="62">
        <f>IF(ISNA(VLOOKUP($Y$1*1000+A29,年齢別人口集計表AD2!$A$2:$K$5000,10,FALSE)),0,VLOOKUP($Y$1*1000+A29,年齢別人口集計表AD2!$A$2:$K$5000,10,FALSE))</f>
        <v>19</v>
      </c>
      <c r="D29" s="62">
        <f>SUM(B29:C29)</f>
        <v>28</v>
      </c>
      <c r="E29" s="63"/>
      <c r="F29" s="62">
        <v>66</v>
      </c>
      <c r="G29" s="62">
        <f>IF(ISNA(VLOOKUP($Y$1*1000+F29,年齢別人口集計表AD2!$A$2:$K$5000,9,FALSE)),0,VLOOKUP($Y$1*1000+F29,年齢別人口集計表AD2!$A$2:$K$5000,9,FALSE))</f>
        <v>22</v>
      </c>
      <c r="H29" s="62">
        <f>IF(ISNA(VLOOKUP($Y$1*1000+F29,年齢別人口集計表AD2!$A$2:$K$5000,10,FALSE)),0,VLOOKUP($Y$1*1000+F29,年齢別人口集計表AD2!$A$2:$K$5000,10,FALSE))</f>
        <v>20</v>
      </c>
      <c r="I29" s="62">
        <f>SUM(G29:H29)</f>
        <v>42</v>
      </c>
      <c r="J29" s="63"/>
      <c r="K29" s="62">
        <v>71</v>
      </c>
      <c r="L29" s="62">
        <f>IF(ISNA(VLOOKUP($Y$1*1000+K29,年齢別人口集計表AD2!$A$2:$K$5000,9,FALSE)),0,VLOOKUP($Y$1*1000+K29,年齢別人口集計表AD2!$A$2:$K$5000,9,FALSE))</f>
        <v>10</v>
      </c>
      <c r="M29" s="62">
        <f>IF(ISNA(VLOOKUP($Y$1*1000+K29,年齢別人口集計表AD2!$A$2:$K$5000,10,FALSE)),0,VLOOKUP($Y$1*1000+K29,年齢別人口集計表AD2!$A$2:$K$5000,10,FALSE))</f>
        <v>10</v>
      </c>
      <c r="N29" s="62">
        <f>SUM(L29:M29)</f>
        <v>20</v>
      </c>
      <c r="O29" s="63"/>
      <c r="P29" s="62">
        <v>76</v>
      </c>
      <c r="Q29" s="62">
        <f>IF(ISNA(VLOOKUP($Y$1*1000+P29,年齢別人口集計表AD2!$A$2:$K$5000,9,FALSE)),0,VLOOKUP($Y$1*1000+P29,年齢別人口集計表AD2!$A$2:$K$5000,9,FALSE))</f>
        <v>5</v>
      </c>
      <c r="R29" s="62">
        <f>IF(ISNA(VLOOKUP($Y$1*1000+P29,年齢別人口集計表AD2!$A$2:$K$5000,10,FALSE)),0,VLOOKUP($Y$1*1000+P29,年齢別人口集計表AD2!$A$2:$K$5000,10,FALSE))</f>
        <v>7</v>
      </c>
      <c r="S29" s="62">
        <f>SUM(Q29:R29)</f>
        <v>12</v>
      </c>
      <c r="X29" s="57" t="s">
        <v>27</v>
      </c>
      <c r="Y29" s="57">
        <v>29</v>
      </c>
    </row>
    <row r="30" spans="1:25" x14ac:dyDescent="0.15">
      <c r="A30" s="62">
        <v>62</v>
      </c>
      <c r="B30" s="62">
        <f>IF(ISNA(VLOOKUP($Y$1*1000+A30,年齢別人口集計表AD2!$A$2:$K$5000,9,FALSE)),0,VLOOKUP($Y$1*1000+A30,年齢別人口集計表AD2!$A$2:$K$5000,9,FALSE))</f>
        <v>13</v>
      </c>
      <c r="C30" s="62">
        <f>IF(ISNA(VLOOKUP($Y$1*1000+A30,年齢別人口集計表AD2!$A$2:$K$5000,10,FALSE)),0,VLOOKUP($Y$1*1000+A30,年齢別人口集計表AD2!$A$2:$K$5000,10,FALSE))</f>
        <v>23</v>
      </c>
      <c r="D30" s="62">
        <f>SUM(B30:C30)</f>
        <v>36</v>
      </c>
      <c r="E30" s="63"/>
      <c r="F30" s="62">
        <v>67</v>
      </c>
      <c r="G30" s="62">
        <f>IF(ISNA(VLOOKUP($Y$1*1000+F30,年齢別人口集計表AD2!$A$2:$K$5000,9,FALSE)),0,VLOOKUP($Y$1*1000+F30,年齢別人口集計表AD2!$A$2:$K$5000,9,FALSE))</f>
        <v>24</v>
      </c>
      <c r="H30" s="62">
        <f>IF(ISNA(VLOOKUP($Y$1*1000+F30,年齢別人口集計表AD2!$A$2:$K$5000,10,FALSE)),0,VLOOKUP($Y$1*1000+F30,年齢別人口集計表AD2!$A$2:$K$5000,10,FALSE))</f>
        <v>19</v>
      </c>
      <c r="I30" s="62">
        <f>SUM(G30:H30)</f>
        <v>43</v>
      </c>
      <c r="J30" s="63"/>
      <c r="K30" s="62">
        <v>72</v>
      </c>
      <c r="L30" s="62">
        <f>IF(ISNA(VLOOKUP($Y$1*1000+K30,年齢別人口集計表AD2!$A$2:$K$5000,9,FALSE)),0,VLOOKUP($Y$1*1000+K30,年齢別人口集計表AD2!$A$2:$K$5000,9,FALSE))</f>
        <v>8</v>
      </c>
      <c r="M30" s="62">
        <f>IF(ISNA(VLOOKUP($Y$1*1000+K30,年齢別人口集計表AD2!$A$2:$K$5000,10,FALSE)),0,VLOOKUP($Y$1*1000+K30,年齢別人口集計表AD2!$A$2:$K$5000,10,FALSE))</f>
        <v>7</v>
      </c>
      <c r="N30" s="62">
        <f>SUM(L30:M30)</f>
        <v>15</v>
      </c>
      <c r="O30" s="63"/>
      <c r="P30" s="62">
        <v>77</v>
      </c>
      <c r="Q30" s="62">
        <f>IF(ISNA(VLOOKUP($Y$1*1000+P30,年齢別人口集計表AD2!$A$2:$K$5000,9,FALSE)),0,VLOOKUP($Y$1*1000+P30,年齢別人口集計表AD2!$A$2:$K$5000,9,FALSE))</f>
        <v>9</v>
      </c>
      <c r="R30" s="62">
        <f>IF(ISNA(VLOOKUP($Y$1*1000+P30,年齢別人口集計表AD2!$A$2:$K$5000,10,FALSE)),0,VLOOKUP($Y$1*1000+P30,年齢別人口集計表AD2!$A$2:$K$5000,10,FALSE))</f>
        <v>3</v>
      </c>
      <c r="S30" s="62">
        <f>SUM(Q30:R30)</f>
        <v>12</v>
      </c>
      <c r="X30" s="57" t="s">
        <v>28</v>
      </c>
      <c r="Y30" s="57">
        <v>30</v>
      </c>
    </row>
    <row r="31" spans="1:25" x14ac:dyDescent="0.15">
      <c r="A31" s="62">
        <v>63</v>
      </c>
      <c r="B31" s="62">
        <f>IF(ISNA(VLOOKUP($Y$1*1000+A31,年齢別人口集計表AD2!$A$2:$K$5000,9,FALSE)),0,VLOOKUP($Y$1*1000+A31,年齢別人口集計表AD2!$A$2:$K$5000,9,FALSE))</f>
        <v>14</v>
      </c>
      <c r="C31" s="62">
        <f>IF(ISNA(VLOOKUP($Y$1*1000+A31,年齢別人口集計表AD2!$A$2:$K$5000,10,FALSE)),0,VLOOKUP($Y$1*1000+A31,年齢別人口集計表AD2!$A$2:$K$5000,10,FALSE))</f>
        <v>26</v>
      </c>
      <c r="D31" s="62">
        <f>SUM(B31:C31)</f>
        <v>40</v>
      </c>
      <c r="E31" s="63"/>
      <c r="F31" s="62">
        <v>68</v>
      </c>
      <c r="G31" s="62">
        <f>IF(ISNA(VLOOKUP($Y$1*1000+F31,年齢別人口集計表AD2!$A$2:$K$5000,9,FALSE)),0,VLOOKUP($Y$1*1000+F31,年齢別人口集計表AD2!$A$2:$K$5000,9,FALSE))</f>
        <v>36</v>
      </c>
      <c r="H31" s="62">
        <f>IF(ISNA(VLOOKUP($Y$1*1000+F31,年齢別人口集計表AD2!$A$2:$K$5000,10,FALSE)),0,VLOOKUP($Y$1*1000+F31,年齢別人口集計表AD2!$A$2:$K$5000,10,FALSE))</f>
        <v>23</v>
      </c>
      <c r="I31" s="62">
        <f>SUM(G31:H31)</f>
        <v>59</v>
      </c>
      <c r="J31" s="63"/>
      <c r="K31" s="62">
        <v>73</v>
      </c>
      <c r="L31" s="62">
        <f>IF(ISNA(VLOOKUP($Y$1*1000+K31,年齢別人口集計表AD2!$A$2:$K$5000,9,FALSE)),0,VLOOKUP($Y$1*1000+K31,年齢別人口集計表AD2!$A$2:$K$5000,9,FALSE))</f>
        <v>11</v>
      </c>
      <c r="M31" s="62">
        <f>IF(ISNA(VLOOKUP($Y$1*1000+K31,年齢別人口集計表AD2!$A$2:$K$5000,10,FALSE)),0,VLOOKUP($Y$1*1000+K31,年齢別人口集計表AD2!$A$2:$K$5000,10,FALSE))</f>
        <v>9</v>
      </c>
      <c r="N31" s="62">
        <f>SUM(L31:M31)</f>
        <v>20</v>
      </c>
      <c r="O31" s="63"/>
      <c r="P31" s="62">
        <v>78</v>
      </c>
      <c r="Q31" s="62">
        <f>IF(ISNA(VLOOKUP($Y$1*1000+P31,年齢別人口集計表AD2!$A$2:$K$5000,9,FALSE)),0,VLOOKUP($Y$1*1000+P31,年齢別人口集計表AD2!$A$2:$K$5000,9,FALSE))</f>
        <v>1</v>
      </c>
      <c r="R31" s="62">
        <f>IF(ISNA(VLOOKUP($Y$1*1000+P31,年齢別人口集計表AD2!$A$2:$K$5000,10,FALSE)),0,VLOOKUP($Y$1*1000+P31,年齢別人口集計表AD2!$A$2:$K$5000,10,FALSE))</f>
        <v>9</v>
      </c>
      <c r="S31" s="62">
        <f>SUM(Q31:R31)</f>
        <v>10</v>
      </c>
      <c r="X31" s="57" t="s">
        <v>29</v>
      </c>
      <c r="Y31" s="57">
        <v>31</v>
      </c>
    </row>
    <row r="32" spans="1:25" x14ac:dyDescent="0.15">
      <c r="A32" s="62">
        <v>64</v>
      </c>
      <c r="B32" s="62">
        <f>IF(ISNA(VLOOKUP($Y$1*1000+A32,年齢別人口集計表AD2!$A$2:$K$5000,9,FALSE)),0,VLOOKUP($Y$1*1000+A32,年齢別人口集計表AD2!$A$2:$K$5000,9,FALSE))</f>
        <v>14</v>
      </c>
      <c r="C32" s="62">
        <f>IF(ISNA(VLOOKUP($Y$1*1000+A32,年齢別人口集計表AD2!$A$2:$K$5000,10,FALSE)),0,VLOOKUP($Y$1*1000+A32,年齢別人口集計表AD2!$A$2:$K$5000,10,FALSE))</f>
        <v>14</v>
      </c>
      <c r="D32" s="62">
        <f>SUM(B32:C32)</f>
        <v>28</v>
      </c>
      <c r="E32" s="63"/>
      <c r="F32" s="62">
        <v>69</v>
      </c>
      <c r="G32" s="62">
        <f>IF(ISNA(VLOOKUP($Y$1*1000+F32,年齢別人口集計表AD2!$A$2:$K$5000,9,FALSE)),0,VLOOKUP($Y$1*1000+F32,年齢別人口集計表AD2!$A$2:$K$5000,9,FALSE))</f>
        <v>16</v>
      </c>
      <c r="H32" s="62">
        <f>IF(ISNA(VLOOKUP($Y$1*1000+F32,年齢別人口集計表AD2!$A$2:$K$5000,10,FALSE)),0,VLOOKUP($Y$1*1000+F32,年齢別人口集計表AD2!$A$2:$K$5000,10,FALSE))</f>
        <v>18</v>
      </c>
      <c r="I32" s="62">
        <f>SUM(G32:H32)</f>
        <v>34</v>
      </c>
      <c r="J32" s="63"/>
      <c r="K32" s="62">
        <v>74</v>
      </c>
      <c r="L32" s="62">
        <f>IF(ISNA(VLOOKUP($Y$1*1000+K32,年齢別人口集計表AD2!$A$2:$K$5000,9,FALSE)),0,VLOOKUP($Y$1*1000+K32,年齢別人口集計表AD2!$A$2:$K$5000,9,FALSE))</f>
        <v>7</v>
      </c>
      <c r="M32" s="62">
        <f>IF(ISNA(VLOOKUP($Y$1*1000+K32,年齢別人口集計表AD2!$A$2:$K$5000,10,FALSE)),0,VLOOKUP($Y$1*1000+K32,年齢別人口集計表AD2!$A$2:$K$5000,10,FALSE))</f>
        <v>8</v>
      </c>
      <c r="N32" s="62">
        <f>SUM(L32:M32)</f>
        <v>15</v>
      </c>
      <c r="O32" s="63"/>
      <c r="P32" s="62">
        <v>79</v>
      </c>
      <c r="Q32" s="62">
        <f>IF(ISNA(VLOOKUP($Y$1*1000+P32,年齢別人口集計表AD2!$A$2:$K$5000,9,FALSE)),0,VLOOKUP($Y$1*1000+P32,年齢別人口集計表AD2!$A$2:$K$5000,9,FALSE))</f>
        <v>4</v>
      </c>
      <c r="R32" s="62">
        <f>IF(ISNA(VLOOKUP($Y$1*1000+P32,年齢別人口集計表AD2!$A$2:$K$5000,10,FALSE)),0,VLOOKUP($Y$1*1000+P32,年齢別人口集計表AD2!$A$2:$K$5000,10,FALSE))</f>
        <v>7</v>
      </c>
      <c r="S32" s="62">
        <f>SUM(Q32:R32)</f>
        <v>11</v>
      </c>
      <c r="X32" s="57" t="s">
        <v>30</v>
      </c>
      <c r="Y32" s="57">
        <v>32</v>
      </c>
    </row>
    <row r="33" spans="1:25" x14ac:dyDescent="0.15">
      <c r="A33" s="64" t="s">
        <v>91</v>
      </c>
      <c r="B33" s="62">
        <f>SUM(B28:B32)</f>
        <v>62</v>
      </c>
      <c r="C33" s="62">
        <f>SUM(C28:C32)</f>
        <v>94</v>
      </c>
      <c r="D33" s="62">
        <f>SUM(D28:D32)</f>
        <v>156</v>
      </c>
      <c r="E33" s="63"/>
      <c r="F33" s="64" t="s">
        <v>91</v>
      </c>
      <c r="G33" s="62">
        <f>SUM(G28:G32)</f>
        <v>124</v>
      </c>
      <c r="H33" s="62">
        <f>SUM(H28:H32)</f>
        <v>96</v>
      </c>
      <c r="I33" s="62">
        <f>SUM(I28:I32)</f>
        <v>220</v>
      </c>
      <c r="J33" s="63"/>
      <c r="K33" s="64" t="s">
        <v>91</v>
      </c>
      <c r="L33" s="62">
        <f>SUM(L28:L32)</f>
        <v>46</v>
      </c>
      <c r="M33" s="62">
        <f>SUM(M28:M32)</f>
        <v>47</v>
      </c>
      <c r="N33" s="62">
        <f>SUM(N28:N32)</f>
        <v>93</v>
      </c>
      <c r="O33" s="63"/>
      <c r="P33" s="64" t="s">
        <v>91</v>
      </c>
      <c r="Q33" s="62">
        <f>SUM(Q28:Q32)</f>
        <v>38</v>
      </c>
      <c r="R33" s="62">
        <f>SUM(R28:R32)</f>
        <v>36</v>
      </c>
      <c r="S33" s="62">
        <f>SUM(S28:S32)</f>
        <v>74</v>
      </c>
      <c r="U33" s="65">
        <f>Q33+L33+G33+B33</f>
        <v>270</v>
      </c>
      <c r="V33" s="65">
        <f>R33+M33+H33+C33</f>
        <v>273</v>
      </c>
      <c r="X33" s="57" t="s">
        <v>31</v>
      </c>
      <c r="Y33" s="57">
        <v>33</v>
      </c>
    </row>
    <row r="34" spans="1:25" x14ac:dyDescent="0.15">
      <c r="A34" s="66"/>
      <c r="B34" s="66"/>
      <c r="C34" s="66"/>
      <c r="D34" s="66"/>
      <c r="F34" s="66"/>
      <c r="G34" s="66"/>
      <c r="H34" s="66"/>
      <c r="I34" s="66"/>
      <c r="K34" s="66"/>
      <c r="L34" s="66"/>
      <c r="M34" s="66"/>
      <c r="N34" s="66"/>
      <c r="P34" s="66"/>
      <c r="Q34" s="66"/>
      <c r="R34" s="66"/>
      <c r="S34" s="66"/>
      <c r="X34" s="57" t="s">
        <v>32</v>
      </c>
      <c r="Y34" s="57">
        <v>34</v>
      </c>
    </row>
    <row r="35" spans="1:25" x14ac:dyDescent="0.15">
      <c r="A35" s="64" t="s">
        <v>0</v>
      </c>
      <c r="B35" s="64" t="s">
        <v>89</v>
      </c>
      <c r="C35" s="64" t="s">
        <v>90</v>
      </c>
      <c r="D35" s="64" t="s">
        <v>91</v>
      </c>
      <c r="E35" s="63"/>
      <c r="F35" s="64" t="s">
        <v>0</v>
      </c>
      <c r="G35" s="64" t="s">
        <v>89</v>
      </c>
      <c r="H35" s="64" t="s">
        <v>90</v>
      </c>
      <c r="I35" s="64" t="s">
        <v>91</v>
      </c>
      <c r="J35" s="63"/>
      <c r="K35" s="64" t="s">
        <v>0</v>
      </c>
      <c r="L35" s="64" t="s">
        <v>89</v>
      </c>
      <c r="M35" s="64" t="s">
        <v>90</v>
      </c>
      <c r="N35" s="64" t="s">
        <v>91</v>
      </c>
      <c r="O35" s="63"/>
      <c r="P35" s="64" t="s">
        <v>0</v>
      </c>
      <c r="Q35" s="64" t="s">
        <v>89</v>
      </c>
      <c r="R35" s="64" t="s">
        <v>90</v>
      </c>
      <c r="S35" s="64" t="s">
        <v>91</v>
      </c>
      <c r="X35" s="57" t="s">
        <v>33</v>
      </c>
      <c r="Y35" s="57">
        <v>36</v>
      </c>
    </row>
    <row r="36" spans="1:25" x14ac:dyDescent="0.15">
      <c r="A36" s="62">
        <v>80</v>
      </c>
      <c r="B36" s="62">
        <f>IF(ISNA(VLOOKUP($Y$1*1000+A36,年齢別人口集計表AD2!$A$2:$K$5000,9,FALSE)),0,VLOOKUP($Y$1*1000+A36,年齢別人口集計表AD2!$A$2:$K$5000,9,FALSE))</f>
        <v>3</v>
      </c>
      <c r="C36" s="62">
        <f>IF(ISNA(VLOOKUP($Y$1*1000+A36,年齢別人口集計表AD2!$A$2:$K$5000,10,FALSE)),0,VLOOKUP($Y$1*1000+A36,年齢別人口集計表AD2!$A$2:$K$5000,10,FALSE))</f>
        <v>5</v>
      </c>
      <c r="D36" s="62">
        <f>SUM(B36:C36)</f>
        <v>8</v>
      </c>
      <c r="E36" s="63"/>
      <c r="F36" s="62">
        <v>85</v>
      </c>
      <c r="G36" s="62">
        <f>IF(ISNA(VLOOKUP($Y$1*1000+F36,年齢別人口集計表AD2!$A$2:$K$5000,9,FALSE)),0,VLOOKUP($Y$1*1000+F36,年齢別人口集計表AD2!$A$2:$K$5000,9,FALSE))</f>
        <v>4</v>
      </c>
      <c r="H36" s="62">
        <f>IF(ISNA(VLOOKUP($Y$1*1000+F36,年齢別人口集計表AD2!$A$2:$K$5000,10,FALSE)),0,VLOOKUP($Y$1*1000+F36,年齢別人口集計表AD2!$A$2:$K$5000,10,FALSE))</f>
        <v>3</v>
      </c>
      <c r="I36" s="62">
        <f>SUM(G36:H36)</f>
        <v>7</v>
      </c>
      <c r="J36" s="63"/>
      <c r="K36" s="62">
        <v>90</v>
      </c>
      <c r="L36" s="62">
        <f>IF(ISNA(VLOOKUP($Y$1*1000+K36,年齢別人口集計表AD2!$A$2:$K$5000,9,FALSE)),0,VLOOKUP($Y$1*1000+K36,年齢別人口集計表AD2!$A$2:$K$5000,9,FALSE))</f>
        <v>3</v>
      </c>
      <c r="M36" s="62">
        <f>IF(ISNA(VLOOKUP($Y$1*1000+K36,年齢別人口集計表AD2!$A$2:$K$5000,10,FALSE)),0,VLOOKUP($Y$1*1000+K36,年齢別人口集計表AD2!$A$2:$K$5000,10,FALSE))</f>
        <v>2</v>
      </c>
      <c r="N36" s="62">
        <f>SUM(L36:M36)</f>
        <v>5</v>
      </c>
      <c r="O36" s="63"/>
      <c r="P36" s="62">
        <v>95</v>
      </c>
      <c r="Q36" s="62">
        <f>IF(ISNA(VLOOKUP($Y$1*1000+P36,年齢別人口集計表AD2!$A$2:$K$5000,9,FALSE)),0,VLOOKUP($Y$1*1000+P36,年齢別人口集計表AD2!$A$2:$K$5000,9,FALSE))</f>
        <v>0</v>
      </c>
      <c r="R36" s="62">
        <f>IF(ISNA(VLOOKUP($Y$1*1000+P36,年齢別人口集計表AD2!$A$2:$K$5000,10,FALSE)),0,VLOOKUP($Y$1*1000+P36,年齢別人口集計表AD2!$A$2:$K$5000,10,FALSE))</f>
        <v>1</v>
      </c>
      <c r="S36" s="62">
        <f>SUM(Q36:R36)</f>
        <v>1</v>
      </c>
      <c r="X36" s="57" t="s">
        <v>34</v>
      </c>
      <c r="Y36" s="57">
        <v>37</v>
      </c>
    </row>
    <row r="37" spans="1:25" x14ac:dyDescent="0.15">
      <c r="A37" s="62">
        <v>81</v>
      </c>
      <c r="B37" s="62">
        <f>IF(ISNA(VLOOKUP($Y$1*1000+A37,年齢別人口集計表AD2!$A$2:$K$5000,9,FALSE)),0,VLOOKUP($Y$1*1000+A37,年齢別人口集計表AD2!$A$2:$K$5000,9,FALSE))</f>
        <v>4</v>
      </c>
      <c r="C37" s="62">
        <f>IF(ISNA(VLOOKUP($Y$1*1000+A37,年齢別人口集計表AD2!$A$2:$K$5000,10,FALSE)),0,VLOOKUP($Y$1*1000+A37,年齢別人口集計表AD2!$A$2:$K$5000,10,FALSE))</f>
        <v>8</v>
      </c>
      <c r="D37" s="62">
        <f>SUM(B37:C37)</f>
        <v>12</v>
      </c>
      <c r="E37" s="63"/>
      <c r="F37" s="62">
        <v>86</v>
      </c>
      <c r="G37" s="62">
        <f>IF(ISNA(VLOOKUP($Y$1*1000+F37,年齢別人口集計表AD2!$A$2:$K$5000,9,FALSE)),0,VLOOKUP($Y$1*1000+F37,年齢別人口集計表AD2!$A$2:$K$5000,9,FALSE))</f>
        <v>1</v>
      </c>
      <c r="H37" s="62">
        <f>IF(ISNA(VLOOKUP($Y$1*1000+F37,年齢別人口集計表AD2!$A$2:$K$5000,10,FALSE)),0,VLOOKUP($Y$1*1000+F37,年齢別人口集計表AD2!$A$2:$K$5000,10,FALSE))</f>
        <v>10</v>
      </c>
      <c r="I37" s="62">
        <f>SUM(G37:H37)</f>
        <v>11</v>
      </c>
      <c r="J37" s="63"/>
      <c r="K37" s="62">
        <v>91</v>
      </c>
      <c r="L37" s="62">
        <f>IF(ISNA(VLOOKUP($Y$1*1000+K37,年齢別人口集計表AD2!$A$2:$K$5000,9,FALSE)),0,VLOOKUP($Y$1*1000+K37,年齢別人口集計表AD2!$A$2:$K$5000,9,FALSE))</f>
        <v>2</v>
      </c>
      <c r="M37" s="62">
        <f>IF(ISNA(VLOOKUP($Y$1*1000+K37,年齢別人口集計表AD2!$A$2:$K$5000,10,FALSE)),0,VLOOKUP($Y$1*1000+K37,年齢別人口集計表AD2!$A$2:$K$5000,10,FALSE))</f>
        <v>4</v>
      </c>
      <c r="N37" s="62">
        <f>SUM(L37:M37)</f>
        <v>6</v>
      </c>
      <c r="O37" s="63"/>
      <c r="P37" s="62">
        <v>96</v>
      </c>
      <c r="Q37" s="62">
        <f>IF(ISNA(VLOOKUP($Y$1*1000+P37,年齢別人口集計表AD2!$A$2:$K$5000,9,FALSE)),0,VLOOKUP($Y$1*1000+P37,年齢別人口集計表AD2!$A$2:$K$5000,9,FALSE))</f>
        <v>0</v>
      </c>
      <c r="R37" s="62">
        <f>IF(ISNA(VLOOKUP($Y$1*1000+P37,年齢別人口集計表AD2!$A$2:$K$5000,10,FALSE)),0,VLOOKUP($Y$1*1000+P37,年齢別人口集計表AD2!$A$2:$K$5000,10,FALSE))</f>
        <v>3</v>
      </c>
      <c r="S37" s="62">
        <f>SUM(Q37:R37)</f>
        <v>3</v>
      </c>
      <c r="X37" s="57" t="s">
        <v>35</v>
      </c>
      <c r="Y37" s="57">
        <v>38</v>
      </c>
    </row>
    <row r="38" spans="1:25" x14ac:dyDescent="0.15">
      <c r="A38" s="62">
        <v>82</v>
      </c>
      <c r="B38" s="62">
        <f>IF(ISNA(VLOOKUP($Y$1*1000+A38,年齢別人口集計表AD2!$A$2:$K$5000,9,FALSE)),0,VLOOKUP($Y$1*1000+A38,年齢別人口集計表AD2!$A$2:$K$5000,9,FALSE))</f>
        <v>7</v>
      </c>
      <c r="C38" s="62">
        <f>IF(ISNA(VLOOKUP($Y$1*1000+A38,年齢別人口集計表AD2!$A$2:$K$5000,10,FALSE)),0,VLOOKUP($Y$1*1000+A38,年齢別人口集計表AD2!$A$2:$K$5000,10,FALSE))</f>
        <v>5</v>
      </c>
      <c r="D38" s="62">
        <f>SUM(B38:C38)</f>
        <v>12</v>
      </c>
      <c r="E38" s="63"/>
      <c r="F38" s="62">
        <v>87</v>
      </c>
      <c r="G38" s="62">
        <f>IF(ISNA(VLOOKUP($Y$1*1000+F38,年齢別人口集計表AD2!$A$2:$K$5000,9,FALSE)),0,VLOOKUP($Y$1*1000+F38,年齢別人口集計表AD2!$A$2:$K$5000,9,FALSE))</f>
        <v>3</v>
      </c>
      <c r="H38" s="62">
        <f>IF(ISNA(VLOOKUP($Y$1*1000+F38,年齢別人口集計表AD2!$A$2:$K$5000,10,FALSE)),0,VLOOKUP($Y$1*1000+F38,年齢別人口集計表AD2!$A$2:$K$5000,10,FALSE))</f>
        <v>2</v>
      </c>
      <c r="I38" s="62">
        <f>SUM(G38:H38)</f>
        <v>5</v>
      </c>
      <c r="J38" s="63"/>
      <c r="K38" s="62">
        <v>92</v>
      </c>
      <c r="L38" s="62">
        <f>IF(ISNA(VLOOKUP($Y$1*1000+K38,年齢別人口集計表AD2!$A$2:$K$5000,9,FALSE)),0,VLOOKUP($Y$1*1000+K38,年齢別人口集計表AD2!$A$2:$K$5000,9,FALSE))</f>
        <v>0</v>
      </c>
      <c r="M38" s="62">
        <f>IF(ISNA(VLOOKUP($Y$1*1000+K38,年齢別人口集計表AD2!$A$2:$K$5000,10,FALSE)),0,VLOOKUP($Y$1*1000+K38,年齢別人口集計表AD2!$A$2:$K$5000,10,FALSE))</f>
        <v>4</v>
      </c>
      <c r="N38" s="62">
        <f>SUM(L38:M38)</f>
        <v>4</v>
      </c>
      <c r="O38" s="63"/>
      <c r="P38" s="62">
        <v>97</v>
      </c>
      <c r="Q38" s="62">
        <f>IF(ISNA(VLOOKUP($Y$1*1000+P38,年齢別人口集計表AD2!$A$2:$K$5000,9,FALSE)),0,VLOOKUP($Y$1*1000+P38,年齢別人口集計表AD2!$A$2:$K$5000,9,FALSE))</f>
        <v>0</v>
      </c>
      <c r="R38" s="62">
        <f>IF(ISNA(VLOOKUP($Y$1*1000+P38,年齢別人口集計表AD2!$A$2:$K$5000,10,FALSE)),0,VLOOKUP($Y$1*1000+P38,年齢別人口集計表AD2!$A$2:$K$5000,10,FALSE))</f>
        <v>3</v>
      </c>
      <c r="S38" s="62">
        <f>SUM(Q38:R38)</f>
        <v>3</v>
      </c>
      <c r="X38" s="57" t="s">
        <v>61</v>
      </c>
      <c r="Y38" s="57">
        <v>39</v>
      </c>
    </row>
    <row r="39" spans="1:25" x14ac:dyDescent="0.15">
      <c r="A39" s="62">
        <v>83</v>
      </c>
      <c r="B39" s="62">
        <f>IF(ISNA(VLOOKUP($Y$1*1000+A39,年齢別人口集計表AD2!$A$2:$K$5000,9,FALSE)),0,VLOOKUP($Y$1*1000+A39,年齢別人口集計表AD2!$A$2:$K$5000,9,FALSE))</f>
        <v>0</v>
      </c>
      <c r="C39" s="62">
        <f>IF(ISNA(VLOOKUP($Y$1*1000+A39,年齢別人口集計表AD2!$A$2:$K$5000,10,FALSE)),0,VLOOKUP($Y$1*1000+A39,年齢別人口集計表AD2!$A$2:$K$5000,10,FALSE))</f>
        <v>5</v>
      </c>
      <c r="D39" s="62">
        <f>SUM(B39:C39)</f>
        <v>5</v>
      </c>
      <c r="E39" s="63"/>
      <c r="F39" s="62">
        <v>88</v>
      </c>
      <c r="G39" s="62">
        <f>IF(ISNA(VLOOKUP($Y$1*1000+F39,年齢別人口集計表AD2!$A$2:$K$5000,9,FALSE)),0,VLOOKUP($Y$1*1000+F39,年齢別人口集計表AD2!$A$2:$K$5000,9,FALSE))</f>
        <v>1</v>
      </c>
      <c r="H39" s="62">
        <f>IF(ISNA(VLOOKUP($Y$1*1000+F39,年齢別人口集計表AD2!$A$2:$K$5000,10,FALSE)),0,VLOOKUP($Y$1*1000+F39,年齢別人口集計表AD2!$A$2:$K$5000,10,FALSE))</f>
        <v>9</v>
      </c>
      <c r="I39" s="62">
        <f>SUM(G39:H39)</f>
        <v>10</v>
      </c>
      <c r="J39" s="63"/>
      <c r="K39" s="62">
        <v>93</v>
      </c>
      <c r="L39" s="62">
        <f>IF(ISNA(VLOOKUP($Y$1*1000+K39,年齢別人口集計表AD2!$A$2:$K$5000,9,FALSE)),0,VLOOKUP($Y$1*1000+K39,年齢別人口集計表AD2!$A$2:$K$5000,9,FALSE))</f>
        <v>1</v>
      </c>
      <c r="M39" s="62">
        <f>IF(ISNA(VLOOKUP($Y$1*1000+K39,年齢別人口集計表AD2!$A$2:$K$5000,10,FALSE)),0,VLOOKUP($Y$1*1000+K39,年齢別人口集計表AD2!$A$2:$K$5000,10,FALSE))</f>
        <v>1</v>
      </c>
      <c r="N39" s="62">
        <f>SUM(L39:M39)</f>
        <v>2</v>
      </c>
      <c r="O39" s="63"/>
      <c r="P39" s="62">
        <v>98</v>
      </c>
      <c r="Q39" s="62">
        <f>IF(ISNA(VLOOKUP($Y$1*1000+P39,年齢別人口集計表AD2!$A$2:$K$5000,9,FALSE)),0,VLOOKUP($Y$1*1000+P39,年齢別人口集計表AD2!$A$2:$K$5000,9,FALSE))</f>
        <v>0</v>
      </c>
      <c r="R39" s="62">
        <f>IF(ISNA(VLOOKUP($Y$1*1000+P39,年齢別人口集計表AD2!$A$2:$K$5000,10,FALSE)),0,VLOOKUP($Y$1*1000+P39,年齢別人口集計表AD2!$A$2:$K$5000,10,FALSE))</f>
        <v>1</v>
      </c>
      <c r="S39" s="62">
        <f>SUM(Q39:R39)</f>
        <v>1</v>
      </c>
      <c r="X39" s="57" t="s">
        <v>77</v>
      </c>
      <c r="Y39" s="57">
        <v>40</v>
      </c>
    </row>
    <row r="40" spans="1:25" x14ac:dyDescent="0.15">
      <c r="A40" s="62">
        <v>84</v>
      </c>
      <c r="B40" s="62">
        <f>IF(ISNA(VLOOKUP($Y$1*1000+A40,年齢別人口集計表AD2!$A$2:$K$5000,9,FALSE)),0,VLOOKUP($Y$1*1000+A40,年齢別人口集計表AD2!$A$2:$K$5000,9,FALSE))</f>
        <v>4</v>
      </c>
      <c r="C40" s="62">
        <f>IF(ISNA(VLOOKUP($Y$1*1000+A40,年齢別人口集計表AD2!$A$2:$K$5000,10,FALSE)),0,VLOOKUP($Y$1*1000+A40,年齢別人口集計表AD2!$A$2:$K$5000,10,FALSE))</f>
        <v>0</v>
      </c>
      <c r="D40" s="62">
        <f>SUM(B40:C40)</f>
        <v>4</v>
      </c>
      <c r="E40" s="63"/>
      <c r="F40" s="62">
        <v>89</v>
      </c>
      <c r="G40" s="62">
        <f>IF(ISNA(VLOOKUP($Y$1*1000+F40,年齢別人口集計表AD2!$A$2:$K$5000,9,FALSE)),0,VLOOKUP($Y$1*1000+F40,年齢別人口集計表AD2!$A$2:$K$5000,9,FALSE))</f>
        <v>1</v>
      </c>
      <c r="H40" s="62">
        <f>IF(ISNA(VLOOKUP($Y$1*1000+F40,年齢別人口集計表AD2!$A$2:$K$5000,10,FALSE)),0,VLOOKUP($Y$1*1000+F40,年齢別人口集計表AD2!$A$2:$K$5000,10,FALSE))</f>
        <v>3</v>
      </c>
      <c r="I40" s="62">
        <f>SUM(G40:H40)</f>
        <v>4</v>
      </c>
      <c r="J40" s="63"/>
      <c r="K40" s="62">
        <v>94</v>
      </c>
      <c r="L40" s="62">
        <f>IF(ISNA(VLOOKUP($Y$1*1000+K40,年齢別人口集計表AD2!$A$2:$K$5000,9,FALSE)),0,VLOOKUP($Y$1*1000+K40,年齢別人口集計表AD2!$A$2:$K$5000,9,FALSE))</f>
        <v>0</v>
      </c>
      <c r="M40" s="62">
        <f>IF(ISNA(VLOOKUP($Y$1*1000+K40,年齢別人口集計表AD2!$A$2:$K$5000,10,FALSE)),0,VLOOKUP($Y$1*1000+K40,年齢別人口集計表AD2!$A$2:$K$5000,10,FALSE))</f>
        <v>4</v>
      </c>
      <c r="N40" s="62">
        <f>SUM(L40:M40)</f>
        <v>4</v>
      </c>
      <c r="O40" s="63"/>
      <c r="P40" s="62">
        <v>99</v>
      </c>
      <c r="Q40" s="62">
        <f>IF(ISNA(VLOOKUP($Y$1*1000+P40,年齢別人口集計表AD2!$A$2:$K$5000,9,FALSE)),0,VLOOKUP($Y$1*1000+P40,年齢別人口集計表AD2!$A$2:$K$5000,9,FALSE))</f>
        <v>0</v>
      </c>
      <c r="R40" s="62">
        <f>IF(ISNA(VLOOKUP($Y$1*1000+P40,年齢別人口集計表AD2!$A$2:$K$5000,10,FALSE)),0,VLOOKUP($Y$1*1000+P40,年齢別人口集計表AD2!$A$2:$K$5000,10,FALSE))</f>
        <v>0</v>
      </c>
      <c r="S40" s="62">
        <f>SUM(Q40:R40)</f>
        <v>0</v>
      </c>
      <c r="X40" s="57" t="s">
        <v>83</v>
      </c>
      <c r="Y40" s="57">
        <v>41</v>
      </c>
    </row>
    <row r="41" spans="1:25" x14ac:dyDescent="0.15">
      <c r="A41" s="64" t="s">
        <v>91</v>
      </c>
      <c r="B41" s="62">
        <f>SUM(B36:B40)</f>
        <v>18</v>
      </c>
      <c r="C41" s="62">
        <f>SUM(C36:C40)</f>
        <v>23</v>
      </c>
      <c r="D41" s="62">
        <f>SUM(D36:D40)</f>
        <v>41</v>
      </c>
      <c r="E41" s="63"/>
      <c r="F41" s="64" t="s">
        <v>91</v>
      </c>
      <c r="G41" s="62">
        <f>SUM(G36:G40)</f>
        <v>10</v>
      </c>
      <c r="H41" s="62">
        <f>SUM(H36:H40)</f>
        <v>27</v>
      </c>
      <c r="I41" s="62">
        <f>SUM(I36:I40)</f>
        <v>37</v>
      </c>
      <c r="J41" s="63"/>
      <c r="K41" s="64" t="s">
        <v>91</v>
      </c>
      <c r="L41" s="62">
        <f>SUM(L36:L40)</f>
        <v>6</v>
      </c>
      <c r="M41" s="62">
        <f>SUM(M36:M40)</f>
        <v>15</v>
      </c>
      <c r="N41" s="62">
        <f>SUM(N36:N40)</f>
        <v>21</v>
      </c>
      <c r="O41" s="63"/>
      <c r="P41" s="64" t="s">
        <v>91</v>
      </c>
      <c r="Q41" s="62">
        <f>SUM(Q36:Q40)</f>
        <v>0</v>
      </c>
      <c r="R41" s="62">
        <f>SUM(R36:R40)</f>
        <v>8</v>
      </c>
      <c r="S41" s="62">
        <f>SUM(S36:S40)</f>
        <v>8</v>
      </c>
      <c r="U41" s="65">
        <f>Q41+L41+G41+B41</f>
        <v>34</v>
      </c>
      <c r="V41" s="65">
        <f>R41+M41+H41+C41</f>
        <v>73</v>
      </c>
      <c r="X41" s="57" t="s">
        <v>36</v>
      </c>
      <c r="Y41" s="57">
        <v>42</v>
      </c>
    </row>
    <row r="42" spans="1:25" x14ac:dyDescent="0.15">
      <c r="A42" s="66"/>
      <c r="B42" s="66"/>
      <c r="C42" s="66"/>
      <c r="D42" s="66"/>
      <c r="F42" s="66"/>
      <c r="G42" s="66"/>
      <c r="H42" s="66"/>
      <c r="I42" s="66"/>
      <c r="K42" s="66"/>
      <c r="L42" s="66"/>
      <c r="M42" s="66"/>
      <c r="N42" s="66"/>
      <c r="P42" s="66"/>
      <c r="Q42" s="66"/>
      <c r="R42" s="66"/>
      <c r="S42" s="66"/>
      <c r="X42" s="57" t="s">
        <v>37</v>
      </c>
      <c r="Y42" s="57">
        <v>43</v>
      </c>
    </row>
    <row r="43" spans="1:25" x14ac:dyDescent="0.15">
      <c r="A43" s="64" t="s">
        <v>0</v>
      </c>
      <c r="B43" s="64" t="s">
        <v>89</v>
      </c>
      <c r="C43" s="64" t="s">
        <v>90</v>
      </c>
      <c r="D43" s="64" t="s">
        <v>91</v>
      </c>
      <c r="E43" s="63"/>
      <c r="F43" s="64" t="s">
        <v>0</v>
      </c>
      <c r="G43" s="64" t="s">
        <v>89</v>
      </c>
      <c r="H43" s="64" t="s">
        <v>90</v>
      </c>
      <c r="I43" s="64" t="s">
        <v>91</v>
      </c>
      <c r="J43" s="63"/>
      <c r="K43" s="64" t="s">
        <v>0</v>
      </c>
      <c r="L43" s="64" t="s">
        <v>89</v>
      </c>
      <c r="M43" s="64" t="s">
        <v>90</v>
      </c>
      <c r="N43" s="64" t="s">
        <v>91</v>
      </c>
      <c r="O43" s="63"/>
      <c r="P43" s="64" t="s">
        <v>0</v>
      </c>
      <c r="Q43" s="64" t="s">
        <v>89</v>
      </c>
      <c r="R43" s="64" t="s">
        <v>90</v>
      </c>
      <c r="S43" s="64" t="s">
        <v>91</v>
      </c>
      <c r="X43" s="57" t="s">
        <v>38</v>
      </c>
      <c r="Y43" s="57">
        <v>50</v>
      </c>
    </row>
    <row r="44" spans="1:25" x14ac:dyDescent="0.15">
      <c r="A44" s="62">
        <v>100</v>
      </c>
      <c r="B44" s="62">
        <f>IF(ISNA(VLOOKUP($Y$1*1000+A44,年齢別人口集計表AD2!$A$2:$K$5000,9,FALSE)),0,VLOOKUP($Y$1*1000+A44,年齢別人口集計表AD2!$A$2:$K$5000,9,FALSE))</f>
        <v>0</v>
      </c>
      <c r="C44" s="62">
        <f>IF(ISNA(VLOOKUP($Y$1*1000+A44,年齢別人口集計表AD2!$A$2:$K$5000,10,FALSE)),0,VLOOKUP($Y$1*1000+A44,年齢別人口集計表AD2!$A$2:$K$5000,10,FALSE))</f>
        <v>0</v>
      </c>
      <c r="D44" s="62">
        <f>SUM(B44:C44)</f>
        <v>0</v>
      </c>
      <c r="E44" s="63"/>
      <c r="F44" s="62">
        <v>105</v>
      </c>
      <c r="G44" s="62">
        <f>IF(ISNA(VLOOKUP($Y$1*1000+F44,年齢別人口集計表AD2!$A$2:$K$5000,9,FALSE)),0,VLOOKUP($Y$1*1000+F44,年齢別人口集計表AD2!$A$2:$K$5000,9,FALSE))</f>
        <v>0</v>
      </c>
      <c r="H44" s="62">
        <f>IF(ISNA(VLOOKUP($Y$1*1000+F44,年齢別人口集計表AD2!$A$2:$K$5000,10,FALSE)),0,VLOOKUP($Y$1*1000+F44,年齢別人口集計表AD2!$A$2:$K$5000,10,FALSE))</f>
        <v>0</v>
      </c>
      <c r="I44" s="62">
        <f>SUM(G44:H44)</f>
        <v>0</v>
      </c>
      <c r="J44" s="63"/>
      <c r="K44" s="62">
        <v>110</v>
      </c>
      <c r="L44" s="62">
        <f>IF(ISNA(VLOOKUP($Y$1*1000+K44,年齢別人口集計表AD2!$A$2:$K$5000,9,FALSE)),0,VLOOKUP($Y$1*1000+K44,年齢別人口集計表AD2!$A$2:$K$5000,9,FALSE))</f>
        <v>0</v>
      </c>
      <c r="M44" s="62">
        <f>IF(ISNA(VLOOKUP($Y$1*1000+K44,年齢別人口集計表AD2!$A$2:$K$5000,10,FALSE)),0,VLOOKUP($Y$1*1000+K44,年齢別人口集計表AD2!$A$2:$K$5000,10,FALSE))</f>
        <v>0</v>
      </c>
      <c r="N44" s="62">
        <f>SUM(L44:M44)</f>
        <v>0</v>
      </c>
      <c r="O44" s="63"/>
      <c r="P44" s="62">
        <v>115</v>
      </c>
      <c r="Q44" s="62">
        <f>IF(ISNA(VLOOKUP($Y$1*1000+P44,年齢別人口集計表AD2!$A$2:$K$5000,9,FALSE)),0,VLOOKUP($Y$1*1000+P44,年齢別人口集計表AD2!$A$2:$K$5000,9,FALSE))</f>
        <v>0</v>
      </c>
      <c r="R44" s="62">
        <f>IF(ISNA(VLOOKUP($Y$1*1000+P44,年齢別人口集計表AD2!$A$2:$K$5000,10,FALSE)),0,VLOOKUP($Y$1*1000+P44,年齢別人口集計表AD2!$A$2:$K$5000,10,FALSE))</f>
        <v>0</v>
      </c>
      <c r="S44" s="62">
        <f>SUM(Q44:R44)</f>
        <v>0</v>
      </c>
      <c r="X44" s="57" t="s">
        <v>39</v>
      </c>
      <c r="Y44" s="57">
        <v>51</v>
      </c>
    </row>
    <row r="45" spans="1:25" x14ac:dyDescent="0.15">
      <c r="A45" s="62">
        <v>101</v>
      </c>
      <c r="B45" s="62">
        <f>IF(ISNA(VLOOKUP($Y$1*1000+A45,年齢別人口集計表AD2!$A$2:$K$5000,9,FALSE)),0,VLOOKUP($Y$1*1000+A45,年齢別人口集計表AD2!$A$2:$K$5000,9,FALSE))</f>
        <v>0</v>
      </c>
      <c r="C45" s="62">
        <f>IF(ISNA(VLOOKUP($Y$1*1000+A45,年齢別人口集計表AD2!$A$2:$K$5000,10,FALSE)),0,VLOOKUP($Y$1*1000+A45,年齢別人口集計表AD2!$A$2:$K$5000,10,FALSE))</f>
        <v>0</v>
      </c>
      <c r="D45" s="62">
        <f>SUM(B45:C45)</f>
        <v>0</v>
      </c>
      <c r="E45" s="63"/>
      <c r="F45" s="62">
        <v>106</v>
      </c>
      <c r="G45" s="62">
        <f>IF(ISNA(VLOOKUP($Y$1*1000+F45,年齢別人口集計表AD2!$A$2:$K$5000,9,FALSE)),0,VLOOKUP($Y$1*1000+F45,年齢別人口集計表AD2!$A$2:$K$5000,9,FALSE))</f>
        <v>0</v>
      </c>
      <c r="H45" s="62">
        <f>IF(ISNA(VLOOKUP($Y$1*1000+F45,年齢別人口集計表AD2!$A$2:$K$5000,10,FALSE)),0,VLOOKUP($Y$1*1000+F45,年齢別人口集計表AD2!$A$2:$K$5000,10,FALSE))</f>
        <v>0</v>
      </c>
      <c r="I45" s="62">
        <f>SUM(G45:H45)</f>
        <v>0</v>
      </c>
      <c r="J45" s="63"/>
      <c r="K45" s="62">
        <v>111</v>
      </c>
      <c r="L45" s="62">
        <f>IF(ISNA(VLOOKUP($Y$1*1000+K45,年齢別人口集計表AD2!$A$2:$K$5000,9,FALSE)),0,VLOOKUP($Y$1*1000+K45,年齢別人口集計表AD2!$A$2:$K$5000,9,FALSE))</f>
        <v>0</v>
      </c>
      <c r="M45" s="62">
        <f>IF(ISNA(VLOOKUP($Y$1*1000+K45,年齢別人口集計表AD2!$A$2:$K$5000,10,FALSE)),0,VLOOKUP($Y$1*1000+K45,年齢別人口集計表AD2!$A$2:$K$5000,10,FALSE))</f>
        <v>0</v>
      </c>
      <c r="N45" s="62">
        <f>SUM(L45:M45)</f>
        <v>0</v>
      </c>
      <c r="O45" s="63"/>
      <c r="P45" s="62">
        <v>116</v>
      </c>
      <c r="Q45" s="62">
        <f>IF(ISNA(VLOOKUP($Y$1*1000+P45,年齢別人口集計表AD2!$A$2:$K$5000,9,FALSE)),0,VLOOKUP($Y$1*1000+P45,年齢別人口集計表AD2!$A$2:$K$5000,9,FALSE))</f>
        <v>0</v>
      </c>
      <c r="R45" s="62">
        <f>IF(ISNA(VLOOKUP($Y$1*1000+P45,年齢別人口集計表AD2!$A$2:$K$5000,10,FALSE)),0,VLOOKUP($Y$1*1000+P45,年齢別人口集計表AD2!$A$2:$K$5000,10,FALSE))</f>
        <v>0</v>
      </c>
      <c r="S45" s="62">
        <f>SUM(Q45:R45)</f>
        <v>0</v>
      </c>
      <c r="X45" s="57" t="s">
        <v>40</v>
      </c>
      <c r="Y45" s="57">
        <v>52</v>
      </c>
    </row>
    <row r="46" spans="1:25" x14ac:dyDescent="0.15">
      <c r="A46" s="62">
        <v>102</v>
      </c>
      <c r="B46" s="62">
        <f>IF(ISNA(VLOOKUP($Y$1*1000+A46,年齢別人口集計表AD2!$A$2:$K$5000,9,FALSE)),0,VLOOKUP($Y$1*1000+A46,年齢別人口集計表AD2!$A$2:$K$5000,9,FALSE))</f>
        <v>0</v>
      </c>
      <c r="C46" s="62">
        <f>IF(ISNA(VLOOKUP($Y$1*1000+A46,年齢別人口集計表AD2!$A$2:$K$5000,10,FALSE)),0,VLOOKUP($Y$1*1000+A46,年齢別人口集計表AD2!$A$2:$K$5000,10,FALSE))</f>
        <v>0</v>
      </c>
      <c r="D46" s="62">
        <f>SUM(B46:C46)</f>
        <v>0</v>
      </c>
      <c r="E46" s="63"/>
      <c r="F46" s="62">
        <v>107</v>
      </c>
      <c r="G46" s="62">
        <f>IF(ISNA(VLOOKUP($Y$1*1000+F46,年齢別人口集計表AD2!$A$2:$K$5000,9,FALSE)),0,VLOOKUP($Y$1*1000+F46,年齢別人口集計表AD2!$A$2:$K$5000,9,FALSE))</f>
        <v>0</v>
      </c>
      <c r="H46" s="62">
        <f>IF(ISNA(VLOOKUP($Y$1*1000+F46,年齢別人口集計表AD2!$A$2:$K$5000,10,FALSE)),0,VLOOKUP($Y$1*1000+F46,年齢別人口集計表AD2!$A$2:$K$5000,10,FALSE))</f>
        <v>0</v>
      </c>
      <c r="I46" s="62">
        <f>SUM(G46:H46)</f>
        <v>0</v>
      </c>
      <c r="J46" s="63"/>
      <c r="K46" s="62">
        <v>112</v>
      </c>
      <c r="L46" s="62">
        <f>IF(ISNA(VLOOKUP($Y$1*1000+K46,年齢別人口集計表AD2!$A$2:$K$5000,9,FALSE)),0,VLOOKUP($Y$1*1000+K46,年齢別人口集計表AD2!$A$2:$K$5000,9,FALSE))</f>
        <v>0</v>
      </c>
      <c r="M46" s="62">
        <f>IF(ISNA(VLOOKUP($Y$1*1000+K46,年齢別人口集計表AD2!$A$2:$K$5000,10,FALSE)),0,VLOOKUP($Y$1*1000+K46,年齢別人口集計表AD2!$A$2:$K$5000,10,FALSE))</f>
        <v>0</v>
      </c>
      <c r="N46" s="62">
        <f>SUM(L46:M46)</f>
        <v>0</v>
      </c>
      <c r="O46" s="63"/>
      <c r="P46" s="62">
        <v>117</v>
      </c>
      <c r="Q46" s="62">
        <f>IF(ISNA(VLOOKUP($Y$1*1000+P46,年齢別人口集計表AD2!$A$2:$K$5000,9,FALSE)),0,VLOOKUP($Y$1*1000+P46,年齢別人口集計表AD2!$A$2:$K$5000,9,FALSE))</f>
        <v>0</v>
      </c>
      <c r="R46" s="62">
        <f>IF(ISNA(VLOOKUP($Y$1*1000+P46,年齢別人口集計表AD2!$A$2:$K$5000,10,FALSE)),0,VLOOKUP($Y$1*1000+P46,年齢別人口集計表AD2!$A$2:$K$5000,10,FALSE))</f>
        <v>0</v>
      </c>
      <c r="S46" s="62">
        <f>SUM(Q46:R46)</f>
        <v>0</v>
      </c>
      <c r="X46" s="57" t="s">
        <v>41</v>
      </c>
      <c r="Y46" s="57">
        <v>53</v>
      </c>
    </row>
    <row r="47" spans="1:25" x14ac:dyDescent="0.15">
      <c r="A47" s="62">
        <v>103</v>
      </c>
      <c r="B47" s="62">
        <f>IF(ISNA(VLOOKUP($Y$1*1000+A47,年齢別人口集計表AD2!$A$2:$K$5000,9,FALSE)),0,VLOOKUP($Y$1*1000+A47,年齢別人口集計表AD2!$A$2:$K$5000,9,FALSE))</f>
        <v>0</v>
      </c>
      <c r="C47" s="62">
        <f>IF(ISNA(VLOOKUP($Y$1*1000+A47,年齢別人口集計表AD2!$A$2:$K$5000,10,FALSE)),0,VLOOKUP($Y$1*1000+A47,年齢別人口集計表AD2!$A$2:$K$5000,10,FALSE))</f>
        <v>0</v>
      </c>
      <c r="D47" s="62">
        <f>SUM(B47:C47)</f>
        <v>0</v>
      </c>
      <c r="E47" s="63"/>
      <c r="F47" s="62">
        <v>108</v>
      </c>
      <c r="G47" s="62">
        <f>IF(ISNA(VLOOKUP($Y$1*1000+F47,年齢別人口集計表AD2!$A$2:$K$5000,9,FALSE)),0,VLOOKUP($Y$1*1000+F47,年齢別人口集計表AD2!$A$2:$K$5000,9,FALSE))</f>
        <v>0</v>
      </c>
      <c r="H47" s="62">
        <f>IF(ISNA(VLOOKUP($Y$1*1000+F47,年齢別人口集計表AD2!$A$2:$K$5000,10,FALSE)),0,VLOOKUP($Y$1*1000+F47,年齢別人口集計表AD2!$A$2:$K$5000,10,FALSE))</f>
        <v>0</v>
      </c>
      <c r="I47" s="62">
        <f>SUM(G47:H47)</f>
        <v>0</v>
      </c>
      <c r="J47" s="63"/>
      <c r="K47" s="62">
        <v>113</v>
      </c>
      <c r="L47" s="62">
        <f>IF(ISNA(VLOOKUP($Y$1*1000+K47,年齢別人口集計表AD2!$A$2:$K$5000,9,FALSE)),0,VLOOKUP($Y$1*1000+K47,年齢別人口集計表AD2!$A$2:$K$5000,9,FALSE))</f>
        <v>0</v>
      </c>
      <c r="M47" s="62">
        <f>IF(ISNA(VLOOKUP($Y$1*1000+K47,年齢別人口集計表AD2!$A$2:$K$5000,10,FALSE)),0,VLOOKUP($Y$1*1000+K47,年齢別人口集計表AD2!$A$2:$K$5000,10,FALSE))</f>
        <v>0</v>
      </c>
      <c r="N47" s="62">
        <f>SUM(L47:M47)</f>
        <v>0</v>
      </c>
      <c r="O47" s="63"/>
      <c r="P47" s="62">
        <v>118</v>
      </c>
      <c r="Q47" s="62">
        <f>IF(ISNA(VLOOKUP($Y$1*1000+P47,年齢別人口集計表AD2!$A$2:$K$5000,9,FALSE)),0,VLOOKUP($Y$1*1000+P47,年齢別人口集計表AD2!$A$2:$K$5000,9,FALSE))</f>
        <v>0</v>
      </c>
      <c r="R47" s="62">
        <f>IF(ISNA(VLOOKUP($Y$1*1000+P47,年齢別人口集計表AD2!$A$2:$K$5000,10,FALSE)),0,VLOOKUP($Y$1*1000+P47,年齢別人口集計表AD2!$A$2:$K$5000,10,FALSE))</f>
        <v>0</v>
      </c>
      <c r="S47" s="62">
        <f>SUM(Q47:R47)</f>
        <v>0</v>
      </c>
      <c r="X47" s="57" t="s">
        <v>42</v>
      </c>
      <c r="Y47" s="57">
        <v>54</v>
      </c>
    </row>
    <row r="48" spans="1:25" x14ac:dyDescent="0.15">
      <c r="A48" s="62">
        <v>104</v>
      </c>
      <c r="B48" s="62">
        <f>IF(ISNA(VLOOKUP($Y$1*1000+A48,年齢別人口集計表AD2!$A$2:$K$5000,9,FALSE)),0,VLOOKUP($Y$1*1000+A48,年齢別人口集計表AD2!$A$2:$K$5000,9,FALSE))</f>
        <v>0</v>
      </c>
      <c r="C48" s="62">
        <f>IF(ISNA(VLOOKUP($Y$1*1000+A48,年齢別人口集計表AD2!$A$2:$K$5000,10,FALSE)),0,VLOOKUP($Y$1*1000+A48,年齢別人口集計表AD2!$A$2:$K$5000,10,FALSE))</f>
        <v>0</v>
      </c>
      <c r="D48" s="62">
        <f>SUM(B48:C48)</f>
        <v>0</v>
      </c>
      <c r="E48" s="63"/>
      <c r="F48" s="62">
        <v>109</v>
      </c>
      <c r="G48" s="62">
        <f>IF(ISNA(VLOOKUP($Y$1*1000+F48,年齢別人口集計表AD2!$A$2:$K$5000,9,FALSE)),0,VLOOKUP($Y$1*1000+F48,年齢別人口集計表AD2!$A$2:$K$5000,9,FALSE))</f>
        <v>0</v>
      </c>
      <c r="H48" s="62">
        <f>IF(ISNA(VLOOKUP($Y$1*1000+F48,年齢別人口集計表AD2!$A$2:$K$5000,10,FALSE)),0,VLOOKUP($Y$1*1000+F48,年齢別人口集計表AD2!$A$2:$K$5000,10,FALSE))</f>
        <v>0</v>
      </c>
      <c r="I48" s="62">
        <f>SUM(G48:H48)</f>
        <v>0</v>
      </c>
      <c r="J48" s="63"/>
      <c r="K48" s="62">
        <v>114</v>
      </c>
      <c r="L48" s="62">
        <f>IF(ISNA(VLOOKUP($Y$1*1000+K48,年齢別人口集計表AD2!$A$2:$K$5000,9,FALSE)),0,VLOOKUP($Y$1*1000+K48,年齢別人口集計表AD2!$A$2:$K$5000,9,FALSE))</f>
        <v>0</v>
      </c>
      <c r="M48" s="62">
        <f>IF(ISNA(VLOOKUP($Y$1*1000+K48,年齢別人口集計表AD2!$A$2:$K$5000,10,FALSE)),0,VLOOKUP($Y$1*1000+K48,年齢別人口集計表AD2!$A$2:$K$5000,10,FALSE))</f>
        <v>0</v>
      </c>
      <c r="N48" s="62">
        <f>SUM(L48:M48)</f>
        <v>0</v>
      </c>
      <c r="O48" s="63"/>
      <c r="P48" s="62">
        <v>119</v>
      </c>
      <c r="Q48" s="62">
        <f>IF(ISNA(VLOOKUP($Y$1*1000+P48,年齢別人口集計表AD2!$A$2:$K$5000,9,FALSE)),0,VLOOKUP($Y$1*1000+P48,年齢別人口集計表AD2!$A$2:$K$5000,9,FALSE))</f>
        <v>0</v>
      </c>
      <c r="R48" s="62">
        <f>IF(ISNA(VLOOKUP($Y$1*1000+P48,年齢別人口集計表AD2!$A$2:$K$5000,10,FALSE)),0,VLOOKUP($Y$1*1000+P48,年齢別人口集計表AD2!$A$2:$K$5000,10,FALSE))</f>
        <v>0</v>
      </c>
      <c r="S48" s="62">
        <f>SUM(Q48:R48)</f>
        <v>0</v>
      </c>
      <c r="X48" s="57" t="s">
        <v>43</v>
      </c>
      <c r="Y48" s="57">
        <v>55</v>
      </c>
    </row>
    <row r="49" spans="1:25" x14ac:dyDescent="0.15">
      <c r="A49" s="64" t="s">
        <v>91</v>
      </c>
      <c r="B49" s="62">
        <f>SUM(B44:B48)</f>
        <v>0</v>
      </c>
      <c r="C49" s="62">
        <f>SUM(C44:C48)</f>
        <v>0</v>
      </c>
      <c r="D49" s="62">
        <f>SUM(D44:D48)</f>
        <v>0</v>
      </c>
      <c r="E49" s="63"/>
      <c r="F49" s="64" t="s">
        <v>91</v>
      </c>
      <c r="G49" s="62">
        <f>SUM(G44:G48)</f>
        <v>0</v>
      </c>
      <c r="H49" s="62">
        <f>SUM(H44:H48)</f>
        <v>0</v>
      </c>
      <c r="I49" s="62">
        <f>SUM(I44:I48)</f>
        <v>0</v>
      </c>
      <c r="J49" s="63"/>
      <c r="K49" s="64" t="s">
        <v>91</v>
      </c>
      <c r="L49" s="62">
        <f>SUM(L44:L48)</f>
        <v>0</v>
      </c>
      <c r="M49" s="62">
        <f>SUM(M44:M48)</f>
        <v>0</v>
      </c>
      <c r="N49" s="62">
        <f>SUM(N44:N48)</f>
        <v>0</v>
      </c>
      <c r="O49" s="63"/>
      <c r="P49" s="64" t="s">
        <v>91</v>
      </c>
      <c r="Q49" s="62">
        <f>SUM(Q44:Q48)</f>
        <v>0</v>
      </c>
      <c r="R49" s="62">
        <f>SUM(R44:R48)</f>
        <v>0</v>
      </c>
      <c r="S49" s="62">
        <f>SUM(S44:S48)</f>
        <v>0</v>
      </c>
      <c r="U49" s="65">
        <f>Q49+L49+G49+B49</f>
        <v>0</v>
      </c>
      <c r="V49" s="65">
        <f>R49+M49+H49+C49</f>
        <v>0</v>
      </c>
      <c r="X49" s="57" t="s">
        <v>44</v>
      </c>
      <c r="Y49" s="57">
        <v>56</v>
      </c>
    </row>
    <row r="50" spans="1:25" ht="14.25" thickBot="1" x14ac:dyDescent="0.2">
      <c r="A50" s="67"/>
      <c r="B50" s="67"/>
      <c r="C50" s="67"/>
      <c r="D50" s="67"/>
      <c r="F50" s="67"/>
      <c r="G50" s="67"/>
      <c r="H50" s="67"/>
      <c r="I50" s="67"/>
      <c r="K50" s="67"/>
      <c r="L50" s="67"/>
      <c r="M50" s="67"/>
      <c r="N50" s="67"/>
      <c r="P50" s="67"/>
      <c r="Q50" s="68"/>
      <c r="R50" s="68"/>
      <c r="S50" s="68"/>
      <c r="X50" s="57" t="s">
        <v>45</v>
      </c>
      <c r="Y50" s="57">
        <v>57</v>
      </c>
    </row>
    <row r="51" spans="1:25" ht="14.25" thickBot="1" x14ac:dyDescent="0.2">
      <c r="N51" s="76"/>
      <c r="O51" s="70"/>
      <c r="P51" s="69" t="s">
        <v>94</v>
      </c>
      <c r="Q51" s="71" t="s">
        <v>89</v>
      </c>
      <c r="R51" s="72" t="s">
        <v>90</v>
      </c>
      <c r="S51" s="72" t="s">
        <v>91</v>
      </c>
      <c r="X51" s="57" t="s">
        <v>46</v>
      </c>
      <c r="Y51" s="57">
        <v>58</v>
      </c>
    </row>
    <row r="52" spans="1:25" ht="14.25" thickBot="1" x14ac:dyDescent="0.2">
      <c r="N52" s="77"/>
      <c r="O52" s="70"/>
      <c r="P52" s="73" t="s">
        <v>95</v>
      </c>
      <c r="Q52" s="74">
        <f>SUM(U9:U49)</f>
        <v>874</v>
      </c>
      <c r="R52" s="75">
        <f>SUM(V9:V49)</f>
        <v>955</v>
      </c>
      <c r="S52" s="75">
        <f>SUM(Q52:R52)</f>
        <v>1829</v>
      </c>
      <c r="U52" s="65">
        <f>SUM(U9:U49)</f>
        <v>874</v>
      </c>
      <c r="V52" s="65">
        <f>SUM(V9:V49)</f>
        <v>955</v>
      </c>
      <c r="X52" s="57" t="s">
        <v>47</v>
      </c>
      <c r="Y52" s="57">
        <v>59</v>
      </c>
    </row>
    <row r="53" spans="1:25" x14ac:dyDescent="0.15">
      <c r="U53" s="65">
        <f>G33+L33+Q33+U41+U49</f>
        <v>242</v>
      </c>
      <c r="V53" s="65">
        <f>H33+M33+R33+V41+V49</f>
        <v>252</v>
      </c>
      <c r="X53" s="57" t="s">
        <v>48</v>
      </c>
      <c r="Y53" s="57">
        <v>60</v>
      </c>
    </row>
    <row r="54" spans="1:25" x14ac:dyDescent="0.15">
      <c r="U54" s="65">
        <f>Q33+U41+U49</f>
        <v>72</v>
      </c>
      <c r="V54" s="65">
        <f>R33+V41+V49</f>
        <v>109</v>
      </c>
      <c r="X54" s="57" t="s">
        <v>49</v>
      </c>
      <c r="Y54" s="57">
        <v>61</v>
      </c>
    </row>
    <row r="55" spans="1:25" x14ac:dyDescent="0.15">
      <c r="X55" s="57" t="s">
        <v>50</v>
      </c>
      <c r="Y55" s="57">
        <v>62</v>
      </c>
    </row>
    <row r="56" spans="1:25" x14ac:dyDescent="0.15">
      <c r="X56" s="57" t="s">
        <v>51</v>
      </c>
      <c r="Y56" s="57">
        <v>63</v>
      </c>
    </row>
    <row r="57" spans="1:25" x14ac:dyDescent="0.15">
      <c r="X57" s="57" t="s">
        <v>52</v>
      </c>
      <c r="Y57" s="57">
        <v>64</v>
      </c>
    </row>
    <row r="58" spans="1:25" x14ac:dyDescent="0.15">
      <c r="X58" s="57" t="s">
        <v>53</v>
      </c>
      <c r="Y58" s="57">
        <v>65</v>
      </c>
    </row>
    <row r="59" spans="1:25" x14ac:dyDescent="0.15">
      <c r="X59" s="57" t="s">
        <v>54</v>
      </c>
      <c r="Y59" s="57">
        <v>66</v>
      </c>
    </row>
    <row r="60" spans="1:25" x14ac:dyDescent="0.15">
      <c r="X60" s="57" t="s">
        <v>55</v>
      </c>
      <c r="Y60" s="57">
        <v>67</v>
      </c>
    </row>
    <row r="61" spans="1:25" x14ac:dyDescent="0.15">
      <c r="X61" s="57" t="s">
        <v>122</v>
      </c>
      <c r="Y61" s="57">
        <v>68</v>
      </c>
    </row>
    <row r="62" spans="1:25" x14ac:dyDescent="0.15">
      <c r="X62" s="57" t="s">
        <v>56</v>
      </c>
      <c r="Y62" s="57">
        <v>69</v>
      </c>
    </row>
    <row r="63" spans="1:25" x14ac:dyDescent="0.15">
      <c r="X63" s="57" t="s">
        <v>57</v>
      </c>
      <c r="Y63" s="57">
        <v>70</v>
      </c>
    </row>
    <row r="64" spans="1:25" x14ac:dyDescent="0.15">
      <c r="X64" s="57" t="s">
        <v>58</v>
      </c>
      <c r="Y64" s="57">
        <v>71</v>
      </c>
    </row>
    <row r="65" spans="24:25" x14ac:dyDescent="0.15">
      <c r="X65" s="57" t="s">
        <v>59</v>
      </c>
      <c r="Y65" s="57">
        <v>72</v>
      </c>
    </row>
    <row r="66" spans="24:25" x14ac:dyDescent="0.15">
      <c r="X66" s="57" t="s">
        <v>60</v>
      </c>
      <c r="Y66" s="57">
        <v>73</v>
      </c>
    </row>
  </sheetData>
  <sheetProtection sheet="1"/>
  <phoneticPr fontId="2"/>
  <dataValidations count="1">
    <dataValidation type="list" allowBlank="1" showInputMessage="1" showErrorMessage="1" sqref="H1">
      <formula1>$X$3:$X$66</formula1>
    </dataValidation>
  </dataValidations>
  <pageMargins left="0.99" right="0.78700000000000003" top="0.47" bottom="0.28000000000000003" header="0.4" footer="0.21"/>
  <pageSetup paperSize="9" scale="84" orientation="landscape" verticalDpi="0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66"/>
  <sheetViews>
    <sheetView tabSelected="1" zoomScale="80" workbookViewId="0">
      <pane ySplit="1" topLeftCell="A2" activePane="bottomLeft" state="frozen"/>
      <selection activeCell="I52" sqref="I52"/>
      <selection pane="bottomLeft" activeCell="I52" sqref="I52"/>
    </sheetView>
  </sheetViews>
  <sheetFormatPr defaultRowHeight="13.5" x14ac:dyDescent="0.15"/>
  <cols>
    <col min="1" max="4" width="9" style="57"/>
    <col min="5" max="5" width="2.125" style="57" customWidth="1"/>
    <col min="6" max="9" width="9" style="57"/>
    <col min="10" max="10" width="0.875" style="57" customWidth="1"/>
    <col min="11" max="14" width="9" style="57"/>
    <col min="15" max="15" width="1" style="57" customWidth="1"/>
    <col min="16" max="16384" width="9" style="57"/>
  </cols>
  <sheetData>
    <row r="1" spans="1:25" x14ac:dyDescent="0.15">
      <c r="A1" s="55" t="s">
        <v>99</v>
      </c>
      <c r="B1" s="55"/>
      <c r="C1" s="55"/>
      <c r="D1" s="55"/>
      <c r="E1" s="55"/>
      <c r="F1" s="55"/>
      <c r="G1" s="56" t="s">
        <v>92</v>
      </c>
      <c r="H1" s="78" t="s">
        <v>133</v>
      </c>
      <c r="J1" s="55"/>
      <c r="K1" s="55"/>
      <c r="L1" s="55"/>
      <c r="M1" s="55"/>
      <c r="N1" s="55"/>
      <c r="O1" s="55" t="s">
        <v>93</v>
      </c>
      <c r="P1" s="55"/>
      <c r="Q1" s="55"/>
      <c r="R1" s="55" t="str">
        <f>高齢者率65!J1</f>
        <v>平成30年3月末</v>
      </c>
      <c r="S1" s="55"/>
      <c r="Y1" s="55">
        <f>VLOOKUP(H1,X3:Y67,2,FALSE)</f>
        <v>31</v>
      </c>
    </row>
    <row r="2" spans="1:25" x14ac:dyDescent="0.15">
      <c r="A2" s="58"/>
      <c r="B2" s="58"/>
      <c r="C2" s="58"/>
      <c r="D2" s="58"/>
      <c r="E2" s="55"/>
      <c r="F2" s="58"/>
      <c r="G2" s="58"/>
      <c r="H2" s="58"/>
      <c r="I2" s="58"/>
      <c r="J2" s="55"/>
      <c r="K2" s="58"/>
      <c r="L2" s="58"/>
      <c r="M2" s="58"/>
      <c r="N2" s="58"/>
      <c r="O2" s="55"/>
      <c r="P2" s="58"/>
      <c r="Q2" s="58"/>
      <c r="R2" s="58"/>
      <c r="S2" s="58"/>
    </row>
    <row r="3" spans="1:25" x14ac:dyDescent="0.15">
      <c r="A3" s="59" t="s">
        <v>0</v>
      </c>
      <c r="B3" s="59" t="s">
        <v>89</v>
      </c>
      <c r="C3" s="59" t="s">
        <v>90</v>
      </c>
      <c r="D3" s="59" t="s">
        <v>91</v>
      </c>
      <c r="E3" s="60"/>
      <c r="F3" s="59" t="s">
        <v>0</v>
      </c>
      <c r="G3" s="59" t="s">
        <v>89</v>
      </c>
      <c r="H3" s="59" t="s">
        <v>90</v>
      </c>
      <c r="I3" s="59" t="s">
        <v>91</v>
      </c>
      <c r="J3" s="60"/>
      <c r="K3" s="59" t="s">
        <v>0</v>
      </c>
      <c r="L3" s="59" t="s">
        <v>89</v>
      </c>
      <c r="M3" s="59" t="s">
        <v>90</v>
      </c>
      <c r="N3" s="59" t="s">
        <v>91</v>
      </c>
      <c r="O3" s="60"/>
      <c r="P3" s="59" t="s">
        <v>0</v>
      </c>
      <c r="Q3" s="59" t="s">
        <v>89</v>
      </c>
      <c r="R3" s="59" t="s">
        <v>90</v>
      </c>
      <c r="S3" s="59" t="s">
        <v>91</v>
      </c>
      <c r="T3" s="61"/>
      <c r="X3" s="57" t="s">
        <v>2</v>
      </c>
      <c r="Y3" s="57">
        <v>1</v>
      </c>
    </row>
    <row r="4" spans="1:25" x14ac:dyDescent="0.15">
      <c r="A4" s="62">
        <v>0</v>
      </c>
      <c r="B4" s="62">
        <f>IF(ISNA(VLOOKUP($Y$1*1000+A4,年齢別人口集計表AD2!$A$2:$K$5000,9,FALSE)),0,VLOOKUP($Y$1*1000+A4,年齢別人口集計表AD2!$A$2:$K$5000,9,FALSE))</f>
        <v>12</v>
      </c>
      <c r="C4" s="62">
        <f>IF(ISNA(VLOOKUP($Y$1*1000+A4,年齢別人口集計表AD2!$A$2:$K$5000,10,FALSE)),0,VLOOKUP($Y$1*1000+A4,年齢別人口集計表AD2!$A$2:$K$5000,10,FALSE))</f>
        <v>8</v>
      </c>
      <c r="D4" s="62">
        <f>SUM(B4:C4)</f>
        <v>20</v>
      </c>
      <c r="E4" s="63"/>
      <c r="F4" s="62">
        <v>5</v>
      </c>
      <c r="G4" s="62">
        <f>IF(ISNA(VLOOKUP($Y$1*1000+F4,年齢別人口集計表AD2!$A$2:$K$5000,9,FALSE)),0,VLOOKUP($Y$1*1000+F4,年齢別人口集計表AD2!$A$2:$K$5000,9,FALSE))</f>
        <v>8</v>
      </c>
      <c r="H4" s="62">
        <f>IF(ISNA(VLOOKUP($Y$1*1000+F4,年齢別人口集計表AD2!$A$2:$K$5000,10,FALSE)),0,VLOOKUP($Y$1*1000+F4,年齢別人口集計表AD2!$A$2:$K$5000,10,FALSE))</f>
        <v>10</v>
      </c>
      <c r="I4" s="62">
        <f>SUM(G4:H4)</f>
        <v>18</v>
      </c>
      <c r="J4" s="63"/>
      <c r="K4" s="62">
        <v>10</v>
      </c>
      <c r="L4" s="62">
        <f>IF(ISNA(VLOOKUP($Y$1*1000+K4,年齢別人口集計表AD2!$A$2:$K$5000,9,FALSE)),0,VLOOKUP($Y$1*1000+K4,年齢別人口集計表AD2!$A$2:$K$5000,9,FALSE))</f>
        <v>9</v>
      </c>
      <c r="M4" s="62">
        <f>IF(ISNA(VLOOKUP($Y$1*1000+K4,年齢別人口集計表AD2!$A$2:$K$5000,10,FALSE)),0,VLOOKUP($Y$1*1000+K4,年齢別人口集計表AD2!$A$2:$K$5000,10,FALSE))</f>
        <v>8</v>
      </c>
      <c r="N4" s="62">
        <f>SUM(L4:M4)</f>
        <v>17</v>
      </c>
      <c r="O4" s="63"/>
      <c r="P4" s="62">
        <v>15</v>
      </c>
      <c r="Q4" s="62">
        <f>IF(ISNA(VLOOKUP($Y$1*1000+P4,年齢別人口集計表AD2!$A$2:$K$5000,9,FALSE)),0,VLOOKUP($Y$1*1000+P4,年齢別人口集計表AD2!$A$2:$K$5000,9,FALSE))</f>
        <v>16</v>
      </c>
      <c r="R4" s="62">
        <f>IF(ISNA(VLOOKUP($Y$1*1000+P4,年齢別人口集計表AD2!$A$2:$K$5000,10,FALSE)),0,VLOOKUP($Y$1*1000+P4,年齢別人口集計表AD2!$A$2:$K$5000,10,FALSE))</f>
        <v>4</v>
      </c>
      <c r="S4" s="62">
        <f>SUM(Q4:R4)</f>
        <v>20</v>
      </c>
      <c r="X4" s="57" t="s">
        <v>3</v>
      </c>
      <c r="Y4" s="57">
        <v>2</v>
      </c>
    </row>
    <row r="5" spans="1:25" x14ac:dyDescent="0.15">
      <c r="A5" s="62">
        <v>1</v>
      </c>
      <c r="B5" s="62">
        <f>IF(ISNA(VLOOKUP($Y$1*1000+A5,年齢別人口集計表AD2!$A$2:$K$5000,9,FALSE)),0,VLOOKUP($Y$1*1000+A5,年齢別人口集計表AD2!$A$2:$K$5000,9,FALSE))</f>
        <v>6</v>
      </c>
      <c r="C5" s="62">
        <f>IF(ISNA(VLOOKUP($Y$1*1000+A5,年齢別人口集計表AD2!$A$2:$K$5000,10,FALSE)),0,VLOOKUP($Y$1*1000+A5,年齢別人口集計表AD2!$A$2:$K$5000,10,FALSE))</f>
        <v>11</v>
      </c>
      <c r="D5" s="62">
        <f>SUM(B5:C5)</f>
        <v>17</v>
      </c>
      <c r="E5" s="63"/>
      <c r="F5" s="62">
        <v>6</v>
      </c>
      <c r="G5" s="62">
        <f>IF(ISNA(VLOOKUP($Y$1*1000+F5,年齢別人口集計表AD2!$A$2:$K$5000,9,FALSE)),0,VLOOKUP($Y$1*1000+F5,年齢別人口集計表AD2!$A$2:$K$5000,9,FALSE))</f>
        <v>10</v>
      </c>
      <c r="H5" s="62">
        <f>IF(ISNA(VLOOKUP($Y$1*1000+F5,年齢別人口集計表AD2!$A$2:$K$5000,10,FALSE)),0,VLOOKUP($Y$1*1000+F5,年齢別人口集計表AD2!$A$2:$K$5000,10,FALSE))</f>
        <v>5</v>
      </c>
      <c r="I5" s="62">
        <f>SUM(G5:H5)</f>
        <v>15</v>
      </c>
      <c r="J5" s="63"/>
      <c r="K5" s="62">
        <v>11</v>
      </c>
      <c r="L5" s="62">
        <f>IF(ISNA(VLOOKUP($Y$1*1000+K5,年齢別人口集計表AD2!$A$2:$K$5000,9,FALSE)),0,VLOOKUP($Y$1*1000+K5,年齢別人口集計表AD2!$A$2:$K$5000,9,FALSE))</f>
        <v>9</v>
      </c>
      <c r="M5" s="62">
        <f>IF(ISNA(VLOOKUP($Y$1*1000+K5,年齢別人口集計表AD2!$A$2:$K$5000,10,FALSE)),0,VLOOKUP($Y$1*1000+K5,年齢別人口集計表AD2!$A$2:$K$5000,10,FALSE))</f>
        <v>6</v>
      </c>
      <c r="N5" s="62">
        <f>SUM(L5:M5)</f>
        <v>15</v>
      </c>
      <c r="O5" s="63"/>
      <c r="P5" s="62">
        <v>16</v>
      </c>
      <c r="Q5" s="62">
        <f>IF(ISNA(VLOOKUP($Y$1*1000+P5,年齢別人口集計表AD2!$A$2:$K$5000,9,FALSE)),0,VLOOKUP($Y$1*1000+P5,年齢別人口集計表AD2!$A$2:$K$5000,9,FALSE))</f>
        <v>10</v>
      </c>
      <c r="R5" s="62">
        <f>IF(ISNA(VLOOKUP($Y$1*1000+P5,年齢別人口集計表AD2!$A$2:$K$5000,10,FALSE)),0,VLOOKUP($Y$1*1000+P5,年齢別人口集計表AD2!$A$2:$K$5000,10,FALSE))</f>
        <v>11</v>
      </c>
      <c r="S5" s="62">
        <f>SUM(Q5:R5)</f>
        <v>21</v>
      </c>
      <c r="X5" s="57" t="s">
        <v>4</v>
      </c>
      <c r="Y5" s="57">
        <v>3</v>
      </c>
    </row>
    <row r="6" spans="1:25" x14ac:dyDescent="0.15">
      <c r="A6" s="62">
        <v>2</v>
      </c>
      <c r="B6" s="62">
        <f>IF(ISNA(VLOOKUP($Y$1*1000+A6,年齢別人口集計表AD2!$A$2:$K$5000,9,FALSE)),0,VLOOKUP($Y$1*1000+A6,年齢別人口集計表AD2!$A$2:$K$5000,9,FALSE))</f>
        <v>6</v>
      </c>
      <c r="C6" s="62">
        <f>IF(ISNA(VLOOKUP($Y$1*1000+A6,年齢別人口集計表AD2!$A$2:$K$5000,10,FALSE)),0,VLOOKUP($Y$1*1000+A6,年齢別人口集計表AD2!$A$2:$K$5000,10,FALSE))</f>
        <v>9</v>
      </c>
      <c r="D6" s="62">
        <f>SUM(B6:C6)</f>
        <v>15</v>
      </c>
      <c r="E6" s="63"/>
      <c r="F6" s="62">
        <v>7</v>
      </c>
      <c r="G6" s="62">
        <f>IF(ISNA(VLOOKUP($Y$1*1000+F6,年齢別人口集計表AD2!$A$2:$K$5000,9,FALSE)),0,VLOOKUP($Y$1*1000+F6,年齢別人口集計表AD2!$A$2:$K$5000,9,FALSE))</f>
        <v>11</v>
      </c>
      <c r="H6" s="62">
        <f>IF(ISNA(VLOOKUP($Y$1*1000+F6,年齢別人口集計表AD2!$A$2:$K$5000,10,FALSE)),0,VLOOKUP($Y$1*1000+F6,年齢別人口集計表AD2!$A$2:$K$5000,10,FALSE))</f>
        <v>16</v>
      </c>
      <c r="I6" s="62">
        <f>SUM(G6:H6)</f>
        <v>27</v>
      </c>
      <c r="J6" s="63"/>
      <c r="K6" s="62">
        <v>12</v>
      </c>
      <c r="L6" s="62">
        <f>IF(ISNA(VLOOKUP($Y$1*1000+K6,年齢別人口集計表AD2!$A$2:$K$5000,9,FALSE)),0,VLOOKUP($Y$1*1000+K6,年齢別人口集計表AD2!$A$2:$K$5000,9,FALSE))</f>
        <v>6</v>
      </c>
      <c r="M6" s="62">
        <f>IF(ISNA(VLOOKUP($Y$1*1000+K6,年齢別人口集計表AD2!$A$2:$K$5000,10,FALSE)),0,VLOOKUP($Y$1*1000+K6,年齢別人口集計表AD2!$A$2:$K$5000,10,FALSE))</f>
        <v>9</v>
      </c>
      <c r="N6" s="62">
        <f>SUM(L6:M6)</f>
        <v>15</v>
      </c>
      <c r="O6" s="63"/>
      <c r="P6" s="62">
        <v>17</v>
      </c>
      <c r="Q6" s="62">
        <f>IF(ISNA(VLOOKUP($Y$1*1000+P6,年齢別人口集計表AD2!$A$2:$K$5000,9,FALSE)),0,VLOOKUP($Y$1*1000+P6,年齢別人口集計表AD2!$A$2:$K$5000,9,FALSE))</f>
        <v>6</v>
      </c>
      <c r="R6" s="62">
        <f>IF(ISNA(VLOOKUP($Y$1*1000+P6,年齢別人口集計表AD2!$A$2:$K$5000,10,FALSE)),0,VLOOKUP($Y$1*1000+P6,年齢別人口集計表AD2!$A$2:$K$5000,10,FALSE))</f>
        <v>3</v>
      </c>
      <c r="S6" s="62">
        <f>SUM(Q6:R6)</f>
        <v>9</v>
      </c>
      <c r="X6" s="57" t="s">
        <v>5</v>
      </c>
      <c r="Y6" s="57">
        <v>4</v>
      </c>
    </row>
    <row r="7" spans="1:25" x14ac:dyDescent="0.15">
      <c r="A7" s="62">
        <v>3</v>
      </c>
      <c r="B7" s="62">
        <f>IF(ISNA(VLOOKUP($Y$1*1000+A7,年齢別人口集計表AD2!$A$2:$K$5000,9,FALSE)),0,VLOOKUP($Y$1*1000+A7,年齢別人口集計表AD2!$A$2:$K$5000,9,FALSE))</f>
        <v>13</v>
      </c>
      <c r="C7" s="62">
        <f>IF(ISNA(VLOOKUP($Y$1*1000+A7,年齢別人口集計表AD2!$A$2:$K$5000,10,FALSE)),0,VLOOKUP($Y$1*1000+A7,年齢別人口集計表AD2!$A$2:$K$5000,10,FALSE))</f>
        <v>13</v>
      </c>
      <c r="D7" s="62">
        <f>SUM(B7:C7)</f>
        <v>26</v>
      </c>
      <c r="E7" s="63"/>
      <c r="F7" s="62">
        <v>8</v>
      </c>
      <c r="G7" s="62">
        <f>IF(ISNA(VLOOKUP($Y$1*1000+F7,年齢別人口集計表AD2!$A$2:$K$5000,9,FALSE)),0,VLOOKUP($Y$1*1000+F7,年齢別人口集計表AD2!$A$2:$K$5000,9,FALSE))</f>
        <v>12</v>
      </c>
      <c r="H7" s="62">
        <f>IF(ISNA(VLOOKUP($Y$1*1000+F7,年齢別人口集計表AD2!$A$2:$K$5000,10,FALSE)),0,VLOOKUP($Y$1*1000+F7,年齢別人口集計表AD2!$A$2:$K$5000,10,FALSE))</f>
        <v>6</v>
      </c>
      <c r="I7" s="62">
        <f>SUM(G7:H7)</f>
        <v>18</v>
      </c>
      <c r="J7" s="63"/>
      <c r="K7" s="62">
        <v>13</v>
      </c>
      <c r="L7" s="62">
        <f>IF(ISNA(VLOOKUP($Y$1*1000+K7,年齢別人口集計表AD2!$A$2:$K$5000,9,FALSE)),0,VLOOKUP($Y$1*1000+K7,年齢別人口集計表AD2!$A$2:$K$5000,9,FALSE))</f>
        <v>10</v>
      </c>
      <c r="M7" s="62">
        <f>IF(ISNA(VLOOKUP($Y$1*1000+K7,年齢別人口集計表AD2!$A$2:$K$5000,10,FALSE)),0,VLOOKUP($Y$1*1000+K7,年齢別人口集計表AD2!$A$2:$K$5000,10,FALSE))</f>
        <v>5</v>
      </c>
      <c r="N7" s="62">
        <f>SUM(L7:M7)</f>
        <v>15</v>
      </c>
      <c r="O7" s="63"/>
      <c r="P7" s="62">
        <v>18</v>
      </c>
      <c r="Q7" s="62">
        <f>IF(ISNA(VLOOKUP($Y$1*1000+P7,年齢別人口集計表AD2!$A$2:$K$5000,9,FALSE)),0,VLOOKUP($Y$1*1000+P7,年齢別人口集計表AD2!$A$2:$K$5000,9,FALSE))</f>
        <v>14</v>
      </c>
      <c r="R7" s="62">
        <f>IF(ISNA(VLOOKUP($Y$1*1000+P7,年齢別人口集計表AD2!$A$2:$K$5000,10,FALSE)),0,VLOOKUP($Y$1*1000+P7,年齢別人口集計表AD2!$A$2:$K$5000,10,FALSE))</f>
        <v>2</v>
      </c>
      <c r="S7" s="62">
        <f>SUM(Q7:R7)</f>
        <v>16</v>
      </c>
      <c r="X7" s="57" t="s">
        <v>6</v>
      </c>
      <c r="Y7" s="57">
        <v>5</v>
      </c>
    </row>
    <row r="8" spans="1:25" x14ac:dyDescent="0.15">
      <c r="A8" s="62">
        <v>4</v>
      </c>
      <c r="B8" s="62">
        <f>IF(ISNA(VLOOKUP($Y$1*1000+A8,年齢別人口集計表AD2!$A$2:$K$5000,9,FALSE)),0,VLOOKUP($Y$1*1000+A8,年齢別人口集計表AD2!$A$2:$K$5000,9,FALSE))</f>
        <v>10</v>
      </c>
      <c r="C8" s="62">
        <f>IF(ISNA(VLOOKUP($Y$1*1000+A8,年齢別人口集計表AD2!$A$2:$K$5000,10,FALSE)),0,VLOOKUP($Y$1*1000+A8,年齢別人口集計表AD2!$A$2:$K$5000,10,FALSE))</f>
        <v>9</v>
      </c>
      <c r="D8" s="62">
        <f>SUM(B8:C8)</f>
        <v>19</v>
      </c>
      <c r="E8" s="63"/>
      <c r="F8" s="62">
        <v>9</v>
      </c>
      <c r="G8" s="62">
        <f>IF(ISNA(VLOOKUP($Y$1*1000+F8,年齢別人口集計表AD2!$A$2:$K$5000,9,FALSE)),0,VLOOKUP($Y$1*1000+F8,年齢別人口集計表AD2!$A$2:$K$5000,9,FALSE))</f>
        <v>13</v>
      </c>
      <c r="H8" s="62">
        <f>IF(ISNA(VLOOKUP($Y$1*1000+F8,年齢別人口集計表AD2!$A$2:$K$5000,10,FALSE)),0,VLOOKUP($Y$1*1000+F8,年齢別人口集計表AD2!$A$2:$K$5000,10,FALSE))</f>
        <v>9</v>
      </c>
      <c r="I8" s="62">
        <f>SUM(G8:H8)</f>
        <v>22</v>
      </c>
      <c r="J8" s="63"/>
      <c r="K8" s="62">
        <v>14</v>
      </c>
      <c r="L8" s="62">
        <f>IF(ISNA(VLOOKUP($Y$1*1000+K8,年齢別人口集計表AD2!$A$2:$K$5000,9,FALSE)),0,VLOOKUP($Y$1*1000+K8,年齢別人口集計表AD2!$A$2:$K$5000,9,FALSE))</f>
        <v>4</v>
      </c>
      <c r="M8" s="62">
        <f>IF(ISNA(VLOOKUP($Y$1*1000+K8,年齢別人口集計表AD2!$A$2:$K$5000,10,FALSE)),0,VLOOKUP($Y$1*1000+K8,年齢別人口集計表AD2!$A$2:$K$5000,10,FALSE))</f>
        <v>11</v>
      </c>
      <c r="N8" s="62">
        <f>SUM(L8:M8)</f>
        <v>15</v>
      </c>
      <c r="O8" s="63"/>
      <c r="P8" s="62">
        <v>19</v>
      </c>
      <c r="Q8" s="62">
        <f>IF(ISNA(VLOOKUP($Y$1*1000+P8,年齢別人口集計表AD2!$A$2:$K$5000,9,FALSE)),0,VLOOKUP($Y$1*1000+P8,年齢別人口集計表AD2!$A$2:$K$5000,9,FALSE))</f>
        <v>3</v>
      </c>
      <c r="R8" s="62">
        <f>IF(ISNA(VLOOKUP($Y$1*1000+P8,年齢別人口集計表AD2!$A$2:$K$5000,10,FALSE)),0,VLOOKUP($Y$1*1000+P8,年齢別人口集計表AD2!$A$2:$K$5000,10,FALSE))</f>
        <v>9</v>
      </c>
      <c r="S8" s="62">
        <f>SUM(Q8:R8)</f>
        <v>12</v>
      </c>
      <c r="X8" s="57" t="s">
        <v>7</v>
      </c>
      <c r="Y8" s="57">
        <v>6</v>
      </c>
    </row>
    <row r="9" spans="1:25" x14ac:dyDescent="0.15">
      <c r="A9" s="64" t="s">
        <v>91</v>
      </c>
      <c r="B9" s="62">
        <f>SUM(B4:B8)</f>
        <v>47</v>
      </c>
      <c r="C9" s="62">
        <f>SUM(C4:C8)</f>
        <v>50</v>
      </c>
      <c r="D9" s="62">
        <f>SUM(D4:D8)</f>
        <v>97</v>
      </c>
      <c r="E9" s="63"/>
      <c r="F9" s="64" t="s">
        <v>91</v>
      </c>
      <c r="G9" s="62">
        <f>SUM(G4:G8)</f>
        <v>54</v>
      </c>
      <c r="H9" s="62">
        <f>SUM(H4:H8)</f>
        <v>46</v>
      </c>
      <c r="I9" s="62">
        <f>SUM(I4:I8)</f>
        <v>100</v>
      </c>
      <c r="J9" s="63"/>
      <c r="K9" s="64" t="s">
        <v>91</v>
      </c>
      <c r="L9" s="62">
        <f>SUM(L4:L8)</f>
        <v>38</v>
      </c>
      <c r="M9" s="62">
        <f>SUM(M4:M8)</f>
        <v>39</v>
      </c>
      <c r="N9" s="62">
        <f>SUM(N4:N8)</f>
        <v>77</v>
      </c>
      <c r="O9" s="63"/>
      <c r="P9" s="64" t="s">
        <v>91</v>
      </c>
      <c r="Q9" s="62">
        <f>SUM(Q4:Q8)</f>
        <v>49</v>
      </c>
      <c r="R9" s="62">
        <f>SUM(R4:R8)</f>
        <v>29</v>
      </c>
      <c r="S9" s="62">
        <f>SUM(S4:S8)</f>
        <v>78</v>
      </c>
      <c r="U9" s="65">
        <f>Q9+L9+G9+B9</f>
        <v>188</v>
      </c>
      <c r="V9" s="65">
        <f>R9+M9+H9+C9</f>
        <v>164</v>
      </c>
      <c r="X9" s="57" t="s">
        <v>8</v>
      </c>
      <c r="Y9" s="57">
        <v>7</v>
      </c>
    </row>
    <row r="10" spans="1:25" x14ac:dyDescent="0.15">
      <c r="A10" s="66"/>
      <c r="B10" s="66"/>
      <c r="C10" s="66"/>
      <c r="D10" s="66"/>
      <c r="F10" s="66"/>
      <c r="G10" s="66"/>
      <c r="H10" s="66"/>
      <c r="I10" s="66"/>
      <c r="K10" s="66"/>
      <c r="L10" s="66"/>
      <c r="M10" s="66"/>
      <c r="N10" s="66"/>
      <c r="P10" s="66"/>
      <c r="Q10" s="66"/>
      <c r="R10" s="66"/>
      <c r="S10" s="66"/>
      <c r="X10" s="57" t="s">
        <v>9</v>
      </c>
      <c r="Y10" s="57">
        <v>8</v>
      </c>
    </row>
    <row r="11" spans="1:25" x14ac:dyDescent="0.15">
      <c r="A11" s="64" t="s">
        <v>0</v>
      </c>
      <c r="B11" s="64" t="s">
        <v>89</v>
      </c>
      <c r="C11" s="64" t="s">
        <v>90</v>
      </c>
      <c r="D11" s="64" t="s">
        <v>91</v>
      </c>
      <c r="E11" s="63"/>
      <c r="F11" s="64" t="s">
        <v>0</v>
      </c>
      <c r="G11" s="64" t="s">
        <v>89</v>
      </c>
      <c r="H11" s="64" t="s">
        <v>90</v>
      </c>
      <c r="I11" s="64" t="s">
        <v>91</v>
      </c>
      <c r="J11" s="63"/>
      <c r="K11" s="64" t="s">
        <v>0</v>
      </c>
      <c r="L11" s="64" t="s">
        <v>89</v>
      </c>
      <c r="M11" s="64" t="s">
        <v>90</v>
      </c>
      <c r="N11" s="64" t="s">
        <v>91</v>
      </c>
      <c r="O11" s="63"/>
      <c r="P11" s="64" t="s">
        <v>0</v>
      </c>
      <c r="Q11" s="64" t="s">
        <v>89</v>
      </c>
      <c r="R11" s="64" t="s">
        <v>90</v>
      </c>
      <c r="S11" s="64" t="s">
        <v>91</v>
      </c>
      <c r="X11" s="57" t="s">
        <v>10</v>
      </c>
      <c r="Y11" s="57">
        <v>9</v>
      </c>
    </row>
    <row r="12" spans="1:25" x14ac:dyDescent="0.15">
      <c r="A12" s="62">
        <v>20</v>
      </c>
      <c r="B12" s="62">
        <f>IF(ISNA(VLOOKUP($Y$1*1000+A12,年齢別人口集計表AD2!$A$2:$K$5000,9,FALSE)),0,VLOOKUP($Y$1*1000+A12,年齢別人口集計表AD2!$A$2:$K$5000,9,FALSE))</f>
        <v>4</v>
      </c>
      <c r="C12" s="62">
        <f>IF(ISNA(VLOOKUP($Y$1*1000+A12,年齢別人口集計表AD2!$A$2:$K$5000,10,FALSE)),0,VLOOKUP($Y$1*1000+A12,年齢別人口集計表AD2!$A$2:$K$5000,10,FALSE))</f>
        <v>5</v>
      </c>
      <c r="D12" s="62">
        <f>SUM(B12:C12)</f>
        <v>9</v>
      </c>
      <c r="E12" s="63"/>
      <c r="F12" s="62">
        <v>25</v>
      </c>
      <c r="G12" s="62">
        <f>IF(ISNA(VLOOKUP($Y$1*1000+F12,年齢別人口集計表AD2!$A$2:$K$5000,9,FALSE)),0,VLOOKUP($Y$1*1000+F12,年齢別人口集計表AD2!$A$2:$K$5000,9,FALSE))</f>
        <v>8</v>
      </c>
      <c r="H12" s="62">
        <f>IF(ISNA(VLOOKUP($Y$1*1000+F12,年齢別人口集計表AD2!$A$2:$K$5000,10,FALSE)),0,VLOOKUP($Y$1*1000+F12,年齢別人口集計表AD2!$A$2:$K$5000,10,FALSE))</f>
        <v>7</v>
      </c>
      <c r="I12" s="62">
        <f>SUM(G12:H12)</f>
        <v>15</v>
      </c>
      <c r="J12" s="63"/>
      <c r="K12" s="62">
        <v>30</v>
      </c>
      <c r="L12" s="62">
        <f>IF(ISNA(VLOOKUP($Y$1*1000+K12,年齢別人口集計表AD2!$A$2:$K$5000,9,FALSE)),0,VLOOKUP($Y$1*1000+K12,年齢別人口集計表AD2!$A$2:$K$5000,9,FALSE))</f>
        <v>10</v>
      </c>
      <c r="M12" s="62">
        <f>IF(ISNA(VLOOKUP($Y$1*1000+K12,年齢別人口集計表AD2!$A$2:$K$5000,10,FALSE)),0,VLOOKUP($Y$1*1000+K12,年齢別人口集計表AD2!$A$2:$K$5000,10,FALSE))</f>
        <v>13</v>
      </c>
      <c r="N12" s="62">
        <f>SUM(L12:M12)</f>
        <v>23</v>
      </c>
      <c r="O12" s="63"/>
      <c r="P12" s="62">
        <v>35</v>
      </c>
      <c r="Q12" s="62">
        <f>IF(ISNA(VLOOKUP($Y$1*1000+P12,年齢別人口集計表AD2!$A$2:$K$5000,9,FALSE)),0,VLOOKUP($Y$1*1000+P12,年齢別人口集計表AD2!$A$2:$K$5000,9,FALSE))</f>
        <v>16</v>
      </c>
      <c r="R12" s="62">
        <f>IF(ISNA(VLOOKUP($Y$1*1000+P12,年齢別人口集計表AD2!$A$2:$K$5000,10,FALSE)),0,VLOOKUP($Y$1*1000+P12,年齢別人口集計表AD2!$A$2:$K$5000,10,FALSE))</f>
        <v>14</v>
      </c>
      <c r="S12" s="62">
        <f>SUM(Q12:R12)</f>
        <v>30</v>
      </c>
      <c r="X12" s="57" t="s">
        <v>11</v>
      </c>
      <c r="Y12" s="57">
        <v>10</v>
      </c>
    </row>
    <row r="13" spans="1:25" x14ac:dyDescent="0.15">
      <c r="A13" s="62">
        <v>21</v>
      </c>
      <c r="B13" s="62">
        <f>IF(ISNA(VLOOKUP($Y$1*1000+A13,年齢別人口集計表AD2!$A$2:$K$5000,9,FALSE)),0,VLOOKUP($Y$1*1000+A13,年齢別人口集計表AD2!$A$2:$K$5000,9,FALSE))</f>
        <v>6</v>
      </c>
      <c r="C13" s="62">
        <f>IF(ISNA(VLOOKUP($Y$1*1000+A13,年齢別人口集計表AD2!$A$2:$K$5000,10,FALSE)),0,VLOOKUP($Y$1*1000+A13,年齢別人口集計表AD2!$A$2:$K$5000,10,FALSE))</f>
        <v>15</v>
      </c>
      <c r="D13" s="62">
        <f>SUM(B13:C13)</f>
        <v>21</v>
      </c>
      <c r="E13" s="63"/>
      <c r="F13" s="62">
        <v>26</v>
      </c>
      <c r="G13" s="62">
        <f>IF(ISNA(VLOOKUP($Y$1*1000+F13,年齢別人口集計表AD2!$A$2:$K$5000,9,FALSE)),0,VLOOKUP($Y$1*1000+F13,年齢別人口集計表AD2!$A$2:$K$5000,9,FALSE))</f>
        <v>5</v>
      </c>
      <c r="H13" s="62">
        <f>IF(ISNA(VLOOKUP($Y$1*1000+F13,年齢別人口集計表AD2!$A$2:$K$5000,10,FALSE)),0,VLOOKUP($Y$1*1000+F13,年齢別人口集計表AD2!$A$2:$K$5000,10,FALSE))</f>
        <v>8</v>
      </c>
      <c r="I13" s="62">
        <f>SUM(G13:H13)</f>
        <v>13</v>
      </c>
      <c r="J13" s="63"/>
      <c r="K13" s="62">
        <v>31</v>
      </c>
      <c r="L13" s="62">
        <f>IF(ISNA(VLOOKUP($Y$1*1000+K13,年齢別人口集計表AD2!$A$2:$K$5000,9,FALSE)),0,VLOOKUP($Y$1*1000+K13,年齢別人口集計表AD2!$A$2:$K$5000,9,FALSE))</f>
        <v>9</v>
      </c>
      <c r="M13" s="62">
        <f>IF(ISNA(VLOOKUP($Y$1*1000+K13,年齢別人口集計表AD2!$A$2:$K$5000,10,FALSE)),0,VLOOKUP($Y$1*1000+K13,年齢別人口集計表AD2!$A$2:$K$5000,10,FALSE))</f>
        <v>15</v>
      </c>
      <c r="N13" s="62">
        <f>SUM(L13:M13)</f>
        <v>24</v>
      </c>
      <c r="O13" s="63"/>
      <c r="P13" s="62">
        <v>36</v>
      </c>
      <c r="Q13" s="62">
        <f>IF(ISNA(VLOOKUP($Y$1*1000+P13,年齢別人口集計表AD2!$A$2:$K$5000,9,FALSE)),0,VLOOKUP($Y$1*1000+P13,年齢別人口集計表AD2!$A$2:$K$5000,9,FALSE))</f>
        <v>13</v>
      </c>
      <c r="R13" s="62">
        <f>IF(ISNA(VLOOKUP($Y$1*1000+P13,年齢別人口集計表AD2!$A$2:$K$5000,10,FALSE)),0,VLOOKUP($Y$1*1000+P13,年齢別人口集計表AD2!$A$2:$K$5000,10,FALSE))</f>
        <v>15</v>
      </c>
      <c r="S13" s="62">
        <f>SUM(Q13:R13)</f>
        <v>28</v>
      </c>
      <c r="X13" s="57" t="s">
        <v>12</v>
      </c>
      <c r="Y13" s="57">
        <v>11</v>
      </c>
    </row>
    <row r="14" spans="1:25" x14ac:dyDescent="0.15">
      <c r="A14" s="62">
        <v>22</v>
      </c>
      <c r="B14" s="62">
        <f>IF(ISNA(VLOOKUP($Y$1*1000+A14,年齢別人口集計表AD2!$A$2:$K$5000,9,FALSE)),0,VLOOKUP($Y$1*1000+A14,年齢別人口集計表AD2!$A$2:$K$5000,9,FALSE))</f>
        <v>6</v>
      </c>
      <c r="C14" s="62">
        <f>IF(ISNA(VLOOKUP($Y$1*1000+A14,年齢別人口集計表AD2!$A$2:$K$5000,10,FALSE)),0,VLOOKUP($Y$1*1000+A14,年齢別人口集計表AD2!$A$2:$K$5000,10,FALSE))</f>
        <v>8</v>
      </c>
      <c r="D14" s="62">
        <f>SUM(B14:C14)</f>
        <v>14</v>
      </c>
      <c r="E14" s="63"/>
      <c r="F14" s="62">
        <v>27</v>
      </c>
      <c r="G14" s="62">
        <f>IF(ISNA(VLOOKUP($Y$1*1000+F14,年齢別人口集計表AD2!$A$2:$K$5000,9,FALSE)),0,VLOOKUP($Y$1*1000+F14,年齢別人口集計表AD2!$A$2:$K$5000,9,FALSE))</f>
        <v>8</v>
      </c>
      <c r="H14" s="62">
        <f>IF(ISNA(VLOOKUP($Y$1*1000+F14,年齢別人口集計表AD2!$A$2:$K$5000,10,FALSE)),0,VLOOKUP($Y$1*1000+F14,年齢別人口集計表AD2!$A$2:$K$5000,10,FALSE))</f>
        <v>11</v>
      </c>
      <c r="I14" s="62">
        <f>SUM(G14:H14)</f>
        <v>19</v>
      </c>
      <c r="J14" s="63"/>
      <c r="K14" s="62">
        <v>32</v>
      </c>
      <c r="L14" s="62">
        <f>IF(ISNA(VLOOKUP($Y$1*1000+K14,年齢別人口集計表AD2!$A$2:$K$5000,9,FALSE)),0,VLOOKUP($Y$1*1000+K14,年齢別人口集計表AD2!$A$2:$K$5000,9,FALSE))</f>
        <v>16</v>
      </c>
      <c r="M14" s="62">
        <f>IF(ISNA(VLOOKUP($Y$1*1000+K14,年齢別人口集計表AD2!$A$2:$K$5000,10,FALSE)),0,VLOOKUP($Y$1*1000+K14,年齢別人口集計表AD2!$A$2:$K$5000,10,FALSE))</f>
        <v>11</v>
      </c>
      <c r="N14" s="62">
        <f>SUM(L14:M14)</f>
        <v>27</v>
      </c>
      <c r="O14" s="63"/>
      <c r="P14" s="62">
        <v>37</v>
      </c>
      <c r="Q14" s="62">
        <f>IF(ISNA(VLOOKUP($Y$1*1000+P14,年齢別人口集計表AD2!$A$2:$K$5000,9,FALSE)),0,VLOOKUP($Y$1*1000+P14,年齢別人口集計表AD2!$A$2:$K$5000,9,FALSE))</f>
        <v>6</v>
      </c>
      <c r="R14" s="62">
        <f>IF(ISNA(VLOOKUP($Y$1*1000+P14,年齢別人口集計表AD2!$A$2:$K$5000,10,FALSE)),0,VLOOKUP($Y$1*1000+P14,年齢別人口集計表AD2!$A$2:$K$5000,10,FALSE))</f>
        <v>8</v>
      </c>
      <c r="S14" s="62">
        <f>SUM(Q14:R14)</f>
        <v>14</v>
      </c>
      <c r="X14" s="57" t="s">
        <v>13</v>
      </c>
      <c r="Y14" s="57">
        <v>12</v>
      </c>
    </row>
    <row r="15" spans="1:25" x14ac:dyDescent="0.15">
      <c r="A15" s="62">
        <v>23</v>
      </c>
      <c r="B15" s="62">
        <f>IF(ISNA(VLOOKUP($Y$1*1000+A15,年齢別人口集計表AD2!$A$2:$K$5000,9,FALSE)),0,VLOOKUP($Y$1*1000+A15,年齢別人口集計表AD2!$A$2:$K$5000,9,FALSE))</f>
        <v>6</v>
      </c>
      <c r="C15" s="62">
        <f>IF(ISNA(VLOOKUP($Y$1*1000+A15,年齢別人口集計表AD2!$A$2:$K$5000,10,FALSE)),0,VLOOKUP($Y$1*1000+A15,年齢別人口集計表AD2!$A$2:$K$5000,10,FALSE))</f>
        <v>8</v>
      </c>
      <c r="D15" s="62">
        <f>SUM(B15:C15)</f>
        <v>14</v>
      </c>
      <c r="E15" s="63"/>
      <c r="F15" s="62">
        <v>28</v>
      </c>
      <c r="G15" s="62">
        <f>IF(ISNA(VLOOKUP($Y$1*1000+F15,年齢別人口集計表AD2!$A$2:$K$5000,9,FALSE)),0,VLOOKUP($Y$1*1000+F15,年齢別人口集計表AD2!$A$2:$K$5000,9,FALSE))</f>
        <v>4</v>
      </c>
      <c r="H15" s="62">
        <f>IF(ISNA(VLOOKUP($Y$1*1000+F15,年齢別人口集計表AD2!$A$2:$K$5000,10,FALSE)),0,VLOOKUP($Y$1*1000+F15,年齢別人口集計表AD2!$A$2:$K$5000,10,FALSE))</f>
        <v>7</v>
      </c>
      <c r="I15" s="62">
        <f>SUM(G15:H15)</f>
        <v>11</v>
      </c>
      <c r="J15" s="63"/>
      <c r="K15" s="62">
        <v>33</v>
      </c>
      <c r="L15" s="62">
        <f>IF(ISNA(VLOOKUP($Y$1*1000+K15,年齢別人口集計表AD2!$A$2:$K$5000,9,FALSE)),0,VLOOKUP($Y$1*1000+K15,年齢別人口集計表AD2!$A$2:$K$5000,9,FALSE))</f>
        <v>15</v>
      </c>
      <c r="M15" s="62">
        <f>IF(ISNA(VLOOKUP($Y$1*1000+K15,年齢別人口集計表AD2!$A$2:$K$5000,10,FALSE)),0,VLOOKUP($Y$1*1000+K15,年齢別人口集計表AD2!$A$2:$K$5000,10,FALSE))</f>
        <v>14</v>
      </c>
      <c r="N15" s="62">
        <f>SUM(L15:M15)</f>
        <v>29</v>
      </c>
      <c r="O15" s="63"/>
      <c r="P15" s="62">
        <v>38</v>
      </c>
      <c r="Q15" s="62">
        <f>IF(ISNA(VLOOKUP($Y$1*1000+P15,年齢別人口集計表AD2!$A$2:$K$5000,9,FALSE)),0,VLOOKUP($Y$1*1000+P15,年齢別人口集計表AD2!$A$2:$K$5000,9,FALSE))</f>
        <v>15</v>
      </c>
      <c r="R15" s="62">
        <f>IF(ISNA(VLOOKUP($Y$1*1000+P15,年齢別人口集計表AD2!$A$2:$K$5000,10,FALSE)),0,VLOOKUP($Y$1*1000+P15,年齢別人口集計表AD2!$A$2:$K$5000,10,FALSE))</f>
        <v>16</v>
      </c>
      <c r="S15" s="62">
        <f>SUM(Q15:R15)</f>
        <v>31</v>
      </c>
      <c r="X15" s="57" t="s">
        <v>14</v>
      </c>
      <c r="Y15" s="57">
        <v>13</v>
      </c>
    </row>
    <row r="16" spans="1:25" x14ac:dyDescent="0.15">
      <c r="A16" s="62">
        <v>24</v>
      </c>
      <c r="B16" s="62">
        <f>IF(ISNA(VLOOKUP($Y$1*1000+A16,年齢別人口集計表AD2!$A$2:$K$5000,9,FALSE)),0,VLOOKUP($Y$1*1000+A16,年齢別人口集計表AD2!$A$2:$K$5000,9,FALSE))</f>
        <v>8</v>
      </c>
      <c r="C16" s="62">
        <f>IF(ISNA(VLOOKUP($Y$1*1000+A16,年齢別人口集計表AD2!$A$2:$K$5000,10,FALSE)),0,VLOOKUP($Y$1*1000+A16,年齢別人口集計表AD2!$A$2:$K$5000,10,FALSE))</f>
        <v>8</v>
      </c>
      <c r="D16" s="62">
        <f>SUM(B16:C16)</f>
        <v>16</v>
      </c>
      <c r="E16" s="63"/>
      <c r="F16" s="62">
        <v>29</v>
      </c>
      <c r="G16" s="62">
        <f>IF(ISNA(VLOOKUP($Y$1*1000+F16,年齢別人口集計表AD2!$A$2:$K$5000,9,FALSE)),0,VLOOKUP($Y$1*1000+F16,年齢別人口集計表AD2!$A$2:$K$5000,9,FALSE))</f>
        <v>8</v>
      </c>
      <c r="H16" s="62">
        <f>IF(ISNA(VLOOKUP($Y$1*1000+F16,年齢別人口集計表AD2!$A$2:$K$5000,10,FALSE)),0,VLOOKUP($Y$1*1000+F16,年齢別人口集計表AD2!$A$2:$K$5000,10,FALSE))</f>
        <v>11</v>
      </c>
      <c r="I16" s="62">
        <f>SUM(G16:H16)</f>
        <v>19</v>
      </c>
      <c r="J16" s="63"/>
      <c r="K16" s="62">
        <v>34</v>
      </c>
      <c r="L16" s="62">
        <f>IF(ISNA(VLOOKUP($Y$1*1000+K16,年齢別人口集計表AD2!$A$2:$K$5000,9,FALSE)),0,VLOOKUP($Y$1*1000+K16,年齢別人口集計表AD2!$A$2:$K$5000,9,FALSE))</f>
        <v>13</v>
      </c>
      <c r="M16" s="62">
        <f>IF(ISNA(VLOOKUP($Y$1*1000+K16,年齢別人口集計表AD2!$A$2:$K$5000,10,FALSE)),0,VLOOKUP($Y$1*1000+K16,年齢別人口集計表AD2!$A$2:$K$5000,10,FALSE))</f>
        <v>6</v>
      </c>
      <c r="N16" s="62">
        <f>SUM(L16:M16)</f>
        <v>19</v>
      </c>
      <c r="O16" s="63"/>
      <c r="P16" s="62">
        <v>39</v>
      </c>
      <c r="Q16" s="62">
        <f>IF(ISNA(VLOOKUP($Y$1*1000+P16,年齢別人口集計表AD2!$A$2:$K$5000,9,FALSE)),0,VLOOKUP($Y$1*1000+P16,年齢別人口集計表AD2!$A$2:$K$5000,9,FALSE))</f>
        <v>12</v>
      </c>
      <c r="R16" s="62">
        <f>IF(ISNA(VLOOKUP($Y$1*1000+P16,年齢別人口集計表AD2!$A$2:$K$5000,10,FALSE)),0,VLOOKUP($Y$1*1000+P16,年齢別人口集計表AD2!$A$2:$K$5000,10,FALSE))</f>
        <v>17</v>
      </c>
      <c r="S16" s="62">
        <f>SUM(Q16:R16)</f>
        <v>29</v>
      </c>
      <c r="X16" s="57" t="s">
        <v>15</v>
      </c>
      <c r="Y16" s="57">
        <v>14</v>
      </c>
    </row>
    <row r="17" spans="1:25" x14ac:dyDescent="0.15">
      <c r="A17" s="64" t="s">
        <v>91</v>
      </c>
      <c r="B17" s="62">
        <f>SUM(B12:B16)</f>
        <v>30</v>
      </c>
      <c r="C17" s="62">
        <f>SUM(C12:C16)</f>
        <v>44</v>
      </c>
      <c r="D17" s="62">
        <f>SUM(D12:D16)</f>
        <v>74</v>
      </c>
      <c r="E17" s="63"/>
      <c r="F17" s="64" t="s">
        <v>91</v>
      </c>
      <c r="G17" s="62">
        <f>SUM(G12:G16)</f>
        <v>33</v>
      </c>
      <c r="H17" s="62">
        <f>SUM(H12:H16)</f>
        <v>44</v>
      </c>
      <c r="I17" s="62">
        <f>SUM(I12:I16)</f>
        <v>77</v>
      </c>
      <c r="J17" s="63"/>
      <c r="K17" s="64" t="s">
        <v>91</v>
      </c>
      <c r="L17" s="62">
        <f>SUM(L12:L16)</f>
        <v>63</v>
      </c>
      <c r="M17" s="62">
        <f>SUM(M12:M16)</f>
        <v>59</v>
      </c>
      <c r="N17" s="62">
        <f>SUM(N12:N16)</f>
        <v>122</v>
      </c>
      <c r="O17" s="63"/>
      <c r="P17" s="64" t="s">
        <v>91</v>
      </c>
      <c r="Q17" s="62">
        <f>SUM(Q12:Q16)</f>
        <v>62</v>
      </c>
      <c r="R17" s="62">
        <f>SUM(R12:R16)</f>
        <v>70</v>
      </c>
      <c r="S17" s="62">
        <f>SUM(S12:S16)</f>
        <v>132</v>
      </c>
      <c r="U17" s="65">
        <f>Q17+L17+G17+B17</f>
        <v>188</v>
      </c>
      <c r="V17" s="65">
        <f>R17+M17+H17+C17</f>
        <v>217</v>
      </c>
      <c r="X17" s="57" t="s">
        <v>16</v>
      </c>
      <c r="Y17" s="57">
        <v>15</v>
      </c>
    </row>
    <row r="18" spans="1:25" x14ac:dyDescent="0.15">
      <c r="A18" s="66"/>
      <c r="B18" s="66"/>
      <c r="C18" s="66"/>
      <c r="D18" s="66"/>
      <c r="F18" s="66"/>
      <c r="G18" s="66"/>
      <c r="H18" s="66"/>
      <c r="I18" s="66"/>
      <c r="K18" s="66"/>
      <c r="L18" s="66"/>
      <c r="M18" s="66"/>
      <c r="N18" s="66"/>
      <c r="P18" s="66"/>
      <c r="Q18" s="66"/>
      <c r="R18" s="66"/>
      <c r="S18" s="66"/>
      <c r="X18" s="57" t="s">
        <v>17</v>
      </c>
      <c r="Y18" s="57">
        <v>16</v>
      </c>
    </row>
    <row r="19" spans="1:25" x14ac:dyDescent="0.15">
      <c r="A19" s="64" t="s">
        <v>0</v>
      </c>
      <c r="B19" s="64" t="s">
        <v>89</v>
      </c>
      <c r="C19" s="64" t="s">
        <v>90</v>
      </c>
      <c r="D19" s="64" t="s">
        <v>91</v>
      </c>
      <c r="E19" s="63"/>
      <c r="F19" s="64" t="s">
        <v>0</v>
      </c>
      <c r="G19" s="64" t="s">
        <v>89</v>
      </c>
      <c r="H19" s="64" t="s">
        <v>90</v>
      </c>
      <c r="I19" s="64" t="s">
        <v>91</v>
      </c>
      <c r="J19" s="63"/>
      <c r="K19" s="64" t="s">
        <v>0</v>
      </c>
      <c r="L19" s="64" t="s">
        <v>89</v>
      </c>
      <c r="M19" s="64" t="s">
        <v>90</v>
      </c>
      <c r="N19" s="64" t="s">
        <v>91</v>
      </c>
      <c r="O19" s="63"/>
      <c r="P19" s="64" t="s">
        <v>0</v>
      </c>
      <c r="Q19" s="64" t="s">
        <v>89</v>
      </c>
      <c r="R19" s="64" t="s">
        <v>90</v>
      </c>
      <c r="S19" s="64" t="s">
        <v>91</v>
      </c>
      <c r="X19" s="57" t="s">
        <v>18</v>
      </c>
      <c r="Y19" s="57">
        <v>17</v>
      </c>
    </row>
    <row r="20" spans="1:25" x14ac:dyDescent="0.15">
      <c r="A20" s="62">
        <v>40</v>
      </c>
      <c r="B20" s="62">
        <f>IF(ISNA(VLOOKUP($Y$1*1000+A20,年齢別人口集計表AD2!$A$2:$K$5000,9,FALSE)),0,VLOOKUP($Y$1*1000+A20,年齢別人口集計表AD2!$A$2:$K$5000,9,FALSE))</f>
        <v>10</v>
      </c>
      <c r="C20" s="62">
        <f>IF(ISNA(VLOOKUP($Y$1*1000+A20,年齢別人口集計表AD2!$A$2:$K$5000,10,FALSE)),0,VLOOKUP($Y$1*1000+A20,年齢別人口集計表AD2!$A$2:$K$5000,10,FALSE))</f>
        <v>8</v>
      </c>
      <c r="D20" s="62">
        <f>SUM(B20:C20)</f>
        <v>18</v>
      </c>
      <c r="E20" s="63"/>
      <c r="F20" s="62">
        <v>45</v>
      </c>
      <c r="G20" s="62">
        <f>IF(ISNA(VLOOKUP($Y$1*1000+F20,年齢別人口集計表AD2!$A$2:$K$5000,9,FALSE)),0,VLOOKUP($Y$1*1000+F20,年齢別人口集計表AD2!$A$2:$K$5000,9,FALSE))</f>
        <v>9</v>
      </c>
      <c r="H20" s="62">
        <f>IF(ISNA(VLOOKUP($Y$1*1000+F20,年齢別人口集計表AD2!$A$2:$K$5000,10,FALSE)),0,VLOOKUP($Y$1*1000+F20,年齢別人口集計表AD2!$A$2:$K$5000,10,FALSE))</f>
        <v>7</v>
      </c>
      <c r="I20" s="62">
        <f>SUM(G20:H20)</f>
        <v>16</v>
      </c>
      <c r="J20" s="63"/>
      <c r="K20" s="62">
        <v>50</v>
      </c>
      <c r="L20" s="62">
        <f>IF(ISNA(VLOOKUP($Y$1*1000+K20,年齢別人口集計表AD2!$A$2:$K$5000,9,FALSE)),0,VLOOKUP($Y$1*1000+K20,年齢別人口集計表AD2!$A$2:$K$5000,9,FALSE))</f>
        <v>7</v>
      </c>
      <c r="M20" s="62">
        <f>IF(ISNA(VLOOKUP($Y$1*1000+K20,年齢別人口集計表AD2!$A$2:$K$5000,10,FALSE)),0,VLOOKUP($Y$1*1000+K20,年齢別人口集計表AD2!$A$2:$K$5000,10,FALSE))</f>
        <v>12</v>
      </c>
      <c r="N20" s="62">
        <f>SUM(L20:M20)</f>
        <v>19</v>
      </c>
      <c r="O20" s="63"/>
      <c r="P20" s="62">
        <v>55</v>
      </c>
      <c r="Q20" s="62">
        <f>IF(ISNA(VLOOKUP($Y$1*1000+P20,年齢別人口集計表AD2!$A$2:$K$5000,9,FALSE)),0,VLOOKUP($Y$1*1000+P20,年齢別人口集計表AD2!$A$2:$K$5000,9,FALSE))</f>
        <v>8</v>
      </c>
      <c r="R20" s="62">
        <f>IF(ISNA(VLOOKUP($Y$1*1000+P20,年齢別人口集計表AD2!$A$2:$K$5000,10,FALSE)),0,VLOOKUP($Y$1*1000+P20,年齢別人口集計表AD2!$A$2:$K$5000,10,FALSE))</f>
        <v>7</v>
      </c>
      <c r="S20" s="62">
        <f>SUM(Q20:R20)</f>
        <v>15</v>
      </c>
      <c r="X20" s="57" t="s">
        <v>19</v>
      </c>
      <c r="Y20" s="57">
        <v>18</v>
      </c>
    </row>
    <row r="21" spans="1:25" x14ac:dyDescent="0.15">
      <c r="A21" s="62">
        <v>41</v>
      </c>
      <c r="B21" s="62">
        <f>IF(ISNA(VLOOKUP($Y$1*1000+A21,年齢別人口集計表AD2!$A$2:$K$5000,9,FALSE)),0,VLOOKUP($Y$1*1000+A21,年齢別人口集計表AD2!$A$2:$K$5000,9,FALSE))</f>
        <v>9</v>
      </c>
      <c r="C21" s="62">
        <f>IF(ISNA(VLOOKUP($Y$1*1000+A21,年齢別人口集計表AD2!$A$2:$K$5000,10,FALSE)),0,VLOOKUP($Y$1*1000+A21,年齢別人口集計表AD2!$A$2:$K$5000,10,FALSE))</f>
        <v>6</v>
      </c>
      <c r="D21" s="62">
        <f>SUM(B21:C21)</f>
        <v>15</v>
      </c>
      <c r="E21" s="63"/>
      <c r="F21" s="62">
        <v>46</v>
      </c>
      <c r="G21" s="62">
        <f>IF(ISNA(VLOOKUP($Y$1*1000+F21,年齢別人口集計表AD2!$A$2:$K$5000,9,FALSE)),0,VLOOKUP($Y$1*1000+F21,年齢別人口集計表AD2!$A$2:$K$5000,9,FALSE))</f>
        <v>5</v>
      </c>
      <c r="H21" s="62">
        <f>IF(ISNA(VLOOKUP($Y$1*1000+F21,年齢別人口集計表AD2!$A$2:$K$5000,10,FALSE)),0,VLOOKUP($Y$1*1000+F21,年齢別人口集計表AD2!$A$2:$K$5000,10,FALSE))</f>
        <v>4</v>
      </c>
      <c r="I21" s="62">
        <f>SUM(G21:H21)</f>
        <v>9</v>
      </c>
      <c r="J21" s="63"/>
      <c r="K21" s="62">
        <v>51</v>
      </c>
      <c r="L21" s="62">
        <f>IF(ISNA(VLOOKUP($Y$1*1000+K21,年齢別人口集計表AD2!$A$2:$K$5000,9,FALSE)),0,VLOOKUP($Y$1*1000+K21,年齢別人口集計表AD2!$A$2:$K$5000,9,FALSE))</f>
        <v>7</v>
      </c>
      <c r="M21" s="62">
        <f>IF(ISNA(VLOOKUP($Y$1*1000+K21,年齢別人口集計表AD2!$A$2:$K$5000,10,FALSE)),0,VLOOKUP($Y$1*1000+K21,年齢別人口集計表AD2!$A$2:$K$5000,10,FALSE))</f>
        <v>4</v>
      </c>
      <c r="N21" s="62">
        <f>SUM(L21:M21)</f>
        <v>11</v>
      </c>
      <c r="O21" s="63"/>
      <c r="P21" s="62">
        <v>56</v>
      </c>
      <c r="Q21" s="62">
        <f>IF(ISNA(VLOOKUP($Y$1*1000+P21,年齢別人口集計表AD2!$A$2:$K$5000,9,FALSE)),0,VLOOKUP($Y$1*1000+P21,年齢別人口集計表AD2!$A$2:$K$5000,9,FALSE))</f>
        <v>7</v>
      </c>
      <c r="R21" s="62">
        <f>IF(ISNA(VLOOKUP($Y$1*1000+P21,年齢別人口集計表AD2!$A$2:$K$5000,10,FALSE)),0,VLOOKUP($Y$1*1000+P21,年齢別人口集計表AD2!$A$2:$K$5000,10,FALSE))</f>
        <v>12</v>
      </c>
      <c r="S21" s="62">
        <f>SUM(Q21:R21)</f>
        <v>19</v>
      </c>
      <c r="X21" s="57" t="s">
        <v>120</v>
      </c>
      <c r="Y21" s="57">
        <v>19</v>
      </c>
    </row>
    <row r="22" spans="1:25" x14ac:dyDescent="0.15">
      <c r="A22" s="62">
        <v>42</v>
      </c>
      <c r="B22" s="62">
        <f>IF(ISNA(VLOOKUP($Y$1*1000+A22,年齢別人口集計表AD2!$A$2:$K$5000,9,FALSE)),0,VLOOKUP($Y$1*1000+A22,年齢別人口集計表AD2!$A$2:$K$5000,9,FALSE))</f>
        <v>8</v>
      </c>
      <c r="C22" s="62">
        <f>IF(ISNA(VLOOKUP($Y$1*1000+A22,年齢別人口集計表AD2!$A$2:$K$5000,10,FALSE)),0,VLOOKUP($Y$1*1000+A22,年齢別人口集計表AD2!$A$2:$K$5000,10,FALSE))</f>
        <v>12</v>
      </c>
      <c r="D22" s="62">
        <f>SUM(B22:C22)</f>
        <v>20</v>
      </c>
      <c r="E22" s="63"/>
      <c r="F22" s="62">
        <v>47</v>
      </c>
      <c r="G22" s="62">
        <f>IF(ISNA(VLOOKUP($Y$1*1000+F22,年齢別人口集計表AD2!$A$2:$K$5000,9,FALSE)),0,VLOOKUP($Y$1*1000+F22,年齢別人口集計表AD2!$A$2:$K$5000,9,FALSE))</f>
        <v>5</v>
      </c>
      <c r="H22" s="62">
        <f>IF(ISNA(VLOOKUP($Y$1*1000+F22,年齢別人口集計表AD2!$A$2:$K$5000,10,FALSE)),0,VLOOKUP($Y$1*1000+F22,年齢別人口集計表AD2!$A$2:$K$5000,10,FALSE))</f>
        <v>10</v>
      </c>
      <c r="I22" s="62">
        <f>SUM(G22:H22)</f>
        <v>15</v>
      </c>
      <c r="J22" s="63"/>
      <c r="K22" s="62">
        <v>52</v>
      </c>
      <c r="L22" s="62">
        <f>IF(ISNA(VLOOKUP($Y$1*1000+K22,年齢別人口集計表AD2!$A$2:$K$5000,9,FALSE)),0,VLOOKUP($Y$1*1000+K22,年齢別人口集計表AD2!$A$2:$K$5000,9,FALSE))</f>
        <v>5</v>
      </c>
      <c r="M22" s="62">
        <f>IF(ISNA(VLOOKUP($Y$1*1000+K22,年齢別人口集計表AD2!$A$2:$K$5000,10,FALSE)),0,VLOOKUP($Y$1*1000+K22,年齢別人口集計表AD2!$A$2:$K$5000,10,FALSE))</f>
        <v>14</v>
      </c>
      <c r="N22" s="62">
        <f>SUM(L22:M22)</f>
        <v>19</v>
      </c>
      <c r="O22" s="63"/>
      <c r="P22" s="62">
        <v>57</v>
      </c>
      <c r="Q22" s="62">
        <f>IF(ISNA(VLOOKUP($Y$1*1000+P22,年齢別人口集計表AD2!$A$2:$K$5000,9,FALSE)),0,VLOOKUP($Y$1*1000+P22,年齢別人口集計表AD2!$A$2:$K$5000,9,FALSE))</f>
        <v>12</v>
      </c>
      <c r="R22" s="62">
        <f>IF(ISNA(VLOOKUP($Y$1*1000+P22,年齢別人口集計表AD2!$A$2:$K$5000,10,FALSE)),0,VLOOKUP($Y$1*1000+P22,年齢別人口集計表AD2!$A$2:$K$5000,10,FALSE))</f>
        <v>10</v>
      </c>
      <c r="S22" s="62">
        <f>SUM(Q22:R22)</f>
        <v>22</v>
      </c>
      <c r="X22" s="57" t="s">
        <v>20</v>
      </c>
      <c r="Y22" s="57">
        <v>22</v>
      </c>
    </row>
    <row r="23" spans="1:25" x14ac:dyDescent="0.15">
      <c r="A23" s="62">
        <v>43</v>
      </c>
      <c r="B23" s="62">
        <f>IF(ISNA(VLOOKUP($Y$1*1000+A23,年齢別人口集計表AD2!$A$2:$K$5000,9,FALSE)),0,VLOOKUP($Y$1*1000+A23,年齢別人口集計表AD2!$A$2:$K$5000,9,FALSE))</f>
        <v>12</v>
      </c>
      <c r="C23" s="62">
        <f>IF(ISNA(VLOOKUP($Y$1*1000+A23,年齢別人口集計表AD2!$A$2:$K$5000,10,FALSE)),0,VLOOKUP($Y$1*1000+A23,年齢別人口集計表AD2!$A$2:$K$5000,10,FALSE))</f>
        <v>11</v>
      </c>
      <c r="D23" s="62">
        <f>SUM(B23:C23)</f>
        <v>23</v>
      </c>
      <c r="E23" s="63"/>
      <c r="F23" s="62">
        <v>48</v>
      </c>
      <c r="G23" s="62">
        <f>IF(ISNA(VLOOKUP($Y$1*1000+F23,年齢別人口集計表AD2!$A$2:$K$5000,9,FALSE)),0,VLOOKUP($Y$1*1000+F23,年齢別人口集計表AD2!$A$2:$K$5000,9,FALSE))</f>
        <v>13</v>
      </c>
      <c r="H23" s="62">
        <f>IF(ISNA(VLOOKUP($Y$1*1000+F23,年齢別人口集計表AD2!$A$2:$K$5000,10,FALSE)),0,VLOOKUP($Y$1*1000+F23,年齢別人口集計表AD2!$A$2:$K$5000,10,FALSE))</f>
        <v>11</v>
      </c>
      <c r="I23" s="62">
        <f>SUM(G23:H23)</f>
        <v>24</v>
      </c>
      <c r="J23" s="63"/>
      <c r="K23" s="62">
        <v>53</v>
      </c>
      <c r="L23" s="62">
        <f>IF(ISNA(VLOOKUP($Y$1*1000+K23,年齢別人口集計表AD2!$A$2:$K$5000,9,FALSE)),0,VLOOKUP($Y$1*1000+K23,年齢別人口集計表AD2!$A$2:$K$5000,9,FALSE))</f>
        <v>3</v>
      </c>
      <c r="M23" s="62">
        <f>IF(ISNA(VLOOKUP($Y$1*1000+K23,年齢別人口集計表AD2!$A$2:$K$5000,10,FALSE)),0,VLOOKUP($Y$1*1000+K23,年齢別人口集計表AD2!$A$2:$K$5000,10,FALSE))</f>
        <v>6</v>
      </c>
      <c r="N23" s="62">
        <f>SUM(L23:M23)</f>
        <v>9</v>
      </c>
      <c r="O23" s="63"/>
      <c r="P23" s="62">
        <v>58</v>
      </c>
      <c r="Q23" s="62">
        <f>IF(ISNA(VLOOKUP($Y$1*1000+P23,年齢別人口集計表AD2!$A$2:$K$5000,9,FALSE)),0,VLOOKUP($Y$1*1000+P23,年齢別人口集計表AD2!$A$2:$K$5000,9,FALSE))</f>
        <v>5</v>
      </c>
      <c r="R23" s="62">
        <f>IF(ISNA(VLOOKUP($Y$1*1000+P23,年齢別人口集計表AD2!$A$2:$K$5000,10,FALSE)),0,VLOOKUP($Y$1*1000+P23,年齢別人口集計表AD2!$A$2:$K$5000,10,FALSE))</f>
        <v>12</v>
      </c>
      <c r="S23" s="62">
        <f>SUM(Q23:R23)</f>
        <v>17</v>
      </c>
      <c r="X23" s="57" t="s">
        <v>21</v>
      </c>
      <c r="Y23" s="57">
        <v>23</v>
      </c>
    </row>
    <row r="24" spans="1:25" x14ac:dyDescent="0.15">
      <c r="A24" s="62">
        <v>44</v>
      </c>
      <c r="B24" s="62">
        <f>IF(ISNA(VLOOKUP($Y$1*1000+A24,年齢別人口集計表AD2!$A$2:$K$5000,9,FALSE)),0,VLOOKUP($Y$1*1000+A24,年齢別人口集計表AD2!$A$2:$K$5000,9,FALSE))</f>
        <v>11</v>
      </c>
      <c r="C24" s="62">
        <f>IF(ISNA(VLOOKUP($Y$1*1000+A24,年齢別人口集計表AD2!$A$2:$K$5000,10,FALSE)),0,VLOOKUP($Y$1*1000+A24,年齢別人口集計表AD2!$A$2:$K$5000,10,FALSE))</f>
        <v>12</v>
      </c>
      <c r="D24" s="62">
        <f>SUM(B24:C24)</f>
        <v>23</v>
      </c>
      <c r="E24" s="63"/>
      <c r="F24" s="62">
        <v>49</v>
      </c>
      <c r="G24" s="62">
        <f>IF(ISNA(VLOOKUP($Y$1*1000+F24,年齢別人口集計表AD2!$A$2:$K$5000,9,FALSE)),0,VLOOKUP($Y$1*1000+F24,年齢別人口集計表AD2!$A$2:$K$5000,9,FALSE))</f>
        <v>7</v>
      </c>
      <c r="H24" s="62">
        <f>IF(ISNA(VLOOKUP($Y$1*1000+F24,年齢別人口集計表AD2!$A$2:$K$5000,10,FALSE)),0,VLOOKUP($Y$1*1000+F24,年齢別人口集計表AD2!$A$2:$K$5000,10,FALSE))</f>
        <v>14</v>
      </c>
      <c r="I24" s="62">
        <f>SUM(G24:H24)</f>
        <v>21</v>
      </c>
      <c r="J24" s="63"/>
      <c r="K24" s="62">
        <v>54</v>
      </c>
      <c r="L24" s="62">
        <f>IF(ISNA(VLOOKUP($Y$1*1000+K24,年齢別人口集計表AD2!$A$2:$K$5000,9,FALSE)),0,VLOOKUP($Y$1*1000+K24,年齢別人口集計表AD2!$A$2:$K$5000,9,FALSE))</f>
        <v>12</v>
      </c>
      <c r="M24" s="62">
        <f>IF(ISNA(VLOOKUP($Y$1*1000+K24,年齢別人口集計表AD2!$A$2:$K$5000,10,FALSE)),0,VLOOKUP($Y$1*1000+K24,年齢別人口集計表AD2!$A$2:$K$5000,10,FALSE))</f>
        <v>14</v>
      </c>
      <c r="N24" s="62">
        <f>SUM(L24:M24)</f>
        <v>26</v>
      </c>
      <c r="O24" s="63"/>
      <c r="P24" s="62">
        <v>59</v>
      </c>
      <c r="Q24" s="62">
        <f>IF(ISNA(VLOOKUP($Y$1*1000+P24,年齢別人口集計表AD2!$A$2:$K$5000,9,FALSE)),0,VLOOKUP($Y$1*1000+P24,年齢別人口集計表AD2!$A$2:$K$5000,9,FALSE))</f>
        <v>9</v>
      </c>
      <c r="R24" s="62">
        <f>IF(ISNA(VLOOKUP($Y$1*1000+P24,年齢別人口集計表AD2!$A$2:$K$5000,10,FALSE)),0,VLOOKUP($Y$1*1000+P24,年齢別人口集計表AD2!$A$2:$K$5000,10,FALSE))</f>
        <v>18</v>
      </c>
      <c r="S24" s="62">
        <f>SUM(Q24:R24)</f>
        <v>27</v>
      </c>
      <c r="X24" s="57" t="s">
        <v>22</v>
      </c>
      <c r="Y24" s="57">
        <v>24</v>
      </c>
    </row>
    <row r="25" spans="1:25" x14ac:dyDescent="0.15">
      <c r="A25" s="64" t="s">
        <v>91</v>
      </c>
      <c r="B25" s="62">
        <f>SUM(B20:B24)</f>
        <v>50</v>
      </c>
      <c r="C25" s="62">
        <f>SUM(C20:C24)</f>
        <v>49</v>
      </c>
      <c r="D25" s="62">
        <f>SUM(D20:D24)</f>
        <v>99</v>
      </c>
      <c r="E25" s="63"/>
      <c r="F25" s="64" t="s">
        <v>91</v>
      </c>
      <c r="G25" s="62">
        <f>SUM(G20:G24)</f>
        <v>39</v>
      </c>
      <c r="H25" s="62">
        <f>SUM(H20:H24)</f>
        <v>46</v>
      </c>
      <c r="I25" s="62">
        <f>SUM(I20:I24)</f>
        <v>85</v>
      </c>
      <c r="J25" s="63"/>
      <c r="K25" s="64" t="s">
        <v>91</v>
      </c>
      <c r="L25" s="62">
        <f>SUM(L20:L24)</f>
        <v>34</v>
      </c>
      <c r="M25" s="62">
        <f>SUM(M20:M24)</f>
        <v>50</v>
      </c>
      <c r="N25" s="62">
        <f>SUM(N20:N24)</f>
        <v>84</v>
      </c>
      <c r="O25" s="63"/>
      <c r="P25" s="64" t="s">
        <v>91</v>
      </c>
      <c r="Q25" s="62">
        <f>SUM(Q20:Q24)</f>
        <v>41</v>
      </c>
      <c r="R25" s="62">
        <f>SUM(R20:R24)</f>
        <v>59</v>
      </c>
      <c r="S25" s="62">
        <f>SUM(S20:S24)</f>
        <v>100</v>
      </c>
      <c r="U25" s="65">
        <f>Q25+L25+G25+B25</f>
        <v>164</v>
      </c>
      <c r="V25" s="65">
        <f>R25+M25+H25+C25</f>
        <v>204</v>
      </c>
      <c r="X25" s="57" t="s">
        <v>23</v>
      </c>
      <c r="Y25" s="57">
        <v>25</v>
      </c>
    </row>
    <row r="26" spans="1:25" x14ac:dyDescent="0.15">
      <c r="A26" s="66"/>
      <c r="B26" s="66"/>
      <c r="C26" s="66"/>
      <c r="D26" s="66"/>
      <c r="F26" s="66"/>
      <c r="G26" s="66"/>
      <c r="H26" s="66"/>
      <c r="I26" s="66"/>
      <c r="K26" s="66"/>
      <c r="L26" s="66"/>
      <c r="M26" s="66"/>
      <c r="N26" s="66"/>
      <c r="P26" s="66"/>
      <c r="Q26" s="66"/>
      <c r="R26" s="66"/>
      <c r="S26" s="66"/>
      <c r="X26" s="57" t="s">
        <v>24</v>
      </c>
      <c r="Y26" s="57">
        <v>26</v>
      </c>
    </row>
    <row r="27" spans="1:25" x14ac:dyDescent="0.15">
      <c r="A27" s="64" t="s">
        <v>0</v>
      </c>
      <c r="B27" s="64" t="s">
        <v>89</v>
      </c>
      <c r="C27" s="64" t="s">
        <v>90</v>
      </c>
      <c r="D27" s="64" t="s">
        <v>91</v>
      </c>
      <c r="E27" s="63"/>
      <c r="F27" s="64" t="s">
        <v>0</v>
      </c>
      <c r="G27" s="64" t="s">
        <v>89</v>
      </c>
      <c r="H27" s="64" t="s">
        <v>90</v>
      </c>
      <c r="I27" s="64" t="s">
        <v>91</v>
      </c>
      <c r="J27" s="63"/>
      <c r="K27" s="64" t="s">
        <v>0</v>
      </c>
      <c r="L27" s="64" t="s">
        <v>89</v>
      </c>
      <c r="M27" s="64" t="s">
        <v>90</v>
      </c>
      <c r="N27" s="64" t="s">
        <v>91</v>
      </c>
      <c r="O27" s="63"/>
      <c r="P27" s="64" t="s">
        <v>0</v>
      </c>
      <c r="Q27" s="64" t="s">
        <v>89</v>
      </c>
      <c r="R27" s="64" t="s">
        <v>90</v>
      </c>
      <c r="S27" s="64" t="s">
        <v>91</v>
      </c>
      <c r="X27" s="57" t="s">
        <v>25</v>
      </c>
      <c r="Y27" s="57">
        <v>27</v>
      </c>
    </row>
    <row r="28" spans="1:25" x14ac:dyDescent="0.15">
      <c r="A28" s="62">
        <v>60</v>
      </c>
      <c r="B28" s="62">
        <f>IF(ISNA(VLOOKUP($Y$1*1000+A28,年齢別人口集計表AD2!$A$2:$K$5000,9,FALSE)),0,VLOOKUP($Y$1*1000+A28,年齢別人口集計表AD2!$A$2:$K$5000,9,FALSE))</f>
        <v>14</v>
      </c>
      <c r="C28" s="62">
        <f>IF(ISNA(VLOOKUP($Y$1*1000+A28,年齢別人口集計表AD2!$A$2:$K$5000,10,FALSE)),0,VLOOKUP($Y$1*1000+A28,年齢別人口集計表AD2!$A$2:$K$5000,10,FALSE))</f>
        <v>11</v>
      </c>
      <c r="D28" s="62">
        <f>SUM(B28:C28)</f>
        <v>25</v>
      </c>
      <c r="E28" s="63"/>
      <c r="F28" s="62">
        <v>65</v>
      </c>
      <c r="G28" s="62">
        <f>IF(ISNA(VLOOKUP($Y$1*1000+F28,年齢別人口集計表AD2!$A$2:$K$5000,9,FALSE)),0,VLOOKUP($Y$1*1000+F28,年齢別人口集計表AD2!$A$2:$K$5000,9,FALSE))</f>
        <v>35</v>
      </c>
      <c r="H28" s="62">
        <f>IF(ISNA(VLOOKUP($Y$1*1000+F28,年齢別人口集計表AD2!$A$2:$K$5000,10,FALSE)),0,VLOOKUP($Y$1*1000+F28,年齢別人口集計表AD2!$A$2:$K$5000,10,FALSE))</f>
        <v>18</v>
      </c>
      <c r="I28" s="62">
        <f>SUM(G28:H28)</f>
        <v>53</v>
      </c>
      <c r="J28" s="63"/>
      <c r="K28" s="62">
        <v>70</v>
      </c>
      <c r="L28" s="62">
        <f>IF(ISNA(VLOOKUP($Y$1*1000+K28,年齢別人口集計表AD2!$A$2:$K$5000,9,FALSE)),0,VLOOKUP($Y$1*1000+K28,年齢別人口集計表AD2!$A$2:$K$5000,9,FALSE))</f>
        <v>8</v>
      </c>
      <c r="M28" s="62">
        <f>IF(ISNA(VLOOKUP($Y$1*1000+K28,年齢別人口集計表AD2!$A$2:$K$5000,10,FALSE)),0,VLOOKUP($Y$1*1000+K28,年齢別人口集計表AD2!$A$2:$K$5000,10,FALSE))</f>
        <v>18</v>
      </c>
      <c r="N28" s="62">
        <f>SUM(L28:M28)</f>
        <v>26</v>
      </c>
      <c r="O28" s="63"/>
      <c r="P28" s="62">
        <v>75</v>
      </c>
      <c r="Q28" s="62">
        <f>IF(ISNA(VLOOKUP($Y$1*1000+P28,年齢別人口集計表AD2!$A$2:$K$5000,9,FALSE)),0,VLOOKUP($Y$1*1000+P28,年齢別人口集計表AD2!$A$2:$K$5000,9,FALSE))</f>
        <v>17</v>
      </c>
      <c r="R28" s="62">
        <f>IF(ISNA(VLOOKUP($Y$1*1000+P28,年齢別人口集計表AD2!$A$2:$K$5000,10,FALSE)),0,VLOOKUP($Y$1*1000+P28,年齢別人口集計表AD2!$A$2:$K$5000,10,FALSE))</f>
        <v>7</v>
      </c>
      <c r="S28" s="62">
        <f>SUM(Q28:R28)</f>
        <v>24</v>
      </c>
      <c r="X28" s="57" t="s">
        <v>26</v>
      </c>
      <c r="Y28" s="57">
        <v>28</v>
      </c>
    </row>
    <row r="29" spans="1:25" x14ac:dyDescent="0.15">
      <c r="A29" s="62">
        <v>61</v>
      </c>
      <c r="B29" s="62">
        <f>IF(ISNA(VLOOKUP($Y$1*1000+A29,年齢別人口集計表AD2!$A$2:$K$5000,9,FALSE)),0,VLOOKUP($Y$1*1000+A29,年齢別人口集計表AD2!$A$2:$K$5000,9,FALSE))</f>
        <v>11</v>
      </c>
      <c r="C29" s="62">
        <f>IF(ISNA(VLOOKUP($Y$1*1000+A29,年齢別人口集計表AD2!$A$2:$K$5000,10,FALSE)),0,VLOOKUP($Y$1*1000+A29,年齢別人口集計表AD2!$A$2:$K$5000,10,FALSE))</f>
        <v>23</v>
      </c>
      <c r="D29" s="62">
        <f>SUM(B29:C29)</f>
        <v>34</v>
      </c>
      <c r="E29" s="63"/>
      <c r="F29" s="62">
        <v>66</v>
      </c>
      <c r="G29" s="62">
        <f>IF(ISNA(VLOOKUP($Y$1*1000+F29,年齢別人口集計表AD2!$A$2:$K$5000,9,FALSE)),0,VLOOKUP($Y$1*1000+F29,年齢別人口集計表AD2!$A$2:$K$5000,9,FALSE))</f>
        <v>16</v>
      </c>
      <c r="H29" s="62">
        <f>IF(ISNA(VLOOKUP($Y$1*1000+F29,年齢別人口集計表AD2!$A$2:$K$5000,10,FALSE)),0,VLOOKUP($Y$1*1000+F29,年齢別人口集計表AD2!$A$2:$K$5000,10,FALSE))</f>
        <v>16</v>
      </c>
      <c r="I29" s="62">
        <f>SUM(G29:H29)</f>
        <v>32</v>
      </c>
      <c r="J29" s="63"/>
      <c r="K29" s="62">
        <v>71</v>
      </c>
      <c r="L29" s="62">
        <f>IF(ISNA(VLOOKUP($Y$1*1000+K29,年齢別人口集計表AD2!$A$2:$K$5000,9,FALSE)),0,VLOOKUP($Y$1*1000+K29,年齢別人口集計表AD2!$A$2:$K$5000,9,FALSE))</f>
        <v>11</v>
      </c>
      <c r="M29" s="62">
        <f>IF(ISNA(VLOOKUP($Y$1*1000+K29,年齢別人口集計表AD2!$A$2:$K$5000,10,FALSE)),0,VLOOKUP($Y$1*1000+K29,年齢別人口集計表AD2!$A$2:$K$5000,10,FALSE))</f>
        <v>6</v>
      </c>
      <c r="N29" s="62">
        <f>SUM(L29:M29)</f>
        <v>17</v>
      </c>
      <c r="O29" s="63"/>
      <c r="P29" s="62">
        <v>76</v>
      </c>
      <c r="Q29" s="62">
        <f>IF(ISNA(VLOOKUP($Y$1*1000+P29,年齢別人口集計表AD2!$A$2:$K$5000,9,FALSE)),0,VLOOKUP($Y$1*1000+P29,年齢別人口集計表AD2!$A$2:$K$5000,9,FALSE))</f>
        <v>6</v>
      </c>
      <c r="R29" s="62">
        <f>IF(ISNA(VLOOKUP($Y$1*1000+P29,年齢別人口集計表AD2!$A$2:$K$5000,10,FALSE)),0,VLOOKUP($Y$1*1000+P29,年齢別人口集計表AD2!$A$2:$K$5000,10,FALSE))</f>
        <v>13</v>
      </c>
      <c r="S29" s="62">
        <f>SUM(Q29:R29)</f>
        <v>19</v>
      </c>
      <c r="X29" s="57" t="s">
        <v>27</v>
      </c>
      <c r="Y29" s="57">
        <v>29</v>
      </c>
    </row>
    <row r="30" spans="1:25" x14ac:dyDescent="0.15">
      <c r="A30" s="62">
        <v>62</v>
      </c>
      <c r="B30" s="62">
        <f>IF(ISNA(VLOOKUP($Y$1*1000+A30,年齢別人口集計表AD2!$A$2:$K$5000,9,FALSE)),0,VLOOKUP($Y$1*1000+A30,年齢別人口集計表AD2!$A$2:$K$5000,9,FALSE))</f>
        <v>16</v>
      </c>
      <c r="C30" s="62">
        <f>IF(ISNA(VLOOKUP($Y$1*1000+A30,年齢別人口集計表AD2!$A$2:$K$5000,10,FALSE)),0,VLOOKUP($Y$1*1000+A30,年齢別人口集計表AD2!$A$2:$K$5000,10,FALSE))</f>
        <v>20</v>
      </c>
      <c r="D30" s="62">
        <f>SUM(B30:C30)</f>
        <v>36</v>
      </c>
      <c r="E30" s="63"/>
      <c r="F30" s="62">
        <v>67</v>
      </c>
      <c r="G30" s="62">
        <f>IF(ISNA(VLOOKUP($Y$1*1000+F30,年齢別人口集計表AD2!$A$2:$K$5000,9,FALSE)),0,VLOOKUP($Y$1*1000+F30,年齢別人口集計表AD2!$A$2:$K$5000,9,FALSE))</f>
        <v>16</v>
      </c>
      <c r="H30" s="62">
        <f>IF(ISNA(VLOOKUP($Y$1*1000+F30,年齢別人口集計表AD2!$A$2:$K$5000,10,FALSE)),0,VLOOKUP($Y$1*1000+F30,年齢別人口集計表AD2!$A$2:$K$5000,10,FALSE))</f>
        <v>15</v>
      </c>
      <c r="I30" s="62">
        <f>SUM(G30:H30)</f>
        <v>31</v>
      </c>
      <c r="J30" s="63"/>
      <c r="K30" s="62">
        <v>72</v>
      </c>
      <c r="L30" s="62">
        <f>IF(ISNA(VLOOKUP($Y$1*1000+K30,年齢別人口集計表AD2!$A$2:$K$5000,9,FALSE)),0,VLOOKUP($Y$1*1000+K30,年齢別人口集計表AD2!$A$2:$K$5000,9,FALSE))</f>
        <v>8</v>
      </c>
      <c r="M30" s="62">
        <f>IF(ISNA(VLOOKUP($Y$1*1000+K30,年齢別人口集計表AD2!$A$2:$K$5000,10,FALSE)),0,VLOOKUP($Y$1*1000+K30,年齢別人口集計表AD2!$A$2:$K$5000,10,FALSE))</f>
        <v>7</v>
      </c>
      <c r="N30" s="62">
        <f>SUM(L30:M30)</f>
        <v>15</v>
      </c>
      <c r="O30" s="63"/>
      <c r="P30" s="62">
        <v>77</v>
      </c>
      <c r="Q30" s="62">
        <f>IF(ISNA(VLOOKUP($Y$1*1000+P30,年齢別人口集計表AD2!$A$2:$K$5000,9,FALSE)),0,VLOOKUP($Y$1*1000+P30,年齢別人口集計表AD2!$A$2:$K$5000,9,FALSE))</f>
        <v>4</v>
      </c>
      <c r="R30" s="62">
        <f>IF(ISNA(VLOOKUP($Y$1*1000+P30,年齢別人口集計表AD2!$A$2:$K$5000,10,FALSE)),0,VLOOKUP($Y$1*1000+P30,年齢別人口集計表AD2!$A$2:$K$5000,10,FALSE))</f>
        <v>7</v>
      </c>
      <c r="S30" s="62">
        <f>SUM(Q30:R30)</f>
        <v>11</v>
      </c>
      <c r="X30" s="57" t="s">
        <v>28</v>
      </c>
      <c r="Y30" s="57">
        <v>30</v>
      </c>
    </row>
    <row r="31" spans="1:25" x14ac:dyDescent="0.15">
      <c r="A31" s="62">
        <v>63</v>
      </c>
      <c r="B31" s="62">
        <f>IF(ISNA(VLOOKUP($Y$1*1000+A31,年齢別人口集計表AD2!$A$2:$K$5000,9,FALSE)),0,VLOOKUP($Y$1*1000+A31,年齢別人口集計表AD2!$A$2:$K$5000,9,FALSE))</f>
        <v>16</v>
      </c>
      <c r="C31" s="62">
        <f>IF(ISNA(VLOOKUP($Y$1*1000+A31,年齢別人口集計表AD2!$A$2:$K$5000,10,FALSE)),0,VLOOKUP($Y$1*1000+A31,年齢別人口集計表AD2!$A$2:$K$5000,10,FALSE))</f>
        <v>18</v>
      </c>
      <c r="D31" s="62">
        <f>SUM(B31:C31)</f>
        <v>34</v>
      </c>
      <c r="E31" s="63"/>
      <c r="F31" s="62">
        <v>68</v>
      </c>
      <c r="G31" s="62">
        <f>IF(ISNA(VLOOKUP($Y$1*1000+F31,年齢別人口集計表AD2!$A$2:$K$5000,9,FALSE)),0,VLOOKUP($Y$1*1000+F31,年齢別人口集計表AD2!$A$2:$K$5000,9,FALSE))</f>
        <v>16</v>
      </c>
      <c r="H31" s="62">
        <f>IF(ISNA(VLOOKUP($Y$1*1000+F31,年齢別人口集計表AD2!$A$2:$K$5000,10,FALSE)),0,VLOOKUP($Y$1*1000+F31,年齢別人口集計表AD2!$A$2:$K$5000,10,FALSE))</f>
        <v>13</v>
      </c>
      <c r="I31" s="62">
        <f>SUM(G31:H31)</f>
        <v>29</v>
      </c>
      <c r="J31" s="63"/>
      <c r="K31" s="62">
        <v>73</v>
      </c>
      <c r="L31" s="62">
        <f>IF(ISNA(VLOOKUP($Y$1*1000+K31,年齢別人口集計表AD2!$A$2:$K$5000,9,FALSE)),0,VLOOKUP($Y$1*1000+K31,年齢別人口集計表AD2!$A$2:$K$5000,9,FALSE))</f>
        <v>15</v>
      </c>
      <c r="M31" s="62">
        <f>IF(ISNA(VLOOKUP($Y$1*1000+K31,年齢別人口集計表AD2!$A$2:$K$5000,10,FALSE)),0,VLOOKUP($Y$1*1000+K31,年齢別人口集計表AD2!$A$2:$K$5000,10,FALSE))</f>
        <v>9</v>
      </c>
      <c r="N31" s="62">
        <f>SUM(L31:M31)</f>
        <v>24</v>
      </c>
      <c r="O31" s="63"/>
      <c r="P31" s="62">
        <v>78</v>
      </c>
      <c r="Q31" s="62">
        <f>IF(ISNA(VLOOKUP($Y$1*1000+P31,年齢別人口集計表AD2!$A$2:$K$5000,9,FALSE)),0,VLOOKUP($Y$1*1000+P31,年齢別人口集計表AD2!$A$2:$K$5000,9,FALSE))</f>
        <v>3</v>
      </c>
      <c r="R31" s="62">
        <f>IF(ISNA(VLOOKUP($Y$1*1000+P31,年齢別人口集計表AD2!$A$2:$K$5000,10,FALSE)),0,VLOOKUP($Y$1*1000+P31,年齢別人口集計表AD2!$A$2:$K$5000,10,FALSE))</f>
        <v>4</v>
      </c>
      <c r="S31" s="62">
        <f>SUM(Q31:R31)</f>
        <v>7</v>
      </c>
      <c r="X31" s="57" t="s">
        <v>29</v>
      </c>
      <c r="Y31" s="57">
        <v>31</v>
      </c>
    </row>
    <row r="32" spans="1:25" x14ac:dyDescent="0.15">
      <c r="A32" s="62">
        <v>64</v>
      </c>
      <c r="B32" s="62">
        <f>IF(ISNA(VLOOKUP($Y$1*1000+A32,年齢別人口集計表AD2!$A$2:$K$5000,9,FALSE)),0,VLOOKUP($Y$1*1000+A32,年齢別人口集計表AD2!$A$2:$K$5000,9,FALSE))</f>
        <v>13</v>
      </c>
      <c r="C32" s="62">
        <f>IF(ISNA(VLOOKUP($Y$1*1000+A32,年齢別人口集計表AD2!$A$2:$K$5000,10,FALSE)),0,VLOOKUP($Y$1*1000+A32,年齢別人口集計表AD2!$A$2:$K$5000,10,FALSE))</f>
        <v>16</v>
      </c>
      <c r="D32" s="62">
        <f>SUM(B32:C32)</f>
        <v>29</v>
      </c>
      <c r="E32" s="63"/>
      <c r="F32" s="62">
        <v>69</v>
      </c>
      <c r="G32" s="62">
        <f>IF(ISNA(VLOOKUP($Y$1*1000+F32,年齢別人口集計表AD2!$A$2:$K$5000,9,FALSE)),0,VLOOKUP($Y$1*1000+F32,年齢別人口集計表AD2!$A$2:$K$5000,9,FALSE))</f>
        <v>14</v>
      </c>
      <c r="H32" s="62">
        <f>IF(ISNA(VLOOKUP($Y$1*1000+F32,年齢別人口集計表AD2!$A$2:$K$5000,10,FALSE)),0,VLOOKUP($Y$1*1000+F32,年齢別人口集計表AD2!$A$2:$K$5000,10,FALSE))</f>
        <v>17</v>
      </c>
      <c r="I32" s="62">
        <f>SUM(G32:H32)</f>
        <v>31</v>
      </c>
      <c r="J32" s="63"/>
      <c r="K32" s="62">
        <v>74</v>
      </c>
      <c r="L32" s="62">
        <f>IF(ISNA(VLOOKUP($Y$1*1000+K32,年齢別人口集計表AD2!$A$2:$K$5000,9,FALSE)),0,VLOOKUP($Y$1*1000+K32,年齢別人口集計表AD2!$A$2:$K$5000,9,FALSE))</f>
        <v>3</v>
      </c>
      <c r="M32" s="62">
        <f>IF(ISNA(VLOOKUP($Y$1*1000+K32,年齢別人口集計表AD2!$A$2:$K$5000,10,FALSE)),0,VLOOKUP($Y$1*1000+K32,年齢別人口集計表AD2!$A$2:$K$5000,10,FALSE))</f>
        <v>8</v>
      </c>
      <c r="N32" s="62">
        <f>SUM(L32:M32)</f>
        <v>11</v>
      </c>
      <c r="O32" s="63"/>
      <c r="P32" s="62">
        <v>79</v>
      </c>
      <c r="Q32" s="62">
        <f>IF(ISNA(VLOOKUP($Y$1*1000+P32,年齢別人口集計表AD2!$A$2:$K$5000,9,FALSE)),0,VLOOKUP($Y$1*1000+P32,年齢別人口集計表AD2!$A$2:$K$5000,9,FALSE))</f>
        <v>2</v>
      </c>
      <c r="R32" s="62">
        <f>IF(ISNA(VLOOKUP($Y$1*1000+P32,年齢別人口集計表AD2!$A$2:$K$5000,10,FALSE)),0,VLOOKUP($Y$1*1000+P32,年齢別人口集計表AD2!$A$2:$K$5000,10,FALSE))</f>
        <v>7</v>
      </c>
      <c r="S32" s="62">
        <f>SUM(Q32:R32)</f>
        <v>9</v>
      </c>
      <c r="X32" s="57" t="s">
        <v>30</v>
      </c>
      <c r="Y32" s="57">
        <v>32</v>
      </c>
    </row>
    <row r="33" spans="1:25" x14ac:dyDescent="0.15">
      <c r="A33" s="64" t="s">
        <v>91</v>
      </c>
      <c r="B33" s="62">
        <f>SUM(B28:B32)</f>
        <v>70</v>
      </c>
      <c r="C33" s="62">
        <f>SUM(C28:C32)</f>
        <v>88</v>
      </c>
      <c r="D33" s="62">
        <f>SUM(D28:D32)</f>
        <v>158</v>
      </c>
      <c r="E33" s="63"/>
      <c r="F33" s="64" t="s">
        <v>91</v>
      </c>
      <c r="G33" s="62">
        <f>SUM(G28:G32)</f>
        <v>97</v>
      </c>
      <c r="H33" s="62">
        <f>SUM(H28:H32)</f>
        <v>79</v>
      </c>
      <c r="I33" s="62">
        <f>SUM(I28:I32)</f>
        <v>176</v>
      </c>
      <c r="J33" s="63"/>
      <c r="K33" s="64" t="s">
        <v>91</v>
      </c>
      <c r="L33" s="62">
        <f>SUM(L28:L32)</f>
        <v>45</v>
      </c>
      <c r="M33" s="62">
        <f>SUM(M28:M32)</f>
        <v>48</v>
      </c>
      <c r="N33" s="62">
        <f>SUM(N28:N32)</f>
        <v>93</v>
      </c>
      <c r="O33" s="63"/>
      <c r="P33" s="64" t="s">
        <v>91</v>
      </c>
      <c r="Q33" s="62">
        <f>SUM(Q28:Q32)</f>
        <v>32</v>
      </c>
      <c r="R33" s="62">
        <f>SUM(R28:R32)</f>
        <v>38</v>
      </c>
      <c r="S33" s="62">
        <f>SUM(S28:S32)</f>
        <v>70</v>
      </c>
      <c r="U33" s="65">
        <f>Q33+L33+G33+B33</f>
        <v>244</v>
      </c>
      <c r="V33" s="65">
        <f>R33+M33+H33+C33</f>
        <v>253</v>
      </c>
      <c r="X33" s="57" t="s">
        <v>31</v>
      </c>
      <c r="Y33" s="57">
        <v>33</v>
      </c>
    </row>
    <row r="34" spans="1:25" x14ac:dyDescent="0.15">
      <c r="A34" s="66"/>
      <c r="B34" s="66"/>
      <c r="C34" s="66"/>
      <c r="D34" s="66"/>
      <c r="F34" s="66"/>
      <c r="G34" s="66"/>
      <c r="H34" s="66"/>
      <c r="I34" s="66"/>
      <c r="K34" s="66"/>
      <c r="L34" s="66"/>
      <c r="M34" s="66"/>
      <c r="N34" s="66"/>
      <c r="P34" s="66"/>
      <c r="Q34" s="66"/>
      <c r="R34" s="66"/>
      <c r="S34" s="66"/>
      <c r="X34" s="57" t="s">
        <v>32</v>
      </c>
      <c r="Y34" s="57">
        <v>34</v>
      </c>
    </row>
    <row r="35" spans="1:25" x14ac:dyDescent="0.15">
      <c r="A35" s="64" t="s">
        <v>0</v>
      </c>
      <c r="B35" s="64" t="s">
        <v>89</v>
      </c>
      <c r="C35" s="64" t="s">
        <v>90</v>
      </c>
      <c r="D35" s="64" t="s">
        <v>91</v>
      </c>
      <c r="E35" s="63"/>
      <c r="F35" s="64" t="s">
        <v>0</v>
      </c>
      <c r="G35" s="64" t="s">
        <v>89</v>
      </c>
      <c r="H35" s="64" t="s">
        <v>90</v>
      </c>
      <c r="I35" s="64" t="s">
        <v>91</v>
      </c>
      <c r="J35" s="63"/>
      <c r="K35" s="64" t="s">
        <v>0</v>
      </c>
      <c r="L35" s="64" t="s">
        <v>89</v>
      </c>
      <c r="M35" s="64" t="s">
        <v>90</v>
      </c>
      <c r="N35" s="64" t="s">
        <v>91</v>
      </c>
      <c r="O35" s="63"/>
      <c r="P35" s="64" t="s">
        <v>0</v>
      </c>
      <c r="Q35" s="64" t="s">
        <v>89</v>
      </c>
      <c r="R35" s="64" t="s">
        <v>90</v>
      </c>
      <c r="S35" s="64" t="s">
        <v>91</v>
      </c>
      <c r="X35" s="57" t="s">
        <v>33</v>
      </c>
      <c r="Y35" s="57">
        <v>36</v>
      </c>
    </row>
    <row r="36" spans="1:25" x14ac:dyDescent="0.15">
      <c r="A36" s="62">
        <v>80</v>
      </c>
      <c r="B36" s="62">
        <f>IF(ISNA(VLOOKUP($Y$1*1000+A36,年齢別人口集計表AD2!$A$2:$K$5000,9,FALSE)),0,VLOOKUP($Y$1*1000+A36,年齢別人口集計表AD2!$A$2:$K$5000,9,FALSE))</f>
        <v>4</v>
      </c>
      <c r="C36" s="62">
        <f>IF(ISNA(VLOOKUP($Y$1*1000+A36,年齢別人口集計表AD2!$A$2:$K$5000,10,FALSE)),0,VLOOKUP($Y$1*1000+A36,年齢別人口集計表AD2!$A$2:$K$5000,10,FALSE))</f>
        <v>1</v>
      </c>
      <c r="D36" s="62">
        <f>SUM(B36:C36)</f>
        <v>5</v>
      </c>
      <c r="E36" s="63"/>
      <c r="F36" s="62">
        <v>85</v>
      </c>
      <c r="G36" s="62">
        <f>IF(ISNA(VLOOKUP($Y$1*1000+F36,年齢別人口集計表AD2!$A$2:$K$5000,9,FALSE)),0,VLOOKUP($Y$1*1000+F36,年齢別人口集計表AD2!$A$2:$K$5000,9,FALSE))</f>
        <v>0</v>
      </c>
      <c r="H36" s="62">
        <f>IF(ISNA(VLOOKUP($Y$1*1000+F36,年齢別人口集計表AD2!$A$2:$K$5000,10,FALSE)),0,VLOOKUP($Y$1*1000+F36,年齢別人口集計表AD2!$A$2:$K$5000,10,FALSE))</f>
        <v>5</v>
      </c>
      <c r="I36" s="62">
        <f>SUM(G36:H36)</f>
        <v>5</v>
      </c>
      <c r="J36" s="63"/>
      <c r="K36" s="62">
        <v>90</v>
      </c>
      <c r="L36" s="62">
        <f>IF(ISNA(VLOOKUP($Y$1*1000+K36,年齢別人口集計表AD2!$A$2:$K$5000,9,FALSE)),0,VLOOKUP($Y$1*1000+K36,年齢別人口集計表AD2!$A$2:$K$5000,9,FALSE))</f>
        <v>1</v>
      </c>
      <c r="M36" s="62">
        <f>IF(ISNA(VLOOKUP($Y$1*1000+K36,年齢別人口集計表AD2!$A$2:$K$5000,10,FALSE)),0,VLOOKUP($Y$1*1000+K36,年齢別人口集計表AD2!$A$2:$K$5000,10,FALSE))</f>
        <v>3</v>
      </c>
      <c r="N36" s="62">
        <f>SUM(L36:M36)</f>
        <v>4</v>
      </c>
      <c r="O36" s="63"/>
      <c r="P36" s="62">
        <v>95</v>
      </c>
      <c r="Q36" s="62">
        <f>IF(ISNA(VLOOKUP($Y$1*1000+P36,年齢別人口集計表AD2!$A$2:$K$5000,9,FALSE)),0,VLOOKUP($Y$1*1000+P36,年齢別人口集計表AD2!$A$2:$K$5000,9,FALSE))</f>
        <v>0</v>
      </c>
      <c r="R36" s="62">
        <f>IF(ISNA(VLOOKUP($Y$1*1000+P36,年齢別人口集計表AD2!$A$2:$K$5000,10,FALSE)),0,VLOOKUP($Y$1*1000+P36,年齢別人口集計表AD2!$A$2:$K$5000,10,FALSE))</f>
        <v>1</v>
      </c>
      <c r="S36" s="62">
        <f>SUM(Q36:R36)</f>
        <v>1</v>
      </c>
      <c r="X36" s="57" t="s">
        <v>34</v>
      </c>
      <c r="Y36" s="57">
        <v>37</v>
      </c>
    </row>
    <row r="37" spans="1:25" x14ac:dyDescent="0.15">
      <c r="A37" s="62">
        <v>81</v>
      </c>
      <c r="B37" s="62">
        <f>IF(ISNA(VLOOKUP($Y$1*1000+A37,年齢別人口集計表AD2!$A$2:$K$5000,9,FALSE)),0,VLOOKUP($Y$1*1000+A37,年齢別人口集計表AD2!$A$2:$K$5000,9,FALSE))</f>
        <v>8</v>
      </c>
      <c r="C37" s="62">
        <f>IF(ISNA(VLOOKUP($Y$1*1000+A37,年齢別人口集計表AD2!$A$2:$K$5000,10,FALSE)),0,VLOOKUP($Y$1*1000+A37,年齢別人口集計表AD2!$A$2:$K$5000,10,FALSE))</f>
        <v>4</v>
      </c>
      <c r="D37" s="62">
        <f>SUM(B37:C37)</f>
        <v>12</v>
      </c>
      <c r="E37" s="63"/>
      <c r="F37" s="62">
        <v>86</v>
      </c>
      <c r="G37" s="62">
        <f>IF(ISNA(VLOOKUP($Y$1*1000+F37,年齢別人口集計表AD2!$A$2:$K$5000,9,FALSE)),0,VLOOKUP($Y$1*1000+F37,年齢別人口集計表AD2!$A$2:$K$5000,9,FALSE))</f>
        <v>0</v>
      </c>
      <c r="H37" s="62">
        <f>IF(ISNA(VLOOKUP($Y$1*1000+F37,年齢別人口集計表AD2!$A$2:$K$5000,10,FALSE)),0,VLOOKUP($Y$1*1000+F37,年齢別人口集計表AD2!$A$2:$K$5000,10,FALSE))</f>
        <v>5</v>
      </c>
      <c r="I37" s="62">
        <f>SUM(G37:H37)</f>
        <v>5</v>
      </c>
      <c r="J37" s="63"/>
      <c r="K37" s="62">
        <v>91</v>
      </c>
      <c r="L37" s="62">
        <f>IF(ISNA(VLOOKUP($Y$1*1000+K37,年齢別人口集計表AD2!$A$2:$K$5000,9,FALSE)),0,VLOOKUP($Y$1*1000+K37,年齢別人口集計表AD2!$A$2:$K$5000,9,FALSE))</f>
        <v>0</v>
      </c>
      <c r="M37" s="62">
        <f>IF(ISNA(VLOOKUP($Y$1*1000+K37,年齢別人口集計表AD2!$A$2:$K$5000,10,FALSE)),0,VLOOKUP($Y$1*1000+K37,年齢別人口集計表AD2!$A$2:$K$5000,10,FALSE))</f>
        <v>1</v>
      </c>
      <c r="N37" s="62">
        <f>SUM(L37:M37)</f>
        <v>1</v>
      </c>
      <c r="O37" s="63"/>
      <c r="P37" s="62">
        <v>96</v>
      </c>
      <c r="Q37" s="62">
        <f>IF(ISNA(VLOOKUP($Y$1*1000+P37,年齢別人口集計表AD2!$A$2:$K$5000,9,FALSE)),0,VLOOKUP($Y$1*1000+P37,年齢別人口集計表AD2!$A$2:$K$5000,9,FALSE))</f>
        <v>0</v>
      </c>
      <c r="R37" s="62">
        <f>IF(ISNA(VLOOKUP($Y$1*1000+P37,年齢別人口集計表AD2!$A$2:$K$5000,10,FALSE)),0,VLOOKUP($Y$1*1000+P37,年齢別人口集計表AD2!$A$2:$K$5000,10,FALSE))</f>
        <v>2</v>
      </c>
      <c r="S37" s="62">
        <f>SUM(Q37:R37)</f>
        <v>2</v>
      </c>
      <c r="X37" s="57" t="s">
        <v>35</v>
      </c>
      <c r="Y37" s="57">
        <v>38</v>
      </c>
    </row>
    <row r="38" spans="1:25" x14ac:dyDescent="0.15">
      <c r="A38" s="62">
        <v>82</v>
      </c>
      <c r="B38" s="62">
        <f>IF(ISNA(VLOOKUP($Y$1*1000+A38,年齢別人口集計表AD2!$A$2:$K$5000,9,FALSE)),0,VLOOKUP($Y$1*1000+A38,年齢別人口集計表AD2!$A$2:$K$5000,9,FALSE))</f>
        <v>4</v>
      </c>
      <c r="C38" s="62">
        <f>IF(ISNA(VLOOKUP($Y$1*1000+A38,年齢別人口集計表AD2!$A$2:$K$5000,10,FALSE)),0,VLOOKUP($Y$1*1000+A38,年齢別人口集計表AD2!$A$2:$K$5000,10,FALSE))</f>
        <v>4</v>
      </c>
      <c r="D38" s="62">
        <f>SUM(B38:C38)</f>
        <v>8</v>
      </c>
      <c r="E38" s="63"/>
      <c r="F38" s="62">
        <v>87</v>
      </c>
      <c r="G38" s="62">
        <f>IF(ISNA(VLOOKUP($Y$1*1000+F38,年齢別人口集計表AD2!$A$2:$K$5000,9,FALSE)),0,VLOOKUP($Y$1*1000+F38,年齢別人口集計表AD2!$A$2:$K$5000,9,FALSE))</f>
        <v>2</v>
      </c>
      <c r="H38" s="62">
        <f>IF(ISNA(VLOOKUP($Y$1*1000+F38,年齢別人口集計表AD2!$A$2:$K$5000,10,FALSE)),0,VLOOKUP($Y$1*1000+F38,年齢別人口集計表AD2!$A$2:$K$5000,10,FALSE))</f>
        <v>5</v>
      </c>
      <c r="I38" s="62">
        <f>SUM(G38:H38)</f>
        <v>7</v>
      </c>
      <c r="J38" s="63"/>
      <c r="K38" s="62">
        <v>92</v>
      </c>
      <c r="L38" s="62">
        <f>IF(ISNA(VLOOKUP($Y$1*1000+K38,年齢別人口集計表AD2!$A$2:$K$5000,9,FALSE)),0,VLOOKUP($Y$1*1000+K38,年齢別人口集計表AD2!$A$2:$K$5000,9,FALSE))</f>
        <v>1</v>
      </c>
      <c r="M38" s="62">
        <f>IF(ISNA(VLOOKUP($Y$1*1000+K38,年齢別人口集計表AD2!$A$2:$K$5000,10,FALSE)),0,VLOOKUP($Y$1*1000+K38,年齢別人口集計表AD2!$A$2:$K$5000,10,FALSE))</f>
        <v>1</v>
      </c>
      <c r="N38" s="62">
        <f>SUM(L38:M38)</f>
        <v>2</v>
      </c>
      <c r="O38" s="63"/>
      <c r="P38" s="62">
        <v>97</v>
      </c>
      <c r="Q38" s="62">
        <f>IF(ISNA(VLOOKUP($Y$1*1000+P38,年齢別人口集計表AD2!$A$2:$K$5000,9,FALSE)),0,VLOOKUP($Y$1*1000+P38,年齢別人口集計表AD2!$A$2:$K$5000,9,FALSE))</f>
        <v>0</v>
      </c>
      <c r="R38" s="62">
        <f>IF(ISNA(VLOOKUP($Y$1*1000+P38,年齢別人口集計表AD2!$A$2:$K$5000,10,FALSE)),0,VLOOKUP($Y$1*1000+P38,年齢別人口集計表AD2!$A$2:$K$5000,10,FALSE))</f>
        <v>0</v>
      </c>
      <c r="S38" s="62">
        <f>SUM(Q38:R38)</f>
        <v>0</v>
      </c>
      <c r="X38" s="57" t="s">
        <v>61</v>
      </c>
      <c r="Y38" s="57">
        <v>39</v>
      </c>
    </row>
    <row r="39" spans="1:25" x14ac:dyDescent="0.15">
      <c r="A39" s="62">
        <v>83</v>
      </c>
      <c r="B39" s="62">
        <f>IF(ISNA(VLOOKUP($Y$1*1000+A39,年齢別人口集計表AD2!$A$2:$K$5000,9,FALSE)),0,VLOOKUP($Y$1*1000+A39,年齢別人口集計表AD2!$A$2:$K$5000,9,FALSE))</f>
        <v>1</v>
      </c>
      <c r="C39" s="62">
        <f>IF(ISNA(VLOOKUP($Y$1*1000+A39,年齢別人口集計表AD2!$A$2:$K$5000,10,FALSE)),0,VLOOKUP($Y$1*1000+A39,年齢別人口集計表AD2!$A$2:$K$5000,10,FALSE))</f>
        <v>3</v>
      </c>
      <c r="D39" s="62">
        <f>SUM(B39:C39)</f>
        <v>4</v>
      </c>
      <c r="E39" s="63"/>
      <c r="F39" s="62">
        <v>88</v>
      </c>
      <c r="G39" s="62">
        <f>IF(ISNA(VLOOKUP($Y$1*1000+F39,年齢別人口集計表AD2!$A$2:$K$5000,9,FALSE)),0,VLOOKUP($Y$1*1000+F39,年齢別人口集計表AD2!$A$2:$K$5000,9,FALSE))</f>
        <v>1</v>
      </c>
      <c r="H39" s="62">
        <f>IF(ISNA(VLOOKUP($Y$1*1000+F39,年齢別人口集計表AD2!$A$2:$K$5000,10,FALSE)),0,VLOOKUP($Y$1*1000+F39,年齢別人口集計表AD2!$A$2:$K$5000,10,FALSE))</f>
        <v>5</v>
      </c>
      <c r="I39" s="62">
        <f>SUM(G39:H39)</f>
        <v>6</v>
      </c>
      <c r="J39" s="63"/>
      <c r="K39" s="62">
        <v>93</v>
      </c>
      <c r="L39" s="62">
        <f>IF(ISNA(VLOOKUP($Y$1*1000+K39,年齢別人口集計表AD2!$A$2:$K$5000,9,FALSE)),0,VLOOKUP($Y$1*1000+K39,年齢別人口集計表AD2!$A$2:$K$5000,9,FALSE))</f>
        <v>0</v>
      </c>
      <c r="M39" s="62">
        <f>IF(ISNA(VLOOKUP($Y$1*1000+K39,年齢別人口集計表AD2!$A$2:$K$5000,10,FALSE)),0,VLOOKUP($Y$1*1000+K39,年齢別人口集計表AD2!$A$2:$K$5000,10,FALSE))</f>
        <v>0</v>
      </c>
      <c r="N39" s="62">
        <f>SUM(L39:M39)</f>
        <v>0</v>
      </c>
      <c r="O39" s="63"/>
      <c r="P39" s="62">
        <v>98</v>
      </c>
      <c r="Q39" s="62">
        <f>IF(ISNA(VLOOKUP($Y$1*1000+P39,年齢別人口集計表AD2!$A$2:$K$5000,9,FALSE)),0,VLOOKUP($Y$1*1000+P39,年齢別人口集計表AD2!$A$2:$K$5000,9,FALSE))</f>
        <v>0</v>
      </c>
      <c r="R39" s="62">
        <f>IF(ISNA(VLOOKUP($Y$1*1000+P39,年齢別人口集計表AD2!$A$2:$K$5000,10,FALSE)),0,VLOOKUP($Y$1*1000+P39,年齢別人口集計表AD2!$A$2:$K$5000,10,FALSE))</f>
        <v>2</v>
      </c>
      <c r="S39" s="62">
        <f>SUM(Q39:R39)</f>
        <v>2</v>
      </c>
      <c r="X39" s="57" t="s">
        <v>77</v>
      </c>
      <c r="Y39" s="57">
        <v>40</v>
      </c>
    </row>
    <row r="40" spans="1:25" x14ac:dyDescent="0.15">
      <c r="A40" s="62">
        <v>84</v>
      </c>
      <c r="B40" s="62">
        <f>IF(ISNA(VLOOKUP($Y$1*1000+A40,年齢別人口集計表AD2!$A$2:$K$5000,9,FALSE)),0,VLOOKUP($Y$1*1000+A40,年齢別人口集計表AD2!$A$2:$K$5000,9,FALSE))</f>
        <v>2</v>
      </c>
      <c r="C40" s="62">
        <f>IF(ISNA(VLOOKUP($Y$1*1000+A40,年齢別人口集計表AD2!$A$2:$K$5000,10,FALSE)),0,VLOOKUP($Y$1*1000+A40,年齢別人口集計表AD2!$A$2:$K$5000,10,FALSE))</f>
        <v>2</v>
      </c>
      <c r="D40" s="62">
        <f>SUM(B40:C40)</f>
        <v>4</v>
      </c>
      <c r="E40" s="63"/>
      <c r="F40" s="62">
        <v>89</v>
      </c>
      <c r="G40" s="62">
        <f>IF(ISNA(VLOOKUP($Y$1*1000+F40,年齢別人口集計表AD2!$A$2:$K$5000,9,FALSE)),0,VLOOKUP($Y$1*1000+F40,年齢別人口集計表AD2!$A$2:$K$5000,9,FALSE))</f>
        <v>0</v>
      </c>
      <c r="H40" s="62">
        <f>IF(ISNA(VLOOKUP($Y$1*1000+F40,年齢別人口集計表AD2!$A$2:$K$5000,10,FALSE)),0,VLOOKUP($Y$1*1000+F40,年齢別人口集計表AD2!$A$2:$K$5000,10,FALSE))</f>
        <v>4</v>
      </c>
      <c r="I40" s="62">
        <f>SUM(G40:H40)</f>
        <v>4</v>
      </c>
      <c r="J40" s="63"/>
      <c r="K40" s="62">
        <v>94</v>
      </c>
      <c r="L40" s="62">
        <f>IF(ISNA(VLOOKUP($Y$1*1000+K40,年齢別人口集計表AD2!$A$2:$K$5000,9,FALSE)),0,VLOOKUP($Y$1*1000+K40,年齢別人口集計表AD2!$A$2:$K$5000,9,FALSE))</f>
        <v>1</v>
      </c>
      <c r="M40" s="62">
        <f>IF(ISNA(VLOOKUP($Y$1*1000+K40,年齢別人口集計表AD2!$A$2:$K$5000,10,FALSE)),0,VLOOKUP($Y$1*1000+K40,年齢別人口集計表AD2!$A$2:$K$5000,10,FALSE))</f>
        <v>3</v>
      </c>
      <c r="N40" s="62">
        <f>SUM(L40:M40)</f>
        <v>4</v>
      </c>
      <c r="O40" s="63"/>
      <c r="P40" s="62">
        <v>99</v>
      </c>
      <c r="Q40" s="62">
        <f>IF(ISNA(VLOOKUP($Y$1*1000+P40,年齢別人口集計表AD2!$A$2:$K$5000,9,FALSE)),0,VLOOKUP($Y$1*1000+P40,年齢別人口集計表AD2!$A$2:$K$5000,9,FALSE))</f>
        <v>0</v>
      </c>
      <c r="R40" s="62">
        <f>IF(ISNA(VLOOKUP($Y$1*1000+P40,年齢別人口集計表AD2!$A$2:$K$5000,10,FALSE)),0,VLOOKUP($Y$1*1000+P40,年齢別人口集計表AD2!$A$2:$K$5000,10,FALSE))</f>
        <v>1</v>
      </c>
      <c r="S40" s="62">
        <f>SUM(Q40:R40)</f>
        <v>1</v>
      </c>
      <c r="X40" s="57" t="s">
        <v>83</v>
      </c>
      <c r="Y40" s="57">
        <v>41</v>
      </c>
    </row>
    <row r="41" spans="1:25" x14ac:dyDescent="0.15">
      <c r="A41" s="64" t="s">
        <v>91</v>
      </c>
      <c r="B41" s="62">
        <f>SUM(B36:B40)</f>
        <v>19</v>
      </c>
      <c r="C41" s="62">
        <f>SUM(C36:C40)</f>
        <v>14</v>
      </c>
      <c r="D41" s="62">
        <f>SUM(D36:D40)</f>
        <v>33</v>
      </c>
      <c r="E41" s="63"/>
      <c r="F41" s="64" t="s">
        <v>91</v>
      </c>
      <c r="G41" s="62">
        <f>SUM(G36:G40)</f>
        <v>3</v>
      </c>
      <c r="H41" s="62">
        <f>SUM(H36:H40)</f>
        <v>24</v>
      </c>
      <c r="I41" s="62">
        <f>SUM(I36:I40)</f>
        <v>27</v>
      </c>
      <c r="J41" s="63"/>
      <c r="K41" s="64" t="s">
        <v>91</v>
      </c>
      <c r="L41" s="62">
        <f>SUM(L36:L40)</f>
        <v>3</v>
      </c>
      <c r="M41" s="62">
        <f>SUM(M36:M40)</f>
        <v>8</v>
      </c>
      <c r="N41" s="62">
        <f>SUM(N36:N40)</f>
        <v>11</v>
      </c>
      <c r="O41" s="63"/>
      <c r="P41" s="64" t="s">
        <v>91</v>
      </c>
      <c r="Q41" s="62">
        <f>SUM(Q36:Q40)</f>
        <v>0</v>
      </c>
      <c r="R41" s="62">
        <f>SUM(R36:R40)</f>
        <v>6</v>
      </c>
      <c r="S41" s="62">
        <f>SUM(S36:S40)</f>
        <v>6</v>
      </c>
      <c r="U41" s="65">
        <f>Q41+L41+G41+B41</f>
        <v>25</v>
      </c>
      <c r="V41" s="65">
        <f>R41+M41+H41+C41</f>
        <v>52</v>
      </c>
      <c r="X41" s="57" t="s">
        <v>36</v>
      </c>
      <c r="Y41" s="57">
        <v>42</v>
      </c>
    </row>
    <row r="42" spans="1:25" x14ac:dyDescent="0.15">
      <c r="A42" s="66"/>
      <c r="B42" s="66"/>
      <c r="C42" s="66"/>
      <c r="D42" s="66"/>
      <c r="F42" s="66"/>
      <c r="G42" s="66"/>
      <c r="H42" s="66"/>
      <c r="I42" s="66"/>
      <c r="K42" s="66"/>
      <c r="L42" s="66"/>
      <c r="M42" s="66"/>
      <c r="N42" s="66"/>
      <c r="P42" s="66"/>
      <c r="Q42" s="66"/>
      <c r="R42" s="66"/>
      <c r="S42" s="66"/>
      <c r="X42" s="57" t="s">
        <v>37</v>
      </c>
      <c r="Y42" s="57">
        <v>43</v>
      </c>
    </row>
    <row r="43" spans="1:25" x14ac:dyDescent="0.15">
      <c r="A43" s="64" t="s">
        <v>0</v>
      </c>
      <c r="B43" s="64" t="s">
        <v>89</v>
      </c>
      <c r="C43" s="64" t="s">
        <v>90</v>
      </c>
      <c r="D43" s="64" t="s">
        <v>91</v>
      </c>
      <c r="E43" s="63"/>
      <c r="F43" s="64" t="s">
        <v>0</v>
      </c>
      <c r="G43" s="64" t="s">
        <v>89</v>
      </c>
      <c r="H43" s="64" t="s">
        <v>90</v>
      </c>
      <c r="I43" s="64" t="s">
        <v>91</v>
      </c>
      <c r="J43" s="63"/>
      <c r="K43" s="64" t="s">
        <v>0</v>
      </c>
      <c r="L43" s="64" t="s">
        <v>89</v>
      </c>
      <c r="M43" s="64" t="s">
        <v>90</v>
      </c>
      <c r="N43" s="64" t="s">
        <v>91</v>
      </c>
      <c r="O43" s="63"/>
      <c r="P43" s="64" t="s">
        <v>0</v>
      </c>
      <c r="Q43" s="64" t="s">
        <v>89</v>
      </c>
      <c r="R43" s="64" t="s">
        <v>90</v>
      </c>
      <c r="S43" s="64" t="s">
        <v>91</v>
      </c>
      <c r="X43" s="57" t="s">
        <v>38</v>
      </c>
      <c r="Y43" s="57">
        <v>50</v>
      </c>
    </row>
    <row r="44" spans="1:25" x14ac:dyDescent="0.15">
      <c r="A44" s="62">
        <v>100</v>
      </c>
      <c r="B44" s="62">
        <f>IF(ISNA(VLOOKUP($Y$1*1000+A44,年齢別人口集計表AD2!$A$2:$K$5000,9,FALSE)),0,VLOOKUP($Y$1*1000+A44,年齢別人口集計表AD2!$A$2:$K$5000,9,FALSE))</f>
        <v>0</v>
      </c>
      <c r="C44" s="62">
        <f>IF(ISNA(VLOOKUP($Y$1*1000+A44,年齢別人口集計表AD2!$A$2:$K$5000,10,FALSE)),0,VLOOKUP($Y$1*1000+A44,年齢別人口集計表AD2!$A$2:$K$5000,10,FALSE))</f>
        <v>0</v>
      </c>
      <c r="D44" s="62">
        <f>SUM(B44:C44)</f>
        <v>0</v>
      </c>
      <c r="E44" s="63"/>
      <c r="F44" s="62">
        <v>105</v>
      </c>
      <c r="G44" s="62">
        <f>IF(ISNA(VLOOKUP($Y$1*1000+F44,年齢別人口集計表AD2!$A$2:$K$5000,9,FALSE)),0,VLOOKUP($Y$1*1000+F44,年齢別人口集計表AD2!$A$2:$K$5000,9,FALSE))</f>
        <v>0</v>
      </c>
      <c r="H44" s="62">
        <f>IF(ISNA(VLOOKUP($Y$1*1000+F44,年齢別人口集計表AD2!$A$2:$K$5000,10,FALSE)),0,VLOOKUP($Y$1*1000+F44,年齢別人口集計表AD2!$A$2:$K$5000,10,FALSE))</f>
        <v>0</v>
      </c>
      <c r="I44" s="62">
        <f>SUM(G44:H44)</f>
        <v>0</v>
      </c>
      <c r="J44" s="63"/>
      <c r="K44" s="62">
        <v>110</v>
      </c>
      <c r="L44" s="62">
        <f>IF(ISNA(VLOOKUP($Y$1*1000+K44,年齢別人口集計表AD2!$A$2:$K$5000,9,FALSE)),0,VLOOKUP($Y$1*1000+K44,年齢別人口集計表AD2!$A$2:$K$5000,9,FALSE))</f>
        <v>0</v>
      </c>
      <c r="M44" s="62">
        <f>IF(ISNA(VLOOKUP($Y$1*1000+K44,年齢別人口集計表AD2!$A$2:$K$5000,10,FALSE)),0,VLOOKUP($Y$1*1000+K44,年齢別人口集計表AD2!$A$2:$K$5000,10,FALSE))</f>
        <v>0</v>
      </c>
      <c r="N44" s="62">
        <f>SUM(L44:M44)</f>
        <v>0</v>
      </c>
      <c r="O44" s="63"/>
      <c r="P44" s="62">
        <v>115</v>
      </c>
      <c r="Q44" s="62">
        <f>IF(ISNA(VLOOKUP($Y$1*1000+P44,年齢別人口集計表AD2!$A$2:$K$5000,9,FALSE)),0,VLOOKUP($Y$1*1000+P44,年齢別人口集計表AD2!$A$2:$K$5000,9,FALSE))</f>
        <v>0</v>
      </c>
      <c r="R44" s="62">
        <f>IF(ISNA(VLOOKUP($Y$1*1000+P44,年齢別人口集計表AD2!$A$2:$K$5000,10,FALSE)),0,VLOOKUP($Y$1*1000+P44,年齢別人口集計表AD2!$A$2:$K$5000,10,FALSE))</f>
        <v>0</v>
      </c>
      <c r="S44" s="62">
        <f>SUM(Q44:R44)</f>
        <v>0</v>
      </c>
      <c r="X44" s="57" t="s">
        <v>39</v>
      </c>
      <c r="Y44" s="57">
        <v>51</v>
      </c>
    </row>
    <row r="45" spans="1:25" x14ac:dyDescent="0.15">
      <c r="A45" s="62">
        <v>101</v>
      </c>
      <c r="B45" s="62">
        <f>IF(ISNA(VLOOKUP($Y$1*1000+A45,年齢別人口集計表AD2!$A$2:$K$5000,9,FALSE)),0,VLOOKUP($Y$1*1000+A45,年齢別人口集計表AD2!$A$2:$K$5000,9,FALSE))</f>
        <v>0</v>
      </c>
      <c r="C45" s="62">
        <f>IF(ISNA(VLOOKUP($Y$1*1000+A45,年齢別人口集計表AD2!$A$2:$K$5000,10,FALSE)),0,VLOOKUP($Y$1*1000+A45,年齢別人口集計表AD2!$A$2:$K$5000,10,FALSE))</f>
        <v>0</v>
      </c>
      <c r="D45" s="62">
        <f>SUM(B45:C45)</f>
        <v>0</v>
      </c>
      <c r="E45" s="63"/>
      <c r="F45" s="62">
        <v>106</v>
      </c>
      <c r="G45" s="62">
        <f>IF(ISNA(VLOOKUP($Y$1*1000+F45,年齢別人口集計表AD2!$A$2:$K$5000,9,FALSE)),0,VLOOKUP($Y$1*1000+F45,年齢別人口集計表AD2!$A$2:$K$5000,9,FALSE))</f>
        <v>0</v>
      </c>
      <c r="H45" s="62">
        <f>IF(ISNA(VLOOKUP($Y$1*1000+F45,年齢別人口集計表AD2!$A$2:$K$5000,10,FALSE)),0,VLOOKUP($Y$1*1000+F45,年齢別人口集計表AD2!$A$2:$K$5000,10,FALSE))</f>
        <v>0</v>
      </c>
      <c r="I45" s="62">
        <f>SUM(G45:H45)</f>
        <v>0</v>
      </c>
      <c r="J45" s="63"/>
      <c r="K45" s="62">
        <v>111</v>
      </c>
      <c r="L45" s="62">
        <f>IF(ISNA(VLOOKUP($Y$1*1000+K45,年齢別人口集計表AD2!$A$2:$K$5000,9,FALSE)),0,VLOOKUP($Y$1*1000+K45,年齢別人口集計表AD2!$A$2:$K$5000,9,FALSE))</f>
        <v>0</v>
      </c>
      <c r="M45" s="62">
        <f>IF(ISNA(VLOOKUP($Y$1*1000+K45,年齢別人口集計表AD2!$A$2:$K$5000,10,FALSE)),0,VLOOKUP($Y$1*1000+K45,年齢別人口集計表AD2!$A$2:$K$5000,10,FALSE))</f>
        <v>0</v>
      </c>
      <c r="N45" s="62">
        <f>SUM(L45:M45)</f>
        <v>0</v>
      </c>
      <c r="O45" s="63"/>
      <c r="P45" s="62">
        <v>116</v>
      </c>
      <c r="Q45" s="62">
        <f>IF(ISNA(VLOOKUP($Y$1*1000+P45,年齢別人口集計表AD2!$A$2:$K$5000,9,FALSE)),0,VLOOKUP($Y$1*1000+P45,年齢別人口集計表AD2!$A$2:$K$5000,9,FALSE))</f>
        <v>0</v>
      </c>
      <c r="R45" s="62">
        <f>IF(ISNA(VLOOKUP($Y$1*1000+P45,年齢別人口集計表AD2!$A$2:$K$5000,10,FALSE)),0,VLOOKUP($Y$1*1000+P45,年齢別人口集計表AD2!$A$2:$K$5000,10,FALSE))</f>
        <v>0</v>
      </c>
      <c r="S45" s="62">
        <f>SUM(Q45:R45)</f>
        <v>0</v>
      </c>
      <c r="X45" s="57" t="s">
        <v>40</v>
      </c>
      <c r="Y45" s="57">
        <v>52</v>
      </c>
    </row>
    <row r="46" spans="1:25" x14ac:dyDescent="0.15">
      <c r="A46" s="62">
        <v>102</v>
      </c>
      <c r="B46" s="62">
        <f>IF(ISNA(VLOOKUP($Y$1*1000+A46,年齢別人口集計表AD2!$A$2:$K$5000,9,FALSE)),0,VLOOKUP($Y$1*1000+A46,年齢別人口集計表AD2!$A$2:$K$5000,9,FALSE))</f>
        <v>0</v>
      </c>
      <c r="C46" s="62">
        <f>IF(ISNA(VLOOKUP($Y$1*1000+A46,年齢別人口集計表AD2!$A$2:$K$5000,10,FALSE)),0,VLOOKUP($Y$1*1000+A46,年齢別人口集計表AD2!$A$2:$K$5000,10,FALSE))</f>
        <v>0</v>
      </c>
      <c r="D46" s="62">
        <f>SUM(B46:C46)</f>
        <v>0</v>
      </c>
      <c r="E46" s="63"/>
      <c r="F46" s="62">
        <v>107</v>
      </c>
      <c r="G46" s="62">
        <f>IF(ISNA(VLOOKUP($Y$1*1000+F46,年齢別人口集計表AD2!$A$2:$K$5000,9,FALSE)),0,VLOOKUP($Y$1*1000+F46,年齢別人口集計表AD2!$A$2:$K$5000,9,FALSE))</f>
        <v>0</v>
      </c>
      <c r="H46" s="62">
        <f>IF(ISNA(VLOOKUP($Y$1*1000+F46,年齢別人口集計表AD2!$A$2:$K$5000,10,FALSE)),0,VLOOKUP($Y$1*1000+F46,年齢別人口集計表AD2!$A$2:$K$5000,10,FALSE))</f>
        <v>0</v>
      </c>
      <c r="I46" s="62">
        <f>SUM(G46:H46)</f>
        <v>0</v>
      </c>
      <c r="J46" s="63"/>
      <c r="K46" s="62">
        <v>112</v>
      </c>
      <c r="L46" s="62">
        <f>IF(ISNA(VLOOKUP($Y$1*1000+K46,年齢別人口集計表AD2!$A$2:$K$5000,9,FALSE)),0,VLOOKUP($Y$1*1000+K46,年齢別人口集計表AD2!$A$2:$K$5000,9,FALSE))</f>
        <v>0</v>
      </c>
      <c r="M46" s="62">
        <f>IF(ISNA(VLOOKUP($Y$1*1000+K46,年齢別人口集計表AD2!$A$2:$K$5000,10,FALSE)),0,VLOOKUP($Y$1*1000+K46,年齢別人口集計表AD2!$A$2:$K$5000,10,FALSE))</f>
        <v>0</v>
      </c>
      <c r="N46" s="62">
        <f>SUM(L46:M46)</f>
        <v>0</v>
      </c>
      <c r="O46" s="63"/>
      <c r="P46" s="62">
        <v>117</v>
      </c>
      <c r="Q46" s="62">
        <f>IF(ISNA(VLOOKUP($Y$1*1000+P46,年齢別人口集計表AD2!$A$2:$K$5000,9,FALSE)),0,VLOOKUP($Y$1*1000+P46,年齢別人口集計表AD2!$A$2:$K$5000,9,FALSE))</f>
        <v>0</v>
      </c>
      <c r="R46" s="62">
        <f>IF(ISNA(VLOOKUP($Y$1*1000+P46,年齢別人口集計表AD2!$A$2:$K$5000,10,FALSE)),0,VLOOKUP($Y$1*1000+P46,年齢別人口集計表AD2!$A$2:$K$5000,10,FALSE))</f>
        <v>0</v>
      </c>
      <c r="S46" s="62">
        <f>SUM(Q46:R46)</f>
        <v>0</v>
      </c>
      <c r="X46" s="57" t="s">
        <v>41</v>
      </c>
      <c r="Y46" s="57">
        <v>53</v>
      </c>
    </row>
    <row r="47" spans="1:25" x14ac:dyDescent="0.15">
      <c r="A47" s="62">
        <v>103</v>
      </c>
      <c r="B47" s="62">
        <f>IF(ISNA(VLOOKUP($Y$1*1000+A47,年齢別人口集計表AD2!$A$2:$K$5000,9,FALSE)),0,VLOOKUP($Y$1*1000+A47,年齢別人口集計表AD2!$A$2:$K$5000,9,FALSE))</f>
        <v>0</v>
      </c>
      <c r="C47" s="62">
        <f>IF(ISNA(VLOOKUP($Y$1*1000+A47,年齢別人口集計表AD2!$A$2:$K$5000,10,FALSE)),0,VLOOKUP($Y$1*1000+A47,年齢別人口集計表AD2!$A$2:$K$5000,10,FALSE))</f>
        <v>0</v>
      </c>
      <c r="D47" s="62">
        <f>SUM(B47:C47)</f>
        <v>0</v>
      </c>
      <c r="E47" s="63"/>
      <c r="F47" s="62">
        <v>108</v>
      </c>
      <c r="G47" s="62">
        <f>IF(ISNA(VLOOKUP($Y$1*1000+F47,年齢別人口集計表AD2!$A$2:$K$5000,9,FALSE)),0,VLOOKUP($Y$1*1000+F47,年齢別人口集計表AD2!$A$2:$K$5000,9,FALSE))</f>
        <v>0</v>
      </c>
      <c r="H47" s="62">
        <f>IF(ISNA(VLOOKUP($Y$1*1000+F47,年齢別人口集計表AD2!$A$2:$K$5000,10,FALSE)),0,VLOOKUP($Y$1*1000+F47,年齢別人口集計表AD2!$A$2:$K$5000,10,FALSE))</f>
        <v>0</v>
      </c>
      <c r="I47" s="62">
        <f>SUM(G47:H47)</f>
        <v>0</v>
      </c>
      <c r="J47" s="63"/>
      <c r="K47" s="62">
        <v>113</v>
      </c>
      <c r="L47" s="62">
        <f>IF(ISNA(VLOOKUP($Y$1*1000+K47,年齢別人口集計表AD2!$A$2:$K$5000,9,FALSE)),0,VLOOKUP($Y$1*1000+K47,年齢別人口集計表AD2!$A$2:$K$5000,9,FALSE))</f>
        <v>0</v>
      </c>
      <c r="M47" s="62">
        <f>IF(ISNA(VLOOKUP($Y$1*1000+K47,年齢別人口集計表AD2!$A$2:$K$5000,10,FALSE)),0,VLOOKUP($Y$1*1000+K47,年齢別人口集計表AD2!$A$2:$K$5000,10,FALSE))</f>
        <v>0</v>
      </c>
      <c r="N47" s="62">
        <f>SUM(L47:M47)</f>
        <v>0</v>
      </c>
      <c r="O47" s="63"/>
      <c r="P47" s="62">
        <v>118</v>
      </c>
      <c r="Q47" s="62">
        <f>IF(ISNA(VLOOKUP($Y$1*1000+P47,年齢別人口集計表AD2!$A$2:$K$5000,9,FALSE)),0,VLOOKUP($Y$1*1000+P47,年齢別人口集計表AD2!$A$2:$K$5000,9,FALSE))</f>
        <v>0</v>
      </c>
      <c r="R47" s="62">
        <f>IF(ISNA(VLOOKUP($Y$1*1000+P47,年齢別人口集計表AD2!$A$2:$K$5000,10,FALSE)),0,VLOOKUP($Y$1*1000+P47,年齢別人口集計表AD2!$A$2:$K$5000,10,FALSE))</f>
        <v>0</v>
      </c>
      <c r="S47" s="62">
        <f>SUM(Q47:R47)</f>
        <v>0</v>
      </c>
      <c r="X47" s="57" t="s">
        <v>42</v>
      </c>
      <c r="Y47" s="57">
        <v>54</v>
      </c>
    </row>
    <row r="48" spans="1:25" x14ac:dyDescent="0.15">
      <c r="A48" s="62">
        <v>104</v>
      </c>
      <c r="B48" s="62">
        <f>IF(ISNA(VLOOKUP($Y$1*1000+A48,年齢別人口集計表AD2!$A$2:$K$5000,9,FALSE)),0,VLOOKUP($Y$1*1000+A48,年齢別人口集計表AD2!$A$2:$K$5000,9,FALSE))</f>
        <v>0</v>
      </c>
      <c r="C48" s="62">
        <f>IF(ISNA(VLOOKUP($Y$1*1000+A48,年齢別人口集計表AD2!$A$2:$K$5000,10,FALSE)),0,VLOOKUP($Y$1*1000+A48,年齢別人口集計表AD2!$A$2:$K$5000,10,FALSE))</f>
        <v>0</v>
      </c>
      <c r="D48" s="62">
        <f>SUM(B48:C48)</f>
        <v>0</v>
      </c>
      <c r="E48" s="63"/>
      <c r="F48" s="62">
        <v>109</v>
      </c>
      <c r="G48" s="62">
        <f>IF(ISNA(VLOOKUP($Y$1*1000+F48,年齢別人口集計表AD2!$A$2:$K$5000,9,FALSE)),0,VLOOKUP($Y$1*1000+F48,年齢別人口集計表AD2!$A$2:$K$5000,9,FALSE))</f>
        <v>0</v>
      </c>
      <c r="H48" s="62">
        <f>IF(ISNA(VLOOKUP($Y$1*1000+F48,年齢別人口集計表AD2!$A$2:$K$5000,10,FALSE)),0,VLOOKUP($Y$1*1000+F48,年齢別人口集計表AD2!$A$2:$K$5000,10,FALSE))</f>
        <v>0</v>
      </c>
      <c r="I48" s="62">
        <f>SUM(G48:H48)</f>
        <v>0</v>
      </c>
      <c r="J48" s="63"/>
      <c r="K48" s="62">
        <v>114</v>
      </c>
      <c r="L48" s="62">
        <f>IF(ISNA(VLOOKUP($Y$1*1000+K48,年齢別人口集計表AD2!$A$2:$K$5000,9,FALSE)),0,VLOOKUP($Y$1*1000+K48,年齢別人口集計表AD2!$A$2:$K$5000,9,FALSE))</f>
        <v>0</v>
      </c>
      <c r="M48" s="62">
        <f>IF(ISNA(VLOOKUP($Y$1*1000+K48,年齢別人口集計表AD2!$A$2:$K$5000,10,FALSE)),0,VLOOKUP($Y$1*1000+K48,年齢別人口集計表AD2!$A$2:$K$5000,10,FALSE))</f>
        <v>0</v>
      </c>
      <c r="N48" s="62">
        <f>SUM(L48:M48)</f>
        <v>0</v>
      </c>
      <c r="O48" s="63"/>
      <c r="P48" s="62">
        <v>119</v>
      </c>
      <c r="Q48" s="62">
        <f>IF(ISNA(VLOOKUP($Y$1*1000+P48,年齢別人口集計表AD2!$A$2:$K$5000,9,FALSE)),0,VLOOKUP($Y$1*1000+P48,年齢別人口集計表AD2!$A$2:$K$5000,9,FALSE))</f>
        <v>0</v>
      </c>
      <c r="R48" s="62">
        <f>IF(ISNA(VLOOKUP($Y$1*1000+P48,年齢別人口集計表AD2!$A$2:$K$5000,10,FALSE)),0,VLOOKUP($Y$1*1000+P48,年齢別人口集計表AD2!$A$2:$K$5000,10,FALSE))</f>
        <v>0</v>
      </c>
      <c r="S48" s="62">
        <f>SUM(Q48:R48)</f>
        <v>0</v>
      </c>
      <c r="X48" s="57" t="s">
        <v>43</v>
      </c>
      <c r="Y48" s="57">
        <v>55</v>
      </c>
    </row>
    <row r="49" spans="1:25" x14ac:dyDescent="0.15">
      <c r="A49" s="64" t="s">
        <v>91</v>
      </c>
      <c r="B49" s="62">
        <f>SUM(B44:B48)</f>
        <v>0</v>
      </c>
      <c r="C49" s="62">
        <f>SUM(C44:C48)</f>
        <v>0</v>
      </c>
      <c r="D49" s="62">
        <f>SUM(D44:D48)</f>
        <v>0</v>
      </c>
      <c r="E49" s="63"/>
      <c r="F49" s="64" t="s">
        <v>91</v>
      </c>
      <c r="G49" s="62">
        <f>SUM(G44:G48)</f>
        <v>0</v>
      </c>
      <c r="H49" s="62">
        <f>SUM(H44:H48)</f>
        <v>0</v>
      </c>
      <c r="I49" s="62">
        <f>SUM(I44:I48)</f>
        <v>0</v>
      </c>
      <c r="J49" s="63"/>
      <c r="K49" s="64" t="s">
        <v>91</v>
      </c>
      <c r="L49" s="62">
        <f>SUM(L44:L48)</f>
        <v>0</v>
      </c>
      <c r="M49" s="62">
        <f>SUM(M44:M48)</f>
        <v>0</v>
      </c>
      <c r="N49" s="62">
        <f>SUM(N44:N48)</f>
        <v>0</v>
      </c>
      <c r="O49" s="63"/>
      <c r="P49" s="64" t="s">
        <v>91</v>
      </c>
      <c r="Q49" s="62">
        <f>SUM(Q44:Q48)</f>
        <v>0</v>
      </c>
      <c r="R49" s="62">
        <f>SUM(R44:R48)</f>
        <v>0</v>
      </c>
      <c r="S49" s="62">
        <f>SUM(S44:S48)</f>
        <v>0</v>
      </c>
      <c r="U49" s="65">
        <f>Q49+L49+G49+B49</f>
        <v>0</v>
      </c>
      <c r="V49" s="65">
        <f>R49+M49+H49+C49</f>
        <v>0</v>
      </c>
      <c r="X49" s="57" t="s">
        <v>44</v>
      </c>
      <c r="Y49" s="57">
        <v>56</v>
      </c>
    </row>
    <row r="50" spans="1:25" ht="14.25" thickBot="1" x14ac:dyDescent="0.2">
      <c r="A50" s="67"/>
      <c r="B50" s="67"/>
      <c r="C50" s="67"/>
      <c r="D50" s="67"/>
      <c r="F50" s="67"/>
      <c r="G50" s="67"/>
      <c r="H50" s="67"/>
      <c r="I50" s="67"/>
      <c r="K50" s="67"/>
      <c r="L50" s="67"/>
      <c r="M50" s="67"/>
      <c r="N50" s="67"/>
      <c r="P50" s="67"/>
      <c r="Q50" s="68"/>
      <c r="R50" s="68"/>
      <c r="S50" s="68"/>
      <c r="X50" s="57" t="s">
        <v>45</v>
      </c>
      <c r="Y50" s="57">
        <v>57</v>
      </c>
    </row>
    <row r="51" spans="1:25" ht="14.25" thickBot="1" x14ac:dyDescent="0.2">
      <c r="N51" s="76"/>
      <c r="O51" s="70"/>
      <c r="P51" s="69" t="s">
        <v>94</v>
      </c>
      <c r="Q51" s="71" t="s">
        <v>89</v>
      </c>
      <c r="R51" s="72" t="s">
        <v>90</v>
      </c>
      <c r="S51" s="72" t="s">
        <v>91</v>
      </c>
      <c r="X51" s="57" t="s">
        <v>46</v>
      </c>
      <c r="Y51" s="57">
        <v>58</v>
      </c>
    </row>
    <row r="52" spans="1:25" ht="14.25" thickBot="1" x14ac:dyDescent="0.2">
      <c r="N52" s="77"/>
      <c r="O52" s="70"/>
      <c r="P52" s="73" t="s">
        <v>95</v>
      </c>
      <c r="Q52" s="74">
        <f>SUM(U9:U49)</f>
        <v>809</v>
      </c>
      <c r="R52" s="75">
        <f>SUM(V9:V49)</f>
        <v>890</v>
      </c>
      <c r="S52" s="75">
        <f>SUM(Q52:R52)</f>
        <v>1699</v>
      </c>
      <c r="U52" s="65">
        <f>SUM(U9:U49)</f>
        <v>809</v>
      </c>
      <c r="V52" s="65">
        <f>SUM(V9:V49)</f>
        <v>890</v>
      </c>
      <c r="X52" s="57" t="s">
        <v>47</v>
      </c>
      <c r="Y52" s="57">
        <v>59</v>
      </c>
    </row>
    <row r="53" spans="1:25" x14ac:dyDescent="0.15">
      <c r="U53" s="65">
        <f>G33+L33+Q33+U41+U49</f>
        <v>199</v>
      </c>
      <c r="V53" s="65">
        <f>H33+M33+R33+V41+V49</f>
        <v>217</v>
      </c>
      <c r="X53" s="57" t="s">
        <v>48</v>
      </c>
      <c r="Y53" s="57">
        <v>60</v>
      </c>
    </row>
    <row r="54" spans="1:25" x14ac:dyDescent="0.15">
      <c r="U54" s="65">
        <f>Q33+U41+U49</f>
        <v>57</v>
      </c>
      <c r="V54" s="65">
        <f>R33+V41+V49</f>
        <v>90</v>
      </c>
      <c r="X54" s="57" t="s">
        <v>49</v>
      </c>
      <c r="Y54" s="57">
        <v>61</v>
      </c>
    </row>
    <row r="55" spans="1:25" x14ac:dyDescent="0.15">
      <c r="X55" s="57" t="s">
        <v>50</v>
      </c>
      <c r="Y55" s="57">
        <v>62</v>
      </c>
    </row>
    <row r="56" spans="1:25" x14ac:dyDescent="0.15">
      <c r="X56" s="57" t="s">
        <v>51</v>
      </c>
      <c r="Y56" s="57">
        <v>63</v>
      </c>
    </row>
    <row r="57" spans="1:25" x14ac:dyDescent="0.15">
      <c r="X57" s="57" t="s">
        <v>52</v>
      </c>
      <c r="Y57" s="57">
        <v>64</v>
      </c>
    </row>
    <row r="58" spans="1:25" x14ac:dyDescent="0.15">
      <c r="X58" s="57" t="s">
        <v>53</v>
      </c>
      <c r="Y58" s="57">
        <v>65</v>
      </c>
    </row>
    <row r="59" spans="1:25" x14ac:dyDescent="0.15">
      <c r="X59" s="57" t="s">
        <v>54</v>
      </c>
      <c r="Y59" s="57">
        <v>66</v>
      </c>
    </row>
    <row r="60" spans="1:25" x14ac:dyDescent="0.15">
      <c r="X60" s="57" t="s">
        <v>55</v>
      </c>
      <c r="Y60" s="57">
        <v>67</v>
      </c>
    </row>
    <row r="61" spans="1:25" x14ac:dyDescent="0.15">
      <c r="X61" s="57" t="s">
        <v>122</v>
      </c>
      <c r="Y61" s="57">
        <v>68</v>
      </c>
    </row>
    <row r="62" spans="1:25" x14ac:dyDescent="0.15">
      <c r="X62" s="57" t="s">
        <v>56</v>
      </c>
      <c r="Y62" s="57">
        <v>69</v>
      </c>
    </row>
    <row r="63" spans="1:25" x14ac:dyDescent="0.15">
      <c r="X63" s="57" t="s">
        <v>57</v>
      </c>
      <c r="Y63" s="57">
        <v>70</v>
      </c>
    </row>
    <row r="64" spans="1:25" x14ac:dyDescent="0.15">
      <c r="X64" s="57" t="s">
        <v>58</v>
      </c>
      <c r="Y64" s="57">
        <v>71</v>
      </c>
    </row>
    <row r="65" spans="24:25" x14ac:dyDescent="0.15">
      <c r="X65" s="57" t="s">
        <v>59</v>
      </c>
      <c r="Y65" s="57">
        <v>72</v>
      </c>
    </row>
    <row r="66" spans="24:25" x14ac:dyDescent="0.15">
      <c r="X66" s="57" t="s">
        <v>60</v>
      </c>
      <c r="Y66" s="57">
        <v>73</v>
      </c>
    </row>
  </sheetData>
  <sheetProtection sheet="1"/>
  <phoneticPr fontId="2"/>
  <dataValidations count="1">
    <dataValidation type="list" allowBlank="1" showInputMessage="1" showErrorMessage="1" sqref="H1">
      <formula1>$X$3:$X$66</formula1>
    </dataValidation>
  </dataValidations>
  <pageMargins left="0.99" right="0.78700000000000003" top="0.47" bottom="0.28000000000000003" header="0.4" footer="0.21"/>
  <pageSetup paperSize="9" scale="84" orientation="landscape" verticalDpi="0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66"/>
  <sheetViews>
    <sheetView tabSelected="1" zoomScale="80" workbookViewId="0">
      <pane ySplit="1" topLeftCell="A2" activePane="bottomLeft" state="frozen"/>
      <selection activeCell="I52" sqref="I52"/>
      <selection pane="bottomLeft" activeCell="I52" sqref="I52"/>
    </sheetView>
  </sheetViews>
  <sheetFormatPr defaultRowHeight="13.5" x14ac:dyDescent="0.15"/>
  <cols>
    <col min="1" max="4" width="9" style="57"/>
    <col min="5" max="5" width="2.125" style="57" customWidth="1"/>
    <col min="6" max="9" width="9" style="57"/>
    <col min="10" max="10" width="0.875" style="57" customWidth="1"/>
    <col min="11" max="14" width="9" style="57"/>
    <col min="15" max="15" width="1" style="57" customWidth="1"/>
    <col min="16" max="16384" width="9" style="57"/>
  </cols>
  <sheetData>
    <row r="1" spans="1:25" x14ac:dyDescent="0.15">
      <c r="A1" s="55" t="s">
        <v>99</v>
      </c>
      <c r="B1" s="55"/>
      <c r="C1" s="55"/>
      <c r="D1" s="55"/>
      <c r="E1" s="55"/>
      <c r="F1" s="55"/>
      <c r="G1" s="56" t="s">
        <v>92</v>
      </c>
      <c r="H1" s="78" t="s">
        <v>79</v>
      </c>
      <c r="J1" s="55"/>
      <c r="K1" s="55"/>
      <c r="L1" s="55"/>
      <c r="M1" s="55"/>
      <c r="N1" s="55"/>
      <c r="O1" s="55" t="s">
        <v>93</v>
      </c>
      <c r="P1" s="55"/>
      <c r="Q1" s="55"/>
      <c r="R1" s="55" t="str">
        <f>高齢者率65!J1</f>
        <v>平成30年3月末</v>
      </c>
      <c r="S1" s="55"/>
      <c r="Y1" s="55">
        <f>VLOOKUP(H1,X3:Y67,2,FALSE)</f>
        <v>42</v>
      </c>
    </row>
    <row r="2" spans="1:25" x14ac:dyDescent="0.15">
      <c r="A2" s="58"/>
      <c r="B2" s="58"/>
      <c r="C2" s="58"/>
      <c r="D2" s="58"/>
      <c r="E2" s="55"/>
      <c r="F2" s="58"/>
      <c r="G2" s="58"/>
      <c r="H2" s="58"/>
      <c r="I2" s="58"/>
      <c r="J2" s="55"/>
      <c r="K2" s="58"/>
      <c r="L2" s="58"/>
      <c r="M2" s="58"/>
      <c r="N2" s="58"/>
      <c r="O2" s="55"/>
      <c r="P2" s="58"/>
      <c r="Q2" s="58"/>
      <c r="R2" s="58"/>
      <c r="S2" s="58"/>
    </row>
    <row r="3" spans="1:25" x14ac:dyDescent="0.15">
      <c r="A3" s="59" t="s">
        <v>0</v>
      </c>
      <c r="B3" s="59" t="s">
        <v>89</v>
      </c>
      <c r="C3" s="59" t="s">
        <v>90</v>
      </c>
      <c r="D3" s="59" t="s">
        <v>91</v>
      </c>
      <c r="E3" s="60"/>
      <c r="F3" s="59" t="s">
        <v>0</v>
      </c>
      <c r="G3" s="59" t="s">
        <v>89</v>
      </c>
      <c r="H3" s="59" t="s">
        <v>90</v>
      </c>
      <c r="I3" s="59" t="s">
        <v>91</v>
      </c>
      <c r="J3" s="60"/>
      <c r="K3" s="59" t="s">
        <v>0</v>
      </c>
      <c r="L3" s="59" t="s">
        <v>89</v>
      </c>
      <c r="M3" s="59" t="s">
        <v>90</v>
      </c>
      <c r="N3" s="59" t="s">
        <v>91</v>
      </c>
      <c r="O3" s="60"/>
      <c r="P3" s="59" t="s">
        <v>0</v>
      </c>
      <c r="Q3" s="59" t="s">
        <v>89</v>
      </c>
      <c r="R3" s="59" t="s">
        <v>90</v>
      </c>
      <c r="S3" s="59" t="s">
        <v>91</v>
      </c>
      <c r="T3" s="61"/>
      <c r="X3" s="57" t="s">
        <v>2</v>
      </c>
      <c r="Y3" s="57">
        <v>1</v>
      </c>
    </row>
    <row r="4" spans="1:25" x14ac:dyDescent="0.15">
      <c r="A4" s="62">
        <v>0</v>
      </c>
      <c r="B4" s="62">
        <f>IF(ISNA(VLOOKUP($Y$1*1000+A4,年齢別人口集計表AD2!$A$2:$K$5000,9,FALSE)),0,VLOOKUP($Y$1*1000+A4,年齢別人口集計表AD2!$A$2:$K$5000,9,FALSE))</f>
        <v>1</v>
      </c>
      <c r="C4" s="62">
        <f>IF(ISNA(VLOOKUP($Y$1*1000+A4,年齢別人口集計表AD2!$A$2:$K$5000,10,FALSE)),0,VLOOKUP($Y$1*1000+A4,年齢別人口集計表AD2!$A$2:$K$5000,10,FALSE))</f>
        <v>1</v>
      </c>
      <c r="D4" s="62">
        <f>SUM(B4:C4)</f>
        <v>2</v>
      </c>
      <c r="E4" s="63"/>
      <c r="F4" s="62">
        <v>5</v>
      </c>
      <c r="G4" s="62">
        <f>IF(ISNA(VLOOKUP($Y$1*1000+F4,年齢別人口集計表AD2!$A$2:$K$5000,9,FALSE)),0,VLOOKUP($Y$1*1000+F4,年齢別人口集計表AD2!$A$2:$K$5000,9,FALSE))</f>
        <v>1</v>
      </c>
      <c r="H4" s="62">
        <f>IF(ISNA(VLOOKUP($Y$1*1000+F4,年齢別人口集計表AD2!$A$2:$K$5000,10,FALSE)),0,VLOOKUP($Y$1*1000+F4,年齢別人口集計表AD2!$A$2:$K$5000,10,FALSE))</f>
        <v>1</v>
      </c>
      <c r="I4" s="62">
        <f>SUM(G4:H4)</f>
        <v>2</v>
      </c>
      <c r="J4" s="63"/>
      <c r="K4" s="62">
        <v>10</v>
      </c>
      <c r="L4" s="62">
        <f>IF(ISNA(VLOOKUP($Y$1*1000+K4,年齢別人口集計表AD2!$A$2:$K$5000,9,FALSE)),0,VLOOKUP($Y$1*1000+K4,年齢別人口集計表AD2!$A$2:$K$5000,9,FALSE))</f>
        <v>4</v>
      </c>
      <c r="M4" s="62">
        <f>IF(ISNA(VLOOKUP($Y$1*1000+K4,年齢別人口集計表AD2!$A$2:$K$5000,10,FALSE)),0,VLOOKUP($Y$1*1000+K4,年齢別人口集計表AD2!$A$2:$K$5000,10,FALSE))</f>
        <v>2</v>
      </c>
      <c r="N4" s="62">
        <f>SUM(L4:M4)</f>
        <v>6</v>
      </c>
      <c r="O4" s="63"/>
      <c r="P4" s="62">
        <v>15</v>
      </c>
      <c r="Q4" s="62">
        <f>IF(ISNA(VLOOKUP($Y$1*1000+P4,年齢別人口集計表AD2!$A$2:$K$5000,9,FALSE)),0,VLOOKUP($Y$1*1000+P4,年齢別人口集計表AD2!$A$2:$K$5000,9,FALSE))</f>
        <v>3</v>
      </c>
      <c r="R4" s="62">
        <f>IF(ISNA(VLOOKUP($Y$1*1000+P4,年齢別人口集計表AD2!$A$2:$K$5000,10,FALSE)),0,VLOOKUP($Y$1*1000+P4,年齢別人口集計表AD2!$A$2:$K$5000,10,FALSE))</f>
        <v>2</v>
      </c>
      <c r="S4" s="62">
        <f>SUM(Q4:R4)</f>
        <v>5</v>
      </c>
      <c r="X4" s="57" t="s">
        <v>3</v>
      </c>
      <c r="Y4" s="57">
        <v>2</v>
      </c>
    </row>
    <row r="5" spans="1:25" x14ac:dyDescent="0.15">
      <c r="A5" s="62">
        <v>1</v>
      </c>
      <c r="B5" s="62">
        <f>IF(ISNA(VLOOKUP($Y$1*1000+A5,年齢別人口集計表AD2!$A$2:$K$5000,9,FALSE)),0,VLOOKUP($Y$1*1000+A5,年齢別人口集計表AD2!$A$2:$K$5000,9,FALSE))</f>
        <v>0</v>
      </c>
      <c r="C5" s="62">
        <f>IF(ISNA(VLOOKUP($Y$1*1000+A5,年齢別人口集計表AD2!$A$2:$K$5000,10,FALSE)),0,VLOOKUP($Y$1*1000+A5,年齢別人口集計表AD2!$A$2:$K$5000,10,FALSE))</f>
        <v>1</v>
      </c>
      <c r="D5" s="62">
        <f>SUM(B5:C5)</f>
        <v>1</v>
      </c>
      <c r="E5" s="63"/>
      <c r="F5" s="62">
        <v>6</v>
      </c>
      <c r="G5" s="62">
        <f>IF(ISNA(VLOOKUP($Y$1*1000+F5,年齢別人口集計表AD2!$A$2:$K$5000,9,FALSE)),0,VLOOKUP($Y$1*1000+F5,年齢別人口集計表AD2!$A$2:$K$5000,9,FALSE))</f>
        <v>4</v>
      </c>
      <c r="H5" s="62">
        <f>IF(ISNA(VLOOKUP($Y$1*1000+F5,年齢別人口集計表AD2!$A$2:$K$5000,10,FALSE)),0,VLOOKUP($Y$1*1000+F5,年齢別人口集計表AD2!$A$2:$K$5000,10,FALSE))</f>
        <v>3</v>
      </c>
      <c r="I5" s="62">
        <f>SUM(G5:H5)</f>
        <v>7</v>
      </c>
      <c r="J5" s="63"/>
      <c r="K5" s="62">
        <v>11</v>
      </c>
      <c r="L5" s="62">
        <f>IF(ISNA(VLOOKUP($Y$1*1000+K5,年齢別人口集計表AD2!$A$2:$K$5000,9,FALSE)),0,VLOOKUP($Y$1*1000+K5,年齢別人口集計表AD2!$A$2:$K$5000,9,FALSE))</f>
        <v>2</v>
      </c>
      <c r="M5" s="62">
        <f>IF(ISNA(VLOOKUP($Y$1*1000+K5,年齢別人口集計表AD2!$A$2:$K$5000,10,FALSE)),0,VLOOKUP($Y$1*1000+K5,年齢別人口集計表AD2!$A$2:$K$5000,10,FALSE))</f>
        <v>3</v>
      </c>
      <c r="N5" s="62">
        <f>SUM(L5:M5)</f>
        <v>5</v>
      </c>
      <c r="O5" s="63"/>
      <c r="P5" s="62">
        <v>16</v>
      </c>
      <c r="Q5" s="62">
        <f>IF(ISNA(VLOOKUP($Y$1*1000+P5,年齢別人口集計表AD2!$A$2:$K$5000,9,FALSE)),0,VLOOKUP($Y$1*1000+P5,年齢別人口集計表AD2!$A$2:$K$5000,9,FALSE))</f>
        <v>3</v>
      </c>
      <c r="R5" s="62">
        <f>IF(ISNA(VLOOKUP($Y$1*1000+P5,年齢別人口集計表AD2!$A$2:$K$5000,10,FALSE)),0,VLOOKUP($Y$1*1000+P5,年齢別人口集計表AD2!$A$2:$K$5000,10,FALSE))</f>
        <v>1</v>
      </c>
      <c r="S5" s="62">
        <f>SUM(Q5:R5)</f>
        <v>4</v>
      </c>
      <c r="X5" s="57" t="s">
        <v>4</v>
      </c>
      <c r="Y5" s="57">
        <v>3</v>
      </c>
    </row>
    <row r="6" spans="1:25" x14ac:dyDescent="0.15">
      <c r="A6" s="62">
        <v>2</v>
      </c>
      <c r="B6" s="62">
        <f>IF(ISNA(VLOOKUP($Y$1*1000+A6,年齢別人口集計表AD2!$A$2:$K$5000,9,FALSE)),0,VLOOKUP($Y$1*1000+A6,年齢別人口集計表AD2!$A$2:$K$5000,9,FALSE))</f>
        <v>1</v>
      </c>
      <c r="C6" s="62">
        <f>IF(ISNA(VLOOKUP($Y$1*1000+A6,年齢別人口集計表AD2!$A$2:$K$5000,10,FALSE)),0,VLOOKUP($Y$1*1000+A6,年齢別人口集計表AD2!$A$2:$K$5000,10,FALSE))</f>
        <v>1</v>
      </c>
      <c r="D6" s="62">
        <f>SUM(B6:C6)</f>
        <v>2</v>
      </c>
      <c r="E6" s="63"/>
      <c r="F6" s="62">
        <v>7</v>
      </c>
      <c r="G6" s="62">
        <f>IF(ISNA(VLOOKUP($Y$1*1000+F6,年齢別人口集計表AD2!$A$2:$K$5000,9,FALSE)),0,VLOOKUP($Y$1*1000+F6,年齢別人口集計表AD2!$A$2:$K$5000,9,FALSE))</f>
        <v>4</v>
      </c>
      <c r="H6" s="62">
        <f>IF(ISNA(VLOOKUP($Y$1*1000+F6,年齢別人口集計表AD2!$A$2:$K$5000,10,FALSE)),0,VLOOKUP($Y$1*1000+F6,年齢別人口集計表AD2!$A$2:$K$5000,10,FALSE))</f>
        <v>3</v>
      </c>
      <c r="I6" s="62">
        <f>SUM(G6:H6)</f>
        <v>7</v>
      </c>
      <c r="J6" s="63"/>
      <c r="K6" s="62">
        <v>12</v>
      </c>
      <c r="L6" s="62">
        <f>IF(ISNA(VLOOKUP($Y$1*1000+K6,年齢別人口集計表AD2!$A$2:$K$5000,9,FALSE)),0,VLOOKUP($Y$1*1000+K6,年齢別人口集計表AD2!$A$2:$K$5000,9,FALSE))</f>
        <v>0</v>
      </c>
      <c r="M6" s="62">
        <f>IF(ISNA(VLOOKUP($Y$1*1000+K6,年齢別人口集計表AD2!$A$2:$K$5000,10,FALSE)),0,VLOOKUP($Y$1*1000+K6,年齢別人口集計表AD2!$A$2:$K$5000,10,FALSE))</f>
        <v>4</v>
      </c>
      <c r="N6" s="62">
        <f>SUM(L6:M6)</f>
        <v>4</v>
      </c>
      <c r="O6" s="63"/>
      <c r="P6" s="62">
        <v>17</v>
      </c>
      <c r="Q6" s="62">
        <f>IF(ISNA(VLOOKUP($Y$1*1000+P6,年齢別人口集計表AD2!$A$2:$K$5000,9,FALSE)),0,VLOOKUP($Y$1*1000+P6,年齢別人口集計表AD2!$A$2:$K$5000,9,FALSE))</f>
        <v>4</v>
      </c>
      <c r="R6" s="62">
        <f>IF(ISNA(VLOOKUP($Y$1*1000+P6,年齢別人口集計表AD2!$A$2:$K$5000,10,FALSE)),0,VLOOKUP($Y$1*1000+P6,年齢別人口集計表AD2!$A$2:$K$5000,10,FALSE))</f>
        <v>1</v>
      </c>
      <c r="S6" s="62">
        <f>SUM(Q6:R6)</f>
        <v>5</v>
      </c>
      <c r="X6" s="57" t="s">
        <v>5</v>
      </c>
      <c r="Y6" s="57">
        <v>4</v>
      </c>
    </row>
    <row r="7" spans="1:25" x14ac:dyDescent="0.15">
      <c r="A7" s="62">
        <v>3</v>
      </c>
      <c r="B7" s="62">
        <f>IF(ISNA(VLOOKUP($Y$1*1000+A7,年齢別人口集計表AD2!$A$2:$K$5000,9,FALSE)),0,VLOOKUP($Y$1*1000+A7,年齢別人口集計表AD2!$A$2:$K$5000,9,FALSE))</f>
        <v>0</v>
      </c>
      <c r="C7" s="62">
        <f>IF(ISNA(VLOOKUP($Y$1*1000+A7,年齢別人口集計表AD2!$A$2:$K$5000,10,FALSE)),0,VLOOKUP($Y$1*1000+A7,年齢別人口集計表AD2!$A$2:$K$5000,10,FALSE))</f>
        <v>4</v>
      </c>
      <c r="D7" s="62">
        <f>SUM(B7:C7)</f>
        <v>4</v>
      </c>
      <c r="E7" s="63"/>
      <c r="F7" s="62">
        <v>8</v>
      </c>
      <c r="G7" s="62">
        <f>IF(ISNA(VLOOKUP($Y$1*1000+F7,年齢別人口集計表AD2!$A$2:$K$5000,9,FALSE)),0,VLOOKUP($Y$1*1000+F7,年齢別人口集計表AD2!$A$2:$K$5000,9,FALSE))</f>
        <v>1</v>
      </c>
      <c r="H7" s="62">
        <f>IF(ISNA(VLOOKUP($Y$1*1000+F7,年齢別人口集計表AD2!$A$2:$K$5000,10,FALSE)),0,VLOOKUP($Y$1*1000+F7,年齢別人口集計表AD2!$A$2:$K$5000,10,FALSE))</f>
        <v>2</v>
      </c>
      <c r="I7" s="62">
        <f>SUM(G7:H7)</f>
        <v>3</v>
      </c>
      <c r="J7" s="63"/>
      <c r="K7" s="62">
        <v>13</v>
      </c>
      <c r="L7" s="62">
        <f>IF(ISNA(VLOOKUP($Y$1*1000+K7,年齢別人口集計表AD2!$A$2:$K$5000,9,FALSE)),0,VLOOKUP($Y$1*1000+K7,年齢別人口集計表AD2!$A$2:$K$5000,9,FALSE))</f>
        <v>1</v>
      </c>
      <c r="M7" s="62">
        <f>IF(ISNA(VLOOKUP($Y$1*1000+K7,年齢別人口集計表AD2!$A$2:$K$5000,10,FALSE)),0,VLOOKUP($Y$1*1000+K7,年齢別人口集計表AD2!$A$2:$K$5000,10,FALSE))</f>
        <v>2</v>
      </c>
      <c r="N7" s="62">
        <f>SUM(L7:M7)</f>
        <v>3</v>
      </c>
      <c r="O7" s="63"/>
      <c r="P7" s="62">
        <v>18</v>
      </c>
      <c r="Q7" s="62">
        <f>IF(ISNA(VLOOKUP($Y$1*1000+P7,年齢別人口集計表AD2!$A$2:$K$5000,9,FALSE)),0,VLOOKUP($Y$1*1000+P7,年齢別人口集計表AD2!$A$2:$K$5000,9,FALSE))</f>
        <v>0</v>
      </c>
      <c r="R7" s="62">
        <f>IF(ISNA(VLOOKUP($Y$1*1000+P7,年齢別人口集計表AD2!$A$2:$K$5000,10,FALSE)),0,VLOOKUP($Y$1*1000+P7,年齢別人口集計表AD2!$A$2:$K$5000,10,FALSE))</f>
        <v>2</v>
      </c>
      <c r="S7" s="62">
        <f>SUM(Q7:R7)</f>
        <v>2</v>
      </c>
      <c r="X7" s="57" t="s">
        <v>6</v>
      </c>
      <c r="Y7" s="57">
        <v>5</v>
      </c>
    </row>
    <row r="8" spans="1:25" x14ac:dyDescent="0.15">
      <c r="A8" s="62">
        <v>4</v>
      </c>
      <c r="B8" s="62">
        <f>IF(ISNA(VLOOKUP($Y$1*1000+A8,年齢別人口集計表AD2!$A$2:$K$5000,9,FALSE)),0,VLOOKUP($Y$1*1000+A8,年齢別人口集計表AD2!$A$2:$K$5000,9,FALSE))</f>
        <v>2</v>
      </c>
      <c r="C8" s="62">
        <f>IF(ISNA(VLOOKUP($Y$1*1000+A8,年齢別人口集計表AD2!$A$2:$K$5000,10,FALSE)),0,VLOOKUP($Y$1*1000+A8,年齢別人口集計表AD2!$A$2:$K$5000,10,FALSE))</f>
        <v>2</v>
      </c>
      <c r="D8" s="62">
        <f>SUM(B8:C8)</f>
        <v>4</v>
      </c>
      <c r="E8" s="63"/>
      <c r="F8" s="62">
        <v>9</v>
      </c>
      <c r="G8" s="62">
        <f>IF(ISNA(VLOOKUP($Y$1*1000+F8,年齢別人口集計表AD2!$A$2:$K$5000,9,FALSE)),0,VLOOKUP($Y$1*1000+F8,年齢別人口集計表AD2!$A$2:$K$5000,9,FALSE))</f>
        <v>3</v>
      </c>
      <c r="H8" s="62">
        <f>IF(ISNA(VLOOKUP($Y$1*1000+F8,年齢別人口集計表AD2!$A$2:$K$5000,10,FALSE)),0,VLOOKUP($Y$1*1000+F8,年齢別人口集計表AD2!$A$2:$K$5000,10,FALSE))</f>
        <v>1</v>
      </c>
      <c r="I8" s="62">
        <f>SUM(G8:H8)</f>
        <v>4</v>
      </c>
      <c r="J8" s="63"/>
      <c r="K8" s="62">
        <v>14</v>
      </c>
      <c r="L8" s="62">
        <f>IF(ISNA(VLOOKUP($Y$1*1000+K8,年齢別人口集計表AD2!$A$2:$K$5000,9,FALSE)),0,VLOOKUP($Y$1*1000+K8,年齢別人口集計表AD2!$A$2:$K$5000,9,FALSE))</f>
        <v>2</v>
      </c>
      <c r="M8" s="62">
        <f>IF(ISNA(VLOOKUP($Y$1*1000+K8,年齢別人口集計表AD2!$A$2:$K$5000,10,FALSE)),0,VLOOKUP($Y$1*1000+K8,年齢別人口集計表AD2!$A$2:$K$5000,10,FALSE))</f>
        <v>1</v>
      </c>
      <c r="N8" s="62">
        <f>SUM(L8:M8)</f>
        <v>3</v>
      </c>
      <c r="O8" s="63"/>
      <c r="P8" s="62">
        <v>19</v>
      </c>
      <c r="Q8" s="62">
        <f>IF(ISNA(VLOOKUP($Y$1*1000+P8,年齢別人口集計表AD2!$A$2:$K$5000,9,FALSE)),0,VLOOKUP($Y$1*1000+P8,年齢別人口集計表AD2!$A$2:$K$5000,9,FALSE))</f>
        <v>1</v>
      </c>
      <c r="R8" s="62">
        <f>IF(ISNA(VLOOKUP($Y$1*1000+P8,年齢別人口集計表AD2!$A$2:$K$5000,10,FALSE)),0,VLOOKUP($Y$1*1000+P8,年齢別人口集計表AD2!$A$2:$K$5000,10,FALSE))</f>
        <v>4</v>
      </c>
      <c r="S8" s="62">
        <f>SUM(Q8:R8)</f>
        <v>5</v>
      </c>
      <c r="X8" s="57" t="s">
        <v>7</v>
      </c>
      <c r="Y8" s="57">
        <v>6</v>
      </c>
    </row>
    <row r="9" spans="1:25" x14ac:dyDescent="0.15">
      <c r="A9" s="64" t="s">
        <v>91</v>
      </c>
      <c r="B9" s="62">
        <f>SUM(B4:B8)</f>
        <v>4</v>
      </c>
      <c r="C9" s="62">
        <f>SUM(C4:C8)</f>
        <v>9</v>
      </c>
      <c r="D9" s="62">
        <f>SUM(D4:D8)</f>
        <v>13</v>
      </c>
      <c r="E9" s="63"/>
      <c r="F9" s="64" t="s">
        <v>91</v>
      </c>
      <c r="G9" s="62">
        <f>SUM(G4:G8)</f>
        <v>13</v>
      </c>
      <c r="H9" s="62">
        <f>SUM(H4:H8)</f>
        <v>10</v>
      </c>
      <c r="I9" s="62">
        <f>SUM(I4:I8)</f>
        <v>23</v>
      </c>
      <c r="J9" s="63"/>
      <c r="K9" s="64" t="s">
        <v>91</v>
      </c>
      <c r="L9" s="62">
        <f>SUM(L4:L8)</f>
        <v>9</v>
      </c>
      <c r="M9" s="62">
        <f>SUM(M4:M8)</f>
        <v>12</v>
      </c>
      <c r="N9" s="62">
        <f>SUM(N4:N8)</f>
        <v>21</v>
      </c>
      <c r="O9" s="63"/>
      <c r="P9" s="64" t="s">
        <v>91</v>
      </c>
      <c r="Q9" s="62">
        <f>SUM(Q4:Q8)</f>
        <v>11</v>
      </c>
      <c r="R9" s="62">
        <f>SUM(R4:R8)</f>
        <v>10</v>
      </c>
      <c r="S9" s="62">
        <f>SUM(S4:S8)</f>
        <v>21</v>
      </c>
      <c r="U9" s="65">
        <f>Q9+L9+G9+B9</f>
        <v>37</v>
      </c>
      <c r="V9" s="65">
        <f>R9+M9+H9+C9</f>
        <v>41</v>
      </c>
      <c r="X9" s="57" t="s">
        <v>8</v>
      </c>
      <c r="Y9" s="57">
        <v>7</v>
      </c>
    </row>
    <row r="10" spans="1:25" x14ac:dyDescent="0.15">
      <c r="A10" s="66"/>
      <c r="B10" s="66"/>
      <c r="C10" s="66"/>
      <c r="D10" s="66"/>
      <c r="F10" s="66"/>
      <c r="G10" s="66"/>
      <c r="H10" s="66"/>
      <c r="I10" s="66"/>
      <c r="K10" s="66"/>
      <c r="L10" s="66"/>
      <c r="M10" s="66"/>
      <c r="N10" s="66"/>
      <c r="P10" s="66"/>
      <c r="Q10" s="66"/>
      <c r="R10" s="66"/>
      <c r="S10" s="66"/>
      <c r="X10" s="57" t="s">
        <v>9</v>
      </c>
      <c r="Y10" s="57">
        <v>8</v>
      </c>
    </row>
    <row r="11" spans="1:25" x14ac:dyDescent="0.15">
      <c r="A11" s="64" t="s">
        <v>0</v>
      </c>
      <c r="B11" s="64" t="s">
        <v>89</v>
      </c>
      <c r="C11" s="64" t="s">
        <v>90</v>
      </c>
      <c r="D11" s="64" t="s">
        <v>91</v>
      </c>
      <c r="E11" s="63"/>
      <c r="F11" s="64" t="s">
        <v>0</v>
      </c>
      <c r="G11" s="64" t="s">
        <v>89</v>
      </c>
      <c r="H11" s="64" t="s">
        <v>90</v>
      </c>
      <c r="I11" s="64" t="s">
        <v>91</v>
      </c>
      <c r="J11" s="63"/>
      <c r="K11" s="64" t="s">
        <v>0</v>
      </c>
      <c r="L11" s="64" t="s">
        <v>89</v>
      </c>
      <c r="M11" s="64" t="s">
        <v>90</v>
      </c>
      <c r="N11" s="64" t="s">
        <v>91</v>
      </c>
      <c r="O11" s="63"/>
      <c r="P11" s="64" t="s">
        <v>0</v>
      </c>
      <c r="Q11" s="64" t="s">
        <v>89</v>
      </c>
      <c r="R11" s="64" t="s">
        <v>90</v>
      </c>
      <c r="S11" s="64" t="s">
        <v>91</v>
      </c>
      <c r="X11" s="57" t="s">
        <v>10</v>
      </c>
      <c r="Y11" s="57">
        <v>9</v>
      </c>
    </row>
    <row r="12" spans="1:25" x14ac:dyDescent="0.15">
      <c r="A12" s="62">
        <v>20</v>
      </c>
      <c r="B12" s="62">
        <f>IF(ISNA(VLOOKUP($Y$1*1000+A12,年齢別人口集計表AD2!$A$2:$K$5000,9,FALSE)),0,VLOOKUP($Y$1*1000+A12,年齢別人口集計表AD2!$A$2:$K$5000,9,FALSE))</f>
        <v>5</v>
      </c>
      <c r="C12" s="62">
        <f>IF(ISNA(VLOOKUP($Y$1*1000+A12,年齢別人口集計表AD2!$A$2:$K$5000,10,FALSE)),0,VLOOKUP($Y$1*1000+A12,年齢別人口集計表AD2!$A$2:$K$5000,10,FALSE))</f>
        <v>2</v>
      </c>
      <c r="D12" s="62">
        <f>SUM(B12:C12)</f>
        <v>7</v>
      </c>
      <c r="E12" s="63"/>
      <c r="F12" s="62">
        <v>25</v>
      </c>
      <c r="G12" s="62">
        <f>IF(ISNA(VLOOKUP($Y$1*1000+F12,年齢別人口集計表AD2!$A$2:$K$5000,9,FALSE)),0,VLOOKUP($Y$1*1000+F12,年齢別人口集計表AD2!$A$2:$K$5000,9,FALSE))</f>
        <v>2</v>
      </c>
      <c r="H12" s="62">
        <f>IF(ISNA(VLOOKUP($Y$1*1000+F12,年齢別人口集計表AD2!$A$2:$K$5000,10,FALSE)),0,VLOOKUP($Y$1*1000+F12,年齢別人口集計表AD2!$A$2:$K$5000,10,FALSE))</f>
        <v>7</v>
      </c>
      <c r="I12" s="62">
        <f>SUM(G12:H12)</f>
        <v>9</v>
      </c>
      <c r="J12" s="63"/>
      <c r="K12" s="62">
        <v>30</v>
      </c>
      <c r="L12" s="62">
        <f>IF(ISNA(VLOOKUP($Y$1*1000+K12,年齢別人口集計表AD2!$A$2:$K$5000,9,FALSE)),0,VLOOKUP($Y$1*1000+K12,年齢別人口集計表AD2!$A$2:$K$5000,9,FALSE))</f>
        <v>1</v>
      </c>
      <c r="M12" s="62">
        <f>IF(ISNA(VLOOKUP($Y$1*1000+K12,年齢別人口集計表AD2!$A$2:$K$5000,10,FALSE)),0,VLOOKUP($Y$1*1000+K12,年齢別人口集計表AD2!$A$2:$K$5000,10,FALSE))</f>
        <v>0</v>
      </c>
      <c r="N12" s="62">
        <f>SUM(L12:M12)</f>
        <v>1</v>
      </c>
      <c r="O12" s="63"/>
      <c r="P12" s="62">
        <v>35</v>
      </c>
      <c r="Q12" s="62">
        <f>IF(ISNA(VLOOKUP($Y$1*1000+P12,年齢別人口集計表AD2!$A$2:$K$5000,9,FALSE)),0,VLOOKUP($Y$1*1000+P12,年齢別人口集計表AD2!$A$2:$K$5000,9,FALSE))</f>
        <v>0</v>
      </c>
      <c r="R12" s="62">
        <f>IF(ISNA(VLOOKUP($Y$1*1000+P12,年齢別人口集計表AD2!$A$2:$K$5000,10,FALSE)),0,VLOOKUP($Y$1*1000+P12,年齢別人口集計表AD2!$A$2:$K$5000,10,FALSE))</f>
        <v>2</v>
      </c>
      <c r="S12" s="62">
        <f>SUM(Q12:R12)</f>
        <v>2</v>
      </c>
      <c r="X12" s="57" t="s">
        <v>11</v>
      </c>
      <c r="Y12" s="57">
        <v>10</v>
      </c>
    </row>
    <row r="13" spans="1:25" x14ac:dyDescent="0.15">
      <c r="A13" s="62">
        <v>21</v>
      </c>
      <c r="B13" s="62">
        <f>IF(ISNA(VLOOKUP($Y$1*1000+A13,年齢別人口集計表AD2!$A$2:$K$5000,9,FALSE)),0,VLOOKUP($Y$1*1000+A13,年齢別人口集計表AD2!$A$2:$K$5000,9,FALSE))</f>
        <v>4</v>
      </c>
      <c r="C13" s="62">
        <f>IF(ISNA(VLOOKUP($Y$1*1000+A13,年齢別人口集計表AD2!$A$2:$K$5000,10,FALSE)),0,VLOOKUP($Y$1*1000+A13,年齢別人口集計表AD2!$A$2:$K$5000,10,FALSE))</f>
        <v>3</v>
      </c>
      <c r="D13" s="62">
        <f>SUM(B13:C13)</f>
        <v>7</v>
      </c>
      <c r="E13" s="63"/>
      <c r="F13" s="62">
        <v>26</v>
      </c>
      <c r="G13" s="62">
        <f>IF(ISNA(VLOOKUP($Y$1*1000+F13,年齢別人口集計表AD2!$A$2:$K$5000,9,FALSE)),0,VLOOKUP($Y$1*1000+F13,年齢別人口集計表AD2!$A$2:$K$5000,9,FALSE))</f>
        <v>5</v>
      </c>
      <c r="H13" s="62">
        <f>IF(ISNA(VLOOKUP($Y$1*1000+F13,年齢別人口集計表AD2!$A$2:$K$5000,10,FALSE)),0,VLOOKUP($Y$1*1000+F13,年齢別人口集計表AD2!$A$2:$K$5000,10,FALSE))</f>
        <v>8</v>
      </c>
      <c r="I13" s="62">
        <f>SUM(G13:H13)</f>
        <v>13</v>
      </c>
      <c r="J13" s="63"/>
      <c r="K13" s="62">
        <v>31</v>
      </c>
      <c r="L13" s="62">
        <f>IF(ISNA(VLOOKUP($Y$1*1000+K13,年齢別人口集計表AD2!$A$2:$K$5000,9,FALSE)),0,VLOOKUP($Y$1*1000+K13,年齢別人口集計表AD2!$A$2:$K$5000,9,FALSE))</f>
        <v>2</v>
      </c>
      <c r="M13" s="62">
        <f>IF(ISNA(VLOOKUP($Y$1*1000+K13,年齢別人口集計表AD2!$A$2:$K$5000,10,FALSE)),0,VLOOKUP($Y$1*1000+K13,年齢別人口集計表AD2!$A$2:$K$5000,10,FALSE))</f>
        <v>2</v>
      </c>
      <c r="N13" s="62">
        <f>SUM(L13:M13)</f>
        <v>4</v>
      </c>
      <c r="O13" s="63"/>
      <c r="P13" s="62">
        <v>36</v>
      </c>
      <c r="Q13" s="62">
        <f>IF(ISNA(VLOOKUP($Y$1*1000+P13,年齢別人口集計表AD2!$A$2:$K$5000,9,FALSE)),0,VLOOKUP($Y$1*1000+P13,年齢別人口集計表AD2!$A$2:$K$5000,9,FALSE))</f>
        <v>4</v>
      </c>
      <c r="R13" s="62">
        <f>IF(ISNA(VLOOKUP($Y$1*1000+P13,年齢別人口集計表AD2!$A$2:$K$5000,10,FALSE)),0,VLOOKUP($Y$1*1000+P13,年齢別人口集計表AD2!$A$2:$K$5000,10,FALSE))</f>
        <v>5</v>
      </c>
      <c r="S13" s="62">
        <f>SUM(Q13:R13)</f>
        <v>9</v>
      </c>
      <c r="X13" s="57" t="s">
        <v>12</v>
      </c>
      <c r="Y13" s="57">
        <v>11</v>
      </c>
    </row>
    <row r="14" spans="1:25" x14ac:dyDescent="0.15">
      <c r="A14" s="62">
        <v>22</v>
      </c>
      <c r="B14" s="62">
        <f>IF(ISNA(VLOOKUP($Y$1*1000+A14,年齢別人口集計表AD2!$A$2:$K$5000,9,FALSE)),0,VLOOKUP($Y$1*1000+A14,年齢別人口集計表AD2!$A$2:$K$5000,9,FALSE))</f>
        <v>7</v>
      </c>
      <c r="C14" s="62">
        <f>IF(ISNA(VLOOKUP($Y$1*1000+A14,年齢別人口集計表AD2!$A$2:$K$5000,10,FALSE)),0,VLOOKUP($Y$1*1000+A14,年齢別人口集計表AD2!$A$2:$K$5000,10,FALSE))</f>
        <v>9</v>
      </c>
      <c r="D14" s="62">
        <f>SUM(B14:C14)</f>
        <v>16</v>
      </c>
      <c r="E14" s="63"/>
      <c r="F14" s="62">
        <v>27</v>
      </c>
      <c r="G14" s="62">
        <f>IF(ISNA(VLOOKUP($Y$1*1000+F14,年齢別人口集計表AD2!$A$2:$K$5000,9,FALSE)),0,VLOOKUP($Y$1*1000+F14,年齢別人口集計表AD2!$A$2:$K$5000,9,FALSE))</f>
        <v>5</v>
      </c>
      <c r="H14" s="62">
        <f>IF(ISNA(VLOOKUP($Y$1*1000+F14,年齢別人口集計表AD2!$A$2:$K$5000,10,FALSE)),0,VLOOKUP($Y$1*1000+F14,年齢別人口集計表AD2!$A$2:$K$5000,10,FALSE))</f>
        <v>2</v>
      </c>
      <c r="I14" s="62">
        <f>SUM(G14:H14)</f>
        <v>7</v>
      </c>
      <c r="J14" s="63"/>
      <c r="K14" s="62">
        <v>32</v>
      </c>
      <c r="L14" s="62">
        <f>IF(ISNA(VLOOKUP($Y$1*1000+K14,年齢別人口集計表AD2!$A$2:$K$5000,9,FALSE)),0,VLOOKUP($Y$1*1000+K14,年齢別人口集計表AD2!$A$2:$K$5000,9,FALSE))</f>
        <v>4</v>
      </c>
      <c r="M14" s="62">
        <f>IF(ISNA(VLOOKUP($Y$1*1000+K14,年齢別人口集計表AD2!$A$2:$K$5000,10,FALSE)),0,VLOOKUP($Y$1*1000+K14,年齢別人口集計表AD2!$A$2:$K$5000,10,FALSE))</f>
        <v>3</v>
      </c>
      <c r="N14" s="62">
        <f>SUM(L14:M14)</f>
        <v>7</v>
      </c>
      <c r="O14" s="63"/>
      <c r="P14" s="62">
        <v>37</v>
      </c>
      <c r="Q14" s="62">
        <f>IF(ISNA(VLOOKUP($Y$1*1000+P14,年齢別人口集計表AD2!$A$2:$K$5000,9,FALSE)),0,VLOOKUP($Y$1*1000+P14,年齢別人口集計表AD2!$A$2:$K$5000,9,FALSE))</f>
        <v>0</v>
      </c>
      <c r="R14" s="62">
        <f>IF(ISNA(VLOOKUP($Y$1*1000+P14,年齢別人口集計表AD2!$A$2:$K$5000,10,FALSE)),0,VLOOKUP($Y$1*1000+P14,年齢別人口集計表AD2!$A$2:$K$5000,10,FALSE))</f>
        <v>0</v>
      </c>
      <c r="S14" s="62">
        <f>SUM(Q14:R14)</f>
        <v>0</v>
      </c>
      <c r="X14" s="57" t="s">
        <v>13</v>
      </c>
      <c r="Y14" s="57">
        <v>12</v>
      </c>
    </row>
    <row r="15" spans="1:25" x14ac:dyDescent="0.15">
      <c r="A15" s="62">
        <v>23</v>
      </c>
      <c r="B15" s="62">
        <f>IF(ISNA(VLOOKUP($Y$1*1000+A15,年齢別人口集計表AD2!$A$2:$K$5000,9,FALSE)),0,VLOOKUP($Y$1*1000+A15,年齢別人口集計表AD2!$A$2:$K$5000,9,FALSE))</f>
        <v>4</v>
      </c>
      <c r="C15" s="62">
        <f>IF(ISNA(VLOOKUP($Y$1*1000+A15,年齢別人口集計表AD2!$A$2:$K$5000,10,FALSE)),0,VLOOKUP($Y$1*1000+A15,年齢別人口集計表AD2!$A$2:$K$5000,10,FALSE))</f>
        <v>2</v>
      </c>
      <c r="D15" s="62">
        <f>SUM(B15:C15)</f>
        <v>6</v>
      </c>
      <c r="E15" s="63"/>
      <c r="F15" s="62">
        <v>28</v>
      </c>
      <c r="G15" s="62">
        <f>IF(ISNA(VLOOKUP($Y$1*1000+F15,年齢別人口集計表AD2!$A$2:$K$5000,9,FALSE)),0,VLOOKUP($Y$1*1000+F15,年齢別人口集計表AD2!$A$2:$K$5000,9,FALSE))</f>
        <v>2</v>
      </c>
      <c r="H15" s="62">
        <f>IF(ISNA(VLOOKUP($Y$1*1000+F15,年齢別人口集計表AD2!$A$2:$K$5000,10,FALSE)),0,VLOOKUP($Y$1*1000+F15,年齢別人口集計表AD2!$A$2:$K$5000,10,FALSE))</f>
        <v>3</v>
      </c>
      <c r="I15" s="62">
        <f>SUM(G15:H15)</f>
        <v>5</v>
      </c>
      <c r="J15" s="63"/>
      <c r="K15" s="62">
        <v>33</v>
      </c>
      <c r="L15" s="62">
        <f>IF(ISNA(VLOOKUP($Y$1*1000+K15,年齢別人口集計表AD2!$A$2:$K$5000,9,FALSE)),0,VLOOKUP($Y$1*1000+K15,年齢別人口集計表AD2!$A$2:$K$5000,9,FALSE))</f>
        <v>2</v>
      </c>
      <c r="M15" s="62">
        <f>IF(ISNA(VLOOKUP($Y$1*1000+K15,年齢別人口集計表AD2!$A$2:$K$5000,10,FALSE)),0,VLOOKUP($Y$1*1000+K15,年齢別人口集計表AD2!$A$2:$K$5000,10,FALSE))</f>
        <v>3</v>
      </c>
      <c r="N15" s="62">
        <f>SUM(L15:M15)</f>
        <v>5</v>
      </c>
      <c r="O15" s="63"/>
      <c r="P15" s="62">
        <v>38</v>
      </c>
      <c r="Q15" s="62">
        <f>IF(ISNA(VLOOKUP($Y$1*1000+P15,年齢別人口集計表AD2!$A$2:$K$5000,9,FALSE)),0,VLOOKUP($Y$1*1000+P15,年齢別人口集計表AD2!$A$2:$K$5000,9,FALSE))</f>
        <v>2</v>
      </c>
      <c r="R15" s="62">
        <f>IF(ISNA(VLOOKUP($Y$1*1000+P15,年齢別人口集計表AD2!$A$2:$K$5000,10,FALSE)),0,VLOOKUP($Y$1*1000+P15,年齢別人口集計表AD2!$A$2:$K$5000,10,FALSE))</f>
        <v>1</v>
      </c>
      <c r="S15" s="62">
        <f>SUM(Q15:R15)</f>
        <v>3</v>
      </c>
      <c r="X15" s="57" t="s">
        <v>14</v>
      </c>
      <c r="Y15" s="57">
        <v>13</v>
      </c>
    </row>
    <row r="16" spans="1:25" x14ac:dyDescent="0.15">
      <c r="A16" s="62">
        <v>24</v>
      </c>
      <c r="B16" s="62">
        <f>IF(ISNA(VLOOKUP($Y$1*1000+A16,年齢別人口集計表AD2!$A$2:$K$5000,9,FALSE)),0,VLOOKUP($Y$1*1000+A16,年齢別人口集計表AD2!$A$2:$K$5000,9,FALSE))</f>
        <v>3</v>
      </c>
      <c r="C16" s="62">
        <f>IF(ISNA(VLOOKUP($Y$1*1000+A16,年齢別人口集計表AD2!$A$2:$K$5000,10,FALSE)),0,VLOOKUP($Y$1*1000+A16,年齢別人口集計表AD2!$A$2:$K$5000,10,FALSE))</f>
        <v>4</v>
      </c>
      <c r="D16" s="62">
        <f>SUM(B16:C16)</f>
        <v>7</v>
      </c>
      <c r="E16" s="63"/>
      <c r="F16" s="62">
        <v>29</v>
      </c>
      <c r="G16" s="62">
        <f>IF(ISNA(VLOOKUP($Y$1*1000+F16,年齢別人口集計表AD2!$A$2:$K$5000,9,FALSE)),0,VLOOKUP($Y$1*1000+F16,年齢別人口集計表AD2!$A$2:$K$5000,9,FALSE))</f>
        <v>5</v>
      </c>
      <c r="H16" s="62">
        <f>IF(ISNA(VLOOKUP($Y$1*1000+F16,年齢別人口集計表AD2!$A$2:$K$5000,10,FALSE)),0,VLOOKUP($Y$1*1000+F16,年齢別人口集計表AD2!$A$2:$K$5000,10,FALSE))</f>
        <v>4</v>
      </c>
      <c r="I16" s="62">
        <f>SUM(G16:H16)</f>
        <v>9</v>
      </c>
      <c r="J16" s="63"/>
      <c r="K16" s="62">
        <v>34</v>
      </c>
      <c r="L16" s="62">
        <f>IF(ISNA(VLOOKUP($Y$1*1000+K16,年齢別人口集計表AD2!$A$2:$K$5000,9,FALSE)),0,VLOOKUP($Y$1*1000+K16,年齢別人口集計表AD2!$A$2:$K$5000,9,FALSE))</f>
        <v>2</v>
      </c>
      <c r="M16" s="62">
        <f>IF(ISNA(VLOOKUP($Y$1*1000+K16,年齢別人口集計表AD2!$A$2:$K$5000,10,FALSE)),0,VLOOKUP($Y$1*1000+K16,年齢別人口集計表AD2!$A$2:$K$5000,10,FALSE))</f>
        <v>1</v>
      </c>
      <c r="N16" s="62">
        <f>SUM(L16:M16)</f>
        <v>3</v>
      </c>
      <c r="O16" s="63"/>
      <c r="P16" s="62">
        <v>39</v>
      </c>
      <c r="Q16" s="62">
        <f>IF(ISNA(VLOOKUP($Y$1*1000+P16,年齢別人口集計表AD2!$A$2:$K$5000,9,FALSE)),0,VLOOKUP($Y$1*1000+P16,年齢別人口集計表AD2!$A$2:$K$5000,9,FALSE))</f>
        <v>3</v>
      </c>
      <c r="R16" s="62">
        <f>IF(ISNA(VLOOKUP($Y$1*1000+P16,年齢別人口集計表AD2!$A$2:$K$5000,10,FALSE)),0,VLOOKUP($Y$1*1000+P16,年齢別人口集計表AD2!$A$2:$K$5000,10,FALSE))</f>
        <v>3</v>
      </c>
      <c r="S16" s="62">
        <f>SUM(Q16:R16)</f>
        <v>6</v>
      </c>
      <c r="X16" s="57" t="s">
        <v>15</v>
      </c>
      <c r="Y16" s="57">
        <v>14</v>
      </c>
    </row>
    <row r="17" spans="1:25" x14ac:dyDescent="0.15">
      <c r="A17" s="64" t="s">
        <v>91</v>
      </c>
      <c r="B17" s="62">
        <f>SUM(B12:B16)</f>
        <v>23</v>
      </c>
      <c r="C17" s="62">
        <f>SUM(C12:C16)</f>
        <v>20</v>
      </c>
      <c r="D17" s="62">
        <f>SUM(D12:D16)</f>
        <v>43</v>
      </c>
      <c r="E17" s="63"/>
      <c r="F17" s="64" t="s">
        <v>91</v>
      </c>
      <c r="G17" s="62">
        <f>SUM(G12:G16)</f>
        <v>19</v>
      </c>
      <c r="H17" s="62">
        <f>SUM(H12:H16)</f>
        <v>24</v>
      </c>
      <c r="I17" s="62">
        <f>SUM(I12:I16)</f>
        <v>43</v>
      </c>
      <c r="J17" s="63"/>
      <c r="K17" s="64" t="s">
        <v>91</v>
      </c>
      <c r="L17" s="62">
        <f>SUM(L12:L16)</f>
        <v>11</v>
      </c>
      <c r="M17" s="62">
        <f>SUM(M12:M16)</f>
        <v>9</v>
      </c>
      <c r="N17" s="62">
        <f>SUM(N12:N16)</f>
        <v>20</v>
      </c>
      <c r="O17" s="63"/>
      <c r="P17" s="64" t="s">
        <v>91</v>
      </c>
      <c r="Q17" s="62">
        <f>SUM(Q12:Q16)</f>
        <v>9</v>
      </c>
      <c r="R17" s="62">
        <f>SUM(R12:R16)</f>
        <v>11</v>
      </c>
      <c r="S17" s="62">
        <f>SUM(S12:S16)</f>
        <v>20</v>
      </c>
      <c r="U17" s="65">
        <f>Q17+L17+G17+B17</f>
        <v>62</v>
      </c>
      <c r="V17" s="65">
        <f>R17+M17+H17+C17</f>
        <v>64</v>
      </c>
      <c r="X17" s="57" t="s">
        <v>16</v>
      </c>
      <c r="Y17" s="57">
        <v>15</v>
      </c>
    </row>
    <row r="18" spans="1:25" x14ac:dyDescent="0.15">
      <c r="A18" s="66"/>
      <c r="B18" s="66"/>
      <c r="C18" s="66"/>
      <c r="D18" s="66"/>
      <c r="F18" s="66"/>
      <c r="G18" s="66"/>
      <c r="H18" s="66"/>
      <c r="I18" s="66"/>
      <c r="K18" s="66"/>
      <c r="L18" s="66"/>
      <c r="M18" s="66"/>
      <c r="N18" s="66"/>
      <c r="P18" s="66"/>
      <c r="Q18" s="66"/>
      <c r="R18" s="66"/>
      <c r="S18" s="66"/>
      <c r="X18" s="57" t="s">
        <v>17</v>
      </c>
      <c r="Y18" s="57">
        <v>16</v>
      </c>
    </row>
    <row r="19" spans="1:25" x14ac:dyDescent="0.15">
      <c r="A19" s="64" t="s">
        <v>0</v>
      </c>
      <c r="B19" s="64" t="s">
        <v>89</v>
      </c>
      <c r="C19" s="64" t="s">
        <v>90</v>
      </c>
      <c r="D19" s="64" t="s">
        <v>91</v>
      </c>
      <c r="E19" s="63"/>
      <c r="F19" s="64" t="s">
        <v>0</v>
      </c>
      <c r="G19" s="64" t="s">
        <v>89</v>
      </c>
      <c r="H19" s="64" t="s">
        <v>90</v>
      </c>
      <c r="I19" s="64" t="s">
        <v>91</v>
      </c>
      <c r="J19" s="63"/>
      <c r="K19" s="64" t="s">
        <v>0</v>
      </c>
      <c r="L19" s="64" t="s">
        <v>89</v>
      </c>
      <c r="M19" s="64" t="s">
        <v>90</v>
      </c>
      <c r="N19" s="64" t="s">
        <v>91</v>
      </c>
      <c r="O19" s="63"/>
      <c r="P19" s="64" t="s">
        <v>0</v>
      </c>
      <c r="Q19" s="64" t="s">
        <v>89</v>
      </c>
      <c r="R19" s="64" t="s">
        <v>90</v>
      </c>
      <c r="S19" s="64" t="s">
        <v>91</v>
      </c>
      <c r="X19" s="57" t="s">
        <v>18</v>
      </c>
      <c r="Y19" s="57">
        <v>17</v>
      </c>
    </row>
    <row r="20" spans="1:25" x14ac:dyDescent="0.15">
      <c r="A20" s="62">
        <v>40</v>
      </c>
      <c r="B20" s="62">
        <f>IF(ISNA(VLOOKUP($Y$1*1000+A20,年齢別人口集計表AD2!$A$2:$K$5000,9,FALSE)),0,VLOOKUP($Y$1*1000+A20,年齢別人口集計表AD2!$A$2:$K$5000,9,FALSE))</f>
        <v>2</v>
      </c>
      <c r="C20" s="62">
        <f>IF(ISNA(VLOOKUP($Y$1*1000+A20,年齢別人口集計表AD2!$A$2:$K$5000,10,FALSE)),0,VLOOKUP($Y$1*1000+A20,年齢別人口集計表AD2!$A$2:$K$5000,10,FALSE))</f>
        <v>4</v>
      </c>
      <c r="D20" s="62">
        <f>SUM(B20:C20)</f>
        <v>6</v>
      </c>
      <c r="E20" s="63"/>
      <c r="F20" s="62">
        <v>45</v>
      </c>
      <c r="G20" s="62">
        <f>IF(ISNA(VLOOKUP($Y$1*1000+F20,年齢別人口集計表AD2!$A$2:$K$5000,9,FALSE)),0,VLOOKUP($Y$1*1000+F20,年齢別人口集計表AD2!$A$2:$K$5000,9,FALSE))</f>
        <v>5</v>
      </c>
      <c r="H20" s="62">
        <f>IF(ISNA(VLOOKUP($Y$1*1000+F20,年齢別人口集計表AD2!$A$2:$K$5000,10,FALSE)),0,VLOOKUP($Y$1*1000+F20,年齢別人口集計表AD2!$A$2:$K$5000,10,FALSE))</f>
        <v>2</v>
      </c>
      <c r="I20" s="62">
        <f>SUM(G20:H20)</f>
        <v>7</v>
      </c>
      <c r="J20" s="63"/>
      <c r="K20" s="62">
        <v>50</v>
      </c>
      <c r="L20" s="62">
        <f>IF(ISNA(VLOOKUP($Y$1*1000+K20,年齢別人口集計表AD2!$A$2:$K$5000,9,FALSE)),0,VLOOKUP($Y$1*1000+K20,年齢別人口集計表AD2!$A$2:$K$5000,9,FALSE))</f>
        <v>3</v>
      </c>
      <c r="M20" s="62">
        <f>IF(ISNA(VLOOKUP($Y$1*1000+K20,年齢別人口集計表AD2!$A$2:$K$5000,10,FALSE)),0,VLOOKUP($Y$1*1000+K20,年齢別人口集計表AD2!$A$2:$K$5000,10,FALSE))</f>
        <v>8</v>
      </c>
      <c r="N20" s="62">
        <f>SUM(L20:M20)</f>
        <v>11</v>
      </c>
      <c r="O20" s="63"/>
      <c r="P20" s="62">
        <v>55</v>
      </c>
      <c r="Q20" s="62">
        <f>IF(ISNA(VLOOKUP($Y$1*1000+P20,年齢別人口集計表AD2!$A$2:$K$5000,9,FALSE)),0,VLOOKUP($Y$1*1000+P20,年齢別人口集計表AD2!$A$2:$K$5000,9,FALSE))</f>
        <v>7</v>
      </c>
      <c r="R20" s="62">
        <f>IF(ISNA(VLOOKUP($Y$1*1000+P20,年齢別人口集計表AD2!$A$2:$K$5000,10,FALSE)),0,VLOOKUP($Y$1*1000+P20,年齢別人口集計表AD2!$A$2:$K$5000,10,FALSE))</f>
        <v>8</v>
      </c>
      <c r="S20" s="62">
        <f>SUM(Q20:R20)</f>
        <v>15</v>
      </c>
      <c r="X20" s="57" t="s">
        <v>19</v>
      </c>
      <c r="Y20" s="57">
        <v>18</v>
      </c>
    </row>
    <row r="21" spans="1:25" x14ac:dyDescent="0.15">
      <c r="A21" s="62">
        <v>41</v>
      </c>
      <c r="B21" s="62">
        <f>IF(ISNA(VLOOKUP($Y$1*1000+A21,年齢別人口集計表AD2!$A$2:$K$5000,9,FALSE)),0,VLOOKUP($Y$1*1000+A21,年齢別人口集計表AD2!$A$2:$K$5000,9,FALSE))</f>
        <v>1</v>
      </c>
      <c r="C21" s="62">
        <f>IF(ISNA(VLOOKUP($Y$1*1000+A21,年齢別人口集計表AD2!$A$2:$K$5000,10,FALSE)),0,VLOOKUP($Y$1*1000+A21,年齢別人口集計表AD2!$A$2:$K$5000,10,FALSE))</f>
        <v>1</v>
      </c>
      <c r="D21" s="62">
        <f>SUM(B21:C21)</f>
        <v>2</v>
      </c>
      <c r="E21" s="63"/>
      <c r="F21" s="62">
        <v>46</v>
      </c>
      <c r="G21" s="62">
        <f>IF(ISNA(VLOOKUP($Y$1*1000+F21,年齢別人口集計表AD2!$A$2:$K$5000,9,FALSE)),0,VLOOKUP($Y$1*1000+F21,年齢別人口集計表AD2!$A$2:$K$5000,9,FALSE))</f>
        <v>3</v>
      </c>
      <c r="H21" s="62">
        <f>IF(ISNA(VLOOKUP($Y$1*1000+F21,年齢別人口集計表AD2!$A$2:$K$5000,10,FALSE)),0,VLOOKUP($Y$1*1000+F21,年齢別人口集計表AD2!$A$2:$K$5000,10,FALSE))</f>
        <v>2</v>
      </c>
      <c r="I21" s="62">
        <f>SUM(G21:H21)</f>
        <v>5</v>
      </c>
      <c r="J21" s="63"/>
      <c r="K21" s="62">
        <v>51</v>
      </c>
      <c r="L21" s="62">
        <f>IF(ISNA(VLOOKUP($Y$1*1000+K21,年齢別人口集計表AD2!$A$2:$K$5000,9,FALSE)),0,VLOOKUP($Y$1*1000+K21,年齢別人口集計表AD2!$A$2:$K$5000,9,FALSE))</f>
        <v>3</v>
      </c>
      <c r="M21" s="62">
        <f>IF(ISNA(VLOOKUP($Y$1*1000+K21,年齢別人口集計表AD2!$A$2:$K$5000,10,FALSE)),0,VLOOKUP($Y$1*1000+K21,年齢別人口集計表AD2!$A$2:$K$5000,10,FALSE))</f>
        <v>3</v>
      </c>
      <c r="N21" s="62">
        <f>SUM(L21:M21)</f>
        <v>6</v>
      </c>
      <c r="O21" s="63"/>
      <c r="P21" s="62">
        <v>56</v>
      </c>
      <c r="Q21" s="62">
        <f>IF(ISNA(VLOOKUP($Y$1*1000+P21,年齢別人口集計表AD2!$A$2:$K$5000,9,FALSE)),0,VLOOKUP($Y$1*1000+P21,年齢別人口集計表AD2!$A$2:$K$5000,9,FALSE))</f>
        <v>10</v>
      </c>
      <c r="R21" s="62">
        <f>IF(ISNA(VLOOKUP($Y$1*1000+P21,年齢別人口集計表AD2!$A$2:$K$5000,10,FALSE)),0,VLOOKUP($Y$1*1000+P21,年齢別人口集計表AD2!$A$2:$K$5000,10,FALSE))</f>
        <v>1</v>
      </c>
      <c r="S21" s="62">
        <f>SUM(Q21:R21)</f>
        <v>11</v>
      </c>
      <c r="X21" s="57" t="s">
        <v>120</v>
      </c>
      <c r="Y21" s="57">
        <v>19</v>
      </c>
    </row>
    <row r="22" spans="1:25" x14ac:dyDescent="0.15">
      <c r="A22" s="62">
        <v>42</v>
      </c>
      <c r="B22" s="62">
        <f>IF(ISNA(VLOOKUP($Y$1*1000+A22,年齢別人口集計表AD2!$A$2:$K$5000,9,FALSE)),0,VLOOKUP($Y$1*1000+A22,年齢別人口集計表AD2!$A$2:$K$5000,9,FALSE))</f>
        <v>1</v>
      </c>
      <c r="C22" s="62">
        <f>IF(ISNA(VLOOKUP($Y$1*1000+A22,年齢別人口集計表AD2!$A$2:$K$5000,10,FALSE)),0,VLOOKUP($Y$1*1000+A22,年齢別人口集計表AD2!$A$2:$K$5000,10,FALSE))</f>
        <v>2</v>
      </c>
      <c r="D22" s="62">
        <f>SUM(B22:C22)</f>
        <v>3</v>
      </c>
      <c r="E22" s="63"/>
      <c r="F22" s="62">
        <v>47</v>
      </c>
      <c r="G22" s="62">
        <f>IF(ISNA(VLOOKUP($Y$1*1000+F22,年齢別人口集計表AD2!$A$2:$K$5000,9,FALSE)),0,VLOOKUP($Y$1*1000+F22,年齢別人口集計表AD2!$A$2:$K$5000,9,FALSE))</f>
        <v>1</v>
      </c>
      <c r="H22" s="62">
        <f>IF(ISNA(VLOOKUP($Y$1*1000+F22,年齢別人口集計表AD2!$A$2:$K$5000,10,FALSE)),0,VLOOKUP($Y$1*1000+F22,年齢別人口集計表AD2!$A$2:$K$5000,10,FALSE))</f>
        <v>8</v>
      </c>
      <c r="I22" s="62">
        <f>SUM(G22:H22)</f>
        <v>9</v>
      </c>
      <c r="J22" s="63"/>
      <c r="K22" s="62">
        <v>52</v>
      </c>
      <c r="L22" s="62">
        <f>IF(ISNA(VLOOKUP($Y$1*1000+K22,年齢別人口集計表AD2!$A$2:$K$5000,9,FALSE)),0,VLOOKUP($Y$1*1000+K22,年齢別人口集計表AD2!$A$2:$K$5000,9,FALSE))</f>
        <v>7</v>
      </c>
      <c r="M22" s="62">
        <f>IF(ISNA(VLOOKUP($Y$1*1000+K22,年齢別人口集計表AD2!$A$2:$K$5000,10,FALSE)),0,VLOOKUP($Y$1*1000+K22,年齢別人口集計表AD2!$A$2:$K$5000,10,FALSE))</f>
        <v>12</v>
      </c>
      <c r="N22" s="62">
        <f>SUM(L22:M22)</f>
        <v>19</v>
      </c>
      <c r="O22" s="63"/>
      <c r="P22" s="62">
        <v>57</v>
      </c>
      <c r="Q22" s="62">
        <f>IF(ISNA(VLOOKUP($Y$1*1000+P22,年齢別人口集計表AD2!$A$2:$K$5000,9,FALSE)),0,VLOOKUP($Y$1*1000+P22,年齢別人口集計表AD2!$A$2:$K$5000,9,FALSE))</f>
        <v>11</v>
      </c>
      <c r="R22" s="62">
        <f>IF(ISNA(VLOOKUP($Y$1*1000+P22,年齢別人口集計表AD2!$A$2:$K$5000,10,FALSE)),0,VLOOKUP($Y$1*1000+P22,年齢別人口集計表AD2!$A$2:$K$5000,10,FALSE))</f>
        <v>8</v>
      </c>
      <c r="S22" s="62">
        <f>SUM(Q22:R22)</f>
        <v>19</v>
      </c>
      <c r="X22" s="57" t="s">
        <v>20</v>
      </c>
      <c r="Y22" s="57">
        <v>22</v>
      </c>
    </row>
    <row r="23" spans="1:25" x14ac:dyDescent="0.15">
      <c r="A23" s="62">
        <v>43</v>
      </c>
      <c r="B23" s="62">
        <f>IF(ISNA(VLOOKUP($Y$1*1000+A23,年齢別人口集計表AD2!$A$2:$K$5000,9,FALSE)),0,VLOOKUP($Y$1*1000+A23,年齢別人口集計表AD2!$A$2:$K$5000,9,FALSE))</f>
        <v>1</v>
      </c>
      <c r="C23" s="62">
        <f>IF(ISNA(VLOOKUP($Y$1*1000+A23,年齢別人口集計表AD2!$A$2:$K$5000,10,FALSE)),0,VLOOKUP($Y$1*1000+A23,年齢別人口集計表AD2!$A$2:$K$5000,10,FALSE))</f>
        <v>2</v>
      </c>
      <c r="D23" s="62">
        <f>SUM(B23:C23)</f>
        <v>3</v>
      </c>
      <c r="E23" s="63"/>
      <c r="F23" s="62">
        <v>48</v>
      </c>
      <c r="G23" s="62">
        <f>IF(ISNA(VLOOKUP($Y$1*1000+F23,年齢別人口集計表AD2!$A$2:$K$5000,9,FALSE)),0,VLOOKUP($Y$1*1000+F23,年齢別人口集計表AD2!$A$2:$K$5000,9,FALSE))</f>
        <v>2</v>
      </c>
      <c r="H23" s="62">
        <f>IF(ISNA(VLOOKUP($Y$1*1000+F23,年齢別人口集計表AD2!$A$2:$K$5000,10,FALSE)),0,VLOOKUP($Y$1*1000+F23,年齢別人口集計表AD2!$A$2:$K$5000,10,FALSE))</f>
        <v>4</v>
      </c>
      <c r="I23" s="62">
        <f>SUM(G23:H23)</f>
        <v>6</v>
      </c>
      <c r="J23" s="63"/>
      <c r="K23" s="62">
        <v>53</v>
      </c>
      <c r="L23" s="62">
        <f>IF(ISNA(VLOOKUP($Y$1*1000+K23,年齢別人口集計表AD2!$A$2:$K$5000,9,FALSE)),0,VLOOKUP($Y$1*1000+K23,年齢別人口集計表AD2!$A$2:$K$5000,9,FALSE))</f>
        <v>4</v>
      </c>
      <c r="M23" s="62">
        <f>IF(ISNA(VLOOKUP($Y$1*1000+K23,年齢別人口集計表AD2!$A$2:$K$5000,10,FALSE)),0,VLOOKUP($Y$1*1000+K23,年齢別人口集計表AD2!$A$2:$K$5000,10,FALSE))</f>
        <v>11</v>
      </c>
      <c r="N23" s="62">
        <f>SUM(L23:M23)</f>
        <v>15</v>
      </c>
      <c r="O23" s="63"/>
      <c r="P23" s="62">
        <v>58</v>
      </c>
      <c r="Q23" s="62">
        <f>IF(ISNA(VLOOKUP($Y$1*1000+P23,年齢別人口集計表AD2!$A$2:$K$5000,9,FALSE)),0,VLOOKUP($Y$1*1000+P23,年齢別人口集計表AD2!$A$2:$K$5000,9,FALSE))</f>
        <v>3</v>
      </c>
      <c r="R23" s="62">
        <f>IF(ISNA(VLOOKUP($Y$1*1000+P23,年齢別人口集計表AD2!$A$2:$K$5000,10,FALSE)),0,VLOOKUP($Y$1*1000+P23,年齢別人口集計表AD2!$A$2:$K$5000,10,FALSE))</f>
        <v>5</v>
      </c>
      <c r="S23" s="62">
        <f>SUM(Q23:R23)</f>
        <v>8</v>
      </c>
      <c r="X23" s="57" t="s">
        <v>21</v>
      </c>
      <c r="Y23" s="57">
        <v>23</v>
      </c>
    </row>
    <row r="24" spans="1:25" x14ac:dyDescent="0.15">
      <c r="A24" s="62">
        <v>44</v>
      </c>
      <c r="B24" s="62">
        <f>IF(ISNA(VLOOKUP($Y$1*1000+A24,年齢別人口集計表AD2!$A$2:$K$5000,9,FALSE)),0,VLOOKUP($Y$1*1000+A24,年齢別人口集計表AD2!$A$2:$K$5000,9,FALSE))</f>
        <v>1</v>
      </c>
      <c r="C24" s="62">
        <f>IF(ISNA(VLOOKUP($Y$1*1000+A24,年齢別人口集計表AD2!$A$2:$K$5000,10,FALSE)),0,VLOOKUP($Y$1*1000+A24,年齢別人口集計表AD2!$A$2:$K$5000,10,FALSE))</f>
        <v>3</v>
      </c>
      <c r="D24" s="62">
        <f>SUM(B24:C24)</f>
        <v>4</v>
      </c>
      <c r="E24" s="63"/>
      <c r="F24" s="62">
        <v>49</v>
      </c>
      <c r="G24" s="62">
        <f>IF(ISNA(VLOOKUP($Y$1*1000+F24,年齢別人口集計表AD2!$A$2:$K$5000,9,FALSE)),0,VLOOKUP($Y$1*1000+F24,年齢別人口集計表AD2!$A$2:$K$5000,9,FALSE))</f>
        <v>0</v>
      </c>
      <c r="H24" s="62">
        <f>IF(ISNA(VLOOKUP($Y$1*1000+F24,年齢別人口集計表AD2!$A$2:$K$5000,10,FALSE)),0,VLOOKUP($Y$1*1000+F24,年齢別人口集計表AD2!$A$2:$K$5000,10,FALSE))</f>
        <v>3</v>
      </c>
      <c r="I24" s="62">
        <f>SUM(G24:H24)</f>
        <v>3</v>
      </c>
      <c r="J24" s="63"/>
      <c r="K24" s="62">
        <v>54</v>
      </c>
      <c r="L24" s="62">
        <f>IF(ISNA(VLOOKUP($Y$1*1000+K24,年齢別人口集計表AD2!$A$2:$K$5000,9,FALSE)),0,VLOOKUP($Y$1*1000+K24,年齢別人口集計表AD2!$A$2:$K$5000,9,FALSE))</f>
        <v>13</v>
      </c>
      <c r="M24" s="62">
        <f>IF(ISNA(VLOOKUP($Y$1*1000+K24,年齢別人口集計表AD2!$A$2:$K$5000,10,FALSE)),0,VLOOKUP($Y$1*1000+K24,年齢別人口集計表AD2!$A$2:$K$5000,10,FALSE))</f>
        <v>14</v>
      </c>
      <c r="N24" s="62">
        <f>SUM(L24:M24)</f>
        <v>27</v>
      </c>
      <c r="O24" s="63"/>
      <c r="P24" s="62">
        <v>59</v>
      </c>
      <c r="Q24" s="62">
        <f>IF(ISNA(VLOOKUP($Y$1*1000+P24,年齢別人口集計表AD2!$A$2:$K$5000,9,FALSE)),0,VLOOKUP($Y$1*1000+P24,年齢別人口集計表AD2!$A$2:$K$5000,9,FALSE))</f>
        <v>6</v>
      </c>
      <c r="R24" s="62">
        <f>IF(ISNA(VLOOKUP($Y$1*1000+P24,年齢別人口集計表AD2!$A$2:$K$5000,10,FALSE)),0,VLOOKUP($Y$1*1000+P24,年齢別人口集計表AD2!$A$2:$K$5000,10,FALSE))</f>
        <v>4</v>
      </c>
      <c r="S24" s="62">
        <f>SUM(Q24:R24)</f>
        <v>10</v>
      </c>
      <c r="X24" s="57" t="s">
        <v>22</v>
      </c>
      <c r="Y24" s="57">
        <v>24</v>
      </c>
    </row>
    <row r="25" spans="1:25" x14ac:dyDescent="0.15">
      <c r="A25" s="64" t="s">
        <v>91</v>
      </c>
      <c r="B25" s="62">
        <f>SUM(B20:B24)</f>
        <v>6</v>
      </c>
      <c r="C25" s="62">
        <f>SUM(C20:C24)</f>
        <v>12</v>
      </c>
      <c r="D25" s="62">
        <f>SUM(D20:D24)</f>
        <v>18</v>
      </c>
      <c r="E25" s="63"/>
      <c r="F25" s="64" t="s">
        <v>91</v>
      </c>
      <c r="G25" s="62">
        <f>SUM(G20:G24)</f>
        <v>11</v>
      </c>
      <c r="H25" s="62">
        <f>SUM(H20:H24)</f>
        <v>19</v>
      </c>
      <c r="I25" s="62">
        <f>SUM(I20:I24)</f>
        <v>30</v>
      </c>
      <c r="J25" s="63"/>
      <c r="K25" s="64" t="s">
        <v>91</v>
      </c>
      <c r="L25" s="62">
        <f>SUM(L20:L24)</f>
        <v>30</v>
      </c>
      <c r="M25" s="62">
        <f>SUM(M20:M24)</f>
        <v>48</v>
      </c>
      <c r="N25" s="62">
        <f>SUM(N20:N24)</f>
        <v>78</v>
      </c>
      <c r="O25" s="63"/>
      <c r="P25" s="64" t="s">
        <v>91</v>
      </c>
      <c r="Q25" s="62">
        <f>SUM(Q20:Q24)</f>
        <v>37</v>
      </c>
      <c r="R25" s="62">
        <f>SUM(R20:R24)</f>
        <v>26</v>
      </c>
      <c r="S25" s="62">
        <f>SUM(S20:S24)</f>
        <v>63</v>
      </c>
      <c r="U25" s="65">
        <f>Q25+L25+G25+B25</f>
        <v>84</v>
      </c>
      <c r="V25" s="65">
        <f>R25+M25+H25+C25</f>
        <v>105</v>
      </c>
      <c r="X25" s="57" t="s">
        <v>23</v>
      </c>
      <c r="Y25" s="57">
        <v>25</v>
      </c>
    </row>
    <row r="26" spans="1:25" x14ac:dyDescent="0.15">
      <c r="A26" s="66"/>
      <c r="B26" s="66"/>
      <c r="C26" s="66"/>
      <c r="D26" s="66"/>
      <c r="F26" s="66"/>
      <c r="G26" s="66"/>
      <c r="H26" s="66"/>
      <c r="I26" s="66"/>
      <c r="K26" s="66"/>
      <c r="L26" s="66"/>
      <c r="M26" s="66"/>
      <c r="N26" s="66"/>
      <c r="P26" s="66"/>
      <c r="Q26" s="66"/>
      <c r="R26" s="66"/>
      <c r="S26" s="66"/>
      <c r="X26" s="57" t="s">
        <v>24</v>
      </c>
      <c r="Y26" s="57">
        <v>26</v>
      </c>
    </row>
    <row r="27" spans="1:25" x14ac:dyDescent="0.15">
      <c r="A27" s="64" t="s">
        <v>0</v>
      </c>
      <c r="B27" s="64" t="s">
        <v>89</v>
      </c>
      <c r="C27" s="64" t="s">
        <v>90</v>
      </c>
      <c r="D27" s="64" t="s">
        <v>91</v>
      </c>
      <c r="E27" s="63"/>
      <c r="F27" s="64" t="s">
        <v>0</v>
      </c>
      <c r="G27" s="64" t="s">
        <v>89</v>
      </c>
      <c r="H27" s="64" t="s">
        <v>90</v>
      </c>
      <c r="I27" s="64" t="s">
        <v>91</v>
      </c>
      <c r="J27" s="63"/>
      <c r="K27" s="64" t="s">
        <v>0</v>
      </c>
      <c r="L27" s="64" t="s">
        <v>89</v>
      </c>
      <c r="M27" s="64" t="s">
        <v>90</v>
      </c>
      <c r="N27" s="64" t="s">
        <v>91</v>
      </c>
      <c r="O27" s="63"/>
      <c r="P27" s="64" t="s">
        <v>0</v>
      </c>
      <c r="Q27" s="64" t="s">
        <v>89</v>
      </c>
      <c r="R27" s="64" t="s">
        <v>90</v>
      </c>
      <c r="S27" s="64" t="s">
        <v>91</v>
      </c>
      <c r="X27" s="57" t="s">
        <v>25</v>
      </c>
      <c r="Y27" s="57">
        <v>27</v>
      </c>
    </row>
    <row r="28" spans="1:25" x14ac:dyDescent="0.15">
      <c r="A28" s="62">
        <v>60</v>
      </c>
      <c r="B28" s="62">
        <f>IF(ISNA(VLOOKUP($Y$1*1000+A28,年齢別人口集計表AD2!$A$2:$K$5000,9,FALSE)),0,VLOOKUP($Y$1*1000+A28,年齢別人口集計表AD2!$A$2:$K$5000,9,FALSE))</f>
        <v>5</v>
      </c>
      <c r="C28" s="62">
        <f>IF(ISNA(VLOOKUP($Y$1*1000+A28,年齢別人口集計表AD2!$A$2:$K$5000,10,FALSE)),0,VLOOKUP($Y$1*1000+A28,年齢別人口集計表AD2!$A$2:$K$5000,10,FALSE))</f>
        <v>6</v>
      </c>
      <c r="D28" s="62">
        <f>SUM(B28:C28)</f>
        <v>11</v>
      </c>
      <c r="E28" s="63"/>
      <c r="F28" s="62">
        <v>65</v>
      </c>
      <c r="G28" s="62">
        <f>IF(ISNA(VLOOKUP($Y$1*1000+F28,年齢別人口集計表AD2!$A$2:$K$5000,9,FALSE)),0,VLOOKUP($Y$1*1000+F28,年齢別人口集計表AD2!$A$2:$K$5000,9,FALSE))</f>
        <v>7</v>
      </c>
      <c r="H28" s="62">
        <f>IF(ISNA(VLOOKUP($Y$1*1000+F28,年齢別人口集計表AD2!$A$2:$K$5000,10,FALSE)),0,VLOOKUP($Y$1*1000+F28,年齢別人口集計表AD2!$A$2:$K$5000,10,FALSE))</f>
        <v>6</v>
      </c>
      <c r="I28" s="62">
        <f>SUM(G28:H28)</f>
        <v>13</v>
      </c>
      <c r="J28" s="63"/>
      <c r="K28" s="62">
        <v>70</v>
      </c>
      <c r="L28" s="62">
        <f>IF(ISNA(VLOOKUP($Y$1*1000+K28,年齢別人口集計表AD2!$A$2:$K$5000,9,FALSE)),0,VLOOKUP($Y$1*1000+K28,年齢別人口集計表AD2!$A$2:$K$5000,9,FALSE))</f>
        <v>5</v>
      </c>
      <c r="M28" s="62">
        <f>IF(ISNA(VLOOKUP($Y$1*1000+K28,年齢別人口集計表AD2!$A$2:$K$5000,10,FALSE)),0,VLOOKUP($Y$1*1000+K28,年齢別人口集計表AD2!$A$2:$K$5000,10,FALSE))</f>
        <v>7</v>
      </c>
      <c r="N28" s="62">
        <f>SUM(L28:M28)</f>
        <v>12</v>
      </c>
      <c r="O28" s="63"/>
      <c r="P28" s="62">
        <v>75</v>
      </c>
      <c r="Q28" s="62">
        <f>IF(ISNA(VLOOKUP($Y$1*1000+P28,年齢別人口集計表AD2!$A$2:$K$5000,9,FALSE)),0,VLOOKUP($Y$1*1000+P28,年齢別人口集計表AD2!$A$2:$K$5000,9,FALSE))</f>
        <v>0</v>
      </c>
      <c r="R28" s="62">
        <f>IF(ISNA(VLOOKUP($Y$1*1000+P28,年齢別人口集計表AD2!$A$2:$K$5000,10,FALSE)),0,VLOOKUP($Y$1*1000+P28,年齢別人口集計表AD2!$A$2:$K$5000,10,FALSE))</f>
        <v>2</v>
      </c>
      <c r="S28" s="62">
        <f>SUM(Q28:R28)</f>
        <v>2</v>
      </c>
      <c r="X28" s="57" t="s">
        <v>26</v>
      </c>
      <c r="Y28" s="57">
        <v>28</v>
      </c>
    </row>
    <row r="29" spans="1:25" x14ac:dyDescent="0.15">
      <c r="A29" s="62">
        <v>61</v>
      </c>
      <c r="B29" s="62">
        <f>IF(ISNA(VLOOKUP($Y$1*1000+A29,年齢別人口集計表AD2!$A$2:$K$5000,9,FALSE)),0,VLOOKUP($Y$1*1000+A29,年齢別人口集計表AD2!$A$2:$K$5000,9,FALSE))</f>
        <v>8</v>
      </c>
      <c r="C29" s="62">
        <f>IF(ISNA(VLOOKUP($Y$1*1000+A29,年齢別人口集計表AD2!$A$2:$K$5000,10,FALSE)),0,VLOOKUP($Y$1*1000+A29,年齢別人口集計表AD2!$A$2:$K$5000,10,FALSE))</f>
        <v>4</v>
      </c>
      <c r="D29" s="62">
        <f>SUM(B29:C29)</f>
        <v>12</v>
      </c>
      <c r="E29" s="63"/>
      <c r="F29" s="62">
        <v>66</v>
      </c>
      <c r="G29" s="62">
        <f>IF(ISNA(VLOOKUP($Y$1*1000+F29,年齢別人口集計表AD2!$A$2:$K$5000,9,FALSE)),0,VLOOKUP($Y$1*1000+F29,年齢別人口集計表AD2!$A$2:$K$5000,9,FALSE))</f>
        <v>6</v>
      </c>
      <c r="H29" s="62">
        <f>IF(ISNA(VLOOKUP($Y$1*1000+F29,年齢別人口集計表AD2!$A$2:$K$5000,10,FALSE)),0,VLOOKUP($Y$1*1000+F29,年齢別人口集計表AD2!$A$2:$K$5000,10,FALSE))</f>
        <v>6</v>
      </c>
      <c r="I29" s="62">
        <f>SUM(G29:H29)</f>
        <v>12</v>
      </c>
      <c r="J29" s="63"/>
      <c r="K29" s="62">
        <v>71</v>
      </c>
      <c r="L29" s="62">
        <f>IF(ISNA(VLOOKUP($Y$1*1000+K29,年齢別人口集計表AD2!$A$2:$K$5000,9,FALSE)),0,VLOOKUP($Y$1*1000+K29,年齢別人口集計表AD2!$A$2:$K$5000,9,FALSE))</f>
        <v>2</v>
      </c>
      <c r="M29" s="62">
        <f>IF(ISNA(VLOOKUP($Y$1*1000+K29,年齢別人口集計表AD2!$A$2:$K$5000,10,FALSE)),0,VLOOKUP($Y$1*1000+K29,年齢別人口集計表AD2!$A$2:$K$5000,10,FALSE))</f>
        <v>7</v>
      </c>
      <c r="N29" s="62">
        <f>SUM(L29:M29)</f>
        <v>9</v>
      </c>
      <c r="O29" s="63"/>
      <c r="P29" s="62">
        <v>76</v>
      </c>
      <c r="Q29" s="62">
        <f>IF(ISNA(VLOOKUP($Y$1*1000+P29,年齢別人口集計表AD2!$A$2:$K$5000,9,FALSE)),0,VLOOKUP($Y$1*1000+P29,年齢別人口集計表AD2!$A$2:$K$5000,9,FALSE))</f>
        <v>4</v>
      </c>
      <c r="R29" s="62">
        <f>IF(ISNA(VLOOKUP($Y$1*1000+P29,年齢別人口集計表AD2!$A$2:$K$5000,10,FALSE)),0,VLOOKUP($Y$1*1000+P29,年齢別人口集計表AD2!$A$2:$K$5000,10,FALSE))</f>
        <v>4</v>
      </c>
      <c r="S29" s="62">
        <f>SUM(Q29:R29)</f>
        <v>8</v>
      </c>
      <c r="X29" s="57" t="s">
        <v>27</v>
      </c>
      <c r="Y29" s="57">
        <v>29</v>
      </c>
    </row>
    <row r="30" spans="1:25" x14ac:dyDescent="0.15">
      <c r="A30" s="62">
        <v>62</v>
      </c>
      <c r="B30" s="62">
        <f>IF(ISNA(VLOOKUP($Y$1*1000+A30,年齢別人口集計表AD2!$A$2:$K$5000,9,FALSE)),0,VLOOKUP($Y$1*1000+A30,年齢別人口集計表AD2!$A$2:$K$5000,9,FALSE))</f>
        <v>7</v>
      </c>
      <c r="C30" s="62">
        <f>IF(ISNA(VLOOKUP($Y$1*1000+A30,年齢別人口集計表AD2!$A$2:$K$5000,10,FALSE)),0,VLOOKUP($Y$1*1000+A30,年齢別人口集計表AD2!$A$2:$K$5000,10,FALSE))</f>
        <v>9</v>
      </c>
      <c r="D30" s="62">
        <f>SUM(B30:C30)</f>
        <v>16</v>
      </c>
      <c r="E30" s="63"/>
      <c r="F30" s="62">
        <v>67</v>
      </c>
      <c r="G30" s="62">
        <f>IF(ISNA(VLOOKUP($Y$1*1000+F30,年齢別人口集計表AD2!$A$2:$K$5000,9,FALSE)),0,VLOOKUP($Y$1*1000+F30,年齢別人口集計表AD2!$A$2:$K$5000,9,FALSE))</f>
        <v>6</v>
      </c>
      <c r="H30" s="62">
        <f>IF(ISNA(VLOOKUP($Y$1*1000+F30,年齢別人口集計表AD2!$A$2:$K$5000,10,FALSE)),0,VLOOKUP($Y$1*1000+F30,年齢別人口集計表AD2!$A$2:$K$5000,10,FALSE))</f>
        <v>7</v>
      </c>
      <c r="I30" s="62">
        <f>SUM(G30:H30)</f>
        <v>13</v>
      </c>
      <c r="J30" s="63"/>
      <c r="K30" s="62">
        <v>72</v>
      </c>
      <c r="L30" s="62">
        <f>IF(ISNA(VLOOKUP($Y$1*1000+K30,年齢別人口集計表AD2!$A$2:$K$5000,9,FALSE)),0,VLOOKUP($Y$1*1000+K30,年齢別人口集計表AD2!$A$2:$K$5000,9,FALSE))</f>
        <v>1</v>
      </c>
      <c r="M30" s="62">
        <f>IF(ISNA(VLOOKUP($Y$1*1000+K30,年齢別人口集計表AD2!$A$2:$K$5000,10,FALSE)),0,VLOOKUP($Y$1*1000+K30,年齢別人口集計表AD2!$A$2:$K$5000,10,FALSE))</f>
        <v>2</v>
      </c>
      <c r="N30" s="62">
        <f>SUM(L30:M30)</f>
        <v>3</v>
      </c>
      <c r="O30" s="63"/>
      <c r="P30" s="62">
        <v>77</v>
      </c>
      <c r="Q30" s="62">
        <f>IF(ISNA(VLOOKUP($Y$1*1000+P30,年齢別人口集計表AD2!$A$2:$K$5000,9,FALSE)),0,VLOOKUP($Y$1*1000+P30,年齢別人口集計表AD2!$A$2:$K$5000,9,FALSE))</f>
        <v>0</v>
      </c>
      <c r="R30" s="62">
        <f>IF(ISNA(VLOOKUP($Y$1*1000+P30,年齢別人口集計表AD2!$A$2:$K$5000,10,FALSE)),0,VLOOKUP($Y$1*1000+P30,年齢別人口集計表AD2!$A$2:$K$5000,10,FALSE))</f>
        <v>2</v>
      </c>
      <c r="S30" s="62">
        <f>SUM(Q30:R30)</f>
        <v>2</v>
      </c>
      <c r="X30" s="57" t="s">
        <v>28</v>
      </c>
      <c r="Y30" s="57">
        <v>30</v>
      </c>
    </row>
    <row r="31" spans="1:25" x14ac:dyDescent="0.15">
      <c r="A31" s="62">
        <v>63</v>
      </c>
      <c r="B31" s="62">
        <f>IF(ISNA(VLOOKUP($Y$1*1000+A31,年齢別人口集計表AD2!$A$2:$K$5000,9,FALSE)),0,VLOOKUP($Y$1*1000+A31,年齢別人口集計表AD2!$A$2:$K$5000,9,FALSE))</f>
        <v>6</v>
      </c>
      <c r="C31" s="62">
        <f>IF(ISNA(VLOOKUP($Y$1*1000+A31,年齢別人口集計表AD2!$A$2:$K$5000,10,FALSE)),0,VLOOKUP($Y$1*1000+A31,年齢別人口集計表AD2!$A$2:$K$5000,10,FALSE))</f>
        <v>6</v>
      </c>
      <c r="D31" s="62">
        <f>SUM(B31:C31)</f>
        <v>12</v>
      </c>
      <c r="E31" s="63"/>
      <c r="F31" s="62">
        <v>68</v>
      </c>
      <c r="G31" s="62">
        <f>IF(ISNA(VLOOKUP($Y$1*1000+F31,年齢別人口集計表AD2!$A$2:$K$5000,9,FALSE)),0,VLOOKUP($Y$1*1000+F31,年齢別人口集計表AD2!$A$2:$K$5000,9,FALSE))</f>
        <v>10</v>
      </c>
      <c r="H31" s="62">
        <f>IF(ISNA(VLOOKUP($Y$1*1000+F31,年齢別人口集計表AD2!$A$2:$K$5000,10,FALSE)),0,VLOOKUP($Y$1*1000+F31,年齢別人口集計表AD2!$A$2:$K$5000,10,FALSE))</f>
        <v>4</v>
      </c>
      <c r="I31" s="62">
        <f>SUM(G31:H31)</f>
        <v>14</v>
      </c>
      <c r="J31" s="63"/>
      <c r="K31" s="62">
        <v>73</v>
      </c>
      <c r="L31" s="62">
        <f>IF(ISNA(VLOOKUP($Y$1*1000+K31,年齢別人口集計表AD2!$A$2:$K$5000,9,FALSE)),0,VLOOKUP($Y$1*1000+K31,年齢別人口集計表AD2!$A$2:$K$5000,9,FALSE))</f>
        <v>3</v>
      </c>
      <c r="M31" s="62">
        <f>IF(ISNA(VLOOKUP($Y$1*1000+K31,年齢別人口集計表AD2!$A$2:$K$5000,10,FALSE)),0,VLOOKUP($Y$1*1000+K31,年齢別人口集計表AD2!$A$2:$K$5000,10,FALSE))</f>
        <v>1</v>
      </c>
      <c r="N31" s="62">
        <f>SUM(L31:M31)</f>
        <v>4</v>
      </c>
      <c r="O31" s="63"/>
      <c r="P31" s="62">
        <v>78</v>
      </c>
      <c r="Q31" s="62">
        <f>IF(ISNA(VLOOKUP($Y$1*1000+P31,年齢別人口集計表AD2!$A$2:$K$5000,9,FALSE)),0,VLOOKUP($Y$1*1000+P31,年齢別人口集計表AD2!$A$2:$K$5000,9,FALSE))</f>
        <v>5</v>
      </c>
      <c r="R31" s="62">
        <f>IF(ISNA(VLOOKUP($Y$1*1000+P31,年齢別人口集計表AD2!$A$2:$K$5000,10,FALSE)),0,VLOOKUP($Y$1*1000+P31,年齢別人口集計表AD2!$A$2:$K$5000,10,FALSE))</f>
        <v>1</v>
      </c>
      <c r="S31" s="62">
        <f>SUM(Q31:R31)</f>
        <v>6</v>
      </c>
      <c r="X31" s="57" t="s">
        <v>29</v>
      </c>
      <c r="Y31" s="57">
        <v>31</v>
      </c>
    </row>
    <row r="32" spans="1:25" x14ac:dyDescent="0.15">
      <c r="A32" s="62">
        <v>64</v>
      </c>
      <c r="B32" s="62">
        <f>IF(ISNA(VLOOKUP($Y$1*1000+A32,年齢別人口集計表AD2!$A$2:$K$5000,9,FALSE)),0,VLOOKUP($Y$1*1000+A32,年齢別人口集計表AD2!$A$2:$K$5000,9,FALSE))</f>
        <v>5</v>
      </c>
      <c r="C32" s="62">
        <f>IF(ISNA(VLOOKUP($Y$1*1000+A32,年齢別人口集計表AD2!$A$2:$K$5000,10,FALSE)),0,VLOOKUP($Y$1*1000+A32,年齢別人口集計表AD2!$A$2:$K$5000,10,FALSE))</f>
        <v>8</v>
      </c>
      <c r="D32" s="62">
        <f>SUM(B32:C32)</f>
        <v>13</v>
      </c>
      <c r="E32" s="63"/>
      <c r="F32" s="62">
        <v>69</v>
      </c>
      <c r="G32" s="62">
        <f>IF(ISNA(VLOOKUP($Y$1*1000+F32,年齢別人口集計表AD2!$A$2:$K$5000,9,FALSE)),0,VLOOKUP($Y$1*1000+F32,年齢別人口集計表AD2!$A$2:$K$5000,9,FALSE))</f>
        <v>3</v>
      </c>
      <c r="H32" s="62">
        <f>IF(ISNA(VLOOKUP($Y$1*1000+F32,年齢別人口集計表AD2!$A$2:$K$5000,10,FALSE)),0,VLOOKUP($Y$1*1000+F32,年齢別人口集計表AD2!$A$2:$K$5000,10,FALSE))</f>
        <v>3</v>
      </c>
      <c r="I32" s="62">
        <f>SUM(G32:H32)</f>
        <v>6</v>
      </c>
      <c r="J32" s="63"/>
      <c r="K32" s="62">
        <v>74</v>
      </c>
      <c r="L32" s="62">
        <f>IF(ISNA(VLOOKUP($Y$1*1000+K32,年齢別人口集計表AD2!$A$2:$K$5000,9,FALSE)),0,VLOOKUP($Y$1*1000+K32,年齢別人口集計表AD2!$A$2:$K$5000,9,FALSE))</f>
        <v>4</v>
      </c>
      <c r="M32" s="62">
        <f>IF(ISNA(VLOOKUP($Y$1*1000+K32,年齢別人口集計表AD2!$A$2:$K$5000,10,FALSE)),0,VLOOKUP($Y$1*1000+K32,年齢別人口集計表AD2!$A$2:$K$5000,10,FALSE))</f>
        <v>2</v>
      </c>
      <c r="N32" s="62">
        <f>SUM(L32:M32)</f>
        <v>6</v>
      </c>
      <c r="O32" s="63"/>
      <c r="P32" s="62">
        <v>79</v>
      </c>
      <c r="Q32" s="62">
        <f>IF(ISNA(VLOOKUP($Y$1*1000+P32,年齢別人口集計表AD2!$A$2:$K$5000,9,FALSE)),0,VLOOKUP($Y$1*1000+P32,年齢別人口集計表AD2!$A$2:$K$5000,9,FALSE))</f>
        <v>1</v>
      </c>
      <c r="R32" s="62">
        <f>IF(ISNA(VLOOKUP($Y$1*1000+P32,年齢別人口集計表AD2!$A$2:$K$5000,10,FALSE)),0,VLOOKUP($Y$1*1000+P32,年齢別人口集計表AD2!$A$2:$K$5000,10,FALSE))</f>
        <v>1</v>
      </c>
      <c r="S32" s="62">
        <f>SUM(Q32:R32)</f>
        <v>2</v>
      </c>
      <c r="X32" s="57" t="s">
        <v>30</v>
      </c>
      <c r="Y32" s="57">
        <v>32</v>
      </c>
    </row>
    <row r="33" spans="1:25" x14ac:dyDescent="0.15">
      <c r="A33" s="64" t="s">
        <v>91</v>
      </c>
      <c r="B33" s="62">
        <f>SUM(B28:B32)</f>
        <v>31</v>
      </c>
      <c r="C33" s="62">
        <f>SUM(C28:C32)</f>
        <v>33</v>
      </c>
      <c r="D33" s="62">
        <f>SUM(D28:D32)</f>
        <v>64</v>
      </c>
      <c r="E33" s="63"/>
      <c r="F33" s="64" t="s">
        <v>91</v>
      </c>
      <c r="G33" s="62">
        <f>SUM(G28:G32)</f>
        <v>32</v>
      </c>
      <c r="H33" s="62">
        <f>SUM(H28:H32)</f>
        <v>26</v>
      </c>
      <c r="I33" s="62">
        <f>SUM(I28:I32)</f>
        <v>58</v>
      </c>
      <c r="J33" s="63"/>
      <c r="K33" s="64" t="s">
        <v>91</v>
      </c>
      <c r="L33" s="62">
        <f>SUM(L28:L32)</f>
        <v>15</v>
      </c>
      <c r="M33" s="62">
        <f>SUM(M28:M32)</f>
        <v>19</v>
      </c>
      <c r="N33" s="62">
        <f>SUM(N28:N32)</f>
        <v>34</v>
      </c>
      <c r="O33" s="63"/>
      <c r="P33" s="64" t="s">
        <v>91</v>
      </c>
      <c r="Q33" s="62">
        <f>SUM(Q28:Q32)</f>
        <v>10</v>
      </c>
      <c r="R33" s="62">
        <f>SUM(R28:R32)</f>
        <v>10</v>
      </c>
      <c r="S33" s="62">
        <f>SUM(S28:S32)</f>
        <v>20</v>
      </c>
      <c r="U33" s="65">
        <f>Q33+L33+G33+B33</f>
        <v>88</v>
      </c>
      <c r="V33" s="65">
        <f>R33+M33+H33+C33</f>
        <v>88</v>
      </c>
      <c r="X33" s="57" t="s">
        <v>31</v>
      </c>
      <c r="Y33" s="57">
        <v>33</v>
      </c>
    </row>
    <row r="34" spans="1:25" x14ac:dyDescent="0.15">
      <c r="A34" s="66"/>
      <c r="B34" s="66"/>
      <c r="C34" s="66"/>
      <c r="D34" s="66"/>
      <c r="F34" s="66"/>
      <c r="G34" s="66"/>
      <c r="H34" s="66"/>
      <c r="I34" s="66"/>
      <c r="K34" s="66"/>
      <c r="L34" s="66"/>
      <c r="M34" s="66"/>
      <c r="N34" s="66"/>
      <c r="P34" s="66"/>
      <c r="Q34" s="66"/>
      <c r="R34" s="66"/>
      <c r="S34" s="66"/>
      <c r="X34" s="57" t="s">
        <v>32</v>
      </c>
      <c r="Y34" s="57">
        <v>34</v>
      </c>
    </row>
    <row r="35" spans="1:25" x14ac:dyDescent="0.15">
      <c r="A35" s="64" t="s">
        <v>0</v>
      </c>
      <c r="B35" s="64" t="s">
        <v>89</v>
      </c>
      <c r="C35" s="64" t="s">
        <v>90</v>
      </c>
      <c r="D35" s="64" t="s">
        <v>91</v>
      </c>
      <c r="E35" s="63"/>
      <c r="F35" s="64" t="s">
        <v>0</v>
      </c>
      <c r="G35" s="64" t="s">
        <v>89</v>
      </c>
      <c r="H35" s="64" t="s">
        <v>90</v>
      </c>
      <c r="I35" s="64" t="s">
        <v>91</v>
      </c>
      <c r="J35" s="63"/>
      <c r="K35" s="64" t="s">
        <v>0</v>
      </c>
      <c r="L35" s="64" t="s">
        <v>89</v>
      </c>
      <c r="M35" s="64" t="s">
        <v>90</v>
      </c>
      <c r="N35" s="64" t="s">
        <v>91</v>
      </c>
      <c r="O35" s="63"/>
      <c r="P35" s="64" t="s">
        <v>0</v>
      </c>
      <c r="Q35" s="64" t="s">
        <v>89</v>
      </c>
      <c r="R35" s="64" t="s">
        <v>90</v>
      </c>
      <c r="S35" s="64" t="s">
        <v>91</v>
      </c>
      <c r="X35" s="57" t="s">
        <v>33</v>
      </c>
      <c r="Y35" s="57">
        <v>36</v>
      </c>
    </row>
    <row r="36" spans="1:25" x14ac:dyDescent="0.15">
      <c r="A36" s="62">
        <v>80</v>
      </c>
      <c r="B36" s="62">
        <f>IF(ISNA(VLOOKUP($Y$1*1000+A36,年齢別人口集計表AD2!$A$2:$K$5000,9,FALSE)),0,VLOOKUP($Y$1*1000+A36,年齢別人口集計表AD2!$A$2:$K$5000,9,FALSE))</f>
        <v>1</v>
      </c>
      <c r="C36" s="62">
        <f>IF(ISNA(VLOOKUP($Y$1*1000+A36,年齢別人口集計表AD2!$A$2:$K$5000,10,FALSE)),0,VLOOKUP($Y$1*1000+A36,年齢別人口集計表AD2!$A$2:$K$5000,10,FALSE))</f>
        <v>2</v>
      </c>
      <c r="D36" s="62">
        <f>SUM(B36:C36)</f>
        <v>3</v>
      </c>
      <c r="E36" s="63"/>
      <c r="F36" s="62">
        <v>85</v>
      </c>
      <c r="G36" s="62">
        <f>IF(ISNA(VLOOKUP($Y$1*1000+F36,年齢別人口集計表AD2!$A$2:$K$5000,9,FALSE)),0,VLOOKUP($Y$1*1000+F36,年齢別人口集計表AD2!$A$2:$K$5000,9,FALSE))</f>
        <v>1</v>
      </c>
      <c r="H36" s="62">
        <f>IF(ISNA(VLOOKUP($Y$1*1000+F36,年齢別人口集計表AD2!$A$2:$K$5000,10,FALSE)),0,VLOOKUP($Y$1*1000+F36,年齢別人口集計表AD2!$A$2:$K$5000,10,FALSE))</f>
        <v>1</v>
      </c>
      <c r="I36" s="62">
        <f>SUM(G36:H36)</f>
        <v>2</v>
      </c>
      <c r="J36" s="63"/>
      <c r="K36" s="62">
        <v>90</v>
      </c>
      <c r="L36" s="62">
        <f>IF(ISNA(VLOOKUP($Y$1*1000+K36,年齢別人口集計表AD2!$A$2:$K$5000,9,FALSE)),0,VLOOKUP($Y$1*1000+K36,年齢別人口集計表AD2!$A$2:$K$5000,9,FALSE))</f>
        <v>0</v>
      </c>
      <c r="M36" s="62">
        <f>IF(ISNA(VLOOKUP($Y$1*1000+K36,年齢別人口集計表AD2!$A$2:$K$5000,10,FALSE)),0,VLOOKUP($Y$1*1000+K36,年齢別人口集計表AD2!$A$2:$K$5000,10,FALSE))</f>
        <v>1</v>
      </c>
      <c r="N36" s="62">
        <f>SUM(L36:M36)</f>
        <v>1</v>
      </c>
      <c r="O36" s="63"/>
      <c r="P36" s="62">
        <v>95</v>
      </c>
      <c r="Q36" s="62">
        <f>IF(ISNA(VLOOKUP($Y$1*1000+P36,年齢別人口集計表AD2!$A$2:$K$5000,9,FALSE)),0,VLOOKUP($Y$1*1000+P36,年齢別人口集計表AD2!$A$2:$K$5000,9,FALSE))</f>
        <v>0</v>
      </c>
      <c r="R36" s="62">
        <f>IF(ISNA(VLOOKUP($Y$1*1000+P36,年齢別人口集計表AD2!$A$2:$K$5000,10,FALSE)),0,VLOOKUP($Y$1*1000+P36,年齢別人口集計表AD2!$A$2:$K$5000,10,FALSE))</f>
        <v>0</v>
      </c>
      <c r="S36" s="62">
        <f>SUM(Q36:R36)</f>
        <v>0</v>
      </c>
      <c r="X36" s="57" t="s">
        <v>34</v>
      </c>
      <c r="Y36" s="57">
        <v>37</v>
      </c>
    </row>
    <row r="37" spans="1:25" x14ac:dyDescent="0.15">
      <c r="A37" s="62">
        <v>81</v>
      </c>
      <c r="B37" s="62">
        <f>IF(ISNA(VLOOKUP($Y$1*1000+A37,年齢別人口集計表AD2!$A$2:$K$5000,9,FALSE)),0,VLOOKUP($Y$1*1000+A37,年齢別人口集計表AD2!$A$2:$K$5000,9,FALSE))</f>
        <v>0</v>
      </c>
      <c r="C37" s="62">
        <f>IF(ISNA(VLOOKUP($Y$1*1000+A37,年齢別人口集計表AD2!$A$2:$K$5000,10,FALSE)),0,VLOOKUP($Y$1*1000+A37,年齢別人口集計表AD2!$A$2:$K$5000,10,FALSE))</f>
        <v>1</v>
      </c>
      <c r="D37" s="62">
        <f>SUM(B37:C37)</f>
        <v>1</v>
      </c>
      <c r="E37" s="63"/>
      <c r="F37" s="62">
        <v>86</v>
      </c>
      <c r="G37" s="62">
        <f>IF(ISNA(VLOOKUP($Y$1*1000+F37,年齢別人口集計表AD2!$A$2:$K$5000,9,FALSE)),0,VLOOKUP($Y$1*1000+F37,年齢別人口集計表AD2!$A$2:$K$5000,9,FALSE))</f>
        <v>0</v>
      </c>
      <c r="H37" s="62">
        <f>IF(ISNA(VLOOKUP($Y$1*1000+F37,年齢別人口集計表AD2!$A$2:$K$5000,10,FALSE)),0,VLOOKUP($Y$1*1000+F37,年齢別人口集計表AD2!$A$2:$K$5000,10,FALSE))</f>
        <v>1</v>
      </c>
      <c r="I37" s="62">
        <f>SUM(G37:H37)</f>
        <v>1</v>
      </c>
      <c r="J37" s="63"/>
      <c r="K37" s="62">
        <v>91</v>
      </c>
      <c r="L37" s="62">
        <f>IF(ISNA(VLOOKUP($Y$1*1000+K37,年齢別人口集計表AD2!$A$2:$K$5000,9,FALSE)),0,VLOOKUP($Y$1*1000+K37,年齢別人口集計表AD2!$A$2:$K$5000,9,FALSE))</f>
        <v>0</v>
      </c>
      <c r="M37" s="62">
        <f>IF(ISNA(VLOOKUP($Y$1*1000+K37,年齢別人口集計表AD2!$A$2:$K$5000,10,FALSE)),0,VLOOKUP($Y$1*1000+K37,年齢別人口集計表AD2!$A$2:$K$5000,10,FALSE))</f>
        <v>0</v>
      </c>
      <c r="N37" s="62">
        <f>SUM(L37:M37)</f>
        <v>0</v>
      </c>
      <c r="O37" s="63"/>
      <c r="P37" s="62">
        <v>96</v>
      </c>
      <c r="Q37" s="62">
        <f>IF(ISNA(VLOOKUP($Y$1*1000+P37,年齢別人口集計表AD2!$A$2:$K$5000,9,FALSE)),0,VLOOKUP($Y$1*1000+P37,年齢別人口集計表AD2!$A$2:$K$5000,9,FALSE))</f>
        <v>0</v>
      </c>
      <c r="R37" s="62">
        <f>IF(ISNA(VLOOKUP($Y$1*1000+P37,年齢別人口集計表AD2!$A$2:$K$5000,10,FALSE)),0,VLOOKUP($Y$1*1000+P37,年齢別人口集計表AD2!$A$2:$K$5000,10,FALSE))</f>
        <v>0</v>
      </c>
      <c r="S37" s="62">
        <f>SUM(Q37:R37)</f>
        <v>0</v>
      </c>
      <c r="X37" s="57" t="s">
        <v>35</v>
      </c>
      <c r="Y37" s="57">
        <v>38</v>
      </c>
    </row>
    <row r="38" spans="1:25" x14ac:dyDescent="0.15">
      <c r="A38" s="62">
        <v>82</v>
      </c>
      <c r="B38" s="62">
        <f>IF(ISNA(VLOOKUP($Y$1*1000+A38,年齢別人口集計表AD2!$A$2:$K$5000,9,FALSE)),0,VLOOKUP($Y$1*1000+A38,年齢別人口集計表AD2!$A$2:$K$5000,9,FALSE))</f>
        <v>2</v>
      </c>
      <c r="C38" s="62">
        <f>IF(ISNA(VLOOKUP($Y$1*1000+A38,年齢別人口集計表AD2!$A$2:$K$5000,10,FALSE)),0,VLOOKUP($Y$1*1000+A38,年齢別人口集計表AD2!$A$2:$K$5000,10,FALSE))</f>
        <v>5</v>
      </c>
      <c r="D38" s="62">
        <f>SUM(B38:C38)</f>
        <v>7</v>
      </c>
      <c r="E38" s="63"/>
      <c r="F38" s="62">
        <v>87</v>
      </c>
      <c r="G38" s="62">
        <f>IF(ISNA(VLOOKUP($Y$1*1000+F38,年齢別人口集計表AD2!$A$2:$K$5000,9,FALSE)),0,VLOOKUP($Y$1*1000+F38,年齢別人口集計表AD2!$A$2:$K$5000,9,FALSE))</f>
        <v>0</v>
      </c>
      <c r="H38" s="62">
        <f>IF(ISNA(VLOOKUP($Y$1*1000+F38,年齢別人口集計表AD2!$A$2:$K$5000,10,FALSE)),0,VLOOKUP($Y$1*1000+F38,年齢別人口集計表AD2!$A$2:$K$5000,10,FALSE))</f>
        <v>0</v>
      </c>
      <c r="I38" s="62">
        <f>SUM(G38:H38)</f>
        <v>0</v>
      </c>
      <c r="J38" s="63"/>
      <c r="K38" s="62">
        <v>92</v>
      </c>
      <c r="L38" s="62">
        <f>IF(ISNA(VLOOKUP($Y$1*1000+K38,年齢別人口集計表AD2!$A$2:$K$5000,9,FALSE)),0,VLOOKUP($Y$1*1000+K38,年齢別人口集計表AD2!$A$2:$K$5000,9,FALSE))</f>
        <v>0</v>
      </c>
      <c r="M38" s="62">
        <f>IF(ISNA(VLOOKUP($Y$1*1000+K38,年齢別人口集計表AD2!$A$2:$K$5000,10,FALSE)),0,VLOOKUP($Y$1*1000+K38,年齢別人口集計表AD2!$A$2:$K$5000,10,FALSE))</f>
        <v>1</v>
      </c>
      <c r="N38" s="62">
        <f>SUM(L38:M38)</f>
        <v>1</v>
      </c>
      <c r="O38" s="63"/>
      <c r="P38" s="62">
        <v>97</v>
      </c>
      <c r="Q38" s="62">
        <f>IF(ISNA(VLOOKUP($Y$1*1000+P38,年齢別人口集計表AD2!$A$2:$K$5000,9,FALSE)),0,VLOOKUP($Y$1*1000+P38,年齢別人口集計表AD2!$A$2:$K$5000,9,FALSE))</f>
        <v>0</v>
      </c>
      <c r="R38" s="62">
        <f>IF(ISNA(VLOOKUP($Y$1*1000+P38,年齢別人口集計表AD2!$A$2:$K$5000,10,FALSE)),0,VLOOKUP($Y$1*1000+P38,年齢別人口集計表AD2!$A$2:$K$5000,10,FALSE))</f>
        <v>0</v>
      </c>
      <c r="S38" s="62">
        <f>SUM(Q38:R38)</f>
        <v>0</v>
      </c>
      <c r="X38" s="57" t="s">
        <v>61</v>
      </c>
      <c r="Y38" s="57">
        <v>39</v>
      </c>
    </row>
    <row r="39" spans="1:25" x14ac:dyDescent="0.15">
      <c r="A39" s="62">
        <v>83</v>
      </c>
      <c r="B39" s="62">
        <f>IF(ISNA(VLOOKUP($Y$1*1000+A39,年齢別人口集計表AD2!$A$2:$K$5000,9,FALSE)),0,VLOOKUP($Y$1*1000+A39,年齢別人口集計表AD2!$A$2:$K$5000,9,FALSE))</f>
        <v>0</v>
      </c>
      <c r="C39" s="62">
        <f>IF(ISNA(VLOOKUP($Y$1*1000+A39,年齢別人口集計表AD2!$A$2:$K$5000,10,FALSE)),0,VLOOKUP($Y$1*1000+A39,年齢別人口集計表AD2!$A$2:$K$5000,10,FALSE))</f>
        <v>0</v>
      </c>
      <c r="D39" s="62">
        <f>SUM(B39:C39)</f>
        <v>0</v>
      </c>
      <c r="E39" s="63"/>
      <c r="F39" s="62">
        <v>88</v>
      </c>
      <c r="G39" s="62">
        <f>IF(ISNA(VLOOKUP($Y$1*1000+F39,年齢別人口集計表AD2!$A$2:$K$5000,9,FALSE)),0,VLOOKUP($Y$1*1000+F39,年齢別人口集計表AD2!$A$2:$K$5000,9,FALSE))</f>
        <v>1</v>
      </c>
      <c r="H39" s="62">
        <f>IF(ISNA(VLOOKUP($Y$1*1000+F39,年齢別人口集計表AD2!$A$2:$K$5000,10,FALSE)),0,VLOOKUP($Y$1*1000+F39,年齢別人口集計表AD2!$A$2:$K$5000,10,FALSE))</f>
        <v>1</v>
      </c>
      <c r="I39" s="62">
        <f>SUM(G39:H39)</f>
        <v>2</v>
      </c>
      <c r="J39" s="63"/>
      <c r="K39" s="62">
        <v>93</v>
      </c>
      <c r="L39" s="62">
        <f>IF(ISNA(VLOOKUP($Y$1*1000+K39,年齢別人口集計表AD2!$A$2:$K$5000,9,FALSE)),0,VLOOKUP($Y$1*1000+K39,年齢別人口集計表AD2!$A$2:$K$5000,9,FALSE))</f>
        <v>0</v>
      </c>
      <c r="M39" s="62">
        <f>IF(ISNA(VLOOKUP($Y$1*1000+K39,年齢別人口集計表AD2!$A$2:$K$5000,10,FALSE)),0,VLOOKUP($Y$1*1000+K39,年齢別人口集計表AD2!$A$2:$K$5000,10,FALSE))</f>
        <v>0</v>
      </c>
      <c r="N39" s="62">
        <f>SUM(L39:M39)</f>
        <v>0</v>
      </c>
      <c r="O39" s="63"/>
      <c r="P39" s="62">
        <v>98</v>
      </c>
      <c r="Q39" s="62">
        <f>IF(ISNA(VLOOKUP($Y$1*1000+P39,年齢別人口集計表AD2!$A$2:$K$5000,9,FALSE)),0,VLOOKUP($Y$1*1000+P39,年齢別人口集計表AD2!$A$2:$K$5000,9,FALSE))</f>
        <v>0</v>
      </c>
      <c r="R39" s="62">
        <f>IF(ISNA(VLOOKUP($Y$1*1000+P39,年齢別人口集計表AD2!$A$2:$K$5000,10,FALSE)),0,VLOOKUP($Y$1*1000+P39,年齢別人口集計表AD2!$A$2:$K$5000,10,FALSE))</f>
        <v>1</v>
      </c>
      <c r="S39" s="62">
        <f>SUM(Q39:R39)</f>
        <v>1</v>
      </c>
      <c r="X39" s="57" t="s">
        <v>77</v>
      </c>
      <c r="Y39" s="57">
        <v>40</v>
      </c>
    </row>
    <row r="40" spans="1:25" x14ac:dyDescent="0.15">
      <c r="A40" s="62">
        <v>84</v>
      </c>
      <c r="B40" s="62">
        <f>IF(ISNA(VLOOKUP($Y$1*1000+A40,年齢別人口集計表AD2!$A$2:$K$5000,9,FALSE)),0,VLOOKUP($Y$1*1000+A40,年齢別人口集計表AD2!$A$2:$K$5000,9,FALSE))</f>
        <v>2</v>
      </c>
      <c r="C40" s="62">
        <f>IF(ISNA(VLOOKUP($Y$1*1000+A40,年齢別人口集計表AD2!$A$2:$K$5000,10,FALSE)),0,VLOOKUP($Y$1*1000+A40,年齢別人口集計表AD2!$A$2:$K$5000,10,FALSE))</f>
        <v>1</v>
      </c>
      <c r="D40" s="62">
        <f>SUM(B40:C40)</f>
        <v>3</v>
      </c>
      <c r="E40" s="63"/>
      <c r="F40" s="62">
        <v>89</v>
      </c>
      <c r="G40" s="62">
        <f>IF(ISNA(VLOOKUP($Y$1*1000+F40,年齢別人口集計表AD2!$A$2:$K$5000,9,FALSE)),0,VLOOKUP($Y$1*1000+F40,年齢別人口集計表AD2!$A$2:$K$5000,9,FALSE))</f>
        <v>0</v>
      </c>
      <c r="H40" s="62">
        <f>IF(ISNA(VLOOKUP($Y$1*1000+F40,年齢別人口集計表AD2!$A$2:$K$5000,10,FALSE)),0,VLOOKUP($Y$1*1000+F40,年齢別人口集計表AD2!$A$2:$K$5000,10,FALSE))</f>
        <v>2</v>
      </c>
      <c r="I40" s="62">
        <f>SUM(G40:H40)</f>
        <v>2</v>
      </c>
      <c r="J40" s="63"/>
      <c r="K40" s="62">
        <v>94</v>
      </c>
      <c r="L40" s="62">
        <f>IF(ISNA(VLOOKUP($Y$1*1000+K40,年齢別人口集計表AD2!$A$2:$K$5000,9,FALSE)),0,VLOOKUP($Y$1*1000+K40,年齢別人口集計表AD2!$A$2:$K$5000,9,FALSE))</f>
        <v>0</v>
      </c>
      <c r="M40" s="62">
        <f>IF(ISNA(VLOOKUP($Y$1*1000+K40,年齢別人口集計表AD2!$A$2:$K$5000,10,FALSE)),0,VLOOKUP($Y$1*1000+K40,年齢別人口集計表AD2!$A$2:$K$5000,10,FALSE))</f>
        <v>0</v>
      </c>
      <c r="N40" s="62">
        <f>SUM(L40:M40)</f>
        <v>0</v>
      </c>
      <c r="O40" s="63"/>
      <c r="P40" s="62">
        <v>99</v>
      </c>
      <c r="Q40" s="62">
        <f>IF(ISNA(VLOOKUP($Y$1*1000+P40,年齢別人口集計表AD2!$A$2:$K$5000,9,FALSE)),0,VLOOKUP($Y$1*1000+P40,年齢別人口集計表AD2!$A$2:$K$5000,9,FALSE))</f>
        <v>0</v>
      </c>
      <c r="R40" s="62">
        <f>IF(ISNA(VLOOKUP($Y$1*1000+P40,年齢別人口集計表AD2!$A$2:$K$5000,10,FALSE)),0,VLOOKUP($Y$1*1000+P40,年齢別人口集計表AD2!$A$2:$K$5000,10,FALSE))</f>
        <v>0</v>
      </c>
      <c r="S40" s="62">
        <f>SUM(Q40:R40)</f>
        <v>0</v>
      </c>
      <c r="X40" s="57" t="s">
        <v>83</v>
      </c>
      <c r="Y40" s="57">
        <v>41</v>
      </c>
    </row>
    <row r="41" spans="1:25" x14ac:dyDescent="0.15">
      <c r="A41" s="64" t="s">
        <v>91</v>
      </c>
      <c r="B41" s="62">
        <f>SUM(B36:B40)</f>
        <v>5</v>
      </c>
      <c r="C41" s="62">
        <f>SUM(C36:C40)</f>
        <v>9</v>
      </c>
      <c r="D41" s="62">
        <f>SUM(D36:D40)</f>
        <v>14</v>
      </c>
      <c r="E41" s="63"/>
      <c r="F41" s="64" t="s">
        <v>91</v>
      </c>
      <c r="G41" s="62">
        <f>SUM(G36:G40)</f>
        <v>2</v>
      </c>
      <c r="H41" s="62">
        <f>SUM(H36:H40)</f>
        <v>5</v>
      </c>
      <c r="I41" s="62">
        <f>SUM(I36:I40)</f>
        <v>7</v>
      </c>
      <c r="J41" s="63"/>
      <c r="K41" s="64" t="s">
        <v>91</v>
      </c>
      <c r="L41" s="62">
        <f>SUM(L36:L40)</f>
        <v>0</v>
      </c>
      <c r="M41" s="62">
        <f>SUM(M36:M40)</f>
        <v>2</v>
      </c>
      <c r="N41" s="62">
        <f>SUM(N36:N40)</f>
        <v>2</v>
      </c>
      <c r="O41" s="63"/>
      <c r="P41" s="64" t="s">
        <v>91</v>
      </c>
      <c r="Q41" s="62">
        <f>SUM(Q36:Q40)</f>
        <v>0</v>
      </c>
      <c r="R41" s="62">
        <f>SUM(R36:R40)</f>
        <v>1</v>
      </c>
      <c r="S41" s="62">
        <f>SUM(S36:S40)</f>
        <v>1</v>
      </c>
      <c r="U41" s="65">
        <f>Q41+L41+G41+B41</f>
        <v>7</v>
      </c>
      <c r="V41" s="65">
        <f>R41+M41+H41+C41</f>
        <v>17</v>
      </c>
      <c r="X41" s="57" t="s">
        <v>36</v>
      </c>
      <c r="Y41" s="57">
        <v>42</v>
      </c>
    </row>
    <row r="42" spans="1:25" x14ac:dyDescent="0.15">
      <c r="A42" s="66"/>
      <c r="B42" s="66"/>
      <c r="C42" s="66"/>
      <c r="D42" s="66"/>
      <c r="F42" s="66"/>
      <c r="G42" s="66"/>
      <c r="H42" s="66"/>
      <c r="I42" s="66"/>
      <c r="K42" s="66"/>
      <c r="L42" s="66"/>
      <c r="M42" s="66"/>
      <c r="N42" s="66"/>
      <c r="P42" s="66"/>
      <c r="Q42" s="66"/>
      <c r="R42" s="66"/>
      <c r="S42" s="66"/>
      <c r="X42" s="57" t="s">
        <v>37</v>
      </c>
      <c r="Y42" s="57">
        <v>43</v>
      </c>
    </row>
    <row r="43" spans="1:25" x14ac:dyDescent="0.15">
      <c r="A43" s="64" t="s">
        <v>0</v>
      </c>
      <c r="B43" s="64" t="s">
        <v>89</v>
      </c>
      <c r="C43" s="64" t="s">
        <v>90</v>
      </c>
      <c r="D43" s="64" t="s">
        <v>91</v>
      </c>
      <c r="E43" s="63"/>
      <c r="F43" s="64" t="s">
        <v>0</v>
      </c>
      <c r="G43" s="64" t="s">
        <v>89</v>
      </c>
      <c r="H43" s="64" t="s">
        <v>90</v>
      </c>
      <c r="I43" s="64" t="s">
        <v>91</v>
      </c>
      <c r="J43" s="63"/>
      <c r="K43" s="64" t="s">
        <v>0</v>
      </c>
      <c r="L43" s="64" t="s">
        <v>89</v>
      </c>
      <c r="M43" s="64" t="s">
        <v>90</v>
      </c>
      <c r="N43" s="64" t="s">
        <v>91</v>
      </c>
      <c r="O43" s="63"/>
      <c r="P43" s="64" t="s">
        <v>0</v>
      </c>
      <c r="Q43" s="64" t="s">
        <v>89</v>
      </c>
      <c r="R43" s="64" t="s">
        <v>90</v>
      </c>
      <c r="S43" s="64" t="s">
        <v>91</v>
      </c>
      <c r="X43" s="57" t="s">
        <v>38</v>
      </c>
      <c r="Y43" s="57">
        <v>50</v>
      </c>
    </row>
    <row r="44" spans="1:25" x14ac:dyDescent="0.15">
      <c r="A44" s="62">
        <v>100</v>
      </c>
      <c r="B44" s="62">
        <f>IF(ISNA(VLOOKUP($Y$1*1000+A44,年齢別人口集計表AD2!$A$2:$K$5000,9,FALSE)),0,VLOOKUP($Y$1*1000+A44,年齢別人口集計表AD2!$A$2:$K$5000,9,FALSE))</f>
        <v>0</v>
      </c>
      <c r="C44" s="62">
        <f>IF(ISNA(VLOOKUP($Y$1*1000+A44,年齢別人口集計表AD2!$A$2:$K$5000,10,FALSE)),0,VLOOKUP($Y$1*1000+A44,年齢別人口集計表AD2!$A$2:$K$5000,10,FALSE))</f>
        <v>0</v>
      </c>
      <c r="D44" s="62">
        <f>SUM(B44:C44)</f>
        <v>0</v>
      </c>
      <c r="E44" s="63"/>
      <c r="F44" s="62">
        <v>105</v>
      </c>
      <c r="G44" s="62">
        <f>IF(ISNA(VLOOKUP($Y$1*1000+F44,年齢別人口集計表AD2!$A$2:$K$5000,9,FALSE)),0,VLOOKUP($Y$1*1000+F44,年齢別人口集計表AD2!$A$2:$K$5000,9,FALSE))</f>
        <v>0</v>
      </c>
      <c r="H44" s="62">
        <f>IF(ISNA(VLOOKUP($Y$1*1000+F44,年齢別人口集計表AD2!$A$2:$K$5000,10,FALSE)),0,VLOOKUP($Y$1*1000+F44,年齢別人口集計表AD2!$A$2:$K$5000,10,FALSE))</f>
        <v>0</v>
      </c>
      <c r="I44" s="62">
        <f>SUM(G44:H44)</f>
        <v>0</v>
      </c>
      <c r="J44" s="63"/>
      <c r="K44" s="62">
        <v>110</v>
      </c>
      <c r="L44" s="62">
        <f>IF(ISNA(VLOOKUP($Y$1*1000+K44,年齢別人口集計表AD2!$A$2:$K$5000,9,FALSE)),0,VLOOKUP($Y$1*1000+K44,年齢別人口集計表AD2!$A$2:$K$5000,9,FALSE))</f>
        <v>0</v>
      </c>
      <c r="M44" s="62">
        <f>IF(ISNA(VLOOKUP($Y$1*1000+K44,年齢別人口集計表AD2!$A$2:$K$5000,10,FALSE)),0,VLOOKUP($Y$1*1000+K44,年齢別人口集計表AD2!$A$2:$K$5000,10,FALSE))</f>
        <v>0</v>
      </c>
      <c r="N44" s="62">
        <f>SUM(L44:M44)</f>
        <v>0</v>
      </c>
      <c r="O44" s="63"/>
      <c r="P44" s="62">
        <v>115</v>
      </c>
      <c r="Q44" s="62">
        <f>IF(ISNA(VLOOKUP($Y$1*1000+P44,年齢別人口集計表AD2!$A$2:$K$5000,9,FALSE)),0,VLOOKUP($Y$1*1000+P44,年齢別人口集計表AD2!$A$2:$K$5000,9,FALSE))</f>
        <v>0</v>
      </c>
      <c r="R44" s="62">
        <f>IF(ISNA(VLOOKUP($Y$1*1000+P44,年齢別人口集計表AD2!$A$2:$K$5000,10,FALSE)),0,VLOOKUP($Y$1*1000+P44,年齢別人口集計表AD2!$A$2:$K$5000,10,FALSE))</f>
        <v>0</v>
      </c>
      <c r="S44" s="62">
        <f>SUM(Q44:R44)</f>
        <v>0</v>
      </c>
      <c r="X44" s="57" t="s">
        <v>39</v>
      </c>
      <c r="Y44" s="57">
        <v>51</v>
      </c>
    </row>
    <row r="45" spans="1:25" x14ac:dyDescent="0.15">
      <c r="A45" s="62">
        <v>101</v>
      </c>
      <c r="B45" s="62">
        <f>IF(ISNA(VLOOKUP($Y$1*1000+A45,年齢別人口集計表AD2!$A$2:$K$5000,9,FALSE)),0,VLOOKUP($Y$1*1000+A45,年齢別人口集計表AD2!$A$2:$K$5000,9,FALSE))</f>
        <v>0</v>
      </c>
      <c r="C45" s="62">
        <f>IF(ISNA(VLOOKUP($Y$1*1000+A45,年齢別人口集計表AD2!$A$2:$K$5000,10,FALSE)),0,VLOOKUP($Y$1*1000+A45,年齢別人口集計表AD2!$A$2:$K$5000,10,FALSE))</f>
        <v>0</v>
      </c>
      <c r="D45" s="62">
        <f>SUM(B45:C45)</f>
        <v>0</v>
      </c>
      <c r="E45" s="63"/>
      <c r="F45" s="62">
        <v>106</v>
      </c>
      <c r="G45" s="62">
        <f>IF(ISNA(VLOOKUP($Y$1*1000+F45,年齢別人口集計表AD2!$A$2:$K$5000,9,FALSE)),0,VLOOKUP($Y$1*1000+F45,年齢別人口集計表AD2!$A$2:$K$5000,9,FALSE))</f>
        <v>0</v>
      </c>
      <c r="H45" s="62">
        <f>IF(ISNA(VLOOKUP($Y$1*1000+F45,年齢別人口集計表AD2!$A$2:$K$5000,10,FALSE)),0,VLOOKUP($Y$1*1000+F45,年齢別人口集計表AD2!$A$2:$K$5000,10,FALSE))</f>
        <v>0</v>
      </c>
      <c r="I45" s="62">
        <f>SUM(G45:H45)</f>
        <v>0</v>
      </c>
      <c r="J45" s="63"/>
      <c r="K45" s="62">
        <v>111</v>
      </c>
      <c r="L45" s="62">
        <f>IF(ISNA(VLOOKUP($Y$1*1000+K45,年齢別人口集計表AD2!$A$2:$K$5000,9,FALSE)),0,VLOOKUP($Y$1*1000+K45,年齢別人口集計表AD2!$A$2:$K$5000,9,FALSE))</f>
        <v>0</v>
      </c>
      <c r="M45" s="62">
        <f>IF(ISNA(VLOOKUP($Y$1*1000+K45,年齢別人口集計表AD2!$A$2:$K$5000,10,FALSE)),0,VLOOKUP($Y$1*1000+K45,年齢別人口集計表AD2!$A$2:$K$5000,10,FALSE))</f>
        <v>0</v>
      </c>
      <c r="N45" s="62">
        <f>SUM(L45:M45)</f>
        <v>0</v>
      </c>
      <c r="O45" s="63"/>
      <c r="P45" s="62">
        <v>116</v>
      </c>
      <c r="Q45" s="62">
        <f>IF(ISNA(VLOOKUP($Y$1*1000+P45,年齢別人口集計表AD2!$A$2:$K$5000,9,FALSE)),0,VLOOKUP($Y$1*1000+P45,年齢別人口集計表AD2!$A$2:$K$5000,9,FALSE))</f>
        <v>0</v>
      </c>
      <c r="R45" s="62">
        <f>IF(ISNA(VLOOKUP($Y$1*1000+P45,年齢別人口集計表AD2!$A$2:$K$5000,10,FALSE)),0,VLOOKUP($Y$1*1000+P45,年齢別人口集計表AD2!$A$2:$K$5000,10,FALSE))</f>
        <v>0</v>
      </c>
      <c r="S45" s="62">
        <f>SUM(Q45:R45)</f>
        <v>0</v>
      </c>
      <c r="X45" s="57" t="s">
        <v>40</v>
      </c>
      <c r="Y45" s="57">
        <v>52</v>
      </c>
    </row>
    <row r="46" spans="1:25" x14ac:dyDescent="0.15">
      <c r="A46" s="62">
        <v>102</v>
      </c>
      <c r="B46" s="62">
        <f>IF(ISNA(VLOOKUP($Y$1*1000+A46,年齢別人口集計表AD2!$A$2:$K$5000,9,FALSE)),0,VLOOKUP($Y$1*1000+A46,年齢別人口集計表AD2!$A$2:$K$5000,9,FALSE))</f>
        <v>0</v>
      </c>
      <c r="C46" s="62">
        <f>IF(ISNA(VLOOKUP($Y$1*1000+A46,年齢別人口集計表AD2!$A$2:$K$5000,10,FALSE)),0,VLOOKUP($Y$1*1000+A46,年齢別人口集計表AD2!$A$2:$K$5000,10,FALSE))</f>
        <v>0</v>
      </c>
      <c r="D46" s="62">
        <f>SUM(B46:C46)</f>
        <v>0</v>
      </c>
      <c r="E46" s="63"/>
      <c r="F46" s="62">
        <v>107</v>
      </c>
      <c r="G46" s="62">
        <f>IF(ISNA(VLOOKUP($Y$1*1000+F46,年齢別人口集計表AD2!$A$2:$K$5000,9,FALSE)),0,VLOOKUP($Y$1*1000+F46,年齢別人口集計表AD2!$A$2:$K$5000,9,FALSE))</f>
        <v>0</v>
      </c>
      <c r="H46" s="62">
        <f>IF(ISNA(VLOOKUP($Y$1*1000+F46,年齢別人口集計表AD2!$A$2:$K$5000,10,FALSE)),0,VLOOKUP($Y$1*1000+F46,年齢別人口集計表AD2!$A$2:$K$5000,10,FALSE))</f>
        <v>0</v>
      </c>
      <c r="I46" s="62">
        <f>SUM(G46:H46)</f>
        <v>0</v>
      </c>
      <c r="J46" s="63"/>
      <c r="K46" s="62">
        <v>112</v>
      </c>
      <c r="L46" s="62">
        <f>IF(ISNA(VLOOKUP($Y$1*1000+K46,年齢別人口集計表AD2!$A$2:$K$5000,9,FALSE)),0,VLOOKUP($Y$1*1000+K46,年齢別人口集計表AD2!$A$2:$K$5000,9,FALSE))</f>
        <v>0</v>
      </c>
      <c r="M46" s="62">
        <f>IF(ISNA(VLOOKUP($Y$1*1000+K46,年齢別人口集計表AD2!$A$2:$K$5000,10,FALSE)),0,VLOOKUP($Y$1*1000+K46,年齢別人口集計表AD2!$A$2:$K$5000,10,FALSE))</f>
        <v>0</v>
      </c>
      <c r="N46" s="62">
        <f>SUM(L46:M46)</f>
        <v>0</v>
      </c>
      <c r="O46" s="63"/>
      <c r="P46" s="62">
        <v>117</v>
      </c>
      <c r="Q46" s="62">
        <f>IF(ISNA(VLOOKUP($Y$1*1000+P46,年齢別人口集計表AD2!$A$2:$K$5000,9,FALSE)),0,VLOOKUP($Y$1*1000+P46,年齢別人口集計表AD2!$A$2:$K$5000,9,FALSE))</f>
        <v>0</v>
      </c>
      <c r="R46" s="62">
        <f>IF(ISNA(VLOOKUP($Y$1*1000+P46,年齢別人口集計表AD2!$A$2:$K$5000,10,FALSE)),0,VLOOKUP($Y$1*1000+P46,年齢別人口集計表AD2!$A$2:$K$5000,10,FALSE))</f>
        <v>0</v>
      </c>
      <c r="S46" s="62">
        <f>SUM(Q46:R46)</f>
        <v>0</v>
      </c>
      <c r="X46" s="57" t="s">
        <v>41</v>
      </c>
      <c r="Y46" s="57">
        <v>53</v>
      </c>
    </row>
    <row r="47" spans="1:25" x14ac:dyDescent="0.15">
      <c r="A47" s="62">
        <v>103</v>
      </c>
      <c r="B47" s="62">
        <f>IF(ISNA(VLOOKUP($Y$1*1000+A47,年齢別人口集計表AD2!$A$2:$K$5000,9,FALSE)),0,VLOOKUP($Y$1*1000+A47,年齢別人口集計表AD2!$A$2:$K$5000,9,FALSE))</f>
        <v>0</v>
      </c>
      <c r="C47" s="62">
        <f>IF(ISNA(VLOOKUP($Y$1*1000+A47,年齢別人口集計表AD2!$A$2:$K$5000,10,FALSE)),0,VLOOKUP($Y$1*1000+A47,年齢別人口集計表AD2!$A$2:$K$5000,10,FALSE))</f>
        <v>0</v>
      </c>
      <c r="D47" s="62">
        <f>SUM(B47:C47)</f>
        <v>0</v>
      </c>
      <c r="E47" s="63"/>
      <c r="F47" s="62">
        <v>108</v>
      </c>
      <c r="G47" s="62">
        <f>IF(ISNA(VLOOKUP($Y$1*1000+F47,年齢別人口集計表AD2!$A$2:$K$5000,9,FALSE)),0,VLOOKUP($Y$1*1000+F47,年齢別人口集計表AD2!$A$2:$K$5000,9,FALSE))</f>
        <v>0</v>
      </c>
      <c r="H47" s="62">
        <f>IF(ISNA(VLOOKUP($Y$1*1000+F47,年齢別人口集計表AD2!$A$2:$K$5000,10,FALSE)),0,VLOOKUP($Y$1*1000+F47,年齢別人口集計表AD2!$A$2:$K$5000,10,FALSE))</f>
        <v>0</v>
      </c>
      <c r="I47" s="62">
        <f>SUM(G47:H47)</f>
        <v>0</v>
      </c>
      <c r="J47" s="63"/>
      <c r="K47" s="62">
        <v>113</v>
      </c>
      <c r="L47" s="62">
        <f>IF(ISNA(VLOOKUP($Y$1*1000+K47,年齢別人口集計表AD2!$A$2:$K$5000,9,FALSE)),0,VLOOKUP($Y$1*1000+K47,年齢別人口集計表AD2!$A$2:$K$5000,9,FALSE))</f>
        <v>0</v>
      </c>
      <c r="M47" s="62">
        <f>IF(ISNA(VLOOKUP($Y$1*1000+K47,年齢別人口集計表AD2!$A$2:$K$5000,10,FALSE)),0,VLOOKUP($Y$1*1000+K47,年齢別人口集計表AD2!$A$2:$K$5000,10,FALSE))</f>
        <v>0</v>
      </c>
      <c r="N47" s="62">
        <f>SUM(L47:M47)</f>
        <v>0</v>
      </c>
      <c r="O47" s="63"/>
      <c r="P47" s="62">
        <v>118</v>
      </c>
      <c r="Q47" s="62">
        <f>IF(ISNA(VLOOKUP($Y$1*1000+P47,年齢別人口集計表AD2!$A$2:$K$5000,9,FALSE)),0,VLOOKUP($Y$1*1000+P47,年齢別人口集計表AD2!$A$2:$K$5000,9,FALSE))</f>
        <v>0</v>
      </c>
      <c r="R47" s="62">
        <f>IF(ISNA(VLOOKUP($Y$1*1000+P47,年齢別人口集計表AD2!$A$2:$K$5000,10,FALSE)),0,VLOOKUP($Y$1*1000+P47,年齢別人口集計表AD2!$A$2:$K$5000,10,FALSE))</f>
        <v>0</v>
      </c>
      <c r="S47" s="62">
        <f>SUM(Q47:R47)</f>
        <v>0</v>
      </c>
      <c r="X47" s="57" t="s">
        <v>42</v>
      </c>
      <c r="Y47" s="57">
        <v>54</v>
      </c>
    </row>
    <row r="48" spans="1:25" x14ac:dyDescent="0.15">
      <c r="A48" s="62">
        <v>104</v>
      </c>
      <c r="B48" s="62">
        <f>IF(ISNA(VLOOKUP($Y$1*1000+A48,年齢別人口集計表AD2!$A$2:$K$5000,9,FALSE)),0,VLOOKUP($Y$1*1000+A48,年齢別人口集計表AD2!$A$2:$K$5000,9,FALSE))</f>
        <v>0</v>
      </c>
      <c r="C48" s="62">
        <f>IF(ISNA(VLOOKUP($Y$1*1000+A48,年齢別人口集計表AD2!$A$2:$K$5000,10,FALSE)),0,VLOOKUP($Y$1*1000+A48,年齢別人口集計表AD2!$A$2:$K$5000,10,FALSE))</f>
        <v>0</v>
      </c>
      <c r="D48" s="62">
        <f>SUM(B48:C48)</f>
        <v>0</v>
      </c>
      <c r="E48" s="63"/>
      <c r="F48" s="62">
        <v>109</v>
      </c>
      <c r="G48" s="62">
        <f>IF(ISNA(VLOOKUP($Y$1*1000+F48,年齢別人口集計表AD2!$A$2:$K$5000,9,FALSE)),0,VLOOKUP($Y$1*1000+F48,年齢別人口集計表AD2!$A$2:$K$5000,9,FALSE))</f>
        <v>0</v>
      </c>
      <c r="H48" s="62">
        <f>IF(ISNA(VLOOKUP($Y$1*1000+F48,年齢別人口集計表AD2!$A$2:$K$5000,10,FALSE)),0,VLOOKUP($Y$1*1000+F48,年齢別人口集計表AD2!$A$2:$K$5000,10,FALSE))</f>
        <v>0</v>
      </c>
      <c r="I48" s="62">
        <f>SUM(G48:H48)</f>
        <v>0</v>
      </c>
      <c r="J48" s="63"/>
      <c r="K48" s="62">
        <v>114</v>
      </c>
      <c r="L48" s="62">
        <f>IF(ISNA(VLOOKUP($Y$1*1000+K48,年齢別人口集計表AD2!$A$2:$K$5000,9,FALSE)),0,VLOOKUP($Y$1*1000+K48,年齢別人口集計表AD2!$A$2:$K$5000,9,FALSE))</f>
        <v>0</v>
      </c>
      <c r="M48" s="62">
        <f>IF(ISNA(VLOOKUP($Y$1*1000+K48,年齢別人口集計表AD2!$A$2:$K$5000,10,FALSE)),0,VLOOKUP($Y$1*1000+K48,年齢別人口集計表AD2!$A$2:$K$5000,10,FALSE))</f>
        <v>0</v>
      </c>
      <c r="N48" s="62">
        <f>SUM(L48:M48)</f>
        <v>0</v>
      </c>
      <c r="O48" s="63"/>
      <c r="P48" s="62">
        <v>119</v>
      </c>
      <c r="Q48" s="62">
        <f>IF(ISNA(VLOOKUP($Y$1*1000+P48,年齢別人口集計表AD2!$A$2:$K$5000,9,FALSE)),0,VLOOKUP($Y$1*1000+P48,年齢別人口集計表AD2!$A$2:$K$5000,9,FALSE))</f>
        <v>0</v>
      </c>
      <c r="R48" s="62">
        <f>IF(ISNA(VLOOKUP($Y$1*1000+P48,年齢別人口集計表AD2!$A$2:$K$5000,10,FALSE)),0,VLOOKUP($Y$1*1000+P48,年齢別人口集計表AD2!$A$2:$K$5000,10,FALSE))</f>
        <v>0</v>
      </c>
      <c r="S48" s="62">
        <f>SUM(Q48:R48)</f>
        <v>0</v>
      </c>
      <c r="X48" s="57" t="s">
        <v>43</v>
      </c>
      <c r="Y48" s="57">
        <v>55</v>
      </c>
    </row>
    <row r="49" spans="1:25" x14ac:dyDescent="0.15">
      <c r="A49" s="64" t="s">
        <v>91</v>
      </c>
      <c r="B49" s="62">
        <f>SUM(B44:B48)</f>
        <v>0</v>
      </c>
      <c r="C49" s="62">
        <f>SUM(C44:C48)</f>
        <v>0</v>
      </c>
      <c r="D49" s="62">
        <f>SUM(D44:D48)</f>
        <v>0</v>
      </c>
      <c r="E49" s="63"/>
      <c r="F49" s="64" t="s">
        <v>91</v>
      </c>
      <c r="G49" s="62">
        <f>SUM(G44:G48)</f>
        <v>0</v>
      </c>
      <c r="H49" s="62">
        <f>SUM(H44:H48)</f>
        <v>0</v>
      </c>
      <c r="I49" s="62">
        <f>SUM(I44:I48)</f>
        <v>0</v>
      </c>
      <c r="J49" s="63"/>
      <c r="K49" s="64" t="s">
        <v>91</v>
      </c>
      <c r="L49" s="62">
        <f>SUM(L44:L48)</f>
        <v>0</v>
      </c>
      <c r="M49" s="62">
        <f>SUM(M44:M48)</f>
        <v>0</v>
      </c>
      <c r="N49" s="62">
        <f>SUM(N44:N48)</f>
        <v>0</v>
      </c>
      <c r="O49" s="63"/>
      <c r="P49" s="64" t="s">
        <v>91</v>
      </c>
      <c r="Q49" s="62">
        <f>SUM(Q44:Q48)</f>
        <v>0</v>
      </c>
      <c r="R49" s="62">
        <f>SUM(R44:R48)</f>
        <v>0</v>
      </c>
      <c r="S49" s="62">
        <f>SUM(S44:S48)</f>
        <v>0</v>
      </c>
      <c r="U49" s="65">
        <f>Q49+L49+G49+B49</f>
        <v>0</v>
      </c>
      <c r="V49" s="65">
        <f>R49+M49+H49+C49</f>
        <v>0</v>
      </c>
      <c r="X49" s="57" t="s">
        <v>44</v>
      </c>
      <c r="Y49" s="57">
        <v>56</v>
      </c>
    </row>
    <row r="50" spans="1:25" ht="14.25" thickBot="1" x14ac:dyDescent="0.2">
      <c r="A50" s="67"/>
      <c r="B50" s="67"/>
      <c r="C50" s="67"/>
      <c r="D50" s="67"/>
      <c r="F50" s="67"/>
      <c r="G50" s="67"/>
      <c r="H50" s="67"/>
      <c r="I50" s="67"/>
      <c r="K50" s="67"/>
      <c r="L50" s="67"/>
      <c r="M50" s="67"/>
      <c r="N50" s="67"/>
      <c r="P50" s="67"/>
      <c r="Q50" s="68"/>
      <c r="R50" s="68"/>
      <c r="S50" s="68"/>
      <c r="X50" s="57" t="s">
        <v>45</v>
      </c>
      <c r="Y50" s="57">
        <v>57</v>
      </c>
    </row>
    <row r="51" spans="1:25" ht="14.25" thickBot="1" x14ac:dyDescent="0.2">
      <c r="N51" s="76"/>
      <c r="O51" s="70"/>
      <c r="P51" s="69" t="s">
        <v>94</v>
      </c>
      <c r="Q51" s="71" t="s">
        <v>89</v>
      </c>
      <c r="R51" s="72" t="s">
        <v>90</v>
      </c>
      <c r="S51" s="72" t="s">
        <v>91</v>
      </c>
      <c r="X51" s="57" t="s">
        <v>46</v>
      </c>
      <c r="Y51" s="57">
        <v>58</v>
      </c>
    </row>
    <row r="52" spans="1:25" ht="14.25" thickBot="1" x14ac:dyDescent="0.2">
      <c r="N52" s="77"/>
      <c r="O52" s="70"/>
      <c r="P52" s="73" t="s">
        <v>95</v>
      </c>
      <c r="Q52" s="74">
        <f>SUM(U9:U49)</f>
        <v>278</v>
      </c>
      <c r="R52" s="75">
        <f>SUM(V9:V49)</f>
        <v>315</v>
      </c>
      <c r="S52" s="75">
        <f>SUM(Q52:R52)</f>
        <v>593</v>
      </c>
      <c r="U52" s="65">
        <f>SUM(U9:U49)</f>
        <v>278</v>
      </c>
      <c r="V52" s="65">
        <f>SUM(V9:V49)</f>
        <v>315</v>
      </c>
      <c r="X52" s="57" t="s">
        <v>47</v>
      </c>
      <c r="Y52" s="57">
        <v>59</v>
      </c>
    </row>
    <row r="53" spans="1:25" x14ac:dyDescent="0.15">
      <c r="U53" s="65">
        <f>G33+L33+Q33+U41+U49</f>
        <v>64</v>
      </c>
      <c r="V53" s="65">
        <f>H33+M33+R33+V41+V49</f>
        <v>72</v>
      </c>
      <c r="X53" s="57" t="s">
        <v>48</v>
      </c>
      <c r="Y53" s="57">
        <v>60</v>
      </c>
    </row>
    <row r="54" spans="1:25" x14ac:dyDescent="0.15">
      <c r="U54" s="65">
        <f>Q33+U41+U49</f>
        <v>17</v>
      </c>
      <c r="V54" s="65">
        <f>R33+V41+V49</f>
        <v>27</v>
      </c>
      <c r="X54" s="57" t="s">
        <v>49</v>
      </c>
      <c r="Y54" s="57">
        <v>61</v>
      </c>
    </row>
    <row r="55" spans="1:25" x14ac:dyDescent="0.15">
      <c r="X55" s="57" t="s">
        <v>50</v>
      </c>
      <c r="Y55" s="57">
        <v>62</v>
      </c>
    </row>
    <row r="56" spans="1:25" x14ac:dyDescent="0.15">
      <c r="X56" s="57" t="s">
        <v>51</v>
      </c>
      <c r="Y56" s="57">
        <v>63</v>
      </c>
    </row>
    <row r="57" spans="1:25" x14ac:dyDescent="0.15">
      <c r="X57" s="57" t="s">
        <v>52</v>
      </c>
      <c r="Y57" s="57">
        <v>64</v>
      </c>
    </row>
    <row r="58" spans="1:25" x14ac:dyDescent="0.15">
      <c r="X58" s="57" t="s">
        <v>53</v>
      </c>
      <c r="Y58" s="57">
        <v>65</v>
      </c>
    </row>
    <row r="59" spans="1:25" x14ac:dyDescent="0.15">
      <c r="X59" s="57" t="s">
        <v>54</v>
      </c>
      <c r="Y59" s="57">
        <v>66</v>
      </c>
    </row>
    <row r="60" spans="1:25" x14ac:dyDescent="0.15">
      <c r="X60" s="57" t="s">
        <v>55</v>
      </c>
      <c r="Y60" s="57">
        <v>67</v>
      </c>
    </row>
    <row r="61" spans="1:25" x14ac:dyDescent="0.15">
      <c r="X61" s="57" t="s">
        <v>122</v>
      </c>
      <c r="Y61" s="57">
        <v>68</v>
      </c>
    </row>
    <row r="62" spans="1:25" x14ac:dyDescent="0.15">
      <c r="X62" s="57" t="s">
        <v>56</v>
      </c>
      <c r="Y62" s="57">
        <v>69</v>
      </c>
    </row>
    <row r="63" spans="1:25" x14ac:dyDescent="0.15">
      <c r="X63" s="57" t="s">
        <v>57</v>
      </c>
      <c r="Y63" s="57">
        <v>70</v>
      </c>
    </row>
    <row r="64" spans="1:25" x14ac:dyDescent="0.15">
      <c r="X64" s="57" t="s">
        <v>58</v>
      </c>
      <c r="Y64" s="57">
        <v>71</v>
      </c>
    </row>
    <row r="65" spans="24:25" x14ac:dyDescent="0.15">
      <c r="X65" s="57" t="s">
        <v>59</v>
      </c>
      <c r="Y65" s="57">
        <v>72</v>
      </c>
    </row>
    <row r="66" spans="24:25" x14ac:dyDescent="0.15">
      <c r="X66" s="57" t="s">
        <v>60</v>
      </c>
      <c r="Y66" s="57">
        <v>73</v>
      </c>
    </row>
  </sheetData>
  <sheetProtection sheet="1"/>
  <phoneticPr fontId="2"/>
  <dataValidations count="1">
    <dataValidation type="list" allowBlank="1" showInputMessage="1" showErrorMessage="1" sqref="H1">
      <formula1>$X$3:$X$66</formula1>
    </dataValidation>
  </dataValidations>
  <pageMargins left="0.99" right="0.78700000000000003" top="0.47" bottom="0.28000000000000003" header="0.4" footer="0.21"/>
  <pageSetup paperSize="9" scale="84" orientation="landscape" verticalDpi="0" r:id="rId1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66"/>
  <sheetViews>
    <sheetView tabSelected="1" zoomScale="80" workbookViewId="0">
      <pane ySplit="1" topLeftCell="A2" activePane="bottomLeft" state="frozen"/>
      <selection activeCell="I52" sqref="I52"/>
      <selection pane="bottomLeft" activeCell="I52" sqref="I52"/>
    </sheetView>
  </sheetViews>
  <sheetFormatPr defaultRowHeight="13.5" x14ac:dyDescent="0.15"/>
  <cols>
    <col min="1" max="4" width="9" style="57"/>
    <col min="5" max="5" width="2.125" style="57" customWidth="1"/>
    <col min="6" max="9" width="9" style="57"/>
    <col min="10" max="10" width="0.875" style="57" customWidth="1"/>
    <col min="11" max="14" width="9" style="57"/>
    <col min="15" max="15" width="1" style="57" customWidth="1"/>
    <col min="16" max="16384" width="9" style="57"/>
  </cols>
  <sheetData>
    <row r="1" spans="1:25" x14ac:dyDescent="0.15">
      <c r="A1" s="55" t="s">
        <v>99</v>
      </c>
      <c r="B1" s="55"/>
      <c r="C1" s="55"/>
      <c r="D1" s="55"/>
      <c r="E1" s="55"/>
      <c r="F1" s="55"/>
      <c r="G1" s="56" t="s">
        <v>92</v>
      </c>
      <c r="H1" s="78" t="s">
        <v>134</v>
      </c>
      <c r="J1" s="55"/>
      <c r="K1" s="55"/>
      <c r="L1" s="55"/>
      <c r="M1" s="55"/>
      <c r="N1" s="55"/>
      <c r="O1" s="55" t="s">
        <v>93</v>
      </c>
      <c r="P1" s="55"/>
      <c r="Q1" s="55"/>
      <c r="R1" s="55" t="str">
        <f>高齢者率65!J1</f>
        <v>平成30年3月末</v>
      </c>
      <c r="S1" s="55"/>
      <c r="Y1" s="55">
        <f>VLOOKUP(H1,X3:Y67,2,FALSE)</f>
        <v>43</v>
      </c>
    </row>
    <row r="2" spans="1:25" x14ac:dyDescent="0.15">
      <c r="A2" s="58"/>
      <c r="B2" s="58"/>
      <c r="C2" s="58"/>
      <c r="D2" s="58"/>
      <c r="E2" s="55"/>
      <c r="F2" s="58"/>
      <c r="G2" s="58"/>
      <c r="H2" s="58"/>
      <c r="I2" s="58"/>
      <c r="J2" s="55"/>
      <c r="K2" s="58"/>
      <c r="L2" s="58"/>
      <c r="M2" s="58"/>
      <c r="N2" s="58"/>
      <c r="O2" s="55"/>
      <c r="P2" s="58"/>
      <c r="Q2" s="58"/>
      <c r="R2" s="58"/>
      <c r="S2" s="58"/>
    </row>
    <row r="3" spans="1:25" x14ac:dyDescent="0.15">
      <c r="A3" s="59" t="s">
        <v>0</v>
      </c>
      <c r="B3" s="59" t="s">
        <v>89</v>
      </c>
      <c r="C3" s="59" t="s">
        <v>90</v>
      </c>
      <c r="D3" s="59" t="s">
        <v>91</v>
      </c>
      <c r="E3" s="60"/>
      <c r="F3" s="59" t="s">
        <v>0</v>
      </c>
      <c r="G3" s="59" t="s">
        <v>89</v>
      </c>
      <c r="H3" s="59" t="s">
        <v>90</v>
      </c>
      <c r="I3" s="59" t="s">
        <v>91</v>
      </c>
      <c r="J3" s="60"/>
      <c r="K3" s="59" t="s">
        <v>0</v>
      </c>
      <c r="L3" s="59" t="s">
        <v>89</v>
      </c>
      <c r="M3" s="59" t="s">
        <v>90</v>
      </c>
      <c r="N3" s="59" t="s">
        <v>91</v>
      </c>
      <c r="O3" s="60"/>
      <c r="P3" s="59" t="s">
        <v>0</v>
      </c>
      <c r="Q3" s="59" t="s">
        <v>89</v>
      </c>
      <c r="R3" s="59" t="s">
        <v>90</v>
      </c>
      <c r="S3" s="59" t="s">
        <v>91</v>
      </c>
      <c r="T3" s="61"/>
      <c r="X3" s="57" t="s">
        <v>2</v>
      </c>
      <c r="Y3" s="57">
        <v>1</v>
      </c>
    </row>
    <row r="4" spans="1:25" x14ac:dyDescent="0.15">
      <c r="A4" s="62">
        <v>0</v>
      </c>
      <c r="B4" s="62">
        <f>IF(ISNA(VLOOKUP($Y$1*1000+A4,年齢別人口集計表AD2!$A$2:$K$5000,9,FALSE)),0,VLOOKUP($Y$1*1000+A4,年齢別人口集計表AD2!$A$2:$K$5000,9,FALSE))</f>
        <v>0</v>
      </c>
      <c r="C4" s="62">
        <f>IF(ISNA(VLOOKUP($Y$1*1000+A4,年齢別人口集計表AD2!$A$2:$K$5000,10,FALSE)),0,VLOOKUP($Y$1*1000+A4,年齢別人口集計表AD2!$A$2:$K$5000,10,FALSE))</f>
        <v>1</v>
      </c>
      <c r="D4" s="62">
        <f>SUM(B4:C4)</f>
        <v>1</v>
      </c>
      <c r="E4" s="63"/>
      <c r="F4" s="62">
        <v>5</v>
      </c>
      <c r="G4" s="62">
        <f>IF(ISNA(VLOOKUP($Y$1*1000+F4,年齢別人口集計表AD2!$A$2:$K$5000,9,FALSE)),0,VLOOKUP($Y$1*1000+F4,年齢別人口集計表AD2!$A$2:$K$5000,9,FALSE))</f>
        <v>2</v>
      </c>
      <c r="H4" s="62">
        <f>IF(ISNA(VLOOKUP($Y$1*1000+F4,年齢別人口集計表AD2!$A$2:$K$5000,10,FALSE)),0,VLOOKUP($Y$1*1000+F4,年齢別人口集計表AD2!$A$2:$K$5000,10,FALSE))</f>
        <v>1</v>
      </c>
      <c r="I4" s="62">
        <f>SUM(G4:H4)</f>
        <v>3</v>
      </c>
      <c r="J4" s="63"/>
      <c r="K4" s="62">
        <v>10</v>
      </c>
      <c r="L4" s="62">
        <f>IF(ISNA(VLOOKUP($Y$1*1000+K4,年齢別人口集計表AD2!$A$2:$K$5000,9,FALSE)),0,VLOOKUP($Y$1*1000+K4,年齢別人口集計表AD2!$A$2:$K$5000,9,FALSE))</f>
        <v>6</v>
      </c>
      <c r="M4" s="62">
        <f>IF(ISNA(VLOOKUP($Y$1*1000+K4,年齢別人口集計表AD2!$A$2:$K$5000,10,FALSE)),0,VLOOKUP($Y$1*1000+K4,年齢別人口集計表AD2!$A$2:$K$5000,10,FALSE))</f>
        <v>5</v>
      </c>
      <c r="N4" s="62">
        <f>SUM(L4:M4)</f>
        <v>11</v>
      </c>
      <c r="O4" s="63"/>
      <c r="P4" s="62">
        <v>15</v>
      </c>
      <c r="Q4" s="62">
        <f>IF(ISNA(VLOOKUP($Y$1*1000+P4,年齢別人口集計表AD2!$A$2:$K$5000,9,FALSE)),0,VLOOKUP($Y$1*1000+P4,年齢別人口集計表AD2!$A$2:$K$5000,9,FALSE))</f>
        <v>1</v>
      </c>
      <c r="R4" s="62">
        <f>IF(ISNA(VLOOKUP($Y$1*1000+P4,年齢別人口集計表AD2!$A$2:$K$5000,10,FALSE)),0,VLOOKUP($Y$1*1000+P4,年齢別人口集計表AD2!$A$2:$K$5000,10,FALSE))</f>
        <v>2</v>
      </c>
      <c r="S4" s="62">
        <f>SUM(Q4:R4)</f>
        <v>3</v>
      </c>
      <c r="X4" s="57" t="s">
        <v>3</v>
      </c>
      <c r="Y4" s="57">
        <v>2</v>
      </c>
    </row>
    <row r="5" spans="1:25" x14ac:dyDescent="0.15">
      <c r="A5" s="62">
        <v>1</v>
      </c>
      <c r="B5" s="62">
        <f>IF(ISNA(VLOOKUP($Y$1*1000+A5,年齢別人口集計表AD2!$A$2:$K$5000,9,FALSE)),0,VLOOKUP($Y$1*1000+A5,年齢別人口集計表AD2!$A$2:$K$5000,9,FALSE))</f>
        <v>0</v>
      </c>
      <c r="C5" s="62">
        <f>IF(ISNA(VLOOKUP($Y$1*1000+A5,年齢別人口集計表AD2!$A$2:$K$5000,10,FALSE)),0,VLOOKUP($Y$1*1000+A5,年齢別人口集計表AD2!$A$2:$K$5000,10,FALSE))</f>
        <v>1</v>
      </c>
      <c r="D5" s="62">
        <f>SUM(B5:C5)</f>
        <v>1</v>
      </c>
      <c r="E5" s="63"/>
      <c r="F5" s="62">
        <v>6</v>
      </c>
      <c r="G5" s="62">
        <f>IF(ISNA(VLOOKUP($Y$1*1000+F5,年齢別人口集計表AD2!$A$2:$K$5000,9,FALSE)),0,VLOOKUP($Y$1*1000+F5,年齢別人口集計表AD2!$A$2:$K$5000,9,FALSE))</f>
        <v>0</v>
      </c>
      <c r="H5" s="62">
        <f>IF(ISNA(VLOOKUP($Y$1*1000+F5,年齢別人口集計表AD2!$A$2:$K$5000,10,FALSE)),0,VLOOKUP($Y$1*1000+F5,年齢別人口集計表AD2!$A$2:$K$5000,10,FALSE))</f>
        <v>0</v>
      </c>
      <c r="I5" s="62">
        <f>SUM(G5:H5)</f>
        <v>0</v>
      </c>
      <c r="J5" s="63"/>
      <c r="K5" s="62">
        <v>11</v>
      </c>
      <c r="L5" s="62">
        <f>IF(ISNA(VLOOKUP($Y$1*1000+K5,年齢別人口集計表AD2!$A$2:$K$5000,9,FALSE)),0,VLOOKUP($Y$1*1000+K5,年齢別人口集計表AD2!$A$2:$K$5000,9,FALSE))</f>
        <v>2</v>
      </c>
      <c r="M5" s="62">
        <f>IF(ISNA(VLOOKUP($Y$1*1000+K5,年齢別人口集計表AD2!$A$2:$K$5000,10,FALSE)),0,VLOOKUP($Y$1*1000+K5,年齢別人口集計表AD2!$A$2:$K$5000,10,FALSE))</f>
        <v>4</v>
      </c>
      <c r="N5" s="62">
        <f>SUM(L5:M5)</f>
        <v>6</v>
      </c>
      <c r="O5" s="63"/>
      <c r="P5" s="62">
        <v>16</v>
      </c>
      <c r="Q5" s="62">
        <f>IF(ISNA(VLOOKUP($Y$1*1000+P5,年齢別人口集計表AD2!$A$2:$K$5000,9,FALSE)),0,VLOOKUP($Y$1*1000+P5,年齢別人口集計表AD2!$A$2:$K$5000,9,FALSE))</f>
        <v>6</v>
      </c>
      <c r="R5" s="62">
        <f>IF(ISNA(VLOOKUP($Y$1*1000+P5,年齢別人口集計表AD2!$A$2:$K$5000,10,FALSE)),0,VLOOKUP($Y$1*1000+P5,年齢別人口集計表AD2!$A$2:$K$5000,10,FALSE))</f>
        <v>2</v>
      </c>
      <c r="S5" s="62">
        <f>SUM(Q5:R5)</f>
        <v>8</v>
      </c>
      <c r="X5" s="57" t="s">
        <v>4</v>
      </c>
      <c r="Y5" s="57">
        <v>3</v>
      </c>
    </row>
    <row r="6" spans="1:25" x14ac:dyDescent="0.15">
      <c r="A6" s="62">
        <v>2</v>
      </c>
      <c r="B6" s="62">
        <f>IF(ISNA(VLOOKUP($Y$1*1000+A6,年齢別人口集計表AD2!$A$2:$K$5000,9,FALSE)),0,VLOOKUP($Y$1*1000+A6,年齢別人口集計表AD2!$A$2:$K$5000,9,FALSE))</f>
        <v>0</v>
      </c>
      <c r="C6" s="62">
        <f>IF(ISNA(VLOOKUP($Y$1*1000+A6,年齢別人口集計表AD2!$A$2:$K$5000,10,FALSE)),0,VLOOKUP($Y$1*1000+A6,年齢別人口集計表AD2!$A$2:$K$5000,10,FALSE))</f>
        <v>0</v>
      </c>
      <c r="D6" s="62">
        <f>SUM(B6:C6)</f>
        <v>0</v>
      </c>
      <c r="E6" s="63"/>
      <c r="F6" s="62">
        <v>7</v>
      </c>
      <c r="G6" s="62">
        <f>IF(ISNA(VLOOKUP($Y$1*1000+F6,年齢別人口集計表AD2!$A$2:$K$5000,9,FALSE)),0,VLOOKUP($Y$1*1000+F6,年齢別人口集計表AD2!$A$2:$K$5000,9,FALSE))</f>
        <v>2</v>
      </c>
      <c r="H6" s="62">
        <f>IF(ISNA(VLOOKUP($Y$1*1000+F6,年齢別人口集計表AD2!$A$2:$K$5000,10,FALSE)),0,VLOOKUP($Y$1*1000+F6,年齢別人口集計表AD2!$A$2:$K$5000,10,FALSE))</f>
        <v>2</v>
      </c>
      <c r="I6" s="62">
        <f>SUM(G6:H6)</f>
        <v>4</v>
      </c>
      <c r="J6" s="63"/>
      <c r="K6" s="62">
        <v>12</v>
      </c>
      <c r="L6" s="62">
        <f>IF(ISNA(VLOOKUP($Y$1*1000+K6,年齢別人口集計表AD2!$A$2:$K$5000,9,FALSE)),0,VLOOKUP($Y$1*1000+K6,年齢別人口集計表AD2!$A$2:$K$5000,9,FALSE))</f>
        <v>4</v>
      </c>
      <c r="M6" s="62">
        <f>IF(ISNA(VLOOKUP($Y$1*1000+K6,年齢別人口集計表AD2!$A$2:$K$5000,10,FALSE)),0,VLOOKUP($Y$1*1000+K6,年齢別人口集計表AD2!$A$2:$K$5000,10,FALSE))</f>
        <v>5</v>
      </c>
      <c r="N6" s="62">
        <f>SUM(L6:M6)</f>
        <v>9</v>
      </c>
      <c r="O6" s="63"/>
      <c r="P6" s="62">
        <v>17</v>
      </c>
      <c r="Q6" s="62">
        <f>IF(ISNA(VLOOKUP($Y$1*1000+P6,年齢別人口集計表AD2!$A$2:$K$5000,9,FALSE)),0,VLOOKUP($Y$1*1000+P6,年齢別人口集計表AD2!$A$2:$K$5000,9,FALSE))</f>
        <v>6</v>
      </c>
      <c r="R6" s="62">
        <f>IF(ISNA(VLOOKUP($Y$1*1000+P6,年齢別人口集計表AD2!$A$2:$K$5000,10,FALSE)),0,VLOOKUP($Y$1*1000+P6,年齢別人口集計表AD2!$A$2:$K$5000,10,FALSE))</f>
        <v>1</v>
      </c>
      <c r="S6" s="62">
        <f>SUM(Q6:R6)</f>
        <v>7</v>
      </c>
      <c r="X6" s="57" t="s">
        <v>5</v>
      </c>
      <c r="Y6" s="57">
        <v>4</v>
      </c>
    </row>
    <row r="7" spans="1:25" x14ac:dyDescent="0.15">
      <c r="A7" s="62">
        <v>3</v>
      </c>
      <c r="B7" s="62">
        <f>IF(ISNA(VLOOKUP($Y$1*1000+A7,年齢別人口集計表AD2!$A$2:$K$5000,9,FALSE)),0,VLOOKUP($Y$1*1000+A7,年齢別人口集計表AD2!$A$2:$K$5000,9,FALSE))</f>
        <v>2</v>
      </c>
      <c r="C7" s="62">
        <f>IF(ISNA(VLOOKUP($Y$1*1000+A7,年齢別人口集計表AD2!$A$2:$K$5000,10,FALSE)),0,VLOOKUP($Y$1*1000+A7,年齢別人口集計表AD2!$A$2:$K$5000,10,FALSE))</f>
        <v>0</v>
      </c>
      <c r="D7" s="62">
        <f>SUM(B7:C7)</f>
        <v>2</v>
      </c>
      <c r="E7" s="63"/>
      <c r="F7" s="62">
        <v>8</v>
      </c>
      <c r="G7" s="62">
        <f>IF(ISNA(VLOOKUP($Y$1*1000+F7,年齢別人口集計表AD2!$A$2:$K$5000,9,FALSE)),0,VLOOKUP($Y$1*1000+F7,年齢別人口集計表AD2!$A$2:$K$5000,9,FALSE))</f>
        <v>5</v>
      </c>
      <c r="H7" s="62">
        <f>IF(ISNA(VLOOKUP($Y$1*1000+F7,年齢別人口集計表AD2!$A$2:$K$5000,10,FALSE)),0,VLOOKUP($Y$1*1000+F7,年齢別人口集計表AD2!$A$2:$K$5000,10,FALSE))</f>
        <v>0</v>
      </c>
      <c r="I7" s="62">
        <f>SUM(G7:H7)</f>
        <v>5</v>
      </c>
      <c r="J7" s="63"/>
      <c r="K7" s="62">
        <v>13</v>
      </c>
      <c r="L7" s="62">
        <f>IF(ISNA(VLOOKUP($Y$1*1000+K7,年齢別人口集計表AD2!$A$2:$K$5000,9,FALSE)),0,VLOOKUP($Y$1*1000+K7,年齢別人口集計表AD2!$A$2:$K$5000,9,FALSE))</f>
        <v>6</v>
      </c>
      <c r="M7" s="62">
        <f>IF(ISNA(VLOOKUP($Y$1*1000+K7,年齢別人口集計表AD2!$A$2:$K$5000,10,FALSE)),0,VLOOKUP($Y$1*1000+K7,年齢別人口集計表AD2!$A$2:$K$5000,10,FALSE))</f>
        <v>2</v>
      </c>
      <c r="N7" s="62">
        <f>SUM(L7:M7)</f>
        <v>8</v>
      </c>
      <c r="O7" s="63"/>
      <c r="P7" s="62">
        <v>18</v>
      </c>
      <c r="Q7" s="62">
        <f>IF(ISNA(VLOOKUP($Y$1*1000+P7,年齢別人口集計表AD2!$A$2:$K$5000,9,FALSE)),0,VLOOKUP($Y$1*1000+P7,年齢別人口集計表AD2!$A$2:$K$5000,9,FALSE))</f>
        <v>4</v>
      </c>
      <c r="R7" s="62">
        <f>IF(ISNA(VLOOKUP($Y$1*1000+P7,年齢別人口集計表AD2!$A$2:$K$5000,10,FALSE)),0,VLOOKUP($Y$1*1000+P7,年齢別人口集計表AD2!$A$2:$K$5000,10,FALSE))</f>
        <v>4</v>
      </c>
      <c r="S7" s="62">
        <f>SUM(Q7:R7)</f>
        <v>8</v>
      </c>
      <c r="X7" s="57" t="s">
        <v>6</v>
      </c>
      <c r="Y7" s="57">
        <v>5</v>
      </c>
    </row>
    <row r="8" spans="1:25" x14ac:dyDescent="0.15">
      <c r="A8" s="62">
        <v>4</v>
      </c>
      <c r="B8" s="62">
        <f>IF(ISNA(VLOOKUP($Y$1*1000+A8,年齢別人口集計表AD2!$A$2:$K$5000,9,FALSE)),0,VLOOKUP($Y$1*1000+A8,年齢別人口集計表AD2!$A$2:$K$5000,9,FALSE))</f>
        <v>0</v>
      </c>
      <c r="C8" s="62">
        <f>IF(ISNA(VLOOKUP($Y$1*1000+A8,年齢別人口集計表AD2!$A$2:$K$5000,10,FALSE)),0,VLOOKUP($Y$1*1000+A8,年齢別人口集計表AD2!$A$2:$K$5000,10,FALSE))</f>
        <v>3</v>
      </c>
      <c r="D8" s="62">
        <f>SUM(B8:C8)</f>
        <v>3</v>
      </c>
      <c r="E8" s="63"/>
      <c r="F8" s="62">
        <v>9</v>
      </c>
      <c r="G8" s="62">
        <f>IF(ISNA(VLOOKUP($Y$1*1000+F8,年齢別人口集計表AD2!$A$2:$K$5000,9,FALSE)),0,VLOOKUP($Y$1*1000+F8,年齢別人口集計表AD2!$A$2:$K$5000,9,FALSE))</f>
        <v>3</v>
      </c>
      <c r="H8" s="62">
        <f>IF(ISNA(VLOOKUP($Y$1*1000+F8,年齢別人口集計表AD2!$A$2:$K$5000,10,FALSE)),0,VLOOKUP($Y$1*1000+F8,年齢別人口集計表AD2!$A$2:$K$5000,10,FALSE))</f>
        <v>1</v>
      </c>
      <c r="I8" s="62">
        <f>SUM(G8:H8)</f>
        <v>4</v>
      </c>
      <c r="J8" s="63"/>
      <c r="K8" s="62">
        <v>14</v>
      </c>
      <c r="L8" s="62">
        <f>IF(ISNA(VLOOKUP($Y$1*1000+K8,年齢別人口集計表AD2!$A$2:$K$5000,9,FALSE)),0,VLOOKUP($Y$1*1000+K8,年齢別人口集計表AD2!$A$2:$K$5000,9,FALSE))</f>
        <v>9</v>
      </c>
      <c r="M8" s="62">
        <f>IF(ISNA(VLOOKUP($Y$1*1000+K8,年齢別人口集計表AD2!$A$2:$K$5000,10,FALSE)),0,VLOOKUP($Y$1*1000+K8,年齢別人口集計表AD2!$A$2:$K$5000,10,FALSE))</f>
        <v>2</v>
      </c>
      <c r="N8" s="62">
        <f>SUM(L8:M8)</f>
        <v>11</v>
      </c>
      <c r="O8" s="63"/>
      <c r="P8" s="62">
        <v>19</v>
      </c>
      <c r="Q8" s="62">
        <f>IF(ISNA(VLOOKUP($Y$1*1000+P8,年齢別人口集計表AD2!$A$2:$K$5000,9,FALSE)),0,VLOOKUP($Y$1*1000+P8,年齢別人口集計表AD2!$A$2:$K$5000,9,FALSE))</f>
        <v>4</v>
      </c>
      <c r="R8" s="62">
        <f>IF(ISNA(VLOOKUP($Y$1*1000+P8,年齢別人口集計表AD2!$A$2:$K$5000,10,FALSE)),0,VLOOKUP($Y$1*1000+P8,年齢別人口集計表AD2!$A$2:$K$5000,10,FALSE))</f>
        <v>2</v>
      </c>
      <c r="S8" s="62">
        <f>SUM(Q8:R8)</f>
        <v>6</v>
      </c>
      <c r="X8" s="57" t="s">
        <v>7</v>
      </c>
      <c r="Y8" s="57">
        <v>6</v>
      </c>
    </row>
    <row r="9" spans="1:25" x14ac:dyDescent="0.15">
      <c r="A9" s="64" t="s">
        <v>91</v>
      </c>
      <c r="B9" s="62">
        <f>SUM(B4:B8)</f>
        <v>2</v>
      </c>
      <c r="C9" s="62">
        <f>SUM(C4:C8)</f>
        <v>5</v>
      </c>
      <c r="D9" s="62">
        <f>SUM(D4:D8)</f>
        <v>7</v>
      </c>
      <c r="E9" s="63"/>
      <c r="F9" s="64" t="s">
        <v>91</v>
      </c>
      <c r="G9" s="62">
        <f>SUM(G4:G8)</f>
        <v>12</v>
      </c>
      <c r="H9" s="62">
        <f>SUM(H4:H8)</f>
        <v>4</v>
      </c>
      <c r="I9" s="62">
        <f>SUM(I4:I8)</f>
        <v>16</v>
      </c>
      <c r="J9" s="63"/>
      <c r="K9" s="64" t="s">
        <v>91</v>
      </c>
      <c r="L9" s="62">
        <f>SUM(L4:L8)</f>
        <v>27</v>
      </c>
      <c r="M9" s="62">
        <f>SUM(M4:M8)</f>
        <v>18</v>
      </c>
      <c r="N9" s="62">
        <f>SUM(N4:N8)</f>
        <v>45</v>
      </c>
      <c r="O9" s="63"/>
      <c r="P9" s="64" t="s">
        <v>91</v>
      </c>
      <c r="Q9" s="62">
        <f>SUM(Q4:Q8)</f>
        <v>21</v>
      </c>
      <c r="R9" s="62">
        <f>SUM(R4:R8)</f>
        <v>11</v>
      </c>
      <c r="S9" s="62">
        <f>SUM(S4:S8)</f>
        <v>32</v>
      </c>
      <c r="U9" s="65">
        <f>Q9+L9+G9+B9</f>
        <v>62</v>
      </c>
      <c r="V9" s="65">
        <f>R9+M9+H9+C9</f>
        <v>38</v>
      </c>
      <c r="X9" s="57" t="s">
        <v>8</v>
      </c>
      <c r="Y9" s="57">
        <v>7</v>
      </c>
    </row>
    <row r="10" spans="1:25" x14ac:dyDescent="0.15">
      <c r="A10" s="66"/>
      <c r="B10" s="66"/>
      <c r="C10" s="66"/>
      <c r="D10" s="66"/>
      <c r="F10" s="66"/>
      <c r="G10" s="66"/>
      <c r="H10" s="66"/>
      <c r="I10" s="66"/>
      <c r="K10" s="66"/>
      <c r="L10" s="66"/>
      <c r="M10" s="66"/>
      <c r="N10" s="66"/>
      <c r="P10" s="66"/>
      <c r="Q10" s="66"/>
      <c r="R10" s="66"/>
      <c r="S10" s="66"/>
      <c r="X10" s="57" t="s">
        <v>9</v>
      </c>
      <c r="Y10" s="57">
        <v>8</v>
      </c>
    </row>
    <row r="11" spans="1:25" x14ac:dyDescent="0.15">
      <c r="A11" s="64" t="s">
        <v>0</v>
      </c>
      <c r="B11" s="64" t="s">
        <v>89</v>
      </c>
      <c r="C11" s="64" t="s">
        <v>90</v>
      </c>
      <c r="D11" s="64" t="s">
        <v>91</v>
      </c>
      <c r="E11" s="63"/>
      <c r="F11" s="64" t="s">
        <v>0</v>
      </c>
      <c r="G11" s="64" t="s">
        <v>89</v>
      </c>
      <c r="H11" s="64" t="s">
        <v>90</v>
      </c>
      <c r="I11" s="64" t="s">
        <v>91</v>
      </c>
      <c r="J11" s="63"/>
      <c r="K11" s="64" t="s">
        <v>0</v>
      </c>
      <c r="L11" s="64" t="s">
        <v>89</v>
      </c>
      <c r="M11" s="64" t="s">
        <v>90</v>
      </c>
      <c r="N11" s="64" t="s">
        <v>91</v>
      </c>
      <c r="O11" s="63"/>
      <c r="P11" s="64" t="s">
        <v>0</v>
      </c>
      <c r="Q11" s="64" t="s">
        <v>89</v>
      </c>
      <c r="R11" s="64" t="s">
        <v>90</v>
      </c>
      <c r="S11" s="64" t="s">
        <v>91</v>
      </c>
      <c r="X11" s="57" t="s">
        <v>10</v>
      </c>
      <c r="Y11" s="57">
        <v>9</v>
      </c>
    </row>
    <row r="12" spans="1:25" x14ac:dyDescent="0.15">
      <c r="A12" s="62">
        <v>20</v>
      </c>
      <c r="B12" s="62">
        <f>IF(ISNA(VLOOKUP($Y$1*1000+A12,年齢別人口集計表AD2!$A$2:$K$5000,9,FALSE)),0,VLOOKUP($Y$1*1000+A12,年齢別人口集計表AD2!$A$2:$K$5000,9,FALSE))</f>
        <v>7</v>
      </c>
      <c r="C12" s="62">
        <f>IF(ISNA(VLOOKUP($Y$1*1000+A12,年齢別人口集計表AD2!$A$2:$K$5000,10,FALSE)),0,VLOOKUP($Y$1*1000+A12,年齢別人口集計表AD2!$A$2:$K$5000,10,FALSE))</f>
        <v>7</v>
      </c>
      <c r="D12" s="62">
        <f>SUM(B12:C12)</f>
        <v>14</v>
      </c>
      <c r="E12" s="63"/>
      <c r="F12" s="62">
        <v>25</v>
      </c>
      <c r="G12" s="62">
        <f>IF(ISNA(VLOOKUP($Y$1*1000+F12,年齢別人口集計表AD2!$A$2:$K$5000,9,FALSE)),0,VLOOKUP($Y$1*1000+F12,年齢別人口集計表AD2!$A$2:$K$5000,9,FALSE))</f>
        <v>3</v>
      </c>
      <c r="H12" s="62">
        <f>IF(ISNA(VLOOKUP($Y$1*1000+F12,年齢別人口集計表AD2!$A$2:$K$5000,10,FALSE)),0,VLOOKUP($Y$1*1000+F12,年齢別人口集計表AD2!$A$2:$K$5000,10,FALSE))</f>
        <v>2</v>
      </c>
      <c r="I12" s="62">
        <f>SUM(G12:H12)</f>
        <v>5</v>
      </c>
      <c r="J12" s="63"/>
      <c r="K12" s="62">
        <v>30</v>
      </c>
      <c r="L12" s="62">
        <f>IF(ISNA(VLOOKUP($Y$1*1000+K12,年齢別人口集計表AD2!$A$2:$K$5000,9,FALSE)),0,VLOOKUP($Y$1*1000+K12,年齢別人口集計表AD2!$A$2:$K$5000,9,FALSE))</f>
        <v>1</v>
      </c>
      <c r="M12" s="62">
        <f>IF(ISNA(VLOOKUP($Y$1*1000+K12,年齢別人口集計表AD2!$A$2:$K$5000,10,FALSE)),0,VLOOKUP($Y$1*1000+K12,年齢別人口集計表AD2!$A$2:$K$5000,10,FALSE))</f>
        <v>2</v>
      </c>
      <c r="N12" s="62">
        <f>SUM(L12:M12)</f>
        <v>3</v>
      </c>
      <c r="O12" s="63"/>
      <c r="P12" s="62">
        <v>35</v>
      </c>
      <c r="Q12" s="62">
        <f>IF(ISNA(VLOOKUP($Y$1*1000+P12,年齢別人口集計表AD2!$A$2:$K$5000,9,FALSE)),0,VLOOKUP($Y$1*1000+P12,年齢別人口集計表AD2!$A$2:$K$5000,9,FALSE))</f>
        <v>1</v>
      </c>
      <c r="R12" s="62">
        <f>IF(ISNA(VLOOKUP($Y$1*1000+P12,年齢別人口集計表AD2!$A$2:$K$5000,10,FALSE)),0,VLOOKUP($Y$1*1000+P12,年齢別人口集計表AD2!$A$2:$K$5000,10,FALSE))</f>
        <v>4</v>
      </c>
      <c r="S12" s="62">
        <f>SUM(Q12:R12)</f>
        <v>5</v>
      </c>
      <c r="X12" s="57" t="s">
        <v>11</v>
      </c>
      <c r="Y12" s="57">
        <v>10</v>
      </c>
    </row>
    <row r="13" spans="1:25" x14ac:dyDescent="0.15">
      <c r="A13" s="62">
        <v>21</v>
      </c>
      <c r="B13" s="62">
        <f>IF(ISNA(VLOOKUP($Y$1*1000+A13,年齢別人口集計表AD2!$A$2:$K$5000,9,FALSE)),0,VLOOKUP($Y$1*1000+A13,年齢別人口集計表AD2!$A$2:$K$5000,9,FALSE))</f>
        <v>4</v>
      </c>
      <c r="C13" s="62">
        <f>IF(ISNA(VLOOKUP($Y$1*1000+A13,年齢別人口集計表AD2!$A$2:$K$5000,10,FALSE)),0,VLOOKUP($Y$1*1000+A13,年齢別人口集計表AD2!$A$2:$K$5000,10,FALSE))</f>
        <v>1</v>
      </c>
      <c r="D13" s="62">
        <f>SUM(B13:C13)</f>
        <v>5</v>
      </c>
      <c r="E13" s="63"/>
      <c r="F13" s="62">
        <v>26</v>
      </c>
      <c r="G13" s="62">
        <f>IF(ISNA(VLOOKUP($Y$1*1000+F13,年齢別人口集計表AD2!$A$2:$K$5000,9,FALSE)),0,VLOOKUP($Y$1*1000+F13,年齢別人口集計表AD2!$A$2:$K$5000,9,FALSE))</f>
        <v>2</v>
      </c>
      <c r="H13" s="62">
        <f>IF(ISNA(VLOOKUP($Y$1*1000+F13,年齢別人口集計表AD2!$A$2:$K$5000,10,FALSE)),0,VLOOKUP($Y$1*1000+F13,年齢別人口集計表AD2!$A$2:$K$5000,10,FALSE))</f>
        <v>5</v>
      </c>
      <c r="I13" s="62">
        <f>SUM(G13:H13)</f>
        <v>7</v>
      </c>
      <c r="J13" s="63"/>
      <c r="K13" s="62">
        <v>31</v>
      </c>
      <c r="L13" s="62">
        <f>IF(ISNA(VLOOKUP($Y$1*1000+K13,年齢別人口集計表AD2!$A$2:$K$5000,9,FALSE)),0,VLOOKUP($Y$1*1000+K13,年齢別人口集計表AD2!$A$2:$K$5000,9,FALSE))</f>
        <v>2</v>
      </c>
      <c r="M13" s="62">
        <f>IF(ISNA(VLOOKUP($Y$1*1000+K13,年齢別人口集計表AD2!$A$2:$K$5000,10,FALSE)),0,VLOOKUP($Y$1*1000+K13,年齢別人口集計表AD2!$A$2:$K$5000,10,FALSE))</f>
        <v>1</v>
      </c>
      <c r="N13" s="62">
        <f>SUM(L13:M13)</f>
        <v>3</v>
      </c>
      <c r="O13" s="63"/>
      <c r="P13" s="62">
        <v>36</v>
      </c>
      <c r="Q13" s="62">
        <f>IF(ISNA(VLOOKUP($Y$1*1000+P13,年齢別人口集計表AD2!$A$2:$K$5000,9,FALSE)),0,VLOOKUP($Y$1*1000+P13,年齢別人口集計表AD2!$A$2:$K$5000,9,FALSE))</f>
        <v>0</v>
      </c>
      <c r="R13" s="62">
        <f>IF(ISNA(VLOOKUP($Y$1*1000+P13,年齢別人口集計表AD2!$A$2:$K$5000,10,FALSE)),0,VLOOKUP($Y$1*1000+P13,年齢別人口集計表AD2!$A$2:$K$5000,10,FALSE))</f>
        <v>1</v>
      </c>
      <c r="S13" s="62">
        <f>SUM(Q13:R13)</f>
        <v>1</v>
      </c>
      <c r="X13" s="57" t="s">
        <v>12</v>
      </c>
      <c r="Y13" s="57">
        <v>11</v>
      </c>
    </row>
    <row r="14" spans="1:25" x14ac:dyDescent="0.15">
      <c r="A14" s="62">
        <v>22</v>
      </c>
      <c r="B14" s="62">
        <f>IF(ISNA(VLOOKUP($Y$1*1000+A14,年齢別人口集計表AD2!$A$2:$K$5000,9,FALSE)),0,VLOOKUP($Y$1*1000+A14,年齢別人口集計表AD2!$A$2:$K$5000,9,FALSE))</f>
        <v>7</v>
      </c>
      <c r="C14" s="62">
        <f>IF(ISNA(VLOOKUP($Y$1*1000+A14,年齢別人口集計表AD2!$A$2:$K$5000,10,FALSE)),0,VLOOKUP($Y$1*1000+A14,年齢別人口集計表AD2!$A$2:$K$5000,10,FALSE))</f>
        <v>3</v>
      </c>
      <c r="D14" s="62">
        <f>SUM(B14:C14)</f>
        <v>10</v>
      </c>
      <c r="E14" s="63"/>
      <c r="F14" s="62">
        <v>27</v>
      </c>
      <c r="G14" s="62">
        <f>IF(ISNA(VLOOKUP($Y$1*1000+F14,年齢別人口集計表AD2!$A$2:$K$5000,9,FALSE)),0,VLOOKUP($Y$1*1000+F14,年齢別人口集計表AD2!$A$2:$K$5000,9,FALSE))</f>
        <v>1</v>
      </c>
      <c r="H14" s="62">
        <f>IF(ISNA(VLOOKUP($Y$1*1000+F14,年齢別人口集計表AD2!$A$2:$K$5000,10,FALSE)),0,VLOOKUP($Y$1*1000+F14,年齢別人口集計表AD2!$A$2:$K$5000,10,FALSE))</f>
        <v>2</v>
      </c>
      <c r="I14" s="62">
        <f>SUM(G14:H14)</f>
        <v>3</v>
      </c>
      <c r="J14" s="63"/>
      <c r="K14" s="62">
        <v>32</v>
      </c>
      <c r="L14" s="62">
        <f>IF(ISNA(VLOOKUP($Y$1*1000+K14,年齢別人口集計表AD2!$A$2:$K$5000,9,FALSE)),0,VLOOKUP($Y$1*1000+K14,年齢別人口集計表AD2!$A$2:$K$5000,9,FALSE))</f>
        <v>1</v>
      </c>
      <c r="M14" s="62">
        <f>IF(ISNA(VLOOKUP($Y$1*1000+K14,年齢別人口集計表AD2!$A$2:$K$5000,10,FALSE)),0,VLOOKUP($Y$1*1000+K14,年齢別人口集計表AD2!$A$2:$K$5000,10,FALSE))</f>
        <v>3</v>
      </c>
      <c r="N14" s="62">
        <f>SUM(L14:M14)</f>
        <v>4</v>
      </c>
      <c r="O14" s="63"/>
      <c r="P14" s="62">
        <v>37</v>
      </c>
      <c r="Q14" s="62">
        <f>IF(ISNA(VLOOKUP($Y$1*1000+P14,年齢別人口集計表AD2!$A$2:$K$5000,9,FALSE)),0,VLOOKUP($Y$1*1000+P14,年齢別人口集計表AD2!$A$2:$K$5000,9,FALSE))</f>
        <v>5</v>
      </c>
      <c r="R14" s="62">
        <f>IF(ISNA(VLOOKUP($Y$1*1000+P14,年齢別人口集計表AD2!$A$2:$K$5000,10,FALSE)),0,VLOOKUP($Y$1*1000+P14,年齢別人口集計表AD2!$A$2:$K$5000,10,FALSE))</f>
        <v>2</v>
      </c>
      <c r="S14" s="62">
        <f>SUM(Q14:R14)</f>
        <v>7</v>
      </c>
      <c r="X14" s="57" t="s">
        <v>13</v>
      </c>
      <c r="Y14" s="57">
        <v>12</v>
      </c>
    </row>
    <row r="15" spans="1:25" x14ac:dyDescent="0.15">
      <c r="A15" s="62">
        <v>23</v>
      </c>
      <c r="B15" s="62">
        <f>IF(ISNA(VLOOKUP($Y$1*1000+A15,年齢別人口集計表AD2!$A$2:$K$5000,9,FALSE)),0,VLOOKUP($Y$1*1000+A15,年齢別人口集計表AD2!$A$2:$K$5000,9,FALSE))</f>
        <v>3</v>
      </c>
      <c r="C15" s="62">
        <f>IF(ISNA(VLOOKUP($Y$1*1000+A15,年齢別人口集計表AD2!$A$2:$K$5000,10,FALSE)),0,VLOOKUP($Y$1*1000+A15,年齢別人口集計表AD2!$A$2:$K$5000,10,FALSE))</f>
        <v>3</v>
      </c>
      <c r="D15" s="62">
        <f>SUM(B15:C15)</f>
        <v>6</v>
      </c>
      <c r="E15" s="63"/>
      <c r="F15" s="62">
        <v>28</v>
      </c>
      <c r="G15" s="62">
        <f>IF(ISNA(VLOOKUP($Y$1*1000+F15,年齢別人口集計表AD2!$A$2:$K$5000,9,FALSE)),0,VLOOKUP($Y$1*1000+F15,年齢別人口集計表AD2!$A$2:$K$5000,9,FALSE))</f>
        <v>4</v>
      </c>
      <c r="H15" s="62">
        <f>IF(ISNA(VLOOKUP($Y$1*1000+F15,年齢別人口集計表AD2!$A$2:$K$5000,10,FALSE)),0,VLOOKUP($Y$1*1000+F15,年齢別人口集計表AD2!$A$2:$K$5000,10,FALSE))</f>
        <v>5</v>
      </c>
      <c r="I15" s="62">
        <f>SUM(G15:H15)</f>
        <v>9</v>
      </c>
      <c r="J15" s="63"/>
      <c r="K15" s="62">
        <v>33</v>
      </c>
      <c r="L15" s="62">
        <f>IF(ISNA(VLOOKUP($Y$1*1000+K15,年齢別人口集計表AD2!$A$2:$K$5000,9,FALSE)),0,VLOOKUP($Y$1*1000+K15,年齢別人口集計表AD2!$A$2:$K$5000,9,FALSE))</f>
        <v>1</v>
      </c>
      <c r="M15" s="62">
        <f>IF(ISNA(VLOOKUP($Y$1*1000+K15,年齢別人口集計表AD2!$A$2:$K$5000,10,FALSE)),0,VLOOKUP($Y$1*1000+K15,年齢別人口集計表AD2!$A$2:$K$5000,10,FALSE))</f>
        <v>0</v>
      </c>
      <c r="N15" s="62">
        <f>SUM(L15:M15)</f>
        <v>1</v>
      </c>
      <c r="O15" s="63"/>
      <c r="P15" s="62">
        <v>38</v>
      </c>
      <c r="Q15" s="62">
        <f>IF(ISNA(VLOOKUP($Y$1*1000+P15,年齢別人口集計表AD2!$A$2:$K$5000,9,FALSE)),0,VLOOKUP($Y$1*1000+P15,年齢別人口集計表AD2!$A$2:$K$5000,9,FALSE))</f>
        <v>1</v>
      </c>
      <c r="R15" s="62">
        <f>IF(ISNA(VLOOKUP($Y$1*1000+P15,年齢別人口集計表AD2!$A$2:$K$5000,10,FALSE)),0,VLOOKUP($Y$1*1000+P15,年齢別人口集計表AD2!$A$2:$K$5000,10,FALSE))</f>
        <v>2</v>
      </c>
      <c r="S15" s="62">
        <f>SUM(Q15:R15)</f>
        <v>3</v>
      </c>
      <c r="X15" s="57" t="s">
        <v>14</v>
      </c>
      <c r="Y15" s="57">
        <v>13</v>
      </c>
    </row>
    <row r="16" spans="1:25" x14ac:dyDescent="0.15">
      <c r="A16" s="62">
        <v>24</v>
      </c>
      <c r="B16" s="62">
        <f>IF(ISNA(VLOOKUP($Y$1*1000+A16,年齢別人口集計表AD2!$A$2:$K$5000,9,FALSE)),0,VLOOKUP($Y$1*1000+A16,年齢別人口集計表AD2!$A$2:$K$5000,9,FALSE))</f>
        <v>3</v>
      </c>
      <c r="C16" s="62">
        <f>IF(ISNA(VLOOKUP($Y$1*1000+A16,年齢別人口集計表AD2!$A$2:$K$5000,10,FALSE)),0,VLOOKUP($Y$1*1000+A16,年齢別人口集計表AD2!$A$2:$K$5000,10,FALSE))</f>
        <v>3</v>
      </c>
      <c r="D16" s="62">
        <f>SUM(B16:C16)</f>
        <v>6</v>
      </c>
      <c r="E16" s="63"/>
      <c r="F16" s="62">
        <v>29</v>
      </c>
      <c r="G16" s="62">
        <f>IF(ISNA(VLOOKUP($Y$1*1000+F16,年齢別人口集計表AD2!$A$2:$K$5000,9,FALSE)),0,VLOOKUP($Y$1*1000+F16,年齢別人口集計表AD2!$A$2:$K$5000,9,FALSE))</f>
        <v>0</v>
      </c>
      <c r="H16" s="62">
        <f>IF(ISNA(VLOOKUP($Y$1*1000+F16,年齢別人口集計表AD2!$A$2:$K$5000,10,FALSE)),0,VLOOKUP($Y$1*1000+F16,年齢別人口集計表AD2!$A$2:$K$5000,10,FALSE))</f>
        <v>3</v>
      </c>
      <c r="I16" s="62">
        <f>SUM(G16:H16)</f>
        <v>3</v>
      </c>
      <c r="J16" s="63"/>
      <c r="K16" s="62">
        <v>34</v>
      </c>
      <c r="L16" s="62">
        <f>IF(ISNA(VLOOKUP($Y$1*1000+K16,年齢別人口集計表AD2!$A$2:$K$5000,9,FALSE)),0,VLOOKUP($Y$1*1000+K16,年齢別人口集計表AD2!$A$2:$K$5000,9,FALSE))</f>
        <v>0</v>
      </c>
      <c r="M16" s="62">
        <f>IF(ISNA(VLOOKUP($Y$1*1000+K16,年齢別人口集計表AD2!$A$2:$K$5000,10,FALSE)),0,VLOOKUP($Y$1*1000+K16,年齢別人口集計表AD2!$A$2:$K$5000,10,FALSE))</f>
        <v>2</v>
      </c>
      <c r="N16" s="62">
        <f>SUM(L16:M16)</f>
        <v>2</v>
      </c>
      <c r="O16" s="63"/>
      <c r="P16" s="62">
        <v>39</v>
      </c>
      <c r="Q16" s="62">
        <f>IF(ISNA(VLOOKUP($Y$1*1000+P16,年齢別人口集計表AD2!$A$2:$K$5000,9,FALSE)),0,VLOOKUP($Y$1*1000+P16,年齢別人口集計表AD2!$A$2:$K$5000,9,FALSE))</f>
        <v>1</v>
      </c>
      <c r="R16" s="62">
        <f>IF(ISNA(VLOOKUP($Y$1*1000+P16,年齢別人口集計表AD2!$A$2:$K$5000,10,FALSE)),0,VLOOKUP($Y$1*1000+P16,年齢別人口集計表AD2!$A$2:$K$5000,10,FALSE))</f>
        <v>3</v>
      </c>
      <c r="S16" s="62">
        <f>SUM(Q16:R16)</f>
        <v>4</v>
      </c>
      <c r="X16" s="57" t="s">
        <v>15</v>
      </c>
      <c r="Y16" s="57">
        <v>14</v>
      </c>
    </row>
    <row r="17" spans="1:25" x14ac:dyDescent="0.15">
      <c r="A17" s="64" t="s">
        <v>91</v>
      </c>
      <c r="B17" s="62">
        <f>SUM(B12:B16)</f>
        <v>24</v>
      </c>
      <c r="C17" s="62">
        <f>SUM(C12:C16)</f>
        <v>17</v>
      </c>
      <c r="D17" s="62">
        <f>SUM(D12:D16)</f>
        <v>41</v>
      </c>
      <c r="E17" s="63"/>
      <c r="F17" s="64" t="s">
        <v>91</v>
      </c>
      <c r="G17" s="62">
        <f>SUM(G12:G16)</f>
        <v>10</v>
      </c>
      <c r="H17" s="62">
        <f>SUM(H12:H16)</f>
        <v>17</v>
      </c>
      <c r="I17" s="62">
        <f>SUM(I12:I16)</f>
        <v>27</v>
      </c>
      <c r="J17" s="63"/>
      <c r="K17" s="64" t="s">
        <v>91</v>
      </c>
      <c r="L17" s="62">
        <f>SUM(L12:L16)</f>
        <v>5</v>
      </c>
      <c r="M17" s="62">
        <f>SUM(M12:M16)</f>
        <v>8</v>
      </c>
      <c r="N17" s="62">
        <f>SUM(N12:N16)</f>
        <v>13</v>
      </c>
      <c r="O17" s="63"/>
      <c r="P17" s="64" t="s">
        <v>91</v>
      </c>
      <c r="Q17" s="62">
        <f>SUM(Q12:Q16)</f>
        <v>8</v>
      </c>
      <c r="R17" s="62">
        <f>SUM(R12:R16)</f>
        <v>12</v>
      </c>
      <c r="S17" s="62">
        <f>SUM(S12:S16)</f>
        <v>20</v>
      </c>
      <c r="U17" s="65">
        <f>Q17+L17+G17+B17</f>
        <v>47</v>
      </c>
      <c r="V17" s="65">
        <f>R17+M17+H17+C17</f>
        <v>54</v>
      </c>
      <c r="X17" s="57" t="s">
        <v>16</v>
      </c>
      <c r="Y17" s="57">
        <v>15</v>
      </c>
    </row>
    <row r="18" spans="1:25" x14ac:dyDescent="0.15">
      <c r="A18" s="66"/>
      <c r="B18" s="66"/>
      <c r="C18" s="66"/>
      <c r="D18" s="66"/>
      <c r="F18" s="66"/>
      <c r="G18" s="66"/>
      <c r="H18" s="66"/>
      <c r="I18" s="66"/>
      <c r="K18" s="66"/>
      <c r="L18" s="66"/>
      <c r="M18" s="66"/>
      <c r="N18" s="66"/>
      <c r="P18" s="66"/>
      <c r="Q18" s="66"/>
      <c r="R18" s="66"/>
      <c r="S18" s="66"/>
      <c r="X18" s="57" t="s">
        <v>17</v>
      </c>
      <c r="Y18" s="57">
        <v>16</v>
      </c>
    </row>
    <row r="19" spans="1:25" x14ac:dyDescent="0.15">
      <c r="A19" s="64" t="s">
        <v>0</v>
      </c>
      <c r="B19" s="64" t="s">
        <v>89</v>
      </c>
      <c r="C19" s="64" t="s">
        <v>90</v>
      </c>
      <c r="D19" s="64" t="s">
        <v>91</v>
      </c>
      <c r="E19" s="63"/>
      <c r="F19" s="64" t="s">
        <v>0</v>
      </c>
      <c r="G19" s="64" t="s">
        <v>89</v>
      </c>
      <c r="H19" s="64" t="s">
        <v>90</v>
      </c>
      <c r="I19" s="64" t="s">
        <v>91</v>
      </c>
      <c r="J19" s="63"/>
      <c r="K19" s="64" t="s">
        <v>0</v>
      </c>
      <c r="L19" s="64" t="s">
        <v>89</v>
      </c>
      <c r="M19" s="64" t="s">
        <v>90</v>
      </c>
      <c r="N19" s="64" t="s">
        <v>91</v>
      </c>
      <c r="O19" s="63"/>
      <c r="P19" s="64" t="s">
        <v>0</v>
      </c>
      <c r="Q19" s="64" t="s">
        <v>89</v>
      </c>
      <c r="R19" s="64" t="s">
        <v>90</v>
      </c>
      <c r="S19" s="64" t="s">
        <v>91</v>
      </c>
      <c r="X19" s="57" t="s">
        <v>18</v>
      </c>
      <c r="Y19" s="57">
        <v>17</v>
      </c>
    </row>
    <row r="20" spans="1:25" x14ac:dyDescent="0.15">
      <c r="A20" s="62">
        <v>40</v>
      </c>
      <c r="B20" s="62">
        <f>IF(ISNA(VLOOKUP($Y$1*1000+A20,年齢別人口集計表AD2!$A$2:$K$5000,9,FALSE)),0,VLOOKUP($Y$1*1000+A20,年齢別人口集計表AD2!$A$2:$K$5000,9,FALSE))</f>
        <v>5</v>
      </c>
      <c r="C20" s="62">
        <f>IF(ISNA(VLOOKUP($Y$1*1000+A20,年齢別人口集計表AD2!$A$2:$K$5000,10,FALSE)),0,VLOOKUP($Y$1*1000+A20,年齢別人口集計表AD2!$A$2:$K$5000,10,FALSE))</f>
        <v>2</v>
      </c>
      <c r="D20" s="62">
        <f>SUM(B20:C20)</f>
        <v>7</v>
      </c>
      <c r="E20" s="63"/>
      <c r="F20" s="62">
        <v>45</v>
      </c>
      <c r="G20" s="62">
        <f>IF(ISNA(VLOOKUP($Y$1*1000+F20,年齢別人口集計表AD2!$A$2:$K$5000,9,FALSE)),0,VLOOKUP($Y$1*1000+F20,年齢別人口集計表AD2!$A$2:$K$5000,9,FALSE))</f>
        <v>4</v>
      </c>
      <c r="H20" s="62">
        <f>IF(ISNA(VLOOKUP($Y$1*1000+F20,年齢別人口集計表AD2!$A$2:$K$5000,10,FALSE)),0,VLOOKUP($Y$1*1000+F20,年齢別人口集計表AD2!$A$2:$K$5000,10,FALSE))</f>
        <v>4</v>
      </c>
      <c r="I20" s="62">
        <f>SUM(G20:H20)</f>
        <v>8</v>
      </c>
      <c r="J20" s="63"/>
      <c r="K20" s="62">
        <v>50</v>
      </c>
      <c r="L20" s="62">
        <f>IF(ISNA(VLOOKUP($Y$1*1000+K20,年齢別人口集計表AD2!$A$2:$K$5000,9,FALSE)),0,VLOOKUP($Y$1*1000+K20,年齢別人口集計表AD2!$A$2:$K$5000,9,FALSE))</f>
        <v>11</v>
      </c>
      <c r="M20" s="62">
        <f>IF(ISNA(VLOOKUP($Y$1*1000+K20,年齢別人口集計表AD2!$A$2:$K$5000,10,FALSE)),0,VLOOKUP($Y$1*1000+K20,年齢別人口集計表AD2!$A$2:$K$5000,10,FALSE))</f>
        <v>7</v>
      </c>
      <c r="N20" s="62">
        <f>SUM(L20:M20)</f>
        <v>18</v>
      </c>
      <c r="O20" s="63"/>
      <c r="P20" s="62">
        <v>55</v>
      </c>
      <c r="Q20" s="62">
        <f>IF(ISNA(VLOOKUP($Y$1*1000+P20,年齢別人口集計表AD2!$A$2:$K$5000,9,FALSE)),0,VLOOKUP($Y$1*1000+P20,年齢別人口集計表AD2!$A$2:$K$5000,9,FALSE))</f>
        <v>1</v>
      </c>
      <c r="R20" s="62">
        <f>IF(ISNA(VLOOKUP($Y$1*1000+P20,年齢別人口集計表AD2!$A$2:$K$5000,10,FALSE)),0,VLOOKUP($Y$1*1000+P20,年齢別人口集計表AD2!$A$2:$K$5000,10,FALSE))</f>
        <v>8</v>
      </c>
      <c r="S20" s="62">
        <f>SUM(Q20:R20)</f>
        <v>9</v>
      </c>
      <c r="X20" s="57" t="s">
        <v>19</v>
      </c>
      <c r="Y20" s="57">
        <v>18</v>
      </c>
    </row>
    <row r="21" spans="1:25" x14ac:dyDescent="0.15">
      <c r="A21" s="62">
        <v>41</v>
      </c>
      <c r="B21" s="62">
        <f>IF(ISNA(VLOOKUP($Y$1*1000+A21,年齢別人口集計表AD2!$A$2:$K$5000,9,FALSE)),0,VLOOKUP($Y$1*1000+A21,年齢別人口集計表AD2!$A$2:$K$5000,9,FALSE))</f>
        <v>4</v>
      </c>
      <c r="C21" s="62">
        <f>IF(ISNA(VLOOKUP($Y$1*1000+A21,年齢別人口集計表AD2!$A$2:$K$5000,10,FALSE)),0,VLOOKUP($Y$1*1000+A21,年齢別人口集計表AD2!$A$2:$K$5000,10,FALSE))</f>
        <v>6</v>
      </c>
      <c r="D21" s="62">
        <f>SUM(B21:C21)</f>
        <v>10</v>
      </c>
      <c r="E21" s="63"/>
      <c r="F21" s="62">
        <v>46</v>
      </c>
      <c r="G21" s="62">
        <f>IF(ISNA(VLOOKUP($Y$1*1000+F21,年齢別人口集計表AD2!$A$2:$K$5000,9,FALSE)),0,VLOOKUP($Y$1*1000+F21,年齢別人口集計表AD2!$A$2:$K$5000,9,FALSE))</f>
        <v>1</v>
      </c>
      <c r="H21" s="62">
        <f>IF(ISNA(VLOOKUP($Y$1*1000+F21,年齢別人口集計表AD2!$A$2:$K$5000,10,FALSE)),0,VLOOKUP($Y$1*1000+F21,年齢別人口集計表AD2!$A$2:$K$5000,10,FALSE))</f>
        <v>6</v>
      </c>
      <c r="I21" s="62">
        <f>SUM(G21:H21)</f>
        <v>7</v>
      </c>
      <c r="J21" s="63"/>
      <c r="K21" s="62">
        <v>51</v>
      </c>
      <c r="L21" s="62">
        <f>IF(ISNA(VLOOKUP($Y$1*1000+K21,年齢別人口集計表AD2!$A$2:$K$5000,9,FALSE)),0,VLOOKUP($Y$1*1000+K21,年齢別人口集計表AD2!$A$2:$K$5000,9,FALSE))</f>
        <v>5</v>
      </c>
      <c r="M21" s="62">
        <f>IF(ISNA(VLOOKUP($Y$1*1000+K21,年齢別人口集計表AD2!$A$2:$K$5000,10,FALSE)),0,VLOOKUP($Y$1*1000+K21,年齢別人口集計表AD2!$A$2:$K$5000,10,FALSE))</f>
        <v>4</v>
      </c>
      <c r="N21" s="62">
        <f>SUM(L21:M21)</f>
        <v>9</v>
      </c>
      <c r="O21" s="63"/>
      <c r="P21" s="62">
        <v>56</v>
      </c>
      <c r="Q21" s="62">
        <f>IF(ISNA(VLOOKUP($Y$1*1000+P21,年齢別人口集計表AD2!$A$2:$K$5000,9,FALSE)),0,VLOOKUP($Y$1*1000+P21,年齢別人口集計表AD2!$A$2:$K$5000,9,FALSE))</f>
        <v>5</v>
      </c>
      <c r="R21" s="62">
        <f>IF(ISNA(VLOOKUP($Y$1*1000+P21,年齢別人口集計表AD2!$A$2:$K$5000,10,FALSE)),0,VLOOKUP($Y$1*1000+P21,年齢別人口集計表AD2!$A$2:$K$5000,10,FALSE))</f>
        <v>7</v>
      </c>
      <c r="S21" s="62">
        <f>SUM(Q21:R21)</f>
        <v>12</v>
      </c>
      <c r="X21" s="57" t="s">
        <v>120</v>
      </c>
      <c r="Y21" s="57">
        <v>19</v>
      </c>
    </row>
    <row r="22" spans="1:25" x14ac:dyDescent="0.15">
      <c r="A22" s="62">
        <v>42</v>
      </c>
      <c r="B22" s="62">
        <f>IF(ISNA(VLOOKUP($Y$1*1000+A22,年齢別人口集計表AD2!$A$2:$K$5000,9,FALSE)),0,VLOOKUP($Y$1*1000+A22,年齢別人口集計表AD2!$A$2:$K$5000,9,FALSE))</f>
        <v>1</v>
      </c>
      <c r="C22" s="62">
        <f>IF(ISNA(VLOOKUP($Y$1*1000+A22,年齢別人口集計表AD2!$A$2:$K$5000,10,FALSE)),0,VLOOKUP($Y$1*1000+A22,年齢別人口集計表AD2!$A$2:$K$5000,10,FALSE))</f>
        <v>2</v>
      </c>
      <c r="D22" s="62">
        <f>SUM(B22:C22)</f>
        <v>3</v>
      </c>
      <c r="E22" s="63"/>
      <c r="F22" s="62">
        <v>47</v>
      </c>
      <c r="G22" s="62">
        <f>IF(ISNA(VLOOKUP($Y$1*1000+F22,年齢別人口集計表AD2!$A$2:$K$5000,9,FALSE)),0,VLOOKUP($Y$1*1000+F22,年齢別人口集計表AD2!$A$2:$K$5000,9,FALSE))</f>
        <v>3</v>
      </c>
      <c r="H22" s="62">
        <f>IF(ISNA(VLOOKUP($Y$1*1000+F22,年齢別人口集計表AD2!$A$2:$K$5000,10,FALSE)),0,VLOOKUP($Y$1*1000+F22,年齢別人口集計表AD2!$A$2:$K$5000,10,FALSE))</f>
        <v>7</v>
      </c>
      <c r="I22" s="62">
        <f>SUM(G22:H22)</f>
        <v>10</v>
      </c>
      <c r="J22" s="63"/>
      <c r="K22" s="62">
        <v>52</v>
      </c>
      <c r="L22" s="62">
        <f>IF(ISNA(VLOOKUP($Y$1*1000+K22,年齢別人口集計表AD2!$A$2:$K$5000,9,FALSE)),0,VLOOKUP($Y$1*1000+K22,年齢別人口集計表AD2!$A$2:$K$5000,9,FALSE))</f>
        <v>7</v>
      </c>
      <c r="M22" s="62">
        <f>IF(ISNA(VLOOKUP($Y$1*1000+K22,年齢別人口集計表AD2!$A$2:$K$5000,10,FALSE)),0,VLOOKUP($Y$1*1000+K22,年齢別人口集計表AD2!$A$2:$K$5000,10,FALSE))</f>
        <v>6</v>
      </c>
      <c r="N22" s="62">
        <f>SUM(L22:M22)</f>
        <v>13</v>
      </c>
      <c r="O22" s="63"/>
      <c r="P22" s="62">
        <v>57</v>
      </c>
      <c r="Q22" s="62">
        <f>IF(ISNA(VLOOKUP($Y$1*1000+P22,年齢別人口集計表AD2!$A$2:$K$5000,9,FALSE)),0,VLOOKUP($Y$1*1000+P22,年齢別人口集計表AD2!$A$2:$K$5000,9,FALSE))</f>
        <v>5</v>
      </c>
      <c r="R22" s="62">
        <f>IF(ISNA(VLOOKUP($Y$1*1000+P22,年齢別人口集計表AD2!$A$2:$K$5000,10,FALSE)),0,VLOOKUP($Y$1*1000+P22,年齢別人口集計表AD2!$A$2:$K$5000,10,FALSE))</f>
        <v>4</v>
      </c>
      <c r="S22" s="62">
        <f>SUM(Q22:R22)</f>
        <v>9</v>
      </c>
      <c r="X22" s="57" t="s">
        <v>20</v>
      </c>
      <c r="Y22" s="57">
        <v>22</v>
      </c>
    </row>
    <row r="23" spans="1:25" x14ac:dyDescent="0.15">
      <c r="A23" s="62">
        <v>43</v>
      </c>
      <c r="B23" s="62">
        <f>IF(ISNA(VLOOKUP($Y$1*1000+A23,年齢別人口集計表AD2!$A$2:$K$5000,9,FALSE)),0,VLOOKUP($Y$1*1000+A23,年齢別人口集計表AD2!$A$2:$K$5000,9,FALSE))</f>
        <v>4</v>
      </c>
      <c r="C23" s="62">
        <f>IF(ISNA(VLOOKUP($Y$1*1000+A23,年齢別人口集計表AD2!$A$2:$K$5000,10,FALSE)),0,VLOOKUP($Y$1*1000+A23,年齢別人口集計表AD2!$A$2:$K$5000,10,FALSE))</f>
        <v>6</v>
      </c>
      <c r="D23" s="62">
        <f>SUM(B23:C23)</f>
        <v>10</v>
      </c>
      <c r="E23" s="63"/>
      <c r="F23" s="62">
        <v>48</v>
      </c>
      <c r="G23" s="62">
        <f>IF(ISNA(VLOOKUP($Y$1*1000+F23,年齢別人口集計表AD2!$A$2:$K$5000,9,FALSE)),0,VLOOKUP($Y$1*1000+F23,年齢別人口集計表AD2!$A$2:$K$5000,9,FALSE))</f>
        <v>4</v>
      </c>
      <c r="H23" s="62">
        <f>IF(ISNA(VLOOKUP($Y$1*1000+F23,年齢別人口集計表AD2!$A$2:$K$5000,10,FALSE)),0,VLOOKUP($Y$1*1000+F23,年齢別人口集計表AD2!$A$2:$K$5000,10,FALSE))</f>
        <v>4</v>
      </c>
      <c r="I23" s="62">
        <f>SUM(G23:H23)</f>
        <v>8</v>
      </c>
      <c r="J23" s="63"/>
      <c r="K23" s="62">
        <v>53</v>
      </c>
      <c r="L23" s="62">
        <f>IF(ISNA(VLOOKUP($Y$1*1000+K23,年齢別人口集計表AD2!$A$2:$K$5000,9,FALSE)),0,VLOOKUP($Y$1*1000+K23,年齢別人口集計表AD2!$A$2:$K$5000,9,FALSE))</f>
        <v>11</v>
      </c>
      <c r="M23" s="62">
        <f>IF(ISNA(VLOOKUP($Y$1*1000+K23,年齢別人口集計表AD2!$A$2:$K$5000,10,FALSE)),0,VLOOKUP($Y$1*1000+K23,年齢別人口集計表AD2!$A$2:$K$5000,10,FALSE))</f>
        <v>9</v>
      </c>
      <c r="N23" s="62">
        <f>SUM(L23:M23)</f>
        <v>20</v>
      </c>
      <c r="O23" s="63"/>
      <c r="P23" s="62">
        <v>58</v>
      </c>
      <c r="Q23" s="62">
        <f>IF(ISNA(VLOOKUP($Y$1*1000+P23,年齢別人口集計表AD2!$A$2:$K$5000,9,FALSE)),0,VLOOKUP($Y$1*1000+P23,年齢別人口集計表AD2!$A$2:$K$5000,9,FALSE))</f>
        <v>7</v>
      </c>
      <c r="R23" s="62">
        <f>IF(ISNA(VLOOKUP($Y$1*1000+P23,年齢別人口集計表AD2!$A$2:$K$5000,10,FALSE)),0,VLOOKUP($Y$1*1000+P23,年齢別人口集計表AD2!$A$2:$K$5000,10,FALSE))</f>
        <v>4</v>
      </c>
      <c r="S23" s="62">
        <f>SUM(Q23:R23)</f>
        <v>11</v>
      </c>
      <c r="X23" s="57" t="s">
        <v>21</v>
      </c>
      <c r="Y23" s="57">
        <v>23</v>
      </c>
    </row>
    <row r="24" spans="1:25" x14ac:dyDescent="0.15">
      <c r="A24" s="62">
        <v>44</v>
      </c>
      <c r="B24" s="62">
        <f>IF(ISNA(VLOOKUP($Y$1*1000+A24,年齢別人口集計表AD2!$A$2:$K$5000,9,FALSE)),0,VLOOKUP($Y$1*1000+A24,年齢別人口集計表AD2!$A$2:$K$5000,9,FALSE))</f>
        <v>4</v>
      </c>
      <c r="C24" s="62">
        <f>IF(ISNA(VLOOKUP($Y$1*1000+A24,年齢別人口集計表AD2!$A$2:$K$5000,10,FALSE)),0,VLOOKUP($Y$1*1000+A24,年齢別人口集計表AD2!$A$2:$K$5000,10,FALSE))</f>
        <v>5</v>
      </c>
      <c r="D24" s="62">
        <f>SUM(B24:C24)</f>
        <v>9</v>
      </c>
      <c r="E24" s="63"/>
      <c r="F24" s="62">
        <v>49</v>
      </c>
      <c r="G24" s="62">
        <f>IF(ISNA(VLOOKUP($Y$1*1000+F24,年齢別人口集計表AD2!$A$2:$K$5000,9,FALSE)),0,VLOOKUP($Y$1*1000+F24,年齢別人口集計表AD2!$A$2:$K$5000,9,FALSE))</f>
        <v>8</v>
      </c>
      <c r="H24" s="62">
        <f>IF(ISNA(VLOOKUP($Y$1*1000+F24,年齢別人口集計表AD2!$A$2:$K$5000,10,FALSE)),0,VLOOKUP($Y$1*1000+F24,年齢別人口集計表AD2!$A$2:$K$5000,10,FALSE))</f>
        <v>8</v>
      </c>
      <c r="I24" s="62">
        <f>SUM(G24:H24)</f>
        <v>16</v>
      </c>
      <c r="J24" s="63"/>
      <c r="K24" s="62">
        <v>54</v>
      </c>
      <c r="L24" s="62">
        <f>IF(ISNA(VLOOKUP($Y$1*1000+K24,年齢別人口集計表AD2!$A$2:$K$5000,9,FALSE)),0,VLOOKUP($Y$1*1000+K24,年齢別人口集計表AD2!$A$2:$K$5000,9,FALSE))</f>
        <v>1</v>
      </c>
      <c r="M24" s="62">
        <f>IF(ISNA(VLOOKUP($Y$1*1000+K24,年齢別人口集計表AD2!$A$2:$K$5000,10,FALSE)),0,VLOOKUP($Y$1*1000+K24,年齢別人口集計表AD2!$A$2:$K$5000,10,FALSE))</f>
        <v>8</v>
      </c>
      <c r="N24" s="62">
        <f>SUM(L24:M24)</f>
        <v>9</v>
      </c>
      <c r="O24" s="63"/>
      <c r="P24" s="62">
        <v>59</v>
      </c>
      <c r="Q24" s="62">
        <f>IF(ISNA(VLOOKUP($Y$1*1000+P24,年齢別人口集計表AD2!$A$2:$K$5000,9,FALSE)),0,VLOOKUP($Y$1*1000+P24,年齢別人口集計表AD2!$A$2:$K$5000,9,FALSE))</f>
        <v>6</v>
      </c>
      <c r="R24" s="62">
        <f>IF(ISNA(VLOOKUP($Y$1*1000+P24,年齢別人口集計表AD2!$A$2:$K$5000,10,FALSE)),0,VLOOKUP($Y$1*1000+P24,年齢別人口集計表AD2!$A$2:$K$5000,10,FALSE))</f>
        <v>6</v>
      </c>
      <c r="S24" s="62">
        <f>SUM(Q24:R24)</f>
        <v>12</v>
      </c>
      <c r="X24" s="57" t="s">
        <v>22</v>
      </c>
      <c r="Y24" s="57">
        <v>24</v>
      </c>
    </row>
    <row r="25" spans="1:25" x14ac:dyDescent="0.15">
      <c r="A25" s="64" t="s">
        <v>91</v>
      </c>
      <c r="B25" s="62">
        <f>SUM(B20:B24)</f>
        <v>18</v>
      </c>
      <c r="C25" s="62">
        <f>SUM(C20:C24)</f>
        <v>21</v>
      </c>
      <c r="D25" s="62">
        <f>SUM(D20:D24)</f>
        <v>39</v>
      </c>
      <c r="E25" s="63"/>
      <c r="F25" s="64" t="s">
        <v>91</v>
      </c>
      <c r="G25" s="62">
        <f>SUM(G20:G24)</f>
        <v>20</v>
      </c>
      <c r="H25" s="62">
        <f>SUM(H20:H24)</f>
        <v>29</v>
      </c>
      <c r="I25" s="62">
        <f>SUM(I20:I24)</f>
        <v>49</v>
      </c>
      <c r="J25" s="63"/>
      <c r="K25" s="64" t="s">
        <v>91</v>
      </c>
      <c r="L25" s="62">
        <f>SUM(L20:L24)</f>
        <v>35</v>
      </c>
      <c r="M25" s="62">
        <f>SUM(M20:M24)</f>
        <v>34</v>
      </c>
      <c r="N25" s="62">
        <f>SUM(N20:N24)</f>
        <v>69</v>
      </c>
      <c r="O25" s="63"/>
      <c r="P25" s="64" t="s">
        <v>91</v>
      </c>
      <c r="Q25" s="62">
        <f>SUM(Q20:Q24)</f>
        <v>24</v>
      </c>
      <c r="R25" s="62">
        <f>SUM(R20:R24)</f>
        <v>29</v>
      </c>
      <c r="S25" s="62">
        <f>SUM(S20:S24)</f>
        <v>53</v>
      </c>
      <c r="U25" s="65">
        <f>Q25+L25+G25+B25</f>
        <v>97</v>
      </c>
      <c r="V25" s="65">
        <f>R25+M25+H25+C25</f>
        <v>113</v>
      </c>
      <c r="X25" s="57" t="s">
        <v>23</v>
      </c>
      <c r="Y25" s="57">
        <v>25</v>
      </c>
    </row>
    <row r="26" spans="1:25" x14ac:dyDescent="0.15">
      <c r="A26" s="66"/>
      <c r="B26" s="66"/>
      <c r="C26" s="66"/>
      <c r="D26" s="66"/>
      <c r="F26" s="66"/>
      <c r="G26" s="66"/>
      <c r="H26" s="66"/>
      <c r="I26" s="66"/>
      <c r="K26" s="66"/>
      <c r="L26" s="66"/>
      <c r="M26" s="66"/>
      <c r="N26" s="66"/>
      <c r="P26" s="66"/>
      <c r="Q26" s="66"/>
      <c r="R26" s="66"/>
      <c r="S26" s="66"/>
      <c r="X26" s="57" t="s">
        <v>24</v>
      </c>
      <c r="Y26" s="57">
        <v>26</v>
      </c>
    </row>
    <row r="27" spans="1:25" x14ac:dyDescent="0.15">
      <c r="A27" s="64" t="s">
        <v>0</v>
      </c>
      <c r="B27" s="64" t="s">
        <v>89</v>
      </c>
      <c r="C27" s="64" t="s">
        <v>90</v>
      </c>
      <c r="D27" s="64" t="s">
        <v>91</v>
      </c>
      <c r="E27" s="63"/>
      <c r="F27" s="64" t="s">
        <v>0</v>
      </c>
      <c r="G27" s="64" t="s">
        <v>89</v>
      </c>
      <c r="H27" s="64" t="s">
        <v>90</v>
      </c>
      <c r="I27" s="64" t="s">
        <v>91</v>
      </c>
      <c r="J27" s="63"/>
      <c r="K27" s="64" t="s">
        <v>0</v>
      </c>
      <c r="L27" s="64" t="s">
        <v>89</v>
      </c>
      <c r="M27" s="64" t="s">
        <v>90</v>
      </c>
      <c r="N27" s="64" t="s">
        <v>91</v>
      </c>
      <c r="O27" s="63"/>
      <c r="P27" s="64" t="s">
        <v>0</v>
      </c>
      <c r="Q27" s="64" t="s">
        <v>89</v>
      </c>
      <c r="R27" s="64" t="s">
        <v>90</v>
      </c>
      <c r="S27" s="64" t="s">
        <v>91</v>
      </c>
      <c r="X27" s="57" t="s">
        <v>25</v>
      </c>
      <c r="Y27" s="57">
        <v>27</v>
      </c>
    </row>
    <row r="28" spans="1:25" x14ac:dyDescent="0.15">
      <c r="A28" s="62">
        <v>60</v>
      </c>
      <c r="B28" s="62">
        <f>IF(ISNA(VLOOKUP($Y$1*1000+A28,年齢別人口集計表AD2!$A$2:$K$5000,9,FALSE)),0,VLOOKUP($Y$1*1000+A28,年齢別人口集計表AD2!$A$2:$K$5000,9,FALSE))</f>
        <v>5</v>
      </c>
      <c r="C28" s="62">
        <f>IF(ISNA(VLOOKUP($Y$1*1000+A28,年齢別人口集計表AD2!$A$2:$K$5000,10,FALSE)),0,VLOOKUP($Y$1*1000+A28,年齢別人口集計表AD2!$A$2:$K$5000,10,FALSE))</f>
        <v>4</v>
      </c>
      <c r="D28" s="62">
        <f>SUM(B28:C28)</f>
        <v>9</v>
      </c>
      <c r="E28" s="63"/>
      <c r="F28" s="62">
        <v>65</v>
      </c>
      <c r="G28" s="62">
        <f>IF(ISNA(VLOOKUP($Y$1*1000+F28,年齢別人口集計表AD2!$A$2:$K$5000,9,FALSE)),0,VLOOKUP($Y$1*1000+F28,年齢別人口集計表AD2!$A$2:$K$5000,9,FALSE))</f>
        <v>4</v>
      </c>
      <c r="H28" s="62">
        <f>IF(ISNA(VLOOKUP($Y$1*1000+F28,年齢別人口集計表AD2!$A$2:$K$5000,10,FALSE)),0,VLOOKUP($Y$1*1000+F28,年齢別人口集計表AD2!$A$2:$K$5000,10,FALSE))</f>
        <v>6</v>
      </c>
      <c r="I28" s="62">
        <f>SUM(G28:H28)</f>
        <v>10</v>
      </c>
      <c r="J28" s="63"/>
      <c r="K28" s="62">
        <v>70</v>
      </c>
      <c r="L28" s="62">
        <f>IF(ISNA(VLOOKUP($Y$1*1000+K28,年齢別人口集計表AD2!$A$2:$K$5000,9,FALSE)),0,VLOOKUP($Y$1*1000+K28,年齢別人口集計表AD2!$A$2:$K$5000,9,FALSE))</f>
        <v>4</v>
      </c>
      <c r="M28" s="62">
        <f>IF(ISNA(VLOOKUP($Y$1*1000+K28,年齢別人口集計表AD2!$A$2:$K$5000,10,FALSE)),0,VLOOKUP($Y$1*1000+K28,年齢別人口集計表AD2!$A$2:$K$5000,10,FALSE))</f>
        <v>2</v>
      </c>
      <c r="N28" s="62">
        <f>SUM(L28:M28)</f>
        <v>6</v>
      </c>
      <c r="O28" s="63"/>
      <c r="P28" s="62">
        <v>75</v>
      </c>
      <c r="Q28" s="62">
        <f>IF(ISNA(VLOOKUP($Y$1*1000+P28,年齢別人口集計表AD2!$A$2:$K$5000,9,FALSE)),0,VLOOKUP($Y$1*1000+P28,年齢別人口集計表AD2!$A$2:$K$5000,9,FALSE))</f>
        <v>0</v>
      </c>
      <c r="R28" s="62">
        <f>IF(ISNA(VLOOKUP($Y$1*1000+P28,年齢別人口集計表AD2!$A$2:$K$5000,10,FALSE)),0,VLOOKUP($Y$1*1000+P28,年齢別人口集計表AD2!$A$2:$K$5000,10,FALSE))</f>
        <v>2</v>
      </c>
      <c r="S28" s="62">
        <f>SUM(Q28:R28)</f>
        <v>2</v>
      </c>
      <c r="X28" s="57" t="s">
        <v>26</v>
      </c>
      <c r="Y28" s="57">
        <v>28</v>
      </c>
    </row>
    <row r="29" spans="1:25" x14ac:dyDescent="0.15">
      <c r="A29" s="62">
        <v>61</v>
      </c>
      <c r="B29" s="62">
        <f>IF(ISNA(VLOOKUP($Y$1*1000+A29,年齢別人口集計表AD2!$A$2:$K$5000,9,FALSE)),0,VLOOKUP($Y$1*1000+A29,年齢別人口集計表AD2!$A$2:$K$5000,9,FALSE))</f>
        <v>3</v>
      </c>
      <c r="C29" s="62">
        <f>IF(ISNA(VLOOKUP($Y$1*1000+A29,年齢別人口集計表AD2!$A$2:$K$5000,10,FALSE)),0,VLOOKUP($Y$1*1000+A29,年齢別人口集計表AD2!$A$2:$K$5000,10,FALSE))</f>
        <v>7</v>
      </c>
      <c r="D29" s="62">
        <f>SUM(B29:C29)</f>
        <v>10</v>
      </c>
      <c r="E29" s="63"/>
      <c r="F29" s="62">
        <v>66</v>
      </c>
      <c r="G29" s="62">
        <f>IF(ISNA(VLOOKUP($Y$1*1000+F29,年齢別人口集計表AD2!$A$2:$K$5000,9,FALSE)),0,VLOOKUP($Y$1*1000+F29,年齢別人口集計表AD2!$A$2:$K$5000,9,FALSE))</f>
        <v>1</v>
      </c>
      <c r="H29" s="62">
        <f>IF(ISNA(VLOOKUP($Y$1*1000+F29,年齢別人口集計表AD2!$A$2:$K$5000,10,FALSE)),0,VLOOKUP($Y$1*1000+F29,年齢別人口集計表AD2!$A$2:$K$5000,10,FALSE))</f>
        <v>2</v>
      </c>
      <c r="I29" s="62">
        <f>SUM(G29:H29)</f>
        <v>3</v>
      </c>
      <c r="J29" s="63"/>
      <c r="K29" s="62">
        <v>71</v>
      </c>
      <c r="L29" s="62">
        <f>IF(ISNA(VLOOKUP($Y$1*1000+K29,年齢別人口集計表AD2!$A$2:$K$5000,9,FALSE)),0,VLOOKUP($Y$1*1000+K29,年齢別人口集計表AD2!$A$2:$K$5000,9,FALSE))</f>
        <v>1</v>
      </c>
      <c r="M29" s="62">
        <f>IF(ISNA(VLOOKUP($Y$1*1000+K29,年齢別人口集計表AD2!$A$2:$K$5000,10,FALSE)),0,VLOOKUP($Y$1*1000+K29,年齢別人口集計表AD2!$A$2:$K$5000,10,FALSE))</f>
        <v>2</v>
      </c>
      <c r="N29" s="62">
        <f>SUM(L29:M29)</f>
        <v>3</v>
      </c>
      <c r="O29" s="63"/>
      <c r="P29" s="62">
        <v>76</v>
      </c>
      <c r="Q29" s="62">
        <f>IF(ISNA(VLOOKUP($Y$1*1000+P29,年齢別人口集計表AD2!$A$2:$K$5000,9,FALSE)),0,VLOOKUP($Y$1*1000+P29,年齢別人口集計表AD2!$A$2:$K$5000,9,FALSE))</f>
        <v>1</v>
      </c>
      <c r="R29" s="62">
        <f>IF(ISNA(VLOOKUP($Y$1*1000+P29,年齢別人口集計表AD2!$A$2:$K$5000,10,FALSE)),0,VLOOKUP($Y$1*1000+P29,年齢別人口集計表AD2!$A$2:$K$5000,10,FALSE))</f>
        <v>3</v>
      </c>
      <c r="S29" s="62">
        <f>SUM(Q29:R29)</f>
        <v>4</v>
      </c>
      <c r="X29" s="57" t="s">
        <v>27</v>
      </c>
      <c r="Y29" s="57">
        <v>29</v>
      </c>
    </row>
    <row r="30" spans="1:25" x14ac:dyDescent="0.15">
      <c r="A30" s="62">
        <v>62</v>
      </c>
      <c r="B30" s="62">
        <f>IF(ISNA(VLOOKUP($Y$1*1000+A30,年齢別人口集計表AD2!$A$2:$K$5000,9,FALSE)),0,VLOOKUP($Y$1*1000+A30,年齢別人口集計表AD2!$A$2:$K$5000,9,FALSE))</f>
        <v>5</v>
      </c>
      <c r="C30" s="62">
        <f>IF(ISNA(VLOOKUP($Y$1*1000+A30,年齢別人口集計表AD2!$A$2:$K$5000,10,FALSE)),0,VLOOKUP($Y$1*1000+A30,年齢別人口集計表AD2!$A$2:$K$5000,10,FALSE))</f>
        <v>2</v>
      </c>
      <c r="D30" s="62">
        <f>SUM(B30:C30)</f>
        <v>7</v>
      </c>
      <c r="E30" s="63"/>
      <c r="F30" s="62">
        <v>67</v>
      </c>
      <c r="G30" s="62">
        <f>IF(ISNA(VLOOKUP($Y$1*1000+F30,年齢別人口集計表AD2!$A$2:$K$5000,9,FALSE)),0,VLOOKUP($Y$1*1000+F30,年齢別人口集計表AD2!$A$2:$K$5000,9,FALSE))</f>
        <v>5</v>
      </c>
      <c r="H30" s="62">
        <f>IF(ISNA(VLOOKUP($Y$1*1000+F30,年齢別人口集計表AD2!$A$2:$K$5000,10,FALSE)),0,VLOOKUP($Y$1*1000+F30,年齢別人口集計表AD2!$A$2:$K$5000,10,FALSE))</f>
        <v>1</v>
      </c>
      <c r="I30" s="62">
        <f>SUM(G30:H30)</f>
        <v>6</v>
      </c>
      <c r="J30" s="63"/>
      <c r="K30" s="62">
        <v>72</v>
      </c>
      <c r="L30" s="62">
        <f>IF(ISNA(VLOOKUP($Y$1*1000+K30,年齢別人口集計表AD2!$A$2:$K$5000,9,FALSE)),0,VLOOKUP($Y$1*1000+K30,年齢別人口集計表AD2!$A$2:$K$5000,9,FALSE))</f>
        <v>4</v>
      </c>
      <c r="M30" s="62">
        <f>IF(ISNA(VLOOKUP($Y$1*1000+K30,年齢別人口集計表AD2!$A$2:$K$5000,10,FALSE)),0,VLOOKUP($Y$1*1000+K30,年齢別人口集計表AD2!$A$2:$K$5000,10,FALSE))</f>
        <v>2</v>
      </c>
      <c r="N30" s="62">
        <f>SUM(L30:M30)</f>
        <v>6</v>
      </c>
      <c r="O30" s="63"/>
      <c r="P30" s="62">
        <v>77</v>
      </c>
      <c r="Q30" s="62">
        <f>IF(ISNA(VLOOKUP($Y$1*1000+P30,年齢別人口集計表AD2!$A$2:$K$5000,9,FALSE)),0,VLOOKUP($Y$1*1000+P30,年齢別人口集計表AD2!$A$2:$K$5000,9,FALSE))</f>
        <v>4</v>
      </c>
      <c r="R30" s="62">
        <f>IF(ISNA(VLOOKUP($Y$1*1000+P30,年齢別人口集計表AD2!$A$2:$K$5000,10,FALSE)),0,VLOOKUP($Y$1*1000+P30,年齢別人口集計表AD2!$A$2:$K$5000,10,FALSE))</f>
        <v>0</v>
      </c>
      <c r="S30" s="62">
        <f>SUM(Q30:R30)</f>
        <v>4</v>
      </c>
      <c r="X30" s="57" t="s">
        <v>28</v>
      </c>
      <c r="Y30" s="57">
        <v>30</v>
      </c>
    </row>
    <row r="31" spans="1:25" x14ac:dyDescent="0.15">
      <c r="A31" s="62">
        <v>63</v>
      </c>
      <c r="B31" s="62">
        <f>IF(ISNA(VLOOKUP($Y$1*1000+A31,年齢別人口集計表AD2!$A$2:$K$5000,9,FALSE)),0,VLOOKUP($Y$1*1000+A31,年齢別人口集計表AD2!$A$2:$K$5000,9,FALSE))</f>
        <v>6</v>
      </c>
      <c r="C31" s="62">
        <f>IF(ISNA(VLOOKUP($Y$1*1000+A31,年齢別人口集計表AD2!$A$2:$K$5000,10,FALSE)),0,VLOOKUP($Y$1*1000+A31,年齢別人口集計表AD2!$A$2:$K$5000,10,FALSE))</f>
        <v>0</v>
      </c>
      <c r="D31" s="62">
        <f>SUM(B31:C31)</f>
        <v>6</v>
      </c>
      <c r="E31" s="63"/>
      <c r="F31" s="62">
        <v>68</v>
      </c>
      <c r="G31" s="62">
        <f>IF(ISNA(VLOOKUP($Y$1*1000+F31,年齢別人口集計表AD2!$A$2:$K$5000,9,FALSE)),0,VLOOKUP($Y$1*1000+F31,年齢別人口集計表AD2!$A$2:$K$5000,9,FALSE))</f>
        <v>2</v>
      </c>
      <c r="H31" s="62">
        <f>IF(ISNA(VLOOKUP($Y$1*1000+F31,年齢別人口集計表AD2!$A$2:$K$5000,10,FALSE)),0,VLOOKUP($Y$1*1000+F31,年齢別人口集計表AD2!$A$2:$K$5000,10,FALSE))</f>
        <v>5</v>
      </c>
      <c r="I31" s="62">
        <f>SUM(G31:H31)</f>
        <v>7</v>
      </c>
      <c r="J31" s="63"/>
      <c r="K31" s="62">
        <v>73</v>
      </c>
      <c r="L31" s="62">
        <f>IF(ISNA(VLOOKUP($Y$1*1000+K31,年齢別人口集計表AD2!$A$2:$K$5000,9,FALSE)),0,VLOOKUP($Y$1*1000+K31,年齢別人口集計表AD2!$A$2:$K$5000,9,FALSE))</f>
        <v>1</v>
      </c>
      <c r="M31" s="62">
        <f>IF(ISNA(VLOOKUP($Y$1*1000+K31,年齢別人口集計表AD2!$A$2:$K$5000,10,FALSE)),0,VLOOKUP($Y$1*1000+K31,年齢別人口集計表AD2!$A$2:$K$5000,10,FALSE))</f>
        <v>1</v>
      </c>
      <c r="N31" s="62">
        <f>SUM(L31:M31)</f>
        <v>2</v>
      </c>
      <c r="O31" s="63"/>
      <c r="P31" s="62">
        <v>78</v>
      </c>
      <c r="Q31" s="62">
        <f>IF(ISNA(VLOOKUP($Y$1*1000+P31,年齢別人口集計表AD2!$A$2:$K$5000,9,FALSE)),0,VLOOKUP($Y$1*1000+P31,年齢別人口集計表AD2!$A$2:$K$5000,9,FALSE))</f>
        <v>3</v>
      </c>
      <c r="R31" s="62">
        <f>IF(ISNA(VLOOKUP($Y$1*1000+P31,年齢別人口集計表AD2!$A$2:$K$5000,10,FALSE)),0,VLOOKUP($Y$1*1000+P31,年齢別人口集計表AD2!$A$2:$K$5000,10,FALSE))</f>
        <v>5</v>
      </c>
      <c r="S31" s="62">
        <f>SUM(Q31:R31)</f>
        <v>8</v>
      </c>
      <c r="X31" s="57" t="s">
        <v>29</v>
      </c>
      <c r="Y31" s="57">
        <v>31</v>
      </c>
    </row>
    <row r="32" spans="1:25" x14ac:dyDescent="0.15">
      <c r="A32" s="62">
        <v>64</v>
      </c>
      <c r="B32" s="62">
        <f>IF(ISNA(VLOOKUP($Y$1*1000+A32,年齢別人口集計表AD2!$A$2:$K$5000,9,FALSE)),0,VLOOKUP($Y$1*1000+A32,年齢別人口集計表AD2!$A$2:$K$5000,9,FALSE))</f>
        <v>5</v>
      </c>
      <c r="C32" s="62">
        <f>IF(ISNA(VLOOKUP($Y$1*1000+A32,年齢別人口集計表AD2!$A$2:$K$5000,10,FALSE)),0,VLOOKUP($Y$1*1000+A32,年齢別人口集計表AD2!$A$2:$K$5000,10,FALSE))</f>
        <v>4</v>
      </c>
      <c r="D32" s="62">
        <f>SUM(B32:C32)</f>
        <v>9</v>
      </c>
      <c r="E32" s="63"/>
      <c r="F32" s="62">
        <v>69</v>
      </c>
      <c r="G32" s="62">
        <f>IF(ISNA(VLOOKUP($Y$1*1000+F32,年齢別人口集計表AD2!$A$2:$K$5000,9,FALSE)),0,VLOOKUP($Y$1*1000+F32,年齢別人口集計表AD2!$A$2:$K$5000,9,FALSE))</f>
        <v>3</v>
      </c>
      <c r="H32" s="62">
        <f>IF(ISNA(VLOOKUP($Y$1*1000+F32,年齢別人口集計表AD2!$A$2:$K$5000,10,FALSE)),0,VLOOKUP($Y$1*1000+F32,年齢別人口集計表AD2!$A$2:$K$5000,10,FALSE))</f>
        <v>6</v>
      </c>
      <c r="I32" s="62">
        <f>SUM(G32:H32)</f>
        <v>9</v>
      </c>
      <c r="J32" s="63"/>
      <c r="K32" s="62">
        <v>74</v>
      </c>
      <c r="L32" s="62">
        <f>IF(ISNA(VLOOKUP($Y$1*1000+K32,年齢別人口集計表AD2!$A$2:$K$5000,9,FALSE)),0,VLOOKUP($Y$1*1000+K32,年齢別人口集計表AD2!$A$2:$K$5000,9,FALSE))</f>
        <v>1</v>
      </c>
      <c r="M32" s="62">
        <f>IF(ISNA(VLOOKUP($Y$1*1000+K32,年齢別人口集計表AD2!$A$2:$K$5000,10,FALSE)),0,VLOOKUP($Y$1*1000+K32,年齢別人口集計表AD2!$A$2:$K$5000,10,FALSE))</f>
        <v>4</v>
      </c>
      <c r="N32" s="62">
        <f>SUM(L32:M32)</f>
        <v>5</v>
      </c>
      <c r="O32" s="63"/>
      <c r="P32" s="62">
        <v>79</v>
      </c>
      <c r="Q32" s="62">
        <f>IF(ISNA(VLOOKUP($Y$1*1000+P32,年齢別人口集計表AD2!$A$2:$K$5000,9,FALSE)),0,VLOOKUP($Y$1*1000+P32,年齢別人口集計表AD2!$A$2:$K$5000,9,FALSE))</f>
        <v>1</v>
      </c>
      <c r="R32" s="62">
        <f>IF(ISNA(VLOOKUP($Y$1*1000+P32,年齢別人口集計表AD2!$A$2:$K$5000,10,FALSE)),0,VLOOKUP($Y$1*1000+P32,年齢別人口集計表AD2!$A$2:$K$5000,10,FALSE))</f>
        <v>4</v>
      </c>
      <c r="S32" s="62">
        <f>SUM(Q32:R32)</f>
        <v>5</v>
      </c>
      <c r="X32" s="57" t="s">
        <v>30</v>
      </c>
      <c r="Y32" s="57">
        <v>32</v>
      </c>
    </row>
    <row r="33" spans="1:25" x14ac:dyDescent="0.15">
      <c r="A33" s="64" t="s">
        <v>91</v>
      </c>
      <c r="B33" s="62">
        <f>SUM(B28:B32)</f>
        <v>24</v>
      </c>
      <c r="C33" s="62">
        <f>SUM(C28:C32)</f>
        <v>17</v>
      </c>
      <c r="D33" s="62">
        <f>SUM(D28:D32)</f>
        <v>41</v>
      </c>
      <c r="E33" s="63"/>
      <c r="F33" s="64" t="s">
        <v>91</v>
      </c>
      <c r="G33" s="62">
        <f>SUM(G28:G32)</f>
        <v>15</v>
      </c>
      <c r="H33" s="62">
        <f>SUM(H28:H32)</f>
        <v>20</v>
      </c>
      <c r="I33" s="62">
        <f>SUM(I28:I32)</f>
        <v>35</v>
      </c>
      <c r="J33" s="63"/>
      <c r="K33" s="64" t="s">
        <v>91</v>
      </c>
      <c r="L33" s="62">
        <f>SUM(L28:L32)</f>
        <v>11</v>
      </c>
      <c r="M33" s="62">
        <f>SUM(M28:M32)</f>
        <v>11</v>
      </c>
      <c r="N33" s="62">
        <f>SUM(N28:N32)</f>
        <v>22</v>
      </c>
      <c r="O33" s="63"/>
      <c r="P33" s="64" t="s">
        <v>91</v>
      </c>
      <c r="Q33" s="62">
        <f>SUM(Q28:Q32)</f>
        <v>9</v>
      </c>
      <c r="R33" s="62">
        <f>SUM(R28:R32)</f>
        <v>14</v>
      </c>
      <c r="S33" s="62">
        <f>SUM(S28:S32)</f>
        <v>23</v>
      </c>
      <c r="U33" s="65">
        <f>Q33+L33+G33+B33</f>
        <v>59</v>
      </c>
      <c r="V33" s="65">
        <f>R33+M33+H33+C33</f>
        <v>62</v>
      </c>
      <c r="X33" s="57" t="s">
        <v>31</v>
      </c>
      <c r="Y33" s="57">
        <v>33</v>
      </c>
    </row>
    <row r="34" spans="1:25" x14ac:dyDescent="0.15">
      <c r="A34" s="66"/>
      <c r="B34" s="66"/>
      <c r="C34" s="66"/>
      <c r="D34" s="66"/>
      <c r="F34" s="66"/>
      <c r="G34" s="66"/>
      <c r="H34" s="66"/>
      <c r="I34" s="66"/>
      <c r="K34" s="66"/>
      <c r="L34" s="66"/>
      <c r="M34" s="66"/>
      <c r="N34" s="66"/>
      <c r="P34" s="66"/>
      <c r="Q34" s="66"/>
      <c r="R34" s="66"/>
      <c r="S34" s="66"/>
      <c r="X34" s="57" t="s">
        <v>32</v>
      </c>
      <c r="Y34" s="57">
        <v>34</v>
      </c>
    </row>
    <row r="35" spans="1:25" x14ac:dyDescent="0.15">
      <c r="A35" s="64" t="s">
        <v>0</v>
      </c>
      <c r="B35" s="64" t="s">
        <v>89</v>
      </c>
      <c r="C35" s="64" t="s">
        <v>90</v>
      </c>
      <c r="D35" s="64" t="s">
        <v>91</v>
      </c>
      <c r="E35" s="63"/>
      <c r="F35" s="64" t="s">
        <v>0</v>
      </c>
      <c r="G35" s="64" t="s">
        <v>89</v>
      </c>
      <c r="H35" s="64" t="s">
        <v>90</v>
      </c>
      <c r="I35" s="64" t="s">
        <v>91</v>
      </c>
      <c r="J35" s="63"/>
      <c r="K35" s="64" t="s">
        <v>0</v>
      </c>
      <c r="L35" s="64" t="s">
        <v>89</v>
      </c>
      <c r="M35" s="64" t="s">
        <v>90</v>
      </c>
      <c r="N35" s="64" t="s">
        <v>91</v>
      </c>
      <c r="O35" s="63"/>
      <c r="P35" s="64" t="s">
        <v>0</v>
      </c>
      <c r="Q35" s="64" t="s">
        <v>89</v>
      </c>
      <c r="R35" s="64" t="s">
        <v>90</v>
      </c>
      <c r="S35" s="64" t="s">
        <v>91</v>
      </c>
      <c r="X35" s="57" t="s">
        <v>33</v>
      </c>
      <c r="Y35" s="57">
        <v>36</v>
      </c>
    </row>
    <row r="36" spans="1:25" x14ac:dyDescent="0.15">
      <c r="A36" s="62">
        <v>80</v>
      </c>
      <c r="B36" s="62">
        <f>IF(ISNA(VLOOKUP($Y$1*1000+A36,年齢別人口集計表AD2!$A$2:$K$5000,9,FALSE)),0,VLOOKUP($Y$1*1000+A36,年齢別人口集計表AD2!$A$2:$K$5000,9,FALSE))</f>
        <v>1</v>
      </c>
      <c r="C36" s="62">
        <f>IF(ISNA(VLOOKUP($Y$1*1000+A36,年齢別人口集計表AD2!$A$2:$K$5000,10,FALSE)),0,VLOOKUP($Y$1*1000+A36,年齢別人口集計表AD2!$A$2:$K$5000,10,FALSE))</f>
        <v>0</v>
      </c>
      <c r="D36" s="62">
        <f>SUM(B36:C36)</f>
        <v>1</v>
      </c>
      <c r="E36" s="63"/>
      <c r="F36" s="62">
        <v>85</v>
      </c>
      <c r="G36" s="62">
        <f>IF(ISNA(VLOOKUP($Y$1*1000+F36,年齢別人口集計表AD2!$A$2:$K$5000,9,FALSE)),0,VLOOKUP($Y$1*1000+F36,年齢別人口集計表AD2!$A$2:$K$5000,9,FALSE))</f>
        <v>1</v>
      </c>
      <c r="H36" s="62">
        <f>IF(ISNA(VLOOKUP($Y$1*1000+F36,年齢別人口集計表AD2!$A$2:$K$5000,10,FALSE)),0,VLOOKUP($Y$1*1000+F36,年齢別人口集計表AD2!$A$2:$K$5000,10,FALSE))</f>
        <v>3</v>
      </c>
      <c r="I36" s="62">
        <f>SUM(G36:H36)</f>
        <v>4</v>
      </c>
      <c r="J36" s="63"/>
      <c r="K36" s="62">
        <v>90</v>
      </c>
      <c r="L36" s="62">
        <f>IF(ISNA(VLOOKUP($Y$1*1000+K36,年齢別人口集計表AD2!$A$2:$K$5000,9,FALSE)),0,VLOOKUP($Y$1*1000+K36,年齢別人口集計表AD2!$A$2:$K$5000,9,FALSE))</f>
        <v>0</v>
      </c>
      <c r="M36" s="62">
        <f>IF(ISNA(VLOOKUP($Y$1*1000+K36,年齢別人口集計表AD2!$A$2:$K$5000,10,FALSE)),0,VLOOKUP($Y$1*1000+K36,年齢別人口集計表AD2!$A$2:$K$5000,10,FALSE))</f>
        <v>1</v>
      </c>
      <c r="N36" s="62">
        <f>SUM(L36:M36)</f>
        <v>1</v>
      </c>
      <c r="O36" s="63"/>
      <c r="P36" s="62">
        <v>95</v>
      </c>
      <c r="Q36" s="62">
        <f>IF(ISNA(VLOOKUP($Y$1*1000+P36,年齢別人口集計表AD2!$A$2:$K$5000,9,FALSE)),0,VLOOKUP($Y$1*1000+P36,年齢別人口集計表AD2!$A$2:$K$5000,9,FALSE))</f>
        <v>0</v>
      </c>
      <c r="R36" s="62">
        <f>IF(ISNA(VLOOKUP($Y$1*1000+P36,年齢別人口集計表AD2!$A$2:$K$5000,10,FALSE)),0,VLOOKUP($Y$1*1000+P36,年齢別人口集計表AD2!$A$2:$K$5000,10,FALSE))</f>
        <v>1</v>
      </c>
      <c r="S36" s="62">
        <f>SUM(Q36:R36)</f>
        <v>1</v>
      </c>
      <c r="X36" s="57" t="s">
        <v>34</v>
      </c>
      <c r="Y36" s="57">
        <v>37</v>
      </c>
    </row>
    <row r="37" spans="1:25" x14ac:dyDescent="0.15">
      <c r="A37" s="62">
        <v>81</v>
      </c>
      <c r="B37" s="62">
        <f>IF(ISNA(VLOOKUP($Y$1*1000+A37,年齢別人口集計表AD2!$A$2:$K$5000,9,FALSE)),0,VLOOKUP($Y$1*1000+A37,年齢別人口集計表AD2!$A$2:$K$5000,9,FALSE))</f>
        <v>2</v>
      </c>
      <c r="C37" s="62">
        <f>IF(ISNA(VLOOKUP($Y$1*1000+A37,年齢別人口集計表AD2!$A$2:$K$5000,10,FALSE)),0,VLOOKUP($Y$1*1000+A37,年齢別人口集計表AD2!$A$2:$K$5000,10,FALSE))</f>
        <v>2</v>
      </c>
      <c r="D37" s="62">
        <f>SUM(B37:C37)</f>
        <v>4</v>
      </c>
      <c r="E37" s="63"/>
      <c r="F37" s="62">
        <v>86</v>
      </c>
      <c r="G37" s="62">
        <f>IF(ISNA(VLOOKUP($Y$1*1000+F37,年齢別人口集計表AD2!$A$2:$K$5000,9,FALSE)),0,VLOOKUP($Y$1*1000+F37,年齢別人口集計表AD2!$A$2:$K$5000,9,FALSE))</f>
        <v>0</v>
      </c>
      <c r="H37" s="62">
        <f>IF(ISNA(VLOOKUP($Y$1*1000+F37,年齢別人口集計表AD2!$A$2:$K$5000,10,FALSE)),0,VLOOKUP($Y$1*1000+F37,年齢別人口集計表AD2!$A$2:$K$5000,10,FALSE))</f>
        <v>0</v>
      </c>
      <c r="I37" s="62">
        <f>SUM(G37:H37)</f>
        <v>0</v>
      </c>
      <c r="J37" s="63"/>
      <c r="K37" s="62">
        <v>91</v>
      </c>
      <c r="L37" s="62">
        <f>IF(ISNA(VLOOKUP($Y$1*1000+K37,年齢別人口集計表AD2!$A$2:$K$5000,9,FALSE)),0,VLOOKUP($Y$1*1000+K37,年齢別人口集計表AD2!$A$2:$K$5000,9,FALSE))</f>
        <v>1</v>
      </c>
      <c r="M37" s="62">
        <f>IF(ISNA(VLOOKUP($Y$1*1000+K37,年齢別人口集計表AD2!$A$2:$K$5000,10,FALSE)),0,VLOOKUP($Y$1*1000+K37,年齢別人口集計表AD2!$A$2:$K$5000,10,FALSE))</f>
        <v>1</v>
      </c>
      <c r="N37" s="62">
        <f>SUM(L37:M37)</f>
        <v>2</v>
      </c>
      <c r="O37" s="63"/>
      <c r="P37" s="62">
        <v>96</v>
      </c>
      <c r="Q37" s="62">
        <f>IF(ISNA(VLOOKUP($Y$1*1000+P37,年齢別人口集計表AD2!$A$2:$K$5000,9,FALSE)),0,VLOOKUP($Y$1*1000+P37,年齢別人口集計表AD2!$A$2:$K$5000,9,FALSE))</f>
        <v>0</v>
      </c>
      <c r="R37" s="62">
        <f>IF(ISNA(VLOOKUP($Y$1*1000+P37,年齢別人口集計表AD2!$A$2:$K$5000,10,FALSE)),0,VLOOKUP($Y$1*1000+P37,年齢別人口集計表AD2!$A$2:$K$5000,10,FALSE))</f>
        <v>0</v>
      </c>
      <c r="S37" s="62">
        <f>SUM(Q37:R37)</f>
        <v>0</v>
      </c>
      <c r="X37" s="57" t="s">
        <v>35</v>
      </c>
      <c r="Y37" s="57">
        <v>38</v>
      </c>
    </row>
    <row r="38" spans="1:25" x14ac:dyDescent="0.15">
      <c r="A38" s="62">
        <v>82</v>
      </c>
      <c r="B38" s="62">
        <f>IF(ISNA(VLOOKUP($Y$1*1000+A38,年齢別人口集計表AD2!$A$2:$K$5000,9,FALSE)),0,VLOOKUP($Y$1*1000+A38,年齢別人口集計表AD2!$A$2:$K$5000,9,FALSE))</f>
        <v>4</v>
      </c>
      <c r="C38" s="62">
        <f>IF(ISNA(VLOOKUP($Y$1*1000+A38,年齢別人口集計表AD2!$A$2:$K$5000,10,FALSE)),0,VLOOKUP($Y$1*1000+A38,年齢別人口集計表AD2!$A$2:$K$5000,10,FALSE))</f>
        <v>2</v>
      </c>
      <c r="D38" s="62">
        <f>SUM(B38:C38)</f>
        <v>6</v>
      </c>
      <c r="E38" s="63"/>
      <c r="F38" s="62">
        <v>87</v>
      </c>
      <c r="G38" s="62">
        <f>IF(ISNA(VLOOKUP($Y$1*1000+F38,年齢別人口集計表AD2!$A$2:$K$5000,9,FALSE)),0,VLOOKUP($Y$1*1000+F38,年齢別人口集計表AD2!$A$2:$K$5000,9,FALSE))</f>
        <v>1</v>
      </c>
      <c r="H38" s="62">
        <f>IF(ISNA(VLOOKUP($Y$1*1000+F38,年齢別人口集計表AD2!$A$2:$K$5000,10,FALSE)),0,VLOOKUP($Y$1*1000+F38,年齢別人口集計表AD2!$A$2:$K$5000,10,FALSE))</f>
        <v>1</v>
      </c>
      <c r="I38" s="62">
        <f>SUM(G38:H38)</f>
        <v>2</v>
      </c>
      <c r="J38" s="63"/>
      <c r="K38" s="62">
        <v>92</v>
      </c>
      <c r="L38" s="62">
        <f>IF(ISNA(VLOOKUP($Y$1*1000+K38,年齢別人口集計表AD2!$A$2:$K$5000,9,FALSE)),0,VLOOKUP($Y$1*1000+K38,年齢別人口集計表AD2!$A$2:$K$5000,9,FALSE))</f>
        <v>0</v>
      </c>
      <c r="M38" s="62">
        <f>IF(ISNA(VLOOKUP($Y$1*1000+K38,年齢別人口集計表AD2!$A$2:$K$5000,10,FALSE)),0,VLOOKUP($Y$1*1000+K38,年齢別人口集計表AD2!$A$2:$K$5000,10,FALSE))</f>
        <v>0</v>
      </c>
      <c r="N38" s="62">
        <f>SUM(L38:M38)</f>
        <v>0</v>
      </c>
      <c r="O38" s="63"/>
      <c r="P38" s="62">
        <v>97</v>
      </c>
      <c r="Q38" s="62">
        <f>IF(ISNA(VLOOKUP($Y$1*1000+P38,年齢別人口集計表AD2!$A$2:$K$5000,9,FALSE)),0,VLOOKUP($Y$1*1000+P38,年齢別人口集計表AD2!$A$2:$K$5000,9,FALSE))</f>
        <v>0</v>
      </c>
      <c r="R38" s="62">
        <f>IF(ISNA(VLOOKUP($Y$1*1000+P38,年齢別人口集計表AD2!$A$2:$K$5000,10,FALSE)),0,VLOOKUP($Y$1*1000+P38,年齢別人口集計表AD2!$A$2:$K$5000,10,FALSE))</f>
        <v>0</v>
      </c>
      <c r="S38" s="62">
        <f>SUM(Q38:R38)</f>
        <v>0</v>
      </c>
      <c r="X38" s="57" t="s">
        <v>61</v>
      </c>
      <c r="Y38" s="57">
        <v>39</v>
      </c>
    </row>
    <row r="39" spans="1:25" x14ac:dyDescent="0.15">
      <c r="A39" s="62">
        <v>83</v>
      </c>
      <c r="B39" s="62">
        <f>IF(ISNA(VLOOKUP($Y$1*1000+A39,年齢別人口集計表AD2!$A$2:$K$5000,9,FALSE)),0,VLOOKUP($Y$1*1000+A39,年齢別人口集計表AD2!$A$2:$K$5000,9,FALSE))</f>
        <v>1</v>
      </c>
      <c r="C39" s="62">
        <f>IF(ISNA(VLOOKUP($Y$1*1000+A39,年齢別人口集計表AD2!$A$2:$K$5000,10,FALSE)),0,VLOOKUP($Y$1*1000+A39,年齢別人口集計表AD2!$A$2:$K$5000,10,FALSE))</f>
        <v>0</v>
      </c>
      <c r="D39" s="62">
        <f>SUM(B39:C39)</f>
        <v>1</v>
      </c>
      <c r="E39" s="63"/>
      <c r="F39" s="62">
        <v>88</v>
      </c>
      <c r="G39" s="62">
        <f>IF(ISNA(VLOOKUP($Y$1*1000+F39,年齢別人口集計表AD2!$A$2:$K$5000,9,FALSE)),0,VLOOKUP($Y$1*1000+F39,年齢別人口集計表AD2!$A$2:$K$5000,9,FALSE))</f>
        <v>0</v>
      </c>
      <c r="H39" s="62">
        <f>IF(ISNA(VLOOKUP($Y$1*1000+F39,年齢別人口集計表AD2!$A$2:$K$5000,10,FALSE)),0,VLOOKUP($Y$1*1000+F39,年齢別人口集計表AD2!$A$2:$K$5000,10,FALSE))</f>
        <v>2</v>
      </c>
      <c r="I39" s="62">
        <f>SUM(G39:H39)</f>
        <v>2</v>
      </c>
      <c r="J39" s="63"/>
      <c r="K39" s="62">
        <v>93</v>
      </c>
      <c r="L39" s="62">
        <f>IF(ISNA(VLOOKUP($Y$1*1000+K39,年齢別人口集計表AD2!$A$2:$K$5000,9,FALSE)),0,VLOOKUP($Y$1*1000+K39,年齢別人口集計表AD2!$A$2:$K$5000,9,FALSE))</f>
        <v>0</v>
      </c>
      <c r="M39" s="62">
        <f>IF(ISNA(VLOOKUP($Y$1*1000+K39,年齢別人口集計表AD2!$A$2:$K$5000,10,FALSE)),0,VLOOKUP($Y$1*1000+K39,年齢別人口集計表AD2!$A$2:$K$5000,10,FALSE))</f>
        <v>0</v>
      </c>
      <c r="N39" s="62">
        <f>SUM(L39:M39)</f>
        <v>0</v>
      </c>
      <c r="O39" s="63"/>
      <c r="P39" s="62">
        <v>98</v>
      </c>
      <c r="Q39" s="62">
        <f>IF(ISNA(VLOOKUP($Y$1*1000+P39,年齢別人口集計表AD2!$A$2:$K$5000,9,FALSE)),0,VLOOKUP($Y$1*1000+P39,年齢別人口集計表AD2!$A$2:$K$5000,9,FALSE))</f>
        <v>0</v>
      </c>
      <c r="R39" s="62">
        <f>IF(ISNA(VLOOKUP($Y$1*1000+P39,年齢別人口集計表AD2!$A$2:$K$5000,10,FALSE)),0,VLOOKUP($Y$1*1000+P39,年齢別人口集計表AD2!$A$2:$K$5000,10,FALSE))</f>
        <v>0</v>
      </c>
      <c r="S39" s="62">
        <f>SUM(Q39:R39)</f>
        <v>0</v>
      </c>
      <c r="X39" s="57" t="s">
        <v>77</v>
      </c>
      <c r="Y39" s="57">
        <v>40</v>
      </c>
    </row>
    <row r="40" spans="1:25" x14ac:dyDescent="0.15">
      <c r="A40" s="62">
        <v>84</v>
      </c>
      <c r="B40" s="62">
        <f>IF(ISNA(VLOOKUP($Y$1*1000+A40,年齢別人口集計表AD2!$A$2:$K$5000,9,FALSE)),0,VLOOKUP($Y$1*1000+A40,年齢別人口集計表AD2!$A$2:$K$5000,9,FALSE))</f>
        <v>1</v>
      </c>
      <c r="C40" s="62">
        <f>IF(ISNA(VLOOKUP($Y$1*1000+A40,年齢別人口集計表AD2!$A$2:$K$5000,10,FALSE)),0,VLOOKUP($Y$1*1000+A40,年齢別人口集計表AD2!$A$2:$K$5000,10,FALSE))</f>
        <v>1</v>
      </c>
      <c r="D40" s="62">
        <f>SUM(B40:C40)</f>
        <v>2</v>
      </c>
      <c r="E40" s="63"/>
      <c r="F40" s="62">
        <v>89</v>
      </c>
      <c r="G40" s="62">
        <f>IF(ISNA(VLOOKUP($Y$1*1000+F40,年齢別人口集計表AD2!$A$2:$K$5000,9,FALSE)),0,VLOOKUP($Y$1*1000+F40,年齢別人口集計表AD2!$A$2:$K$5000,9,FALSE))</f>
        <v>0</v>
      </c>
      <c r="H40" s="62">
        <f>IF(ISNA(VLOOKUP($Y$1*1000+F40,年齢別人口集計表AD2!$A$2:$K$5000,10,FALSE)),0,VLOOKUP($Y$1*1000+F40,年齢別人口集計表AD2!$A$2:$K$5000,10,FALSE))</f>
        <v>1</v>
      </c>
      <c r="I40" s="62">
        <f>SUM(G40:H40)</f>
        <v>1</v>
      </c>
      <c r="J40" s="63"/>
      <c r="K40" s="62">
        <v>94</v>
      </c>
      <c r="L40" s="62">
        <f>IF(ISNA(VLOOKUP($Y$1*1000+K40,年齢別人口集計表AD2!$A$2:$K$5000,9,FALSE)),0,VLOOKUP($Y$1*1000+K40,年齢別人口集計表AD2!$A$2:$K$5000,9,FALSE))</f>
        <v>0</v>
      </c>
      <c r="M40" s="62">
        <f>IF(ISNA(VLOOKUP($Y$1*1000+K40,年齢別人口集計表AD2!$A$2:$K$5000,10,FALSE)),0,VLOOKUP($Y$1*1000+K40,年齢別人口集計表AD2!$A$2:$K$5000,10,FALSE))</f>
        <v>0</v>
      </c>
      <c r="N40" s="62">
        <f>SUM(L40:M40)</f>
        <v>0</v>
      </c>
      <c r="O40" s="63"/>
      <c r="P40" s="62">
        <v>99</v>
      </c>
      <c r="Q40" s="62">
        <f>IF(ISNA(VLOOKUP($Y$1*1000+P40,年齢別人口集計表AD2!$A$2:$K$5000,9,FALSE)),0,VLOOKUP($Y$1*1000+P40,年齢別人口集計表AD2!$A$2:$K$5000,9,FALSE))</f>
        <v>0</v>
      </c>
      <c r="R40" s="62">
        <f>IF(ISNA(VLOOKUP($Y$1*1000+P40,年齢別人口集計表AD2!$A$2:$K$5000,10,FALSE)),0,VLOOKUP($Y$1*1000+P40,年齢別人口集計表AD2!$A$2:$K$5000,10,FALSE))</f>
        <v>0</v>
      </c>
      <c r="S40" s="62">
        <f>SUM(Q40:R40)</f>
        <v>0</v>
      </c>
      <c r="X40" s="57" t="s">
        <v>83</v>
      </c>
      <c r="Y40" s="57">
        <v>41</v>
      </c>
    </row>
    <row r="41" spans="1:25" x14ac:dyDescent="0.15">
      <c r="A41" s="64" t="s">
        <v>91</v>
      </c>
      <c r="B41" s="62">
        <f>SUM(B36:B40)</f>
        <v>9</v>
      </c>
      <c r="C41" s="62">
        <f>SUM(C36:C40)</f>
        <v>5</v>
      </c>
      <c r="D41" s="62">
        <f>SUM(D36:D40)</f>
        <v>14</v>
      </c>
      <c r="E41" s="63"/>
      <c r="F41" s="64" t="s">
        <v>91</v>
      </c>
      <c r="G41" s="62">
        <f>SUM(G36:G40)</f>
        <v>2</v>
      </c>
      <c r="H41" s="62">
        <f>SUM(H36:H40)</f>
        <v>7</v>
      </c>
      <c r="I41" s="62">
        <f>SUM(I36:I40)</f>
        <v>9</v>
      </c>
      <c r="J41" s="63"/>
      <c r="K41" s="64" t="s">
        <v>91</v>
      </c>
      <c r="L41" s="62">
        <f>SUM(L36:L40)</f>
        <v>1</v>
      </c>
      <c r="M41" s="62">
        <f>SUM(M36:M40)</f>
        <v>2</v>
      </c>
      <c r="N41" s="62">
        <f>SUM(N36:N40)</f>
        <v>3</v>
      </c>
      <c r="O41" s="63"/>
      <c r="P41" s="64" t="s">
        <v>91</v>
      </c>
      <c r="Q41" s="62">
        <f>SUM(Q36:Q40)</f>
        <v>0</v>
      </c>
      <c r="R41" s="62">
        <f>SUM(R36:R40)</f>
        <v>1</v>
      </c>
      <c r="S41" s="62">
        <f>SUM(S36:S40)</f>
        <v>1</v>
      </c>
      <c r="U41" s="65">
        <f>Q41+L41+G41+B41</f>
        <v>12</v>
      </c>
      <c r="V41" s="65">
        <f>R41+M41+H41+C41</f>
        <v>15</v>
      </c>
      <c r="X41" s="57" t="s">
        <v>36</v>
      </c>
      <c r="Y41" s="57">
        <v>42</v>
      </c>
    </row>
    <row r="42" spans="1:25" x14ac:dyDescent="0.15">
      <c r="A42" s="66"/>
      <c r="B42" s="66"/>
      <c r="C42" s="66"/>
      <c r="D42" s="66"/>
      <c r="F42" s="66"/>
      <c r="G42" s="66"/>
      <c r="H42" s="66"/>
      <c r="I42" s="66"/>
      <c r="K42" s="66"/>
      <c r="L42" s="66"/>
      <c r="M42" s="66"/>
      <c r="N42" s="66"/>
      <c r="P42" s="66"/>
      <c r="Q42" s="66"/>
      <c r="R42" s="66"/>
      <c r="S42" s="66"/>
      <c r="X42" s="57" t="s">
        <v>37</v>
      </c>
      <c r="Y42" s="57">
        <v>43</v>
      </c>
    </row>
    <row r="43" spans="1:25" x14ac:dyDescent="0.15">
      <c r="A43" s="64" t="s">
        <v>0</v>
      </c>
      <c r="B43" s="64" t="s">
        <v>89</v>
      </c>
      <c r="C43" s="64" t="s">
        <v>90</v>
      </c>
      <c r="D43" s="64" t="s">
        <v>91</v>
      </c>
      <c r="E43" s="63"/>
      <c r="F43" s="64" t="s">
        <v>0</v>
      </c>
      <c r="G43" s="64" t="s">
        <v>89</v>
      </c>
      <c r="H43" s="64" t="s">
        <v>90</v>
      </c>
      <c r="I43" s="64" t="s">
        <v>91</v>
      </c>
      <c r="J43" s="63"/>
      <c r="K43" s="64" t="s">
        <v>0</v>
      </c>
      <c r="L43" s="64" t="s">
        <v>89</v>
      </c>
      <c r="M43" s="64" t="s">
        <v>90</v>
      </c>
      <c r="N43" s="64" t="s">
        <v>91</v>
      </c>
      <c r="O43" s="63"/>
      <c r="P43" s="64" t="s">
        <v>0</v>
      </c>
      <c r="Q43" s="64" t="s">
        <v>89</v>
      </c>
      <c r="R43" s="64" t="s">
        <v>90</v>
      </c>
      <c r="S43" s="64" t="s">
        <v>91</v>
      </c>
      <c r="X43" s="57" t="s">
        <v>38</v>
      </c>
      <c r="Y43" s="57">
        <v>50</v>
      </c>
    </row>
    <row r="44" spans="1:25" x14ac:dyDescent="0.15">
      <c r="A44" s="62">
        <v>100</v>
      </c>
      <c r="B44" s="62">
        <f>IF(ISNA(VLOOKUP($Y$1*1000+A44,年齢別人口集計表AD2!$A$2:$K$5000,9,FALSE)),0,VLOOKUP($Y$1*1000+A44,年齢別人口集計表AD2!$A$2:$K$5000,9,FALSE))</f>
        <v>0</v>
      </c>
      <c r="C44" s="62">
        <f>IF(ISNA(VLOOKUP($Y$1*1000+A44,年齢別人口集計表AD2!$A$2:$K$5000,10,FALSE)),0,VLOOKUP($Y$1*1000+A44,年齢別人口集計表AD2!$A$2:$K$5000,10,FALSE))</f>
        <v>0</v>
      </c>
      <c r="D44" s="62">
        <f>SUM(B44:C44)</f>
        <v>0</v>
      </c>
      <c r="E44" s="63"/>
      <c r="F44" s="62">
        <v>105</v>
      </c>
      <c r="G44" s="62">
        <f>IF(ISNA(VLOOKUP($Y$1*1000+F44,年齢別人口集計表AD2!$A$2:$K$5000,9,FALSE)),0,VLOOKUP($Y$1*1000+F44,年齢別人口集計表AD2!$A$2:$K$5000,9,FALSE))</f>
        <v>0</v>
      </c>
      <c r="H44" s="62">
        <f>IF(ISNA(VLOOKUP($Y$1*1000+F44,年齢別人口集計表AD2!$A$2:$K$5000,10,FALSE)),0,VLOOKUP($Y$1*1000+F44,年齢別人口集計表AD2!$A$2:$K$5000,10,FALSE))</f>
        <v>0</v>
      </c>
      <c r="I44" s="62">
        <f>SUM(G44:H44)</f>
        <v>0</v>
      </c>
      <c r="J44" s="63"/>
      <c r="K44" s="62">
        <v>110</v>
      </c>
      <c r="L44" s="62">
        <f>IF(ISNA(VLOOKUP($Y$1*1000+K44,年齢別人口集計表AD2!$A$2:$K$5000,9,FALSE)),0,VLOOKUP($Y$1*1000+K44,年齢別人口集計表AD2!$A$2:$K$5000,9,FALSE))</f>
        <v>0</v>
      </c>
      <c r="M44" s="62">
        <f>IF(ISNA(VLOOKUP($Y$1*1000+K44,年齢別人口集計表AD2!$A$2:$K$5000,10,FALSE)),0,VLOOKUP($Y$1*1000+K44,年齢別人口集計表AD2!$A$2:$K$5000,10,FALSE))</f>
        <v>0</v>
      </c>
      <c r="N44" s="62">
        <f>SUM(L44:M44)</f>
        <v>0</v>
      </c>
      <c r="O44" s="63"/>
      <c r="P44" s="62">
        <v>115</v>
      </c>
      <c r="Q44" s="62">
        <f>IF(ISNA(VLOOKUP($Y$1*1000+P44,年齢別人口集計表AD2!$A$2:$K$5000,9,FALSE)),0,VLOOKUP($Y$1*1000+P44,年齢別人口集計表AD2!$A$2:$K$5000,9,FALSE))</f>
        <v>0</v>
      </c>
      <c r="R44" s="62">
        <f>IF(ISNA(VLOOKUP($Y$1*1000+P44,年齢別人口集計表AD2!$A$2:$K$5000,10,FALSE)),0,VLOOKUP($Y$1*1000+P44,年齢別人口集計表AD2!$A$2:$K$5000,10,FALSE))</f>
        <v>0</v>
      </c>
      <c r="S44" s="62">
        <f>SUM(Q44:R44)</f>
        <v>0</v>
      </c>
      <c r="X44" s="57" t="s">
        <v>39</v>
      </c>
      <c r="Y44" s="57">
        <v>51</v>
      </c>
    </row>
    <row r="45" spans="1:25" x14ac:dyDescent="0.15">
      <c r="A45" s="62">
        <v>101</v>
      </c>
      <c r="B45" s="62">
        <f>IF(ISNA(VLOOKUP($Y$1*1000+A45,年齢別人口集計表AD2!$A$2:$K$5000,9,FALSE)),0,VLOOKUP($Y$1*1000+A45,年齢別人口集計表AD2!$A$2:$K$5000,9,FALSE))</f>
        <v>0</v>
      </c>
      <c r="C45" s="62">
        <f>IF(ISNA(VLOOKUP($Y$1*1000+A45,年齢別人口集計表AD2!$A$2:$K$5000,10,FALSE)),0,VLOOKUP($Y$1*1000+A45,年齢別人口集計表AD2!$A$2:$K$5000,10,FALSE))</f>
        <v>0</v>
      </c>
      <c r="D45" s="62">
        <f>SUM(B45:C45)</f>
        <v>0</v>
      </c>
      <c r="E45" s="63"/>
      <c r="F45" s="62">
        <v>106</v>
      </c>
      <c r="G45" s="62">
        <f>IF(ISNA(VLOOKUP($Y$1*1000+F45,年齢別人口集計表AD2!$A$2:$K$5000,9,FALSE)),0,VLOOKUP($Y$1*1000+F45,年齢別人口集計表AD2!$A$2:$K$5000,9,FALSE))</f>
        <v>0</v>
      </c>
      <c r="H45" s="62">
        <f>IF(ISNA(VLOOKUP($Y$1*1000+F45,年齢別人口集計表AD2!$A$2:$K$5000,10,FALSE)),0,VLOOKUP($Y$1*1000+F45,年齢別人口集計表AD2!$A$2:$K$5000,10,FALSE))</f>
        <v>0</v>
      </c>
      <c r="I45" s="62">
        <f>SUM(G45:H45)</f>
        <v>0</v>
      </c>
      <c r="J45" s="63"/>
      <c r="K45" s="62">
        <v>111</v>
      </c>
      <c r="L45" s="62">
        <f>IF(ISNA(VLOOKUP($Y$1*1000+K45,年齢別人口集計表AD2!$A$2:$K$5000,9,FALSE)),0,VLOOKUP($Y$1*1000+K45,年齢別人口集計表AD2!$A$2:$K$5000,9,FALSE))</f>
        <v>0</v>
      </c>
      <c r="M45" s="62">
        <f>IF(ISNA(VLOOKUP($Y$1*1000+K45,年齢別人口集計表AD2!$A$2:$K$5000,10,FALSE)),0,VLOOKUP($Y$1*1000+K45,年齢別人口集計表AD2!$A$2:$K$5000,10,FALSE))</f>
        <v>0</v>
      </c>
      <c r="N45" s="62">
        <f>SUM(L45:M45)</f>
        <v>0</v>
      </c>
      <c r="O45" s="63"/>
      <c r="P45" s="62">
        <v>116</v>
      </c>
      <c r="Q45" s="62">
        <f>IF(ISNA(VLOOKUP($Y$1*1000+P45,年齢別人口集計表AD2!$A$2:$K$5000,9,FALSE)),0,VLOOKUP($Y$1*1000+P45,年齢別人口集計表AD2!$A$2:$K$5000,9,FALSE))</f>
        <v>0</v>
      </c>
      <c r="R45" s="62">
        <f>IF(ISNA(VLOOKUP($Y$1*1000+P45,年齢別人口集計表AD2!$A$2:$K$5000,10,FALSE)),0,VLOOKUP($Y$1*1000+P45,年齢別人口集計表AD2!$A$2:$K$5000,10,FALSE))</f>
        <v>0</v>
      </c>
      <c r="S45" s="62">
        <f>SUM(Q45:R45)</f>
        <v>0</v>
      </c>
      <c r="X45" s="57" t="s">
        <v>40</v>
      </c>
      <c r="Y45" s="57">
        <v>52</v>
      </c>
    </row>
    <row r="46" spans="1:25" x14ac:dyDescent="0.15">
      <c r="A46" s="62">
        <v>102</v>
      </c>
      <c r="B46" s="62">
        <f>IF(ISNA(VLOOKUP($Y$1*1000+A46,年齢別人口集計表AD2!$A$2:$K$5000,9,FALSE)),0,VLOOKUP($Y$1*1000+A46,年齢別人口集計表AD2!$A$2:$K$5000,9,FALSE))</f>
        <v>0</v>
      </c>
      <c r="C46" s="62">
        <f>IF(ISNA(VLOOKUP($Y$1*1000+A46,年齢別人口集計表AD2!$A$2:$K$5000,10,FALSE)),0,VLOOKUP($Y$1*1000+A46,年齢別人口集計表AD2!$A$2:$K$5000,10,FALSE))</f>
        <v>0</v>
      </c>
      <c r="D46" s="62">
        <f>SUM(B46:C46)</f>
        <v>0</v>
      </c>
      <c r="E46" s="63"/>
      <c r="F46" s="62">
        <v>107</v>
      </c>
      <c r="G46" s="62">
        <f>IF(ISNA(VLOOKUP($Y$1*1000+F46,年齢別人口集計表AD2!$A$2:$K$5000,9,FALSE)),0,VLOOKUP($Y$1*1000+F46,年齢別人口集計表AD2!$A$2:$K$5000,9,FALSE))</f>
        <v>0</v>
      </c>
      <c r="H46" s="62">
        <f>IF(ISNA(VLOOKUP($Y$1*1000+F46,年齢別人口集計表AD2!$A$2:$K$5000,10,FALSE)),0,VLOOKUP($Y$1*1000+F46,年齢別人口集計表AD2!$A$2:$K$5000,10,FALSE))</f>
        <v>0</v>
      </c>
      <c r="I46" s="62">
        <f>SUM(G46:H46)</f>
        <v>0</v>
      </c>
      <c r="J46" s="63"/>
      <c r="K46" s="62">
        <v>112</v>
      </c>
      <c r="L46" s="62">
        <f>IF(ISNA(VLOOKUP($Y$1*1000+K46,年齢別人口集計表AD2!$A$2:$K$5000,9,FALSE)),0,VLOOKUP($Y$1*1000+K46,年齢別人口集計表AD2!$A$2:$K$5000,9,FALSE))</f>
        <v>0</v>
      </c>
      <c r="M46" s="62">
        <f>IF(ISNA(VLOOKUP($Y$1*1000+K46,年齢別人口集計表AD2!$A$2:$K$5000,10,FALSE)),0,VLOOKUP($Y$1*1000+K46,年齢別人口集計表AD2!$A$2:$K$5000,10,FALSE))</f>
        <v>0</v>
      </c>
      <c r="N46" s="62">
        <f>SUM(L46:M46)</f>
        <v>0</v>
      </c>
      <c r="O46" s="63"/>
      <c r="P46" s="62">
        <v>117</v>
      </c>
      <c r="Q46" s="62">
        <f>IF(ISNA(VLOOKUP($Y$1*1000+P46,年齢別人口集計表AD2!$A$2:$K$5000,9,FALSE)),0,VLOOKUP($Y$1*1000+P46,年齢別人口集計表AD2!$A$2:$K$5000,9,FALSE))</f>
        <v>0</v>
      </c>
      <c r="R46" s="62">
        <f>IF(ISNA(VLOOKUP($Y$1*1000+P46,年齢別人口集計表AD2!$A$2:$K$5000,10,FALSE)),0,VLOOKUP($Y$1*1000+P46,年齢別人口集計表AD2!$A$2:$K$5000,10,FALSE))</f>
        <v>0</v>
      </c>
      <c r="S46" s="62">
        <f>SUM(Q46:R46)</f>
        <v>0</v>
      </c>
      <c r="X46" s="57" t="s">
        <v>41</v>
      </c>
      <c r="Y46" s="57">
        <v>53</v>
      </c>
    </row>
    <row r="47" spans="1:25" x14ac:dyDescent="0.15">
      <c r="A47" s="62">
        <v>103</v>
      </c>
      <c r="B47" s="62">
        <f>IF(ISNA(VLOOKUP($Y$1*1000+A47,年齢別人口集計表AD2!$A$2:$K$5000,9,FALSE)),0,VLOOKUP($Y$1*1000+A47,年齢別人口集計表AD2!$A$2:$K$5000,9,FALSE))</f>
        <v>0</v>
      </c>
      <c r="C47" s="62">
        <f>IF(ISNA(VLOOKUP($Y$1*1000+A47,年齢別人口集計表AD2!$A$2:$K$5000,10,FALSE)),0,VLOOKUP($Y$1*1000+A47,年齢別人口集計表AD2!$A$2:$K$5000,10,FALSE))</f>
        <v>0</v>
      </c>
      <c r="D47" s="62">
        <f>SUM(B47:C47)</f>
        <v>0</v>
      </c>
      <c r="E47" s="63"/>
      <c r="F47" s="62">
        <v>108</v>
      </c>
      <c r="G47" s="62">
        <f>IF(ISNA(VLOOKUP($Y$1*1000+F47,年齢別人口集計表AD2!$A$2:$K$5000,9,FALSE)),0,VLOOKUP($Y$1*1000+F47,年齢別人口集計表AD2!$A$2:$K$5000,9,FALSE))</f>
        <v>0</v>
      </c>
      <c r="H47" s="62">
        <f>IF(ISNA(VLOOKUP($Y$1*1000+F47,年齢別人口集計表AD2!$A$2:$K$5000,10,FALSE)),0,VLOOKUP($Y$1*1000+F47,年齢別人口集計表AD2!$A$2:$K$5000,10,FALSE))</f>
        <v>0</v>
      </c>
      <c r="I47" s="62">
        <f>SUM(G47:H47)</f>
        <v>0</v>
      </c>
      <c r="J47" s="63"/>
      <c r="K47" s="62">
        <v>113</v>
      </c>
      <c r="L47" s="62">
        <f>IF(ISNA(VLOOKUP($Y$1*1000+K47,年齢別人口集計表AD2!$A$2:$K$5000,9,FALSE)),0,VLOOKUP($Y$1*1000+K47,年齢別人口集計表AD2!$A$2:$K$5000,9,FALSE))</f>
        <v>0</v>
      </c>
      <c r="M47" s="62">
        <f>IF(ISNA(VLOOKUP($Y$1*1000+K47,年齢別人口集計表AD2!$A$2:$K$5000,10,FALSE)),0,VLOOKUP($Y$1*1000+K47,年齢別人口集計表AD2!$A$2:$K$5000,10,FALSE))</f>
        <v>0</v>
      </c>
      <c r="N47" s="62">
        <f>SUM(L47:M47)</f>
        <v>0</v>
      </c>
      <c r="O47" s="63"/>
      <c r="P47" s="62">
        <v>118</v>
      </c>
      <c r="Q47" s="62">
        <f>IF(ISNA(VLOOKUP($Y$1*1000+P47,年齢別人口集計表AD2!$A$2:$K$5000,9,FALSE)),0,VLOOKUP($Y$1*1000+P47,年齢別人口集計表AD2!$A$2:$K$5000,9,FALSE))</f>
        <v>0</v>
      </c>
      <c r="R47" s="62">
        <f>IF(ISNA(VLOOKUP($Y$1*1000+P47,年齢別人口集計表AD2!$A$2:$K$5000,10,FALSE)),0,VLOOKUP($Y$1*1000+P47,年齢別人口集計表AD2!$A$2:$K$5000,10,FALSE))</f>
        <v>0</v>
      </c>
      <c r="S47" s="62">
        <f>SUM(Q47:R47)</f>
        <v>0</v>
      </c>
      <c r="X47" s="57" t="s">
        <v>42</v>
      </c>
      <c r="Y47" s="57">
        <v>54</v>
      </c>
    </row>
    <row r="48" spans="1:25" x14ac:dyDescent="0.15">
      <c r="A48" s="62">
        <v>104</v>
      </c>
      <c r="B48" s="62">
        <f>IF(ISNA(VLOOKUP($Y$1*1000+A48,年齢別人口集計表AD2!$A$2:$K$5000,9,FALSE)),0,VLOOKUP($Y$1*1000+A48,年齢別人口集計表AD2!$A$2:$K$5000,9,FALSE))</f>
        <v>0</v>
      </c>
      <c r="C48" s="62">
        <f>IF(ISNA(VLOOKUP($Y$1*1000+A48,年齢別人口集計表AD2!$A$2:$K$5000,10,FALSE)),0,VLOOKUP($Y$1*1000+A48,年齢別人口集計表AD2!$A$2:$K$5000,10,FALSE))</f>
        <v>0</v>
      </c>
      <c r="D48" s="62">
        <f>SUM(B48:C48)</f>
        <v>0</v>
      </c>
      <c r="E48" s="63"/>
      <c r="F48" s="62">
        <v>109</v>
      </c>
      <c r="G48" s="62">
        <f>IF(ISNA(VLOOKUP($Y$1*1000+F48,年齢別人口集計表AD2!$A$2:$K$5000,9,FALSE)),0,VLOOKUP($Y$1*1000+F48,年齢別人口集計表AD2!$A$2:$K$5000,9,FALSE))</f>
        <v>0</v>
      </c>
      <c r="H48" s="62">
        <f>IF(ISNA(VLOOKUP($Y$1*1000+F48,年齢別人口集計表AD2!$A$2:$K$5000,10,FALSE)),0,VLOOKUP($Y$1*1000+F48,年齢別人口集計表AD2!$A$2:$K$5000,10,FALSE))</f>
        <v>0</v>
      </c>
      <c r="I48" s="62">
        <f>SUM(G48:H48)</f>
        <v>0</v>
      </c>
      <c r="J48" s="63"/>
      <c r="K48" s="62">
        <v>114</v>
      </c>
      <c r="L48" s="62">
        <f>IF(ISNA(VLOOKUP($Y$1*1000+K48,年齢別人口集計表AD2!$A$2:$K$5000,9,FALSE)),0,VLOOKUP($Y$1*1000+K48,年齢別人口集計表AD2!$A$2:$K$5000,9,FALSE))</f>
        <v>0</v>
      </c>
      <c r="M48" s="62">
        <f>IF(ISNA(VLOOKUP($Y$1*1000+K48,年齢別人口集計表AD2!$A$2:$K$5000,10,FALSE)),0,VLOOKUP($Y$1*1000+K48,年齢別人口集計表AD2!$A$2:$K$5000,10,FALSE))</f>
        <v>0</v>
      </c>
      <c r="N48" s="62">
        <f>SUM(L48:M48)</f>
        <v>0</v>
      </c>
      <c r="O48" s="63"/>
      <c r="P48" s="62">
        <v>119</v>
      </c>
      <c r="Q48" s="62">
        <f>IF(ISNA(VLOOKUP($Y$1*1000+P48,年齢別人口集計表AD2!$A$2:$K$5000,9,FALSE)),0,VLOOKUP($Y$1*1000+P48,年齢別人口集計表AD2!$A$2:$K$5000,9,FALSE))</f>
        <v>0</v>
      </c>
      <c r="R48" s="62">
        <f>IF(ISNA(VLOOKUP($Y$1*1000+P48,年齢別人口集計表AD2!$A$2:$K$5000,10,FALSE)),0,VLOOKUP($Y$1*1000+P48,年齢別人口集計表AD2!$A$2:$K$5000,10,FALSE))</f>
        <v>0</v>
      </c>
      <c r="S48" s="62">
        <f>SUM(Q48:R48)</f>
        <v>0</v>
      </c>
      <c r="X48" s="57" t="s">
        <v>43</v>
      </c>
      <c r="Y48" s="57">
        <v>55</v>
      </c>
    </row>
    <row r="49" spans="1:25" x14ac:dyDescent="0.15">
      <c r="A49" s="64" t="s">
        <v>91</v>
      </c>
      <c r="B49" s="62">
        <f>SUM(B44:B48)</f>
        <v>0</v>
      </c>
      <c r="C49" s="62">
        <f>SUM(C44:C48)</f>
        <v>0</v>
      </c>
      <c r="D49" s="62">
        <f>SUM(D44:D48)</f>
        <v>0</v>
      </c>
      <c r="E49" s="63"/>
      <c r="F49" s="64" t="s">
        <v>91</v>
      </c>
      <c r="G49" s="62">
        <f>SUM(G44:G48)</f>
        <v>0</v>
      </c>
      <c r="H49" s="62">
        <f>SUM(H44:H48)</f>
        <v>0</v>
      </c>
      <c r="I49" s="62">
        <f>SUM(I44:I48)</f>
        <v>0</v>
      </c>
      <c r="J49" s="63"/>
      <c r="K49" s="64" t="s">
        <v>91</v>
      </c>
      <c r="L49" s="62">
        <f>SUM(L44:L48)</f>
        <v>0</v>
      </c>
      <c r="M49" s="62">
        <f>SUM(M44:M48)</f>
        <v>0</v>
      </c>
      <c r="N49" s="62">
        <f>SUM(N44:N48)</f>
        <v>0</v>
      </c>
      <c r="O49" s="63"/>
      <c r="P49" s="64" t="s">
        <v>91</v>
      </c>
      <c r="Q49" s="62">
        <f>SUM(Q44:Q48)</f>
        <v>0</v>
      </c>
      <c r="R49" s="62">
        <f>SUM(R44:R48)</f>
        <v>0</v>
      </c>
      <c r="S49" s="62">
        <f>SUM(S44:S48)</f>
        <v>0</v>
      </c>
      <c r="U49" s="65">
        <f>Q49+L49+G49+B49</f>
        <v>0</v>
      </c>
      <c r="V49" s="65">
        <f>R49+M49+H49+C49</f>
        <v>0</v>
      </c>
      <c r="X49" s="57" t="s">
        <v>44</v>
      </c>
      <c r="Y49" s="57">
        <v>56</v>
      </c>
    </row>
    <row r="50" spans="1:25" ht="14.25" thickBot="1" x14ac:dyDescent="0.2">
      <c r="A50" s="67"/>
      <c r="B50" s="67"/>
      <c r="C50" s="67"/>
      <c r="D50" s="67"/>
      <c r="F50" s="67"/>
      <c r="G50" s="67"/>
      <c r="H50" s="67"/>
      <c r="I50" s="67"/>
      <c r="K50" s="67"/>
      <c r="L50" s="67"/>
      <c r="M50" s="67"/>
      <c r="N50" s="67"/>
      <c r="P50" s="67"/>
      <c r="Q50" s="68"/>
      <c r="R50" s="68"/>
      <c r="S50" s="68"/>
      <c r="X50" s="57" t="s">
        <v>45</v>
      </c>
      <c r="Y50" s="57">
        <v>57</v>
      </c>
    </row>
    <row r="51" spans="1:25" ht="14.25" thickBot="1" x14ac:dyDescent="0.2">
      <c r="N51" s="76"/>
      <c r="O51" s="70"/>
      <c r="P51" s="69" t="s">
        <v>94</v>
      </c>
      <c r="Q51" s="71" t="s">
        <v>89</v>
      </c>
      <c r="R51" s="72" t="s">
        <v>90</v>
      </c>
      <c r="S51" s="72" t="s">
        <v>91</v>
      </c>
      <c r="X51" s="57" t="s">
        <v>46</v>
      </c>
      <c r="Y51" s="57">
        <v>58</v>
      </c>
    </row>
    <row r="52" spans="1:25" ht="14.25" thickBot="1" x14ac:dyDescent="0.2">
      <c r="N52" s="77"/>
      <c r="O52" s="70"/>
      <c r="P52" s="73" t="s">
        <v>95</v>
      </c>
      <c r="Q52" s="74">
        <f>SUM(U9:U49)</f>
        <v>277</v>
      </c>
      <c r="R52" s="75">
        <f>SUM(V9:V49)</f>
        <v>282</v>
      </c>
      <c r="S52" s="75">
        <f>SUM(Q52:R52)</f>
        <v>559</v>
      </c>
      <c r="U52" s="65">
        <f>SUM(U9:U49)</f>
        <v>277</v>
      </c>
      <c r="V52" s="65">
        <f>SUM(V9:V49)</f>
        <v>282</v>
      </c>
      <c r="X52" s="57" t="s">
        <v>47</v>
      </c>
      <c r="Y52" s="57">
        <v>59</v>
      </c>
    </row>
    <row r="53" spans="1:25" x14ac:dyDescent="0.15">
      <c r="U53" s="65">
        <f>G33+L33+Q33+U41+U49</f>
        <v>47</v>
      </c>
      <c r="V53" s="65">
        <f>H33+M33+R33+V41+V49</f>
        <v>60</v>
      </c>
      <c r="X53" s="57" t="s">
        <v>48</v>
      </c>
      <c r="Y53" s="57">
        <v>60</v>
      </c>
    </row>
    <row r="54" spans="1:25" x14ac:dyDescent="0.15">
      <c r="U54" s="65">
        <f>Q33+U41+U49</f>
        <v>21</v>
      </c>
      <c r="V54" s="65">
        <f>R33+V41+V49</f>
        <v>29</v>
      </c>
      <c r="X54" s="57" t="s">
        <v>49</v>
      </c>
      <c r="Y54" s="57">
        <v>61</v>
      </c>
    </row>
    <row r="55" spans="1:25" x14ac:dyDescent="0.15">
      <c r="X55" s="57" t="s">
        <v>50</v>
      </c>
      <c r="Y55" s="57">
        <v>62</v>
      </c>
    </row>
    <row r="56" spans="1:25" x14ac:dyDescent="0.15">
      <c r="X56" s="57" t="s">
        <v>51</v>
      </c>
      <c r="Y56" s="57">
        <v>63</v>
      </c>
    </row>
    <row r="57" spans="1:25" x14ac:dyDescent="0.15">
      <c r="X57" s="57" t="s">
        <v>52</v>
      </c>
      <c r="Y57" s="57">
        <v>64</v>
      </c>
    </row>
    <row r="58" spans="1:25" x14ac:dyDescent="0.15">
      <c r="X58" s="57" t="s">
        <v>53</v>
      </c>
      <c r="Y58" s="57">
        <v>65</v>
      </c>
    </row>
    <row r="59" spans="1:25" x14ac:dyDescent="0.15">
      <c r="X59" s="57" t="s">
        <v>54</v>
      </c>
      <c r="Y59" s="57">
        <v>66</v>
      </c>
    </row>
    <row r="60" spans="1:25" x14ac:dyDescent="0.15">
      <c r="X60" s="57" t="s">
        <v>55</v>
      </c>
      <c r="Y60" s="57">
        <v>67</v>
      </c>
    </row>
    <row r="61" spans="1:25" x14ac:dyDescent="0.15">
      <c r="X61" s="57" t="s">
        <v>122</v>
      </c>
      <c r="Y61" s="57">
        <v>68</v>
      </c>
    </row>
    <row r="62" spans="1:25" x14ac:dyDescent="0.15">
      <c r="X62" s="57" t="s">
        <v>56</v>
      </c>
      <c r="Y62" s="57">
        <v>69</v>
      </c>
    </row>
    <row r="63" spans="1:25" x14ac:dyDescent="0.15">
      <c r="X63" s="57" t="s">
        <v>57</v>
      </c>
      <c r="Y63" s="57">
        <v>70</v>
      </c>
    </row>
    <row r="64" spans="1:25" x14ac:dyDescent="0.15">
      <c r="X64" s="57" t="s">
        <v>58</v>
      </c>
      <c r="Y64" s="57">
        <v>71</v>
      </c>
    </row>
    <row r="65" spans="24:25" x14ac:dyDescent="0.15">
      <c r="X65" s="57" t="s">
        <v>59</v>
      </c>
      <c r="Y65" s="57">
        <v>72</v>
      </c>
    </row>
    <row r="66" spans="24:25" x14ac:dyDescent="0.15">
      <c r="X66" s="57" t="s">
        <v>60</v>
      </c>
      <c r="Y66" s="57">
        <v>73</v>
      </c>
    </row>
  </sheetData>
  <sheetProtection sheet="1"/>
  <phoneticPr fontId="2"/>
  <dataValidations count="1">
    <dataValidation type="list" allowBlank="1" showInputMessage="1" showErrorMessage="1" sqref="H1">
      <formula1>$X$3:$X$66</formula1>
    </dataValidation>
  </dataValidations>
  <pageMargins left="0.99" right="0.78700000000000003" top="0.47" bottom="0.28000000000000003" header="0.4" footer="0.21"/>
  <pageSetup paperSize="9" scale="84" orientation="landscape" verticalDpi="0" r:id="rId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66"/>
  <sheetViews>
    <sheetView tabSelected="1" zoomScale="80" workbookViewId="0">
      <pane ySplit="1" topLeftCell="A2" activePane="bottomLeft" state="frozen"/>
      <selection activeCell="I52" sqref="I52"/>
      <selection pane="bottomLeft" activeCell="I52" sqref="I52"/>
    </sheetView>
  </sheetViews>
  <sheetFormatPr defaultRowHeight="13.5" x14ac:dyDescent="0.15"/>
  <cols>
    <col min="1" max="4" width="9" style="57"/>
    <col min="5" max="5" width="2.125" style="57" customWidth="1"/>
    <col min="6" max="9" width="9" style="57"/>
    <col min="10" max="10" width="0.875" style="57" customWidth="1"/>
    <col min="11" max="14" width="9" style="57"/>
    <col min="15" max="15" width="1" style="57" customWidth="1"/>
    <col min="16" max="16384" width="9" style="57"/>
  </cols>
  <sheetData>
    <row r="1" spans="1:25" x14ac:dyDescent="0.15">
      <c r="A1" s="55" t="s">
        <v>99</v>
      </c>
      <c r="B1" s="55"/>
      <c r="C1" s="55"/>
      <c r="D1" s="55"/>
      <c r="E1" s="55"/>
      <c r="F1" s="55"/>
      <c r="G1" s="56" t="s">
        <v>92</v>
      </c>
      <c r="H1" s="78" t="s">
        <v>168</v>
      </c>
      <c r="J1" s="55"/>
      <c r="K1" s="55"/>
      <c r="L1" s="55"/>
      <c r="M1" s="55"/>
      <c r="N1" s="55"/>
      <c r="O1" s="55" t="s">
        <v>93</v>
      </c>
      <c r="P1" s="55"/>
      <c r="Q1" s="55"/>
      <c r="R1" s="55" t="str">
        <f>高齢者率65!J1</f>
        <v>平成30年3月末</v>
      </c>
      <c r="S1" s="55"/>
      <c r="Y1" s="55" t="e">
        <f>VLOOKUP(H1,X3:Y67,2,FALSE)</f>
        <v>#N/A</v>
      </c>
    </row>
    <row r="2" spans="1:25" x14ac:dyDescent="0.15">
      <c r="A2" s="58"/>
      <c r="B2" s="58"/>
      <c r="C2" s="58"/>
      <c r="D2" s="58"/>
      <c r="E2" s="55"/>
      <c r="F2" s="58"/>
      <c r="G2" s="58"/>
      <c r="H2" s="58"/>
      <c r="I2" s="58"/>
      <c r="J2" s="55"/>
      <c r="K2" s="58"/>
      <c r="L2" s="58"/>
      <c r="M2" s="58"/>
      <c r="N2" s="58"/>
      <c r="O2" s="55"/>
      <c r="P2" s="58"/>
      <c r="Q2" s="58"/>
      <c r="R2" s="58"/>
      <c r="S2" s="58"/>
    </row>
    <row r="3" spans="1:25" x14ac:dyDescent="0.15">
      <c r="A3" s="59" t="s">
        <v>0</v>
      </c>
      <c r="B3" s="59" t="s">
        <v>89</v>
      </c>
      <c r="C3" s="59" t="s">
        <v>90</v>
      </c>
      <c r="D3" s="59" t="s">
        <v>91</v>
      </c>
      <c r="E3" s="60"/>
      <c r="F3" s="59" t="s">
        <v>0</v>
      </c>
      <c r="G3" s="59" t="s">
        <v>89</v>
      </c>
      <c r="H3" s="59" t="s">
        <v>90</v>
      </c>
      <c r="I3" s="59" t="s">
        <v>91</v>
      </c>
      <c r="J3" s="60"/>
      <c r="K3" s="59" t="s">
        <v>0</v>
      </c>
      <c r="L3" s="59" t="s">
        <v>89</v>
      </c>
      <c r="M3" s="59" t="s">
        <v>90</v>
      </c>
      <c r="N3" s="59" t="s">
        <v>91</v>
      </c>
      <c r="O3" s="60"/>
      <c r="P3" s="59" t="s">
        <v>0</v>
      </c>
      <c r="Q3" s="59" t="s">
        <v>89</v>
      </c>
      <c r="R3" s="59" t="s">
        <v>90</v>
      </c>
      <c r="S3" s="59" t="s">
        <v>91</v>
      </c>
      <c r="T3" s="61"/>
      <c r="X3" s="57" t="s">
        <v>2</v>
      </c>
      <c r="Y3" s="57">
        <v>1</v>
      </c>
    </row>
    <row r="4" spans="1:25" x14ac:dyDescent="0.15">
      <c r="A4" s="62">
        <v>0</v>
      </c>
      <c r="B4" s="62">
        <f>若葉１丁目!B4+若葉２丁目!B4+レックスパーク猪名川!B4+パークハウス猪名川!B4</f>
        <v>22</v>
      </c>
      <c r="C4" s="62">
        <f>若葉１丁目!C4+若葉２丁目!C4+レックスパーク猪名川!C4+パークハウス猪名川!C4</f>
        <v>21</v>
      </c>
      <c r="D4" s="62">
        <f>SUM(B4:C4)</f>
        <v>43</v>
      </c>
      <c r="E4" s="63"/>
      <c r="F4" s="62">
        <v>5</v>
      </c>
      <c r="G4" s="62">
        <f>若葉１丁目!G4+若葉２丁目!G4+レックスパーク猪名川!G4+パークハウス猪名川!G4</f>
        <v>23</v>
      </c>
      <c r="H4" s="62">
        <f>若葉１丁目!H4+若葉２丁目!H4+レックスパーク猪名川!H4+パークハウス猪名川!H4</f>
        <v>24</v>
      </c>
      <c r="I4" s="62">
        <f>SUM(G4:H4)</f>
        <v>47</v>
      </c>
      <c r="J4" s="63"/>
      <c r="K4" s="62">
        <v>10</v>
      </c>
      <c r="L4" s="62">
        <f>若葉１丁目!L4+若葉２丁目!L4+レックスパーク猪名川!L4+パークハウス猪名川!L4</f>
        <v>30</v>
      </c>
      <c r="M4" s="62">
        <f>若葉１丁目!M4+若葉２丁目!M4+レックスパーク猪名川!M4+パークハウス猪名川!M4</f>
        <v>25</v>
      </c>
      <c r="N4" s="62">
        <f>SUM(L4:M4)</f>
        <v>55</v>
      </c>
      <c r="O4" s="63"/>
      <c r="P4" s="62">
        <v>15</v>
      </c>
      <c r="Q4" s="62">
        <f>若葉１丁目!Q4+若葉２丁目!Q4+レックスパーク猪名川!Q4+パークハウス猪名川!Q4</f>
        <v>27</v>
      </c>
      <c r="R4" s="62">
        <f>若葉１丁目!R4+若葉２丁目!R4+レックスパーク猪名川!R4+パークハウス猪名川!R4</f>
        <v>13</v>
      </c>
      <c r="S4" s="62">
        <f>SUM(Q4:R4)</f>
        <v>40</v>
      </c>
      <c r="X4" s="57" t="s">
        <v>3</v>
      </c>
      <c r="Y4" s="57">
        <v>2</v>
      </c>
    </row>
    <row r="5" spans="1:25" x14ac:dyDescent="0.15">
      <c r="A5" s="62">
        <v>1</v>
      </c>
      <c r="B5" s="62">
        <f>若葉１丁目!B5+若葉２丁目!B5+レックスパーク猪名川!B5+パークハウス猪名川!B5</f>
        <v>11</v>
      </c>
      <c r="C5" s="62">
        <f>若葉１丁目!C5+若葉２丁目!C5+レックスパーク猪名川!C5+パークハウス猪名川!C5</f>
        <v>23</v>
      </c>
      <c r="D5" s="62">
        <f>SUM(B5:C5)</f>
        <v>34</v>
      </c>
      <c r="E5" s="63"/>
      <c r="F5" s="62">
        <v>6</v>
      </c>
      <c r="G5" s="62">
        <f>若葉１丁目!G5+若葉２丁目!G5+レックスパーク猪名川!G5+パークハウス猪名川!G5</f>
        <v>28</v>
      </c>
      <c r="H5" s="62">
        <f>若葉１丁目!H5+若葉２丁目!H5+レックスパーク猪名川!H5+パークハウス猪名川!H5</f>
        <v>17</v>
      </c>
      <c r="I5" s="62">
        <f>SUM(G5:H5)</f>
        <v>45</v>
      </c>
      <c r="J5" s="63"/>
      <c r="K5" s="62">
        <v>11</v>
      </c>
      <c r="L5" s="62">
        <f>若葉１丁目!L5+若葉２丁目!L5+レックスパーク猪名川!L5+パークハウス猪名川!L5</f>
        <v>20</v>
      </c>
      <c r="M5" s="62">
        <f>若葉１丁目!M5+若葉２丁目!M5+レックスパーク猪名川!M5+パークハウス猪名川!M5</f>
        <v>19</v>
      </c>
      <c r="N5" s="62">
        <f>SUM(L5:M5)</f>
        <v>39</v>
      </c>
      <c r="O5" s="63"/>
      <c r="P5" s="62">
        <v>16</v>
      </c>
      <c r="Q5" s="62">
        <f>若葉１丁目!Q5+若葉２丁目!Q5+レックスパーク猪名川!Q5+パークハウス猪名川!Q5</f>
        <v>28</v>
      </c>
      <c r="R5" s="62">
        <f>若葉１丁目!R5+若葉２丁目!R5+レックスパーク猪名川!R5+パークハウス猪名川!R5</f>
        <v>18</v>
      </c>
      <c r="S5" s="62">
        <f>SUM(Q5:R5)</f>
        <v>46</v>
      </c>
      <c r="X5" s="57" t="s">
        <v>4</v>
      </c>
      <c r="Y5" s="57">
        <v>3</v>
      </c>
    </row>
    <row r="6" spans="1:25" x14ac:dyDescent="0.15">
      <c r="A6" s="62">
        <v>2</v>
      </c>
      <c r="B6" s="62">
        <f>若葉１丁目!B6+若葉２丁目!B6+レックスパーク猪名川!B6+パークハウス猪名川!B6</f>
        <v>26</v>
      </c>
      <c r="C6" s="62">
        <f>若葉１丁目!C6+若葉２丁目!C6+レックスパーク猪名川!C6+パークハウス猪名川!C6</f>
        <v>21</v>
      </c>
      <c r="D6" s="62">
        <f>SUM(B6:C6)</f>
        <v>47</v>
      </c>
      <c r="E6" s="63"/>
      <c r="F6" s="62">
        <v>7</v>
      </c>
      <c r="G6" s="62">
        <f>若葉１丁目!G6+若葉２丁目!G6+レックスパーク猪名川!G6+パークハウス猪名川!G6</f>
        <v>25</v>
      </c>
      <c r="H6" s="62">
        <f>若葉１丁目!H6+若葉２丁目!H6+レックスパーク猪名川!H6+パークハウス猪名川!H6</f>
        <v>33</v>
      </c>
      <c r="I6" s="62">
        <f>SUM(G6:H6)</f>
        <v>58</v>
      </c>
      <c r="J6" s="63"/>
      <c r="K6" s="62">
        <v>12</v>
      </c>
      <c r="L6" s="62">
        <f>若葉１丁目!L6+若葉２丁目!L6+レックスパーク猪名川!L6+パークハウス猪名川!L6</f>
        <v>19</v>
      </c>
      <c r="M6" s="62">
        <f>若葉１丁目!M6+若葉２丁目!M6+レックスパーク猪名川!M6+パークハウス猪名川!M6</f>
        <v>23</v>
      </c>
      <c r="N6" s="62">
        <f>SUM(L6:M6)</f>
        <v>42</v>
      </c>
      <c r="O6" s="63"/>
      <c r="P6" s="62">
        <v>17</v>
      </c>
      <c r="Q6" s="62">
        <f>若葉１丁目!Q6+若葉２丁目!Q6+レックスパーク猪名川!Q6+パークハウス猪名川!Q6</f>
        <v>26</v>
      </c>
      <c r="R6" s="62">
        <f>若葉１丁目!R6+若葉２丁目!R6+レックスパーク猪名川!R6+パークハウス猪名川!R6</f>
        <v>9</v>
      </c>
      <c r="S6" s="62">
        <f>SUM(Q6:R6)</f>
        <v>35</v>
      </c>
      <c r="X6" s="57" t="s">
        <v>5</v>
      </c>
      <c r="Y6" s="57">
        <v>4</v>
      </c>
    </row>
    <row r="7" spans="1:25" x14ac:dyDescent="0.15">
      <c r="A7" s="62">
        <v>3</v>
      </c>
      <c r="B7" s="62">
        <f>若葉１丁目!B7+若葉２丁目!B7+レックスパーク猪名川!B7+パークハウス猪名川!B7</f>
        <v>26</v>
      </c>
      <c r="C7" s="62">
        <f>若葉１丁目!C7+若葉２丁目!C7+レックスパーク猪名川!C7+パークハウス猪名川!C7</f>
        <v>24</v>
      </c>
      <c r="D7" s="62">
        <f>SUM(B7:C7)</f>
        <v>50</v>
      </c>
      <c r="E7" s="63"/>
      <c r="F7" s="62">
        <v>8</v>
      </c>
      <c r="G7" s="62">
        <f>若葉１丁目!G7+若葉２丁目!G7+レックスパーク猪名川!G7+パークハウス猪名川!G7</f>
        <v>23</v>
      </c>
      <c r="H7" s="62">
        <f>若葉１丁目!H7+若葉２丁目!H7+レックスパーク猪名川!H7+パークハウス猪名川!H7</f>
        <v>21</v>
      </c>
      <c r="I7" s="62">
        <f>SUM(G7:H7)</f>
        <v>44</v>
      </c>
      <c r="J7" s="63"/>
      <c r="K7" s="62">
        <v>13</v>
      </c>
      <c r="L7" s="62">
        <f>若葉１丁目!L7+若葉２丁目!L7+レックスパーク猪名川!L7+パークハウス猪名川!L7</f>
        <v>27</v>
      </c>
      <c r="M7" s="62">
        <f>若葉１丁目!M7+若葉２丁目!M7+レックスパーク猪名川!M7+パークハウス猪名川!M7</f>
        <v>21</v>
      </c>
      <c r="N7" s="62">
        <f>SUM(L7:M7)</f>
        <v>48</v>
      </c>
      <c r="O7" s="63"/>
      <c r="P7" s="62">
        <v>18</v>
      </c>
      <c r="Q7" s="62">
        <f>若葉１丁目!Q7+若葉２丁目!Q7+レックスパーク猪名川!Q7+パークハウス猪名川!Q7</f>
        <v>24</v>
      </c>
      <c r="R7" s="62">
        <f>若葉１丁目!R7+若葉２丁目!R7+レックスパーク猪名川!R7+パークハウス猪名川!R7</f>
        <v>15</v>
      </c>
      <c r="S7" s="62">
        <f>SUM(Q7:R7)</f>
        <v>39</v>
      </c>
      <c r="X7" s="57" t="s">
        <v>6</v>
      </c>
      <c r="Y7" s="57">
        <v>5</v>
      </c>
    </row>
    <row r="8" spans="1:25" x14ac:dyDescent="0.15">
      <c r="A8" s="62">
        <v>4</v>
      </c>
      <c r="B8" s="62">
        <f>若葉１丁目!B8+若葉２丁目!B8+レックスパーク猪名川!B8+パークハウス猪名川!B8</f>
        <v>20</v>
      </c>
      <c r="C8" s="62">
        <f>若葉１丁目!C8+若葉２丁目!C8+レックスパーク猪名川!C8+パークハウス猪名川!C8</f>
        <v>30</v>
      </c>
      <c r="D8" s="62">
        <f>SUM(B8:C8)</f>
        <v>50</v>
      </c>
      <c r="E8" s="63"/>
      <c r="F8" s="62">
        <v>9</v>
      </c>
      <c r="G8" s="62">
        <f>若葉１丁目!G8+若葉２丁目!G8+レックスパーク猪名川!G8+パークハウス猪名川!G8</f>
        <v>35</v>
      </c>
      <c r="H8" s="62">
        <f>若葉１丁目!H8+若葉２丁目!H8+レックスパーク猪名川!H8+パークハウス猪名川!H8</f>
        <v>22</v>
      </c>
      <c r="I8" s="62">
        <f>SUM(G8:H8)</f>
        <v>57</v>
      </c>
      <c r="J8" s="63"/>
      <c r="K8" s="62">
        <v>14</v>
      </c>
      <c r="L8" s="62">
        <f>若葉１丁目!L8+若葉２丁目!L8+レックスパーク猪名川!L8+パークハウス猪名川!L8</f>
        <v>23</v>
      </c>
      <c r="M8" s="62">
        <f>若葉１丁目!M8+若葉２丁目!M8+レックスパーク猪名川!M8+パークハウス猪名川!M8</f>
        <v>21</v>
      </c>
      <c r="N8" s="62">
        <f>SUM(L8:M8)</f>
        <v>44</v>
      </c>
      <c r="O8" s="63"/>
      <c r="P8" s="62">
        <v>19</v>
      </c>
      <c r="Q8" s="62">
        <f>若葉１丁目!Q8+若葉２丁目!Q8+レックスパーク猪名川!Q8+パークハウス猪名川!Q8</f>
        <v>15</v>
      </c>
      <c r="R8" s="62">
        <f>若葉１丁目!R8+若葉２丁目!R8+レックスパーク猪名川!R8+パークハウス猪名川!R8</f>
        <v>22</v>
      </c>
      <c r="S8" s="62">
        <f>SUM(Q8:R8)</f>
        <v>37</v>
      </c>
      <c r="X8" s="57" t="s">
        <v>7</v>
      </c>
      <c r="Y8" s="57">
        <v>6</v>
      </c>
    </row>
    <row r="9" spans="1:25" x14ac:dyDescent="0.15">
      <c r="A9" s="64" t="s">
        <v>91</v>
      </c>
      <c r="B9" s="62">
        <f>SUM(B4:B8)</f>
        <v>105</v>
      </c>
      <c r="C9" s="62">
        <f>SUM(C4:C8)</f>
        <v>119</v>
      </c>
      <c r="D9" s="62">
        <f>SUM(D4:D8)</f>
        <v>224</v>
      </c>
      <c r="E9" s="63"/>
      <c r="F9" s="64" t="s">
        <v>91</v>
      </c>
      <c r="G9" s="62">
        <f>SUM(G4:G8)</f>
        <v>134</v>
      </c>
      <c r="H9" s="62">
        <f>SUM(H4:H8)</f>
        <v>117</v>
      </c>
      <c r="I9" s="62">
        <f>SUM(I4:I8)</f>
        <v>251</v>
      </c>
      <c r="J9" s="63"/>
      <c r="K9" s="64" t="s">
        <v>91</v>
      </c>
      <c r="L9" s="62">
        <f>SUM(L4:L8)</f>
        <v>119</v>
      </c>
      <c r="M9" s="62">
        <f>SUM(M4:M8)</f>
        <v>109</v>
      </c>
      <c r="N9" s="62">
        <f>SUM(N4:N8)</f>
        <v>228</v>
      </c>
      <c r="O9" s="63"/>
      <c r="P9" s="64" t="s">
        <v>91</v>
      </c>
      <c r="Q9" s="62">
        <f>SUM(Q4:Q8)</f>
        <v>120</v>
      </c>
      <c r="R9" s="62">
        <f>SUM(R4:R8)</f>
        <v>77</v>
      </c>
      <c r="S9" s="62">
        <f>SUM(S4:S8)</f>
        <v>197</v>
      </c>
      <c r="U9" s="65">
        <f>Q9+L9+G9+B9</f>
        <v>478</v>
      </c>
      <c r="V9" s="65">
        <f>R9+M9+H9+C9</f>
        <v>422</v>
      </c>
      <c r="X9" s="57" t="s">
        <v>8</v>
      </c>
      <c r="Y9" s="57">
        <v>7</v>
      </c>
    </row>
    <row r="10" spans="1:25" x14ac:dyDescent="0.15">
      <c r="A10" s="66"/>
      <c r="B10" s="66"/>
      <c r="C10" s="66"/>
      <c r="D10" s="66"/>
      <c r="F10" s="66"/>
      <c r="G10" s="66"/>
      <c r="H10" s="66"/>
      <c r="I10" s="66"/>
      <c r="K10" s="66"/>
      <c r="L10" s="66"/>
      <c r="M10" s="66"/>
      <c r="N10" s="66"/>
      <c r="P10" s="66"/>
      <c r="Q10" s="66"/>
      <c r="R10" s="66"/>
      <c r="S10" s="66"/>
      <c r="X10" s="57" t="s">
        <v>9</v>
      </c>
      <c r="Y10" s="57">
        <v>8</v>
      </c>
    </row>
    <row r="11" spans="1:25" x14ac:dyDescent="0.15">
      <c r="A11" s="64" t="s">
        <v>0</v>
      </c>
      <c r="B11" s="64" t="s">
        <v>89</v>
      </c>
      <c r="C11" s="64" t="s">
        <v>90</v>
      </c>
      <c r="D11" s="64" t="s">
        <v>91</v>
      </c>
      <c r="E11" s="63"/>
      <c r="F11" s="64" t="s">
        <v>0</v>
      </c>
      <c r="G11" s="64" t="s">
        <v>89</v>
      </c>
      <c r="H11" s="64" t="s">
        <v>90</v>
      </c>
      <c r="I11" s="64" t="s">
        <v>91</v>
      </c>
      <c r="J11" s="63"/>
      <c r="K11" s="64" t="s">
        <v>0</v>
      </c>
      <c r="L11" s="64" t="s">
        <v>89</v>
      </c>
      <c r="M11" s="64" t="s">
        <v>90</v>
      </c>
      <c r="N11" s="64" t="s">
        <v>91</v>
      </c>
      <c r="O11" s="63"/>
      <c r="P11" s="64" t="s">
        <v>0</v>
      </c>
      <c r="Q11" s="64" t="s">
        <v>89</v>
      </c>
      <c r="R11" s="64" t="s">
        <v>90</v>
      </c>
      <c r="S11" s="64" t="s">
        <v>91</v>
      </c>
      <c r="X11" s="57" t="s">
        <v>10</v>
      </c>
      <c r="Y11" s="57">
        <v>9</v>
      </c>
    </row>
    <row r="12" spans="1:25" x14ac:dyDescent="0.15">
      <c r="A12" s="62">
        <v>20</v>
      </c>
      <c r="B12" s="62">
        <f>若葉１丁目!B12+若葉２丁目!B12+レックスパーク猪名川!B12+パークハウス猪名川!B12</f>
        <v>21</v>
      </c>
      <c r="C12" s="62">
        <f>若葉１丁目!C12+若葉２丁目!C12+レックスパーク猪名川!C12+パークハウス猪名川!C12</f>
        <v>20</v>
      </c>
      <c r="D12" s="62">
        <f>SUM(B12:C12)</f>
        <v>41</v>
      </c>
      <c r="E12" s="63"/>
      <c r="F12" s="62">
        <v>25</v>
      </c>
      <c r="G12" s="62">
        <f>若葉１丁目!G12+若葉２丁目!G12+レックスパーク猪名川!G12+パークハウス猪名川!G12</f>
        <v>21</v>
      </c>
      <c r="H12" s="62">
        <f>若葉１丁目!H12+若葉２丁目!H12+レックスパーク猪名川!H12+パークハウス猪名川!H12</f>
        <v>24</v>
      </c>
      <c r="I12" s="62">
        <f>SUM(G12:H12)</f>
        <v>45</v>
      </c>
      <c r="J12" s="63"/>
      <c r="K12" s="62">
        <v>30</v>
      </c>
      <c r="L12" s="62">
        <f>若葉１丁目!L12+若葉２丁目!L12+レックスパーク猪名川!L12+パークハウス猪名川!L12</f>
        <v>24</v>
      </c>
      <c r="M12" s="62">
        <f>若葉１丁目!M12+若葉２丁目!M12+レックスパーク猪名川!M12+パークハウス猪名川!M12</f>
        <v>26</v>
      </c>
      <c r="N12" s="62">
        <f>SUM(L12:M12)</f>
        <v>50</v>
      </c>
      <c r="O12" s="63"/>
      <c r="P12" s="62">
        <v>35</v>
      </c>
      <c r="Q12" s="62">
        <f>若葉１丁目!Q12+若葉２丁目!Q12+レックスパーク猪名川!Q12+パークハウス猪名川!Q12</f>
        <v>34</v>
      </c>
      <c r="R12" s="62">
        <f>若葉１丁目!R12+若葉２丁目!R12+レックスパーク猪名川!R12+パークハウス猪名川!R12</f>
        <v>34</v>
      </c>
      <c r="S12" s="62">
        <f>SUM(Q12:R12)</f>
        <v>68</v>
      </c>
      <c r="X12" s="57" t="s">
        <v>11</v>
      </c>
      <c r="Y12" s="57">
        <v>10</v>
      </c>
    </row>
    <row r="13" spans="1:25" x14ac:dyDescent="0.15">
      <c r="A13" s="62">
        <v>21</v>
      </c>
      <c r="B13" s="62">
        <f>若葉１丁目!B13+若葉２丁目!B13+レックスパーク猪名川!B13+パークハウス猪名川!B13</f>
        <v>23</v>
      </c>
      <c r="C13" s="62">
        <f>若葉１丁目!C13+若葉２丁目!C13+レックスパーク猪名川!C13+パークハウス猪名川!C13</f>
        <v>27</v>
      </c>
      <c r="D13" s="62">
        <f>SUM(B13:C13)</f>
        <v>50</v>
      </c>
      <c r="E13" s="63"/>
      <c r="F13" s="62">
        <v>26</v>
      </c>
      <c r="G13" s="62">
        <f>若葉１丁目!G13+若葉２丁目!G13+レックスパーク猪名川!G13+パークハウス猪名川!G13</f>
        <v>21</v>
      </c>
      <c r="H13" s="62">
        <f>若葉１丁目!H13+若葉２丁目!H13+レックスパーク猪名川!H13+パークハウス猪名川!H13</f>
        <v>28</v>
      </c>
      <c r="I13" s="62">
        <f>SUM(G13:H13)</f>
        <v>49</v>
      </c>
      <c r="J13" s="63"/>
      <c r="K13" s="62">
        <v>31</v>
      </c>
      <c r="L13" s="62">
        <f>若葉１丁目!L13+若葉２丁目!L13+レックスパーク猪名川!L13+パークハウス猪名川!L13</f>
        <v>23</v>
      </c>
      <c r="M13" s="62">
        <f>若葉１丁目!M13+若葉２丁目!M13+レックスパーク猪名川!M13+パークハウス猪名川!M13</f>
        <v>32</v>
      </c>
      <c r="N13" s="62">
        <f>SUM(L13:M13)</f>
        <v>55</v>
      </c>
      <c r="O13" s="63"/>
      <c r="P13" s="62">
        <v>36</v>
      </c>
      <c r="Q13" s="62">
        <f>若葉１丁目!Q13+若葉２丁目!Q13+レックスパーク猪名川!Q13+パークハウス猪名川!Q13</f>
        <v>28</v>
      </c>
      <c r="R13" s="62">
        <f>若葉１丁目!R13+若葉２丁目!R13+レックスパーク猪名川!R13+パークハウス猪名川!R13</f>
        <v>37</v>
      </c>
      <c r="S13" s="62">
        <f>SUM(Q13:R13)</f>
        <v>65</v>
      </c>
      <c r="X13" s="57" t="s">
        <v>12</v>
      </c>
      <c r="Y13" s="57">
        <v>11</v>
      </c>
    </row>
    <row r="14" spans="1:25" x14ac:dyDescent="0.15">
      <c r="A14" s="62">
        <v>22</v>
      </c>
      <c r="B14" s="62">
        <f>若葉１丁目!B14+若葉２丁目!B14+レックスパーク猪名川!B14+パークハウス猪名川!B14</f>
        <v>26</v>
      </c>
      <c r="C14" s="62">
        <f>若葉１丁目!C14+若葉２丁目!C14+レックスパーク猪名川!C14+パークハウス猪名川!C14</f>
        <v>23</v>
      </c>
      <c r="D14" s="62">
        <f>SUM(B14:C14)</f>
        <v>49</v>
      </c>
      <c r="E14" s="63"/>
      <c r="F14" s="62">
        <v>27</v>
      </c>
      <c r="G14" s="62">
        <f>若葉１丁目!G14+若葉２丁目!G14+レックスパーク猪名川!G14+パークハウス猪名川!G14</f>
        <v>15</v>
      </c>
      <c r="H14" s="62">
        <f>若葉１丁目!H14+若葉２丁目!H14+レックスパーク猪名川!H14+パークハウス猪名川!H14</f>
        <v>22</v>
      </c>
      <c r="I14" s="62">
        <f>SUM(G14:H14)</f>
        <v>37</v>
      </c>
      <c r="J14" s="63"/>
      <c r="K14" s="62">
        <v>32</v>
      </c>
      <c r="L14" s="62">
        <f>若葉１丁目!L14+若葉２丁目!L14+レックスパーク猪名川!L14+パークハウス猪名川!L14</f>
        <v>37</v>
      </c>
      <c r="M14" s="62">
        <f>若葉１丁目!M14+若葉２丁目!M14+レックスパーク猪名川!M14+パークハウス猪名川!M14</f>
        <v>31</v>
      </c>
      <c r="N14" s="62">
        <f>SUM(L14:M14)</f>
        <v>68</v>
      </c>
      <c r="O14" s="63"/>
      <c r="P14" s="62">
        <v>37</v>
      </c>
      <c r="Q14" s="62">
        <f>若葉１丁目!Q14+若葉２丁目!Q14+レックスパーク猪名川!Q14+パークハウス猪名川!Q14</f>
        <v>21</v>
      </c>
      <c r="R14" s="62">
        <f>若葉１丁目!R14+若葉２丁目!R14+レックスパーク猪名川!R14+パークハウス猪名川!R14</f>
        <v>21</v>
      </c>
      <c r="S14" s="62">
        <f>SUM(Q14:R14)</f>
        <v>42</v>
      </c>
      <c r="X14" s="57" t="s">
        <v>13</v>
      </c>
      <c r="Y14" s="57">
        <v>12</v>
      </c>
    </row>
    <row r="15" spans="1:25" x14ac:dyDescent="0.15">
      <c r="A15" s="62">
        <v>23</v>
      </c>
      <c r="B15" s="62">
        <f>若葉１丁目!B15+若葉２丁目!B15+レックスパーク猪名川!B15+パークハウス猪名川!B15</f>
        <v>20</v>
      </c>
      <c r="C15" s="62">
        <f>若葉１丁目!C15+若葉２丁目!C15+レックスパーク猪名川!C15+パークハウス猪名川!C15</f>
        <v>22</v>
      </c>
      <c r="D15" s="62">
        <f>SUM(B15:C15)</f>
        <v>42</v>
      </c>
      <c r="E15" s="63"/>
      <c r="F15" s="62">
        <v>28</v>
      </c>
      <c r="G15" s="62">
        <f>若葉１丁目!G15+若葉２丁目!G15+レックスパーク猪名川!G15+パークハウス猪名川!G15</f>
        <v>14</v>
      </c>
      <c r="H15" s="62">
        <f>若葉１丁目!H15+若葉２丁目!H15+レックスパーク猪名川!H15+パークハウス猪名川!H15</f>
        <v>28</v>
      </c>
      <c r="I15" s="62">
        <f>SUM(G15:H15)</f>
        <v>42</v>
      </c>
      <c r="J15" s="63"/>
      <c r="K15" s="62">
        <v>33</v>
      </c>
      <c r="L15" s="62">
        <f>若葉１丁目!L15+若葉２丁目!L15+レックスパーク猪名川!L15+パークハウス猪名川!L15</f>
        <v>28</v>
      </c>
      <c r="M15" s="62">
        <f>若葉１丁目!M15+若葉２丁目!M15+レックスパーク猪名川!M15+パークハウス猪名川!M15</f>
        <v>28</v>
      </c>
      <c r="N15" s="62">
        <f>SUM(L15:M15)</f>
        <v>56</v>
      </c>
      <c r="O15" s="63"/>
      <c r="P15" s="62">
        <v>38</v>
      </c>
      <c r="Q15" s="62">
        <f>若葉１丁目!Q15+若葉２丁目!Q15+レックスパーク猪名川!Q15+パークハウス猪名川!Q15</f>
        <v>30</v>
      </c>
      <c r="R15" s="62">
        <f>若葉１丁目!R15+若葉２丁目!R15+レックスパーク猪名川!R15+パークハウス猪名川!R15</f>
        <v>35</v>
      </c>
      <c r="S15" s="62">
        <f>SUM(Q15:R15)</f>
        <v>65</v>
      </c>
      <c r="X15" s="57" t="s">
        <v>14</v>
      </c>
      <c r="Y15" s="57">
        <v>13</v>
      </c>
    </row>
    <row r="16" spans="1:25" x14ac:dyDescent="0.15">
      <c r="A16" s="62">
        <v>24</v>
      </c>
      <c r="B16" s="62">
        <f>若葉１丁目!B16+若葉２丁目!B16+レックスパーク猪名川!B16+パークハウス猪名川!B16</f>
        <v>20</v>
      </c>
      <c r="C16" s="62">
        <f>若葉１丁目!C16+若葉２丁目!C16+レックスパーク猪名川!C16+パークハウス猪名川!C16</f>
        <v>19</v>
      </c>
      <c r="D16" s="62">
        <f>SUM(B16:C16)</f>
        <v>39</v>
      </c>
      <c r="E16" s="63"/>
      <c r="F16" s="62">
        <v>29</v>
      </c>
      <c r="G16" s="62">
        <f>若葉１丁目!G16+若葉２丁目!G16+レックスパーク猪名川!G16+パークハウス猪名川!G16</f>
        <v>21</v>
      </c>
      <c r="H16" s="62">
        <f>若葉１丁目!H16+若葉２丁目!H16+レックスパーク猪名川!H16+パークハウス猪名川!H16</f>
        <v>23</v>
      </c>
      <c r="I16" s="62">
        <f>SUM(G16:H16)</f>
        <v>44</v>
      </c>
      <c r="J16" s="63"/>
      <c r="K16" s="62">
        <v>34</v>
      </c>
      <c r="L16" s="62">
        <f>若葉１丁目!L16+若葉２丁目!L16+レックスパーク猪名川!L16+パークハウス猪名川!L16</f>
        <v>35</v>
      </c>
      <c r="M16" s="62">
        <f>若葉１丁目!M16+若葉２丁目!M16+レックスパーク猪名川!M16+パークハウス猪名川!M16</f>
        <v>25</v>
      </c>
      <c r="N16" s="62">
        <f>SUM(L16:M16)</f>
        <v>60</v>
      </c>
      <c r="O16" s="63"/>
      <c r="P16" s="62">
        <v>39</v>
      </c>
      <c r="Q16" s="62">
        <f>若葉１丁目!Q16+若葉２丁目!Q16+レックスパーク猪名川!Q16+パークハウス猪名川!Q16</f>
        <v>30</v>
      </c>
      <c r="R16" s="62">
        <f>若葉１丁目!R16+若葉２丁目!R16+レックスパーク猪名川!R16+パークハウス猪名川!R16</f>
        <v>37</v>
      </c>
      <c r="S16" s="62">
        <f>SUM(Q16:R16)</f>
        <v>67</v>
      </c>
      <c r="X16" s="57" t="s">
        <v>15</v>
      </c>
      <c r="Y16" s="57">
        <v>14</v>
      </c>
    </row>
    <row r="17" spans="1:25" x14ac:dyDescent="0.15">
      <c r="A17" s="64" t="s">
        <v>91</v>
      </c>
      <c r="B17" s="62">
        <f>SUM(B12:B16)</f>
        <v>110</v>
      </c>
      <c r="C17" s="62">
        <f>SUM(C12:C16)</f>
        <v>111</v>
      </c>
      <c r="D17" s="62">
        <f>SUM(D12:D16)</f>
        <v>221</v>
      </c>
      <c r="E17" s="63"/>
      <c r="F17" s="64" t="s">
        <v>91</v>
      </c>
      <c r="G17" s="62">
        <f>SUM(G12:G16)</f>
        <v>92</v>
      </c>
      <c r="H17" s="62">
        <f>SUM(H12:H16)</f>
        <v>125</v>
      </c>
      <c r="I17" s="62">
        <f>SUM(I12:I16)</f>
        <v>217</v>
      </c>
      <c r="J17" s="63"/>
      <c r="K17" s="64" t="s">
        <v>91</v>
      </c>
      <c r="L17" s="62">
        <f>SUM(L12:L16)</f>
        <v>147</v>
      </c>
      <c r="M17" s="62">
        <f>SUM(M12:M16)</f>
        <v>142</v>
      </c>
      <c r="N17" s="62">
        <f>SUM(N12:N16)</f>
        <v>289</v>
      </c>
      <c r="O17" s="63"/>
      <c r="P17" s="64" t="s">
        <v>91</v>
      </c>
      <c r="Q17" s="62">
        <f>SUM(Q12:Q16)</f>
        <v>143</v>
      </c>
      <c r="R17" s="62">
        <f>SUM(R12:R16)</f>
        <v>164</v>
      </c>
      <c r="S17" s="62">
        <f>SUM(S12:S16)</f>
        <v>307</v>
      </c>
      <c r="U17" s="65">
        <f>Q17+L17+G17+B17</f>
        <v>492</v>
      </c>
      <c r="V17" s="65">
        <f>R17+M17+H17+C17</f>
        <v>542</v>
      </c>
      <c r="X17" s="57" t="s">
        <v>16</v>
      </c>
      <c r="Y17" s="57">
        <v>15</v>
      </c>
    </row>
    <row r="18" spans="1:25" x14ac:dyDescent="0.15">
      <c r="A18" s="66"/>
      <c r="B18" s="66"/>
      <c r="C18" s="66"/>
      <c r="D18" s="66"/>
      <c r="F18" s="66"/>
      <c r="G18" s="66"/>
      <c r="H18" s="66"/>
      <c r="I18" s="66"/>
      <c r="K18" s="66"/>
      <c r="L18" s="66"/>
      <c r="M18" s="66"/>
      <c r="N18" s="66"/>
      <c r="P18" s="66"/>
      <c r="Q18" s="66"/>
      <c r="R18" s="66"/>
      <c r="S18" s="66"/>
      <c r="X18" s="57" t="s">
        <v>17</v>
      </c>
      <c r="Y18" s="57">
        <v>16</v>
      </c>
    </row>
    <row r="19" spans="1:25" x14ac:dyDescent="0.15">
      <c r="A19" s="64" t="s">
        <v>0</v>
      </c>
      <c r="B19" s="64" t="s">
        <v>89</v>
      </c>
      <c r="C19" s="64" t="s">
        <v>90</v>
      </c>
      <c r="D19" s="64" t="s">
        <v>91</v>
      </c>
      <c r="E19" s="63"/>
      <c r="F19" s="64" t="s">
        <v>0</v>
      </c>
      <c r="G19" s="64" t="s">
        <v>89</v>
      </c>
      <c r="H19" s="64" t="s">
        <v>90</v>
      </c>
      <c r="I19" s="64" t="s">
        <v>91</v>
      </c>
      <c r="J19" s="63"/>
      <c r="K19" s="64" t="s">
        <v>0</v>
      </c>
      <c r="L19" s="64" t="s">
        <v>89</v>
      </c>
      <c r="M19" s="64" t="s">
        <v>90</v>
      </c>
      <c r="N19" s="64" t="s">
        <v>91</v>
      </c>
      <c r="O19" s="63"/>
      <c r="P19" s="64" t="s">
        <v>0</v>
      </c>
      <c r="Q19" s="64" t="s">
        <v>89</v>
      </c>
      <c r="R19" s="64" t="s">
        <v>90</v>
      </c>
      <c r="S19" s="64" t="s">
        <v>91</v>
      </c>
      <c r="X19" s="57" t="s">
        <v>18</v>
      </c>
      <c r="Y19" s="57">
        <v>17</v>
      </c>
    </row>
    <row r="20" spans="1:25" x14ac:dyDescent="0.15">
      <c r="A20" s="62">
        <v>40</v>
      </c>
      <c r="B20" s="62">
        <f>若葉１丁目!B20+若葉２丁目!B20+レックスパーク猪名川!B20+パークハウス猪名川!B20</f>
        <v>30</v>
      </c>
      <c r="C20" s="62">
        <f>若葉１丁目!C20+若葉２丁目!C20+レックスパーク猪名川!C20+パークハウス猪名川!C20</f>
        <v>27</v>
      </c>
      <c r="D20" s="62">
        <f>SUM(B20:C20)</f>
        <v>57</v>
      </c>
      <c r="E20" s="63"/>
      <c r="F20" s="62">
        <v>45</v>
      </c>
      <c r="G20" s="62">
        <f>若葉１丁目!G20+若葉２丁目!G20+レックスパーク猪名川!G20+パークハウス猪名川!G20</f>
        <v>25</v>
      </c>
      <c r="H20" s="62">
        <f>若葉１丁目!H20+若葉２丁目!H20+レックスパーク猪名川!H20+パークハウス猪名川!H20</f>
        <v>25</v>
      </c>
      <c r="I20" s="62">
        <f>SUM(G20:H20)</f>
        <v>50</v>
      </c>
      <c r="J20" s="63"/>
      <c r="K20" s="62">
        <v>50</v>
      </c>
      <c r="L20" s="62">
        <f>若葉１丁目!L20+若葉２丁目!L20+レックスパーク猪名川!L20+パークハウス猪名川!L20</f>
        <v>31</v>
      </c>
      <c r="M20" s="62">
        <f>若葉１丁目!M20+若葉２丁目!M20+レックスパーク猪名川!M20+パークハウス猪名川!M20</f>
        <v>38</v>
      </c>
      <c r="N20" s="62">
        <f>SUM(L20:M20)</f>
        <v>69</v>
      </c>
      <c r="O20" s="63"/>
      <c r="P20" s="62">
        <v>55</v>
      </c>
      <c r="Q20" s="62">
        <f>若葉１丁目!Q20+若葉２丁目!Q20+レックスパーク猪名川!Q20+パークハウス猪名川!Q20</f>
        <v>29</v>
      </c>
      <c r="R20" s="62">
        <f>若葉１丁目!R20+若葉２丁目!R20+レックスパーク猪名川!R20+パークハウス猪名川!R20</f>
        <v>37</v>
      </c>
      <c r="S20" s="62">
        <f>SUM(Q20:R20)</f>
        <v>66</v>
      </c>
      <c r="X20" s="57" t="s">
        <v>19</v>
      </c>
      <c r="Y20" s="57">
        <v>18</v>
      </c>
    </row>
    <row r="21" spans="1:25" x14ac:dyDescent="0.15">
      <c r="A21" s="62">
        <v>41</v>
      </c>
      <c r="B21" s="62">
        <f>若葉１丁目!B21+若葉２丁目!B21+レックスパーク猪名川!B21+パークハウス猪名川!B21</f>
        <v>22</v>
      </c>
      <c r="C21" s="62">
        <f>若葉１丁目!C21+若葉２丁目!C21+レックスパーク猪名川!C21+パークハウス猪名川!C21</f>
        <v>26</v>
      </c>
      <c r="D21" s="62">
        <f>SUM(B21:C21)</f>
        <v>48</v>
      </c>
      <c r="E21" s="63"/>
      <c r="F21" s="62">
        <v>46</v>
      </c>
      <c r="G21" s="62">
        <f>若葉１丁目!G21+若葉２丁目!G21+レックスパーク猪名川!G21+パークハウス猪名川!G21</f>
        <v>17</v>
      </c>
      <c r="H21" s="62">
        <f>若葉１丁目!H21+若葉２丁目!H21+レックスパーク猪名川!H21+パークハウス猪名川!H21</f>
        <v>22</v>
      </c>
      <c r="I21" s="62">
        <f>SUM(G21:H21)</f>
        <v>39</v>
      </c>
      <c r="J21" s="63"/>
      <c r="K21" s="62">
        <v>51</v>
      </c>
      <c r="L21" s="62">
        <f>若葉１丁目!L21+若葉２丁目!L21+レックスパーク猪名川!L21+パークハウス猪名川!L21</f>
        <v>22</v>
      </c>
      <c r="M21" s="62">
        <f>若葉１丁目!M21+若葉２丁目!M21+レックスパーク猪名川!M21+パークハウス猪名川!M21</f>
        <v>21</v>
      </c>
      <c r="N21" s="62">
        <f>SUM(L21:M21)</f>
        <v>43</v>
      </c>
      <c r="O21" s="63"/>
      <c r="P21" s="62">
        <v>56</v>
      </c>
      <c r="Q21" s="62">
        <f>若葉１丁目!Q21+若葉２丁目!Q21+レックスパーク猪名川!Q21+パークハウス猪名川!Q21</f>
        <v>31</v>
      </c>
      <c r="R21" s="62">
        <f>若葉１丁目!R21+若葉２丁目!R21+レックスパーク猪名川!R21+パークハウス猪名川!R21</f>
        <v>29</v>
      </c>
      <c r="S21" s="62">
        <f>SUM(Q21:R21)</f>
        <v>60</v>
      </c>
      <c r="X21" s="57" t="s">
        <v>120</v>
      </c>
      <c r="Y21" s="57">
        <v>19</v>
      </c>
    </row>
    <row r="22" spans="1:25" x14ac:dyDescent="0.15">
      <c r="A22" s="62">
        <v>42</v>
      </c>
      <c r="B22" s="62">
        <f>若葉１丁目!B22+若葉２丁目!B22+レックスパーク猪名川!B22+パークハウス猪名川!B22</f>
        <v>21</v>
      </c>
      <c r="C22" s="62">
        <f>若葉１丁目!C22+若葉２丁目!C22+レックスパーク猪名川!C22+パークハウス猪名川!C22</f>
        <v>24</v>
      </c>
      <c r="D22" s="62">
        <f>SUM(B22:C22)</f>
        <v>45</v>
      </c>
      <c r="E22" s="63"/>
      <c r="F22" s="62">
        <v>47</v>
      </c>
      <c r="G22" s="62">
        <f>若葉１丁目!G22+若葉２丁目!G22+レックスパーク猪名川!G22+パークハウス猪名川!G22</f>
        <v>18</v>
      </c>
      <c r="H22" s="62">
        <f>若葉１丁目!H22+若葉２丁目!H22+レックスパーク猪名川!H22+パークハウス猪名川!H22</f>
        <v>31</v>
      </c>
      <c r="I22" s="62">
        <f>SUM(G22:H22)</f>
        <v>49</v>
      </c>
      <c r="J22" s="63"/>
      <c r="K22" s="62">
        <v>52</v>
      </c>
      <c r="L22" s="62">
        <f>若葉１丁目!L22+若葉２丁目!L22+レックスパーク猪名川!L22+パークハウス猪名川!L22</f>
        <v>25</v>
      </c>
      <c r="M22" s="62">
        <f>若葉１丁目!M22+若葉２丁目!M22+レックスパーク猪名川!M22+パークハウス猪名川!M22</f>
        <v>36</v>
      </c>
      <c r="N22" s="62">
        <f>SUM(L22:M22)</f>
        <v>61</v>
      </c>
      <c r="O22" s="63"/>
      <c r="P22" s="62">
        <v>57</v>
      </c>
      <c r="Q22" s="62">
        <f>若葉１丁目!Q22+若葉２丁目!Q22+レックスパーク猪名川!Q22+パークハウス猪名川!Q22</f>
        <v>34</v>
      </c>
      <c r="R22" s="62">
        <f>若葉１丁目!R22+若葉２丁目!R22+レックスパーク猪名川!R22+パークハウス猪名川!R22</f>
        <v>36</v>
      </c>
      <c r="S22" s="62">
        <f>SUM(Q22:R22)</f>
        <v>70</v>
      </c>
      <c r="X22" s="57" t="s">
        <v>20</v>
      </c>
      <c r="Y22" s="57">
        <v>22</v>
      </c>
    </row>
    <row r="23" spans="1:25" x14ac:dyDescent="0.15">
      <c r="A23" s="62">
        <v>43</v>
      </c>
      <c r="B23" s="62">
        <f>若葉１丁目!B23+若葉２丁目!B23+レックスパーク猪名川!B23+パークハウス猪名川!B23</f>
        <v>31</v>
      </c>
      <c r="C23" s="62">
        <f>若葉１丁目!C23+若葉２丁目!C23+レックスパーク猪名川!C23+パークハウス猪名川!C23</f>
        <v>29</v>
      </c>
      <c r="D23" s="62">
        <f>SUM(B23:C23)</f>
        <v>60</v>
      </c>
      <c r="E23" s="63"/>
      <c r="F23" s="62">
        <v>48</v>
      </c>
      <c r="G23" s="62">
        <f>若葉１丁目!G23+若葉２丁目!G23+レックスパーク猪名川!G23+パークハウス猪名川!G23</f>
        <v>31</v>
      </c>
      <c r="H23" s="62">
        <f>若葉１丁目!H23+若葉２丁目!H23+レックスパーク猪名川!H23+パークハウス猪名川!H23</f>
        <v>30</v>
      </c>
      <c r="I23" s="62">
        <f>SUM(G23:H23)</f>
        <v>61</v>
      </c>
      <c r="J23" s="63"/>
      <c r="K23" s="62">
        <v>53</v>
      </c>
      <c r="L23" s="62">
        <f>若葉１丁目!L23+若葉２丁目!L23+レックスパーク猪名川!L23+パークハウス猪名川!L23</f>
        <v>30</v>
      </c>
      <c r="M23" s="62">
        <f>若葉１丁目!M23+若葉２丁目!M23+レックスパーク猪名川!M23+パークハウス猪名川!M23</f>
        <v>37</v>
      </c>
      <c r="N23" s="62">
        <f>SUM(L23:M23)</f>
        <v>67</v>
      </c>
      <c r="O23" s="63"/>
      <c r="P23" s="62">
        <v>58</v>
      </c>
      <c r="Q23" s="62">
        <f>若葉１丁目!Q23+若葉２丁目!Q23+レックスパーク猪名川!Q23+パークハウス猪名川!Q23</f>
        <v>28</v>
      </c>
      <c r="R23" s="62">
        <f>若葉１丁目!R23+若葉２丁目!R23+レックスパーク猪名川!R23+パークハウス猪名川!R23</f>
        <v>34</v>
      </c>
      <c r="S23" s="62">
        <f>SUM(Q23:R23)</f>
        <v>62</v>
      </c>
      <c r="X23" s="57" t="s">
        <v>21</v>
      </c>
      <c r="Y23" s="57">
        <v>23</v>
      </c>
    </row>
    <row r="24" spans="1:25" x14ac:dyDescent="0.15">
      <c r="A24" s="62">
        <v>44</v>
      </c>
      <c r="B24" s="62">
        <f>若葉１丁目!B24+若葉２丁目!B24+レックスパーク猪名川!B24+パークハウス猪名川!B24</f>
        <v>25</v>
      </c>
      <c r="C24" s="62">
        <f>若葉１丁目!C24+若葉２丁目!C24+レックスパーク猪名川!C24+パークハウス猪名川!C24</f>
        <v>31</v>
      </c>
      <c r="D24" s="62">
        <f>SUM(B24:C24)</f>
        <v>56</v>
      </c>
      <c r="E24" s="63"/>
      <c r="F24" s="62">
        <v>49</v>
      </c>
      <c r="G24" s="62">
        <f>若葉１丁目!G24+若葉２丁目!G24+レックスパーク猪名川!G24+パークハウス猪名川!G24</f>
        <v>19</v>
      </c>
      <c r="H24" s="62">
        <f>若葉１丁目!H24+若葉２丁目!H24+レックスパーク猪名川!H24+パークハウス猪名川!H24</f>
        <v>35</v>
      </c>
      <c r="I24" s="62">
        <f>SUM(G24:H24)</f>
        <v>54</v>
      </c>
      <c r="J24" s="63"/>
      <c r="K24" s="62">
        <v>54</v>
      </c>
      <c r="L24" s="62">
        <f>若葉１丁目!L24+若葉２丁目!L24+レックスパーク猪名川!L24+パークハウス猪名川!L24</f>
        <v>32</v>
      </c>
      <c r="M24" s="62">
        <f>若葉１丁目!M24+若葉２丁目!M24+レックスパーク猪名川!M24+パークハウス猪名川!M24</f>
        <v>47</v>
      </c>
      <c r="N24" s="62">
        <f>SUM(L24:M24)</f>
        <v>79</v>
      </c>
      <c r="O24" s="63"/>
      <c r="P24" s="62">
        <v>59</v>
      </c>
      <c r="Q24" s="62">
        <f>若葉１丁目!Q24+若葉２丁目!Q24+レックスパーク猪名川!Q24+パークハウス猪名川!Q24</f>
        <v>28</v>
      </c>
      <c r="R24" s="62">
        <f>若葉１丁目!R24+若葉２丁目!R24+レックスパーク猪名川!R24+パークハウス猪名川!R24</f>
        <v>50</v>
      </c>
      <c r="S24" s="62">
        <f>SUM(Q24:R24)</f>
        <v>78</v>
      </c>
      <c r="X24" s="57" t="s">
        <v>22</v>
      </c>
      <c r="Y24" s="57">
        <v>24</v>
      </c>
    </row>
    <row r="25" spans="1:25" x14ac:dyDescent="0.15">
      <c r="A25" s="64" t="s">
        <v>91</v>
      </c>
      <c r="B25" s="62">
        <f>SUM(B20:B24)</f>
        <v>129</v>
      </c>
      <c r="C25" s="62">
        <f>SUM(C20:C24)</f>
        <v>137</v>
      </c>
      <c r="D25" s="62">
        <f>SUM(D20:D24)</f>
        <v>266</v>
      </c>
      <c r="E25" s="63"/>
      <c r="F25" s="64" t="s">
        <v>91</v>
      </c>
      <c r="G25" s="62">
        <f>SUM(G20:G24)</f>
        <v>110</v>
      </c>
      <c r="H25" s="62">
        <f>SUM(H20:H24)</f>
        <v>143</v>
      </c>
      <c r="I25" s="62">
        <f>SUM(I20:I24)</f>
        <v>253</v>
      </c>
      <c r="J25" s="63"/>
      <c r="K25" s="64" t="s">
        <v>91</v>
      </c>
      <c r="L25" s="62">
        <f>SUM(L20:L24)</f>
        <v>140</v>
      </c>
      <c r="M25" s="62">
        <f>SUM(M20:M24)</f>
        <v>179</v>
      </c>
      <c r="N25" s="62">
        <f>SUM(N20:N24)</f>
        <v>319</v>
      </c>
      <c r="O25" s="63"/>
      <c r="P25" s="64" t="s">
        <v>91</v>
      </c>
      <c r="Q25" s="62">
        <f>SUM(Q20:Q24)</f>
        <v>150</v>
      </c>
      <c r="R25" s="62">
        <f>SUM(R20:R24)</f>
        <v>186</v>
      </c>
      <c r="S25" s="62">
        <f>SUM(S20:S24)</f>
        <v>336</v>
      </c>
      <c r="U25" s="65">
        <f>Q25+L25+G25+B25</f>
        <v>529</v>
      </c>
      <c r="V25" s="65">
        <f>R25+M25+H25+C25</f>
        <v>645</v>
      </c>
      <c r="X25" s="57" t="s">
        <v>23</v>
      </c>
      <c r="Y25" s="57">
        <v>25</v>
      </c>
    </row>
    <row r="26" spans="1:25" x14ac:dyDescent="0.15">
      <c r="A26" s="66"/>
      <c r="B26" s="66"/>
      <c r="C26" s="66"/>
      <c r="D26" s="66"/>
      <c r="F26" s="66"/>
      <c r="G26" s="66"/>
      <c r="H26" s="66"/>
      <c r="I26" s="66"/>
      <c r="K26" s="66"/>
      <c r="L26" s="66"/>
      <c r="M26" s="66"/>
      <c r="N26" s="66"/>
      <c r="P26" s="66"/>
      <c r="Q26" s="66"/>
      <c r="R26" s="66"/>
      <c r="S26" s="66"/>
      <c r="X26" s="57" t="s">
        <v>24</v>
      </c>
      <c r="Y26" s="57">
        <v>26</v>
      </c>
    </row>
    <row r="27" spans="1:25" x14ac:dyDescent="0.15">
      <c r="A27" s="64" t="s">
        <v>0</v>
      </c>
      <c r="B27" s="64" t="s">
        <v>89</v>
      </c>
      <c r="C27" s="64" t="s">
        <v>90</v>
      </c>
      <c r="D27" s="64" t="s">
        <v>91</v>
      </c>
      <c r="E27" s="63"/>
      <c r="F27" s="64" t="s">
        <v>0</v>
      </c>
      <c r="G27" s="64" t="s">
        <v>89</v>
      </c>
      <c r="H27" s="64" t="s">
        <v>90</v>
      </c>
      <c r="I27" s="64" t="s">
        <v>91</v>
      </c>
      <c r="J27" s="63"/>
      <c r="K27" s="64" t="s">
        <v>0</v>
      </c>
      <c r="L27" s="64" t="s">
        <v>89</v>
      </c>
      <c r="M27" s="64" t="s">
        <v>90</v>
      </c>
      <c r="N27" s="64" t="s">
        <v>91</v>
      </c>
      <c r="O27" s="63"/>
      <c r="P27" s="64" t="s">
        <v>0</v>
      </c>
      <c r="Q27" s="64" t="s">
        <v>89</v>
      </c>
      <c r="R27" s="64" t="s">
        <v>90</v>
      </c>
      <c r="S27" s="64" t="s">
        <v>91</v>
      </c>
      <c r="X27" s="57" t="s">
        <v>25</v>
      </c>
      <c r="Y27" s="57">
        <v>27</v>
      </c>
    </row>
    <row r="28" spans="1:25" x14ac:dyDescent="0.15">
      <c r="A28" s="62">
        <v>60</v>
      </c>
      <c r="B28" s="62">
        <f>若葉１丁目!B28+若葉２丁目!B28+レックスパーク猪名川!B28+パークハウス猪名川!B28</f>
        <v>36</v>
      </c>
      <c r="C28" s="62">
        <f>若葉１丁目!C28+若葉２丁目!C28+レックスパーク猪名川!C28+パークハウス猪名川!C28</f>
        <v>33</v>
      </c>
      <c r="D28" s="62">
        <f>SUM(B28:C28)</f>
        <v>69</v>
      </c>
      <c r="E28" s="63"/>
      <c r="F28" s="62">
        <v>65</v>
      </c>
      <c r="G28" s="62">
        <f>若葉１丁目!G28+若葉２丁目!G28+レックスパーク猪名川!G28+パークハウス猪名川!G28</f>
        <v>72</v>
      </c>
      <c r="H28" s="62">
        <f>若葉１丁目!H28+若葉２丁目!H28+レックスパーク猪名川!H28+パークハウス猪名川!H28</f>
        <v>46</v>
      </c>
      <c r="I28" s="62">
        <f>SUM(G28:H28)</f>
        <v>118</v>
      </c>
      <c r="J28" s="63"/>
      <c r="K28" s="62">
        <v>70</v>
      </c>
      <c r="L28" s="62">
        <f>若葉１丁目!L28+若葉２丁目!L28+レックスパーク猪名川!L28+パークハウス猪名川!L28</f>
        <v>27</v>
      </c>
      <c r="M28" s="62">
        <f>若葉１丁目!M28+若葉２丁目!M28+レックスパーク猪名川!M28+パークハウス猪名川!M28</f>
        <v>40</v>
      </c>
      <c r="N28" s="62">
        <f>SUM(L28:M28)</f>
        <v>67</v>
      </c>
      <c r="O28" s="63"/>
      <c r="P28" s="62">
        <v>75</v>
      </c>
      <c r="Q28" s="62">
        <f>若葉１丁目!Q28+若葉２丁目!Q28+レックスパーク猪名川!Q28+パークハウス猪名川!Q28</f>
        <v>36</v>
      </c>
      <c r="R28" s="62">
        <f>若葉１丁目!R28+若葉２丁目!R28+レックスパーク猪名川!R28+パークハウス猪名川!R28</f>
        <v>21</v>
      </c>
      <c r="S28" s="62">
        <f>SUM(Q28:R28)</f>
        <v>57</v>
      </c>
      <c r="X28" s="57" t="s">
        <v>26</v>
      </c>
      <c r="Y28" s="57">
        <v>28</v>
      </c>
    </row>
    <row r="29" spans="1:25" x14ac:dyDescent="0.15">
      <c r="A29" s="62">
        <v>61</v>
      </c>
      <c r="B29" s="62">
        <f>若葉１丁目!B29+若葉２丁目!B29+レックスパーク猪名川!B29+パークハウス猪名川!B29</f>
        <v>31</v>
      </c>
      <c r="C29" s="62">
        <f>若葉１丁目!C29+若葉２丁目!C29+レックスパーク猪名川!C29+パークハウス猪名川!C29</f>
        <v>53</v>
      </c>
      <c r="D29" s="62">
        <f>SUM(B29:C29)</f>
        <v>84</v>
      </c>
      <c r="E29" s="63"/>
      <c r="F29" s="62">
        <v>66</v>
      </c>
      <c r="G29" s="62">
        <f>若葉１丁目!G29+若葉２丁目!G29+レックスパーク猪名川!G29+パークハウス猪名川!G29</f>
        <v>45</v>
      </c>
      <c r="H29" s="62">
        <f>若葉１丁目!H29+若葉２丁目!H29+レックスパーク猪名川!H29+パークハウス猪名川!H29</f>
        <v>44</v>
      </c>
      <c r="I29" s="62">
        <f>SUM(G29:H29)</f>
        <v>89</v>
      </c>
      <c r="J29" s="63"/>
      <c r="K29" s="62">
        <v>71</v>
      </c>
      <c r="L29" s="62">
        <f>若葉１丁目!L29+若葉２丁目!L29+レックスパーク猪名川!L29+パークハウス猪名川!L29</f>
        <v>24</v>
      </c>
      <c r="M29" s="62">
        <f>若葉１丁目!M29+若葉２丁目!M29+レックスパーク猪名川!M29+パークハウス猪名川!M29</f>
        <v>25</v>
      </c>
      <c r="N29" s="62">
        <f>SUM(L29:M29)</f>
        <v>49</v>
      </c>
      <c r="O29" s="63"/>
      <c r="P29" s="62">
        <v>76</v>
      </c>
      <c r="Q29" s="62">
        <f>若葉１丁目!Q29+若葉２丁目!Q29+レックスパーク猪名川!Q29+パークハウス猪名川!Q29</f>
        <v>16</v>
      </c>
      <c r="R29" s="62">
        <f>若葉１丁目!R29+若葉２丁目!R29+レックスパーク猪名川!R29+パークハウス猪名川!R29</f>
        <v>27</v>
      </c>
      <c r="S29" s="62">
        <f>SUM(Q29:R29)</f>
        <v>43</v>
      </c>
      <c r="X29" s="57" t="s">
        <v>27</v>
      </c>
      <c r="Y29" s="57">
        <v>29</v>
      </c>
    </row>
    <row r="30" spans="1:25" x14ac:dyDescent="0.15">
      <c r="A30" s="62">
        <v>62</v>
      </c>
      <c r="B30" s="62">
        <f>若葉１丁目!B30+若葉２丁目!B30+レックスパーク猪名川!B30+パークハウス猪名川!B30</f>
        <v>41</v>
      </c>
      <c r="C30" s="62">
        <f>若葉１丁目!C30+若葉２丁目!C30+レックスパーク猪名川!C30+パークハウス猪名川!C30</f>
        <v>54</v>
      </c>
      <c r="D30" s="62">
        <f>SUM(B30:C30)</f>
        <v>95</v>
      </c>
      <c r="E30" s="63"/>
      <c r="F30" s="62">
        <v>67</v>
      </c>
      <c r="G30" s="62">
        <f>若葉１丁目!G30+若葉２丁目!G30+レックスパーク猪名川!G30+パークハウス猪名川!G30</f>
        <v>51</v>
      </c>
      <c r="H30" s="62">
        <f>若葉１丁目!H30+若葉２丁目!H30+レックスパーク猪名川!H30+パークハウス猪名川!H30</f>
        <v>42</v>
      </c>
      <c r="I30" s="62">
        <f>SUM(G30:H30)</f>
        <v>93</v>
      </c>
      <c r="J30" s="63"/>
      <c r="K30" s="62">
        <v>72</v>
      </c>
      <c r="L30" s="62">
        <f>若葉１丁目!L30+若葉２丁目!L30+レックスパーク猪名川!L30+パークハウス猪名川!L30</f>
        <v>21</v>
      </c>
      <c r="M30" s="62">
        <f>若葉１丁目!M30+若葉２丁目!M30+レックスパーク猪名川!M30+パークハウス猪名川!M30</f>
        <v>18</v>
      </c>
      <c r="N30" s="62">
        <f>SUM(L30:M30)</f>
        <v>39</v>
      </c>
      <c r="O30" s="63"/>
      <c r="P30" s="62">
        <v>77</v>
      </c>
      <c r="Q30" s="62">
        <f>若葉１丁目!Q30+若葉２丁目!Q30+レックスパーク猪名川!Q30+パークハウス猪名川!Q30</f>
        <v>17</v>
      </c>
      <c r="R30" s="62">
        <f>若葉１丁目!R30+若葉２丁目!R30+レックスパーク猪名川!R30+パークハウス猪名川!R30</f>
        <v>12</v>
      </c>
      <c r="S30" s="62">
        <f>SUM(Q30:R30)</f>
        <v>29</v>
      </c>
      <c r="X30" s="57" t="s">
        <v>28</v>
      </c>
      <c r="Y30" s="57">
        <v>30</v>
      </c>
    </row>
    <row r="31" spans="1:25" x14ac:dyDescent="0.15">
      <c r="A31" s="62">
        <v>63</v>
      </c>
      <c r="B31" s="62">
        <f>若葉１丁目!B31+若葉２丁目!B31+レックスパーク猪名川!B31+パークハウス猪名川!B31</f>
        <v>42</v>
      </c>
      <c r="C31" s="62">
        <f>若葉１丁目!C31+若葉２丁目!C31+レックスパーク猪名川!C31+パークハウス猪名川!C31</f>
        <v>50</v>
      </c>
      <c r="D31" s="62">
        <f>SUM(B31:C31)</f>
        <v>92</v>
      </c>
      <c r="E31" s="63"/>
      <c r="F31" s="62">
        <v>68</v>
      </c>
      <c r="G31" s="62">
        <f>若葉１丁目!G31+若葉２丁目!G31+レックスパーク猪名川!G31+パークハウス猪名川!G31</f>
        <v>64</v>
      </c>
      <c r="H31" s="62">
        <f>若葉１丁目!H31+若葉２丁目!H31+レックスパーク猪名川!H31+パークハウス猪名川!H31</f>
        <v>45</v>
      </c>
      <c r="I31" s="62">
        <f>SUM(G31:H31)</f>
        <v>109</v>
      </c>
      <c r="J31" s="63"/>
      <c r="K31" s="62">
        <v>73</v>
      </c>
      <c r="L31" s="62">
        <f>若葉１丁目!L31+若葉２丁目!L31+レックスパーク猪名川!L31+パークハウス猪名川!L31</f>
        <v>30</v>
      </c>
      <c r="M31" s="62">
        <f>若葉１丁目!M31+若葉２丁目!M31+レックスパーク猪名川!M31+パークハウス猪名川!M31</f>
        <v>20</v>
      </c>
      <c r="N31" s="62">
        <f>SUM(L31:M31)</f>
        <v>50</v>
      </c>
      <c r="O31" s="63"/>
      <c r="P31" s="62">
        <v>78</v>
      </c>
      <c r="Q31" s="62">
        <f>若葉１丁目!Q31+若葉２丁目!Q31+レックスパーク猪名川!Q31+パークハウス猪名川!Q31</f>
        <v>12</v>
      </c>
      <c r="R31" s="62">
        <f>若葉１丁目!R31+若葉２丁目!R31+レックスパーク猪名川!R31+パークハウス猪名川!R31</f>
        <v>19</v>
      </c>
      <c r="S31" s="62">
        <f>SUM(Q31:R31)</f>
        <v>31</v>
      </c>
      <c r="X31" s="57" t="s">
        <v>29</v>
      </c>
      <c r="Y31" s="57">
        <v>31</v>
      </c>
    </row>
    <row r="32" spans="1:25" x14ac:dyDescent="0.15">
      <c r="A32" s="62">
        <v>64</v>
      </c>
      <c r="B32" s="62">
        <f>若葉１丁目!B32+若葉２丁目!B32+レックスパーク猪名川!B32+パークハウス猪名川!B32</f>
        <v>37</v>
      </c>
      <c r="C32" s="62">
        <f>若葉１丁目!C32+若葉２丁目!C32+レックスパーク猪名川!C32+パークハウス猪名川!C32</f>
        <v>42</v>
      </c>
      <c r="D32" s="62">
        <f>SUM(B32:C32)</f>
        <v>79</v>
      </c>
      <c r="E32" s="63"/>
      <c r="F32" s="62">
        <v>69</v>
      </c>
      <c r="G32" s="62">
        <f>若葉１丁目!G32+若葉２丁目!G32+レックスパーク猪名川!G32+パークハウス猪名川!G32</f>
        <v>36</v>
      </c>
      <c r="H32" s="62">
        <f>若葉１丁目!H32+若葉２丁目!H32+レックスパーク猪名川!H32+パークハウス猪名川!H32</f>
        <v>44</v>
      </c>
      <c r="I32" s="62">
        <f>SUM(G32:H32)</f>
        <v>80</v>
      </c>
      <c r="J32" s="63"/>
      <c r="K32" s="62">
        <v>74</v>
      </c>
      <c r="L32" s="62">
        <f>若葉１丁目!L32+若葉２丁目!L32+レックスパーク猪名川!L32+パークハウス猪名川!L32</f>
        <v>15</v>
      </c>
      <c r="M32" s="62">
        <f>若葉１丁目!M32+若葉２丁目!M32+レックスパーク猪名川!M32+パークハウス猪名川!M32</f>
        <v>22</v>
      </c>
      <c r="N32" s="62">
        <f>SUM(L32:M32)</f>
        <v>37</v>
      </c>
      <c r="O32" s="63"/>
      <c r="P32" s="62">
        <v>79</v>
      </c>
      <c r="Q32" s="62">
        <f>若葉１丁目!Q32+若葉２丁目!Q32+レックスパーク猪名川!Q32+パークハウス猪名川!Q32</f>
        <v>8</v>
      </c>
      <c r="R32" s="62">
        <f>若葉１丁目!R32+若葉２丁目!R32+レックスパーク猪名川!R32+パークハウス猪名川!R32</f>
        <v>19</v>
      </c>
      <c r="S32" s="62">
        <f>SUM(Q32:R32)</f>
        <v>27</v>
      </c>
      <c r="X32" s="57" t="s">
        <v>30</v>
      </c>
      <c r="Y32" s="57">
        <v>32</v>
      </c>
    </row>
    <row r="33" spans="1:25" x14ac:dyDescent="0.15">
      <c r="A33" s="64" t="s">
        <v>91</v>
      </c>
      <c r="B33" s="62">
        <f>SUM(B28:B32)</f>
        <v>187</v>
      </c>
      <c r="C33" s="62">
        <f>SUM(C28:C32)</f>
        <v>232</v>
      </c>
      <c r="D33" s="62">
        <f>SUM(D28:D32)</f>
        <v>419</v>
      </c>
      <c r="E33" s="63"/>
      <c r="F33" s="64" t="s">
        <v>91</v>
      </c>
      <c r="G33" s="62">
        <f>SUM(G28:G32)</f>
        <v>268</v>
      </c>
      <c r="H33" s="62">
        <f>SUM(H28:H32)</f>
        <v>221</v>
      </c>
      <c r="I33" s="62">
        <f>SUM(I28:I32)</f>
        <v>489</v>
      </c>
      <c r="J33" s="63"/>
      <c r="K33" s="64" t="s">
        <v>91</v>
      </c>
      <c r="L33" s="62">
        <f>SUM(L28:L32)</f>
        <v>117</v>
      </c>
      <c r="M33" s="62">
        <f>SUM(M28:M32)</f>
        <v>125</v>
      </c>
      <c r="N33" s="62">
        <f>SUM(N28:N32)</f>
        <v>242</v>
      </c>
      <c r="O33" s="63"/>
      <c r="P33" s="64" t="s">
        <v>91</v>
      </c>
      <c r="Q33" s="62">
        <f>SUM(Q28:Q32)</f>
        <v>89</v>
      </c>
      <c r="R33" s="62">
        <f>SUM(R28:R32)</f>
        <v>98</v>
      </c>
      <c r="S33" s="62">
        <f>SUM(S28:S32)</f>
        <v>187</v>
      </c>
      <c r="U33" s="65">
        <f>Q33+L33+G33+B33</f>
        <v>661</v>
      </c>
      <c r="V33" s="65">
        <f>R33+M33+H33+C33</f>
        <v>676</v>
      </c>
      <c r="X33" s="57" t="s">
        <v>31</v>
      </c>
      <c r="Y33" s="57">
        <v>33</v>
      </c>
    </row>
    <row r="34" spans="1:25" x14ac:dyDescent="0.15">
      <c r="A34" s="66"/>
      <c r="B34" s="66"/>
      <c r="C34" s="66"/>
      <c r="D34" s="66"/>
      <c r="F34" s="66"/>
      <c r="G34" s="66"/>
      <c r="H34" s="66"/>
      <c r="I34" s="66"/>
      <c r="K34" s="66"/>
      <c r="L34" s="66"/>
      <c r="M34" s="66"/>
      <c r="N34" s="66"/>
      <c r="P34" s="66"/>
      <c r="Q34" s="66"/>
      <c r="R34" s="66"/>
      <c r="S34" s="66"/>
      <c r="X34" s="57" t="s">
        <v>32</v>
      </c>
      <c r="Y34" s="57">
        <v>34</v>
      </c>
    </row>
    <row r="35" spans="1:25" x14ac:dyDescent="0.15">
      <c r="A35" s="64" t="s">
        <v>0</v>
      </c>
      <c r="B35" s="64" t="s">
        <v>89</v>
      </c>
      <c r="C35" s="64" t="s">
        <v>90</v>
      </c>
      <c r="D35" s="64" t="s">
        <v>91</v>
      </c>
      <c r="E35" s="63"/>
      <c r="F35" s="64" t="s">
        <v>0</v>
      </c>
      <c r="G35" s="64" t="s">
        <v>89</v>
      </c>
      <c r="H35" s="64" t="s">
        <v>90</v>
      </c>
      <c r="I35" s="64" t="s">
        <v>91</v>
      </c>
      <c r="J35" s="63"/>
      <c r="K35" s="64" t="s">
        <v>0</v>
      </c>
      <c r="L35" s="64" t="s">
        <v>89</v>
      </c>
      <c r="M35" s="64" t="s">
        <v>90</v>
      </c>
      <c r="N35" s="64" t="s">
        <v>91</v>
      </c>
      <c r="O35" s="63"/>
      <c r="P35" s="64" t="s">
        <v>0</v>
      </c>
      <c r="Q35" s="64" t="s">
        <v>89</v>
      </c>
      <c r="R35" s="64" t="s">
        <v>90</v>
      </c>
      <c r="S35" s="64" t="s">
        <v>91</v>
      </c>
      <c r="X35" s="57" t="s">
        <v>33</v>
      </c>
      <c r="Y35" s="57">
        <v>36</v>
      </c>
    </row>
    <row r="36" spans="1:25" x14ac:dyDescent="0.15">
      <c r="A36" s="62">
        <v>80</v>
      </c>
      <c r="B36" s="62">
        <f>若葉１丁目!B36+若葉２丁目!B36+レックスパーク猪名川!B36+パークハウス猪名川!B36</f>
        <v>9</v>
      </c>
      <c r="C36" s="62">
        <f>若葉１丁目!C36+若葉２丁目!C36+レックスパーク猪名川!C36+パークハウス猪名川!C36</f>
        <v>8</v>
      </c>
      <c r="D36" s="62">
        <f>SUM(B36:C36)</f>
        <v>17</v>
      </c>
      <c r="E36" s="63"/>
      <c r="F36" s="62">
        <v>85</v>
      </c>
      <c r="G36" s="62">
        <f>若葉１丁目!G36+若葉２丁目!G36+レックスパーク猪名川!G36+パークハウス猪名川!G36</f>
        <v>6</v>
      </c>
      <c r="H36" s="62">
        <f>若葉１丁目!H36+若葉２丁目!H36+レックスパーク猪名川!H36+パークハウス猪名川!H36</f>
        <v>12</v>
      </c>
      <c r="I36" s="62">
        <f>SUM(G36:H36)</f>
        <v>18</v>
      </c>
      <c r="J36" s="63"/>
      <c r="K36" s="62">
        <v>90</v>
      </c>
      <c r="L36" s="62">
        <f>若葉１丁目!L36+若葉２丁目!L36+レックスパーク猪名川!L36+パークハウス猪名川!L36</f>
        <v>4</v>
      </c>
      <c r="M36" s="62">
        <f>若葉１丁目!M36+若葉２丁目!M36+レックスパーク猪名川!M36+パークハウス猪名川!M36</f>
        <v>7</v>
      </c>
      <c r="N36" s="62">
        <f>SUM(L36:M36)</f>
        <v>11</v>
      </c>
      <c r="O36" s="63"/>
      <c r="P36" s="62">
        <v>95</v>
      </c>
      <c r="Q36" s="62">
        <f>若葉１丁目!Q36+若葉２丁目!Q36+レックスパーク猪名川!Q36+パークハウス猪名川!Q36</f>
        <v>0</v>
      </c>
      <c r="R36" s="62">
        <f>若葉１丁目!R36+若葉２丁目!R36+レックスパーク猪名川!R36+パークハウス猪名川!R36</f>
        <v>3</v>
      </c>
      <c r="S36" s="62">
        <f>SUM(Q36:R36)</f>
        <v>3</v>
      </c>
      <c r="X36" s="57" t="s">
        <v>34</v>
      </c>
      <c r="Y36" s="57">
        <v>37</v>
      </c>
    </row>
    <row r="37" spans="1:25" x14ac:dyDescent="0.15">
      <c r="A37" s="62">
        <v>81</v>
      </c>
      <c r="B37" s="62">
        <f>若葉１丁目!B37+若葉２丁目!B37+レックスパーク猪名川!B37+パークハウス猪名川!B37</f>
        <v>14</v>
      </c>
      <c r="C37" s="62">
        <f>若葉１丁目!C37+若葉２丁目!C37+レックスパーク猪名川!C37+パークハウス猪名川!C37</f>
        <v>15</v>
      </c>
      <c r="D37" s="62">
        <f>SUM(B37:C37)</f>
        <v>29</v>
      </c>
      <c r="E37" s="63"/>
      <c r="F37" s="62">
        <v>86</v>
      </c>
      <c r="G37" s="62">
        <f>若葉１丁目!G37+若葉２丁目!G37+レックスパーク猪名川!G37+パークハウス猪名川!G37</f>
        <v>1</v>
      </c>
      <c r="H37" s="62">
        <f>若葉１丁目!H37+若葉２丁目!H37+レックスパーク猪名川!H37+パークハウス猪名川!H37</f>
        <v>16</v>
      </c>
      <c r="I37" s="62">
        <f>SUM(G37:H37)</f>
        <v>17</v>
      </c>
      <c r="J37" s="63"/>
      <c r="K37" s="62">
        <v>91</v>
      </c>
      <c r="L37" s="62">
        <f>若葉１丁目!L37+若葉２丁目!L37+レックスパーク猪名川!L37+パークハウス猪名川!L37</f>
        <v>3</v>
      </c>
      <c r="M37" s="62">
        <f>若葉１丁目!M37+若葉２丁目!M37+レックスパーク猪名川!M37+パークハウス猪名川!M37</f>
        <v>6</v>
      </c>
      <c r="N37" s="62">
        <f>SUM(L37:M37)</f>
        <v>9</v>
      </c>
      <c r="O37" s="63"/>
      <c r="P37" s="62">
        <v>96</v>
      </c>
      <c r="Q37" s="62">
        <f>若葉１丁目!Q37+若葉２丁目!Q37+レックスパーク猪名川!Q37+パークハウス猪名川!Q37</f>
        <v>0</v>
      </c>
      <c r="R37" s="62">
        <f>若葉１丁目!R37+若葉２丁目!R37+レックスパーク猪名川!R37+パークハウス猪名川!R37</f>
        <v>5</v>
      </c>
      <c r="S37" s="62">
        <f>SUM(Q37:R37)</f>
        <v>5</v>
      </c>
      <c r="X37" s="57" t="s">
        <v>35</v>
      </c>
      <c r="Y37" s="57">
        <v>38</v>
      </c>
    </row>
    <row r="38" spans="1:25" x14ac:dyDescent="0.15">
      <c r="A38" s="62">
        <v>82</v>
      </c>
      <c r="B38" s="62">
        <f>若葉１丁目!B38+若葉２丁目!B38+レックスパーク猪名川!B38+パークハウス猪名川!B38</f>
        <v>17</v>
      </c>
      <c r="C38" s="62">
        <f>若葉１丁目!C38+若葉２丁目!C38+レックスパーク猪名川!C38+パークハウス猪名川!C38</f>
        <v>16</v>
      </c>
      <c r="D38" s="62">
        <f>SUM(B38:C38)</f>
        <v>33</v>
      </c>
      <c r="E38" s="63"/>
      <c r="F38" s="62">
        <v>87</v>
      </c>
      <c r="G38" s="62">
        <f>若葉１丁目!G38+若葉２丁目!G38+レックスパーク猪名川!G38+パークハウス猪名川!G38</f>
        <v>6</v>
      </c>
      <c r="H38" s="62">
        <f>若葉１丁目!H38+若葉２丁目!H38+レックスパーク猪名川!H38+パークハウス猪名川!H38</f>
        <v>8</v>
      </c>
      <c r="I38" s="62">
        <f>SUM(G38:H38)</f>
        <v>14</v>
      </c>
      <c r="J38" s="63"/>
      <c r="K38" s="62">
        <v>92</v>
      </c>
      <c r="L38" s="62">
        <f>若葉１丁目!L38+若葉２丁目!L38+レックスパーク猪名川!L38+パークハウス猪名川!L38</f>
        <v>1</v>
      </c>
      <c r="M38" s="62">
        <f>若葉１丁目!M38+若葉２丁目!M38+レックスパーク猪名川!M38+パークハウス猪名川!M38</f>
        <v>6</v>
      </c>
      <c r="N38" s="62">
        <f>SUM(L38:M38)</f>
        <v>7</v>
      </c>
      <c r="O38" s="63"/>
      <c r="P38" s="62">
        <v>97</v>
      </c>
      <c r="Q38" s="62">
        <f>若葉１丁目!Q38+若葉２丁目!Q38+レックスパーク猪名川!Q38+パークハウス猪名川!Q38</f>
        <v>0</v>
      </c>
      <c r="R38" s="62">
        <f>若葉１丁目!R38+若葉２丁目!R38+レックスパーク猪名川!R38+パークハウス猪名川!R38</f>
        <v>3</v>
      </c>
      <c r="S38" s="62">
        <f>SUM(Q38:R38)</f>
        <v>3</v>
      </c>
      <c r="X38" s="57" t="s">
        <v>61</v>
      </c>
      <c r="Y38" s="57">
        <v>39</v>
      </c>
    </row>
    <row r="39" spans="1:25" x14ac:dyDescent="0.15">
      <c r="A39" s="62">
        <v>83</v>
      </c>
      <c r="B39" s="62">
        <f>若葉１丁目!B39+若葉２丁目!B39+レックスパーク猪名川!B39+パークハウス猪名川!B39</f>
        <v>2</v>
      </c>
      <c r="C39" s="62">
        <f>若葉１丁目!C39+若葉２丁目!C39+レックスパーク猪名川!C39+パークハウス猪名川!C39</f>
        <v>8</v>
      </c>
      <c r="D39" s="62">
        <f>SUM(B39:C39)</f>
        <v>10</v>
      </c>
      <c r="E39" s="63"/>
      <c r="F39" s="62">
        <v>88</v>
      </c>
      <c r="G39" s="62">
        <f>若葉１丁目!G39+若葉２丁目!G39+レックスパーク猪名川!G39+パークハウス猪名川!G39</f>
        <v>3</v>
      </c>
      <c r="H39" s="62">
        <f>若葉１丁目!H39+若葉２丁目!H39+レックスパーク猪名川!H39+パークハウス猪名川!H39</f>
        <v>17</v>
      </c>
      <c r="I39" s="62">
        <f>SUM(G39:H39)</f>
        <v>20</v>
      </c>
      <c r="J39" s="63"/>
      <c r="K39" s="62">
        <v>93</v>
      </c>
      <c r="L39" s="62">
        <f>若葉１丁目!L39+若葉２丁目!L39+レックスパーク猪名川!L39+パークハウス猪名川!L39</f>
        <v>1</v>
      </c>
      <c r="M39" s="62">
        <f>若葉１丁目!M39+若葉２丁目!M39+レックスパーク猪名川!M39+パークハウス猪名川!M39</f>
        <v>1</v>
      </c>
      <c r="N39" s="62">
        <f>SUM(L39:M39)</f>
        <v>2</v>
      </c>
      <c r="O39" s="63"/>
      <c r="P39" s="62">
        <v>98</v>
      </c>
      <c r="Q39" s="62">
        <f>若葉１丁目!Q39+若葉２丁目!Q39+レックスパーク猪名川!Q39+パークハウス猪名川!Q39</f>
        <v>0</v>
      </c>
      <c r="R39" s="62">
        <f>若葉１丁目!R39+若葉２丁目!R39+レックスパーク猪名川!R39+パークハウス猪名川!R39</f>
        <v>4</v>
      </c>
      <c r="S39" s="62">
        <f>SUM(Q39:R39)</f>
        <v>4</v>
      </c>
      <c r="X39" s="57" t="s">
        <v>77</v>
      </c>
      <c r="Y39" s="57">
        <v>40</v>
      </c>
    </row>
    <row r="40" spans="1:25" x14ac:dyDescent="0.15">
      <c r="A40" s="62">
        <v>84</v>
      </c>
      <c r="B40" s="62">
        <f>若葉１丁目!B40+若葉２丁目!B40+レックスパーク猪名川!B40+パークハウス猪名川!B40</f>
        <v>9</v>
      </c>
      <c r="C40" s="62">
        <f>若葉１丁目!C40+若葉２丁目!C40+レックスパーク猪名川!C40+パークハウス猪名川!C40</f>
        <v>4</v>
      </c>
      <c r="D40" s="62">
        <f>SUM(B40:C40)</f>
        <v>13</v>
      </c>
      <c r="E40" s="63"/>
      <c r="F40" s="62">
        <v>89</v>
      </c>
      <c r="G40" s="62">
        <f>若葉１丁目!G40+若葉２丁目!G40+レックスパーク猪名川!G40+パークハウス猪名川!G40</f>
        <v>1</v>
      </c>
      <c r="H40" s="62">
        <f>若葉１丁目!H40+若葉２丁目!H40+レックスパーク猪名川!H40+パークハウス猪名川!H40</f>
        <v>10</v>
      </c>
      <c r="I40" s="62">
        <f>SUM(G40:H40)</f>
        <v>11</v>
      </c>
      <c r="J40" s="63"/>
      <c r="K40" s="62">
        <v>94</v>
      </c>
      <c r="L40" s="62">
        <f>若葉１丁目!L40+若葉２丁目!L40+レックスパーク猪名川!L40+パークハウス猪名川!L40</f>
        <v>1</v>
      </c>
      <c r="M40" s="62">
        <f>若葉１丁目!M40+若葉２丁目!M40+レックスパーク猪名川!M40+パークハウス猪名川!M40</f>
        <v>7</v>
      </c>
      <c r="N40" s="62">
        <f>SUM(L40:M40)</f>
        <v>8</v>
      </c>
      <c r="O40" s="63"/>
      <c r="P40" s="62">
        <v>99</v>
      </c>
      <c r="Q40" s="62">
        <f>若葉１丁目!Q40+若葉２丁目!Q40+レックスパーク猪名川!Q40+パークハウス猪名川!Q40</f>
        <v>0</v>
      </c>
      <c r="R40" s="62">
        <f>若葉１丁目!R40+若葉２丁目!R40+レックスパーク猪名川!R40+パークハウス猪名川!R40</f>
        <v>1</v>
      </c>
      <c r="S40" s="62">
        <f>SUM(Q40:R40)</f>
        <v>1</v>
      </c>
      <c r="X40" s="57" t="s">
        <v>83</v>
      </c>
      <c r="Y40" s="57">
        <v>41</v>
      </c>
    </row>
    <row r="41" spans="1:25" x14ac:dyDescent="0.15">
      <c r="A41" s="64" t="s">
        <v>91</v>
      </c>
      <c r="B41" s="62">
        <f>SUM(B36:B40)</f>
        <v>51</v>
      </c>
      <c r="C41" s="62">
        <f>SUM(C36:C40)</f>
        <v>51</v>
      </c>
      <c r="D41" s="62">
        <f>SUM(D36:D40)</f>
        <v>102</v>
      </c>
      <c r="E41" s="63"/>
      <c r="F41" s="64" t="s">
        <v>91</v>
      </c>
      <c r="G41" s="62">
        <f>SUM(G36:G40)</f>
        <v>17</v>
      </c>
      <c r="H41" s="62">
        <f>SUM(H36:H40)</f>
        <v>63</v>
      </c>
      <c r="I41" s="62">
        <f>SUM(I36:I40)</f>
        <v>80</v>
      </c>
      <c r="J41" s="63"/>
      <c r="K41" s="64" t="s">
        <v>91</v>
      </c>
      <c r="L41" s="62">
        <f>SUM(L36:L40)</f>
        <v>10</v>
      </c>
      <c r="M41" s="62">
        <f>SUM(M36:M40)</f>
        <v>27</v>
      </c>
      <c r="N41" s="62">
        <f>SUM(N36:N40)</f>
        <v>37</v>
      </c>
      <c r="O41" s="63"/>
      <c r="P41" s="64" t="s">
        <v>91</v>
      </c>
      <c r="Q41" s="62">
        <f>SUM(Q36:Q40)</f>
        <v>0</v>
      </c>
      <c r="R41" s="62">
        <f>SUM(R36:R40)</f>
        <v>16</v>
      </c>
      <c r="S41" s="62">
        <f>SUM(S36:S40)</f>
        <v>16</v>
      </c>
      <c r="U41" s="65">
        <f>Q41+L41+G41+B41</f>
        <v>78</v>
      </c>
      <c r="V41" s="65">
        <f>R41+M41+H41+C41</f>
        <v>157</v>
      </c>
      <c r="X41" s="57" t="s">
        <v>36</v>
      </c>
      <c r="Y41" s="57">
        <v>42</v>
      </c>
    </row>
    <row r="42" spans="1:25" x14ac:dyDescent="0.15">
      <c r="A42" s="66"/>
      <c r="B42" s="66"/>
      <c r="C42" s="66"/>
      <c r="D42" s="66"/>
      <c r="F42" s="66"/>
      <c r="G42" s="66"/>
      <c r="H42" s="66"/>
      <c r="I42" s="66"/>
      <c r="K42" s="66"/>
      <c r="L42" s="66"/>
      <c r="M42" s="66"/>
      <c r="N42" s="66"/>
      <c r="P42" s="66"/>
      <c r="Q42" s="66"/>
      <c r="R42" s="66"/>
      <c r="S42" s="66"/>
      <c r="X42" s="57" t="s">
        <v>37</v>
      </c>
      <c r="Y42" s="57">
        <v>43</v>
      </c>
    </row>
    <row r="43" spans="1:25" x14ac:dyDescent="0.15">
      <c r="A43" s="64" t="s">
        <v>0</v>
      </c>
      <c r="B43" s="64" t="s">
        <v>89</v>
      </c>
      <c r="C43" s="64" t="s">
        <v>90</v>
      </c>
      <c r="D43" s="64" t="s">
        <v>91</v>
      </c>
      <c r="E43" s="63"/>
      <c r="F43" s="64" t="s">
        <v>0</v>
      </c>
      <c r="G43" s="64" t="s">
        <v>89</v>
      </c>
      <c r="H43" s="64" t="s">
        <v>90</v>
      </c>
      <c r="I43" s="64" t="s">
        <v>91</v>
      </c>
      <c r="J43" s="63"/>
      <c r="K43" s="64" t="s">
        <v>0</v>
      </c>
      <c r="L43" s="64" t="s">
        <v>89</v>
      </c>
      <c r="M43" s="64" t="s">
        <v>90</v>
      </c>
      <c r="N43" s="64" t="s">
        <v>91</v>
      </c>
      <c r="O43" s="63"/>
      <c r="P43" s="64" t="s">
        <v>0</v>
      </c>
      <c r="Q43" s="64" t="s">
        <v>89</v>
      </c>
      <c r="R43" s="64" t="s">
        <v>90</v>
      </c>
      <c r="S43" s="64" t="s">
        <v>91</v>
      </c>
      <c r="X43" s="57" t="s">
        <v>38</v>
      </c>
      <c r="Y43" s="57">
        <v>50</v>
      </c>
    </row>
    <row r="44" spans="1:25" x14ac:dyDescent="0.15">
      <c r="A44" s="62">
        <v>100</v>
      </c>
      <c r="B44" s="62">
        <f>若葉１丁目!B44+若葉２丁目!B44+レックスパーク猪名川!B44+パークハウス猪名川!B44</f>
        <v>0</v>
      </c>
      <c r="C44" s="62">
        <f>若葉１丁目!C44+若葉２丁目!C44+レックスパーク猪名川!C44+パークハウス猪名川!C44</f>
        <v>0</v>
      </c>
      <c r="D44" s="62">
        <f>SUM(B44:C44)</f>
        <v>0</v>
      </c>
      <c r="E44" s="63"/>
      <c r="F44" s="62">
        <v>105</v>
      </c>
      <c r="G44" s="62">
        <f>若葉１丁目!G44+若葉２丁目!G44+レックスパーク猪名川!G44+パークハウス猪名川!G44</f>
        <v>0</v>
      </c>
      <c r="H44" s="62">
        <f>若葉１丁目!H44+若葉２丁目!H44+レックスパーク猪名川!H44+パークハウス猪名川!H44</f>
        <v>0</v>
      </c>
      <c r="I44" s="62">
        <f>SUM(G44:H44)</f>
        <v>0</v>
      </c>
      <c r="J44" s="63"/>
      <c r="K44" s="62">
        <v>110</v>
      </c>
      <c r="L44" s="62">
        <f>若葉１丁目!L44+若葉２丁目!L44+レックスパーク猪名川!L44+パークハウス猪名川!L44</f>
        <v>0</v>
      </c>
      <c r="M44" s="62">
        <f>若葉１丁目!M44+若葉２丁目!M44+レックスパーク猪名川!M44+パークハウス猪名川!M44</f>
        <v>0</v>
      </c>
      <c r="N44" s="62">
        <f>SUM(L44:M44)</f>
        <v>0</v>
      </c>
      <c r="O44" s="63"/>
      <c r="P44" s="62">
        <v>115</v>
      </c>
      <c r="Q44" s="62">
        <f>若葉１丁目!Q44+若葉２丁目!Q44+レックスパーク猪名川!Q44+パークハウス猪名川!Q44</f>
        <v>0</v>
      </c>
      <c r="R44" s="62">
        <f>若葉１丁目!R44+若葉２丁目!R44+レックスパーク猪名川!R44+パークハウス猪名川!R44</f>
        <v>0</v>
      </c>
      <c r="S44" s="62">
        <f>SUM(Q44:R44)</f>
        <v>0</v>
      </c>
      <c r="X44" s="57" t="s">
        <v>39</v>
      </c>
      <c r="Y44" s="57">
        <v>51</v>
      </c>
    </row>
    <row r="45" spans="1:25" x14ac:dyDescent="0.15">
      <c r="A45" s="62">
        <v>101</v>
      </c>
      <c r="B45" s="62">
        <f>若葉１丁目!B45+若葉２丁目!B45+レックスパーク猪名川!B45+パークハウス猪名川!B45</f>
        <v>0</v>
      </c>
      <c r="C45" s="62">
        <f>若葉１丁目!C45+若葉２丁目!C45+レックスパーク猪名川!C45+パークハウス猪名川!C45</f>
        <v>0</v>
      </c>
      <c r="D45" s="62">
        <f>SUM(B45:C45)</f>
        <v>0</v>
      </c>
      <c r="E45" s="63"/>
      <c r="F45" s="62">
        <v>106</v>
      </c>
      <c r="G45" s="62">
        <f>若葉１丁目!G45+若葉２丁目!G45+レックスパーク猪名川!G45+パークハウス猪名川!G45</f>
        <v>0</v>
      </c>
      <c r="H45" s="62">
        <f>若葉１丁目!H45+若葉２丁目!H45+レックスパーク猪名川!H45+パークハウス猪名川!H45</f>
        <v>0</v>
      </c>
      <c r="I45" s="62">
        <f>SUM(G45:H45)</f>
        <v>0</v>
      </c>
      <c r="J45" s="63"/>
      <c r="K45" s="62">
        <v>111</v>
      </c>
      <c r="L45" s="62">
        <f>若葉１丁目!L45+若葉２丁目!L45+レックスパーク猪名川!L45+パークハウス猪名川!L45</f>
        <v>0</v>
      </c>
      <c r="M45" s="62">
        <f>若葉１丁目!M45+若葉２丁目!M45+レックスパーク猪名川!M45+パークハウス猪名川!M45</f>
        <v>0</v>
      </c>
      <c r="N45" s="62">
        <f>SUM(L45:M45)</f>
        <v>0</v>
      </c>
      <c r="O45" s="63"/>
      <c r="P45" s="62">
        <v>116</v>
      </c>
      <c r="Q45" s="62">
        <f>若葉１丁目!Q45+若葉２丁目!Q45+レックスパーク猪名川!Q45+パークハウス猪名川!Q45</f>
        <v>0</v>
      </c>
      <c r="R45" s="62">
        <f>若葉１丁目!R45+若葉２丁目!R45+レックスパーク猪名川!R45+パークハウス猪名川!R45</f>
        <v>0</v>
      </c>
      <c r="S45" s="62">
        <f>SUM(Q45:R45)</f>
        <v>0</v>
      </c>
      <c r="X45" s="57" t="s">
        <v>40</v>
      </c>
      <c r="Y45" s="57">
        <v>52</v>
      </c>
    </row>
    <row r="46" spans="1:25" x14ac:dyDescent="0.15">
      <c r="A46" s="62">
        <v>102</v>
      </c>
      <c r="B46" s="62">
        <f>若葉１丁目!B46+若葉２丁目!B46+レックスパーク猪名川!B46+パークハウス猪名川!B46</f>
        <v>0</v>
      </c>
      <c r="C46" s="62">
        <f>若葉１丁目!C46+若葉２丁目!C46+レックスパーク猪名川!C46+パークハウス猪名川!C46</f>
        <v>0</v>
      </c>
      <c r="D46" s="62">
        <f>SUM(B46:C46)</f>
        <v>0</v>
      </c>
      <c r="E46" s="63"/>
      <c r="F46" s="62">
        <v>107</v>
      </c>
      <c r="G46" s="62">
        <f>若葉１丁目!G46+若葉２丁目!G46+レックスパーク猪名川!G46+パークハウス猪名川!G46</f>
        <v>0</v>
      </c>
      <c r="H46" s="62">
        <f>若葉１丁目!H46+若葉２丁目!H46+レックスパーク猪名川!H46+パークハウス猪名川!H46</f>
        <v>0</v>
      </c>
      <c r="I46" s="62">
        <f>SUM(G46:H46)</f>
        <v>0</v>
      </c>
      <c r="J46" s="63"/>
      <c r="K46" s="62">
        <v>112</v>
      </c>
      <c r="L46" s="62">
        <f>若葉１丁目!L46+若葉２丁目!L46+レックスパーク猪名川!L46+パークハウス猪名川!L46</f>
        <v>0</v>
      </c>
      <c r="M46" s="62">
        <f>若葉１丁目!M46+若葉２丁目!M46+レックスパーク猪名川!M46+パークハウス猪名川!M46</f>
        <v>0</v>
      </c>
      <c r="N46" s="62">
        <f>SUM(L46:M46)</f>
        <v>0</v>
      </c>
      <c r="O46" s="63"/>
      <c r="P46" s="62">
        <v>117</v>
      </c>
      <c r="Q46" s="62">
        <f>若葉１丁目!Q46+若葉２丁目!Q46+レックスパーク猪名川!Q46+パークハウス猪名川!Q46</f>
        <v>0</v>
      </c>
      <c r="R46" s="62">
        <f>若葉１丁目!R46+若葉２丁目!R46+レックスパーク猪名川!R46+パークハウス猪名川!R46</f>
        <v>0</v>
      </c>
      <c r="S46" s="62">
        <f>SUM(Q46:R46)</f>
        <v>0</v>
      </c>
      <c r="X46" s="57" t="s">
        <v>41</v>
      </c>
      <c r="Y46" s="57">
        <v>53</v>
      </c>
    </row>
    <row r="47" spans="1:25" x14ac:dyDescent="0.15">
      <c r="A47" s="62">
        <v>103</v>
      </c>
      <c r="B47" s="62">
        <f>若葉１丁目!B47+若葉２丁目!B47+レックスパーク猪名川!B47+パークハウス猪名川!B47</f>
        <v>0</v>
      </c>
      <c r="C47" s="62">
        <f>若葉１丁目!C47+若葉２丁目!C47+レックスパーク猪名川!C47+パークハウス猪名川!C47</f>
        <v>0</v>
      </c>
      <c r="D47" s="62">
        <f>SUM(B47:C47)</f>
        <v>0</v>
      </c>
      <c r="E47" s="63"/>
      <c r="F47" s="62">
        <v>108</v>
      </c>
      <c r="G47" s="62">
        <f>若葉１丁目!G47+若葉２丁目!G47+レックスパーク猪名川!G47+パークハウス猪名川!G47</f>
        <v>0</v>
      </c>
      <c r="H47" s="62">
        <f>若葉１丁目!H47+若葉２丁目!H47+レックスパーク猪名川!H47+パークハウス猪名川!H47</f>
        <v>0</v>
      </c>
      <c r="I47" s="62">
        <f>SUM(G47:H47)</f>
        <v>0</v>
      </c>
      <c r="J47" s="63"/>
      <c r="K47" s="62">
        <v>113</v>
      </c>
      <c r="L47" s="62">
        <f>若葉１丁目!L47+若葉２丁目!L47+レックスパーク猪名川!L47+パークハウス猪名川!L47</f>
        <v>0</v>
      </c>
      <c r="M47" s="62">
        <f>若葉１丁目!M47+若葉２丁目!M47+レックスパーク猪名川!M47+パークハウス猪名川!M47</f>
        <v>0</v>
      </c>
      <c r="N47" s="62">
        <f>SUM(L47:M47)</f>
        <v>0</v>
      </c>
      <c r="O47" s="63"/>
      <c r="P47" s="62">
        <v>118</v>
      </c>
      <c r="Q47" s="62">
        <f>若葉１丁目!Q47+若葉２丁目!Q47+レックスパーク猪名川!Q47+パークハウス猪名川!Q47</f>
        <v>0</v>
      </c>
      <c r="R47" s="62">
        <f>若葉１丁目!R47+若葉２丁目!R47+レックスパーク猪名川!R47+パークハウス猪名川!R47</f>
        <v>0</v>
      </c>
      <c r="S47" s="62">
        <f>SUM(Q47:R47)</f>
        <v>0</v>
      </c>
      <c r="X47" s="57" t="s">
        <v>42</v>
      </c>
      <c r="Y47" s="57">
        <v>54</v>
      </c>
    </row>
    <row r="48" spans="1:25" x14ac:dyDescent="0.15">
      <c r="A48" s="62">
        <v>104</v>
      </c>
      <c r="B48" s="62">
        <f>若葉１丁目!B48+若葉２丁目!B48+レックスパーク猪名川!B48+パークハウス猪名川!B48</f>
        <v>0</v>
      </c>
      <c r="C48" s="62">
        <f>若葉１丁目!C48+若葉２丁目!C48+レックスパーク猪名川!C48+パークハウス猪名川!C48</f>
        <v>0</v>
      </c>
      <c r="D48" s="62">
        <f>SUM(B48:C48)</f>
        <v>0</v>
      </c>
      <c r="E48" s="63"/>
      <c r="F48" s="62">
        <v>109</v>
      </c>
      <c r="G48" s="62">
        <f>若葉１丁目!G48+若葉２丁目!G48+レックスパーク猪名川!G48+パークハウス猪名川!G48</f>
        <v>0</v>
      </c>
      <c r="H48" s="62">
        <f>若葉１丁目!H48+若葉２丁目!H48+レックスパーク猪名川!H48+パークハウス猪名川!H48</f>
        <v>0</v>
      </c>
      <c r="I48" s="62">
        <f>SUM(G48:H48)</f>
        <v>0</v>
      </c>
      <c r="J48" s="63"/>
      <c r="K48" s="62">
        <v>114</v>
      </c>
      <c r="L48" s="62">
        <f>若葉１丁目!L48+若葉２丁目!L48+レックスパーク猪名川!L48+パークハウス猪名川!L48</f>
        <v>0</v>
      </c>
      <c r="M48" s="62">
        <f>若葉１丁目!M48+若葉２丁目!M48+レックスパーク猪名川!M48+パークハウス猪名川!M48</f>
        <v>0</v>
      </c>
      <c r="N48" s="62">
        <f>SUM(L48:M48)</f>
        <v>0</v>
      </c>
      <c r="O48" s="63"/>
      <c r="P48" s="62">
        <v>119</v>
      </c>
      <c r="Q48" s="62">
        <f>若葉１丁目!Q48+若葉２丁目!Q48+レックスパーク猪名川!Q48+パークハウス猪名川!Q48</f>
        <v>0</v>
      </c>
      <c r="R48" s="62">
        <f>若葉１丁目!R48+若葉２丁目!R48+レックスパーク猪名川!R48+パークハウス猪名川!R48</f>
        <v>0</v>
      </c>
      <c r="S48" s="62">
        <f>SUM(Q48:R48)</f>
        <v>0</v>
      </c>
      <c r="X48" s="57" t="s">
        <v>43</v>
      </c>
      <c r="Y48" s="57">
        <v>55</v>
      </c>
    </row>
    <row r="49" spans="1:25" x14ac:dyDescent="0.15">
      <c r="A49" s="64" t="s">
        <v>91</v>
      </c>
      <c r="B49" s="62">
        <f>SUM(B44:B48)</f>
        <v>0</v>
      </c>
      <c r="C49" s="62">
        <f>SUM(C44:C48)</f>
        <v>0</v>
      </c>
      <c r="D49" s="62">
        <f>SUM(D44:D48)</f>
        <v>0</v>
      </c>
      <c r="E49" s="63"/>
      <c r="F49" s="64" t="s">
        <v>91</v>
      </c>
      <c r="G49" s="62">
        <f>SUM(G44:G48)</f>
        <v>0</v>
      </c>
      <c r="H49" s="62">
        <f>SUM(H44:H48)</f>
        <v>0</v>
      </c>
      <c r="I49" s="62">
        <f>SUM(I44:I48)</f>
        <v>0</v>
      </c>
      <c r="J49" s="63"/>
      <c r="K49" s="64" t="s">
        <v>91</v>
      </c>
      <c r="L49" s="62">
        <f>SUM(L44:L48)</f>
        <v>0</v>
      </c>
      <c r="M49" s="62">
        <f>SUM(M44:M48)</f>
        <v>0</v>
      </c>
      <c r="N49" s="62">
        <f>SUM(N44:N48)</f>
        <v>0</v>
      </c>
      <c r="O49" s="63"/>
      <c r="P49" s="64" t="s">
        <v>91</v>
      </c>
      <c r="Q49" s="62">
        <f>SUM(Q44:Q48)</f>
        <v>0</v>
      </c>
      <c r="R49" s="62">
        <f>SUM(R44:R48)</f>
        <v>0</v>
      </c>
      <c r="S49" s="62">
        <f>SUM(S44:S48)</f>
        <v>0</v>
      </c>
      <c r="U49" s="65">
        <f>Q49+L49+G49+B49</f>
        <v>0</v>
      </c>
      <c r="V49" s="65">
        <f>R49+M49+H49+C49</f>
        <v>0</v>
      </c>
      <c r="X49" s="57" t="s">
        <v>44</v>
      </c>
      <c r="Y49" s="57">
        <v>56</v>
      </c>
    </row>
    <row r="50" spans="1:25" ht="14.25" thickBot="1" x14ac:dyDescent="0.2">
      <c r="A50" s="67"/>
      <c r="B50" s="67"/>
      <c r="C50" s="67"/>
      <c r="D50" s="67"/>
      <c r="F50" s="67"/>
      <c r="G50" s="67"/>
      <c r="H50" s="67"/>
      <c r="I50" s="67"/>
      <c r="K50" s="67"/>
      <c r="L50" s="67"/>
      <c r="M50" s="67"/>
      <c r="N50" s="67"/>
      <c r="P50" s="67"/>
      <c r="Q50" s="68"/>
      <c r="R50" s="68"/>
      <c r="S50" s="68"/>
      <c r="X50" s="57" t="s">
        <v>45</v>
      </c>
      <c r="Y50" s="57">
        <v>57</v>
      </c>
    </row>
    <row r="51" spans="1:25" ht="14.25" thickBot="1" x14ac:dyDescent="0.2">
      <c r="N51" s="76"/>
      <c r="O51" s="70"/>
      <c r="P51" s="69" t="s">
        <v>94</v>
      </c>
      <c r="Q51" s="71" t="s">
        <v>89</v>
      </c>
      <c r="R51" s="72" t="s">
        <v>90</v>
      </c>
      <c r="S51" s="72" t="s">
        <v>91</v>
      </c>
      <c r="X51" s="57" t="s">
        <v>46</v>
      </c>
      <c r="Y51" s="57">
        <v>58</v>
      </c>
    </row>
    <row r="52" spans="1:25" ht="14.25" thickBot="1" x14ac:dyDescent="0.2">
      <c r="N52" s="77"/>
      <c r="O52" s="70"/>
      <c r="P52" s="73" t="s">
        <v>95</v>
      </c>
      <c r="Q52" s="74">
        <f>SUM(U9:U49)</f>
        <v>2238</v>
      </c>
      <c r="R52" s="75">
        <f>SUM(V9:V49)</f>
        <v>2442</v>
      </c>
      <c r="S52" s="75">
        <f>SUM(Q52:R52)</f>
        <v>4680</v>
      </c>
      <c r="U52" s="65">
        <f>SUM(U9:U49)</f>
        <v>2238</v>
      </c>
      <c r="V52" s="65">
        <f>SUM(V9:V49)</f>
        <v>2442</v>
      </c>
      <c r="X52" s="57" t="s">
        <v>47</v>
      </c>
      <c r="Y52" s="57">
        <v>59</v>
      </c>
    </row>
    <row r="53" spans="1:25" x14ac:dyDescent="0.15">
      <c r="U53" s="65">
        <f>G33+L33+Q33+U41+U49</f>
        <v>552</v>
      </c>
      <c r="V53" s="65">
        <f>H33+M33+R33+V41+V49</f>
        <v>601</v>
      </c>
      <c r="X53" s="57" t="s">
        <v>48</v>
      </c>
      <c r="Y53" s="57">
        <v>60</v>
      </c>
    </row>
    <row r="54" spans="1:25" x14ac:dyDescent="0.15">
      <c r="U54" s="65">
        <f>Q33+U41+U49</f>
        <v>167</v>
      </c>
      <c r="V54" s="65">
        <f>R33+V41+V49</f>
        <v>255</v>
      </c>
      <c r="X54" s="57" t="s">
        <v>49</v>
      </c>
      <c r="Y54" s="57">
        <v>61</v>
      </c>
    </row>
    <row r="55" spans="1:25" x14ac:dyDescent="0.15">
      <c r="X55" s="57" t="s">
        <v>50</v>
      </c>
      <c r="Y55" s="57">
        <v>62</v>
      </c>
    </row>
    <row r="56" spans="1:25" x14ac:dyDescent="0.15">
      <c r="X56" s="57" t="s">
        <v>51</v>
      </c>
      <c r="Y56" s="57">
        <v>63</v>
      </c>
    </row>
    <row r="57" spans="1:25" x14ac:dyDescent="0.15">
      <c r="X57" s="57" t="s">
        <v>52</v>
      </c>
      <c r="Y57" s="57">
        <v>64</v>
      </c>
    </row>
    <row r="58" spans="1:25" x14ac:dyDescent="0.15">
      <c r="X58" s="57" t="s">
        <v>53</v>
      </c>
      <c r="Y58" s="57">
        <v>65</v>
      </c>
    </row>
    <row r="59" spans="1:25" x14ac:dyDescent="0.15">
      <c r="X59" s="57" t="s">
        <v>54</v>
      </c>
      <c r="Y59" s="57">
        <v>66</v>
      </c>
    </row>
    <row r="60" spans="1:25" x14ac:dyDescent="0.15">
      <c r="X60" s="57" t="s">
        <v>55</v>
      </c>
      <c r="Y60" s="57">
        <v>67</v>
      </c>
    </row>
    <row r="61" spans="1:25" x14ac:dyDescent="0.15">
      <c r="X61" s="57" t="s">
        <v>122</v>
      </c>
      <c r="Y61" s="57">
        <v>68</v>
      </c>
    </row>
    <row r="62" spans="1:25" x14ac:dyDescent="0.15">
      <c r="X62" s="57" t="s">
        <v>56</v>
      </c>
      <c r="Y62" s="57">
        <v>69</v>
      </c>
    </row>
    <row r="63" spans="1:25" x14ac:dyDescent="0.15">
      <c r="X63" s="57" t="s">
        <v>57</v>
      </c>
      <c r="Y63" s="57">
        <v>70</v>
      </c>
    </row>
    <row r="64" spans="1:25" x14ac:dyDescent="0.15">
      <c r="X64" s="57" t="s">
        <v>58</v>
      </c>
      <c r="Y64" s="57">
        <v>71</v>
      </c>
    </row>
    <row r="65" spans="24:25" x14ac:dyDescent="0.15">
      <c r="X65" s="57" t="s">
        <v>59</v>
      </c>
      <c r="Y65" s="57">
        <v>72</v>
      </c>
    </row>
    <row r="66" spans="24:25" x14ac:dyDescent="0.15">
      <c r="X66" s="57" t="s">
        <v>60</v>
      </c>
      <c r="Y66" s="57">
        <v>73</v>
      </c>
    </row>
  </sheetData>
  <sheetProtection sheet="1" objects="1" scenarios="1"/>
  <phoneticPr fontId="2"/>
  <dataValidations count="1">
    <dataValidation type="list" allowBlank="1" showInputMessage="1" showErrorMessage="1" sqref="H1">
      <formula1>$X$3:$X$66</formula1>
    </dataValidation>
  </dataValidations>
  <pageMargins left="0.99" right="0.78700000000000003" top="0.47" bottom="0.28000000000000003" header="0.4" footer="0.21"/>
  <pageSetup paperSize="9" scale="84" orientation="landscape" verticalDpi="0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66"/>
  <sheetViews>
    <sheetView tabSelected="1" zoomScale="80" workbookViewId="0">
      <pane ySplit="1" topLeftCell="A2" activePane="bottomLeft" state="frozen"/>
      <selection activeCell="I52" sqref="I52"/>
      <selection pane="bottomLeft" activeCell="I52" sqref="I52"/>
    </sheetView>
  </sheetViews>
  <sheetFormatPr defaultRowHeight="13.5" x14ac:dyDescent="0.15"/>
  <cols>
    <col min="1" max="4" width="9" style="57"/>
    <col min="5" max="5" width="2.125" style="57" customWidth="1"/>
    <col min="6" max="9" width="9" style="57"/>
    <col min="10" max="10" width="0.875" style="57" customWidth="1"/>
    <col min="11" max="14" width="9" style="57"/>
    <col min="15" max="15" width="1" style="57" customWidth="1"/>
    <col min="16" max="16384" width="9" style="57"/>
  </cols>
  <sheetData>
    <row r="1" spans="1:25" x14ac:dyDescent="0.15">
      <c r="A1" s="55" t="s">
        <v>99</v>
      </c>
      <c r="B1" s="55"/>
      <c r="C1" s="55"/>
      <c r="D1" s="55"/>
      <c r="E1" s="55"/>
      <c r="F1" s="55"/>
      <c r="G1" s="56" t="s">
        <v>92</v>
      </c>
      <c r="H1" s="78" t="s">
        <v>135</v>
      </c>
      <c r="J1" s="55"/>
      <c r="K1" s="55"/>
      <c r="L1" s="55"/>
      <c r="M1" s="55"/>
      <c r="N1" s="55"/>
      <c r="O1" s="55" t="s">
        <v>93</v>
      </c>
      <c r="P1" s="55"/>
      <c r="Q1" s="55"/>
      <c r="R1" s="55" t="str">
        <f>高齢者率65!J1</f>
        <v>平成30年3月末</v>
      </c>
      <c r="S1" s="55"/>
      <c r="Y1" s="55">
        <f>VLOOKUP(H1,X3:Y67,2,FALSE)</f>
        <v>32</v>
      </c>
    </row>
    <row r="2" spans="1:25" x14ac:dyDescent="0.15">
      <c r="A2" s="58"/>
      <c r="B2" s="58"/>
      <c r="C2" s="58"/>
      <c r="D2" s="58"/>
      <c r="E2" s="55"/>
      <c r="F2" s="58"/>
      <c r="G2" s="58"/>
      <c r="H2" s="58"/>
      <c r="I2" s="58"/>
      <c r="J2" s="55"/>
      <c r="K2" s="58"/>
      <c r="L2" s="58"/>
      <c r="M2" s="58"/>
      <c r="N2" s="58"/>
      <c r="O2" s="55"/>
      <c r="P2" s="58"/>
      <c r="Q2" s="58"/>
      <c r="R2" s="58"/>
      <c r="S2" s="58"/>
    </row>
    <row r="3" spans="1:25" x14ac:dyDescent="0.15">
      <c r="A3" s="59" t="s">
        <v>0</v>
      </c>
      <c r="B3" s="59" t="s">
        <v>89</v>
      </c>
      <c r="C3" s="59" t="s">
        <v>90</v>
      </c>
      <c r="D3" s="59" t="s">
        <v>91</v>
      </c>
      <c r="E3" s="60"/>
      <c r="F3" s="59" t="s">
        <v>0</v>
      </c>
      <c r="G3" s="59" t="s">
        <v>89</v>
      </c>
      <c r="H3" s="59" t="s">
        <v>90</v>
      </c>
      <c r="I3" s="59" t="s">
        <v>91</v>
      </c>
      <c r="J3" s="60"/>
      <c r="K3" s="59" t="s">
        <v>0</v>
      </c>
      <c r="L3" s="59" t="s">
        <v>89</v>
      </c>
      <c r="M3" s="59" t="s">
        <v>90</v>
      </c>
      <c r="N3" s="59" t="s">
        <v>91</v>
      </c>
      <c r="O3" s="60"/>
      <c r="P3" s="59" t="s">
        <v>0</v>
      </c>
      <c r="Q3" s="59" t="s">
        <v>89</v>
      </c>
      <c r="R3" s="59" t="s">
        <v>90</v>
      </c>
      <c r="S3" s="59" t="s">
        <v>91</v>
      </c>
      <c r="T3" s="61"/>
      <c r="X3" s="57" t="s">
        <v>2</v>
      </c>
      <c r="Y3" s="57">
        <v>1</v>
      </c>
    </row>
    <row r="4" spans="1:25" x14ac:dyDescent="0.15">
      <c r="A4" s="62">
        <v>0</v>
      </c>
      <c r="B4" s="62">
        <f>IF(ISNA(VLOOKUP($Y$1*1000+A4,年齢別人口集計表AD2!$A$2:$K$5000,9,FALSE)),0,VLOOKUP($Y$1*1000+A4,年齢別人口集計表AD2!$A$2:$K$5000,9,FALSE))</f>
        <v>2</v>
      </c>
      <c r="C4" s="62">
        <f>IF(ISNA(VLOOKUP($Y$1*1000+A4,年齢別人口集計表AD2!$A$2:$K$5000,10,FALSE)),0,VLOOKUP($Y$1*1000+A4,年齢別人口集計表AD2!$A$2:$K$5000,10,FALSE))</f>
        <v>2</v>
      </c>
      <c r="D4" s="62">
        <f>SUM(B4:C4)</f>
        <v>4</v>
      </c>
      <c r="E4" s="63"/>
      <c r="F4" s="62">
        <v>5</v>
      </c>
      <c r="G4" s="62">
        <f>IF(ISNA(VLOOKUP($Y$1*1000+F4,年齢別人口集計表AD2!$A$2:$K$5000,9,FALSE)),0,VLOOKUP($Y$1*1000+F4,年齢別人口集計表AD2!$A$2:$K$5000,9,FALSE))</f>
        <v>4</v>
      </c>
      <c r="H4" s="62">
        <f>IF(ISNA(VLOOKUP($Y$1*1000+F4,年齢別人口集計表AD2!$A$2:$K$5000,10,FALSE)),0,VLOOKUP($Y$1*1000+F4,年齢別人口集計表AD2!$A$2:$K$5000,10,FALSE))</f>
        <v>11</v>
      </c>
      <c r="I4" s="62">
        <f>SUM(G4:H4)</f>
        <v>15</v>
      </c>
      <c r="J4" s="63"/>
      <c r="K4" s="62">
        <v>10</v>
      </c>
      <c r="L4" s="62">
        <f>IF(ISNA(VLOOKUP($Y$1*1000+K4,年齢別人口集計表AD2!$A$2:$K$5000,9,FALSE)),0,VLOOKUP($Y$1*1000+K4,年齢別人口集計表AD2!$A$2:$K$5000,9,FALSE))</f>
        <v>19</v>
      </c>
      <c r="M4" s="62">
        <f>IF(ISNA(VLOOKUP($Y$1*1000+K4,年齢別人口集計表AD2!$A$2:$K$5000,10,FALSE)),0,VLOOKUP($Y$1*1000+K4,年齢別人口集計表AD2!$A$2:$K$5000,10,FALSE))</f>
        <v>19</v>
      </c>
      <c r="N4" s="62">
        <f>SUM(L4:M4)</f>
        <v>38</v>
      </c>
      <c r="O4" s="63"/>
      <c r="P4" s="62">
        <v>15</v>
      </c>
      <c r="Q4" s="62">
        <f>IF(ISNA(VLOOKUP($Y$1*1000+P4,年齢別人口集計表AD2!$A$2:$K$5000,9,FALSE)),0,VLOOKUP($Y$1*1000+P4,年齢別人口集計表AD2!$A$2:$K$5000,9,FALSE))</f>
        <v>18</v>
      </c>
      <c r="R4" s="62">
        <f>IF(ISNA(VLOOKUP($Y$1*1000+P4,年齢別人口集計表AD2!$A$2:$K$5000,10,FALSE)),0,VLOOKUP($Y$1*1000+P4,年齢別人口集計表AD2!$A$2:$K$5000,10,FALSE))</f>
        <v>23</v>
      </c>
      <c r="S4" s="62">
        <f>SUM(Q4:R4)</f>
        <v>41</v>
      </c>
      <c r="X4" s="57" t="s">
        <v>3</v>
      </c>
      <c r="Y4" s="57">
        <v>2</v>
      </c>
    </row>
    <row r="5" spans="1:25" x14ac:dyDescent="0.15">
      <c r="A5" s="62">
        <v>1</v>
      </c>
      <c r="B5" s="62">
        <f>IF(ISNA(VLOOKUP($Y$1*1000+A5,年齢別人口集計表AD2!$A$2:$K$5000,9,FALSE)),0,VLOOKUP($Y$1*1000+A5,年齢別人口集計表AD2!$A$2:$K$5000,9,FALSE))</f>
        <v>5</v>
      </c>
      <c r="C5" s="62">
        <f>IF(ISNA(VLOOKUP($Y$1*1000+A5,年齢別人口集計表AD2!$A$2:$K$5000,10,FALSE)),0,VLOOKUP($Y$1*1000+A5,年齢別人口集計表AD2!$A$2:$K$5000,10,FALSE))</f>
        <v>8</v>
      </c>
      <c r="D5" s="62">
        <f>SUM(B5:C5)</f>
        <v>13</v>
      </c>
      <c r="E5" s="63"/>
      <c r="F5" s="62">
        <v>6</v>
      </c>
      <c r="G5" s="62">
        <f>IF(ISNA(VLOOKUP($Y$1*1000+F5,年齢別人口集計表AD2!$A$2:$K$5000,9,FALSE)),0,VLOOKUP($Y$1*1000+F5,年齢別人口集計表AD2!$A$2:$K$5000,9,FALSE))</f>
        <v>11</v>
      </c>
      <c r="H5" s="62">
        <f>IF(ISNA(VLOOKUP($Y$1*1000+F5,年齢別人口集計表AD2!$A$2:$K$5000,10,FALSE)),0,VLOOKUP($Y$1*1000+F5,年齢別人口集計表AD2!$A$2:$K$5000,10,FALSE))</f>
        <v>7</v>
      </c>
      <c r="I5" s="62">
        <f>SUM(G5:H5)</f>
        <v>18</v>
      </c>
      <c r="J5" s="63"/>
      <c r="K5" s="62">
        <v>11</v>
      </c>
      <c r="L5" s="62">
        <f>IF(ISNA(VLOOKUP($Y$1*1000+K5,年齢別人口集計表AD2!$A$2:$K$5000,9,FALSE)),0,VLOOKUP($Y$1*1000+K5,年齢別人口集計表AD2!$A$2:$K$5000,9,FALSE))</f>
        <v>20</v>
      </c>
      <c r="M5" s="62">
        <f>IF(ISNA(VLOOKUP($Y$1*1000+K5,年齢別人口集計表AD2!$A$2:$K$5000,10,FALSE)),0,VLOOKUP($Y$1*1000+K5,年齢別人口集計表AD2!$A$2:$K$5000,10,FALSE))</f>
        <v>15</v>
      </c>
      <c r="N5" s="62">
        <f>SUM(L5:M5)</f>
        <v>35</v>
      </c>
      <c r="O5" s="63"/>
      <c r="P5" s="62">
        <v>16</v>
      </c>
      <c r="Q5" s="62">
        <f>IF(ISNA(VLOOKUP($Y$1*1000+P5,年齢別人口集計表AD2!$A$2:$K$5000,9,FALSE)),0,VLOOKUP($Y$1*1000+P5,年齢別人口集計表AD2!$A$2:$K$5000,9,FALSE))</f>
        <v>16</v>
      </c>
      <c r="R5" s="62">
        <f>IF(ISNA(VLOOKUP($Y$1*1000+P5,年齢別人口集計表AD2!$A$2:$K$5000,10,FALSE)),0,VLOOKUP($Y$1*1000+P5,年齢別人口集計表AD2!$A$2:$K$5000,10,FALSE))</f>
        <v>28</v>
      </c>
      <c r="S5" s="62">
        <f>SUM(Q5:R5)</f>
        <v>44</v>
      </c>
      <c r="X5" s="57" t="s">
        <v>4</v>
      </c>
      <c r="Y5" s="57">
        <v>3</v>
      </c>
    </row>
    <row r="6" spans="1:25" x14ac:dyDescent="0.15">
      <c r="A6" s="62">
        <v>2</v>
      </c>
      <c r="B6" s="62">
        <f>IF(ISNA(VLOOKUP($Y$1*1000+A6,年齢別人口集計表AD2!$A$2:$K$5000,9,FALSE)),0,VLOOKUP($Y$1*1000+A6,年齢別人口集計表AD2!$A$2:$K$5000,9,FALSE))</f>
        <v>5</v>
      </c>
      <c r="C6" s="62">
        <f>IF(ISNA(VLOOKUP($Y$1*1000+A6,年齢別人口集計表AD2!$A$2:$K$5000,10,FALSE)),0,VLOOKUP($Y$1*1000+A6,年齢別人口集計表AD2!$A$2:$K$5000,10,FALSE))</f>
        <v>5</v>
      </c>
      <c r="D6" s="62">
        <f>SUM(B6:C6)</f>
        <v>10</v>
      </c>
      <c r="E6" s="63"/>
      <c r="F6" s="62">
        <v>7</v>
      </c>
      <c r="G6" s="62">
        <f>IF(ISNA(VLOOKUP($Y$1*1000+F6,年齢別人口集計表AD2!$A$2:$K$5000,9,FALSE)),0,VLOOKUP($Y$1*1000+F6,年齢別人口集計表AD2!$A$2:$K$5000,9,FALSE))</f>
        <v>12</v>
      </c>
      <c r="H6" s="62">
        <f>IF(ISNA(VLOOKUP($Y$1*1000+F6,年齢別人口集計表AD2!$A$2:$K$5000,10,FALSE)),0,VLOOKUP($Y$1*1000+F6,年齢別人口集計表AD2!$A$2:$K$5000,10,FALSE))</f>
        <v>9</v>
      </c>
      <c r="I6" s="62">
        <f>SUM(G6:H6)</f>
        <v>21</v>
      </c>
      <c r="J6" s="63"/>
      <c r="K6" s="62">
        <v>12</v>
      </c>
      <c r="L6" s="62">
        <f>IF(ISNA(VLOOKUP($Y$1*1000+K6,年齢別人口集計表AD2!$A$2:$K$5000,9,FALSE)),0,VLOOKUP($Y$1*1000+K6,年齢別人口集計表AD2!$A$2:$K$5000,9,FALSE))</f>
        <v>15</v>
      </c>
      <c r="M6" s="62">
        <f>IF(ISNA(VLOOKUP($Y$1*1000+K6,年齢別人口集計表AD2!$A$2:$K$5000,10,FALSE)),0,VLOOKUP($Y$1*1000+K6,年齢別人口集計表AD2!$A$2:$K$5000,10,FALSE))</f>
        <v>14</v>
      </c>
      <c r="N6" s="62">
        <f>SUM(L6:M6)</f>
        <v>29</v>
      </c>
      <c r="O6" s="63"/>
      <c r="P6" s="62">
        <v>17</v>
      </c>
      <c r="Q6" s="62">
        <f>IF(ISNA(VLOOKUP($Y$1*1000+P6,年齢別人口集計表AD2!$A$2:$K$5000,9,FALSE)),0,VLOOKUP($Y$1*1000+P6,年齢別人口集計表AD2!$A$2:$K$5000,9,FALSE))</f>
        <v>34</v>
      </c>
      <c r="R6" s="62">
        <f>IF(ISNA(VLOOKUP($Y$1*1000+P6,年齢別人口集計表AD2!$A$2:$K$5000,10,FALSE)),0,VLOOKUP($Y$1*1000+P6,年齢別人口集計表AD2!$A$2:$K$5000,10,FALSE))</f>
        <v>20</v>
      </c>
      <c r="S6" s="62">
        <f>SUM(Q6:R6)</f>
        <v>54</v>
      </c>
      <c r="X6" s="57" t="s">
        <v>5</v>
      </c>
      <c r="Y6" s="57">
        <v>4</v>
      </c>
    </row>
    <row r="7" spans="1:25" x14ac:dyDescent="0.15">
      <c r="A7" s="62">
        <v>3</v>
      </c>
      <c r="B7" s="62">
        <f>IF(ISNA(VLOOKUP($Y$1*1000+A7,年齢別人口集計表AD2!$A$2:$K$5000,9,FALSE)),0,VLOOKUP($Y$1*1000+A7,年齢別人口集計表AD2!$A$2:$K$5000,9,FALSE))</f>
        <v>5</v>
      </c>
      <c r="C7" s="62">
        <f>IF(ISNA(VLOOKUP($Y$1*1000+A7,年齢別人口集計表AD2!$A$2:$K$5000,10,FALSE)),0,VLOOKUP($Y$1*1000+A7,年齢別人口集計表AD2!$A$2:$K$5000,10,FALSE))</f>
        <v>4</v>
      </c>
      <c r="D7" s="62">
        <f>SUM(B7:C7)</f>
        <v>9</v>
      </c>
      <c r="E7" s="63"/>
      <c r="F7" s="62">
        <v>8</v>
      </c>
      <c r="G7" s="62">
        <f>IF(ISNA(VLOOKUP($Y$1*1000+F7,年齢別人口集計表AD2!$A$2:$K$5000,9,FALSE)),0,VLOOKUP($Y$1*1000+F7,年齢別人口集計表AD2!$A$2:$K$5000,9,FALSE))</f>
        <v>11</v>
      </c>
      <c r="H7" s="62">
        <f>IF(ISNA(VLOOKUP($Y$1*1000+F7,年齢別人口集計表AD2!$A$2:$K$5000,10,FALSE)),0,VLOOKUP($Y$1*1000+F7,年齢別人口集計表AD2!$A$2:$K$5000,10,FALSE))</f>
        <v>9</v>
      </c>
      <c r="I7" s="62">
        <f>SUM(G7:H7)</f>
        <v>20</v>
      </c>
      <c r="J7" s="63"/>
      <c r="K7" s="62">
        <v>13</v>
      </c>
      <c r="L7" s="62">
        <f>IF(ISNA(VLOOKUP($Y$1*1000+K7,年齢別人口集計表AD2!$A$2:$K$5000,9,FALSE)),0,VLOOKUP($Y$1*1000+K7,年齢別人口集計表AD2!$A$2:$K$5000,9,FALSE))</f>
        <v>20</v>
      </c>
      <c r="M7" s="62">
        <f>IF(ISNA(VLOOKUP($Y$1*1000+K7,年齢別人口集計表AD2!$A$2:$K$5000,10,FALSE)),0,VLOOKUP($Y$1*1000+K7,年齢別人口集計表AD2!$A$2:$K$5000,10,FALSE))</f>
        <v>24</v>
      </c>
      <c r="N7" s="62">
        <f>SUM(L7:M7)</f>
        <v>44</v>
      </c>
      <c r="O7" s="63"/>
      <c r="P7" s="62">
        <v>18</v>
      </c>
      <c r="Q7" s="62">
        <f>IF(ISNA(VLOOKUP($Y$1*1000+P7,年齢別人口集計表AD2!$A$2:$K$5000,9,FALSE)),0,VLOOKUP($Y$1*1000+P7,年齢別人口集計表AD2!$A$2:$K$5000,9,FALSE))</f>
        <v>22</v>
      </c>
      <c r="R7" s="62">
        <f>IF(ISNA(VLOOKUP($Y$1*1000+P7,年齢別人口集計表AD2!$A$2:$K$5000,10,FALSE)),0,VLOOKUP($Y$1*1000+P7,年齢別人口集計表AD2!$A$2:$K$5000,10,FALSE))</f>
        <v>11</v>
      </c>
      <c r="S7" s="62">
        <f>SUM(Q7:R7)</f>
        <v>33</v>
      </c>
      <c r="X7" s="57" t="s">
        <v>6</v>
      </c>
      <c r="Y7" s="57">
        <v>5</v>
      </c>
    </row>
    <row r="8" spans="1:25" x14ac:dyDescent="0.15">
      <c r="A8" s="62">
        <v>4</v>
      </c>
      <c r="B8" s="62">
        <f>IF(ISNA(VLOOKUP($Y$1*1000+A8,年齢別人口集計表AD2!$A$2:$K$5000,9,FALSE)),0,VLOOKUP($Y$1*1000+A8,年齢別人口集計表AD2!$A$2:$K$5000,9,FALSE))</f>
        <v>6</v>
      </c>
      <c r="C8" s="62">
        <f>IF(ISNA(VLOOKUP($Y$1*1000+A8,年齢別人口集計表AD2!$A$2:$K$5000,10,FALSE)),0,VLOOKUP($Y$1*1000+A8,年齢別人口集計表AD2!$A$2:$K$5000,10,FALSE))</f>
        <v>6</v>
      </c>
      <c r="D8" s="62">
        <f>SUM(B8:C8)</f>
        <v>12</v>
      </c>
      <c r="E8" s="63"/>
      <c r="F8" s="62">
        <v>9</v>
      </c>
      <c r="G8" s="62">
        <f>IF(ISNA(VLOOKUP($Y$1*1000+F8,年齢別人口集計表AD2!$A$2:$K$5000,9,FALSE)),0,VLOOKUP($Y$1*1000+F8,年齢別人口集計表AD2!$A$2:$K$5000,9,FALSE))</f>
        <v>10</v>
      </c>
      <c r="H8" s="62">
        <f>IF(ISNA(VLOOKUP($Y$1*1000+F8,年齢別人口集計表AD2!$A$2:$K$5000,10,FALSE)),0,VLOOKUP($Y$1*1000+F8,年齢別人口集計表AD2!$A$2:$K$5000,10,FALSE))</f>
        <v>13</v>
      </c>
      <c r="I8" s="62">
        <f>SUM(G8:H8)</f>
        <v>23</v>
      </c>
      <c r="J8" s="63"/>
      <c r="K8" s="62">
        <v>14</v>
      </c>
      <c r="L8" s="62">
        <f>IF(ISNA(VLOOKUP($Y$1*1000+K8,年齢別人口集計表AD2!$A$2:$K$5000,9,FALSE)),0,VLOOKUP($Y$1*1000+K8,年齢別人口集計表AD2!$A$2:$K$5000,9,FALSE))</f>
        <v>17</v>
      </c>
      <c r="M8" s="62">
        <f>IF(ISNA(VLOOKUP($Y$1*1000+K8,年齢別人口集計表AD2!$A$2:$K$5000,10,FALSE)),0,VLOOKUP($Y$1*1000+K8,年齢別人口集計表AD2!$A$2:$K$5000,10,FALSE))</f>
        <v>21</v>
      </c>
      <c r="N8" s="62">
        <f>SUM(L8:M8)</f>
        <v>38</v>
      </c>
      <c r="O8" s="63"/>
      <c r="P8" s="62">
        <v>19</v>
      </c>
      <c r="Q8" s="62">
        <f>IF(ISNA(VLOOKUP($Y$1*1000+P8,年齢別人口集計表AD2!$A$2:$K$5000,9,FALSE)),0,VLOOKUP($Y$1*1000+P8,年齢別人口集計表AD2!$A$2:$K$5000,9,FALSE))</f>
        <v>17</v>
      </c>
      <c r="R8" s="62">
        <f>IF(ISNA(VLOOKUP($Y$1*1000+P8,年齢別人口集計表AD2!$A$2:$K$5000,10,FALSE)),0,VLOOKUP($Y$1*1000+P8,年齢別人口集計表AD2!$A$2:$K$5000,10,FALSE))</f>
        <v>28</v>
      </c>
      <c r="S8" s="62">
        <f>SUM(Q8:R8)</f>
        <v>45</v>
      </c>
      <c r="X8" s="57" t="s">
        <v>7</v>
      </c>
      <c r="Y8" s="57">
        <v>6</v>
      </c>
    </row>
    <row r="9" spans="1:25" x14ac:dyDescent="0.15">
      <c r="A9" s="64" t="s">
        <v>91</v>
      </c>
      <c r="B9" s="62">
        <f>SUM(B4:B8)</f>
        <v>23</v>
      </c>
      <c r="C9" s="62">
        <f>SUM(C4:C8)</f>
        <v>25</v>
      </c>
      <c r="D9" s="62">
        <f>SUM(D4:D8)</f>
        <v>48</v>
      </c>
      <c r="E9" s="63"/>
      <c r="F9" s="64" t="s">
        <v>91</v>
      </c>
      <c r="G9" s="62">
        <f>SUM(G4:G8)</f>
        <v>48</v>
      </c>
      <c r="H9" s="62">
        <f>SUM(H4:H8)</f>
        <v>49</v>
      </c>
      <c r="I9" s="62">
        <f>SUM(I4:I8)</f>
        <v>97</v>
      </c>
      <c r="J9" s="63"/>
      <c r="K9" s="64" t="s">
        <v>91</v>
      </c>
      <c r="L9" s="62">
        <f>SUM(L4:L8)</f>
        <v>91</v>
      </c>
      <c r="M9" s="62">
        <f>SUM(M4:M8)</f>
        <v>93</v>
      </c>
      <c r="N9" s="62">
        <f>SUM(N4:N8)</f>
        <v>184</v>
      </c>
      <c r="O9" s="63"/>
      <c r="P9" s="64" t="s">
        <v>91</v>
      </c>
      <c r="Q9" s="62">
        <f>SUM(Q4:Q8)</f>
        <v>107</v>
      </c>
      <c r="R9" s="62">
        <f>SUM(R4:R8)</f>
        <v>110</v>
      </c>
      <c r="S9" s="62">
        <f>SUM(S4:S8)</f>
        <v>217</v>
      </c>
      <c r="U9" s="65">
        <f>Q9+L9+G9+B9</f>
        <v>269</v>
      </c>
      <c r="V9" s="65">
        <f>R9+M9+H9+C9</f>
        <v>277</v>
      </c>
      <c r="X9" s="57" t="s">
        <v>8</v>
      </c>
      <c r="Y9" s="57">
        <v>7</v>
      </c>
    </row>
    <row r="10" spans="1:25" x14ac:dyDescent="0.15">
      <c r="A10" s="66"/>
      <c r="B10" s="66"/>
      <c r="C10" s="66"/>
      <c r="D10" s="66"/>
      <c r="F10" s="66"/>
      <c r="G10" s="66"/>
      <c r="H10" s="66"/>
      <c r="I10" s="66"/>
      <c r="K10" s="66"/>
      <c r="L10" s="66"/>
      <c r="M10" s="66"/>
      <c r="N10" s="66"/>
      <c r="P10" s="66"/>
      <c r="Q10" s="66"/>
      <c r="R10" s="66"/>
      <c r="S10" s="66"/>
      <c r="X10" s="57" t="s">
        <v>9</v>
      </c>
      <c r="Y10" s="57">
        <v>8</v>
      </c>
    </row>
    <row r="11" spans="1:25" x14ac:dyDescent="0.15">
      <c r="A11" s="64" t="s">
        <v>0</v>
      </c>
      <c r="B11" s="64" t="s">
        <v>89</v>
      </c>
      <c r="C11" s="64" t="s">
        <v>90</v>
      </c>
      <c r="D11" s="64" t="s">
        <v>91</v>
      </c>
      <c r="E11" s="63"/>
      <c r="F11" s="64" t="s">
        <v>0</v>
      </c>
      <c r="G11" s="64" t="s">
        <v>89</v>
      </c>
      <c r="H11" s="64" t="s">
        <v>90</v>
      </c>
      <c r="I11" s="64" t="s">
        <v>91</v>
      </c>
      <c r="J11" s="63"/>
      <c r="K11" s="64" t="s">
        <v>0</v>
      </c>
      <c r="L11" s="64" t="s">
        <v>89</v>
      </c>
      <c r="M11" s="64" t="s">
        <v>90</v>
      </c>
      <c r="N11" s="64" t="s">
        <v>91</v>
      </c>
      <c r="O11" s="63"/>
      <c r="P11" s="64" t="s">
        <v>0</v>
      </c>
      <c r="Q11" s="64" t="s">
        <v>89</v>
      </c>
      <c r="R11" s="64" t="s">
        <v>90</v>
      </c>
      <c r="S11" s="64" t="s">
        <v>91</v>
      </c>
      <c r="X11" s="57" t="s">
        <v>10</v>
      </c>
      <c r="Y11" s="57">
        <v>9</v>
      </c>
    </row>
    <row r="12" spans="1:25" x14ac:dyDescent="0.15">
      <c r="A12" s="62">
        <v>20</v>
      </c>
      <c r="B12" s="62">
        <f>IF(ISNA(VLOOKUP($Y$1*1000+A12,年齢別人口集計表AD2!$A$2:$K$5000,9,FALSE)),0,VLOOKUP($Y$1*1000+A12,年齢別人口集計表AD2!$A$2:$K$5000,9,FALSE))</f>
        <v>28</v>
      </c>
      <c r="C12" s="62">
        <f>IF(ISNA(VLOOKUP($Y$1*1000+A12,年齢別人口集計表AD2!$A$2:$K$5000,10,FALSE)),0,VLOOKUP($Y$1*1000+A12,年齢別人口集計表AD2!$A$2:$K$5000,10,FALSE))</f>
        <v>20</v>
      </c>
      <c r="D12" s="62">
        <f>SUM(B12:C12)</f>
        <v>48</v>
      </c>
      <c r="E12" s="63"/>
      <c r="F12" s="62">
        <v>25</v>
      </c>
      <c r="G12" s="62">
        <f>IF(ISNA(VLOOKUP($Y$1*1000+F12,年齢別人口集計表AD2!$A$2:$K$5000,9,FALSE)),0,VLOOKUP($Y$1*1000+F12,年齢別人口集計表AD2!$A$2:$K$5000,9,FALSE))</f>
        <v>7</v>
      </c>
      <c r="H12" s="62">
        <f>IF(ISNA(VLOOKUP($Y$1*1000+F12,年齢別人口集計表AD2!$A$2:$K$5000,10,FALSE)),0,VLOOKUP($Y$1*1000+F12,年齢別人口集計表AD2!$A$2:$K$5000,10,FALSE))</f>
        <v>7</v>
      </c>
      <c r="I12" s="62">
        <f>SUM(G12:H12)</f>
        <v>14</v>
      </c>
      <c r="J12" s="63"/>
      <c r="K12" s="62">
        <v>30</v>
      </c>
      <c r="L12" s="62">
        <f>IF(ISNA(VLOOKUP($Y$1*1000+K12,年齢別人口集計表AD2!$A$2:$K$5000,9,FALSE)),0,VLOOKUP($Y$1*1000+K12,年齢別人口集計表AD2!$A$2:$K$5000,9,FALSE))</f>
        <v>3</v>
      </c>
      <c r="M12" s="62">
        <f>IF(ISNA(VLOOKUP($Y$1*1000+K12,年齢別人口集計表AD2!$A$2:$K$5000,10,FALSE)),0,VLOOKUP($Y$1*1000+K12,年齢別人口集計表AD2!$A$2:$K$5000,10,FALSE))</f>
        <v>2</v>
      </c>
      <c r="N12" s="62">
        <f>SUM(L12:M12)</f>
        <v>5</v>
      </c>
      <c r="O12" s="63"/>
      <c r="P12" s="62">
        <v>35</v>
      </c>
      <c r="Q12" s="62">
        <f>IF(ISNA(VLOOKUP($Y$1*1000+P12,年齢別人口集計表AD2!$A$2:$K$5000,9,FALSE)),0,VLOOKUP($Y$1*1000+P12,年齢別人口集計表AD2!$A$2:$K$5000,9,FALSE))</f>
        <v>5</v>
      </c>
      <c r="R12" s="62">
        <f>IF(ISNA(VLOOKUP($Y$1*1000+P12,年齢別人口集計表AD2!$A$2:$K$5000,10,FALSE)),0,VLOOKUP($Y$1*1000+P12,年齢別人口集計表AD2!$A$2:$K$5000,10,FALSE))</f>
        <v>9</v>
      </c>
      <c r="S12" s="62">
        <f>SUM(Q12:R12)</f>
        <v>14</v>
      </c>
      <c r="X12" s="57" t="s">
        <v>11</v>
      </c>
      <c r="Y12" s="57">
        <v>10</v>
      </c>
    </row>
    <row r="13" spans="1:25" x14ac:dyDescent="0.15">
      <c r="A13" s="62">
        <v>21</v>
      </c>
      <c r="B13" s="62">
        <f>IF(ISNA(VLOOKUP($Y$1*1000+A13,年齢別人口集計表AD2!$A$2:$K$5000,9,FALSE)),0,VLOOKUP($Y$1*1000+A13,年齢別人口集計表AD2!$A$2:$K$5000,9,FALSE))</f>
        <v>29</v>
      </c>
      <c r="C13" s="62">
        <f>IF(ISNA(VLOOKUP($Y$1*1000+A13,年齢別人口集計表AD2!$A$2:$K$5000,10,FALSE)),0,VLOOKUP($Y$1*1000+A13,年齢別人口集計表AD2!$A$2:$K$5000,10,FALSE))</f>
        <v>23</v>
      </c>
      <c r="D13" s="62">
        <f>SUM(B13:C13)</f>
        <v>52</v>
      </c>
      <c r="E13" s="63"/>
      <c r="F13" s="62">
        <v>26</v>
      </c>
      <c r="G13" s="62">
        <f>IF(ISNA(VLOOKUP($Y$1*1000+F13,年齢別人口集計表AD2!$A$2:$K$5000,9,FALSE)),0,VLOOKUP($Y$1*1000+F13,年齢別人口集計表AD2!$A$2:$K$5000,9,FALSE))</f>
        <v>10</v>
      </c>
      <c r="H13" s="62">
        <f>IF(ISNA(VLOOKUP($Y$1*1000+F13,年齢別人口集計表AD2!$A$2:$K$5000,10,FALSE)),0,VLOOKUP($Y$1*1000+F13,年齢別人口集計表AD2!$A$2:$K$5000,10,FALSE))</f>
        <v>10</v>
      </c>
      <c r="I13" s="62">
        <f>SUM(G13:H13)</f>
        <v>20</v>
      </c>
      <c r="J13" s="63"/>
      <c r="K13" s="62">
        <v>31</v>
      </c>
      <c r="L13" s="62">
        <f>IF(ISNA(VLOOKUP($Y$1*1000+K13,年齢別人口集計表AD2!$A$2:$K$5000,9,FALSE)),0,VLOOKUP($Y$1*1000+K13,年齢別人口集計表AD2!$A$2:$K$5000,9,FALSE))</f>
        <v>6</v>
      </c>
      <c r="M13" s="62">
        <f>IF(ISNA(VLOOKUP($Y$1*1000+K13,年齢別人口集計表AD2!$A$2:$K$5000,10,FALSE)),0,VLOOKUP($Y$1*1000+K13,年齢別人口集計表AD2!$A$2:$K$5000,10,FALSE))</f>
        <v>5</v>
      </c>
      <c r="N13" s="62">
        <f>SUM(L13:M13)</f>
        <v>11</v>
      </c>
      <c r="O13" s="63"/>
      <c r="P13" s="62">
        <v>36</v>
      </c>
      <c r="Q13" s="62">
        <f>IF(ISNA(VLOOKUP($Y$1*1000+P13,年齢別人口集計表AD2!$A$2:$K$5000,9,FALSE)),0,VLOOKUP($Y$1*1000+P13,年齢別人口集計表AD2!$A$2:$K$5000,9,FALSE))</f>
        <v>6</v>
      </c>
      <c r="R13" s="62">
        <f>IF(ISNA(VLOOKUP($Y$1*1000+P13,年齢別人口集計表AD2!$A$2:$K$5000,10,FALSE)),0,VLOOKUP($Y$1*1000+P13,年齢別人口集計表AD2!$A$2:$K$5000,10,FALSE))</f>
        <v>6</v>
      </c>
      <c r="S13" s="62">
        <f>SUM(Q13:R13)</f>
        <v>12</v>
      </c>
      <c r="X13" s="57" t="s">
        <v>12</v>
      </c>
      <c r="Y13" s="57">
        <v>11</v>
      </c>
    </row>
    <row r="14" spans="1:25" x14ac:dyDescent="0.15">
      <c r="A14" s="62">
        <v>22</v>
      </c>
      <c r="B14" s="62">
        <f>IF(ISNA(VLOOKUP($Y$1*1000+A14,年齢別人口集計表AD2!$A$2:$K$5000,9,FALSE)),0,VLOOKUP($Y$1*1000+A14,年齢別人口集計表AD2!$A$2:$K$5000,9,FALSE))</f>
        <v>20</v>
      </c>
      <c r="C14" s="62">
        <f>IF(ISNA(VLOOKUP($Y$1*1000+A14,年齢別人口集計表AD2!$A$2:$K$5000,10,FALSE)),0,VLOOKUP($Y$1*1000+A14,年齢別人口集計表AD2!$A$2:$K$5000,10,FALSE))</f>
        <v>20</v>
      </c>
      <c r="D14" s="62">
        <f>SUM(B14:C14)</f>
        <v>40</v>
      </c>
      <c r="E14" s="63"/>
      <c r="F14" s="62">
        <v>27</v>
      </c>
      <c r="G14" s="62">
        <f>IF(ISNA(VLOOKUP($Y$1*1000+F14,年齢別人口集計表AD2!$A$2:$K$5000,9,FALSE)),0,VLOOKUP($Y$1*1000+F14,年齢別人口集計表AD2!$A$2:$K$5000,9,FALSE))</f>
        <v>7</v>
      </c>
      <c r="H14" s="62">
        <f>IF(ISNA(VLOOKUP($Y$1*1000+F14,年齢別人口集計表AD2!$A$2:$K$5000,10,FALSE)),0,VLOOKUP($Y$1*1000+F14,年齢別人口集計表AD2!$A$2:$K$5000,10,FALSE))</f>
        <v>3</v>
      </c>
      <c r="I14" s="62">
        <f>SUM(G14:H14)</f>
        <v>10</v>
      </c>
      <c r="J14" s="63"/>
      <c r="K14" s="62">
        <v>32</v>
      </c>
      <c r="L14" s="62">
        <f>IF(ISNA(VLOOKUP($Y$1*1000+K14,年齢別人口集計表AD2!$A$2:$K$5000,9,FALSE)),0,VLOOKUP($Y$1*1000+K14,年齢別人口集計表AD2!$A$2:$K$5000,9,FALSE))</f>
        <v>4</v>
      </c>
      <c r="M14" s="62">
        <f>IF(ISNA(VLOOKUP($Y$1*1000+K14,年齢別人口集計表AD2!$A$2:$K$5000,10,FALSE)),0,VLOOKUP($Y$1*1000+K14,年齢別人口集計表AD2!$A$2:$K$5000,10,FALSE))</f>
        <v>6</v>
      </c>
      <c r="N14" s="62">
        <f>SUM(L14:M14)</f>
        <v>10</v>
      </c>
      <c r="O14" s="63"/>
      <c r="P14" s="62">
        <v>37</v>
      </c>
      <c r="Q14" s="62">
        <f>IF(ISNA(VLOOKUP($Y$1*1000+P14,年齢別人口集計表AD2!$A$2:$K$5000,9,FALSE)),0,VLOOKUP($Y$1*1000+P14,年齢別人口集計表AD2!$A$2:$K$5000,9,FALSE))</f>
        <v>5</v>
      </c>
      <c r="R14" s="62">
        <f>IF(ISNA(VLOOKUP($Y$1*1000+P14,年齢別人口集計表AD2!$A$2:$K$5000,10,FALSE)),0,VLOOKUP($Y$1*1000+P14,年齢別人口集計表AD2!$A$2:$K$5000,10,FALSE))</f>
        <v>8</v>
      </c>
      <c r="S14" s="62">
        <f>SUM(Q14:R14)</f>
        <v>13</v>
      </c>
      <c r="X14" s="57" t="s">
        <v>13</v>
      </c>
      <c r="Y14" s="57">
        <v>12</v>
      </c>
    </row>
    <row r="15" spans="1:25" x14ac:dyDescent="0.15">
      <c r="A15" s="62">
        <v>23</v>
      </c>
      <c r="B15" s="62">
        <f>IF(ISNA(VLOOKUP($Y$1*1000+A15,年齢別人口集計表AD2!$A$2:$K$5000,9,FALSE)),0,VLOOKUP($Y$1*1000+A15,年齢別人口集計表AD2!$A$2:$K$5000,9,FALSE))</f>
        <v>13</v>
      </c>
      <c r="C15" s="62">
        <f>IF(ISNA(VLOOKUP($Y$1*1000+A15,年齢別人口集計表AD2!$A$2:$K$5000,10,FALSE)),0,VLOOKUP($Y$1*1000+A15,年齢別人口集計表AD2!$A$2:$K$5000,10,FALSE))</f>
        <v>14</v>
      </c>
      <c r="D15" s="62">
        <f>SUM(B15:C15)</f>
        <v>27</v>
      </c>
      <c r="E15" s="63"/>
      <c r="F15" s="62">
        <v>28</v>
      </c>
      <c r="G15" s="62">
        <f>IF(ISNA(VLOOKUP($Y$1*1000+F15,年齢別人口集計表AD2!$A$2:$K$5000,9,FALSE)),0,VLOOKUP($Y$1*1000+F15,年齢別人口集計表AD2!$A$2:$K$5000,9,FALSE))</f>
        <v>6</v>
      </c>
      <c r="H15" s="62">
        <f>IF(ISNA(VLOOKUP($Y$1*1000+F15,年齢別人口集計表AD2!$A$2:$K$5000,10,FALSE)),0,VLOOKUP($Y$1*1000+F15,年齢別人口集計表AD2!$A$2:$K$5000,10,FALSE))</f>
        <v>7</v>
      </c>
      <c r="I15" s="62">
        <f>SUM(G15:H15)</f>
        <v>13</v>
      </c>
      <c r="J15" s="63"/>
      <c r="K15" s="62">
        <v>33</v>
      </c>
      <c r="L15" s="62">
        <f>IF(ISNA(VLOOKUP($Y$1*1000+K15,年齢別人口集計表AD2!$A$2:$K$5000,9,FALSE)),0,VLOOKUP($Y$1*1000+K15,年齢別人口集計表AD2!$A$2:$K$5000,9,FALSE))</f>
        <v>3</v>
      </c>
      <c r="M15" s="62">
        <f>IF(ISNA(VLOOKUP($Y$1*1000+K15,年齢別人口集計表AD2!$A$2:$K$5000,10,FALSE)),0,VLOOKUP($Y$1*1000+K15,年齢別人口集計表AD2!$A$2:$K$5000,10,FALSE))</f>
        <v>4</v>
      </c>
      <c r="N15" s="62">
        <f>SUM(L15:M15)</f>
        <v>7</v>
      </c>
      <c r="O15" s="63"/>
      <c r="P15" s="62">
        <v>38</v>
      </c>
      <c r="Q15" s="62">
        <f>IF(ISNA(VLOOKUP($Y$1*1000+P15,年齢別人口集計表AD2!$A$2:$K$5000,9,FALSE)),0,VLOOKUP($Y$1*1000+P15,年齢別人口集計表AD2!$A$2:$K$5000,9,FALSE))</f>
        <v>6</v>
      </c>
      <c r="R15" s="62">
        <f>IF(ISNA(VLOOKUP($Y$1*1000+P15,年齢別人口集計表AD2!$A$2:$K$5000,10,FALSE)),0,VLOOKUP($Y$1*1000+P15,年齢別人口集計表AD2!$A$2:$K$5000,10,FALSE))</f>
        <v>11</v>
      </c>
      <c r="S15" s="62">
        <f>SUM(Q15:R15)</f>
        <v>17</v>
      </c>
      <c r="X15" s="57" t="s">
        <v>14</v>
      </c>
      <c r="Y15" s="57">
        <v>13</v>
      </c>
    </row>
    <row r="16" spans="1:25" x14ac:dyDescent="0.15">
      <c r="A16" s="62">
        <v>24</v>
      </c>
      <c r="B16" s="62">
        <f>IF(ISNA(VLOOKUP($Y$1*1000+A16,年齢別人口集計表AD2!$A$2:$K$5000,9,FALSE)),0,VLOOKUP($Y$1*1000+A16,年齢別人口集計表AD2!$A$2:$K$5000,9,FALSE))</f>
        <v>10</v>
      </c>
      <c r="C16" s="62">
        <f>IF(ISNA(VLOOKUP($Y$1*1000+A16,年齢別人口集計表AD2!$A$2:$K$5000,10,FALSE)),0,VLOOKUP($Y$1*1000+A16,年齢別人口集計表AD2!$A$2:$K$5000,10,FALSE))</f>
        <v>17</v>
      </c>
      <c r="D16" s="62">
        <f>SUM(B16:C16)</f>
        <v>27</v>
      </c>
      <c r="E16" s="63"/>
      <c r="F16" s="62">
        <v>29</v>
      </c>
      <c r="G16" s="62">
        <f>IF(ISNA(VLOOKUP($Y$1*1000+F16,年齢別人口集計表AD2!$A$2:$K$5000,9,FALSE)),0,VLOOKUP($Y$1*1000+F16,年齢別人口集計表AD2!$A$2:$K$5000,9,FALSE))</f>
        <v>6</v>
      </c>
      <c r="H16" s="62">
        <f>IF(ISNA(VLOOKUP($Y$1*1000+F16,年齢別人口集計表AD2!$A$2:$K$5000,10,FALSE)),0,VLOOKUP($Y$1*1000+F16,年齢別人口集計表AD2!$A$2:$K$5000,10,FALSE))</f>
        <v>3</v>
      </c>
      <c r="I16" s="62">
        <f>SUM(G16:H16)</f>
        <v>9</v>
      </c>
      <c r="J16" s="63"/>
      <c r="K16" s="62">
        <v>34</v>
      </c>
      <c r="L16" s="62">
        <f>IF(ISNA(VLOOKUP($Y$1*1000+K16,年齢別人口集計表AD2!$A$2:$K$5000,9,FALSE)),0,VLOOKUP($Y$1*1000+K16,年齢別人口集計表AD2!$A$2:$K$5000,9,FALSE))</f>
        <v>4</v>
      </c>
      <c r="M16" s="62">
        <f>IF(ISNA(VLOOKUP($Y$1*1000+K16,年齢別人口集計表AD2!$A$2:$K$5000,10,FALSE)),0,VLOOKUP($Y$1*1000+K16,年齢別人口集計表AD2!$A$2:$K$5000,10,FALSE))</f>
        <v>3</v>
      </c>
      <c r="N16" s="62">
        <f>SUM(L16:M16)</f>
        <v>7</v>
      </c>
      <c r="O16" s="63"/>
      <c r="P16" s="62">
        <v>39</v>
      </c>
      <c r="Q16" s="62">
        <f>IF(ISNA(VLOOKUP($Y$1*1000+P16,年齢別人口集計表AD2!$A$2:$K$5000,9,FALSE)),0,VLOOKUP($Y$1*1000+P16,年齢別人口集計表AD2!$A$2:$K$5000,9,FALSE))</f>
        <v>14</v>
      </c>
      <c r="R16" s="62">
        <f>IF(ISNA(VLOOKUP($Y$1*1000+P16,年齢別人口集計表AD2!$A$2:$K$5000,10,FALSE)),0,VLOOKUP($Y$1*1000+P16,年齢別人口集計表AD2!$A$2:$K$5000,10,FALSE))</f>
        <v>16</v>
      </c>
      <c r="S16" s="62">
        <f>SUM(Q16:R16)</f>
        <v>30</v>
      </c>
      <c r="X16" s="57" t="s">
        <v>15</v>
      </c>
      <c r="Y16" s="57">
        <v>14</v>
      </c>
    </row>
    <row r="17" spans="1:25" x14ac:dyDescent="0.15">
      <c r="A17" s="64" t="s">
        <v>91</v>
      </c>
      <c r="B17" s="62">
        <f>SUM(B12:B16)</f>
        <v>100</v>
      </c>
      <c r="C17" s="62">
        <f>SUM(C12:C16)</f>
        <v>94</v>
      </c>
      <c r="D17" s="62">
        <f>SUM(D12:D16)</f>
        <v>194</v>
      </c>
      <c r="E17" s="63"/>
      <c r="F17" s="64" t="s">
        <v>91</v>
      </c>
      <c r="G17" s="62">
        <f>SUM(G12:G16)</f>
        <v>36</v>
      </c>
      <c r="H17" s="62">
        <f>SUM(H12:H16)</f>
        <v>30</v>
      </c>
      <c r="I17" s="62">
        <f>SUM(I12:I16)</f>
        <v>66</v>
      </c>
      <c r="J17" s="63"/>
      <c r="K17" s="64" t="s">
        <v>91</v>
      </c>
      <c r="L17" s="62">
        <f>SUM(L12:L16)</f>
        <v>20</v>
      </c>
      <c r="M17" s="62">
        <f>SUM(M12:M16)</f>
        <v>20</v>
      </c>
      <c r="N17" s="62">
        <f>SUM(N12:N16)</f>
        <v>40</v>
      </c>
      <c r="O17" s="63"/>
      <c r="P17" s="64" t="s">
        <v>91</v>
      </c>
      <c r="Q17" s="62">
        <f>SUM(Q12:Q16)</f>
        <v>36</v>
      </c>
      <c r="R17" s="62">
        <f>SUM(R12:R16)</f>
        <v>50</v>
      </c>
      <c r="S17" s="62">
        <f>SUM(S12:S16)</f>
        <v>86</v>
      </c>
      <c r="U17" s="65">
        <f>Q17+L17+G17+B17</f>
        <v>192</v>
      </c>
      <c r="V17" s="65">
        <f>R17+M17+H17+C17</f>
        <v>194</v>
      </c>
      <c r="X17" s="57" t="s">
        <v>16</v>
      </c>
      <c r="Y17" s="57">
        <v>15</v>
      </c>
    </row>
    <row r="18" spans="1:25" x14ac:dyDescent="0.15">
      <c r="A18" s="66"/>
      <c r="B18" s="66"/>
      <c r="C18" s="66"/>
      <c r="D18" s="66"/>
      <c r="F18" s="66"/>
      <c r="G18" s="66"/>
      <c r="H18" s="66"/>
      <c r="I18" s="66"/>
      <c r="K18" s="66"/>
      <c r="L18" s="66"/>
      <c r="M18" s="66"/>
      <c r="N18" s="66"/>
      <c r="P18" s="66"/>
      <c r="Q18" s="66"/>
      <c r="R18" s="66"/>
      <c r="S18" s="66"/>
      <c r="X18" s="57" t="s">
        <v>17</v>
      </c>
      <c r="Y18" s="57">
        <v>16</v>
      </c>
    </row>
    <row r="19" spans="1:25" x14ac:dyDescent="0.15">
      <c r="A19" s="64" t="s">
        <v>0</v>
      </c>
      <c r="B19" s="64" t="s">
        <v>89</v>
      </c>
      <c r="C19" s="64" t="s">
        <v>90</v>
      </c>
      <c r="D19" s="64" t="s">
        <v>91</v>
      </c>
      <c r="E19" s="63"/>
      <c r="F19" s="64" t="s">
        <v>0</v>
      </c>
      <c r="G19" s="64" t="s">
        <v>89</v>
      </c>
      <c r="H19" s="64" t="s">
        <v>90</v>
      </c>
      <c r="I19" s="64" t="s">
        <v>91</v>
      </c>
      <c r="J19" s="63"/>
      <c r="K19" s="64" t="s">
        <v>0</v>
      </c>
      <c r="L19" s="64" t="s">
        <v>89</v>
      </c>
      <c r="M19" s="64" t="s">
        <v>90</v>
      </c>
      <c r="N19" s="64" t="s">
        <v>91</v>
      </c>
      <c r="O19" s="63"/>
      <c r="P19" s="64" t="s">
        <v>0</v>
      </c>
      <c r="Q19" s="64" t="s">
        <v>89</v>
      </c>
      <c r="R19" s="64" t="s">
        <v>90</v>
      </c>
      <c r="S19" s="64" t="s">
        <v>91</v>
      </c>
      <c r="X19" s="57" t="s">
        <v>18</v>
      </c>
      <c r="Y19" s="57">
        <v>17</v>
      </c>
    </row>
    <row r="20" spans="1:25" x14ac:dyDescent="0.15">
      <c r="A20" s="62">
        <v>40</v>
      </c>
      <c r="B20" s="62">
        <f>IF(ISNA(VLOOKUP($Y$1*1000+A20,年齢別人口集計表AD2!$A$2:$K$5000,9,FALSE)),0,VLOOKUP($Y$1*1000+A20,年齢別人口集計表AD2!$A$2:$K$5000,9,FALSE))</f>
        <v>9</v>
      </c>
      <c r="C20" s="62">
        <f>IF(ISNA(VLOOKUP($Y$1*1000+A20,年齢別人口集計表AD2!$A$2:$K$5000,10,FALSE)),0,VLOOKUP($Y$1*1000+A20,年齢別人口集計表AD2!$A$2:$K$5000,10,FALSE))</f>
        <v>14</v>
      </c>
      <c r="D20" s="62">
        <f>SUM(B20:C20)</f>
        <v>23</v>
      </c>
      <c r="E20" s="63"/>
      <c r="F20" s="62">
        <v>45</v>
      </c>
      <c r="G20" s="62">
        <f>IF(ISNA(VLOOKUP($Y$1*1000+F20,年齢別人口集計表AD2!$A$2:$K$5000,9,FALSE)),0,VLOOKUP($Y$1*1000+F20,年齢別人口集計表AD2!$A$2:$K$5000,9,FALSE))</f>
        <v>17</v>
      </c>
      <c r="H20" s="62">
        <f>IF(ISNA(VLOOKUP($Y$1*1000+F20,年齢別人口集計表AD2!$A$2:$K$5000,10,FALSE)),0,VLOOKUP($Y$1*1000+F20,年齢別人口集計表AD2!$A$2:$K$5000,10,FALSE))</f>
        <v>37</v>
      </c>
      <c r="I20" s="62">
        <f>SUM(G20:H20)</f>
        <v>54</v>
      </c>
      <c r="J20" s="63"/>
      <c r="K20" s="62">
        <v>50</v>
      </c>
      <c r="L20" s="62">
        <f>IF(ISNA(VLOOKUP($Y$1*1000+K20,年齢別人口集計表AD2!$A$2:$K$5000,9,FALSE)),0,VLOOKUP($Y$1*1000+K20,年齢別人口集計表AD2!$A$2:$K$5000,9,FALSE))</f>
        <v>28</v>
      </c>
      <c r="M20" s="62">
        <f>IF(ISNA(VLOOKUP($Y$1*1000+K20,年齢別人口集計表AD2!$A$2:$K$5000,10,FALSE)),0,VLOOKUP($Y$1*1000+K20,年齢別人口集計表AD2!$A$2:$K$5000,10,FALSE))</f>
        <v>28</v>
      </c>
      <c r="N20" s="62">
        <f>SUM(L20:M20)</f>
        <v>56</v>
      </c>
      <c r="O20" s="63"/>
      <c r="P20" s="62">
        <v>55</v>
      </c>
      <c r="Q20" s="62">
        <f>IF(ISNA(VLOOKUP($Y$1*1000+P20,年齢別人口集計表AD2!$A$2:$K$5000,9,FALSE)),0,VLOOKUP($Y$1*1000+P20,年齢別人口集計表AD2!$A$2:$K$5000,9,FALSE))</f>
        <v>27</v>
      </c>
      <c r="R20" s="62">
        <f>IF(ISNA(VLOOKUP($Y$1*1000+P20,年齢別人口集計表AD2!$A$2:$K$5000,10,FALSE)),0,VLOOKUP($Y$1*1000+P20,年齢別人口集計表AD2!$A$2:$K$5000,10,FALSE))</f>
        <v>19</v>
      </c>
      <c r="S20" s="62">
        <f>SUM(Q20:R20)</f>
        <v>46</v>
      </c>
      <c r="X20" s="57" t="s">
        <v>19</v>
      </c>
      <c r="Y20" s="57">
        <v>18</v>
      </c>
    </row>
    <row r="21" spans="1:25" x14ac:dyDescent="0.15">
      <c r="A21" s="62">
        <v>41</v>
      </c>
      <c r="B21" s="62">
        <f>IF(ISNA(VLOOKUP($Y$1*1000+A21,年齢別人口集計表AD2!$A$2:$K$5000,9,FALSE)),0,VLOOKUP($Y$1*1000+A21,年齢別人口集計表AD2!$A$2:$K$5000,9,FALSE))</f>
        <v>18</v>
      </c>
      <c r="C21" s="62">
        <f>IF(ISNA(VLOOKUP($Y$1*1000+A21,年齢別人口集計表AD2!$A$2:$K$5000,10,FALSE)),0,VLOOKUP($Y$1*1000+A21,年齢別人口集計表AD2!$A$2:$K$5000,10,FALSE))</f>
        <v>20</v>
      </c>
      <c r="D21" s="62">
        <f>SUM(B21:C21)</f>
        <v>38</v>
      </c>
      <c r="E21" s="63"/>
      <c r="F21" s="62">
        <v>46</v>
      </c>
      <c r="G21" s="62">
        <f>IF(ISNA(VLOOKUP($Y$1*1000+F21,年齢別人口集計表AD2!$A$2:$K$5000,9,FALSE)),0,VLOOKUP($Y$1*1000+F21,年齢別人口集計表AD2!$A$2:$K$5000,9,FALSE))</f>
        <v>18</v>
      </c>
      <c r="H21" s="62">
        <f>IF(ISNA(VLOOKUP($Y$1*1000+F21,年齢別人口集計表AD2!$A$2:$K$5000,10,FALSE)),0,VLOOKUP($Y$1*1000+F21,年齢別人口集計表AD2!$A$2:$K$5000,10,FALSE))</f>
        <v>20</v>
      </c>
      <c r="I21" s="62">
        <f>SUM(G21:H21)</f>
        <v>38</v>
      </c>
      <c r="J21" s="63"/>
      <c r="K21" s="62">
        <v>51</v>
      </c>
      <c r="L21" s="62">
        <f>IF(ISNA(VLOOKUP($Y$1*1000+K21,年齢別人口集計表AD2!$A$2:$K$5000,9,FALSE)),0,VLOOKUP($Y$1*1000+K21,年齢別人口集計表AD2!$A$2:$K$5000,9,FALSE))</f>
        <v>18</v>
      </c>
      <c r="M21" s="62">
        <f>IF(ISNA(VLOOKUP($Y$1*1000+K21,年齢別人口集計表AD2!$A$2:$K$5000,10,FALSE)),0,VLOOKUP($Y$1*1000+K21,年齢別人口集計表AD2!$A$2:$K$5000,10,FALSE))</f>
        <v>21</v>
      </c>
      <c r="N21" s="62">
        <f>SUM(L21:M21)</f>
        <v>39</v>
      </c>
      <c r="O21" s="63"/>
      <c r="P21" s="62">
        <v>56</v>
      </c>
      <c r="Q21" s="62">
        <f>IF(ISNA(VLOOKUP($Y$1*1000+P21,年齢別人口集計表AD2!$A$2:$K$5000,9,FALSE)),0,VLOOKUP($Y$1*1000+P21,年齢別人口集計表AD2!$A$2:$K$5000,9,FALSE))</f>
        <v>21</v>
      </c>
      <c r="R21" s="62">
        <f>IF(ISNA(VLOOKUP($Y$1*1000+P21,年齢別人口集計表AD2!$A$2:$K$5000,10,FALSE)),0,VLOOKUP($Y$1*1000+P21,年齢別人口集計表AD2!$A$2:$K$5000,10,FALSE))</f>
        <v>14</v>
      </c>
      <c r="S21" s="62">
        <f>SUM(Q21:R21)</f>
        <v>35</v>
      </c>
      <c r="X21" s="57" t="s">
        <v>120</v>
      </c>
      <c r="Y21" s="57">
        <v>19</v>
      </c>
    </row>
    <row r="22" spans="1:25" x14ac:dyDescent="0.15">
      <c r="A22" s="62">
        <v>42</v>
      </c>
      <c r="B22" s="62">
        <f>IF(ISNA(VLOOKUP($Y$1*1000+A22,年齢別人口集計表AD2!$A$2:$K$5000,9,FALSE)),0,VLOOKUP($Y$1*1000+A22,年齢別人口集計表AD2!$A$2:$K$5000,9,FALSE))</f>
        <v>21</v>
      </c>
      <c r="C22" s="62">
        <f>IF(ISNA(VLOOKUP($Y$1*1000+A22,年齢別人口集計表AD2!$A$2:$K$5000,10,FALSE)),0,VLOOKUP($Y$1*1000+A22,年齢別人口集計表AD2!$A$2:$K$5000,10,FALSE))</f>
        <v>21</v>
      </c>
      <c r="D22" s="62">
        <f>SUM(B22:C22)</f>
        <v>42</v>
      </c>
      <c r="E22" s="63"/>
      <c r="F22" s="62">
        <v>47</v>
      </c>
      <c r="G22" s="62">
        <f>IF(ISNA(VLOOKUP($Y$1*1000+F22,年齢別人口集計表AD2!$A$2:$K$5000,9,FALSE)),0,VLOOKUP($Y$1*1000+F22,年齢別人口集計表AD2!$A$2:$K$5000,9,FALSE))</f>
        <v>20</v>
      </c>
      <c r="H22" s="62">
        <f>IF(ISNA(VLOOKUP($Y$1*1000+F22,年齢別人口集計表AD2!$A$2:$K$5000,10,FALSE)),0,VLOOKUP($Y$1*1000+F22,年齢別人口集計表AD2!$A$2:$K$5000,10,FALSE))</f>
        <v>30</v>
      </c>
      <c r="I22" s="62">
        <f>SUM(G22:H22)</f>
        <v>50</v>
      </c>
      <c r="J22" s="63"/>
      <c r="K22" s="62">
        <v>52</v>
      </c>
      <c r="L22" s="62">
        <f>IF(ISNA(VLOOKUP($Y$1*1000+K22,年齢別人口集計表AD2!$A$2:$K$5000,9,FALSE)),0,VLOOKUP($Y$1*1000+K22,年齢別人口集計表AD2!$A$2:$K$5000,9,FALSE))</f>
        <v>25</v>
      </c>
      <c r="M22" s="62">
        <f>IF(ISNA(VLOOKUP($Y$1*1000+K22,年齢別人口集計表AD2!$A$2:$K$5000,10,FALSE)),0,VLOOKUP($Y$1*1000+K22,年齢別人口集計表AD2!$A$2:$K$5000,10,FALSE))</f>
        <v>31</v>
      </c>
      <c r="N22" s="62">
        <f>SUM(L22:M22)</f>
        <v>56</v>
      </c>
      <c r="O22" s="63"/>
      <c r="P22" s="62">
        <v>57</v>
      </c>
      <c r="Q22" s="62">
        <f>IF(ISNA(VLOOKUP($Y$1*1000+P22,年齢別人口集計表AD2!$A$2:$K$5000,9,FALSE)),0,VLOOKUP($Y$1*1000+P22,年齢別人口集計表AD2!$A$2:$K$5000,9,FALSE))</f>
        <v>17</v>
      </c>
      <c r="R22" s="62">
        <f>IF(ISNA(VLOOKUP($Y$1*1000+P22,年齢別人口集計表AD2!$A$2:$K$5000,10,FALSE)),0,VLOOKUP($Y$1*1000+P22,年齢別人口集計表AD2!$A$2:$K$5000,10,FALSE))</f>
        <v>15</v>
      </c>
      <c r="S22" s="62">
        <f>SUM(Q22:R22)</f>
        <v>32</v>
      </c>
      <c r="X22" s="57" t="s">
        <v>20</v>
      </c>
      <c r="Y22" s="57">
        <v>22</v>
      </c>
    </row>
    <row r="23" spans="1:25" x14ac:dyDescent="0.15">
      <c r="A23" s="62">
        <v>43</v>
      </c>
      <c r="B23" s="62">
        <f>IF(ISNA(VLOOKUP($Y$1*1000+A23,年齢別人口集計表AD2!$A$2:$K$5000,9,FALSE)),0,VLOOKUP($Y$1*1000+A23,年齢別人口集計表AD2!$A$2:$K$5000,9,FALSE))</f>
        <v>14</v>
      </c>
      <c r="C23" s="62">
        <f>IF(ISNA(VLOOKUP($Y$1*1000+A23,年齢別人口集計表AD2!$A$2:$K$5000,10,FALSE)),0,VLOOKUP($Y$1*1000+A23,年齢別人口集計表AD2!$A$2:$K$5000,10,FALSE))</f>
        <v>16</v>
      </c>
      <c r="D23" s="62">
        <f>SUM(B23:C23)</f>
        <v>30</v>
      </c>
      <c r="E23" s="63"/>
      <c r="F23" s="62">
        <v>48</v>
      </c>
      <c r="G23" s="62">
        <f>IF(ISNA(VLOOKUP($Y$1*1000+F23,年齢別人口集計表AD2!$A$2:$K$5000,9,FALSE)),0,VLOOKUP($Y$1*1000+F23,年齢別人口集計表AD2!$A$2:$K$5000,9,FALSE))</f>
        <v>25</v>
      </c>
      <c r="H23" s="62">
        <f>IF(ISNA(VLOOKUP($Y$1*1000+F23,年齢別人口集計表AD2!$A$2:$K$5000,10,FALSE)),0,VLOOKUP($Y$1*1000+F23,年齢別人口集計表AD2!$A$2:$K$5000,10,FALSE))</f>
        <v>26</v>
      </c>
      <c r="I23" s="62">
        <f>SUM(G23:H23)</f>
        <v>51</v>
      </c>
      <c r="J23" s="63"/>
      <c r="K23" s="62">
        <v>53</v>
      </c>
      <c r="L23" s="62">
        <f>IF(ISNA(VLOOKUP($Y$1*1000+K23,年齢別人口集計表AD2!$A$2:$K$5000,9,FALSE)),0,VLOOKUP($Y$1*1000+K23,年齢別人口集計表AD2!$A$2:$K$5000,9,FALSE))</f>
        <v>24</v>
      </c>
      <c r="M23" s="62">
        <f>IF(ISNA(VLOOKUP($Y$1*1000+K23,年齢別人口集計表AD2!$A$2:$K$5000,10,FALSE)),0,VLOOKUP($Y$1*1000+K23,年齢別人口集計表AD2!$A$2:$K$5000,10,FALSE))</f>
        <v>27</v>
      </c>
      <c r="N23" s="62">
        <f>SUM(L23:M23)</f>
        <v>51</v>
      </c>
      <c r="O23" s="63"/>
      <c r="P23" s="62">
        <v>58</v>
      </c>
      <c r="Q23" s="62">
        <f>IF(ISNA(VLOOKUP($Y$1*1000+P23,年齢別人口集計表AD2!$A$2:$K$5000,9,FALSE)),0,VLOOKUP($Y$1*1000+P23,年齢別人口集計表AD2!$A$2:$K$5000,9,FALSE))</f>
        <v>12</v>
      </c>
      <c r="R23" s="62">
        <f>IF(ISNA(VLOOKUP($Y$1*1000+P23,年齢別人口集計表AD2!$A$2:$K$5000,10,FALSE)),0,VLOOKUP($Y$1*1000+P23,年齢別人口集計表AD2!$A$2:$K$5000,10,FALSE))</f>
        <v>12</v>
      </c>
      <c r="S23" s="62">
        <f>SUM(Q23:R23)</f>
        <v>24</v>
      </c>
      <c r="X23" s="57" t="s">
        <v>21</v>
      </c>
      <c r="Y23" s="57">
        <v>23</v>
      </c>
    </row>
    <row r="24" spans="1:25" x14ac:dyDescent="0.15">
      <c r="A24" s="62">
        <v>44</v>
      </c>
      <c r="B24" s="62">
        <f>IF(ISNA(VLOOKUP($Y$1*1000+A24,年齢別人口集計表AD2!$A$2:$K$5000,9,FALSE)),0,VLOOKUP($Y$1*1000+A24,年齢別人口集計表AD2!$A$2:$K$5000,9,FALSE))</f>
        <v>22</v>
      </c>
      <c r="C24" s="62">
        <f>IF(ISNA(VLOOKUP($Y$1*1000+A24,年齢別人口集計表AD2!$A$2:$K$5000,10,FALSE)),0,VLOOKUP($Y$1*1000+A24,年齢別人口集計表AD2!$A$2:$K$5000,10,FALSE))</f>
        <v>17</v>
      </c>
      <c r="D24" s="62">
        <f>SUM(B24:C24)</f>
        <v>39</v>
      </c>
      <c r="E24" s="63"/>
      <c r="F24" s="62">
        <v>49</v>
      </c>
      <c r="G24" s="62">
        <f>IF(ISNA(VLOOKUP($Y$1*1000+F24,年齢別人口集計表AD2!$A$2:$K$5000,9,FALSE)),0,VLOOKUP($Y$1*1000+F24,年齢別人口集計表AD2!$A$2:$K$5000,9,FALSE))</f>
        <v>23</v>
      </c>
      <c r="H24" s="62">
        <f>IF(ISNA(VLOOKUP($Y$1*1000+F24,年齢別人口集計表AD2!$A$2:$K$5000,10,FALSE)),0,VLOOKUP($Y$1*1000+F24,年齢別人口集計表AD2!$A$2:$K$5000,10,FALSE))</f>
        <v>39</v>
      </c>
      <c r="I24" s="62">
        <f>SUM(G24:H24)</f>
        <v>62</v>
      </c>
      <c r="J24" s="63"/>
      <c r="K24" s="62">
        <v>54</v>
      </c>
      <c r="L24" s="62">
        <f>IF(ISNA(VLOOKUP($Y$1*1000+K24,年齢別人口集計表AD2!$A$2:$K$5000,9,FALSE)),0,VLOOKUP($Y$1*1000+K24,年齢別人口集計表AD2!$A$2:$K$5000,9,FALSE))</f>
        <v>29</v>
      </c>
      <c r="M24" s="62">
        <f>IF(ISNA(VLOOKUP($Y$1*1000+K24,年齢別人口集計表AD2!$A$2:$K$5000,10,FALSE)),0,VLOOKUP($Y$1*1000+K24,年齢別人口集計表AD2!$A$2:$K$5000,10,FALSE))</f>
        <v>27</v>
      </c>
      <c r="N24" s="62">
        <f>SUM(L24:M24)</f>
        <v>56</v>
      </c>
      <c r="O24" s="63"/>
      <c r="P24" s="62">
        <v>59</v>
      </c>
      <c r="Q24" s="62">
        <f>IF(ISNA(VLOOKUP($Y$1*1000+P24,年齢別人口集計表AD2!$A$2:$K$5000,9,FALSE)),0,VLOOKUP($Y$1*1000+P24,年齢別人口集計表AD2!$A$2:$K$5000,9,FALSE))</f>
        <v>20</v>
      </c>
      <c r="R24" s="62">
        <f>IF(ISNA(VLOOKUP($Y$1*1000+P24,年齢別人口集計表AD2!$A$2:$K$5000,10,FALSE)),0,VLOOKUP($Y$1*1000+P24,年齢別人口集計表AD2!$A$2:$K$5000,10,FALSE))</f>
        <v>9</v>
      </c>
      <c r="S24" s="62">
        <f>SUM(Q24:R24)</f>
        <v>29</v>
      </c>
      <c r="X24" s="57" t="s">
        <v>22</v>
      </c>
      <c r="Y24" s="57">
        <v>24</v>
      </c>
    </row>
    <row r="25" spans="1:25" x14ac:dyDescent="0.15">
      <c r="A25" s="64" t="s">
        <v>91</v>
      </c>
      <c r="B25" s="62">
        <f>SUM(B20:B24)</f>
        <v>84</v>
      </c>
      <c r="C25" s="62">
        <f>SUM(C20:C24)</f>
        <v>88</v>
      </c>
      <c r="D25" s="62">
        <f>SUM(D20:D24)</f>
        <v>172</v>
      </c>
      <c r="E25" s="63"/>
      <c r="F25" s="64" t="s">
        <v>91</v>
      </c>
      <c r="G25" s="62">
        <f>SUM(G20:G24)</f>
        <v>103</v>
      </c>
      <c r="H25" s="62">
        <f>SUM(H20:H24)</f>
        <v>152</v>
      </c>
      <c r="I25" s="62">
        <f>SUM(I20:I24)</f>
        <v>255</v>
      </c>
      <c r="J25" s="63"/>
      <c r="K25" s="64" t="s">
        <v>91</v>
      </c>
      <c r="L25" s="62">
        <f>SUM(L20:L24)</f>
        <v>124</v>
      </c>
      <c r="M25" s="62">
        <f>SUM(M20:M24)</f>
        <v>134</v>
      </c>
      <c r="N25" s="62">
        <f>SUM(N20:N24)</f>
        <v>258</v>
      </c>
      <c r="O25" s="63"/>
      <c r="P25" s="64" t="s">
        <v>91</v>
      </c>
      <c r="Q25" s="62">
        <f>SUM(Q20:Q24)</f>
        <v>97</v>
      </c>
      <c r="R25" s="62">
        <f>SUM(R20:R24)</f>
        <v>69</v>
      </c>
      <c r="S25" s="62">
        <f>SUM(S20:S24)</f>
        <v>166</v>
      </c>
      <c r="U25" s="65">
        <f>Q25+L25+G25+B25</f>
        <v>408</v>
      </c>
      <c r="V25" s="65">
        <f>R25+M25+H25+C25</f>
        <v>443</v>
      </c>
      <c r="X25" s="57" t="s">
        <v>23</v>
      </c>
      <c r="Y25" s="57">
        <v>25</v>
      </c>
    </row>
    <row r="26" spans="1:25" x14ac:dyDescent="0.15">
      <c r="A26" s="66"/>
      <c r="B26" s="66"/>
      <c r="C26" s="66"/>
      <c r="D26" s="66"/>
      <c r="F26" s="66"/>
      <c r="G26" s="66"/>
      <c r="H26" s="66"/>
      <c r="I26" s="66"/>
      <c r="K26" s="66"/>
      <c r="L26" s="66"/>
      <c r="M26" s="66"/>
      <c r="N26" s="66"/>
      <c r="P26" s="66"/>
      <c r="Q26" s="66"/>
      <c r="R26" s="66"/>
      <c r="S26" s="66"/>
      <c r="X26" s="57" t="s">
        <v>24</v>
      </c>
      <c r="Y26" s="57">
        <v>26</v>
      </c>
    </row>
    <row r="27" spans="1:25" x14ac:dyDescent="0.15">
      <c r="A27" s="64" t="s">
        <v>0</v>
      </c>
      <c r="B27" s="64" t="s">
        <v>89</v>
      </c>
      <c r="C27" s="64" t="s">
        <v>90</v>
      </c>
      <c r="D27" s="64" t="s">
        <v>91</v>
      </c>
      <c r="E27" s="63"/>
      <c r="F27" s="64" t="s">
        <v>0</v>
      </c>
      <c r="G27" s="64" t="s">
        <v>89</v>
      </c>
      <c r="H27" s="64" t="s">
        <v>90</v>
      </c>
      <c r="I27" s="64" t="s">
        <v>91</v>
      </c>
      <c r="J27" s="63"/>
      <c r="K27" s="64" t="s">
        <v>0</v>
      </c>
      <c r="L27" s="64" t="s">
        <v>89</v>
      </c>
      <c r="M27" s="64" t="s">
        <v>90</v>
      </c>
      <c r="N27" s="64" t="s">
        <v>91</v>
      </c>
      <c r="O27" s="63"/>
      <c r="P27" s="64" t="s">
        <v>0</v>
      </c>
      <c r="Q27" s="64" t="s">
        <v>89</v>
      </c>
      <c r="R27" s="64" t="s">
        <v>90</v>
      </c>
      <c r="S27" s="64" t="s">
        <v>91</v>
      </c>
      <c r="X27" s="57" t="s">
        <v>25</v>
      </c>
      <c r="Y27" s="57">
        <v>27</v>
      </c>
    </row>
    <row r="28" spans="1:25" x14ac:dyDescent="0.15">
      <c r="A28" s="62">
        <v>60</v>
      </c>
      <c r="B28" s="62">
        <f>IF(ISNA(VLOOKUP($Y$1*1000+A28,年齢別人口集計表AD2!$A$2:$K$5000,9,FALSE)),0,VLOOKUP($Y$1*1000+A28,年齢別人口集計表AD2!$A$2:$K$5000,9,FALSE))</f>
        <v>14</v>
      </c>
      <c r="C28" s="62">
        <f>IF(ISNA(VLOOKUP($Y$1*1000+A28,年齢別人口集計表AD2!$A$2:$K$5000,10,FALSE)),0,VLOOKUP($Y$1*1000+A28,年齢別人口集計表AD2!$A$2:$K$5000,10,FALSE))</f>
        <v>13</v>
      </c>
      <c r="D28" s="62">
        <f>SUM(B28:C28)</f>
        <v>27</v>
      </c>
      <c r="E28" s="63"/>
      <c r="F28" s="62">
        <v>65</v>
      </c>
      <c r="G28" s="62">
        <f>IF(ISNA(VLOOKUP($Y$1*1000+F28,年齢別人口集計表AD2!$A$2:$K$5000,9,FALSE)),0,VLOOKUP($Y$1*1000+F28,年齢別人口集計表AD2!$A$2:$K$5000,9,FALSE))</f>
        <v>5</v>
      </c>
      <c r="H28" s="62">
        <f>IF(ISNA(VLOOKUP($Y$1*1000+F28,年齢別人口集計表AD2!$A$2:$K$5000,10,FALSE)),0,VLOOKUP($Y$1*1000+F28,年齢別人口集計表AD2!$A$2:$K$5000,10,FALSE))</f>
        <v>8</v>
      </c>
      <c r="I28" s="62">
        <f>SUM(G28:H28)</f>
        <v>13</v>
      </c>
      <c r="J28" s="63"/>
      <c r="K28" s="62">
        <v>70</v>
      </c>
      <c r="L28" s="62">
        <f>IF(ISNA(VLOOKUP($Y$1*1000+K28,年齢別人口集計表AD2!$A$2:$K$5000,9,FALSE)),0,VLOOKUP($Y$1*1000+K28,年齢別人口集計表AD2!$A$2:$K$5000,9,FALSE))</f>
        <v>7</v>
      </c>
      <c r="M28" s="62">
        <f>IF(ISNA(VLOOKUP($Y$1*1000+K28,年齢別人口集計表AD2!$A$2:$K$5000,10,FALSE)),0,VLOOKUP($Y$1*1000+K28,年齢別人口集計表AD2!$A$2:$K$5000,10,FALSE))</f>
        <v>9</v>
      </c>
      <c r="N28" s="62">
        <f>SUM(L28:M28)</f>
        <v>16</v>
      </c>
      <c r="O28" s="63"/>
      <c r="P28" s="62">
        <v>75</v>
      </c>
      <c r="Q28" s="62">
        <f>IF(ISNA(VLOOKUP($Y$1*1000+P28,年齢別人口集計表AD2!$A$2:$K$5000,9,FALSE)),0,VLOOKUP($Y$1*1000+P28,年齢別人口集計表AD2!$A$2:$K$5000,9,FALSE))</f>
        <v>5</v>
      </c>
      <c r="R28" s="62">
        <f>IF(ISNA(VLOOKUP($Y$1*1000+P28,年齢別人口集計表AD2!$A$2:$K$5000,10,FALSE)),0,VLOOKUP($Y$1*1000+P28,年齢別人口集計表AD2!$A$2:$K$5000,10,FALSE))</f>
        <v>9</v>
      </c>
      <c r="S28" s="62">
        <f>SUM(Q28:R28)</f>
        <v>14</v>
      </c>
      <c r="X28" s="57" t="s">
        <v>26</v>
      </c>
      <c r="Y28" s="57">
        <v>28</v>
      </c>
    </row>
    <row r="29" spans="1:25" x14ac:dyDescent="0.15">
      <c r="A29" s="62">
        <v>61</v>
      </c>
      <c r="B29" s="62">
        <f>IF(ISNA(VLOOKUP($Y$1*1000+A29,年齢別人口集計表AD2!$A$2:$K$5000,9,FALSE)),0,VLOOKUP($Y$1*1000+A29,年齢別人口集計表AD2!$A$2:$K$5000,9,FALSE))</f>
        <v>13</v>
      </c>
      <c r="C29" s="62">
        <f>IF(ISNA(VLOOKUP($Y$1*1000+A29,年齢別人口集計表AD2!$A$2:$K$5000,10,FALSE)),0,VLOOKUP($Y$1*1000+A29,年齢別人口集計表AD2!$A$2:$K$5000,10,FALSE))</f>
        <v>13</v>
      </c>
      <c r="D29" s="62">
        <f>SUM(B29:C29)</f>
        <v>26</v>
      </c>
      <c r="E29" s="63"/>
      <c r="F29" s="62">
        <v>66</v>
      </c>
      <c r="G29" s="62">
        <f>IF(ISNA(VLOOKUP($Y$1*1000+F29,年齢別人口集計表AD2!$A$2:$K$5000,9,FALSE)),0,VLOOKUP($Y$1*1000+F29,年齢別人口集計表AD2!$A$2:$K$5000,9,FALSE))</f>
        <v>7</v>
      </c>
      <c r="H29" s="62">
        <f>IF(ISNA(VLOOKUP($Y$1*1000+F29,年齢別人口集計表AD2!$A$2:$K$5000,10,FALSE)),0,VLOOKUP($Y$1*1000+F29,年齢別人口集計表AD2!$A$2:$K$5000,10,FALSE))</f>
        <v>10</v>
      </c>
      <c r="I29" s="62">
        <f>SUM(G29:H29)</f>
        <v>17</v>
      </c>
      <c r="J29" s="63"/>
      <c r="K29" s="62">
        <v>71</v>
      </c>
      <c r="L29" s="62">
        <f>IF(ISNA(VLOOKUP($Y$1*1000+K29,年齢別人口集計表AD2!$A$2:$K$5000,9,FALSE)),0,VLOOKUP($Y$1*1000+K29,年齢別人口集計表AD2!$A$2:$K$5000,9,FALSE))</f>
        <v>6</v>
      </c>
      <c r="M29" s="62">
        <f>IF(ISNA(VLOOKUP($Y$1*1000+K29,年齢別人口集計表AD2!$A$2:$K$5000,10,FALSE)),0,VLOOKUP($Y$1*1000+K29,年齢別人口集計表AD2!$A$2:$K$5000,10,FALSE))</f>
        <v>9</v>
      </c>
      <c r="N29" s="62">
        <f>SUM(L29:M29)</f>
        <v>15</v>
      </c>
      <c r="O29" s="63"/>
      <c r="P29" s="62">
        <v>76</v>
      </c>
      <c r="Q29" s="62">
        <f>IF(ISNA(VLOOKUP($Y$1*1000+P29,年齢別人口集計表AD2!$A$2:$K$5000,9,FALSE)),0,VLOOKUP($Y$1*1000+P29,年齢別人口集計表AD2!$A$2:$K$5000,9,FALSE))</f>
        <v>6</v>
      </c>
      <c r="R29" s="62">
        <f>IF(ISNA(VLOOKUP($Y$1*1000+P29,年齢別人口集計表AD2!$A$2:$K$5000,10,FALSE)),0,VLOOKUP($Y$1*1000+P29,年齢別人口集計表AD2!$A$2:$K$5000,10,FALSE))</f>
        <v>5</v>
      </c>
      <c r="S29" s="62">
        <f>SUM(Q29:R29)</f>
        <v>11</v>
      </c>
      <c r="X29" s="57" t="s">
        <v>27</v>
      </c>
      <c r="Y29" s="57">
        <v>29</v>
      </c>
    </row>
    <row r="30" spans="1:25" x14ac:dyDescent="0.15">
      <c r="A30" s="62">
        <v>62</v>
      </c>
      <c r="B30" s="62">
        <f>IF(ISNA(VLOOKUP($Y$1*1000+A30,年齢別人口集計表AD2!$A$2:$K$5000,9,FALSE)),0,VLOOKUP($Y$1*1000+A30,年齢別人口集計表AD2!$A$2:$K$5000,9,FALSE))</f>
        <v>15</v>
      </c>
      <c r="C30" s="62">
        <f>IF(ISNA(VLOOKUP($Y$1*1000+A30,年齢別人口集計表AD2!$A$2:$K$5000,10,FALSE)),0,VLOOKUP($Y$1*1000+A30,年齢別人口集計表AD2!$A$2:$K$5000,10,FALSE))</f>
        <v>7</v>
      </c>
      <c r="D30" s="62">
        <f>SUM(B30:C30)</f>
        <v>22</v>
      </c>
      <c r="E30" s="63"/>
      <c r="F30" s="62">
        <v>67</v>
      </c>
      <c r="G30" s="62">
        <f>IF(ISNA(VLOOKUP($Y$1*1000+F30,年齢別人口集計表AD2!$A$2:$K$5000,9,FALSE)),0,VLOOKUP($Y$1*1000+F30,年齢別人口集計表AD2!$A$2:$K$5000,9,FALSE))</f>
        <v>5</v>
      </c>
      <c r="H30" s="62">
        <f>IF(ISNA(VLOOKUP($Y$1*1000+F30,年齢別人口集計表AD2!$A$2:$K$5000,10,FALSE)),0,VLOOKUP($Y$1*1000+F30,年齢別人口集計表AD2!$A$2:$K$5000,10,FALSE))</f>
        <v>10</v>
      </c>
      <c r="I30" s="62">
        <f>SUM(G30:H30)</f>
        <v>15</v>
      </c>
      <c r="J30" s="63"/>
      <c r="K30" s="62">
        <v>72</v>
      </c>
      <c r="L30" s="62">
        <f>IF(ISNA(VLOOKUP($Y$1*1000+K30,年齢別人口集計表AD2!$A$2:$K$5000,9,FALSE)),0,VLOOKUP($Y$1*1000+K30,年齢別人口集計表AD2!$A$2:$K$5000,9,FALSE))</f>
        <v>4</v>
      </c>
      <c r="M30" s="62">
        <f>IF(ISNA(VLOOKUP($Y$1*1000+K30,年齢別人口集計表AD2!$A$2:$K$5000,10,FALSE)),0,VLOOKUP($Y$1*1000+K30,年齢別人口集計表AD2!$A$2:$K$5000,10,FALSE))</f>
        <v>4</v>
      </c>
      <c r="N30" s="62">
        <f>SUM(L30:M30)</f>
        <v>8</v>
      </c>
      <c r="O30" s="63"/>
      <c r="P30" s="62">
        <v>77</v>
      </c>
      <c r="Q30" s="62">
        <f>IF(ISNA(VLOOKUP($Y$1*1000+P30,年齢別人口集計表AD2!$A$2:$K$5000,9,FALSE)),0,VLOOKUP($Y$1*1000+P30,年齢別人口集計表AD2!$A$2:$K$5000,9,FALSE))</f>
        <v>8</v>
      </c>
      <c r="R30" s="62">
        <f>IF(ISNA(VLOOKUP($Y$1*1000+P30,年齢別人口集計表AD2!$A$2:$K$5000,10,FALSE)),0,VLOOKUP($Y$1*1000+P30,年齢別人口集計表AD2!$A$2:$K$5000,10,FALSE))</f>
        <v>8</v>
      </c>
      <c r="S30" s="62">
        <f>SUM(Q30:R30)</f>
        <v>16</v>
      </c>
      <c r="X30" s="57" t="s">
        <v>28</v>
      </c>
      <c r="Y30" s="57">
        <v>30</v>
      </c>
    </row>
    <row r="31" spans="1:25" x14ac:dyDescent="0.15">
      <c r="A31" s="62">
        <v>63</v>
      </c>
      <c r="B31" s="62">
        <f>IF(ISNA(VLOOKUP($Y$1*1000+A31,年齢別人口集計表AD2!$A$2:$K$5000,9,FALSE)),0,VLOOKUP($Y$1*1000+A31,年齢別人口集計表AD2!$A$2:$K$5000,9,FALSE))</f>
        <v>9</v>
      </c>
      <c r="C31" s="62">
        <f>IF(ISNA(VLOOKUP($Y$1*1000+A31,年齢別人口集計表AD2!$A$2:$K$5000,10,FALSE)),0,VLOOKUP($Y$1*1000+A31,年齢別人口集計表AD2!$A$2:$K$5000,10,FALSE))</f>
        <v>6</v>
      </c>
      <c r="D31" s="62">
        <f>SUM(B31:C31)</f>
        <v>15</v>
      </c>
      <c r="E31" s="63"/>
      <c r="F31" s="62">
        <v>68</v>
      </c>
      <c r="G31" s="62">
        <f>IF(ISNA(VLOOKUP($Y$1*1000+F31,年齢別人口集計表AD2!$A$2:$K$5000,9,FALSE)),0,VLOOKUP($Y$1*1000+F31,年齢別人口集計表AD2!$A$2:$K$5000,9,FALSE))</f>
        <v>6</v>
      </c>
      <c r="H31" s="62">
        <f>IF(ISNA(VLOOKUP($Y$1*1000+F31,年齢別人口集計表AD2!$A$2:$K$5000,10,FALSE)),0,VLOOKUP($Y$1*1000+F31,年齢別人口集計表AD2!$A$2:$K$5000,10,FALSE))</f>
        <v>8</v>
      </c>
      <c r="I31" s="62">
        <f>SUM(G31:H31)</f>
        <v>14</v>
      </c>
      <c r="J31" s="63"/>
      <c r="K31" s="62">
        <v>73</v>
      </c>
      <c r="L31" s="62">
        <f>IF(ISNA(VLOOKUP($Y$1*1000+K31,年齢別人口集計表AD2!$A$2:$K$5000,9,FALSE)),0,VLOOKUP($Y$1*1000+K31,年齢別人口集計表AD2!$A$2:$K$5000,9,FALSE))</f>
        <v>6</v>
      </c>
      <c r="M31" s="62">
        <f>IF(ISNA(VLOOKUP($Y$1*1000+K31,年齢別人口集計表AD2!$A$2:$K$5000,10,FALSE)),0,VLOOKUP($Y$1*1000+K31,年齢別人口集計表AD2!$A$2:$K$5000,10,FALSE))</f>
        <v>9</v>
      </c>
      <c r="N31" s="62">
        <f>SUM(L31:M31)</f>
        <v>15</v>
      </c>
      <c r="O31" s="63"/>
      <c r="P31" s="62">
        <v>78</v>
      </c>
      <c r="Q31" s="62">
        <f>IF(ISNA(VLOOKUP($Y$1*1000+P31,年齢別人口集計表AD2!$A$2:$K$5000,9,FALSE)),0,VLOOKUP($Y$1*1000+P31,年齢別人口集計表AD2!$A$2:$K$5000,9,FALSE))</f>
        <v>6</v>
      </c>
      <c r="R31" s="62">
        <f>IF(ISNA(VLOOKUP($Y$1*1000+P31,年齢別人口集計表AD2!$A$2:$K$5000,10,FALSE)),0,VLOOKUP($Y$1*1000+P31,年齢別人口集計表AD2!$A$2:$K$5000,10,FALSE))</f>
        <v>4</v>
      </c>
      <c r="S31" s="62">
        <f>SUM(Q31:R31)</f>
        <v>10</v>
      </c>
      <c r="X31" s="57" t="s">
        <v>29</v>
      </c>
      <c r="Y31" s="57">
        <v>31</v>
      </c>
    </row>
    <row r="32" spans="1:25" x14ac:dyDescent="0.15">
      <c r="A32" s="62">
        <v>64</v>
      </c>
      <c r="B32" s="62">
        <f>IF(ISNA(VLOOKUP($Y$1*1000+A32,年齢別人口集計表AD2!$A$2:$K$5000,9,FALSE)),0,VLOOKUP($Y$1*1000+A32,年齢別人口集計表AD2!$A$2:$K$5000,9,FALSE))</f>
        <v>10</v>
      </c>
      <c r="C32" s="62">
        <f>IF(ISNA(VLOOKUP($Y$1*1000+A32,年齢別人口集計表AD2!$A$2:$K$5000,10,FALSE)),0,VLOOKUP($Y$1*1000+A32,年齢別人口集計表AD2!$A$2:$K$5000,10,FALSE))</f>
        <v>5</v>
      </c>
      <c r="D32" s="62">
        <f>SUM(B32:C32)</f>
        <v>15</v>
      </c>
      <c r="E32" s="63"/>
      <c r="F32" s="62">
        <v>69</v>
      </c>
      <c r="G32" s="62">
        <f>IF(ISNA(VLOOKUP($Y$1*1000+F32,年齢別人口集計表AD2!$A$2:$K$5000,9,FALSE)),0,VLOOKUP($Y$1*1000+F32,年齢別人口集計表AD2!$A$2:$K$5000,9,FALSE))</f>
        <v>8</v>
      </c>
      <c r="H32" s="62">
        <f>IF(ISNA(VLOOKUP($Y$1*1000+F32,年齢別人口集計表AD2!$A$2:$K$5000,10,FALSE)),0,VLOOKUP($Y$1*1000+F32,年齢別人口集計表AD2!$A$2:$K$5000,10,FALSE))</f>
        <v>8</v>
      </c>
      <c r="I32" s="62">
        <f>SUM(G32:H32)</f>
        <v>16</v>
      </c>
      <c r="J32" s="63"/>
      <c r="K32" s="62">
        <v>74</v>
      </c>
      <c r="L32" s="62">
        <f>IF(ISNA(VLOOKUP($Y$1*1000+K32,年齢別人口集計表AD2!$A$2:$K$5000,9,FALSE)),0,VLOOKUP($Y$1*1000+K32,年齢別人口集計表AD2!$A$2:$K$5000,9,FALSE))</f>
        <v>6</v>
      </c>
      <c r="M32" s="62">
        <f>IF(ISNA(VLOOKUP($Y$1*1000+K32,年齢別人口集計表AD2!$A$2:$K$5000,10,FALSE)),0,VLOOKUP($Y$1*1000+K32,年齢別人口集計表AD2!$A$2:$K$5000,10,FALSE))</f>
        <v>4</v>
      </c>
      <c r="N32" s="62">
        <f>SUM(L32:M32)</f>
        <v>10</v>
      </c>
      <c r="O32" s="63"/>
      <c r="P32" s="62">
        <v>79</v>
      </c>
      <c r="Q32" s="62">
        <f>IF(ISNA(VLOOKUP($Y$1*1000+P32,年齢別人口集計表AD2!$A$2:$K$5000,9,FALSE)),0,VLOOKUP($Y$1*1000+P32,年齢別人口集計表AD2!$A$2:$K$5000,9,FALSE))</f>
        <v>2</v>
      </c>
      <c r="R32" s="62">
        <f>IF(ISNA(VLOOKUP($Y$1*1000+P32,年齢別人口集計表AD2!$A$2:$K$5000,10,FALSE)),0,VLOOKUP($Y$1*1000+P32,年齢別人口集計表AD2!$A$2:$K$5000,10,FALSE))</f>
        <v>3</v>
      </c>
      <c r="S32" s="62">
        <f>SUM(Q32:R32)</f>
        <v>5</v>
      </c>
      <c r="X32" s="57" t="s">
        <v>30</v>
      </c>
      <c r="Y32" s="57">
        <v>32</v>
      </c>
    </row>
    <row r="33" spans="1:25" x14ac:dyDescent="0.15">
      <c r="A33" s="64" t="s">
        <v>91</v>
      </c>
      <c r="B33" s="62">
        <f>SUM(B28:B32)</f>
        <v>61</v>
      </c>
      <c r="C33" s="62">
        <f>SUM(C28:C32)</f>
        <v>44</v>
      </c>
      <c r="D33" s="62">
        <f>SUM(D28:D32)</f>
        <v>105</v>
      </c>
      <c r="E33" s="63"/>
      <c r="F33" s="64" t="s">
        <v>91</v>
      </c>
      <c r="G33" s="62">
        <f>SUM(G28:G32)</f>
        <v>31</v>
      </c>
      <c r="H33" s="62">
        <f>SUM(H28:H32)</f>
        <v>44</v>
      </c>
      <c r="I33" s="62">
        <f>SUM(I28:I32)</f>
        <v>75</v>
      </c>
      <c r="J33" s="63"/>
      <c r="K33" s="64" t="s">
        <v>91</v>
      </c>
      <c r="L33" s="62">
        <f>SUM(L28:L32)</f>
        <v>29</v>
      </c>
      <c r="M33" s="62">
        <f>SUM(M28:M32)</f>
        <v>35</v>
      </c>
      <c r="N33" s="62">
        <f>SUM(N28:N32)</f>
        <v>64</v>
      </c>
      <c r="O33" s="63"/>
      <c r="P33" s="64" t="s">
        <v>91</v>
      </c>
      <c r="Q33" s="62">
        <f>SUM(Q28:Q32)</f>
        <v>27</v>
      </c>
      <c r="R33" s="62">
        <f>SUM(R28:R32)</f>
        <v>29</v>
      </c>
      <c r="S33" s="62">
        <f>SUM(S28:S32)</f>
        <v>56</v>
      </c>
      <c r="U33" s="65">
        <f>Q33+L33+G33+B33</f>
        <v>148</v>
      </c>
      <c r="V33" s="65">
        <f>R33+M33+H33+C33</f>
        <v>152</v>
      </c>
      <c r="X33" s="57" t="s">
        <v>31</v>
      </c>
      <c r="Y33" s="57">
        <v>33</v>
      </c>
    </row>
    <row r="34" spans="1:25" x14ac:dyDescent="0.15">
      <c r="A34" s="66"/>
      <c r="B34" s="66"/>
      <c r="C34" s="66"/>
      <c r="D34" s="66"/>
      <c r="F34" s="66"/>
      <c r="G34" s="66"/>
      <c r="H34" s="66"/>
      <c r="I34" s="66"/>
      <c r="K34" s="66"/>
      <c r="L34" s="66"/>
      <c r="M34" s="66"/>
      <c r="N34" s="66"/>
      <c r="P34" s="66"/>
      <c r="Q34" s="66"/>
      <c r="R34" s="66"/>
      <c r="S34" s="66"/>
      <c r="X34" s="57" t="s">
        <v>32</v>
      </c>
      <c r="Y34" s="57">
        <v>34</v>
      </c>
    </row>
    <row r="35" spans="1:25" x14ac:dyDescent="0.15">
      <c r="A35" s="64" t="s">
        <v>0</v>
      </c>
      <c r="B35" s="64" t="s">
        <v>89</v>
      </c>
      <c r="C35" s="64" t="s">
        <v>90</v>
      </c>
      <c r="D35" s="64" t="s">
        <v>91</v>
      </c>
      <c r="E35" s="63"/>
      <c r="F35" s="64" t="s">
        <v>0</v>
      </c>
      <c r="G35" s="64" t="s">
        <v>89</v>
      </c>
      <c r="H35" s="64" t="s">
        <v>90</v>
      </c>
      <c r="I35" s="64" t="s">
        <v>91</v>
      </c>
      <c r="J35" s="63"/>
      <c r="K35" s="64" t="s">
        <v>0</v>
      </c>
      <c r="L35" s="64" t="s">
        <v>89</v>
      </c>
      <c r="M35" s="64" t="s">
        <v>90</v>
      </c>
      <c r="N35" s="64" t="s">
        <v>91</v>
      </c>
      <c r="O35" s="63"/>
      <c r="P35" s="64" t="s">
        <v>0</v>
      </c>
      <c r="Q35" s="64" t="s">
        <v>89</v>
      </c>
      <c r="R35" s="64" t="s">
        <v>90</v>
      </c>
      <c r="S35" s="64" t="s">
        <v>91</v>
      </c>
      <c r="X35" s="57" t="s">
        <v>33</v>
      </c>
      <c r="Y35" s="57">
        <v>36</v>
      </c>
    </row>
    <row r="36" spans="1:25" x14ac:dyDescent="0.15">
      <c r="A36" s="62">
        <v>80</v>
      </c>
      <c r="B36" s="62">
        <f>IF(ISNA(VLOOKUP($Y$1*1000+A36,年齢別人口集計表AD2!$A$2:$K$5000,9,FALSE)),0,VLOOKUP($Y$1*1000+A36,年齢別人口集計表AD2!$A$2:$K$5000,9,FALSE))</f>
        <v>3</v>
      </c>
      <c r="C36" s="62">
        <f>IF(ISNA(VLOOKUP($Y$1*1000+A36,年齢別人口集計表AD2!$A$2:$K$5000,10,FALSE)),0,VLOOKUP($Y$1*1000+A36,年齢別人口集計表AD2!$A$2:$K$5000,10,FALSE))</f>
        <v>6</v>
      </c>
      <c r="D36" s="62">
        <f>SUM(B36:C36)</f>
        <v>9</v>
      </c>
      <c r="E36" s="63"/>
      <c r="F36" s="62">
        <v>85</v>
      </c>
      <c r="G36" s="62">
        <f>IF(ISNA(VLOOKUP($Y$1*1000+F36,年齢別人口集計表AD2!$A$2:$K$5000,9,FALSE)),0,VLOOKUP($Y$1*1000+F36,年齢別人口集計表AD2!$A$2:$K$5000,9,FALSE))</f>
        <v>3</v>
      </c>
      <c r="H36" s="62">
        <f>IF(ISNA(VLOOKUP($Y$1*1000+F36,年齢別人口集計表AD2!$A$2:$K$5000,10,FALSE)),0,VLOOKUP($Y$1*1000+F36,年齢別人口集計表AD2!$A$2:$K$5000,10,FALSE))</f>
        <v>1</v>
      </c>
      <c r="I36" s="62">
        <f>SUM(G36:H36)</f>
        <v>4</v>
      </c>
      <c r="J36" s="63"/>
      <c r="K36" s="62">
        <v>90</v>
      </c>
      <c r="L36" s="62">
        <f>IF(ISNA(VLOOKUP($Y$1*1000+K36,年齢別人口集計表AD2!$A$2:$K$5000,9,FALSE)),0,VLOOKUP($Y$1*1000+K36,年齢別人口集計表AD2!$A$2:$K$5000,9,FALSE))</f>
        <v>0</v>
      </c>
      <c r="M36" s="62">
        <f>IF(ISNA(VLOOKUP($Y$1*1000+K36,年齢別人口集計表AD2!$A$2:$K$5000,10,FALSE)),0,VLOOKUP($Y$1*1000+K36,年齢別人口集計表AD2!$A$2:$K$5000,10,FALSE))</f>
        <v>4</v>
      </c>
      <c r="N36" s="62">
        <f>SUM(L36:M36)</f>
        <v>4</v>
      </c>
      <c r="O36" s="63"/>
      <c r="P36" s="62">
        <v>95</v>
      </c>
      <c r="Q36" s="62">
        <f>IF(ISNA(VLOOKUP($Y$1*1000+P36,年齢別人口集計表AD2!$A$2:$K$5000,9,FALSE)),0,VLOOKUP($Y$1*1000+P36,年齢別人口集計表AD2!$A$2:$K$5000,9,FALSE))</f>
        <v>0</v>
      </c>
      <c r="R36" s="62">
        <f>IF(ISNA(VLOOKUP($Y$1*1000+P36,年齢別人口集計表AD2!$A$2:$K$5000,10,FALSE)),0,VLOOKUP($Y$1*1000+P36,年齢別人口集計表AD2!$A$2:$K$5000,10,FALSE))</f>
        <v>2</v>
      </c>
      <c r="S36" s="62">
        <f>SUM(Q36:R36)</f>
        <v>2</v>
      </c>
      <c r="X36" s="57" t="s">
        <v>34</v>
      </c>
      <c r="Y36" s="57">
        <v>37</v>
      </c>
    </row>
    <row r="37" spans="1:25" x14ac:dyDescent="0.15">
      <c r="A37" s="62">
        <v>81</v>
      </c>
      <c r="B37" s="62">
        <f>IF(ISNA(VLOOKUP($Y$1*1000+A37,年齢別人口集計表AD2!$A$2:$K$5000,9,FALSE)),0,VLOOKUP($Y$1*1000+A37,年齢別人口集計表AD2!$A$2:$K$5000,9,FALSE))</f>
        <v>5</v>
      </c>
      <c r="C37" s="62">
        <f>IF(ISNA(VLOOKUP($Y$1*1000+A37,年齢別人口集計表AD2!$A$2:$K$5000,10,FALSE)),0,VLOOKUP($Y$1*1000+A37,年齢別人口集計表AD2!$A$2:$K$5000,10,FALSE))</f>
        <v>2</v>
      </c>
      <c r="D37" s="62">
        <f>SUM(B37:C37)</f>
        <v>7</v>
      </c>
      <c r="E37" s="63"/>
      <c r="F37" s="62">
        <v>86</v>
      </c>
      <c r="G37" s="62">
        <f>IF(ISNA(VLOOKUP($Y$1*1000+F37,年齢別人口集計表AD2!$A$2:$K$5000,9,FALSE)),0,VLOOKUP($Y$1*1000+F37,年齢別人口集計表AD2!$A$2:$K$5000,9,FALSE))</f>
        <v>3</v>
      </c>
      <c r="H37" s="62">
        <f>IF(ISNA(VLOOKUP($Y$1*1000+F37,年齢別人口集計表AD2!$A$2:$K$5000,10,FALSE)),0,VLOOKUP($Y$1*1000+F37,年齢別人口集計表AD2!$A$2:$K$5000,10,FALSE))</f>
        <v>5</v>
      </c>
      <c r="I37" s="62">
        <f>SUM(G37:H37)</f>
        <v>8</v>
      </c>
      <c r="J37" s="63"/>
      <c r="K37" s="62">
        <v>91</v>
      </c>
      <c r="L37" s="62">
        <f>IF(ISNA(VLOOKUP($Y$1*1000+K37,年齢別人口集計表AD2!$A$2:$K$5000,9,FALSE)),0,VLOOKUP($Y$1*1000+K37,年齢別人口集計表AD2!$A$2:$K$5000,9,FALSE))</f>
        <v>0</v>
      </c>
      <c r="M37" s="62">
        <f>IF(ISNA(VLOOKUP($Y$1*1000+K37,年齢別人口集計表AD2!$A$2:$K$5000,10,FALSE)),0,VLOOKUP($Y$1*1000+K37,年齢別人口集計表AD2!$A$2:$K$5000,10,FALSE))</f>
        <v>2</v>
      </c>
      <c r="N37" s="62">
        <f>SUM(L37:M37)</f>
        <v>2</v>
      </c>
      <c r="O37" s="63"/>
      <c r="P37" s="62">
        <v>96</v>
      </c>
      <c r="Q37" s="62">
        <f>IF(ISNA(VLOOKUP($Y$1*1000+P37,年齢別人口集計表AD2!$A$2:$K$5000,9,FALSE)),0,VLOOKUP($Y$1*1000+P37,年齢別人口集計表AD2!$A$2:$K$5000,9,FALSE))</f>
        <v>1</v>
      </c>
      <c r="R37" s="62">
        <f>IF(ISNA(VLOOKUP($Y$1*1000+P37,年齢別人口集計表AD2!$A$2:$K$5000,10,FALSE)),0,VLOOKUP($Y$1*1000+P37,年齢別人口集計表AD2!$A$2:$K$5000,10,FALSE))</f>
        <v>0</v>
      </c>
      <c r="S37" s="62">
        <f>SUM(Q37:R37)</f>
        <v>1</v>
      </c>
      <c r="X37" s="57" t="s">
        <v>35</v>
      </c>
      <c r="Y37" s="57">
        <v>38</v>
      </c>
    </row>
    <row r="38" spans="1:25" x14ac:dyDescent="0.15">
      <c r="A38" s="62">
        <v>82</v>
      </c>
      <c r="B38" s="62">
        <f>IF(ISNA(VLOOKUP($Y$1*1000+A38,年齢別人口集計表AD2!$A$2:$K$5000,9,FALSE)),0,VLOOKUP($Y$1*1000+A38,年齢別人口集計表AD2!$A$2:$K$5000,9,FALSE))</f>
        <v>1</v>
      </c>
      <c r="C38" s="62">
        <f>IF(ISNA(VLOOKUP($Y$1*1000+A38,年齢別人口集計表AD2!$A$2:$K$5000,10,FALSE)),0,VLOOKUP($Y$1*1000+A38,年齢別人口集計表AD2!$A$2:$K$5000,10,FALSE))</f>
        <v>10</v>
      </c>
      <c r="D38" s="62">
        <f>SUM(B38:C38)</f>
        <v>11</v>
      </c>
      <c r="E38" s="63"/>
      <c r="F38" s="62">
        <v>87</v>
      </c>
      <c r="G38" s="62">
        <f>IF(ISNA(VLOOKUP($Y$1*1000+F38,年齢別人口集計表AD2!$A$2:$K$5000,9,FALSE)),0,VLOOKUP($Y$1*1000+F38,年齢別人口集計表AD2!$A$2:$K$5000,9,FALSE))</f>
        <v>0</v>
      </c>
      <c r="H38" s="62">
        <f>IF(ISNA(VLOOKUP($Y$1*1000+F38,年齢別人口集計表AD2!$A$2:$K$5000,10,FALSE)),0,VLOOKUP($Y$1*1000+F38,年齢別人口集計表AD2!$A$2:$K$5000,10,FALSE))</f>
        <v>2</v>
      </c>
      <c r="I38" s="62">
        <f>SUM(G38:H38)</f>
        <v>2</v>
      </c>
      <c r="J38" s="63"/>
      <c r="K38" s="62">
        <v>92</v>
      </c>
      <c r="L38" s="62">
        <f>IF(ISNA(VLOOKUP($Y$1*1000+K38,年齢別人口集計表AD2!$A$2:$K$5000,9,FALSE)),0,VLOOKUP($Y$1*1000+K38,年齢別人口集計表AD2!$A$2:$K$5000,9,FALSE))</f>
        <v>0</v>
      </c>
      <c r="M38" s="62">
        <f>IF(ISNA(VLOOKUP($Y$1*1000+K38,年齢別人口集計表AD2!$A$2:$K$5000,10,FALSE)),0,VLOOKUP($Y$1*1000+K38,年齢別人口集計表AD2!$A$2:$K$5000,10,FALSE))</f>
        <v>1</v>
      </c>
      <c r="N38" s="62">
        <f>SUM(L38:M38)</f>
        <v>1</v>
      </c>
      <c r="O38" s="63"/>
      <c r="P38" s="62">
        <v>97</v>
      </c>
      <c r="Q38" s="62">
        <f>IF(ISNA(VLOOKUP($Y$1*1000+P38,年齢別人口集計表AD2!$A$2:$K$5000,9,FALSE)),0,VLOOKUP($Y$1*1000+P38,年齢別人口集計表AD2!$A$2:$K$5000,9,FALSE))</f>
        <v>0</v>
      </c>
      <c r="R38" s="62">
        <f>IF(ISNA(VLOOKUP($Y$1*1000+P38,年齢別人口集計表AD2!$A$2:$K$5000,10,FALSE)),0,VLOOKUP($Y$1*1000+P38,年齢別人口集計表AD2!$A$2:$K$5000,10,FALSE))</f>
        <v>0</v>
      </c>
      <c r="S38" s="62">
        <f>SUM(Q38:R38)</f>
        <v>0</v>
      </c>
      <c r="X38" s="57" t="s">
        <v>61</v>
      </c>
      <c r="Y38" s="57">
        <v>39</v>
      </c>
    </row>
    <row r="39" spans="1:25" x14ac:dyDescent="0.15">
      <c r="A39" s="62">
        <v>83</v>
      </c>
      <c r="B39" s="62">
        <f>IF(ISNA(VLOOKUP($Y$1*1000+A39,年齢別人口集計表AD2!$A$2:$K$5000,9,FALSE)),0,VLOOKUP($Y$1*1000+A39,年齢別人口集計表AD2!$A$2:$K$5000,9,FALSE))</f>
        <v>1</v>
      </c>
      <c r="C39" s="62">
        <f>IF(ISNA(VLOOKUP($Y$1*1000+A39,年齢別人口集計表AD2!$A$2:$K$5000,10,FALSE)),0,VLOOKUP($Y$1*1000+A39,年齢別人口集計表AD2!$A$2:$K$5000,10,FALSE))</f>
        <v>6</v>
      </c>
      <c r="D39" s="62">
        <f>SUM(B39:C39)</f>
        <v>7</v>
      </c>
      <c r="E39" s="63"/>
      <c r="F39" s="62">
        <v>88</v>
      </c>
      <c r="G39" s="62">
        <f>IF(ISNA(VLOOKUP($Y$1*1000+F39,年齢別人口集計表AD2!$A$2:$K$5000,9,FALSE)),0,VLOOKUP($Y$1*1000+F39,年齢別人口集計表AD2!$A$2:$K$5000,9,FALSE))</f>
        <v>0</v>
      </c>
      <c r="H39" s="62">
        <f>IF(ISNA(VLOOKUP($Y$1*1000+F39,年齢別人口集計表AD2!$A$2:$K$5000,10,FALSE)),0,VLOOKUP($Y$1*1000+F39,年齢別人口集計表AD2!$A$2:$K$5000,10,FALSE))</f>
        <v>0</v>
      </c>
      <c r="I39" s="62">
        <f>SUM(G39:H39)</f>
        <v>0</v>
      </c>
      <c r="J39" s="63"/>
      <c r="K39" s="62">
        <v>93</v>
      </c>
      <c r="L39" s="62">
        <f>IF(ISNA(VLOOKUP($Y$1*1000+K39,年齢別人口集計表AD2!$A$2:$K$5000,9,FALSE)),0,VLOOKUP($Y$1*1000+K39,年齢別人口集計表AD2!$A$2:$K$5000,9,FALSE))</f>
        <v>1</v>
      </c>
      <c r="M39" s="62">
        <f>IF(ISNA(VLOOKUP($Y$1*1000+K39,年齢別人口集計表AD2!$A$2:$K$5000,10,FALSE)),0,VLOOKUP($Y$1*1000+K39,年齢別人口集計表AD2!$A$2:$K$5000,10,FALSE))</f>
        <v>1</v>
      </c>
      <c r="N39" s="62">
        <f>SUM(L39:M39)</f>
        <v>2</v>
      </c>
      <c r="O39" s="63"/>
      <c r="P39" s="62">
        <v>98</v>
      </c>
      <c r="Q39" s="62">
        <f>IF(ISNA(VLOOKUP($Y$1*1000+P39,年齢別人口集計表AD2!$A$2:$K$5000,9,FALSE)),0,VLOOKUP($Y$1*1000+P39,年齢別人口集計表AD2!$A$2:$K$5000,9,FALSE))</f>
        <v>0</v>
      </c>
      <c r="R39" s="62">
        <f>IF(ISNA(VLOOKUP($Y$1*1000+P39,年齢別人口集計表AD2!$A$2:$K$5000,10,FALSE)),0,VLOOKUP($Y$1*1000+P39,年齢別人口集計表AD2!$A$2:$K$5000,10,FALSE))</f>
        <v>1</v>
      </c>
      <c r="S39" s="62">
        <f>SUM(Q39:R39)</f>
        <v>1</v>
      </c>
      <c r="X39" s="57" t="s">
        <v>77</v>
      </c>
      <c r="Y39" s="57">
        <v>40</v>
      </c>
    </row>
    <row r="40" spans="1:25" x14ac:dyDescent="0.15">
      <c r="A40" s="62">
        <v>84</v>
      </c>
      <c r="B40" s="62">
        <f>IF(ISNA(VLOOKUP($Y$1*1000+A40,年齢別人口集計表AD2!$A$2:$K$5000,9,FALSE)),0,VLOOKUP($Y$1*1000+A40,年齢別人口集計表AD2!$A$2:$K$5000,9,FALSE))</f>
        <v>3</v>
      </c>
      <c r="C40" s="62">
        <f>IF(ISNA(VLOOKUP($Y$1*1000+A40,年齢別人口集計表AD2!$A$2:$K$5000,10,FALSE)),0,VLOOKUP($Y$1*1000+A40,年齢別人口集計表AD2!$A$2:$K$5000,10,FALSE))</f>
        <v>4</v>
      </c>
      <c r="D40" s="62">
        <f>SUM(B40:C40)</f>
        <v>7</v>
      </c>
      <c r="E40" s="63"/>
      <c r="F40" s="62">
        <v>89</v>
      </c>
      <c r="G40" s="62">
        <f>IF(ISNA(VLOOKUP($Y$1*1000+F40,年齢別人口集計表AD2!$A$2:$K$5000,9,FALSE)),0,VLOOKUP($Y$1*1000+F40,年齢別人口集計表AD2!$A$2:$K$5000,9,FALSE))</f>
        <v>2</v>
      </c>
      <c r="H40" s="62">
        <f>IF(ISNA(VLOOKUP($Y$1*1000+F40,年齢別人口集計表AD2!$A$2:$K$5000,10,FALSE)),0,VLOOKUP($Y$1*1000+F40,年齢別人口集計表AD2!$A$2:$K$5000,10,FALSE))</f>
        <v>3</v>
      </c>
      <c r="I40" s="62">
        <f>SUM(G40:H40)</f>
        <v>5</v>
      </c>
      <c r="J40" s="63"/>
      <c r="K40" s="62">
        <v>94</v>
      </c>
      <c r="L40" s="62">
        <f>IF(ISNA(VLOOKUP($Y$1*1000+K40,年齢別人口集計表AD2!$A$2:$K$5000,9,FALSE)),0,VLOOKUP($Y$1*1000+K40,年齢別人口集計表AD2!$A$2:$K$5000,9,FALSE))</f>
        <v>1</v>
      </c>
      <c r="M40" s="62">
        <f>IF(ISNA(VLOOKUP($Y$1*1000+K40,年齢別人口集計表AD2!$A$2:$K$5000,10,FALSE)),0,VLOOKUP($Y$1*1000+K40,年齢別人口集計表AD2!$A$2:$K$5000,10,FALSE))</f>
        <v>1</v>
      </c>
      <c r="N40" s="62">
        <f>SUM(L40:M40)</f>
        <v>2</v>
      </c>
      <c r="O40" s="63"/>
      <c r="P40" s="62">
        <v>99</v>
      </c>
      <c r="Q40" s="62">
        <f>IF(ISNA(VLOOKUP($Y$1*1000+P40,年齢別人口集計表AD2!$A$2:$K$5000,9,FALSE)),0,VLOOKUP($Y$1*1000+P40,年齢別人口集計表AD2!$A$2:$K$5000,9,FALSE))</f>
        <v>0</v>
      </c>
      <c r="R40" s="62">
        <f>IF(ISNA(VLOOKUP($Y$1*1000+P40,年齢別人口集計表AD2!$A$2:$K$5000,10,FALSE)),0,VLOOKUP($Y$1*1000+P40,年齢別人口集計表AD2!$A$2:$K$5000,10,FALSE))</f>
        <v>0</v>
      </c>
      <c r="S40" s="62">
        <f>SUM(Q40:R40)</f>
        <v>0</v>
      </c>
      <c r="X40" s="57" t="s">
        <v>83</v>
      </c>
      <c r="Y40" s="57">
        <v>41</v>
      </c>
    </row>
    <row r="41" spans="1:25" x14ac:dyDescent="0.15">
      <c r="A41" s="64" t="s">
        <v>91</v>
      </c>
      <c r="B41" s="62">
        <f>SUM(B36:B40)</f>
        <v>13</v>
      </c>
      <c r="C41" s="62">
        <f>SUM(C36:C40)</f>
        <v>28</v>
      </c>
      <c r="D41" s="62">
        <f>SUM(D36:D40)</f>
        <v>41</v>
      </c>
      <c r="E41" s="63"/>
      <c r="F41" s="64" t="s">
        <v>91</v>
      </c>
      <c r="G41" s="62">
        <f>SUM(G36:G40)</f>
        <v>8</v>
      </c>
      <c r="H41" s="62">
        <f>SUM(H36:H40)</f>
        <v>11</v>
      </c>
      <c r="I41" s="62">
        <f>SUM(I36:I40)</f>
        <v>19</v>
      </c>
      <c r="J41" s="63"/>
      <c r="K41" s="64" t="s">
        <v>91</v>
      </c>
      <c r="L41" s="62">
        <f>SUM(L36:L40)</f>
        <v>2</v>
      </c>
      <c r="M41" s="62">
        <f>SUM(M36:M40)</f>
        <v>9</v>
      </c>
      <c r="N41" s="62">
        <f>SUM(N36:N40)</f>
        <v>11</v>
      </c>
      <c r="O41" s="63"/>
      <c r="P41" s="64" t="s">
        <v>91</v>
      </c>
      <c r="Q41" s="62">
        <f>SUM(Q36:Q40)</f>
        <v>1</v>
      </c>
      <c r="R41" s="62">
        <f>SUM(R36:R40)</f>
        <v>3</v>
      </c>
      <c r="S41" s="62">
        <f>SUM(S36:S40)</f>
        <v>4</v>
      </c>
      <c r="U41" s="65">
        <f>Q41+L41+G41+B41</f>
        <v>24</v>
      </c>
      <c r="V41" s="65">
        <f>R41+M41+H41+C41</f>
        <v>51</v>
      </c>
      <c r="X41" s="57" t="s">
        <v>36</v>
      </c>
      <c r="Y41" s="57">
        <v>42</v>
      </c>
    </row>
    <row r="42" spans="1:25" x14ac:dyDescent="0.15">
      <c r="A42" s="66"/>
      <c r="B42" s="66"/>
      <c r="C42" s="66"/>
      <c r="D42" s="66"/>
      <c r="F42" s="66"/>
      <c r="G42" s="66"/>
      <c r="H42" s="66"/>
      <c r="I42" s="66"/>
      <c r="K42" s="66"/>
      <c r="L42" s="66"/>
      <c r="M42" s="66"/>
      <c r="N42" s="66"/>
      <c r="P42" s="66"/>
      <c r="Q42" s="66"/>
      <c r="R42" s="66"/>
      <c r="S42" s="66"/>
      <c r="X42" s="57" t="s">
        <v>37</v>
      </c>
      <c r="Y42" s="57">
        <v>43</v>
      </c>
    </row>
    <row r="43" spans="1:25" x14ac:dyDescent="0.15">
      <c r="A43" s="64" t="s">
        <v>0</v>
      </c>
      <c r="B43" s="64" t="s">
        <v>89</v>
      </c>
      <c r="C43" s="64" t="s">
        <v>90</v>
      </c>
      <c r="D43" s="64" t="s">
        <v>91</v>
      </c>
      <c r="E43" s="63"/>
      <c r="F43" s="64" t="s">
        <v>0</v>
      </c>
      <c r="G43" s="64" t="s">
        <v>89</v>
      </c>
      <c r="H43" s="64" t="s">
        <v>90</v>
      </c>
      <c r="I43" s="64" t="s">
        <v>91</v>
      </c>
      <c r="J43" s="63"/>
      <c r="K43" s="64" t="s">
        <v>0</v>
      </c>
      <c r="L43" s="64" t="s">
        <v>89</v>
      </c>
      <c r="M43" s="64" t="s">
        <v>90</v>
      </c>
      <c r="N43" s="64" t="s">
        <v>91</v>
      </c>
      <c r="O43" s="63"/>
      <c r="P43" s="64" t="s">
        <v>0</v>
      </c>
      <c r="Q43" s="64" t="s">
        <v>89</v>
      </c>
      <c r="R43" s="64" t="s">
        <v>90</v>
      </c>
      <c r="S43" s="64" t="s">
        <v>91</v>
      </c>
      <c r="X43" s="57" t="s">
        <v>38</v>
      </c>
      <c r="Y43" s="57">
        <v>50</v>
      </c>
    </row>
    <row r="44" spans="1:25" x14ac:dyDescent="0.15">
      <c r="A44" s="62">
        <v>100</v>
      </c>
      <c r="B44" s="62">
        <f>IF(ISNA(VLOOKUP($Y$1*1000+A44,年齢別人口集計表AD2!$A$2:$K$5000,9,FALSE)),0,VLOOKUP($Y$1*1000+A44,年齢別人口集計表AD2!$A$2:$K$5000,9,FALSE))</f>
        <v>0</v>
      </c>
      <c r="C44" s="62">
        <f>IF(ISNA(VLOOKUP($Y$1*1000+A44,年齢別人口集計表AD2!$A$2:$K$5000,10,FALSE)),0,VLOOKUP($Y$1*1000+A44,年齢別人口集計表AD2!$A$2:$K$5000,10,FALSE))</f>
        <v>0</v>
      </c>
      <c r="D44" s="62">
        <f>SUM(B44:C44)</f>
        <v>0</v>
      </c>
      <c r="E44" s="63"/>
      <c r="F44" s="62">
        <v>105</v>
      </c>
      <c r="G44" s="62">
        <f>IF(ISNA(VLOOKUP($Y$1*1000+F44,年齢別人口集計表AD2!$A$2:$K$5000,9,FALSE)),0,VLOOKUP($Y$1*1000+F44,年齢別人口集計表AD2!$A$2:$K$5000,9,FALSE))</f>
        <v>0</v>
      </c>
      <c r="H44" s="62">
        <f>IF(ISNA(VLOOKUP($Y$1*1000+F44,年齢別人口集計表AD2!$A$2:$K$5000,10,FALSE)),0,VLOOKUP($Y$1*1000+F44,年齢別人口集計表AD2!$A$2:$K$5000,10,FALSE))</f>
        <v>0</v>
      </c>
      <c r="I44" s="62">
        <f>SUM(G44:H44)</f>
        <v>0</v>
      </c>
      <c r="J44" s="63"/>
      <c r="K44" s="62">
        <v>110</v>
      </c>
      <c r="L44" s="62">
        <f>IF(ISNA(VLOOKUP($Y$1*1000+K44,年齢別人口集計表AD2!$A$2:$K$5000,9,FALSE)),0,VLOOKUP($Y$1*1000+K44,年齢別人口集計表AD2!$A$2:$K$5000,9,FALSE))</f>
        <v>0</v>
      </c>
      <c r="M44" s="62">
        <f>IF(ISNA(VLOOKUP($Y$1*1000+K44,年齢別人口集計表AD2!$A$2:$K$5000,10,FALSE)),0,VLOOKUP($Y$1*1000+K44,年齢別人口集計表AD2!$A$2:$K$5000,10,FALSE))</f>
        <v>0</v>
      </c>
      <c r="N44" s="62">
        <f>SUM(L44:M44)</f>
        <v>0</v>
      </c>
      <c r="O44" s="63"/>
      <c r="P44" s="62">
        <v>115</v>
      </c>
      <c r="Q44" s="62">
        <f>IF(ISNA(VLOOKUP($Y$1*1000+P44,年齢別人口集計表AD2!$A$2:$K$5000,9,FALSE)),0,VLOOKUP($Y$1*1000+P44,年齢別人口集計表AD2!$A$2:$K$5000,9,FALSE))</f>
        <v>0</v>
      </c>
      <c r="R44" s="62">
        <f>IF(ISNA(VLOOKUP($Y$1*1000+P44,年齢別人口集計表AD2!$A$2:$K$5000,10,FALSE)),0,VLOOKUP($Y$1*1000+P44,年齢別人口集計表AD2!$A$2:$K$5000,10,FALSE))</f>
        <v>0</v>
      </c>
      <c r="S44" s="62">
        <f>SUM(Q44:R44)</f>
        <v>0</v>
      </c>
      <c r="X44" s="57" t="s">
        <v>39</v>
      </c>
      <c r="Y44" s="57">
        <v>51</v>
      </c>
    </row>
    <row r="45" spans="1:25" x14ac:dyDescent="0.15">
      <c r="A45" s="62">
        <v>101</v>
      </c>
      <c r="B45" s="62">
        <f>IF(ISNA(VLOOKUP($Y$1*1000+A45,年齢別人口集計表AD2!$A$2:$K$5000,9,FALSE)),0,VLOOKUP($Y$1*1000+A45,年齢別人口集計表AD2!$A$2:$K$5000,9,FALSE))</f>
        <v>0</v>
      </c>
      <c r="C45" s="62">
        <f>IF(ISNA(VLOOKUP($Y$1*1000+A45,年齢別人口集計表AD2!$A$2:$K$5000,10,FALSE)),0,VLOOKUP($Y$1*1000+A45,年齢別人口集計表AD2!$A$2:$K$5000,10,FALSE))</f>
        <v>0</v>
      </c>
      <c r="D45" s="62">
        <f>SUM(B45:C45)</f>
        <v>0</v>
      </c>
      <c r="E45" s="63"/>
      <c r="F45" s="62">
        <v>106</v>
      </c>
      <c r="G45" s="62">
        <f>IF(ISNA(VLOOKUP($Y$1*1000+F45,年齢別人口集計表AD2!$A$2:$K$5000,9,FALSE)),0,VLOOKUP($Y$1*1000+F45,年齢別人口集計表AD2!$A$2:$K$5000,9,FALSE))</f>
        <v>0</v>
      </c>
      <c r="H45" s="62">
        <f>IF(ISNA(VLOOKUP($Y$1*1000+F45,年齢別人口集計表AD2!$A$2:$K$5000,10,FALSE)),0,VLOOKUP($Y$1*1000+F45,年齢別人口集計表AD2!$A$2:$K$5000,10,FALSE))</f>
        <v>0</v>
      </c>
      <c r="I45" s="62">
        <f>SUM(G45:H45)</f>
        <v>0</v>
      </c>
      <c r="J45" s="63"/>
      <c r="K45" s="62">
        <v>111</v>
      </c>
      <c r="L45" s="62">
        <f>IF(ISNA(VLOOKUP($Y$1*1000+K45,年齢別人口集計表AD2!$A$2:$K$5000,9,FALSE)),0,VLOOKUP($Y$1*1000+K45,年齢別人口集計表AD2!$A$2:$K$5000,9,FALSE))</f>
        <v>0</v>
      </c>
      <c r="M45" s="62">
        <f>IF(ISNA(VLOOKUP($Y$1*1000+K45,年齢別人口集計表AD2!$A$2:$K$5000,10,FALSE)),0,VLOOKUP($Y$1*1000+K45,年齢別人口集計表AD2!$A$2:$K$5000,10,FALSE))</f>
        <v>0</v>
      </c>
      <c r="N45" s="62">
        <f>SUM(L45:M45)</f>
        <v>0</v>
      </c>
      <c r="O45" s="63"/>
      <c r="P45" s="62">
        <v>116</v>
      </c>
      <c r="Q45" s="62">
        <f>IF(ISNA(VLOOKUP($Y$1*1000+P45,年齢別人口集計表AD2!$A$2:$K$5000,9,FALSE)),0,VLOOKUP($Y$1*1000+P45,年齢別人口集計表AD2!$A$2:$K$5000,9,FALSE))</f>
        <v>0</v>
      </c>
      <c r="R45" s="62">
        <f>IF(ISNA(VLOOKUP($Y$1*1000+P45,年齢別人口集計表AD2!$A$2:$K$5000,10,FALSE)),0,VLOOKUP($Y$1*1000+P45,年齢別人口集計表AD2!$A$2:$K$5000,10,FALSE))</f>
        <v>0</v>
      </c>
      <c r="S45" s="62">
        <f>SUM(Q45:R45)</f>
        <v>0</v>
      </c>
      <c r="X45" s="57" t="s">
        <v>40</v>
      </c>
      <c r="Y45" s="57">
        <v>52</v>
      </c>
    </row>
    <row r="46" spans="1:25" x14ac:dyDescent="0.15">
      <c r="A46" s="62">
        <v>102</v>
      </c>
      <c r="B46" s="62">
        <f>IF(ISNA(VLOOKUP($Y$1*1000+A46,年齢別人口集計表AD2!$A$2:$K$5000,9,FALSE)),0,VLOOKUP($Y$1*1000+A46,年齢別人口集計表AD2!$A$2:$K$5000,9,FALSE))</f>
        <v>0</v>
      </c>
      <c r="C46" s="62">
        <f>IF(ISNA(VLOOKUP($Y$1*1000+A46,年齢別人口集計表AD2!$A$2:$K$5000,10,FALSE)),0,VLOOKUP($Y$1*1000+A46,年齢別人口集計表AD2!$A$2:$K$5000,10,FALSE))</f>
        <v>0</v>
      </c>
      <c r="D46" s="62">
        <f>SUM(B46:C46)</f>
        <v>0</v>
      </c>
      <c r="E46" s="63"/>
      <c r="F46" s="62">
        <v>107</v>
      </c>
      <c r="G46" s="62">
        <f>IF(ISNA(VLOOKUP($Y$1*1000+F46,年齢別人口集計表AD2!$A$2:$K$5000,9,FALSE)),0,VLOOKUP($Y$1*1000+F46,年齢別人口集計表AD2!$A$2:$K$5000,9,FALSE))</f>
        <v>0</v>
      </c>
      <c r="H46" s="62">
        <f>IF(ISNA(VLOOKUP($Y$1*1000+F46,年齢別人口集計表AD2!$A$2:$K$5000,10,FALSE)),0,VLOOKUP($Y$1*1000+F46,年齢別人口集計表AD2!$A$2:$K$5000,10,FALSE))</f>
        <v>0</v>
      </c>
      <c r="I46" s="62">
        <f>SUM(G46:H46)</f>
        <v>0</v>
      </c>
      <c r="J46" s="63"/>
      <c r="K46" s="62">
        <v>112</v>
      </c>
      <c r="L46" s="62">
        <f>IF(ISNA(VLOOKUP($Y$1*1000+K46,年齢別人口集計表AD2!$A$2:$K$5000,9,FALSE)),0,VLOOKUP($Y$1*1000+K46,年齢別人口集計表AD2!$A$2:$K$5000,9,FALSE))</f>
        <v>0</v>
      </c>
      <c r="M46" s="62">
        <f>IF(ISNA(VLOOKUP($Y$1*1000+K46,年齢別人口集計表AD2!$A$2:$K$5000,10,FALSE)),0,VLOOKUP($Y$1*1000+K46,年齢別人口集計表AD2!$A$2:$K$5000,10,FALSE))</f>
        <v>0</v>
      </c>
      <c r="N46" s="62">
        <f>SUM(L46:M46)</f>
        <v>0</v>
      </c>
      <c r="O46" s="63"/>
      <c r="P46" s="62">
        <v>117</v>
      </c>
      <c r="Q46" s="62">
        <f>IF(ISNA(VLOOKUP($Y$1*1000+P46,年齢別人口集計表AD2!$A$2:$K$5000,9,FALSE)),0,VLOOKUP($Y$1*1000+P46,年齢別人口集計表AD2!$A$2:$K$5000,9,FALSE))</f>
        <v>0</v>
      </c>
      <c r="R46" s="62">
        <f>IF(ISNA(VLOOKUP($Y$1*1000+P46,年齢別人口集計表AD2!$A$2:$K$5000,10,FALSE)),0,VLOOKUP($Y$1*1000+P46,年齢別人口集計表AD2!$A$2:$K$5000,10,FALSE))</f>
        <v>0</v>
      </c>
      <c r="S46" s="62">
        <f>SUM(Q46:R46)</f>
        <v>0</v>
      </c>
      <c r="X46" s="57" t="s">
        <v>41</v>
      </c>
      <c r="Y46" s="57">
        <v>53</v>
      </c>
    </row>
    <row r="47" spans="1:25" x14ac:dyDescent="0.15">
      <c r="A47" s="62">
        <v>103</v>
      </c>
      <c r="B47" s="62">
        <f>IF(ISNA(VLOOKUP($Y$1*1000+A47,年齢別人口集計表AD2!$A$2:$K$5000,9,FALSE)),0,VLOOKUP($Y$1*1000+A47,年齢別人口集計表AD2!$A$2:$K$5000,9,FALSE))</f>
        <v>0</v>
      </c>
      <c r="C47" s="62">
        <f>IF(ISNA(VLOOKUP($Y$1*1000+A47,年齢別人口集計表AD2!$A$2:$K$5000,10,FALSE)),0,VLOOKUP($Y$1*1000+A47,年齢別人口集計表AD2!$A$2:$K$5000,10,FALSE))</f>
        <v>0</v>
      </c>
      <c r="D47" s="62">
        <f>SUM(B47:C47)</f>
        <v>0</v>
      </c>
      <c r="E47" s="63"/>
      <c r="F47" s="62">
        <v>108</v>
      </c>
      <c r="G47" s="62">
        <f>IF(ISNA(VLOOKUP($Y$1*1000+F47,年齢別人口集計表AD2!$A$2:$K$5000,9,FALSE)),0,VLOOKUP($Y$1*1000+F47,年齢別人口集計表AD2!$A$2:$K$5000,9,FALSE))</f>
        <v>0</v>
      </c>
      <c r="H47" s="62">
        <f>IF(ISNA(VLOOKUP($Y$1*1000+F47,年齢別人口集計表AD2!$A$2:$K$5000,10,FALSE)),0,VLOOKUP($Y$1*1000+F47,年齢別人口集計表AD2!$A$2:$K$5000,10,FALSE))</f>
        <v>0</v>
      </c>
      <c r="I47" s="62">
        <f>SUM(G47:H47)</f>
        <v>0</v>
      </c>
      <c r="J47" s="63"/>
      <c r="K47" s="62">
        <v>113</v>
      </c>
      <c r="L47" s="62">
        <f>IF(ISNA(VLOOKUP($Y$1*1000+K47,年齢別人口集計表AD2!$A$2:$K$5000,9,FALSE)),0,VLOOKUP($Y$1*1000+K47,年齢別人口集計表AD2!$A$2:$K$5000,9,FALSE))</f>
        <v>0</v>
      </c>
      <c r="M47" s="62">
        <f>IF(ISNA(VLOOKUP($Y$1*1000+K47,年齢別人口集計表AD2!$A$2:$K$5000,10,FALSE)),0,VLOOKUP($Y$1*1000+K47,年齢別人口集計表AD2!$A$2:$K$5000,10,FALSE))</f>
        <v>0</v>
      </c>
      <c r="N47" s="62">
        <f>SUM(L47:M47)</f>
        <v>0</v>
      </c>
      <c r="O47" s="63"/>
      <c r="P47" s="62">
        <v>118</v>
      </c>
      <c r="Q47" s="62">
        <f>IF(ISNA(VLOOKUP($Y$1*1000+P47,年齢別人口集計表AD2!$A$2:$K$5000,9,FALSE)),0,VLOOKUP($Y$1*1000+P47,年齢別人口集計表AD2!$A$2:$K$5000,9,FALSE))</f>
        <v>0</v>
      </c>
      <c r="R47" s="62">
        <f>IF(ISNA(VLOOKUP($Y$1*1000+P47,年齢別人口集計表AD2!$A$2:$K$5000,10,FALSE)),0,VLOOKUP($Y$1*1000+P47,年齢別人口集計表AD2!$A$2:$K$5000,10,FALSE))</f>
        <v>0</v>
      </c>
      <c r="S47" s="62">
        <f>SUM(Q47:R47)</f>
        <v>0</v>
      </c>
      <c r="X47" s="57" t="s">
        <v>42</v>
      </c>
      <c r="Y47" s="57">
        <v>54</v>
      </c>
    </row>
    <row r="48" spans="1:25" x14ac:dyDescent="0.15">
      <c r="A48" s="62">
        <v>104</v>
      </c>
      <c r="B48" s="62">
        <f>IF(ISNA(VLOOKUP($Y$1*1000+A48,年齢別人口集計表AD2!$A$2:$K$5000,9,FALSE)),0,VLOOKUP($Y$1*1000+A48,年齢別人口集計表AD2!$A$2:$K$5000,9,FALSE))</f>
        <v>0</v>
      </c>
      <c r="C48" s="62">
        <f>IF(ISNA(VLOOKUP($Y$1*1000+A48,年齢別人口集計表AD2!$A$2:$K$5000,10,FALSE)),0,VLOOKUP($Y$1*1000+A48,年齢別人口集計表AD2!$A$2:$K$5000,10,FALSE))</f>
        <v>0</v>
      </c>
      <c r="D48" s="62">
        <f>SUM(B48:C48)</f>
        <v>0</v>
      </c>
      <c r="E48" s="63"/>
      <c r="F48" s="62">
        <v>109</v>
      </c>
      <c r="G48" s="62">
        <f>IF(ISNA(VLOOKUP($Y$1*1000+F48,年齢別人口集計表AD2!$A$2:$K$5000,9,FALSE)),0,VLOOKUP($Y$1*1000+F48,年齢別人口集計表AD2!$A$2:$K$5000,9,FALSE))</f>
        <v>0</v>
      </c>
      <c r="H48" s="62">
        <f>IF(ISNA(VLOOKUP($Y$1*1000+F48,年齢別人口集計表AD2!$A$2:$K$5000,10,FALSE)),0,VLOOKUP($Y$1*1000+F48,年齢別人口集計表AD2!$A$2:$K$5000,10,FALSE))</f>
        <v>0</v>
      </c>
      <c r="I48" s="62">
        <f>SUM(G48:H48)</f>
        <v>0</v>
      </c>
      <c r="J48" s="63"/>
      <c r="K48" s="62">
        <v>114</v>
      </c>
      <c r="L48" s="62">
        <f>IF(ISNA(VLOOKUP($Y$1*1000+K48,年齢別人口集計表AD2!$A$2:$K$5000,9,FALSE)),0,VLOOKUP($Y$1*1000+K48,年齢別人口集計表AD2!$A$2:$K$5000,9,FALSE))</f>
        <v>0</v>
      </c>
      <c r="M48" s="62">
        <f>IF(ISNA(VLOOKUP($Y$1*1000+K48,年齢別人口集計表AD2!$A$2:$K$5000,10,FALSE)),0,VLOOKUP($Y$1*1000+K48,年齢別人口集計表AD2!$A$2:$K$5000,10,FALSE))</f>
        <v>0</v>
      </c>
      <c r="N48" s="62">
        <f>SUM(L48:M48)</f>
        <v>0</v>
      </c>
      <c r="O48" s="63"/>
      <c r="P48" s="62">
        <v>119</v>
      </c>
      <c r="Q48" s="62">
        <f>IF(ISNA(VLOOKUP($Y$1*1000+P48,年齢別人口集計表AD2!$A$2:$K$5000,9,FALSE)),0,VLOOKUP($Y$1*1000+P48,年齢別人口集計表AD2!$A$2:$K$5000,9,FALSE))</f>
        <v>0</v>
      </c>
      <c r="R48" s="62">
        <f>IF(ISNA(VLOOKUP($Y$1*1000+P48,年齢別人口集計表AD2!$A$2:$K$5000,10,FALSE)),0,VLOOKUP($Y$1*1000+P48,年齢別人口集計表AD2!$A$2:$K$5000,10,FALSE))</f>
        <v>0</v>
      </c>
      <c r="S48" s="62">
        <f>SUM(Q48:R48)</f>
        <v>0</v>
      </c>
      <c r="X48" s="57" t="s">
        <v>43</v>
      </c>
      <c r="Y48" s="57">
        <v>55</v>
      </c>
    </row>
    <row r="49" spans="1:25" x14ac:dyDescent="0.15">
      <c r="A49" s="64" t="s">
        <v>91</v>
      </c>
      <c r="B49" s="62">
        <f>SUM(B44:B48)</f>
        <v>0</v>
      </c>
      <c r="C49" s="62">
        <f>SUM(C44:C48)</f>
        <v>0</v>
      </c>
      <c r="D49" s="62">
        <f>SUM(D44:D48)</f>
        <v>0</v>
      </c>
      <c r="E49" s="63"/>
      <c r="F49" s="64" t="s">
        <v>91</v>
      </c>
      <c r="G49" s="62">
        <f>SUM(G44:G48)</f>
        <v>0</v>
      </c>
      <c r="H49" s="62">
        <f>SUM(H44:H48)</f>
        <v>0</v>
      </c>
      <c r="I49" s="62">
        <f>SUM(I44:I48)</f>
        <v>0</v>
      </c>
      <c r="J49" s="63"/>
      <c r="K49" s="64" t="s">
        <v>91</v>
      </c>
      <c r="L49" s="62">
        <f>SUM(L44:L48)</f>
        <v>0</v>
      </c>
      <c r="M49" s="62">
        <f>SUM(M44:M48)</f>
        <v>0</v>
      </c>
      <c r="N49" s="62">
        <f>SUM(N44:N48)</f>
        <v>0</v>
      </c>
      <c r="O49" s="63"/>
      <c r="P49" s="64" t="s">
        <v>91</v>
      </c>
      <c r="Q49" s="62">
        <f>SUM(Q44:Q48)</f>
        <v>0</v>
      </c>
      <c r="R49" s="62">
        <f>SUM(R44:R48)</f>
        <v>0</v>
      </c>
      <c r="S49" s="62">
        <f>SUM(S44:S48)</f>
        <v>0</v>
      </c>
      <c r="U49" s="65">
        <f>Q49+L49+G49+B49</f>
        <v>0</v>
      </c>
      <c r="V49" s="65">
        <f>R49+M49+H49+C49</f>
        <v>0</v>
      </c>
      <c r="X49" s="57" t="s">
        <v>44</v>
      </c>
      <c r="Y49" s="57">
        <v>56</v>
      </c>
    </row>
    <row r="50" spans="1:25" ht="14.25" thickBot="1" x14ac:dyDescent="0.2">
      <c r="A50" s="67"/>
      <c r="B50" s="67"/>
      <c r="C50" s="67"/>
      <c r="D50" s="67"/>
      <c r="F50" s="67"/>
      <c r="G50" s="67"/>
      <c r="H50" s="67"/>
      <c r="I50" s="67"/>
      <c r="K50" s="67"/>
      <c r="L50" s="67"/>
      <c r="M50" s="67"/>
      <c r="N50" s="67"/>
      <c r="P50" s="67"/>
      <c r="Q50" s="68"/>
      <c r="R50" s="68"/>
      <c r="S50" s="68"/>
      <c r="X50" s="57" t="s">
        <v>45</v>
      </c>
      <c r="Y50" s="57">
        <v>57</v>
      </c>
    </row>
    <row r="51" spans="1:25" ht="14.25" thickBot="1" x14ac:dyDescent="0.2">
      <c r="N51" s="76"/>
      <c r="O51" s="70"/>
      <c r="P51" s="69" t="s">
        <v>94</v>
      </c>
      <c r="Q51" s="71" t="s">
        <v>89</v>
      </c>
      <c r="R51" s="72" t="s">
        <v>90</v>
      </c>
      <c r="S51" s="72" t="s">
        <v>91</v>
      </c>
      <c r="X51" s="57" t="s">
        <v>46</v>
      </c>
      <c r="Y51" s="57">
        <v>58</v>
      </c>
    </row>
    <row r="52" spans="1:25" ht="14.25" thickBot="1" x14ac:dyDescent="0.2">
      <c r="N52" s="77"/>
      <c r="O52" s="70"/>
      <c r="P52" s="73" t="s">
        <v>95</v>
      </c>
      <c r="Q52" s="74">
        <f>SUM(U9:U49)</f>
        <v>1041</v>
      </c>
      <c r="R52" s="75">
        <f>SUM(V9:V49)</f>
        <v>1117</v>
      </c>
      <c r="S52" s="75">
        <f>SUM(Q52:R52)</f>
        <v>2158</v>
      </c>
      <c r="U52" s="65">
        <f>SUM(U9:U49)</f>
        <v>1041</v>
      </c>
      <c r="V52" s="65">
        <f>SUM(V9:V49)</f>
        <v>1117</v>
      </c>
      <c r="X52" s="57" t="s">
        <v>47</v>
      </c>
      <c r="Y52" s="57">
        <v>59</v>
      </c>
    </row>
    <row r="53" spans="1:25" x14ac:dyDescent="0.15">
      <c r="U53" s="65">
        <f>G33+L33+Q33+U41+U49</f>
        <v>111</v>
      </c>
      <c r="V53" s="65">
        <f>H33+M33+R33+V41+V49</f>
        <v>159</v>
      </c>
      <c r="X53" s="57" t="s">
        <v>48</v>
      </c>
      <c r="Y53" s="57">
        <v>60</v>
      </c>
    </row>
    <row r="54" spans="1:25" x14ac:dyDescent="0.15">
      <c r="U54" s="65">
        <f>Q33+U41+U49</f>
        <v>51</v>
      </c>
      <c r="V54" s="65">
        <f>R33+V41+V49</f>
        <v>80</v>
      </c>
      <c r="X54" s="57" t="s">
        <v>49</v>
      </c>
      <c r="Y54" s="57">
        <v>61</v>
      </c>
    </row>
    <row r="55" spans="1:25" x14ac:dyDescent="0.15">
      <c r="X55" s="57" t="s">
        <v>50</v>
      </c>
      <c r="Y55" s="57">
        <v>62</v>
      </c>
    </row>
    <row r="56" spans="1:25" x14ac:dyDescent="0.15">
      <c r="X56" s="57" t="s">
        <v>51</v>
      </c>
      <c r="Y56" s="57">
        <v>63</v>
      </c>
    </row>
    <row r="57" spans="1:25" x14ac:dyDescent="0.15">
      <c r="X57" s="57" t="s">
        <v>52</v>
      </c>
      <c r="Y57" s="57">
        <v>64</v>
      </c>
    </row>
    <row r="58" spans="1:25" x14ac:dyDescent="0.15">
      <c r="X58" s="57" t="s">
        <v>53</v>
      </c>
      <c r="Y58" s="57">
        <v>65</v>
      </c>
    </row>
    <row r="59" spans="1:25" x14ac:dyDescent="0.15">
      <c r="X59" s="57" t="s">
        <v>54</v>
      </c>
      <c r="Y59" s="57">
        <v>66</v>
      </c>
    </row>
    <row r="60" spans="1:25" x14ac:dyDescent="0.15">
      <c r="X60" s="57" t="s">
        <v>55</v>
      </c>
      <c r="Y60" s="57">
        <v>67</v>
      </c>
    </row>
    <row r="61" spans="1:25" x14ac:dyDescent="0.15">
      <c r="X61" s="57" t="s">
        <v>122</v>
      </c>
      <c r="Y61" s="57">
        <v>68</v>
      </c>
    </row>
    <row r="62" spans="1:25" x14ac:dyDescent="0.15">
      <c r="X62" s="57" t="s">
        <v>56</v>
      </c>
      <c r="Y62" s="57">
        <v>69</v>
      </c>
    </row>
    <row r="63" spans="1:25" x14ac:dyDescent="0.15">
      <c r="X63" s="57" t="s">
        <v>57</v>
      </c>
      <c r="Y63" s="57">
        <v>70</v>
      </c>
    </row>
    <row r="64" spans="1:25" x14ac:dyDescent="0.15">
      <c r="X64" s="57" t="s">
        <v>58</v>
      </c>
      <c r="Y64" s="57">
        <v>71</v>
      </c>
    </row>
    <row r="65" spans="24:25" x14ac:dyDescent="0.15">
      <c r="X65" s="57" t="s">
        <v>59</v>
      </c>
      <c r="Y65" s="57">
        <v>72</v>
      </c>
    </row>
    <row r="66" spans="24:25" x14ac:dyDescent="0.15">
      <c r="X66" s="57" t="s">
        <v>60</v>
      </c>
      <c r="Y66" s="57">
        <v>73</v>
      </c>
    </row>
  </sheetData>
  <sheetProtection sheet="1"/>
  <phoneticPr fontId="2"/>
  <dataValidations count="1">
    <dataValidation type="list" allowBlank="1" showInputMessage="1" showErrorMessage="1" sqref="H1">
      <formula1>$X$3:$X$66</formula1>
    </dataValidation>
  </dataValidations>
  <pageMargins left="0.99" right="0.78700000000000003" top="0.47" bottom="0.28000000000000003" header="0.4" footer="0.21"/>
  <pageSetup paperSize="9" scale="84" orientation="landscape" verticalDpi="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66"/>
  <sheetViews>
    <sheetView tabSelected="1" zoomScale="80" workbookViewId="0">
      <pane ySplit="1" topLeftCell="A2" activePane="bottomLeft" state="frozen"/>
      <selection activeCell="I52" sqref="I52"/>
      <selection pane="bottomLeft" activeCell="I52" sqref="I52"/>
    </sheetView>
  </sheetViews>
  <sheetFormatPr defaultRowHeight="13.5" x14ac:dyDescent="0.15"/>
  <cols>
    <col min="1" max="4" width="9" style="57"/>
    <col min="5" max="5" width="2.125" style="57" customWidth="1"/>
    <col min="6" max="9" width="9" style="57"/>
    <col min="10" max="10" width="0.875" style="57" customWidth="1"/>
    <col min="11" max="14" width="9" style="57"/>
    <col min="15" max="15" width="1" style="57" customWidth="1"/>
    <col min="16" max="16384" width="9" style="57"/>
  </cols>
  <sheetData>
    <row r="1" spans="1:25" x14ac:dyDescent="0.15">
      <c r="A1" s="78" t="s">
        <v>99</v>
      </c>
      <c r="B1" s="55"/>
      <c r="C1" s="55"/>
      <c r="D1" s="55"/>
      <c r="E1" s="55"/>
      <c r="F1" s="55"/>
      <c r="G1" s="56" t="s">
        <v>92</v>
      </c>
      <c r="H1" s="55" t="s">
        <v>2</v>
      </c>
      <c r="J1" s="55"/>
      <c r="K1" s="55"/>
      <c r="L1" s="55"/>
      <c r="M1" s="55"/>
      <c r="N1" s="55"/>
      <c r="O1" s="55" t="s">
        <v>93</v>
      </c>
      <c r="P1" s="55"/>
      <c r="Q1" s="55"/>
      <c r="R1" s="55" t="str">
        <f>高齢者率65!J1</f>
        <v>平成30年3月末</v>
      </c>
      <c r="S1" s="55"/>
      <c r="Y1" s="55">
        <f>VLOOKUP(H1,X3:Y67,2,FALSE)</f>
        <v>1</v>
      </c>
    </row>
    <row r="2" spans="1:25" x14ac:dyDescent="0.15">
      <c r="A2" s="58"/>
      <c r="B2" s="58"/>
      <c r="C2" s="58"/>
      <c r="D2" s="58"/>
      <c r="E2" s="55"/>
      <c r="F2" s="58"/>
      <c r="G2" s="58"/>
      <c r="H2" s="58"/>
      <c r="I2" s="58"/>
      <c r="J2" s="55"/>
      <c r="K2" s="58"/>
      <c r="L2" s="58"/>
      <c r="M2" s="58"/>
      <c r="N2" s="58"/>
      <c r="O2" s="55"/>
      <c r="P2" s="58"/>
      <c r="Q2" s="58"/>
      <c r="R2" s="58"/>
      <c r="S2" s="58"/>
    </row>
    <row r="3" spans="1:25" x14ac:dyDescent="0.15">
      <c r="A3" s="59" t="s">
        <v>0</v>
      </c>
      <c r="B3" s="59" t="s">
        <v>89</v>
      </c>
      <c r="C3" s="59" t="s">
        <v>90</v>
      </c>
      <c r="D3" s="59" t="s">
        <v>91</v>
      </c>
      <c r="E3" s="60"/>
      <c r="F3" s="59" t="s">
        <v>0</v>
      </c>
      <c r="G3" s="59" t="s">
        <v>89</v>
      </c>
      <c r="H3" s="59" t="s">
        <v>90</v>
      </c>
      <c r="I3" s="59" t="s">
        <v>91</v>
      </c>
      <c r="J3" s="60"/>
      <c r="K3" s="59" t="s">
        <v>0</v>
      </c>
      <c r="L3" s="59" t="s">
        <v>89</v>
      </c>
      <c r="M3" s="59" t="s">
        <v>90</v>
      </c>
      <c r="N3" s="59" t="s">
        <v>91</v>
      </c>
      <c r="O3" s="60"/>
      <c r="P3" s="59" t="s">
        <v>0</v>
      </c>
      <c r="Q3" s="59" t="s">
        <v>89</v>
      </c>
      <c r="R3" s="59" t="s">
        <v>90</v>
      </c>
      <c r="S3" s="59" t="s">
        <v>91</v>
      </c>
      <c r="T3" s="61"/>
      <c r="X3" s="57" t="s">
        <v>2</v>
      </c>
      <c r="Y3" s="57">
        <v>1</v>
      </c>
    </row>
    <row r="4" spans="1:25" x14ac:dyDescent="0.15">
      <c r="A4" s="62">
        <v>0</v>
      </c>
      <c r="B4" s="62">
        <f>IF(ISNA(VLOOKUP($Y$1*1000+A4,年齢別人口集計表AD2!$A$2:$K$5000,9,FALSE)),0,VLOOKUP($Y$1*1000+A4,年齢別人口集計表AD2!$A$2:$K$5000,9,FALSE))</f>
        <v>0</v>
      </c>
      <c r="C4" s="62">
        <f>IF(ISNA(VLOOKUP($Y$1*1000+A4,年齢別人口集計表AD2!$A$2:$K$5000,10,FALSE)),0,VLOOKUP($Y$1*1000+A4,年齢別人口集計表AD2!$A$2:$K$5000,10,FALSE))</f>
        <v>3</v>
      </c>
      <c r="D4" s="62">
        <f>SUM(B4:C4)</f>
        <v>3</v>
      </c>
      <c r="E4" s="63"/>
      <c r="F4" s="62">
        <v>5</v>
      </c>
      <c r="G4" s="62">
        <f>IF(ISNA(VLOOKUP($Y$1*1000+F4,年齢別人口集計表AD2!$A$2:$K$5000,9,FALSE)),0,VLOOKUP($Y$1*1000+F4,年齢別人口集計表AD2!$A$2:$K$5000,9,FALSE))</f>
        <v>1</v>
      </c>
      <c r="H4" s="62">
        <f>IF(ISNA(VLOOKUP($Y$1*1000+F4,年齢別人口集計表AD2!$A$2:$K$5000,10,FALSE)),0,VLOOKUP($Y$1*1000+F4,年齢別人口集計表AD2!$A$2:$K$5000,10,FALSE))</f>
        <v>3</v>
      </c>
      <c r="I4" s="62">
        <f>SUM(G4:H4)</f>
        <v>4</v>
      </c>
      <c r="J4" s="63"/>
      <c r="K4" s="62">
        <v>10</v>
      </c>
      <c r="L4" s="62">
        <f>IF(ISNA(VLOOKUP($Y$1*1000+K4,年齢別人口集計表AD2!$A$2:$K$5000,9,FALSE)),0,VLOOKUP($Y$1*1000+K4,年齢別人口集計表AD2!$A$2:$K$5000,9,FALSE))</f>
        <v>3</v>
      </c>
      <c r="M4" s="62">
        <f>IF(ISNA(VLOOKUP($Y$1*1000+K4,年齢別人口集計表AD2!$A$2:$K$5000,10,FALSE)),0,VLOOKUP($Y$1*1000+K4,年齢別人口集計表AD2!$A$2:$K$5000,10,FALSE))</f>
        <v>1</v>
      </c>
      <c r="N4" s="62">
        <f>SUM(L4:M4)</f>
        <v>4</v>
      </c>
      <c r="O4" s="63"/>
      <c r="P4" s="62">
        <v>15</v>
      </c>
      <c r="Q4" s="62">
        <f>IF(ISNA(VLOOKUP($Y$1*1000+P4,年齢別人口集計表AD2!$A$2:$K$5000,9,FALSE)),0,VLOOKUP($Y$1*1000+P4,年齢別人口集計表AD2!$A$2:$K$5000,9,FALSE))</f>
        <v>2</v>
      </c>
      <c r="R4" s="62">
        <f>IF(ISNA(VLOOKUP($Y$1*1000+P4,年齢別人口集計表AD2!$A$2:$K$5000,10,FALSE)),0,VLOOKUP($Y$1*1000+P4,年齢別人口集計表AD2!$A$2:$K$5000,10,FALSE))</f>
        <v>1</v>
      </c>
      <c r="S4" s="62">
        <f>SUM(Q4:R4)</f>
        <v>3</v>
      </c>
      <c r="X4" s="57" t="s">
        <v>3</v>
      </c>
      <c r="Y4" s="57">
        <v>2</v>
      </c>
    </row>
    <row r="5" spans="1:25" x14ac:dyDescent="0.15">
      <c r="A5" s="62">
        <v>1</v>
      </c>
      <c r="B5" s="62">
        <f>IF(ISNA(VLOOKUP($Y$1*1000+A5,年齢別人口集計表AD2!$A$2:$K$5000,9,FALSE)),0,VLOOKUP($Y$1*1000+A5,年齢別人口集計表AD2!$A$2:$K$5000,9,FALSE))</f>
        <v>2</v>
      </c>
      <c r="C5" s="62">
        <f>IF(ISNA(VLOOKUP($Y$1*1000+A5,年齢別人口集計表AD2!$A$2:$K$5000,10,FALSE)),0,VLOOKUP($Y$1*1000+A5,年齢別人口集計表AD2!$A$2:$K$5000,10,FALSE))</f>
        <v>4</v>
      </c>
      <c r="D5" s="62">
        <f>SUM(B5:C5)</f>
        <v>6</v>
      </c>
      <c r="E5" s="63"/>
      <c r="F5" s="62">
        <v>6</v>
      </c>
      <c r="G5" s="62">
        <f>IF(ISNA(VLOOKUP($Y$1*1000+F5,年齢別人口集計表AD2!$A$2:$K$5000,9,FALSE)),0,VLOOKUP($Y$1*1000+F5,年齢別人口集計表AD2!$A$2:$K$5000,9,FALSE))</f>
        <v>2</v>
      </c>
      <c r="H5" s="62">
        <f>IF(ISNA(VLOOKUP($Y$1*1000+F5,年齢別人口集計表AD2!$A$2:$K$5000,10,FALSE)),0,VLOOKUP($Y$1*1000+F5,年齢別人口集計表AD2!$A$2:$K$5000,10,FALSE))</f>
        <v>4</v>
      </c>
      <c r="I5" s="62">
        <f>SUM(G5:H5)</f>
        <v>6</v>
      </c>
      <c r="J5" s="63"/>
      <c r="K5" s="62">
        <v>11</v>
      </c>
      <c r="L5" s="62">
        <f>IF(ISNA(VLOOKUP($Y$1*1000+K5,年齢別人口集計表AD2!$A$2:$K$5000,9,FALSE)),0,VLOOKUP($Y$1*1000+K5,年齢別人口集計表AD2!$A$2:$K$5000,9,FALSE))</f>
        <v>1</v>
      </c>
      <c r="M5" s="62">
        <f>IF(ISNA(VLOOKUP($Y$1*1000+K5,年齢別人口集計表AD2!$A$2:$K$5000,10,FALSE)),0,VLOOKUP($Y$1*1000+K5,年齢別人口集計表AD2!$A$2:$K$5000,10,FALSE))</f>
        <v>1</v>
      </c>
      <c r="N5" s="62">
        <f>SUM(L5:M5)</f>
        <v>2</v>
      </c>
      <c r="O5" s="63"/>
      <c r="P5" s="62">
        <v>16</v>
      </c>
      <c r="Q5" s="62">
        <f>IF(ISNA(VLOOKUP($Y$1*1000+P5,年齢別人口集計表AD2!$A$2:$K$5000,9,FALSE)),0,VLOOKUP($Y$1*1000+P5,年齢別人口集計表AD2!$A$2:$K$5000,9,FALSE))</f>
        <v>1</v>
      </c>
      <c r="R5" s="62">
        <f>IF(ISNA(VLOOKUP($Y$1*1000+P5,年齢別人口集計表AD2!$A$2:$K$5000,10,FALSE)),0,VLOOKUP($Y$1*1000+P5,年齢別人口集計表AD2!$A$2:$K$5000,10,FALSE))</f>
        <v>1</v>
      </c>
      <c r="S5" s="62">
        <f>SUM(Q5:R5)</f>
        <v>2</v>
      </c>
      <c r="X5" s="57" t="s">
        <v>4</v>
      </c>
      <c r="Y5" s="57">
        <v>3</v>
      </c>
    </row>
    <row r="6" spans="1:25" x14ac:dyDescent="0.15">
      <c r="A6" s="62">
        <v>2</v>
      </c>
      <c r="B6" s="62">
        <f>IF(ISNA(VLOOKUP($Y$1*1000+A6,年齢別人口集計表AD2!$A$2:$K$5000,9,FALSE)),0,VLOOKUP($Y$1*1000+A6,年齢別人口集計表AD2!$A$2:$K$5000,9,FALSE))</f>
        <v>0</v>
      </c>
      <c r="C6" s="62">
        <f>IF(ISNA(VLOOKUP($Y$1*1000+A6,年齢別人口集計表AD2!$A$2:$K$5000,10,FALSE)),0,VLOOKUP($Y$1*1000+A6,年齢別人口集計表AD2!$A$2:$K$5000,10,FALSE))</f>
        <v>1</v>
      </c>
      <c r="D6" s="62">
        <f>SUM(B6:C6)</f>
        <v>1</v>
      </c>
      <c r="E6" s="63"/>
      <c r="F6" s="62">
        <v>7</v>
      </c>
      <c r="G6" s="62">
        <f>IF(ISNA(VLOOKUP($Y$1*1000+F6,年齢別人口集計表AD2!$A$2:$K$5000,9,FALSE)),0,VLOOKUP($Y$1*1000+F6,年齢別人口集計表AD2!$A$2:$K$5000,9,FALSE))</f>
        <v>3</v>
      </c>
      <c r="H6" s="62">
        <f>IF(ISNA(VLOOKUP($Y$1*1000+F6,年齢別人口集計表AD2!$A$2:$K$5000,10,FALSE)),0,VLOOKUP($Y$1*1000+F6,年齢別人口集計表AD2!$A$2:$K$5000,10,FALSE))</f>
        <v>2</v>
      </c>
      <c r="I6" s="62">
        <f>SUM(G6:H6)</f>
        <v>5</v>
      </c>
      <c r="J6" s="63"/>
      <c r="K6" s="62">
        <v>12</v>
      </c>
      <c r="L6" s="62">
        <f>IF(ISNA(VLOOKUP($Y$1*1000+K6,年齢別人口集計表AD2!$A$2:$K$5000,9,FALSE)),0,VLOOKUP($Y$1*1000+K6,年齢別人口集計表AD2!$A$2:$K$5000,9,FALSE))</f>
        <v>1</v>
      </c>
      <c r="M6" s="62">
        <f>IF(ISNA(VLOOKUP($Y$1*1000+K6,年齢別人口集計表AD2!$A$2:$K$5000,10,FALSE)),0,VLOOKUP($Y$1*1000+K6,年齢別人口集計表AD2!$A$2:$K$5000,10,FALSE))</f>
        <v>1</v>
      </c>
      <c r="N6" s="62">
        <f>SUM(L6:M6)</f>
        <v>2</v>
      </c>
      <c r="O6" s="63"/>
      <c r="P6" s="62">
        <v>17</v>
      </c>
      <c r="Q6" s="62">
        <f>IF(ISNA(VLOOKUP($Y$1*1000+P6,年齢別人口集計表AD2!$A$2:$K$5000,9,FALSE)),0,VLOOKUP($Y$1*1000+P6,年齢別人口集計表AD2!$A$2:$K$5000,9,FALSE))</f>
        <v>3</v>
      </c>
      <c r="R6" s="62">
        <f>IF(ISNA(VLOOKUP($Y$1*1000+P6,年齢別人口集計表AD2!$A$2:$K$5000,10,FALSE)),0,VLOOKUP($Y$1*1000+P6,年齢別人口集計表AD2!$A$2:$K$5000,10,FALSE))</f>
        <v>0</v>
      </c>
      <c r="S6" s="62">
        <f>SUM(Q6:R6)</f>
        <v>3</v>
      </c>
      <c r="X6" s="57" t="s">
        <v>5</v>
      </c>
      <c r="Y6" s="57">
        <v>4</v>
      </c>
    </row>
    <row r="7" spans="1:25" x14ac:dyDescent="0.15">
      <c r="A7" s="62">
        <v>3</v>
      </c>
      <c r="B7" s="62">
        <f>IF(ISNA(VLOOKUP($Y$1*1000+A7,年齢別人口集計表AD2!$A$2:$K$5000,9,FALSE)),0,VLOOKUP($Y$1*1000+A7,年齢別人口集計表AD2!$A$2:$K$5000,9,FALSE))</f>
        <v>1</v>
      </c>
      <c r="C7" s="62">
        <f>IF(ISNA(VLOOKUP($Y$1*1000+A7,年齢別人口集計表AD2!$A$2:$K$5000,10,FALSE)),0,VLOOKUP($Y$1*1000+A7,年齢別人口集計表AD2!$A$2:$K$5000,10,FALSE))</f>
        <v>1</v>
      </c>
      <c r="D7" s="62">
        <f>SUM(B7:C7)</f>
        <v>2</v>
      </c>
      <c r="E7" s="63"/>
      <c r="F7" s="62">
        <v>8</v>
      </c>
      <c r="G7" s="62">
        <f>IF(ISNA(VLOOKUP($Y$1*1000+F7,年齢別人口集計表AD2!$A$2:$K$5000,9,FALSE)),0,VLOOKUP($Y$1*1000+F7,年齢別人口集計表AD2!$A$2:$K$5000,9,FALSE))</f>
        <v>1</v>
      </c>
      <c r="H7" s="62">
        <f>IF(ISNA(VLOOKUP($Y$1*1000+F7,年齢別人口集計表AD2!$A$2:$K$5000,10,FALSE)),0,VLOOKUP($Y$1*1000+F7,年齢別人口集計表AD2!$A$2:$K$5000,10,FALSE))</f>
        <v>0</v>
      </c>
      <c r="I7" s="62">
        <f>SUM(G7:H7)</f>
        <v>1</v>
      </c>
      <c r="J7" s="63"/>
      <c r="K7" s="62">
        <v>13</v>
      </c>
      <c r="L7" s="62">
        <f>IF(ISNA(VLOOKUP($Y$1*1000+K7,年齢別人口集計表AD2!$A$2:$K$5000,9,FALSE)),0,VLOOKUP($Y$1*1000+K7,年齢別人口集計表AD2!$A$2:$K$5000,9,FALSE))</f>
        <v>0</v>
      </c>
      <c r="M7" s="62">
        <f>IF(ISNA(VLOOKUP($Y$1*1000+K7,年齢別人口集計表AD2!$A$2:$K$5000,10,FALSE)),0,VLOOKUP($Y$1*1000+K7,年齢別人口集計表AD2!$A$2:$K$5000,10,FALSE))</f>
        <v>4</v>
      </c>
      <c r="N7" s="62">
        <f>SUM(L7:M7)</f>
        <v>4</v>
      </c>
      <c r="O7" s="63"/>
      <c r="P7" s="62">
        <v>18</v>
      </c>
      <c r="Q7" s="62">
        <f>IF(ISNA(VLOOKUP($Y$1*1000+P7,年齢別人口集計表AD2!$A$2:$K$5000,9,FALSE)),0,VLOOKUP($Y$1*1000+P7,年齢別人口集計表AD2!$A$2:$K$5000,9,FALSE))</f>
        <v>3</v>
      </c>
      <c r="R7" s="62">
        <f>IF(ISNA(VLOOKUP($Y$1*1000+P7,年齢別人口集計表AD2!$A$2:$K$5000,10,FALSE)),0,VLOOKUP($Y$1*1000+P7,年齢別人口集計表AD2!$A$2:$K$5000,10,FALSE))</f>
        <v>1</v>
      </c>
      <c r="S7" s="62">
        <f>SUM(Q7:R7)</f>
        <v>4</v>
      </c>
      <c r="X7" s="57" t="s">
        <v>6</v>
      </c>
      <c r="Y7" s="57">
        <v>5</v>
      </c>
    </row>
    <row r="8" spans="1:25" x14ac:dyDescent="0.15">
      <c r="A8" s="62">
        <v>4</v>
      </c>
      <c r="B8" s="62">
        <f>IF(ISNA(VLOOKUP($Y$1*1000+A8,年齢別人口集計表AD2!$A$2:$K$5000,9,FALSE)),0,VLOOKUP($Y$1*1000+A8,年齢別人口集計表AD2!$A$2:$K$5000,9,FALSE))</f>
        <v>3</v>
      </c>
      <c r="C8" s="62">
        <f>IF(ISNA(VLOOKUP($Y$1*1000+A8,年齢別人口集計表AD2!$A$2:$K$5000,10,FALSE)),0,VLOOKUP($Y$1*1000+A8,年齢別人口集計表AD2!$A$2:$K$5000,10,FALSE))</f>
        <v>4</v>
      </c>
      <c r="D8" s="62">
        <f>SUM(B8:C8)</f>
        <v>7</v>
      </c>
      <c r="E8" s="63"/>
      <c r="F8" s="62">
        <v>9</v>
      </c>
      <c r="G8" s="62">
        <f>IF(ISNA(VLOOKUP($Y$1*1000+F8,年齢別人口集計表AD2!$A$2:$K$5000,9,FALSE)),0,VLOOKUP($Y$1*1000+F8,年齢別人口集計表AD2!$A$2:$K$5000,9,FALSE))</f>
        <v>0</v>
      </c>
      <c r="H8" s="62">
        <f>IF(ISNA(VLOOKUP($Y$1*1000+F8,年齢別人口集計表AD2!$A$2:$K$5000,10,FALSE)),0,VLOOKUP($Y$1*1000+F8,年齢別人口集計表AD2!$A$2:$K$5000,10,FALSE))</f>
        <v>4</v>
      </c>
      <c r="I8" s="62">
        <f>SUM(G8:H8)</f>
        <v>4</v>
      </c>
      <c r="J8" s="63"/>
      <c r="K8" s="62">
        <v>14</v>
      </c>
      <c r="L8" s="62">
        <f>IF(ISNA(VLOOKUP($Y$1*1000+K8,年齢別人口集計表AD2!$A$2:$K$5000,9,FALSE)),0,VLOOKUP($Y$1*1000+K8,年齢別人口集計表AD2!$A$2:$K$5000,9,FALSE))</f>
        <v>0</v>
      </c>
      <c r="M8" s="62">
        <f>IF(ISNA(VLOOKUP($Y$1*1000+K8,年齢別人口集計表AD2!$A$2:$K$5000,10,FALSE)),0,VLOOKUP($Y$1*1000+K8,年齢別人口集計表AD2!$A$2:$K$5000,10,FALSE))</f>
        <v>2</v>
      </c>
      <c r="N8" s="62">
        <f>SUM(L8:M8)</f>
        <v>2</v>
      </c>
      <c r="O8" s="63"/>
      <c r="P8" s="62">
        <v>19</v>
      </c>
      <c r="Q8" s="62">
        <f>IF(ISNA(VLOOKUP($Y$1*1000+P8,年齢別人口集計表AD2!$A$2:$K$5000,9,FALSE)),0,VLOOKUP($Y$1*1000+P8,年齢別人口集計表AD2!$A$2:$K$5000,9,FALSE))</f>
        <v>1</v>
      </c>
      <c r="R8" s="62">
        <f>IF(ISNA(VLOOKUP($Y$1*1000+P8,年齢別人口集計表AD2!$A$2:$K$5000,10,FALSE)),0,VLOOKUP($Y$1*1000+P8,年齢別人口集計表AD2!$A$2:$K$5000,10,FALSE))</f>
        <v>0</v>
      </c>
      <c r="S8" s="62">
        <f>SUM(Q8:R8)</f>
        <v>1</v>
      </c>
      <c r="X8" s="57" t="s">
        <v>7</v>
      </c>
      <c r="Y8" s="57">
        <v>6</v>
      </c>
    </row>
    <row r="9" spans="1:25" x14ac:dyDescent="0.15">
      <c r="A9" s="64" t="s">
        <v>91</v>
      </c>
      <c r="B9" s="62">
        <f>SUM(B4:B8)</f>
        <v>6</v>
      </c>
      <c r="C9" s="62">
        <f>SUM(C4:C8)</f>
        <v>13</v>
      </c>
      <c r="D9" s="62">
        <f>SUM(D4:D8)</f>
        <v>19</v>
      </c>
      <c r="E9" s="63"/>
      <c r="F9" s="64" t="s">
        <v>91</v>
      </c>
      <c r="G9" s="62">
        <f>SUM(G4:G8)</f>
        <v>7</v>
      </c>
      <c r="H9" s="62">
        <f>SUM(H4:H8)</f>
        <v>13</v>
      </c>
      <c r="I9" s="62">
        <f>SUM(I4:I8)</f>
        <v>20</v>
      </c>
      <c r="J9" s="63"/>
      <c r="K9" s="64" t="s">
        <v>91</v>
      </c>
      <c r="L9" s="62">
        <f>SUM(L4:L8)</f>
        <v>5</v>
      </c>
      <c r="M9" s="62">
        <f>SUM(M4:M8)</f>
        <v>9</v>
      </c>
      <c r="N9" s="62">
        <f>SUM(N4:N8)</f>
        <v>14</v>
      </c>
      <c r="O9" s="63"/>
      <c r="P9" s="64" t="s">
        <v>91</v>
      </c>
      <c r="Q9" s="62">
        <f>SUM(Q4:Q8)</f>
        <v>10</v>
      </c>
      <c r="R9" s="62">
        <f>SUM(R4:R8)</f>
        <v>3</v>
      </c>
      <c r="S9" s="62">
        <f>SUM(S4:S8)</f>
        <v>13</v>
      </c>
      <c r="U9" s="65">
        <f>Q9+L9+G9+B9</f>
        <v>28</v>
      </c>
      <c r="V9" s="65">
        <f>R9+M9+H9+C9</f>
        <v>38</v>
      </c>
      <c r="X9" s="57" t="s">
        <v>8</v>
      </c>
      <c r="Y9" s="57">
        <v>7</v>
      </c>
    </row>
    <row r="10" spans="1:25" x14ac:dyDescent="0.15">
      <c r="A10" s="66"/>
      <c r="B10" s="66"/>
      <c r="C10" s="66"/>
      <c r="D10" s="66"/>
      <c r="F10" s="66"/>
      <c r="G10" s="66"/>
      <c r="H10" s="66"/>
      <c r="I10" s="66"/>
      <c r="K10" s="66"/>
      <c r="L10" s="66"/>
      <c r="M10" s="66"/>
      <c r="N10" s="66"/>
      <c r="P10" s="66"/>
      <c r="Q10" s="66"/>
      <c r="R10" s="66"/>
      <c r="S10" s="66"/>
      <c r="X10" s="57" t="s">
        <v>9</v>
      </c>
      <c r="Y10" s="57">
        <v>8</v>
      </c>
    </row>
    <row r="11" spans="1:25" x14ac:dyDescent="0.15">
      <c r="A11" s="64" t="s">
        <v>0</v>
      </c>
      <c r="B11" s="64" t="s">
        <v>89</v>
      </c>
      <c r="C11" s="64" t="s">
        <v>90</v>
      </c>
      <c r="D11" s="64" t="s">
        <v>91</v>
      </c>
      <c r="E11" s="63"/>
      <c r="F11" s="64" t="s">
        <v>0</v>
      </c>
      <c r="G11" s="64" t="s">
        <v>89</v>
      </c>
      <c r="H11" s="64" t="s">
        <v>90</v>
      </c>
      <c r="I11" s="64" t="s">
        <v>91</v>
      </c>
      <c r="J11" s="63"/>
      <c r="K11" s="64" t="s">
        <v>0</v>
      </c>
      <c r="L11" s="64" t="s">
        <v>89</v>
      </c>
      <c r="M11" s="64" t="s">
        <v>90</v>
      </c>
      <c r="N11" s="64" t="s">
        <v>91</v>
      </c>
      <c r="O11" s="63"/>
      <c r="P11" s="64" t="s">
        <v>0</v>
      </c>
      <c r="Q11" s="64" t="s">
        <v>89</v>
      </c>
      <c r="R11" s="64" t="s">
        <v>90</v>
      </c>
      <c r="S11" s="64" t="s">
        <v>91</v>
      </c>
      <c r="X11" s="57" t="s">
        <v>10</v>
      </c>
      <c r="Y11" s="57">
        <v>9</v>
      </c>
    </row>
    <row r="12" spans="1:25" x14ac:dyDescent="0.15">
      <c r="A12" s="62">
        <v>20</v>
      </c>
      <c r="B12" s="62">
        <f>IF(ISNA(VLOOKUP($Y$1*1000+A12,年齢別人口集計表AD2!$A$2:$K$5000,9,FALSE)),0,VLOOKUP($Y$1*1000+A12,年齢別人口集計表AD2!$A$2:$K$5000,9,FALSE))</f>
        <v>2</v>
      </c>
      <c r="C12" s="62">
        <f>IF(ISNA(VLOOKUP($Y$1*1000+A12,年齢別人口集計表AD2!$A$2:$K$5000,10,FALSE)),0,VLOOKUP($Y$1*1000+A12,年齢別人口集計表AD2!$A$2:$K$5000,10,FALSE))</f>
        <v>1</v>
      </c>
      <c r="D12" s="62">
        <f>SUM(B12:C12)</f>
        <v>3</v>
      </c>
      <c r="E12" s="63"/>
      <c r="F12" s="62">
        <v>25</v>
      </c>
      <c r="G12" s="62">
        <f>IF(ISNA(VLOOKUP($Y$1*1000+F12,年齢別人口集計表AD2!$A$2:$K$5000,9,FALSE)),0,VLOOKUP($Y$1*1000+F12,年齢別人口集計表AD2!$A$2:$K$5000,9,FALSE))</f>
        <v>1</v>
      </c>
      <c r="H12" s="62">
        <f>IF(ISNA(VLOOKUP($Y$1*1000+F12,年齢別人口集計表AD2!$A$2:$K$5000,10,FALSE)),0,VLOOKUP($Y$1*1000+F12,年齢別人口集計表AD2!$A$2:$K$5000,10,FALSE))</f>
        <v>1</v>
      </c>
      <c r="I12" s="62">
        <f>SUM(G12:H12)</f>
        <v>2</v>
      </c>
      <c r="J12" s="63"/>
      <c r="K12" s="62">
        <v>30</v>
      </c>
      <c r="L12" s="62">
        <f>IF(ISNA(VLOOKUP($Y$1*1000+K12,年齢別人口集計表AD2!$A$2:$K$5000,9,FALSE)),0,VLOOKUP($Y$1*1000+K12,年齢別人口集計表AD2!$A$2:$K$5000,9,FALSE))</f>
        <v>1</v>
      </c>
      <c r="M12" s="62">
        <f>IF(ISNA(VLOOKUP($Y$1*1000+K12,年齢別人口集計表AD2!$A$2:$K$5000,10,FALSE)),0,VLOOKUP($Y$1*1000+K12,年齢別人口集計表AD2!$A$2:$K$5000,10,FALSE))</f>
        <v>3</v>
      </c>
      <c r="N12" s="62">
        <f>SUM(L12:M12)</f>
        <v>4</v>
      </c>
      <c r="O12" s="63"/>
      <c r="P12" s="62">
        <v>35</v>
      </c>
      <c r="Q12" s="62">
        <f>IF(ISNA(VLOOKUP($Y$1*1000+P12,年齢別人口集計表AD2!$A$2:$K$5000,9,FALSE)),0,VLOOKUP($Y$1*1000+P12,年齢別人口集計表AD2!$A$2:$K$5000,9,FALSE))</f>
        <v>0</v>
      </c>
      <c r="R12" s="62">
        <f>IF(ISNA(VLOOKUP($Y$1*1000+P12,年齢別人口集計表AD2!$A$2:$K$5000,10,FALSE)),0,VLOOKUP($Y$1*1000+P12,年齢別人口集計表AD2!$A$2:$K$5000,10,FALSE))</f>
        <v>1</v>
      </c>
      <c r="S12" s="62">
        <f>SUM(Q12:R12)</f>
        <v>1</v>
      </c>
      <c r="X12" s="57" t="s">
        <v>11</v>
      </c>
      <c r="Y12" s="57">
        <v>10</v>
      </c>
    </row>
    <row r="13" spans="1:25" x14ac:dyDescent="0.15">
      <c r="A13" s="62">
        <v>21</v>
      </c>
      <c r="B13" s="62">
        <f>IF(ISNA(VLOOKUP($Y$1*1000+A13,年齢別人口集計表AD2!$A$2:$K$5000,9,FALSE)),0,VLOOKUP($Y$1*1000+A13,年齢別人口集計表AD2!$A$2:$K$5000,9,FALSE))</f>
        <v>2</v>
      </c>
      <c r="C13" s="62">
        <f>IF(ISNA(VLOOKUP($Y$1*1000+A13,年齢別人口集計表AD2!$A$2:$K$5000,10,FALSE)),0,VLOOKUP($Y$1*1000+A13,年齢別人口集計表AD2!$A$2:$K$5000,10,FALSE))</f>
        <v>2</v>
      </c>
      <c r="D13" s="62">
        <f>SUM(B13:C13)</f>
        <v>4</v>
      </c>
      <c r="E13" s="63"/>
      <c r="F13" s="62">
        <v>26</v>
      </c>
      <c r="G13" s="62">
        <f>IF(ISNA(VLOOKUP($Y$1*1000+F13,年齢別人口集計表AD2!$A$2:$K$5000,9,FALSE)),0,VLOOKUP($Y$1*1000+F13,年齢別人口集計表AD2!$A$2:$K$5000,9,FALSE))</f>
        <v>0</v>
      </c>
      <c r="H13" s="62">
        <f>IF(ISNA(VLOOKUP($Y$1*1000+F13,年齢別人口集計表AD2!$A$2:$K$5000,10,FALSE)),0,VLOOKUP($Y$1*1000+F13,年齢別人口集計表AD2!$A$2:$K$5000,10,FALSE))</f>
        <v>1</v>
      </c>
      <c r="I13" s="62">
        <f>SUM(G13:H13)</f>
        <v>1</v>
      </c>
      <c r="J13" s="63"/>
      <c r="K13" s="62">
        <v>31</v>
      </c>
      <c r="L13" s="62">
        <f>IF(ISNA(VLOOKUP($Y$1*1000+K13,年齢別人口集計表AD2!$A$2:$K$5000,9,FALSE)),0,VLOOKUP($Y$1*1000+K13,年齢別人口集計表AD2!$A$2:$K$5000,9,FALSE))</f>
        <v>3</v>
      </c>
      <c r="M13" s="62">
        <f>IF(ISNA(VLOOKUP($Y$1*1000+K13,年齢別人口集計表AD2!$A$2:$K$5000,10,FALSE)),0,VLOOKUP($Y$1*1000+K13,年齢別人口集計表AD2!$A$2:$K$5000,10,FALSE))</f>
        <v>0</v>
      </c>
      <c r="N13" s="62">
        <f>SUM(L13:M13)</f>
        <v>3</v>
      </c>
      <c r="O13" s="63"/>
      <c r="P13" s="62">
        <v>36</v>
      </c>
      <c r="Q13" s="62">
        <f>IF(ISNA(VLOOKUP($Y$1*1000+P13,年齢別人口集計表AD2!$A$2:$K$5000,9,FALSE)),0,VLOOKUP($Y$1*1000+P13,年齢別人口集計表AD2!$A$2:$K$5000,9,FALSE))</f>
        <v>0</v>
      </c>
      <c r="R13" s="62">
        <f>IF(ISNA(VLOOKUP($Y$1*1000+P13,年齢別人口集計表AD2!$A$2:$K$5000,10,FALSE)),0,VLOOKUP($Y$1*1000+P13,年齢別人口集計表AD2!$A$2:$K$5000,10,FALSE))</f>
        <v>2</v>
      </c>
      <c r="S13" s="62">
        <f>SUM(Q13:R13)</f>
        <v>2</v>
      </c>
      <c r="X13" s="57" t="s">
        <v>12</v>
      </c>
      <c r="Y13" s="57">
        <v>11</v>
      </c>
    </row>
    <row r="14" spans="1:25" x14ac:dyDescent="0.15">
      <c r="A14" s="62">
        <v>22</v>
      </c>
      <c r="B14" s="62">
        <f>IF(ISNA(VLOOKUP($Y$1*1000+A14,年齢別人口集計表AD2!$A$2:$K$5000,9,FALSE)),0,VLOOKUP($Y$1*1000+A14,年齢別人口集計表AD2!$A$2:$K$5000,9,FALSE))</f>
        <v>3</v>
      </c>
      <c r="C14" s="62">
        <f>IF(ISNA(VLOOKUP($Y$1*1000+A14,年齢別人口集計表AD2!$A$2:$K$5000,10,FALSE)),0,VLOOKUP($Y$1*1000+A14,年齢別人口集計表AD2!$A$2:$K$5000,10,FALSE))</f>
        <v>0</v>
      </c>
      <c r="D14" s="62">
        <f>SUM(B14:C14)</f>
        <v>3</v>
      </c>
      <c r="E14" s="63"/>
      <c r="F14" s="62">
        <v>27</v>
      </c>
      <c r="G14" s="62">
        <f>IF(ISNA(VLOOKUP($Y$1*1000+F14,年齢別人口集計表AD2!$A$2:$K$5000,9,FALSE)),0,VLOOKUP($Y$1*1000+F14,年齢別人口集計表AD2!$A$2:$K$5000,9,FALSE))</f>
        <v>1</v>
      </c>
      <c r="H14" s="62">
        <f>IF(ISNA(VLOOKUP($Y$1*1000+F14,年齢別人口集計表AD2!$A$2:$K$5000,10,FALSE)),0,VLOOKUP($Y$1*1000+F14,年齢別人口集計表AD2!$A$2:$K$5000,10,FALSE))</f>
        <v>2</v>
      </c>
      <c r="I14" s="62">
        <f>SUM(G14:H14)</f>
        <v>3</v>
      </c>
      <c r="J14" s="63"/>
      <c r="K14" s="62">
        <v>32</v>
      </c>
      <c r="L14" s="62">
        <f>IF(ISNA(VLOOKUP($Y$1*1000+K14,年齢別人口集計表AD2!$A$2:$K$5000,9,FALSE)),0,VLOOKUP($Y$1*1000+K14,年齢別人口集計表AD2!$A$2:$K$5000,9,FALSE))</f>
        <v>0</v>
      </c>
      <c r="M14" s="62">
        <f>IF(ISNA(VLOOKUP($Y$1*1000+K14,年齢別人口集計表AD2!$A$2:$K$5000,10,FALSE)),0,VLOOKUP($Y$1*1000+K14,年齢別人口集計表AD2!$A$2:$K$5000,10,FALSE))</f>
        <v>0</v>
      </c>
      <c r="N14" s="62">
        <f>SUM(L14:M14)</f>
        <v>0</v>
      </c>
      <c r="O14" s="63"/>
      <c r="P14" s="62">
        <v>37</v>
      </c>
      <c r="Q14" s="62">
        <f>IF(ISNA(VLOOKUP($Y$1*1000+P14,年齢別人口集計表AD2!$A$2:$K$5000,9,FALSE)),0,VLOOKUP($Y$1*1000+P14,年齢別人口集計表AD2!$A$2:$K$5000,9,FALSE))</f>
        <v>0</v>
      </c>
      <c r="R14" s="62">
        <f>IF(ISNA(VLOOKUP($Y$1*1000+P14,年齢別人口集計表AD2!$A$2:$K$5000,10,FALSE)),0,VLOOKUP($Y$1*1000+P14,年齢別人口集計表AD2!$A$2:$K$5000,10,FALSE))</f>
        <v>2</v>
      </c>
      <c r="S14" s="62">
        <f>SUM(Q14:R14)</f>
        <v>2</v>
      </c>
      <c r="X14" s="57" t="s">
        <v>13</v>
      </c>
      <c r="Y14" s="57">
        <v>12</v>
      </c>
    </row>
    <row r="15" spans="1:25" x14ac:dyDescent="0.15">
      <c r="A15" s="62">
        <v>23</v>
      </c>
      <c r="B15" s="62">
        <f>IF(ISNA(VLOOKUP($Y$1*1000+A15,年齢別人口集計表AD2!$A$2:$K$5000,9,FALSE)),0,VLOOKUP($Y$1*1000+A15,年齢別人口集計表AD2!$A$2:$K$5000,9,FALSE))</f>
        <v>2</v>
      </c>
      <c r="C15" s="62">
        <f>IF(ISNA(VLOOKUP($Y$1*1000+A15,年齢別人口集計表AD2!$A$2:$K$5000,10,FALSE)),0,VLOOKUP($Y$1*1000+A15,年齢別人口集計表AD2!$A$2:$K$5000,10,FALSE))</f>
        <v>1</v>
      </c>
      <c r="D15" s="62">
        <f>SUM(B15:C15)</f>
        <v>3</v>
      </c>
      <c r="E15" s="63"/>
      <c r="F15" s="62">
        <v>28</v>
      </c>
      <c r="G15" s="62">
        <f>IF(ISNA(VLOOKUP($Y$1*1000+F15,年齢別人口集計表AD2!$A$2:$K$5000,9,FALSE)),0,VLOOKUP($Y$1*1000+F15,年齢別人口集計表AD2!$A$2:$K$5000,9,FALSE))</f>
        <v>0</v>
      </c>
      <c r="H15" s="62">
        <f>IF(ISNA(VLOOKUP($Y$1*1000+F15,年齢別人口集計表AD2!$A$2:$K$5000,10,FALSE)),0,VLOOKUP($Y$1*1000+F15,年齢別人口集計表AD2!$A$2:$K$5000,10,FALSE))</f>
        <v>2</v>
      </c>
      <c r="I15" s="62">
        <f>SUM(G15:H15)</f>
        <v>2</v>
      </c>
      <c r="J15" s="63"/>
      <c r="K15" s="62">
        <v>33</v>
      </c>
      <c r="L15" s="62">
        <f>IF(ISNA(VLOOKUP($Y$1*1000+K15,年齢別人口集計表AD2!$A$2:$K$5000,9,FALSE)),0,VLOOKUP($Y$1*1000+K15,年齢別人口集計表AD2!$A$2:$K$5000,9,FALSE))</f>
        <v>1</v>
      </c>
      <c r="M15" s="62">
        <f>IF(ISNA(VLOOKUP($Y$1*1000+K15,年齢別人口集計表AD2!$A$2:$K$5000,10,FALSE)),0,VLOOKUP($Y$1*1000+K15,年齢別人口集計表AD2!$A$2:$K$5000,10,FALSE))</f>
        <v>4</v>
      </c>
      <c r="N15" s="62">
        <f>SUM(L15:M15)</f>
        <v>5</v>
      </c>
      <c r="O15" s="63"/>
      <c r="P15" s="62">
        <v>38</v>
      </c>
      <c r="Q15" s="62">
        <f>IF(ISNA(VLOOKUP($Y$1*1000+P15,年齢別人口集計表AD2!$A$2:$K$5000,9,FALSE)),0,VLOOKUP($Y$1*1000+P15,年齢別人口集計表AD2!$A$2:$K$5000,9,FALSE))</f>
        <v>2</v>
      </c>
      <c r="R15" s="62">
        <f>IF(ISNA(VLOOKUP($Y$1*1000+P15,年齢別人口集計表AD2!$A$2:$K$5000,10,FALSE)),0,VLOOKUP($Y$1*1000+P15,年齢別人口集計表AD2!$A$2:$K$5000,10,FALSE))</f>
        <v>6</v>
      </c>
      <c r="S15" s="62">
        <f>SUM(Q15:R15)</f>
        <v>8</v>
      </c>
      <c r="X15" s="57" t="s">
        <v>14</v>
      </c>
      <c r="Y15" s="57">
        <v>13</v>
      </c>
    </row>
    <row r="16" spans="1:25" x14ac:dyDescent="0.15">
      <c r="A16" s="62">
        <v>24</v>
      </c>
      <c r="B16" s="62">
        <f>IF(ISNA(VLOOKUP($Y$1*1000+A16,年齢別人口集計表AD2!$A$2:$K$5000,9,FALSE)),0,VLOOKUP($Y$1*1000+A16,年齢別人口集計表AD2!$A$2:$K$5000,9,FALSE))</f>
        <v>0</v>
      </c>
      <c r="C16" s="62">
        <f>IF(ISNA(VLOOKUP($Y$1*1000+A16,年齢別人口集計表AD2!$A$2:$K$5000,10,FALSE)),0,VLOOKUP($Y$1*1000+A16,年齢別人口集計表AD2!$A$2:$K$5000,10,FALSE))</f>
        <v>0</v>
      </c>
      <c r="D16" s="62">
        <f>SUM(B16:C16)</f>
        <v>0</v>
      </c>
      <c r="E16" s="63"/>
      <c r="F16" s="62">
        <v>29</v>
      </c>
      <c r="G16" s="62">
        <f>IF(ISNA(VLOOKUP($Y$1*1000+F16,年齢別人口集計表AD2!$A$2:$K$5000,9,FALSE)),0,VLOOKUP($Y$1*1000+F16,年齢別人口集計表AD2!$A$2:$K$5000,9,FALSE))</f>
        <v>2</v>
      </c>
      <c r="H16" s="62">
        <f>IF(ISNA(VLOOKUP($Y$1*1000+F16,年齢別人口集計表AD2!$A$2:$K$5000,10,FALSE)),0,VLOOKUP($Y$1*1000+F16,年齢別人口集計表AD2!$A$2:$K$5000,10,FALSE))</f>
        <v>3</v>
      </c>
      <c r="I16" s="62">
        <f>SUM(G16:H16)</f>
        <v>5</v>
      </c>
      <c r="J16" s="63"/>
      <c r="K16" s="62">
        <v>34</v>
      </c>
      <c r="L16" s="62">
        <f>IF(ISNA(VLOOKUP($Y$1*1000+K16,年齢別人口集計表AD2!$A$2:$K$5000,9,FALSE)),0,VLOOKUP($Y$1*1000+K16,年齢別人口集計表AD2!$A$2:$K$5000,9,FALSE))</f>
        <v>1</v>
      </c>
      <c r="M16" s="62">
        <f>IF(ISNA(VLOOKUP($Y$1*1000+K16,年齢別人口集計表AD2!$A$2:$K$5000,10,FALSE)),0,VLOOKUP($Y$1*1000+K16,年齢別人口集計表AD2!$A$2:$K$5000,10,FALSE))</f>
        <v>1</v>
      </c>
      <c r="N16" s="62">
        <f>SUM(L16:M16)</f>
        <v>2</v>
      </c>
      <c r="O16" s="63"/>
      <c r="P16" s="62">
        <v>39</v>
      </c>
      <c r="Q16" s="62">
        <f>IF(ISNA(VLOOKUP($Y$1*1000+P16,年齢別人口集計表AD2!$A$2:$K$5000,9,FALSE)),0,VLOOKUP($Y$1*1000+P16,年齢別人口集計表AD2!$A$2:$K$5000,9,FALSE))</f>
        <v>1</v>
      </c>
      <c r="R16" s="62">
        <f>IF(ISNA(VLOOKUP($Y$1*1000+P16,年齢別人口集計表AD2!$A$2:$K$5000,10,FALSE)),0,VLOOKUP($Y$1*1000+P16,年齢別人口集計表AD2!$A$2:$K$5000,10,FALSE))</f>
        <v>2</v>
      </c>
      <c r="S16" s="62">
        <f>SUM(Q16:R16)</f>
        <v>3</v>
      </c>
      <c r="X16" s="57" t="s">
        <v>15</v>
      </c>
      <c r="Y16" s="57">
        <v>14</v>
      </c>
    </row>
    <row r="17" spans="1:25" x14ac:dyDescent="0.15">
      <c r="A17" s="64" t="s">
        <v>91</v>
      </c>
      <c r="B17" s="62">
        <f>SUM(B12:B16)</f>
        <v>9</v>
      </c>
      <c r="C17" s="62">
        <f>SUM(C12:C16)</f>
        <v>4</v>
      </c>
      <c r="D17" s="62">
        <f>SUM(D12:D16)</f>
        <v>13</v>
      </c>
      <c r="E17" s="63"/>
      <c r="F17" s="64" t="s">
        <v>91</v>
      </c>
      <c r="G17" s="62">
        <f>SUM(G12:G16)</f>
        <v>4</v>
      </c>
      <c r="H17" s="62">
        <f>SUM(H12:H16)</f>
        <v>9</v>
      </c>
      <c r="I17" s="62">
        <f>SUM(I12:I16)</f>
        <v>13</v>
      </c>
      <c r="J17" s="63"/>
      <c r="K17" s="64" t="s">
        <v>91</v>
      </c>
      <c r="L17" s="62">
        <f>SUM(L12:L16)</f>
        <v>6</v>
      </c>
      <c r="M17" s="62">
        <f>SUM(M12:M16)</f>
        <v>8</v>
      </c>
      <c r="N17" s="62">
        <f>SUM(N12:N16)</f>
        <v>14</v>
      </c>
      <c r="O17" s="63"/>
      <c r="P17" s="64" t="s">
        <v>91</v>
      </c>
      <c r="Q17" s="62">
        <f>SUM(Q12:Q16)</f>
        <v>3</v>
      </c>
      <c r="R17" s="62">
        <f>SUM(R12:R16)</f>
        <v>13</v>
      </c>
      <c r="S17" s="62">
        <f>SUM(S12:S16)</f>
        <v>16</v>
      </c>
      <c r="U17" s="65">
        <f>Q17+L17+G17+B17</f>
        <v>22</v>
      </c>
      <c r="V17" s="65">
        <f>R17+M17+H17+C17</f>
        <v>34</v>
      </c>
      <c r="X17" s="57" t="s">
        <v>16</v>
      </c>
      <c r="Y17" s="57">
        <v>15</v>
      </c>
    </row>
    <row r="18" spans="1:25" x14ac:dyDescent="0.15">
      <c r="A18" s="66"/>
      <c r="B18" s="66"/>
      <c r="C18" s="66"/>
      <c r="D18" s="66"/>
      <c r="F18" s="66"/>
      <c r="G18" s="66"/>
      <c r="H18" s="66"/>
      <c r="I18" s="66"/>
      <c r="K18" s="66"/>
      <c r="L18" s="66"/>
      <c r="M18" s="66"/>
      <c r="N18" s="66"/>
      <c r="P18" s="66"/>
      <c r="Q18" s="66"/>
      <c r="R18" s="66"/>
      <c r="S18" s="66"/>
      <c r="X18" s="57" t="s">
        <v>17</v>
      </c>
      <c r="Y18" s="57">
        <v>16</v>
      </c>
    </row>
    <row r="19" spans="1:25" x14ac:dyDescent="0.15">
      <c r="A19" s="64" t="s">
        <v>0</v>
      </c>
      <c r="B19" s="64" t="s">
        <v>89</v>
      </c>
      <c r="C19" s="64" t="s">
        <v>90</v>
      </c>
      <c r="D19" s="64" t="s">
        <v>91</v>
      </c>
      <c r="E19" s="63"/>
      <c r="F19" s="64" t="s">
        <v>0</v>
      </c>
      <c r="G19" s="64" t="s">
        <v>89</v>
      </c>
      <c r="H19" s="64" t="s">
        <v>90</v>
      </c>
      <c r="I19" s="64" t="s">
        <v>91</v>
      </c>
      <c r="J19" s="63"/>
      <c r="K19" s="64" t="s">
        <v>0</v>
      </c>
      <c r="L19" s="64" t="s">
        <v>89</v>
      </c>
      <c r="M19" s="64" t="s">
        <v>90</v>
      </c>
      <c r="N19" s="64" t="s">
        <v>91</v>
      </c>
      <c r="O19" s="63"/>
      <c r="P19" s="64" t="s">
        <v>0</v>
      </c>
      <c r="Q19" s="64" t="s">
        <v>89</v>
      </c>
      <c r="R19" s="64" t="s">
        <v>90</v>
      </c>
      <c r="S19" s="64" t="s">
        <v>91</v>
      </c>
      <c r="X19" s="57" t="s">
        <v>18</v>
      </c>
      <c r="Y19" s="57">
        <v>17</v>
      </c>
    </row>
    <row r="20" spans="1:25" x14ac:dyDescent="0.15">
      <c r="A20" s="62">
        <v>40</v>
      </c>
      <c r="B20" s="62">
        <f>IF(ISNA(VLOOKUP($Y$1*1000+A20,年齢別人口集計表AD2!$A$2:$K$5000,9,FALSE)),0,VLOOKUP($Y$1*1000+A20,年齢別人口集計表AD2!$A$2:$K$5000,9,FALSE))</f>
        <v>4</v>
      </c>
      <c r="C20" s="62">
        <f>IF(ISNA(VLOOKUP($Y$1*1000+A20,年齢別人口集計表AD2!$A$2:$K$5000,10,FALSE)),0,VLOOKUP($Y$1*1000+A20,年齢別人口集計表AD2!$A$2:$K$5000,10,FALSE))</f>
        <v>0</v>
      </c>
      <c r="D20" s="62">
        <f>SUM(B20:C20)</f>
        <v>4</v>
      </c>
      <c r="E20" s="63"/>
      <c r="F20" s="62">
        <v>45</v>
      </c>
      <c r="G20" s="62">
        <f>IF(ISNA(VLOOKUP($Y$1*1000+F20,年齢別人口集計表AD2!$A$2:$K$5000,9,FALSE)),0,VLOOKUP($Y$1*1000+F20,年齢別人口集計表AD2!$A$2:$K$5000,9,FALSE))</f>
        <v>3</v>
      </c>
      <c r="H20" s="62">
        <f>IF(ISNA(VLOOKUP($Y$1*1000+F20,年齢別人口集計表AD2!$A$2:$K$5000,10,FALSE)),0,VLOOKUP($Y$1*1000+F20,年齢別人口集計表AD2!$A$2:$K$5000,10,FALSE))</f>
        <v>1</v>
      </c>
      <c r="I20" s="62">
        <f>SUM(G20:H20)</f>
        <v>4</v>
      </c>
      <c r="J20" s="63"/>
      <c r="K20" s="62">
        <v>50</v>
      </c>
      <c r="L20" s="62">
        <f>IF(ISNA(VLOOKUP($Y$1*1000+K20,年齢別人口集計表AD2!$A$2:$K$5000,9,FALSE)),0,VLOOKUP($Y$1*1000+K20,年齢別人口集計表AD2!$A$2:$K$5000,9,FALSE))</f>
        <v>2</v>
      </c>
      <c r="M20" s="62">
        <f>IF(ISNA(VLOOKUP($Y$1*1000+K20,年齢別人口集計表AD2!$A$2:$K$5000,10,FALSE)),0,VLOOKUP($Y$1*1000+K20,年齢別人口集計表AD2!$A$2:$K$5000,10,FALSE))</f>
        <v>2</v>
      </c>
      <c r="N20" s="62">
        <f>SUM(L20:M20)</f>
        <v>4</v>
      </c>
      <c r="O20" s="63"/>
      <c r="P20" s="62">
        <v>55</v>
      </c>
      <c r="Q20" s="62">
        <f>IF(ISNA(VLOOKUP($Y$1*1000+P20,年齢別人口集計表AD2!$A$2:$K$5000,9,FALSE)),0,VLOOKUP($Y$1*1000+P20,年齢別人口集計表AD2!$A$2:$K$5000,9,FALSE))</f>
        <v>0</v>
      </c>
      <c r="R20" s="62">
        <f>IF(ISNA(VLOOKUP($Y$1*1000+P20,年齢別人口集計表AD2!$A$2:$K$5000,10,FALSE)),0,VLOOKUP($Y$1*1000+P20,年齢別人口集計表AD2!$A$2:$K$5000,10,FALSE))</f>
        <v>2</v>
      </c>
      <c r="S20" s="62">
        <f>SUM(Q20:R20)</f>
        <v>2</v>
      </c>
      <c r="X20" s="57" t="s">
        <v>19</v>
      </c>
      <c r="Y20" s="57">
        <v>18</v>
      </c>
    </row>
    <row r="21" spans="1:25" x14ac:dyDescent="0.15">
      <c r="A21" s="62">
        <v>41</v>
      </c>
      <c r="B21" s="62">
        <f>IF(ISNA(VLOOKUP($Y$1*1000+A21,年齢別人口集計表AD2!$A$2:$K$5000,9,FALSE)),0,VLOOKUP($Y$1*1000+A21,年齢別人口集計表AD2!$A$2:$K$5000,9,FALSE))</f>
        <v>2</v>
      </c>
      <c r="C21" s="62">
        <f>IF(ISNA(VLOOKUP($Y$1*1000+A21,年齢別人口集計表AD2!$A$2:$K$5000,10,FALSE)),0,VLOOKUP($Y$1*1000+A21,年齢別人口集計表AD2!$A$2:$K$5000,10,FALSE))</f>
        <v>1</v>
      </c>
      <c r="D21" s="62">
        <f>SUM(B21:C21)</f>
        <v>3</v>
      </c>
      <c r="E21" s="63"/>
      <c r="F21" s="62">
        <v>46</v>
      </c>
      <c r="G21" s="62">
        <f>IF(ISNA(VLOOKUP($Y$1*1000+F21,年齢別人口集計表AD2!$A$2:$K$5000,9,FALSE)),0,VLOOKUP($Y$1*1000+F21,年齢別人口集計表AD2!$A$2:$K$5000,9,FALSE))</f>
        <v>3</v>
      </c>
      <c r="H21" s="62">
        <f>IF(ISNA(VLOOKUP($Y$1*1000+F21,年齢別人口集計表AD2!$A$2:$K$5000,10,FALSE)),0,VLOOKUP($Y$1*1000+F21,年齢別人口集計表AD2!$A$2:$K$5000,10,FALSE))</f>
        <v>6</v>
      </c>
      <c r="I21" s="62">
        <f>SUM(G21:H21)</f>
        <v>9</v>
      </c>
      <c r="J21" s="63"/>
      <c r="K21" s="62">
        <v>51</v>
      </c>
      <c r="L21" s="62">
        <f>IF(ISNA(VLOOKUP($Y$1*1000+K21,年齢別人口集計表AD2!$A$2:$K$5000,9,FALSE)),0,VLOOKUP($Y$1*1000+K21,年齢別人口集計表AD2!$A$2:$K$5000,9,FALSE))</f>
        <v>3</v>
      </c>
      <c r="M21" s="62">
        <f>IF(ISNA(VLOOKUP($Y$1*1000+K21,年齢別人口集計表AD2!$A$2:$K$5000,10,FALSE)),0,VLOOKUP($Y$1*1000+K21,年齢別人口集計表AD2!$A$2:$K$5000,10,FALSE))</f>
        <v>4</v>
      </c>
      <c r="N21" s="62">
        <f>SUM(L21:M21)</f>
        <v>7</v>
      </c>
      <c r="O21" s="63"/>
      <c r="P21" s="62">
        <v>56</v>
      </c>
      <c r="Q21" s="62">
        <f>IF(ISNA(VLOOKUP($Y$1*1000+P21,年齢別人口集計表AD2!$A$2:$K$5000,9,FALSE)),0,VLOOKUP($Y$1*1000+P21,年齢別人口集計表AD2!$A$2:$K$5000,9,FALSE))</f>
        <v>3</v>
      </c>
      <c r="R21" s="62">
        <f>IF(ISNA(VLOOKUP($Y$1*1000+P21,年齢別人口集計表AD2!$A$2:$K$5000,10,FALSE)),0,VLOOKUP($Y$1*1000+P21,年齢別人口集計表AD2!$A$2:$K$5000,10,FALSE))</f>
        <v>2</v>
      </c>
      <c r="S21" s="62">
        <f>SUM(Q21:R21)</f>
        <v>5</v>
      </c>
      <c r="X21" s="57" t="s">
        <v>120</v>
      </c>
      <c r="Y21" s="57">
        <v>19</v>
      </c>
    </row>
    <row r="22" spans="1:25" x14ac:dyDescent="0.15">
      <c r="A22" s="62">
        <v>42</v>
      </c>
      <c r="B22" s="62">
        <f>IF(ISNA(VLOOKUP($Y$1*1000+A22,年齢別人口集計表AD2!$A$2:$K$5000,9,FALSE)),0,VLOOKUP($Y$1*1000+A22,年齢別人口集計表AD2!$A$2:$K$5000,9,FALSE))</f>
        <v>5</v>
      </c>
      <c r="C22" s="62">
        <f>IF(ISNA(VLOOKUP($Y$1*1000+A22,年齢別人口集計表AD2!$A$2:$K$5000,10,FALSE)),0,VLOOKUP($Y$1*1000+A22,年齢別人口集計表AD2!$A$2:$K$5000,10,FALSE))</f>
        <v>2</v>
      </c>
      <c r="D22" s="62">
        <f>SUM(B22:C22)</f>
        <v>7</v>
      </c>
      <c r="E22" s="63"/>
      <c r="F22" s="62">
        <v>47</v>
      </c>
      <c r="G22" s="62">
        <f>IF(ISNA(VLOOKUP($Y$1*1000+F22,年齢別人口集計表AD2!$A$2:$K$5000,9,FALSE)),0,VLOOKUP($Y$1*1000+F22,年齢別人口集計表AD2!$A$2:$K$5000,9,FALSE))</f>
        <v>2</v>
      </c>
      <c r="H22" s="62">
        <f>IF(ISNA(VLOOKUP($Y$1*1000+F22,年齢別人口集計表AD2!$A$2:$K$5000,10,FALSE)),0,VLOOKUP($Y$1*1000+F22,年齢別人口集計表AD2!$A$2:$K$5000,10,FALSE))</f>
        <v>3</v>
      </c>
      <c r="I22" s="62">
        <f>SUM(G22:H22)</f>
        <v>5</v>
      </c>
      <c r="J22" s="63"/>
      <c r="K22" s="62">
        <v>52</v>
      </c>
      <c r="L22" s="62">
        <f>IF(ISNA(VLOOKUP($Y$1*1000+K22,年齢別人口集計表AD2!$A$2:$K$5000,9,FALSE)),0,VLOOKUP($Y$1*1000+K22,年齢別人口集計表AD2!$A$2:$K$5000,9,FALSE))</f>
        <v>0</v>
      </c>
      <c r="M22" s="62">
        <f>IF(ISNA(VLOOKUP($Y$1*1000+K22,年齢別人口集計表AD2!$A$2:$K$5000,10,FALSE)),0,VLOOKUP($Y$1*1000+K22,年齢別人口集計表AD2!$A$2:$K$5000,10,FALSE))</f>
        <v>1</v>
      </c>
      <c r="N22" s="62">
        <f>SUM(L22:M22)</f>
        <v>1</v>
      </c>
      <c r="O22" s="63"/>
      <c r="P22" s="62">
        <v>57</v>
      </c>
      <c r="Q22" s="62">
        <f>IF(ISNA(VLOOKUP($Y$1*1000+P22,年齢別人口集計表AD2!$A$2:$K$5000,9,FALSE)),0,VLOOKUP($Y$1*1000+P22,年齢別人口集計表AD2!$A$2:$K$5000,9,FALSE))</f>
        <v>2</v>
      </c>
      <c r="R22" s="62">
        <f>IF(ISNA(VLOOKUP($Y$1*1000+P22,年齢別人口集計表AD2!$A$2:$K$5000,10,FALSE)),0,VLOOKUP($Y$1*1000+P22,年齢別人口集計表AD2!$A$2:$K$5000,10,FALSE))</f>
        <v>1</v>
      </c>
      <c r="S22" s="62">
        <f>SUM(Q22:R22)</f>
        <v>3</v>
      </c>
      <c r="X22" s="57" t="s">
        <v>20</v>
      </c>
      <c r="Y22" s="57">
        <v>22</v>
      </c>
    </row>
    <row r="23" spans="1:25" x14ac:dyDescent="0.15">
      <c r="A23" s="62">
        <v>43</v>
      </c>
      <c r="B23" s="62">
        <f>IF(ISNA(VLOOKUP($Y$1*1000+A23,年齢別人口集計表AD2!$A$2:$K$5000,9,FALSE)),0,VLOOKUP($Y$1*1000+A23,年齢別人口集計表AD2!$A$2:$K$5000,9,FALSE))</f>
        <v>5</v>
      </c>
      <c r="C23" s="62">
        <f>IF(ISNA(VLOOKUP($Y$1*1000+A23,年齢別人口集計表AD2!$A$2:$K$5000,10,FALSE)),0,VLOOKUP($Y$1*1000+A23,年齢別人口集計表AD2!$A$2:$K$5000,10,FALSE))</f>
        <v>1</v>
      </c>
      <c r="D23" s="62">
        <f>SUM(B23:C23)</f>
        <v>6</v>
      </c>
      <c r="E23" s="63"/>
      <c r="F23" s="62">
        <v>48</v>
      </c>
      <c r="G23" s="62">
        <f>IF(ISNA(VLOOKUP($Y$1*1000+F23,年齢別人口集計表AD2!$A$2:$K$5000,9,FALSE)),0,VLOOKUP($Y$1*1000+F23,年齢別人口集計表AD2!$A$2:$K$5000,9,FALSE))</f>
        <v>2</v>
      </c>
      <c r="H23" s="62">
        <f>IF(ISNA(VLOOKUP($Y$1*1000+F23,年齢別人口集計表AD2!$A$2:$K$5000,10,FALSE)),0,VLOOKUP($Y$1*1000+F23,年齢別人口集計表AD2!$A$2:$K$5000,10,FALSE))</f>
        <v>2</v>
      </c>
      <c r="I23" s="62">
        <f>SUM(G23:H23)</f>
        <v>4</v>
      </c>
      <c r="J23" s="63"/>
      <c r="K23" s="62">
        <v>53</v>
      </c>
      <c r="L23" s="62">
        <f>IF(ISNA(VLOOKUP($Y$1*1000+K23,年齢別人口集計表AD2!$A$2:$K$5000,9,FALSE)),0,VLOOKUP($Y$1*1000+K23,年齢別人口集計表AD2!$A$2:$K$5000,9,FALSE))</f>
        <v>1</v>
      </c>
      <c r="M23" s="62">
        <f>IF(ISNA(VLOOKUP($Y$1*1000+K23,年齢別人口集計表AD2!$A$2:$K$5000,10,FALSE)),0,VLOOKUP($Y$1*1000+K23,年齢別人口集計表AD2!$A$2:$K$5000,10,FALSE))</f>
        <v>1</v>
      </c>
      <c r="N23" s="62">
        <f>SUM(L23:M23)</f>
        <v>2</v>
      </c>
      <c r="O23" s="63"/>
      <c r="P23" s="62">
        <v>58</v>
      </c>
      <c r="Q23" s="62">
        <f>IF(ISNA(VLOOKUP($Y$1*1000+P23,年齢別人口集計表AD2!$A$2:$K$5000,9,FALSE)),0,VLOOKUP($Y$1*1000+P23,年齢別人口集計表AD2!$A$2:$K$5000,9,FALSE))</f>
        <v>4</v>
      </c>
      <c r="R23" s="62">
        <f>IF(ISNA(VLOOKUP($Y$1*1000+P23,年齢別人口集計表AD2!$A$2:$K$5000,10,FALSE)),0,VLOOKUP($Y$1*1000+P23,年齢別人口集計表AD2!$A$2:$K$5000,10,FALSE))</f>
        <v>1</v>
      </c>
      <c r="S23" s="62">
        <f>SUM(Q23:R23)</f>
        <v>5</v>
      </c>
      <c r="X23" s="57" t="s">
        <v>21</v>
      </c>
      <c r="Y23" s="57">
        <v>23</v>
      </c>
    </row>
    <row r="24" spans="1:25" x14ac:dyDescent="0.15">
      <c r="A24" s="62">
        <v>44</v>
      </c>
      <c r="B24" s="62">
        <f>IF(ISNA(VLOOKUP($Y$1*1000+A24,年齢別人口集計表AD2!$A$2:$K$5000,9,FALSE)),0,VLOOKUP($Y$1*1000+A24,年齢別人口集計表AD2!$A$2:$K$5000,9,FALSE))</f>
        <v>1</v>
      </c>
      <c r="C24" s="62">
        <f>IF(ISNA(VLOOKUP($Y$1*1000+A24,年齢別人口集計表AD2!$A$2:$K$5000,10,FALSE)),0,VLOOKUP($Y$1*1000+A24,年齢別人口集計表AD2!$A$2:$K$5000,10,FALSE))</f>
        <v>2</v>
      </c>
      <c r="D24" s="62">
        <f>SUM(B24:C24)</f>
        <v>3</v>
      </c>
      <c r="E24" s="63"/>
      <c r="F24" s="62">
        <v>49</v>
      </c>
      <c r="G24" s="62">
        <f>IF(ISNA(VLOOKUP($Y$1*1000+F24,年齢別人口集計表AD2!$A$2:$K$5000,9,FALSE)),0,VLOOKUP($Y$1*1000+F24,年齢別人口集計表AD2!$A$2:$K$5000,9,FALSE))</f>
        <v>3</v>
      </c>
      <c r="H24" s="62">
        <f>IF(ISNA(VLOOKUP($Y$1*1000+F24,年齢別人口集計表AD2!$A$2:$K$5000,10,FALSE)),0,VLOOKUP($Y$1*1000+F24,年齢別人口集計表AD2!$A$2:$K$5000,10,FALSE))</f>
        <v>4</v>
      </c>
      <c r="I24" s="62">
        <f>SUM(G24:H24)</f>
        <v>7</v>
      </c>
      <c r="J24" s="63"/>
      <c r="K24" s="62">
        <v>54</v>
      </c>
      <c r="L24" s="62">
        <f>IF(ISNA(VLOOKUP($Y$1*1000+K24,年齢別人口集計表AD2!$A$2:$K$5000,9,FALSE)),0,VLOOKUP($Y$1*1000+K24,年齢別人口集計表AD2!$A$2:$K$5000,9,FALSE))</f>
        <v>1</v>
      </c>
      <c r="M24" s="62">
        <f>IF(ISNA(VLOOKUP($Y$1*1000+K24,年齢別人口集計表AD2!$A$2:$K$5000,10,FALSE)),0,VLOOKUP($Y$1*1000+K24,年齢別人口集計表AD2!$A$2:$K$5000,10,FALSE))</f>
        <v>1</v>
      </c>
      <c r="N24" s="62">
        <f>SUM(L24:M24)</f>
        <v>2</v>
      </c>
      <c r="O24" s="63"/>
      <c r="P24" s="62">
        <v>59</v>
      </c>
      <c r="Q24" s="62">
        <f>IF(ISNA(VLOOKUP($Y$1*1000+P24,年齢別人口集計表AD2!$A$2:$K$5000,9,FALSE)),0,VLOOKUP($Y$1*1000+P24,年齢別人口集計表AD2!$A$2:$K$5000,9,FALSE))</f>
        <v>3</v>
      </c>
      <c r="R24" s="62">
        <f>IF(ISNA(VLOOKUP($Y$1*1000+P24,年齢別人口集計表AD2!$A$2:$K$5000,10,FALSE)),0,VLOOKUP($Y$1*1000+P24,年齢別人口集計表AD2!$A$2:$K$5000,10,FALSE))</f>
        <v>1</v>
      </c>
      <c r="S24" s="62">
        <f>SUM(Q24:R24)</f>
        <v>4</v>
      </c>
      <c r="X24" s="57" t="s">
        <v>22</v>
      </c>
      <c r="Y24" s="57">
        <v>24</v>
      </c>
    </row>
    <row r="25" spans="1:25" x14ac:dyDescent="0.15">
      <c r="A25" s="64" t="s">
        <v>91</v>
      </c>
      <c r="B25" s="62">
        <f>SUM(B20:B24)</f>
        <v>17</v>
      </c>
      <c r="C25" s="62">
        <f>SUM(C20:C24)</f>
        <v>6</v>
      </c>
      <c r="D25" s="62">
        <f>SUM(D20:D24)</f>
        <v>23</v>
      </c>
      <c r="E25" s="63"/>
      <c r="F25" s="64" t="s">
        <v>91</v>
      </c>
      <c r="G25" s="62">
        <f>SUM(G20:G24)</f>
        <v>13</v>
      </c>
      <c r="H25" s="62">
        <f>SUM(H20:H24)</f>
        <v>16</v>
      </c>
      <c r="I25" s="62">
        <f>SUM(I20:I24)</f>
        <v>29</v>
      </c>
      <c r="J25" s="63"/>
      <c r="K25" s="64" t="s">
        <v>91</v>
      </c>
      <c r="L25" s="62">
        <f>SUM(L20:L24)</f>
        <v>7</v>
      </c>
      <c r="M25" s="62">
        <f>SUM(M20:M24)</f>
        <v>9</v>
      </c>
      <c r="N25" s="62">
        <f>SUM(N20:N24)</f>
        <v>16</v>
      </c>
      <c r="O25" s="63"/>
      <c r="P25" s="64" t="s">
        <v>91</v>
      </c>
      <c r="Q25" s="62">
        <f>SUM(Q20:Q24)</f>
        <v>12</v>
      </c>
      <c r="R25" s="62">
        <f>SUM(R20:R24)</f>
        <v>7</v>
      </c>
      <c r="S25" s="62">
        <f>SUM(S20:S24)</f>
        <v>19</v>
      </c>
      <c r="U25" s="65">
        <f>Q25+L25+G25+B25</f>
        <v>49</v>
      </c>
      <c r="V25" s="65">
        <f>R25+M25+H25+C25</f>
        <v>38</v>
      </c>
      <c r="X25" s="57" t="s">
        <v>23</v>
      </c>
      <c r="Y25" s="57">
        <v>25</v>
      </c>
    </row>
    <row r="26" spans="1:25" x14ac:dyDescent="0.15">
      <c r="A26" s="66"/>
      <c r="B26" s="66"/>
      <c r="C26" s="66"/>
      <c r="D26" s="66"/>
      <c r="F26" s="66"/>
      <c r="G26" s="66"/>
      <c r="H26" s="66"/>
      <c r="I26" s="66"/>
      <c r="K26" s="66"/>
      <c r="L26" s="66"/>
      <c r="M26" s="66"/>
      <c r="N26" s="66"/>
      <c r="P26" s="66"/>
      <c r="Q26" s="66"/>
      <c r="R26" s="66"/>
      <c r="S26" s="66"/>
      <c r="X26" s="57" t="s">
        <v>24</v>
      </c>
      <c r="Y26" s="57">
        <v>26</v>
      </c>
    </row>
    <row r="27" spans="1:25" x14ac:dyDescent="0.15">
      <c r="A27" s="64" t="s">
        <v>0</v>
      </c>
      <c r="B27" s="64" t="s">
        <v>89</v>
      </c>
      <c r="C27" s="64" t="s">
        <v>90</v>
      </c>
      <c r="D27" s="64" t="s">
        <v>91</v>
      </c>
      <c r="E27" s="63"/>
      <c r="F27" s="64" t="s">
        <v>0</v>
      </c>
      <c r="G27" s="64" t="s">
        <v>89</v>
      </c>
      <c r="H27" s="64" t="s">
        <v>90</v>
      </c>
      <c r="I27" s="64" t="s">
        <v>91</v>
      </c>
      <c r="J27" s="63"/>
      <c r="K27" s="64" t="s">
        <v>0</v>
      </c>
      <c r="L27" s="64" t="s">
        <v>89</v>
      </c>
      <c r="M27" s="64" t="s">
        <v>90</v>
      </c>
      <c r="N27" s="64" t="s">
        <v>91</v>
      </c>
      <c r="O27" s="63"/>
      <c r="P27" s="64" t="s">
        <v>0</v>
      </c>
      <c r="Q27" s="64" t="s">
        <v>89</v>
      </c>
      <c r="R27" s="64" t="s">
        <v>90</v>
      </c>
      <c r="S27" s="64" t="s">
        <v>91</v>
      </c>
      <c r="X27" s="57" t="s">
        <v>25</v>
      </c>
      <c r="Y27" s="57">
        <v>27</v>
      </c>
    </row>
    <row r="28" spans="1:25" x14ac:dyDescent="0.15">
      <c r="A28" s="62">
        <v>60</v>
      </c>
      <c r="B28" s="62">
        <f>IF(ISNA(VLOOKUP($Y$1*1000+A28,年齢別人口集計表AD2!$A$2:$K$5000,9,FALSE)),0,VLOOKUP($Y$1*1000+A28,年齢別人口集計表AD2!$A$2:$K$5000,9,FALSE))</f>
        <v>0</v>
      </c>
      <c r="C28" s="62">
        <f>IF(ISNA(VLOOKUP($Y$1*1000+A28,年齢別人口集計表AD2!$A$2:$K$5000,10,FALSE)),0,VLOOKUP($Y$1*1000+A28,年齢別人口集計表AD2!$A$2:$K$5000,10,FALSE))</f>
        <v>1</v>
      </c>
      <c r="D28" s="62">
        <f>SUM(B28:C28)</f>
        <v>1</v>
      </c>
      <c r="E28" s="63"/>
      <c r="F28" s="62">
        <v>65</v>
      </c>
      <c r="G28" s="62">
        <f>IF(ISNA(VLOOKUP($Y$1*1000+F28,年齢別人口集計表AD2!$A$2:$K$5000,9,FALSE)),0,VLOOKUP($Y$1*1000+F28,年齢別人口集計表AD2!$A$2:$K$5000,9,FALSE))</f>
        <v>4</v>
      </c>
      <c r="H28" s="62">
        <f>IF(ISNA(VLOOKUP($Y$1*1000+F28,年齢別人口集計表AD2!$A$2:$K$5000,10,FALSE)),0,VLOOKUP($Y$1*1000+F28,年齢別人口集計表AD2!$A$2:$K$5000,10,FALSE))</f>
        <v>4</v>
      </c>
      <c r="I28" s="62">
        <f>SUM(G28:H28)</f>
        <v>8</v>
      </c>
      <c r="J28" s="63"/>
      <c r="K28" s="62">
        <v>70</v>
      </c>
      <c r="L28" s="62">
        <f>IF(ISNA(VLOOKUP($Y$1*1000+K28,年齢別人口集計表AD2!$A$2:$K$5000,9,FALSE)),0,VLOOKUP($Y$1*1000+K28,年齢別人口集計表AD2!$A$2:$K$5000,9,FALSE))</f>
        <v>3</v>
      </c>
      <c r="M28" s="62">
        <f>IF(ISNA(VLOOKUP($Y$1*1000+K28,年齢別人口集計表AD2!$A$2:$K$5000,10,FALSE)),0,VLOOKUP($Y$1*1000+K28,年齢別人口集計表AD2!$A$2:$K$5000,10,FALSE))</f>
        <v>5</v>
      </c>
      <c r="N28" s="62">
        <f>SUM(L28:M28)</f>
        <v>8</v>
      </c>
      <c r="O28" s="63"/>
      <c r="P28" s="62">
        <v>75</v>
      </c>
      <c r="Q28" s="62">
        <f>IF(ISNA(VLOOKUP($Y$1*1000+P28,年齢別人口集計表AD2!$A$2:$K$5000,9,FALSE)),0,VLOOKUP($Y$1*1000+P28,年齢別人口集計表AD2!$A$2:$K$5000,9,FALSE))</f>
        <v>1</v>
      </c>
      <c r="R28" s="62">
        <f>IF(ISNA(VLOOKUP($Y$1*1000+P28,年齢別人口集計表AD2!$A$2:$K$5000,10,FALSE)),0,VLOOKUP($Y$1*1000+P28,年齢別人口集計表AD2!$A$2:$K$5000,10,FALSE))</f>
        <v>0</v>
      </c>
      <c r="S28" s="62">
        <f>SUM(Q28:R28)</f>
        <v>1</v>
      </c>
      <c r="X28" s="57" t="s">
        <v>26</v>
      </c>
      <c r="Y28" s="57">
        <v>28</v>
      </c>
    </row>
    <row r="29" spans="1:25" x14ac:dyDescent="0.15">
      <c r="A29" s="62">
        <v>61</v>
      </c>
      <c r="B29" s="62">
        <f>IF(ISNA(VLOOKUP($Y$1*1000+A29,年齢別人口集計表AD2!$A$2:$K$5000,9,FALSE)),0,VLOOKUP($Y$1*1000+A29,年齢別人口集計表AD2!$A$2:$K$5000,9,FALSE))</f>
        <v>2</v>
      </c>
      <c r="C29" s="62">
        <f>IF(ISNA(VLOOKUP($Y$1*1000+A29,年齢別人口集計表AD2!$A$2:$K$5000,10,FALSE)),0,VLOOKUP($Y$1*1000+A29,年齢別人口集計表AD2!$A$2:$K$5000,10,FALSE))</f>
        <v>2</v>
      </c>
      <c r="D29" s="62">
        <f>SUM(B29:C29)</f>
        <v>4</v>
      </c>
      <c r="E29" s="63"/>
      <c r="F29" s="62">
        <v>66</v>
      </c>
      <c r="G29" s="62">
        <f>IF(ISNA(VLOOKUP($Y$1*1000+F29,年齢別人口集計表AD2!$A$2:$K$5000,9,FALSE)),0,VLOOKUP($Y$1*1000+F29,年齢別人口集計表AD2!$A$2:$K$5000,9,FALSE))</f>
        <v>2</v>
      </c>
      <c r="H29" s="62">
        <f>IF(ISNA(VLOOKUP($Y$1*1000+F29,年齢別人口集計表AD2!$A$2:$K$5000,10,FALSE)),0,VLOOKUP($Y$1*1000+F29,年齢別人口集計表AD2!$A$2:$K$5000,10,FALSE))</f>
        <v>3</v>
      </c>
      <c r="I29" s="62">
        <f>SUM(G29:H29)</f>
        <v>5</v>
      </c>
      <c r="J29" s="63"/>
      <c r="K29" s="62">
        <v>71</v>
      </c>
      <c r="L29" s="62">
        <f>IF(ISNA(VLOOKUP($Y$1*1000+K29,年齢別人口集計表AD2!$A$2:$K$5000,9,FALSE)),0,VLOOKUP($Y$1*1000+K29,年齢別人口集計表AD2!$A$2:$K$5000,9,FALSE))</f>
        <v>1</v>
      </c>
      <c r="M29" s="62">
        <f>IF(ISNA(VLOOKUP($Y$1*1000+K29,年齢別人口集計表AD2!$A$2:$K$5000,10,FALSE)),0,VLOOKUP($Y$1*1000+K29,年齢別人口集計表AD2!$A$2:$K$5000,10,FALSE))</f>
        <v>1</v>
      </c>
      <c r="N29" s="62">
        <f>SUM(L29:M29)</f>
        <v>2</v>
      </c>
      <c r="O29" s="63"/>
      <c r="P29" s="62">
        <v>76</v>
      </c>
      <c r="Q29" s="62">
        <f>IF(ISNA(VLOOKUP($Y$1*1000+P29,年齢別人口集計表AD2!$A$2:$K$5000,9,FALSE)),0,VLOOKUP($Y$1*1000+P29,年齢別人口集計表AD2!$A$2:$K$5000,9,FALSE))</f>
        <v>4</v>
      </c>
      <c r="R29" s="62">
        <f>IF(ISNA(VLOOKUP($Y$1*1000+P29,年齢別人口集計表AD2!$A$2:$K$5000,10,FALSE)),0,VLOOKUP($Y$1*1000+P29,年齢別人口集計表AD2!$A$2:$K$5000,10,FALSE))</f>
        <v>3</v>
      </c>
      <c r="S29" s="62">
        <f>SUM(Q29:R29)</f>
        <v>7</v>
      </c>
      <c r="X29" s="57" t="s">
        <v>27</v>
      </c>
      <c r="Y29" s="57">
        <v>29</v>
      </c>
    </row>
    <row r="30" spans="1:25" x14ac:dyDescent="0.15">
      <c r="A30" s="62">
        <v>62</v>
      </c>
      <c r="B30" s="62">
        <f>IF(ISNA(VLOOKUP($Y$1*1000+A30,年齢別人口集計表AD2!$A$2:$K$5000,9,FALSE)),0,VLOOKUP($Y$1*1000+A30,年齢別人口集計表AD2!$A$2:$K$5000,9,FALSE))</f>
        <v>1</v>
      </c>
      <c r="C30" s="62">
        <f>IF(ISNA(VLOOKUP($Y$1*1000+A30,年齢別人口集計表AD2!$A$2:$K$5000,10,FALSE)),0,VLOOKUP($Y$1*1000+A30,年齢別人口集計表AD2!$A$2:$K$5000,10,FALSE))</f>
        <v>3</v>
      </c>
      <c r="D30" s="62">
        <f>SUM(B30:C30)</f>
        <v>4</v>
      </c>
      <c r="E30" s="63"/>
      <c r="F30" s="62">
        <v>67</v>
      </c>
      <c r="G30" s="62">
        <f>IF(ISNA(VLOOKUP($Y$1*1000+F30,年齢別人口集計表AD2!$A$2:$K$5000,9,FALSE)),0,VLOOKUP($Y$1*1000+F30,年齢別人口集計表AD2!$A$2:$K$5000,9,FALSE))</f>
        <v>2</v>
      </c>
      <c r="H30" s="62">
        <f>IF(ISNA(VLOOKUP($Y$1*1000+F30,年齢別人口集計表AD2!$A$2:$K$5000,10,FALSE)),0,VLOOKUP($Y$1*1000+F30,年齢別人口集計表AD2!$A$2:$K$5000,10,FALSE))</f>
        <v>2</v>
      </c>
      <c r="I30" s="62">
        <f>SUM(G30:H30)</f>
        <v>4</v>
      </c>
      <c r="J30" s="63"/>
      <c r="K30" s="62">
        <v>72</v>
      </c>
      <c r="L30" s="62">
        <f>IF(ISNA(VLOOKUP($Y$1*1000+K30,年齢別人口集計表AD2!$A$2:$K$5000,9,FALSE)),0,VLOOKUP($Y$1*1000+K30,年齢別人口集計表AD2!$A$2:$K$5000,9,FALSE))</f>
        <v>0</v>
      </c>
      <c r="M30" s="62">
        <f>IF(ISNA(VLOOKUP($Y$1*1000+K30,年齢別人口集計表AD2!$A$2:$K$5000,10,FALSE)),0,VLOOKUP($Y$1*1000+K30,年齢別人口集計表AD2!$A$2:$K$5000,10,FALSE))</f>
        <v>1</v>
      </c>
      <c r="N30" s="62">
        <f>SUM(L30:M30)</f>
        <v>1</v>
      </c>
      <c r="O30" s="63"/>
      <c r="P30" s="62">
        <v>77</v>
      </c>
      <c r="Q30" s="62">
        <f>IF(ISNA(VLOOKUP($Y$1*1000+P30,年齢別人口集計表AD2!$A$2:$K$5000,9,FALSE)),0,VLOOKUP($Y$1*1000+P30,年齢別人口集計表AD2!$A$2:$K$5000,9,FALSE))</f>
        <v>3</v>
      </c>
      <c r="R30" s="62">
        <f>IF(ISNA(VLOOKUP($Y$1*1000+P30,年齢別人口集計表AD2!$A$2:$K$5000,10,FALSE)),0,VLOOKUP($Y$1*1000+P30,年齢別人口集計表AD2!$A$2:$K$5000,10,FALSE))</f>
        <v>1</v>
      </c>
      <c r="S30" s="62">
        <f>SUM(Q30:R30)</f>
        <v>4</v>
      </c>
      <c r="X30" s="57" t="s">
        <v>28</v>
      </c>
      <c r="Y30" s="57">
        <v>30</v>
      </c>
    </row>
    <row r="31" spans="1:25" x14ac:dyDescent="0.15">
      <c r="A31" s="62">
        <v>63</v>
      </c>
      <c r="B31" s="62">
        <f>IF(ISNA(VLOOKUP($Y$1*1000+A31,年齢別人口集計表AD2!$A$2:$K$5000,9,FALSE)),0,VLOOKUP($Y$1*1000+A31,年齢別人口集計表AD2!$A$2:$K$5000,9,FALSE))</f>
        <v>1</v>
      </c>
      <c r="C31" s="62">
        <f>IF(ISNA(VLOOKUP($Y$1*1000+A31,年齢別人口集計表AD2!$A$2:$K$5000,10,FALSE)),0,VLOOKUP($Y$1*1000+A31,年齢別人口集計表AD2!$A$2:$K$5000,10,FALSE))</f>
        <v>1</v>
      </c>
      <c r="D31" s="62">
        <f>SUM(B31:C31)</f>
        <v>2</v>
      </c>
      <c r="E31" s="63"/>
      <c r="F31" s="62">
        <v>68</v>
      </c>
      <c r="G31" s="62">
        <f>IF(ISNA(VLOOKUP($Y$1*1000+F31,年齢別人口集計表AD2!$A$2:$K$5000,9,FALSE)),0,VLOOKUP($Y$1*1000+F31,年齢別人口集計表AD2!$A$2:$K$5000,9,FALSE))</f>
        <v>1</v>
      </c>
      <c r="H31" s="62">
        <f>IF(ISNA(VLOOKUP($Y$1*1000+F31,年齢別人口集計表AD2!$A$2:$K$5000,10,FALSE)),0,VLOOKUP($Y$1*1000+F31,年齢別人口集計表AD2!$A$2:$K$5000,10,FALSE))</f>
        <v>4</v>
      </c>
      <c r="I31" s="62">
        <f>SUM(G31:H31)</f>
        <v>5</v>
      </c>
      <c r="J31" s="63"/>
      <c r="K31" s="62">
        <v>73</v>
      </c>
      <c r="L31" s="62">
        <f>IF(ISNA(VLOOKUP($Y$1*1000+K31,年齢別人口集計表AD2!$A$2:$K$5000,9,FALSE)),0,VLOOKUP($Y$1*1000+K31,年齢別人口集計表AD2!$A$2:$K$5000,9,FALSE))</f>
        <v>0</v>
      </c>
      <c r="M31" s="62">
        <f>IF(ISNA(VLOOKUP($Y$1*1000+K31,年齢別人口集計表AD2!$A$2:$K$5000,10,FALSE)),0,VLOOKUP($Y$1*1000+K31,年齢別人口集計表AD2!$A$2:$K$5000,10,FALSE))</f>
        <v>6</v>
      </c>
      <c r="N31" s="62">
        <f>SUM(L31:M31)</f>
        <v>6</v>
      </c>
      <c r="O31" s="63"/>
      <c r="P31" s="62">
        <v>78</v>
      </c>
      <c r="Q31" s="62">
        <f>IF(ISNA(VLOOKUP($Y$1*1000+P31,年齢別人口集計表AD2!$A$2:$K$5000,9,FALSE)),0,VLOOKUP($Y$1*1000+P31,年齢別人口集計表AD2!$A$2:$K$5000,9,FALSE))</f>
        <v>2</v>
      </c>
      <c r="R31" s="62">
        <f>IF(ISNA(VLOOKUP($Y$1*1000+P31,年齢別人口集計表AD2!$A$2:$K$5000,10,FALSE)),0,VLOOKUP($Y$1*1000+P31,年齢別人口集計表AD2!$A$2:$K$5000,10,FALSE))</f>
        <v>2</v>
      </c>
      <c r="S31" s="62">
        <f>SUM(Q31:R31)</f>
        <v>4</v>
      </c>
      <c r="X31" s="57" t="s">
        <v>29</v>
      </c>
      <c r="Y31" s="57">
        <v>31</v>
      </c>
    </row>
    <row r="32" spans="1:25" x14ac:dyDescent="0.15">
      <c r="A32" s="62">
        <v>64</v>
      </c>
      <c r="B32" s="62">
        <f>IF(ISNA(VLOOKUP($Y$1*1000+A32,年齢別人口集計表AD2!$A$2:$K$5000,9,FALSE)),0,VLOOKUP($Y$1*1000+A32,年齢別人口集計表AD2!$A$2:$K$5000,9,FALSE))</f>
        <v>2</v>
      </c>
      <c r="C32" s="62">
        <f>IF(ISNA(VLOOKUP($Y$1*1000+A32,年齢別人口集計表AD2!$A$2:$K$5000,10,FALSE)),0,VLOOKUP($Y$1*1000+A32,年齢別人口集計表AD2!$A$2:$K$5000,10,FALSE))</f>
        <v>0</v>
      </c>
      <c r="D32" s="62">
        <f>SUM(B32:C32)</f>
        <v>2</v>
      </c>
      <c r="E32" s="63"/>
      <c r="F32" s="62">
        <v>69</v>
      </c>
      <c r="G32" s="62">
        <f>IF(ISNA(VLOOKUP($Y$1*1000+F32,年齢別人口集計表AD2!$A$2:$K$5000,9,FALSE)),0,VLOOKUP($Y$1*1000+F32,年齢別人口集計表AD2!$A$2:$K$5000,9,FALSE))</f>
        <v>1</v>
      </c>
      <c r="H32" s="62">
        <f>IF(ISNA(VLOOKUP($Y$1*1000+F32,年齢別人口集計表AD2!$A$2:$K$5000,10,FALSE)),0,VLOOKUP($Y$1*1000+F32,年齢別人口集計表AD2!$A$2:$K$5000,10,FALSE))</f>
        <v>2</v>
      </c>
      <c r="I32" s="62">
        <f>SUM(G32:H32)</f>
        <v>3</v>
      </c>
      <c r="J32" s="63"/>
      <c r="K32" s="62">
        <v>74</v>
      </c>
      <c r="L32" s="62">
        <f>IF(ISNA(VLOOKUP($Y$1*1000+K32,年齢別人口集計表AD2!$A$2:$K$5000,9,FALSE)),0,VLOOKUP($Y$1*1000+K32,年齢別人口集計表AD2!$A$2:$K$5000,9,FALSE))</f>
        <v>1</v>
      </c>
      <c r="M32" s="62">
        <f>IF(ISNA(VLOOKUP($Y$1*1000+K32,年齢別人口集計表AD2!$A$2:$K$5000,10,FALSE)),0,VLOOKUP($Y$1*1000+K32,年齢別人口集計表AD2!$A$2:$K$5000,10,FALSE))</f>
        <v>2</v>
      </c>
      <c r="N32" s="62">
        <f>SUM(L32:M32)</f>
        <v>3</v>
      </c>
      <c r="O32" s="63"/>
      <c r="P32" s="62">
        <v>79</v>
      </c>
      <c r="Q32" s="62">
        <f>IF(ISNA(VLOOKUP($Y$1*1000+P32,年齢別人口集計表AD2!$A$2:$K$5000,9,FALSE)),0,VLOOKUP($Y$1*1000+P32,年齢別人口集計表AD2!$A$2:$K$5000,9,FALSE))</f>
        <v>0</v>
      </c>
      <c r="R32" s="62">
        <f>IF(ISNA(VLOOKUP($Y$1*1000+P32,年齢別人口集計表AD2!$A$2:$K$5000,10,FALSE)),0,VLOOKUP($Y$1*1000+P32,年齢別人口集計表AD2!$A$2:$K$5000,10,FALSE))</f>
        <v>1</v>
      </c>
      <c r="S32" s="62">
        <f>SUM(Q32:R32)</f>
        <v>1</v>
      </c>
      <c r="X32" s="57" t="s">
        <v>30</v>
      </c>
      <c r="Y32" s="57">
        <v>32</v>
      </c>
    </row>
    <row r="33" spans="1:25" x14ac:dyDescent="0.15">
      <c r="A33" s="64" t="s">
        <v>91</v>
      </c>
      <c r="B33" s="62">
        <f>SUM(B28:B32)</f>
        <v>6</v>
      </c>
      <c r="C33" s="62">
        <f>SUM(C28:C32)</f>
        <v>7</v>
      </c>
      <c r="D33" s="62">
        <f>SUM(D28:D32)</f>
        <v>13</v>
      </c>
      <c r="E33" s="63"/>
      <c r="F33" s="64" t="s">
        <v>91</v>
      </c>
      <c r="G33" s="62">
        <f>SUM(G28:G32)</f>
        <v>10</v>
      </c>
      <c r="H33" s="62">
        <f>SUM(H28:H32)</f>
        <v>15</v>
      </c>
      <c r="I33" s="62">
        <f>SUM(I28:I32)</f>
        <v>25</v>
      </c>
      <c r="J33" s="63"/>
      <c r="K33" s="64" t="s">
        <v>91</v>
      </c>
      <c r="L33" s="62">
        <f>SUM(L28:L32)</f>
        <v>5</v>
      </c>
      <c r="M33" s="62">
        <f>SUM(M28:M32)</f>
        <v>15</v>
      </c>
      <c r="N33" s="62">
        <f>SUM(N28:N32)</f>
        <v>20</v>
      </c>
      <c r="O33" s="63"/>
      <c r="P33" s="64" t="s">
        <v>91</v>
      </c>
      <c r="Q33" s="62">
        <f>SUM(Q28:Q32)</f>
        <v>10</v>
      </c>
      <c r="R33" s="62">
        <f>SUM(R28:R32)</f>
        <v>7</v>
      </c>
      <c r="S33" s="62">
        <f>SUM(S28:S32)</f>
        <v>17</v>
      </c>
      <c r="U33" s="65">
        <f>Q33+L33+G33+B33</f>
        <v>31</v>
      </c>
      <c r="V33" s="65">
        <f>R33+M33+H33+C33</f>
        <v>44</v>
      </c>
      <c r="X33" s="57" t="s">
        <v>31</v>
      </c>
      <c r="Y33" s="57">
        <v>33</v>
      </c>
    </row>
    <row r="34" spans="1:25" x14ac:dyDescent="0.15">
      <c r="A34" s="66"/>
      <c r="B34" s="66"/>
      <c r="C34" s="66"/>
      <c r="D34" s="66"/>
      <c r="F34" s="66"/>
      <c r="G34" s="66"/>
      <c r="H34" s="66"/>
      <c r="I34" s="66"/>
      <c r="K34" s="66"/>
      <c r="L34" s="66"/>
      <c r="M34" s="66"/>
      <c r="N34" s="66"/>
      <c r="P34" s="66"/>
      <c r="Q34" s="66"/>
      <c r="R34" s="66"/>
      <c r="S34" s="66"/>
      <c r="X34" s="57" t="s">
        <v>32</v>
      </c>
      <c r="Y34" s="57">
        <v>34</v>
      </c>
    </row>
    <row r="35" spans="1:25" x14ac:dyDescent="0.15">
      <c r="A35" s="64" t="s">
        <v>0</v>
      </c>
      <c r="B35" s="64" t="s">
        <v>89</v>
      </c>
      <c r="C35" s="64" t="s">
        <v>90</v>
      </c>
      <c r="D35" s="64" t="s">
        <v>91</v>
      </c>
      <c r="E35" s="63"/>
      <c r="F35" s="64" t="s">
        <v>0</v>
      </c>
      <c r="G35" s="64" t="s">
        <v>89</v>
      </c>
      <c r="H35" s="64" t="s">
        <v>90</v>
      </c>
      <c r="I35" s="64" t="s">
        <v>91</v>
      </c>
      <c r="J35" s="63"/>
      <c r="K35" s="64" t="s">
        <v>0</v>
      </c>
      <c r="L35" s="64" t="s">
        <v>89</v>
      </c>
      <c r="M35" s="64" t="s">
        <v>90</v>
      </c>
      <c r="N35" s="64" t="s">
        <v>91</v>
      </c>
      <c r="O35" s="63"/>
      <c r="P35" s="64" t="s">
        <v>0</v>
      </c>
      <c r="Q35" s="64" t="s">
        <v>89</v>
      </c>
      <c r="R35" s="64" t="s">
        <v>90</v>
      </c>
      <c r="S35" s="64" t="s">
        <v>91</v>
      </c>
      <c r="X35" s="57" t="s">
        <v>33</v>
      </c>
      <c r="Y35" s="57">
        <v>36</v>
      </c>
    </row>
    <row r="36" spans="1:25" x14ac:dyDescent="0.15">
      <c r="A36" s="62">
        <v>80</v>
      </c>
      <c r="B36" s="62">
        <f>IF(ISNA(VLOOKUP($Y$1*1000+A36,年齢別人口集計表AD2!$A$2:$K$5000,9,FALSE)),0,VLOOKUP($Y$1*1000+A36,年齢別人口集計表AD2!$A$2:$K$5000,9,FALSE))</f>
        <v>1</v>
      </c>
      <c r="C36" s="62">
        <f>IF(ISNA(VLOOKUP($Y$1*1000+A36,年齢別人口集計表AD2!$A$2:$K$5000,10,FALSE)),0,VLOOKUP($Y$1*1000+A36,年齢別人口集計表AD2!$A$2:$K$5000,10,FALSE))</f>
        <v>0</v>
      </c>
      <c r="D36" s="62">
        <f>SUM(B36:C36)</f>
        <v>1</v>
      </c>
      <c r="E36" s="63"/>
      <c r="F36" s="62">
        <v>85</v>
      </c>
      <c r="G36" s="62">
        <f>IF(ISNA(VLOOKUP($Y$1*1000+F36,年齢別人口集計表AD2!$A$2:$K$5000,9,FALSE)),0,VLOOKUP($Y$1*1000+F36,年齢別人口集計表AD2!$A$2:$K$5000,9,FALSE))</f>
        <v>1</v>
      </c>
      <c r="H36" s="62">
        <f>IF(ISNA(VLOOKUP($Y$1*1000+F36,年齢別人口集計表AD2!$A$2:$K$5000,10,FALSE)),0,VLOOKUP($Y$1*1000+F36,年齢別人口集計表AD2!$A$2:$K$5000,10,FALSE))</f>
        <v>3</v>
      </c>
      <c r="I36" s="62">
        <f>SUM(G36:H36)</f>
        <v>4</v>
      </c>
      <c r="J36" s="63"/>
      <c r="K36" s="62">
        <v>90</v>
      </c>
      <c r="L36" s="62">
        <f>IF(ISNA(VLOOKUP($Y$1*1000+K36,年齢別人口集計表AD2!$A$2:$K$5000,9,FALSE)),0,VLOOKUP($Y$1*1000+K36,年齢別人口集計表AD2!$A$2:$K$5000,9,FALSE))</f>
        <v>0</v>
      </c>
      <c r="M36" s="62">
        <f>IF(ISNA(VLOOKUP($Y$1*1000+K36,年齢別人口集計表AD2!$A$2:$K$5000,10,FALSE)),0,VLOOKUP($Y$1*1000+K36,年齢別人口集計表AD2!$A$2:$K$5000,10,FALSE))</f>
        <v>1</v>
      </c>
      <c r="N36" s="62">
        <f>SUM(L36:M36)</f>
        <v>1</v>
      </c>
      <c r="O36" s="63"/>
      <c r="P36" s="62">
        <v>95</v>
      </c>
      <c r="Q36" s="62">
        <f>IF(ISNA(VLOOKUP($Y$1*1000+P36,年齢別人口集計表AD2!$A$2:$K$5000,9,FALSE)),0,VLOOKUP($Y$1*1000+P36,年齢別人口集計表AD2!$A$2:$K$5000,9,FALSE))</f>
        <v>0</v>
      </c>
      <c r="R36" s="62">
        <f>IF(ISNA(VLOOKUP($Y$1*1000+P36,年齢別人口集計表AD2!$A$2:$K$5000,10,FALSE)),0,VLOOKUP($Y$1*1000+P36,年齢別人口集計表AD2!$A$2:$K$5000,10,FALSE))</f>
        <v>0</v>
      </c>
      <c r="S36" s="62">
        <f>SUM(Q36:R36)</f>
        <v>0</v>
      </c>
      <c r="X36" s="57" t="s">
        <v>34</v>
      </c>
      <c r="Y36" s="57">
        <v>37</v>
      </c>
    </row>
    <row r="37" spans="1:25" x14ac:dyDescent="0.15">
      <c r="A37" s="62">
        <v>81</v>
      </c>
      <c r="B37" s="62">
        <f>IF(ISNA(VLOOKUP($Y$1*1000+A37,年齢別人口集計表AD2!$A$2:$K$5000,9,FALSE)),0,VLOOKUP($Y$1*1000+A37,年齢別人口集計表AD2!$A$2:$K$5000,9,FALSE))</f>
        <v>4</v>
      </c>
      <c r="C37" s="62">
        <f>IF(ISNA(VLOOKUP($Y$1*1000+A37,年齢別人口集計表AD2!$A$2:$K$5000,10,FALSE)),0,VLOOKUP($Y$1*1000+A37,年齢別人口集計表AD2!$A$2:$K$5000,10,FALSE))</f>
        <v>3</v>
      </c>
      <c r="D37" s="62">
        <f>SUM(B37:C37)</f>
        <v>7</v>
      </c>
      <c r="E37" s="63"/>
      <c r="F37" s="62">
        <v>86</v>
      </c>
      <c r="G37" s="62">
        <f>IF(ISNA(VLOOKUP($Y$1*1000+F37,年齢別人口集計表AD2!$A$2:$K$5000,9,FALSE)),0,VLOOKUP($Y$1*1000+F37,年齢別人口集計表AD2!$A$2:$K$5000,9,FALSE))</f>
        <v>0</v>
      </c>
      <c r="H37" s="62">
        <f>IF(ISNA(VLOOKUP($Y$1*1000+F37,年齢別人口集計表AD2!$A$2:$K$5000,10,FALSE)),0,VLOOKUP($Y$1*1000+F37,年齢別人口集計表AD2!$A$2:$K$5000,10,FALSE))</f>
        <v>2</v>
      </c>
      <c r="I37" s="62">
        <f>SUM(G37:H37)</f>
        <v>2</v>
      </c>
      <c r="J37" s="63"/>
      <c r="K37" s="62">
        <v>91</v>
      </c>
      <c r="L37" s="62">
        <f>IF(ISNA(VLOOKUP($Y$1*1000+K37,年齢別人口集計表AD2!$A$2:$K$5000,9,FALSE)),0,VLOOKUP($Y$1*1000+K37,年齢別人口集計表AD2!$A$2:$K$5000,9,FALSE))</f>
        <v>0</v>
      </c>
      <c r="M37" s="62">
        <f>IF(ISNA(VLOOKUP($Y$1*1000+K37,年齢別人口集計表AD2!$A$2:$K$5000,10,FALSE)),0,VLOOKUP($Y$1*1000+K37,年齢別人口集計表AD2!$A$2:$K$5000,10,FALSE))</f>
        <v>0</v>
      </c>
      <c r="N37" s="62">
        <f>SUM(L37:M37)</f>
        <v>0</v>
      </c>
      <c r="O37" s="63"/>
      <c r="P37" s="62">
        <v>96</v>
      </c>
      <c r="Q37" s="62">
        <f>IF(ISNA(VLOOKUP($Y$1*1000+P37,年齢別人口集計表AD2!$A$2:$K$5000,9,FALSE)),0,VLOOKUP($Y$1*1000+P37,年齢別人口集計表AD2!$A$2:$K$5000,9,FALSE))</f>
        <v>0</v>
      </c>
      <c r="R37" s="62">
        <f>IF(ISNA(VLOOKUP($Y$1*1000+P37,年齢別人口集計表AD2!$A$2:$K$5000,10,FALSE)),0,VLOOKUP($Y$1*1000+P37,年齢別人口集計表AD2!$A$2:$K$5000,10,FALSE))</f>
        <v>0</v>
      </c>
      <c r="S37" s="62">
        <f>SUM(Q37:R37)</f>
        <v>0</v>
      </c>
      <c r="X37" s="57" t="s">
        <v>35</v>
      </c>
      <c r="Y37" s="57">
        <v>38</v>
      </c>
    </row>
    <row r="38" spans="1:25" x14ac:dyDescent="0.15">
      <c r="A38" s="62">
        <v>82</v>
      </c>
      <c r="B38" s="62">
        <f>IF(ISNA(VLOOKUP($Y$1*1000+A38,年齢別人口集計表AD2!$A$2:$K$5000,9,FALSE)),0,VLOOKUP($Y$1*1000+A38,年齢別人口集計表AD2!$A$2:$K$5000,9,FALSE))</f>
        <v>1</v>
      </c>
      <c r="C38" s="62">
        <f>IF(ISNA(VLOOKUP($Y$1*1000+A38,年齢別人口集計表AD2!$A$2:$K$5000,10,FALSE)),0,VLOOKUP($Y$1*1000+A38,年齢別人口集計表AD2!$A$2:$K$5000,10,FALSE))</f>
        <v>3</v>
      </c>
      <c r="D38" s="62">
        <f>SUM(B38:C38)</f>
        <v>4</v>
      </c>
      <c r="E38" s="63"/>
      <c r="F38" s="62">
        <v>87</v>
      </c>
      <c r="G38" s="62">
        <f>IF(ISNA(VLOOKUP($Y$1*1000+F38,年齢別人口集計表AD2!$A$2:$K$5000,9,FALSE)),0,VLOOKUP($Y$1*1000+F38,年齢別人口集計表AD2!$A$2:$K$5000,9,FALSE))</f>
        <v>0</v>
      </c>
      <c r="H38" s="62">
        <f>IF(ISNA(VLOOKUP($Y$1*1000+F38,年齢別人口集計表AD2!$A$2:$K$5000,10,FALSE)),0,VLOOKUP($Y$1*1000+F38,年齢別人口集計表AD2!$A$2:$K$5000,10,FALSE))</f>
        <v>1</v>
      </c>
      <c r="I38" s="62">
        <f>SUM(G38:H38)</f>
        <v>1</v>
      </c>
      <c r="J38" s="63"/>
      <c r="K38" s="62">
        <v>92</v>
      </c>
      <c r="L38" s="62">
        <f>IF(ISNA(VLOOKUP($Y$1*1000+K38,年齢別人口集計表AD2!$A$2:$K$5000,9,FALSE)),0,VLOOKUP($Y$1*1000+K38,年齢別人口集計表AD2!$A$2:$K$5000,9,FALSE))</f>
        <v>0</v>
      </c>
      <c r="M38" s="62">
        <f>IF(ISNA(VLOOKUP($Y$1*1000+K38,年齢別人口集計表AD2!$A$2:$K$5000,10,FALSE)),0,VLOOKUP($Y$1*1000+K38,年齢別人口集計表AD2!$A$2:$K$5000,10,FALSE))</f>
        <v>0</v>
      </c>
      <c r="N38" s="62">
        <f>SUM(L38:M38)</f>
        <v>0</v>
      </c>
      <c r="O38" s="63"/>
      <c r="P38" s="62">
        <v>97</v>
      </c>
      <c r="Q38" s="62">
        <f>IF(ISNA(VLOOKUP($Y$1*1000+P38,年齢別人口集計表AD2!$A$2:$K$5000,9,FALSE)),0,VLOOKUP($Y$1*1000+P38,年齢別人口集計表AD2!$A$2:$K$5000,9,FALSE))</f>
        <v>0</v>
      </c>
      <c r="R38" s="62">
        <f>IF(ISNA(VLOOKUP($Y$1*1000+P38,年齢別人口集計表AD2!$A$2:$K$5000,10,FALSE)),0,VLOOKUP($Y$1*1000+P38,年齢別人口集計表AD2!$A$2:$K$5000,10,FALSE))</f>
        <v>0</v>
      </c>
      <c r="S38" s="62">
        <f>SUM(Q38:R38)</f>
        <v>0</v>
      </c>
      <c r="X38" s="57" t="s">
        <v>61</v>
      </c>
      <c r="Y38" s="57">
        <v>39</v>
      </c>
    </row>
    <row r="39" spans="1:25" x14ac:dyDescent="0.15">
      <c r="A39" s="62">
        <v>83</v>
      </c>
      <c r="B39" s="62">
        <f>IF(ISNA(VLOOKUP($Y$1*1000+A39,年齢別人口集計表AD2!$A$2:$K$5000,9,FALSE)),0,VLOOKUP($Y$1*1000+A39,年齢別人口集計表AD2!$A$2:$K$5000,9,FALSE))</f>
        <v>1</v>
      </c>
      <c r="C39" s="62">
        <f>IF(ISNA(VLOOKUP($Y$1*1000+A39,年齢別人口集計表AD2!$A$2:$K$5000,10,FALSE)),0,VLOOKUP($Y$1*1000+A39,年齢別人口集計表AD2!$A$2:$K$5000,10,FALSE))</f>
        <v>1</v>
      </c>
      <c r="D39" s="62">
        <f>SUM(B39:C39)</f>
        <v>2</v>
      </c>
      <c r="E39" s="63"/>
      <c r="F39" s="62">
        <v>88</v>
      </c>
      <c r="G39" s="62">
        <f>IF(ISNA(VLOOKUP($Y$1*1000+F39,年齢別人口集計表AD2!$A$2:$K$5000,9,FALSE)),0,VLOOKUP($Y$1*1000+F39,年齢別人口集計表AD2!$A$2:$K$5000,9,FALSE))</f>
        <v>1</v>
      </c>
      <c r="H39" s="62">
        <f>IF(ISNA(VLOOKUP($Y$1*1000+F39,年齢別人口集計表AD2!$A$2:$K$5000,10,FALSE)),0,VLOOKUP($Y$1*1000+F39,年齢別人口集計表AD2!$A$2:$K$5000,10,FALSE))</f>
        <v>0</v>
      </c>
      <c r="I39" s="62">
        <f>SUM(G39:H39)</f>
        <v>1</v>
      </c>
      <c r="J39" s="63"/>
      <c r="K39" s="62">
        <v>93</v>
      </c>
      <c r="L39" s="62">
        <f>IF(ISNA(VLOOKUP($Y$1*1000+K39,年齢別人口集計表AD2!$A$2:$K$5000,9,FALSE)),0,VLOOKUP($Y$1*1000+K39,年齢別人口集計表AD2!$A$2:$K$5000,9,FALSE))</f>
        <v>1</v>
      </c>
      <c r="M39" s="62">
        <f>IF(ISNA(VLOOKUP($Y$1*1000+K39,年齢別人口集計表AD2!$A$2:$K$5000,10,FALSE)),0,VLOOKUP($Y$1*1000+K39,年齢別人口集計表AD2!$A$2:$K$5000,10,FALSE))</f>
        <v>1</v>
      </c>
      <c r="N39" s="62">
        <f>SUM(L39:M39)</f>
        <v>2</v>
      </c>
      <c r="O39" s="63"/>
      <c r="P39" s="62">
        <v>98</v>
      </c>
      <c r="Q39" s="62">
        <f>IF(ISNA(VLOOKUP($Y$1*1000+P39,年齢別人口集計表AD2!$A$2:$K$5000,9,FALSE)),0,VLOOKUP($Y$1*1000+P39,年齢別人口集計表AD2!$A$2:$K$5000,9,FALSE))</f>
        <v>0</v>
      </c>
      <c r="R39" s="62">
        <f>IF(ISNA(VLOOKUP($Y$1*1000+P39,年齢別人口集計表AD2!$A$2:$K$5000,10,FALSE)),0,VLOOKUP($Y$1*1000+P39,年齢別人口集計表AD2!$A$2:$K$5000,10,FALSE))</f>
        <v>1</v>
      </c>
      <c r="S39" s="62">
        <f>SUM(Q39:R39)</f>
        <v>1</v>
      </c>
      <c r="X39" s="57" t="s">
        <v>77</v>
      </c>
      <c r="Y39" s="57">
        <v>40</v>
      </c>
    </row>
    <row r="40" spans="1:25" x14ac:dyDescent="0.15">
      <c r="A40" s="62">
        <v>84</v>
      </c>
      <c r="B40" s="62">
        <f>IF(ISNA(VLOOKUP($Y$1*1000+A40,年齢別人口集計表AD2!$A$2:$K$5000,9,FALSE)),0,VLOOKUP($Y$1*1000+A40,年齢別人口集計表AD2!$A$2:$K$5000,9,FALSE))</f>
        <v>2</v>
      </c>
      <c r="C40" s="62">
        <f>IF(ISNA(VLOOKUP($Y$1*1000+A40,年齢別人口集計表AD2!$A$2:$K$5000,10,FALSE)),0,VLOOKUP($Y$1*1000+A40,年齢別人口集計表AD2!$A$2:$K$5000,10,FALSE))</f>
        <v>2</v>
      </c>
      <c r="D40" s="62">
        <f>SUM(B40:C40)</f>
        <v>4</v>
      </c>
      <c r="E40" s="63"/>
      <c r="F40" s="62">
        <v>89</v>
      </c>
      <c r="G40" s="62">
        <f>IF(ISNA(VLOOKUP($Y$1*1000+F40,年齢別人口集計表AD2!$A$2:$K$5000,9,FALSE)),0,VLOOKUP($Y$1*1000+F40,年齢別人口集計表AD2!$A$2:$K$5000,9,FALSE))</f>
        <v>1</v>
      </c>
      <c r="H40" s="62">
        <f>IF(ISNA(VLOOKUP($Y$1*1000+F40,年齢別人口集計表AD2!$A$2:$K$5000,10,FALSE)),0,VLOOKUP($Y$1*1000+F40,年齢別人口集計表AD2!$A$2:$K$5000,10,FALSE))</f>
        <v>4</v>
      </c>
      <c r="I40" s="62">
        <f>SUM(G40:H40)</f>
        <v>5</v>
      </c>
      <c r="J40" s="63"/>
      <c r="K40" s="62">
        <v>94</v>
      </c>
      <c r="L40" s="62">
        <f>IF(ISNA(VLOOKUP($Y$1*1000+K40,年齢別人口集計表AD2!$A$2:$K$5000,9,FALSE)),0,VLOOKUP($Y$1*1000+K40,年齢別人口集計表AD2!$A$2:$K$5000,9,FALSE))</f>
        <v>0</v>
      </c>
      <c r="M40" s="62">
        <f>IF(ISNA(VLOOKUP($Y$1*1000+K40,年齢別人口集計表AD2!$A$2:$K$5000,10,FALSE)),0,VLOOKUP($Y$1*1000+K40,年齢別人口集計表AD2!$A$2:$K$5000,10,FALSE))</f>
        <v>0</v>
      </c>
      <c r="N40" s="62">
        <f>SUM(L40:M40)</f>
        <v>0</v>
      </c>
      <c r="O40" s="63"/>
      <c r="P40" s="62">
        <v>99</v>
      </c>
      <c r="Q40" s="62">
        <f>IF(ISNA(VLOOKUP($Y$1*1000+P40,年齢別人口集計表AD2!$A$2:$K$5000,9,FALSE)),0,VLOOKUP($Y$1*1000+P40,年齢別人口集計表AD2!$A$2:$K$5000,9,FALSE))</f>
        <v>0</v>
      </c>
      <c r="R40" s="62">
        <f>IF(ISNA(VLOOKUP($Y$1*1000+P40,年齢別人口集計表AD2!$A$2:$K$5000,10,FALSE)),0,VLOOKUP($Y$1*1000+P40,年齢別人口集計表AD2!$A$2:$K$5000,10,FALSE))</f>
        <v>0</v>
      </c>
      <c r="S40" s="62">
        <f>SUM(Q40:R40)</f>
        <v>0</v>
      </c>
      <c r="X40" s="57" t="s">
        <v>83</v>
      </c>
      <c r="Y40" s="57">
        <v>41</v>
      </c>
    </row>
    <row r="41" spans="1:25" x14ac:dyDescent="0.15">
      <c r="A41" s="64" t="s">
        <v>91</v>
      </c>
      <c r="B41" s="62">
        <f>SUM(B36:B40)</f>
        <v>9</v>
      </c>
      <c r="C41" s="62">
        <f>SUM(C36:C40)</f>
        <v>9</v>
      </c>
      <c r="D41" s="62">
        <f>SUM(D36:D40)</f>
        <v>18</v>
      </c>
      <c r="E41" s="63"/>
      <c r="F41" s="64" t="s">
        <v>91</v>
      </c>
      <c r="G41" s="62">
        <f>SUM(G36:G40)</f>
        <v>3</v>
      </c>
      <c r="H41" s="62">
        <f>SUM(H36:H40)</f>
        <v>10</v>
      </c>
      <c r="I41" s="62">
        <f>SUM(I36:I40)</f>
        <v>13</v>
      </c>
      <c r="J41" s="63"/>
      <c r="K41" s="64" t="s">
        <v>91</v>
      </c>
      <c r="L41" s="62">
        <f>SUM(L36:L40)</f>
        <v>1</v>
      </c>
      <c r="M41" s="62">
        <f>SUM(M36:M40)</f>
        <v>2</v>
      </c>
      <c r="N41" s="62">
        <f>SUM(N36:N40)</f>
        <v>3</v>
      </c>
      <c r="O41" s="63"/>
      <c r="P41" s="64" t="s">
        <v>91</v>
      </c>
      <c r="Q41" s="62">
        <f>SUM(Q36:Q40)</f>
        <v>0</v>
      </c>
      <c r="R41" s="62">
        <f>SUM(R36:R40)</f>
        <v>1</v>
      </c>
      <c r="S41" s="62">
        <f>SUM(S36:S40)</f>
        <v>1</v>
      </c>
      <c r="U41" s="65">
        <f>Q41+L41+G41+B41</f>
        <v>13</v>
      </c>
      <c r="V41" s="65">
        <f>R41+M41+H41+C41</f>
        <v>22</v>
      </c>
      <c r="X41" s="57" t="s">
        <v>36</v>
      </c>
      <c r="Y41" s="57">
        <v>42</v>
      </c>
    </row>
    <row r="42" spans="1:25" x14ac:dyDescent="0.15">
      <c r="A42" s="66"/>
      <c r="B42" s="66"/>
      <c r="C42" s="66"/>
      <c r="D42" s="66"/>
      <c r="F42" s="66"/>
      <c r="G42" s="66"/>
      <c r="H42" s="66"/>
      <c r="I42" s="66"/>
      <c r="K42" s="66"/>
      <c r="L42" s="66"/>
      <c r="M42" s="66"/>
      <c r="N42" s="66"/>
      <c r="P42" s="66"/>
      <c r="Q42" s="66"/>
      <c r="R42" s="66"/>
      <c r="S42" s="66"/>
      <c r="X42" s="57" t="s">
        <v>37</v>
      </c>
      <c r="Y42" s="57">
        <v>43</v>
      </c>
    </row>
    <row r="43" spans="1:25" x14ac:dyDescent="0.15">
      <c r="A43" s="64" t="s">
        <v>0</v>
      </c>
      <c r="B43" s="64" t="s">
        <v>89</v>
      </c>
      <c r="C43" s="64" t="s">
        <v>90</v>
      </c>
      <c r="D43" s="64" t="s">
        <v>91</v>
      </c>
      <c r="E43" s="63"/>
      <c r="F43" s="64" t="s">
        <v>0</v>
      </c>
      <c r="G43" s="64" t="s">
        <v>89</v>
      </c>
      <c r="H43" s="64" t="s">
        <v>90</v>
      </c>
      <c r="I43" s="64" t="s">
        <v>91</v>
      </c>
      <c r="J43" s="63"/>
      <c r="K43" s="64" t="s">
        <v>0</v>
      </c>
      <c r="L43" s="64" t="s">
        <v>89</v>
      </c>
      <c r="M43" s="64" t="s">
        <v>90</v>
      </c>
      <c r="N43" s="64" t="s">
        <v>91</v>
      </c>
      <c r="O43" s="63"/>
      <c r="P43" s="64" t="s">
        <v>0</v>
      </c>
      <c r="Q43" s="64" t="s">
        <v>89</v>
      </c>
      <c r="R43" s="64" t="s">
        <v>90</v>
      </c>
      <c r="S43" s="64" t="s">
        <v>91</v>
      </c>
      <c r="X43" s="57" t="s">
        <v>38</v>
      </c>
      <c r="Y43" s="57">
        <v>50</v>
      </c>
    </row>
    <row r="44" spans="1:25" x14ac:dyDescent="0.15">
      <c r="A44" s="62">
        <v>100</v>
      </c>
      <c r="B44" s="62">
        <f>IF(ISNA(VLOOKUP($Y$1*1000+A44,年齢別人口集計表AD2!$A$2:$K$5000,9,FALSE)),0,VLOOKUP($Y$1*1000+A44,年齢別人口集計表AD2!$A$2:$K$5000,9,FALSE))</f>
        <v>0</v>
      </c>
      <c r="C44" s="62">
        <f>IF(ISNA(VLOOKUP($Y$1*1000+A44,年齢別人口集計表AD2!$A$2:$K$5000,10,FALSE)),0,VLOOKUP($Y$1*1000+A44,年齢別人口集計表AD2!$A$2:$K$5000,10,FALSE))</f>
        <v>0</v>
      </c>
      <c r="D44" s="62">
        <f>SUM(B44:C44)</f>
        <v>0</v>
      </c>
      <c r="E44" s="63"/>
      <c r="F44" s="62">
        <v>105</v>
      </c>
      <c r="G44" s="62">
        <f>IF(ISNA(VLOOKUP($Y$1*1000+F44,年齢別人口集計表AD2!$A$2:$K$5000,9,FALSE)),0,VLOOKUP($Y$1*1000+F44,年齢別人口集計表AD2!$A$2:$K$5000,9,FALSE))</f>
        <v>0</v>
      </c>
      <c r="H44" s="62">
        <f>IF(ISNA(VLOOKUP($Y$1*1000+F44,年齢別人口集計表AD2!$A$2:$K$5000,10,FALSE)),0,VLOOKUP($Y$1*1000+F44,年齢別人口集計表AD2!$A$2:$K$5000,10,FALSE))</f>
        <v>0</v>
      </c>
      <c r="I44" s="62">
        <f>SUM(G44:H44)</f>
        <v>0</v>
      </c>
      <c r="J44" s="63"/>
      <c r="K44" s="62">
        <v>110</v>
      </c>
      <c r="L44" s="62">
        <f>IF(ISNA(VLOOKUP($Y$1*1000+K44,年齢別人口集計表AD2!$A$2:$K$5000,9,FALSE)),0,VLOOKUP($Y$1*1000+K44,年齢別人口集計表AD2!$A$2:$K$5000,9,FALSE))</f>
        <v>0</v>
      </c>
      <c r="M44" s="62">
        <f>IF(ISNA(VLOOKUP($Y$1*1000+K44,年齢別人口集計表AD2!$A$2:$K$5000,10,FALSE)),0,VLOOKUP($Y$1*1000+K44,年齢別人口集計表AD2!$A$2:$K$5000,10,FALSE))</f>
        <v>0</v>
      </c>
      <c r="N44" s="62">
        <f>SUM(L44:M44)</f>
        <v>0</v>
      </c>
      <c r="O44" s="63"/>
      <c r="P44" s="62">
        <v>115</v>
      </c>
      <c r="Q44" s="62">
        <f>IF(ISNA(VLOOKUP($Y$1*1000+P44,年齢別人口集計表AD2!$A$2:$K$5000,9,FALSE)),0,VLOOKUP($Y$1*1000+P44,年齢別人口集計表AD2!$A$2:$K$5000,9,FALSE))</f>
        <v>0</v>
      </c>
      <c r="R44" s="62">
        <f>IF(ISNA(VLOOKUP($Y$1*1000+P44,年齢別人口集計表AD2!$A$2:$K$5000,10,FALSE)),0,VLOOKUP($Y$1*1000+P44,年齢別人口集計表AD2!$A$2:$K$5000,10,FALSE))</f>
        <v>0</v>
      </c>
      <c r="S44" s="62">
        <f>SUM(Q44:R44)</f>
        <v>0</v>
      </c>
      <c r="X44" s="57" t="s">
        <v>39</v>
      </c>
      <c r="Y44" s="57">
        <v>51</v>
      </c>
    </row>
    <row r="45" spans="1:25" x14ac:dyDescent="0.15">
      <c r="A45" s="62">
        <v>101</v>
      </c>
      <c r="B45" s="62">
        <f>IF(ISNA(VLOOKUP($Y$1*1000+A45,年齢別人口集計表AD2!$A$2:$K$5000,9,FALSE)),0,VLOOKUP($Y$1*1000+A45,年齢別人口集計表AD2!$A$2:$K$5000,9,FALSE))</f>
        <v>0</v>
      </c>
      <c r="C45" s="62">
        <f>IF(ISNA(VLOOKUP($Y$1*1000+A45,年齢別人口集計表AD2!$A$2:$K$5000,10,FALSE)),0,VLOOKUP($Y$1*1000+A45,年齢別人口集計表AD2!$A$2:$K$5000,10,FALSE))</f>
        <v>0</v>
      </c>
      <c r="D45" s="62">
        <f>SUM(B45:C45)</f>
        <v>0</v>
      </c>
      <c r="E45" s="63"/>
      <c r="F45" s="62">
        <v>106</v>
      </c>
      <c r="G45" s="62">
        <f>IF(ISNA(VLOOKUP($Y$1*1000+F45,年齢別人口集計表AD2!$A$2:$K$5000,9,FALSE)),0,VLOOKUP($Y$1*1000+F45,年齢別人口集計表AD2!$A$2:$K$5000,9,FALSE))</f>
        <v>0</v>
      </c>
      <c r="H45" s="62">
        <f>IF(ISNA(VLOOKUP($Y$1*1000+F45,年齢別人口集計表AD2!$A$2:$K$5000,10,FALSE)),0,VLOOKUP($Y$1*1000+F45,年齢別人口集計表AD2!$A$2:$K$5000,10,FALSE))</f>
        <v>0</v>
      </c>
      <c r="I45" s="62">
        <f>SUM(G45:H45)</f>
        <v>0</v>
      </c>
      <c r="J45" s="63"/>
      <c r="K45" s="62">
        <v>111</v>
      </c>
      <c r="L45" s="62">
        <f>IF(ISNA(VLOOKUP($Y$1*1000+K45,年齢別人口集計表AD2!$A$2:$K$5000,9,FALSE)),0,VLOOKUP($Y$1*1000+K45,年齢別人口集計表AD2!$A$2:$K$5000,9,FALSE))</f>
        <v>0</v>
      </c>
      <c r="M45" s="62">
        <f>IF(ISNA(VLOOKUP($Y$1*1000+K45,年齢別人口集計表AD2!$A$2:$K$5000,10,FALSE)),0,VLOOKUP($Y$1*1000+K45,年齢別人口集計表AD2!$A$2:$K$5000,10,FALSE))</f>
        <v>0</v>
      </c>
      <c r="N45" s="62">
        <f>SUM(L45:M45)</f>
        <v>0</v>
      </c>
      <c r="O45" s="63"/>
      <c r="P45" s="62">
        <v>116</v>
      </c>
      <c r="Q45" s="62">
        <f>IF(ISNA(VLOOKUP($Y$1*1000+P45,年齢別人口集計表AD2!$A$2:$K$5000,9,FALSE)),0,VLOOKUP($Y$1*1000+P45,年齢別人口集計表AD2!$A$2:$K$5000,9,FALSE))</f>
        <v>0</v>
      </c>
      <c r="R45" s="62">
        <f>IF(ISNA(VLOOKUP($Y$1*1000+P45,年齢別人口集計表AD2!$A$2:$K$5000,10,FALSE)),0,VLOOKUP($Y$1*1000+P45,年齢別人口集計表AD2!$A$2:$K$5000,10,FALSE))</f>
        <v>0</v>
      </c>
      <c r="S45" s="62">
        <f>SUM(Q45:R45)</f>
        <v>0</v>
      </c>
      <c r="X45" s="57" t="s">
        <v>40</v>
      </c>
      <c r="Y45" s="57">
        <v>52</v>
      </c>
    </row>
    <row r="46" spans="1:25" x14ac:dyDescent="0.15">
      <c r="A46" s="62">
        <v>102</v>
      </c>
      <c r="B46" s="62">
        <f>IF(ISNA(VLOOKUP($Y$1*1000+A46,年齢別人口集計表AD2!$A$2:$K$5000,9,FALSE)),0,VLOOKUP($Y$1*1000+A46,年齢別人口集計表AD2!$A$2:$K$5000,9,FALSE))</f>
        <v>0</v>
      </c>
      <c r="C46" s="62">
        <f>IF(ISNA(VLOOKUP($Y$1*1000+A46,年齢別人口集計表AD2!$A$2:$K$5000,10,FALSE)),0,VLOOKUP($Y$1*1000+A46,年齢別人口集計表AD2!$A$2:$K$5000,10,FALSE))</f>
        <v>0</v>
      </c>
      <c r="D46" s="62">
        <f>SUM(B46:C46)</f>
        <v>0</v>
      </c>
      <c r="E46" s="63"/>
      <c r="F46" s="62">
        <v>107</v>
      </c>
      <c r="G46" s="62">
        <f>IF(ISNA(VLOOKUP($Y$1*1000+F46,年齢別人口集計表AD2!$A$2:$K$5000,9,FALSE)),0,VLOOKUP($Y$1*1000+F46,年齢別人口集計表AD2!$A$2:$K$5000,9,FALSE))</f>
        <v>0</v>
      </c>
      <c r="H46" s="62">
        <f>IF(ISNA(VLOOKUP($Y$1*1000+F46,年齢別人口集計表AD2!$A$2:$K$5000,10,FALSE)),0,VLOOKUP($Y$1*1000+F46,年齢別人口集計表AD2!$A$2:$K$5000,10,FALSE))</f>
        <v>0</v>
      </c>
      <c r="I46" s="62">
        <f>SUM(G46:H46)</f>
        <v>0</v>
      </c>
      <c r="J46" s="63"/>
      <c r="K46" s="62">
        <v>112</v>
      </c>
      <c r="L46" s="62">
        <f>IF(ISNA(VLOOKUP($Y$1*1000+K46,年齢別人口集計表AD2!$A$2:$K$5000,9,FALSE)),0,VLOOKUP($Y$1*1000+K46,年齢別人口集計表AD2!$A$2:$K$5000,9,FALSE))</f>
        <v>0</v>
      </c>
      <c r="M46" s="62">
        <f>IF(ISNA(VLOOKUP($Y$1*1000+K46,年齢別人口集計表AD2!$A$2:$K$5000,10,FALSE)),0,VLOOKUP($Y$1*1000+K46,年齢別人口集計表AD2!$A$2:$K$5000,10,FALSE))</f>
        <v>0</v>
      </c>
      <c r="N46" s="62">
        <f>SUM(L46:M46)</f>
        <v>0</v>
      </c>
      <c r="O46" s="63"/>
      <c r="P46" s="62">
        <v>117</v>
      </c>
      <c r="Q46" s="62">
        <f>IF(ISNA(VLOOKUP($Y$1*1000+P46,年齢別人口集計表AD2!$A$2:$K$5000,9,FALSE)),0,VLOOKUP($Y$1*1000+P46,年齢別人口集計表AD2!$A$2:$K$5000,9,FALSE))</f>
        <v>0</v>
      </c>
      <c r="R46" s="62">
        <f>IF(ISNA(VLOOKUP($Y$1*1000+P46,年齢別人口集計表AD2!$A$2:$K$5000,10,FALSE)),0,VLOOKUP($Y$1*1000+P46,年齢別人口集計表AD2!$A$2:$K$5000,10,FALSE))</f>
        <v>0</v>
      </c>
      <c r="S46" s="62">
        <f>SUM(Q46:R46)</f>
        <v>0</v>
      </c>
      <c r="X46" s="57" t="s">
        <v>41</v>
      </c>
      <c r="Y46" s="57">
        <v>53</v>
      </c>
    </row>
    <row r="47" spans="1:25" x14ac:dyDescent="0.15">
      <c r="A47" s="62">
        <v>103</v>
      </c>
      <c r="B47" s="62">
        <f>IF(ISNA(VLOOKUP($Y$1*1000+A47,年齢別人口集計表AD2!$A$2:$K$5000,9,FALSE)),0,VLOOKUP($Y$1*1000+A47,年齢別人口集計表AD2!$A$2:$K$5000,9,FALSE))</f>
        <v>0</v>
      </c>
      <c r="C47" s="62">
        <f>IF(ISNA(VLOOKUP($Y$1*1000+A47,年齢別人口集計表AD2!$A$2:$K$5000,10,FALSE)),0,VLOOKUP($Y$1*1000+A47,年齢別人口集計表AD2!$A$2:$K$5000,10,FALSE))</f>
        <v>0</v>
      </c>
      <c r="D47" s="62">
        <f>SUM(B47:C47)</f>
        <v>0</v>
      </c>
      <c r="E47" s="63"/>
      <c r="F47" s="62">
        <v>108</v>
      </c>
      <c r="G47" s="62">
        <f>IF(ISNA(VLOOKUP($Y$1*1000+F47,年齢別人口集計表AD2!$A$2:$K$5000,9,FALSE)),0,VLOOKUP($Y$1*1000+F47,年齢別人口集計表AD2!$A$2:$K$5000,9,FALSE))</f>
        <v>0</v>
      </c>
      <c r="H47" s="62">
        <f>IF(ISNA(VLOOKUP($Y$1*1000+F47,年齢別人口集計表AD2!$A$2:$K$5000,10,FALSE)),0,VLOOKUP($Y$1*1000+F47,年齢別人口集計表AD2!$A$2:$K$5000,10,FALSE))</f>
        <v>0</v>
      </c>
      <c r="I47" s="62">
        <f>SUM(G47:H47)</f>
        <v>0</v>
      </c>
      <c r="J47" s="63"/>
      <c r="K47" s="62">
        <v>113</v>
      </c>
      <c r="L47" s="62">
        <f>IF(ISNA(VLOOKUP($Y$1*1000+K47,年齢別人口集計表AD2!$A$2:$K$5000,9,FALSE)),0,VLOOKUP($Y$1*1000+K47,年齢別人口集計表AD2!$A$2:$K$5000,9,FALSE))</f>
        <v>0</v>
      </c>
      <c r="M47" s="62">
        <f>IF(ISNA(VLOOKUP($Y$1*1000+K47,年齢別人口集計表AD2!$A$2:$K$5000,10,FALSE)),0,VLOOKUP($Y$1*1000+K47,年齢別人口集計表AD2!$A$2:$K$5000,10,FALSE))</f>
        <v>0</v>
      </c>
      <c r="N47" s="62">
        <f>SUM(L47:M47)</f>
        <v>0</v>
      </c>
      <c r="O47" s="63"/>
      <c r="P47" s="62">
        <v>118</v>
      </c>
      <c r="Q47" s="62">
        <f>IF(ISNA(VLOOKUP($Y$1*1000+P47,年齢別人口集計表AD2!$A$2:$K$5000,9,FALSE)),0,VLOOKUP($Y$1*1000+P47,年齢別人口集計表AD2!$A$2:$K$5000,9,FALSE))</f>
        <v>0</v>
      </c>
      <c r="R47" s="62">
        <f>IF(ISNA(VLOOKUP($Y$1*1000+P47,年齢別人口集計表AD2!$A$2:$K$5000,10,FALSE)),0,VLOOKUP($Y$1*1000+P47,年齢別人口集計表AD2!$A$2:$K$5000,10,FALSE))</f>
        <v>0</v>
      </c>
      <c r="S47" s="62">
        <f>SUM(Q47:R47)</f>
        <v>0</v>
      </c>
      <c r="X47" s="57" t="s">
        <v>42</v>
      </c>
      <c r="Y47" s="57">
        <v>54</v>
      </c>
    </row>
    <row r="48" spans="1:25" x14ac:dyDescent="0.15">
      <c r="A48" s="62">
        <v>104</v>
      </c>
      <c r="B48" s="62">
        <f>IF(ISNA(VLOOKUP($Y$1*1000+A48,年齢別人口集計表AD2!$A$2:$K$5000,9,FALSE)),0,VLOOKUP($Y$1*1000+A48,年齢別人口集計表AD2!$A$2:$K$5000,9,FALSE))</f>
        <v>0</v>
      </c>
      <c r="C48" s="62">
        <f>IF(ISNA(VLOOKUP($Y$1*1000+A48,年齢別人口集計表AD2!$A$2:$K$5000,10,FALSE)),0,VLOOKUP($Y$1*1000+A48,年齢別人口集計表AD2!$A$2:$K$5000,10,FALSE))</f>
        <v>0</v>
      </c>
      <c r="D48" s="62">
        <f>SUM(B48:C48)</f>
        <v>0</v>
      </c>
      <c r="E48" s="63"/>
      <c r="F48" s="62">
        <v>109</v>
      </c>
      <c r="G48" s="62">
        <f>IF(ISNA(VLOOKUP($Y$1*1000+F48,年齢別人口集計表AD2!$A$2:$K$5000,9,FALSE)),0,VLOOKUP($Y$1*1000+F48,年齢別人口集計表AD2!$A$2:$K$5000,9,FALSE))</f>
        <v>0</v>
      </c>
      <c r="H48" s="62">
        <f>IF(ISNA(VLOOKUP($Y$1*1000+F48,年齢別人口集計表AD2!$A$2:$K$5000,10,FALSE)),0,VLOOKUP($Y$1*1000+F48,年齢別人口集計表AD2!$A$2:$K$5000,10,FALSE))</f>
        <v>0</v>
      </c>
      <c r="I48" s="62">
        <f>SUM(G48:H48)</f>
        <v>0</v>
      </c>
      <c r="J48" s="63"/>
      <c r="K48" s="62">
        <v>114</v>
      </c>
      <c r="L48" s="62">
        <f>IF(ISNA(VLOOKUP($Y$1*1000+K48,年齢別人口集計表AD2!$A$2:$K$5000,9,FALSE)),0,VLOOKUP($Y$1*1000+K48,年齢別人口集計表AD2!$A$2:$K$5000,9,FALSE))</f>
        <v>0</v>
      </c>
      <c r="M48" s="62">
        <f>IF(ISNA(VLOOKUP($Y$1*1000+K48,年齢別人口集計表AD2!$A$2:$K$5000,10,FALSE)),0,VLOOKUP($Y$1*1000+K48,年齢別人口集計表AD2!$A$2:$K$5000,10,FALSE))</f>
        <v>0</v>
      </c>
      <c r="N48" s="62">
        <f>SUM(L48:M48)</f>
        <v>0</v>
      </c>
      <c r="O48" s="63"/>
      <c r="P48" s="62">
        <v>119</v>
      </c>
      <c r="Q48" s="62">
        <f>IF(ISNA(VLOOKUP($Y$1*1000+P48,年齢別人口集計表AD2!$A$2:$K$5000,9,FALSE)),0,VLOOKUP($Y$1*1000+P48,年齢別人口集計表AD2!$A$2:$K$5000,9,FALSE))</f>
        <v>0</v>
      </c>
      <c r="R48" s="62">
        <f>IF(ISNA(VLOOKUP($Y$1*1000+P48,年齢別人口集計表AD2!$A$2:$K$5000,10,FALSE)),0,VLOOKUP($Y$1*1000+P48,年齢別人口集計表AD2!$A$2:$K$5000,10,FALSE))</f>
        <v>0</v>
      </c>
      <c r="S48" s="62">
        <f>SUM(Q48:R48)</f>
        <v>0</v>
      </c>
      <c r="X48" s="57" t="s">
        <v>43</v>
      </c>
      <c r="Y48" s="57">
        <v>55</v>
      </c>
    </row>
    <row r="49" spans="1:25" x14ac:dyDescent="0.15">
      <c r="A49" s="64" t="s">
        <v>91</v>
      </c>
      <c r="B49" s="62">
        <f>SUM(B44:B48)</f>
        <v>0</v>
      </c>
      <c r="C49" s="62">
        <f>SUM(C44:C48)</f>
        <v>0</v>
      </c>
      <c r="D49" s="62">
        <f>SUM(D44:D48)</f>
        <v>0</v>
      </c>
      <c r="E49" s="63"/>
      <c r="F49" s="64" t="s">
        <v>91</v>
      </c>
      <c r="G49" s="62">
        <f>SUM(G44:G48)</f>
        <v>0</v>
      </c>
      <c r="H49" s="62">
        <f>SUM(H44:H48)</f>
        <v>0</v>
      </c>
      <c r="I49" s="62">
        <f>SUM(I44:I48)</f>
        <v>0</v>
      </c>
      <c r="J49" s="63"/>
      <c r="K49" s="64" t="s">
        <v>91</v>
      </c>
      <c r="L49" s="62">
        <f>SUM(L44:L48)</f>
        <v>0</v>
      </c>
      <c r="M49" s="62">
        <f>SUM(M44:M48)</f>
        <v>0</v>
      </c>
      <c r="N49" s="62">
        <f>SUM(N44:N48)</f>
        <v>0</v>
      </c>
      <c r="O49" s="63"/>
      <c r="P49" s="64" t="s">
        <v>91</v>
      </c>
      <c r="Q49" s="62">
        <f>SUM(Q44:Q48)</f>
        <v>0</v>
      </c>
      <c r="R49" s="62">
        <f>SUM(R44:R48)</f>
        <v>0</v>
      </c>
      <c r="S49" s="62">
        <f>SUM(S44:S48)</f>
        <v>0</v>
      </c>
      <c r="U49" s="65">
        <f>Q49+L49+G49+B49</f>
        <v>0</v>
      </c>
      <c r="V49" s="65">
        <f>R49+M49+H49+C49</f>
        <v>0</v>
      </c>
      <c r="X49" s="57" t="s">
        <v>44</v>
      </c>
      <c r="Y49" s="57">
        <v>56</v>
      </c>
    </row>
    <row r="50" spans="1:25" ht="14.25" thickBot="1" x14ac:dyDescent="0.2">
      <c r="A50" s="67"/>
      <c r="B50" s="67"/>
      <c r="C50" s="67"/>
      <c r="D50" s="67"/>
      <c r="F50" s="67"/>
      <c r="G50" s="67"/>
      <c r="H50" s="67"/>
      <c r="I50" s="67"/>
      <c r="K50" s="67"/>
      <c r="L50" s="67"/>
      <c r="M50" s="67"/>
      <c r="N50" s="67"/>
      <c r="P50" s="67"/>
      <c r="Q50" s="68"/>
      <c r="R50" s="68"/>
      <c r="S50" s="68"/>
      <c r="X50" s="57" t="s">
        <v>45</v>
      </c>
      <c r="Y50" s="57">
        <v>57</v>
      </c>
    </row>
    <row r="51" spans="1:25" ht="14.25" thickBot="1" x14ac:dyDescent="0.2">
      <c r="N51" s="76"/>
      <c r="O51" s="70"/>
      <c r="P51" s="69" t="s">
        <v>94</v>
      </c>
      <c r="Q51" s="71" t="s">
        <v>89</v>
      </c>
      <c r="R51" s="72" t="s">
        <v>90</v>
      </c>
      <c r="S51" s="72" t="s">
        <v>91</v>
      </c>
      <c r="X51" s="57" t="s">
        <v>46</v>
      </c>
      <c r="Y51" s="57">
        <v>58</v>
      </c>
    </row>
    <row r="52" spans="1:25" ht="14.25" thickBot="1" x14ac:dyDescent="0.2">
      <c r="N52" s="77"/>
      <c r="O52" s="70"/>
      <c r="P52" s="73" t="s">
        <v>95</v>
      </c>
      <c r="Q52" s="74">
        <f>SUM(U9:U49)</f>
        <v>143</v>
      </c>
      <c r="R52" s="75">
        <f>SUM(V9:V49)</f>
        <v>176</v>
      </c>
      <c r="S52" s="75">
        <f>SUM(Q52:R52)</f>
        <v>319</v>
      </c>
      <c r="U52" s="65">
        <f>SUM(U9:U49)</f>
        <v>143</v>
      </c>
      <c r="V52" s="65">
        <f>SUM(V9:V49)</f>
        <v>176</v>
      </c>
      <c r="X52" s="57" t="s">
        <v>47</v>
      </c>
      <c r="Y52" s="57">
        <v>59</v>
      </c>
    </row>
    <row r="53" spans="1:25" x14ac:dyDescent="0.15">
      <c r="U53" s="65">
        <f>G33+L33+Q33+U41+U49</f>
        <v>38</v>
      </c>
      <c r="V53" s="65">
        <f>H33+M33+R33+V41+V49</f>
        <v>59</v>
      </c>
      <c r="X53" s="57" t="s">
        <v>48</v>
      </c>
      <c r="Y53" s="57">
        <v>60</v>
      </c>
    </row>
    <row r="54" spans="1:25" x14ac:dyDescent="0.15">
      <c r="U54" s="65">
        <f>Q33+U41+U49</f>
        <v>23</v>
      </c>
      <c r="V54" s="65">
        <f>R33+V41+V49</f>
        <v>29</v>
      </c>
      <c r="X54" s="57" t="s">
        <v>49</v>
      </c>
      <c r="Y54" s="57">
        <v>61</v>
      </c>
    </row>
    <row r="55" spans="1:25" x14ac:dyDescent="0.15">
      <c r="X55" s="57" t="s">
        <v>50</v>
      </c>
      <c r="Y55" s="57">
        <v>62</v>
      </c>
    </row>
    <row r="56" spans="1:25" x14ac:dyDescent="0.15">
      <c r="X56" s="57" t="s">
        <v>51</v>
      </c>
      <c r="Y56" s="57">
        <v>63</v>
      </c>
    </row>
    <row r="57" spans="1:25" x14ac:dyDescent="0.15">
      <c r="X57" s="57" t="s">
        <v>52</v>
      </c>
      <c r="Y57" s="57">
        <v>64</v>
      </c>
    </row>
    <row r="58" spans="1:25" x14ac:dyDescent="0.15">
      <c r="X58" s="57" t="s">
        <v>53</v>
      </c>
      <c r="Y58" s="57">
        <v>65</v>
      </c>
    </row>
    <row r="59" spans="1:25" x14ac:dyDescent="0.15">
      <c r="X59" s="57" t="s">
        <v>54</v>
      </c>
      <c r="Y59" s="57">
        <v>66</v>
      </c>
    </row>
    <row r="60" spans="1:25" x14ac:dyDescent="0.15">
      <c r="X60" s="57" t="s">
        <v>55</v>
      </c>
      <c r="Y60" s="57">
        <v>67</v>
      </c>
    </row>
    <row r="61" spans="1:25" x14ac:dyDescent="0.15">
      <c r="X61" s="57" t="s">
        <v>122</v>
      </c>
      <c r="Y61" s="57">
        <v>68</v>
      </c>
    </row>
    <row r="62" spans="1:25" x14ac:dyDescent="0.15">
      <c r="X62" s="57" t="s">
        <v>56</v>
      </c>
      <c r="Y62" s="57">
        <v>69</v>
      </c>
    </row>
    <row r="63" spans="1:25" x14ac:dyDescent="0.15">
      <c r="X63" s="57" t="s">
        <v>57</v>
      </c>
      <c r="Y63" s="57">
        <v>70</v>
      </c>
    </row>
    <row r="64" spans="1:25" x14ac:dyDescent="0.15">
      <c r="X64" s="57" t="s">
        <v>58</v>
      </c>
      <c r="Y64" s="57">
        <v>71</v>
      </c>
    </row>
    <row r="65" spans="24:25" x14ac:dyDescent="0.15">
      <c r="X65" s="57" t="s">
        <v>59</v>
      </c>
      <c r="Y65" s="57">
        <v>72</v>
      </c>
    </row>
    <row r="66" spans="24:25" x14ac:dyDescent="0.15">
      <c r="X66" s="57" t="s">
        <v>60</v>
      </c>
      <c r="Y66" s="57">
        <v>73</v>
      </c>
    </row>
  </sheetData>
  <sheetProtection sheet="1"/>
  <phoneticPr fontId="3"/>
  <dataValidations count="1">
    <dataValidation type="list" allowBlank="1" showInputMessage="1" showErrorMessage="1" sqref="H1">
      <formula1>$X$3:$X$66</formula1>
    </dataValidation>
  </dataValidations>
  <pageMargins left="0.99" right="0.78700000000000003" top="0.47" bottom="0.28000000000000003" header="0.4" footer="0.21"/>
  <pageSetup paperSize="9" scale="84" orientation="landscape" verticalDpi="0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66"/>
  <sheetViews>
    <sheetView tabSelected="1" zoomScale="80" workbookViewId="0">
      <pane ySplit="1" topLeftCell="A2" activePane="bottomLeft" state="frozen"/>
      <selection activeCell="I52" sqref="I52"/>
      <selection pane="bottomLeft" activeCell="I52" sqref="I52"/>
    </sheetView>
  </sheetViews>
  <sheetFormatPr defaultRowHeight="13.5" x14ac:dyDescent="0.15"/>
  <cols>
    <col min="1" max="4" width="9" style="57"/>
    <col min="5" max="5" width="2.125" style="57" customWidth="1"/>
    <col min="6" max="9" width="9" style="57"/>
    <col min="10" max="10" width="0.875" style="57" customWidth="1"/>
    <col min="11" max="14" width="9" style="57"/>
    <col min="15" max="15" width="1" style="57" customWidth="1"/>
    <col min="16" max="16384" width="9" style="57"/>
  </cols>
  <sheetData>
    <row r="1" spans="1:25" x14ac:dyDescent="0.15">
      <c r="A1" s="55" t="s">
        <v>99</v>
      </c>
      <c r="B1" s="55"/>
      <c r="C1" s="55"/>
      <c r="D1" s="55"/>
      <c r="E1" s="55"/>
      <c r="F1" s="55"/>
      <c r="G1" s="56" t="s">
        <v>92</v>
      </c>
      <c r="H1" s="78" t="s">
        <v>136</v>
      </c>
      <c r="J1" s="55"/>
      <c r="K1" s="55"/>
      <c r="L1" s="55"/>
      <c r="M1" s="55"/>
      <c r="N1" s="55"/>
      <c r="O1" s="55" t="s">
        <v>93</v>
      </c>
      <c r="P1" s="55"/>
      <c r="Q1" s="55"/>
      <c r="R1" s="55" t="str">
        <f>高齢者率65!J1</f>
        <v>平成30年3月末</v>
      </c>
      <c r="S1" s="55"/>
      <c r="Y1" s="55">
        <f>VLOOKUP(H1,X3:Y67,2,FALSE)</f>
        <v>33</v>
      </c>
    </row>
    <row r="2" spans="1:25" x14ac:dyDescent="0.15">
      <c r="A2" s="58"/>
      <c r="B2" s="58"/>
      <c r="C2" s="58"/>
      <c r="D2" s="58"/>
      <c r="E2" s="55"/>
      <c r="F2" s="58"/>
      <c r="G2" s="58"/>
      <c r="H2" s="58"/>
      <c r="I2" s="58"/>
      <c r="J2" s="55"/>
      <c r="K2" s="58"/>
      <c r="L2" s="58"/>
      <c r="M2" s="58"/>
      <c r="N2" s="58"/>
      <c r="O2" s="55"/>
      <c r="P2" s="58"/>
      <c r="Q2" s="58"/>
      <c r="R2" s="58"/>
      <c r="S2" s="58"/>
    </row>
    <row r="3" spans="1:25" x14ac:dyDescent="0.15">
      <c r="A3" s="59" t="s">
        <v>0</v>
      </c>
      <c r="B3" s="59" t="s">
        <v>89</v>
      </c>
      <c r="C3" s="59" t="s">
        <v>90</v>
      </c>
      <c r="D3" s="59" t="s">
        <v>91</v>
      </c>
      <c r="E3" s="60"/>
      <c r="F3" s="59" t="s">
        <v>0</v>
      </c>
      <c r="G3" s="59" t="s">
        <v>89</v>
      </c>
      <c r="H3" s="59" t="s">
        <v>90</v>
      </c>
      <c r="I3" s="59" t="s">
        <v>91</v>
      </c>
      <c r="J3" s="60"/>
      <c r="K3" s="59" t="s">
        <v>0</v>
      </c>
      <c r="L3" s="59" t="s">
        <v>89</v>
      </c>
      <c r="M3" s="59" t="s">
        <v>90</v>
      </c>
      <c r="N3" s="59" t="s">
        <v>91</v>
      </c>
      <c r="O3" s="60"/>
      <c r="P3" s="59" t="s">
        <v>0</v>
      </c>
      <c r="Q3" s="59" t="s">
        <v>89</v>
      </c>
      <c r="R3" s="59" t="s">
        <v>90</v>
      </c>
      <c r="S3" s="59" t="s">
        <v>91</v>
      </c>
      <c r="T3" s="61"/>
      <c r="X3" s="57" t="s">
        <v>2</v>
      </c>
      <c r="Y3" s="57">
        <v>1</v>
      </c>
    </row>
    <row r="4" spans="1:25" x14ac:dyDescent="0.15">
      <c r="A4" s="62">
        <v>0</v>
      </c>
      <c r="B4" s="62">
        <f>IF(ISNA(VLOOKUP($Y$1*1000+A4,年齢別人口集計表AD2!$A$2:$K$5000,9,FALSE)),0,VLOOKUP($Y$1*1000+A4,年齢別人口集計表AD2!$A$2:$K$5000,9,FALSE))</f>
        <v>15</v>
      </c>
      <c r="C4" s="62">
        <f>IF(ISNA(VLOOKUP($Y$1*1000+A4,年齢別人口集計表AD2!$A$2:$K$5000,10,FALSE)),0,VLOOKUP($Y$1*1000+A4,年齢別人口集計表AD2!$A$2:$K$5000,10,FALSE))</f>
        <v>11</v>
      </c>
      <c r="D4" s="62">
        <f>SUM(B4:C4)</f>
        <v>26</v>
      </c>
      <c r="E4" s="63"/>
      <c r="F4" s="62">
        <v>5</v>
      </c>
      <c r="G4" s="62">
        <f>IF(ISNA(VLOOKUP($Y$1*1000+F4,年齢別人口集計表AD2!$A$2:$K$5000,9,FALSE)),0,VLOOKUP($Y$1*1000+F4,年齢別人口集計表AD2!$A$2:$K$5000,9,FALSE))</f>
        <v>36</v>
      </c>
      <c r="H4" s="62">
        <f>IF(ISNA(VLOOKUP($Y$1*1000+F4,年齢別人口集計表AD2!$A$2:$K$5000,10,FALSE)),0,VLOOKUP($Y$1*1000+F4,年齢別人口集計表AD2!$A$2:$K$5000,10,FALSE))</f>
        <v>22</v>
      </c>
      <c r="I4" s="62">
        <f>SUM(G4:H4)</f>
        <v>58</v>
      </c>
      <c r="J4" s="63"/>
      <c r="K4" s="62">
        <v>10</v>
      </c>
      <c r="L4" s="62">
        <f>IF(ISNA(VLOOKUP($Y$1*1000+K4,年齢別人口集計表AD2!$A$2:$K$5000,9,FALSE)),0,VLOOKUP($Y$1*1000+K4,年齢別人口集計表AD2!$A$2:$K$5000,9,FALSE))</f>
        <v>42</v>
      </c>
      <c r="M4" s="62">
        <f>IF(ISNA(VLOOKUP($Y$1*1000+K4,年齢別人口集計表AD2!$A$2:$K$5000,10,FALSE)),0,VLOOKUP($Y$1*1000+K4,年齢別人口集計表AD2!$A$2:$K$5000,10,FALSE))</f>
        <v>31</v>
      </c>
      <c r="N4" s="62">
        <f>SUM(L4:M4)</f>
        <v>73</v>
      </c>
      <c r="O4" s="63"/>
      <c r="P4" s="62">
        <v>15</v>
      </c>
      <c r="Q4" s="62">
        <f>IF(ISNA(VLOOKUP($Y$1*1000+P4,年齢別人口集計表AD2!$A$2:$K$5000,9,FALSE)),0,VLOOKUP($Y$1*1000+P4,年齢別人口集計表AD2!$A$2:$K$5000,9,FALSE))</f>
        <v>23</v>
      </c>
      <c r="R4" s="62">
        <f>IF(ISNA(VLOOKUP($Y$1*1000+P4,年齢別人口集計表AD2!$A$2:$K$5000,10,FALSE)),0,VLOOKUP($Y$1*1000+P4,年齢別人口集計表AD2!$A$2:$K$5000,10,FALSE))</f>
        <v>23</v>
      </c>
      <c r="S4" s="62">
        <f>SUM(Q4:R4)</f>
        <v>46</v>
      </c>
      <c r="X4" s="57" t="s">
        <v>3</v>
      </c>
      <c r="Y4" s="57">
        <v>2</v>
      </c>
    </row>
    <row r="5" spans="1:25" x14ac:dyDescent="0.15">
      <c r="A5" s="62">
        <v>1</v>
      </c>
      <c r="B5" s="62">
        <f>IF(ISNA(VLOOKUP($Y$1*1000+A5,年齢別人口集計表AD2!$A$2:$K$5000,9,FALSE)),0,VLOOKUP($Y$1*1000+A5,年齢別人口集計表AD2!$A$2:$K$5000,9,FALSE))</f>
        <v>14</v>
      </c>
      <c r="C5" s="62">
        <f>IF(ISNA(VLOOKUP($Y$1*1000+A5,年齢別人口集計表AD2!$A$2:$K$5000,10,FALSE)),0,VLOOKUP($Y$1*1000+A5,年齢別人口集計表AD2!$A$2:$K$5000,10,FALSE))</f>
        <v>11</v>
      </c>
      <c r="D5" s="62">
        <f>SUM(B5:C5)</f>
        <v>25</v>
      </c>
      <c r="E5" s="63"/>
      <c r="F5" s="62">
        <v>6</v>
      </c>
      <c r="G5" s="62">
        <f>IF(ISNA(VLOOKUP($Y$1*1000+F5,年齢別人口集計表AD2!$A$2:$K$5000,9,FALSE)),0,VLOOKUP($Y$1*1000+F5,年齢別人口集計表AD2!$A$2:$K$5000,9,FALSE))</f>
        <v>26</v>
      </c>
      <c r="H5" s="62">
        <f>IF(ISNA(VLOOKUP($Y$1*1000+F5,年齢別人口集計表AD2!$A$2:$K$5000,10,FALSE)),0,VLOOKUP($Y$1*1000+F5,年齢別人口集計表AD2!$A$2:$K$5000,10,FALSE))</f>
        <v>26</v>
      </c>
      <c r="I5" s="62">
        <f>SUM(G5:H5)</f>
        <v>52</v>
      </c>
      <c r="J5" s="63"/>
      <c r="K5" s="62">
        <v>11</v>
      </c>
      <c r="L5" s="62">
        <f>IF(ISNA(VLOOKUP($Y$1*1000+K5,年齢別人口集計表AD2!$A$2:$K$5000,9,FALSE)),0,VLOOKUP($Y$1*1000+K5,年齢別人口集計表AD2!$A$2:$K$5000,9,FALSE))</f>
        <v>26</v>
      </c>
      <c r="M5" s="62">
        <f>IF(ISNA(VLOOKUP($Y$1*1000+K5,年齢別人口集計表AD2!$A$2:$K$5000,10,FALSE)),0,VLOOKUP($Y$1*1000+K5,年齢別人口集計表AD2!$A$2:$K$5000,10,FALSE))</f>
        <v>27</v>
      </c>
      <c r="N5" s="62">
        <f>SUM(L5:M5)</f>
        <v>53</v>
      </c>
      <c r="O5" s="63"/>
      <c r="P5" s="62">
        <v>16</v>
      </c>
      <c r="Q5" s="62">
        <f>IF(ISNA(VLOOKUP($Y$1*1000+P5,年齢別人口集計表AD2!$A$2:$K$5000,9,FALSE)),0,VLOOKUP($Y$1*1000+P5,年齢別人口集計表AD2!$A$2:$K$5000,9,FALSE))</f>
        <v>25</v>
      </c>
      <c r="R5" s="62">
        <f>IF(ISNA(VLOOKUP($Y$1*1000+P5,年齢別人口集計表AD2!$A$2:$K$5000,10,FALSE)),0,VLOOKUP($Y$1*1000+P5,年齢別人口集計表AD2!$A$2:$K$5000,10,FALSE))</f>
        <v>26</v>
      </c>
      <c r="S5" s="62">
        <f>SUM(Q5:R5)</f>
        <v>51</v>
      </c>
      <c r="X5" s="57" t="s">
        <v>4</v>
      </c>
      <c r="Y5" s="57">
        <v>3</v>
      </c>
    </row>
    <row r="6" spans="1:25" x14ac:dyDescent="0.15">
      <c r="A6" s="62">
        <v>2</v>
      </c>
      <c r="B6" s="62">
        <f>IF(ISNA(VLOOKUP($Y$1*1000+A6,年齢別人口集計表AD2!$A$2:$K$5000,9,FALSE)),0,VLOOKUP($Y$1*1000+A6,年齢別人口集計表AD2!$A$2:$K$5000,9,FALSE))</f>
        <v>16</v>
      </c>
      <c r="C6" s="62">
        <f>IF(ISNA(VLOOKUP($Y$1*1000+A6,年齢別人口集計表AD2!$A$2:$K$5000,10,FALSE)),0,VLOOKUP($Y$1*1000+A6,年齢別人口集計表AD2!$A$2:$K$5000,10,FALSE))</f>
        <v>27</v>
      </c>
      <c r="D6" s="62">
        <f>SUM(B6:C6)</f>
        <v>43</v>
      </c>
      <c r="E6" s="63"/>
      <c r="F6" s="62">
        <v>7</v>
      </c>
      <c r="G6" s="62">
        <f>IF(ISNA(VLOOKUP($Y$1*1000+F6,年齢別人口集計表AD2!$A$2:$K$5000,9,FALSE)),0,VLOOKUP($Y$1*1000+F6,年齢別人口集計表AD2!$A$2:$K$5000,9,FALSE))</f>
        <v>39</v>
      </c>
      <c r="H6" s="62">
        <f>IF(ISNA(VLOOKUP($Y$1*1000+F6,年齢別人口集計表AD2!$A$2:$K$5000,10,FALSE)),0,VLOOKUP($Y$1*1000+F6,年齢別人口集計表AD2!$A$2:$K$5000,10,FALSE))</f>
        <v>19</v>
      </c>
      <c r="I6" s="62">
        <f>SUM(G6:H6)</f>
        <v>58</v>
      </c>
      <c r="J6" s="63"/>
      <c r="K6" s="62">
        <v>12</v>
      </c>
      <c r="L6" s="62">
        <f>IF(ISNA(VLOOKUP($Y$1*1000+K6,年齢別人口集計表AD2!$A$2:$K$5000,9,FALSE)),0,VLOOKUP($Y$1*1000+K6,年齢別人口集計表AD2!$A$2:$K$5000,9,FALSE))</f>
        <v>46</v>
      </c>
      <c r="M6" s="62">
        <f>IF(ISNA(VLOOKUP($Y$1*1000+K6,年齢別人口集計表AD2!$A$2:$K$5000,10,FALSE)),0,VLOOKUP($Y$1*1000+K6,年齢別人口集計表AD2!$A$2:$K$5000,10,FALSE))</f>
        <v>29</v>
      </c>
      <c r="N6" s="62">
        <f>SUM(L6:M6)</f>
        <v>75</v>
      </c>
      <c r="O6" s="63"/>
      <c r="P6" s="62">
        <v>17</v>
      </c>
      <c r="Q6" s="62">
        <f>IF(ISNA(VLOOKUP($Y$1*1000+P6,年齢別人口集計表AD2!$A$2:$K$5000,9,FALSE)),0,VLOOKUP($Y$1*1000+P6,年齢別人口集計表AD2!$A$2:$K$5000,9,FALSE))</f>
        <v>17</v>
      </c>
      <c r="R6" s="62">
        <f>IF(ISNA(VLOOKUP($Y$1*1000+P6,年齢別人口集計表AD2!$A$2:$K$5000,10,FALSE)),0,VLOOKUP($Y$1*1000+P6,年齢別人口集計表AD2!$A$2:$K$5000,10,FALSE))</f>
        <v>19</v>
      </c>
      <c r="S6" s="62">
        <f>SUM(Q6:R6)</f>
        <v>36</v>
      </c>
      <c r="X6" s="57" t="s">
        <v>5</v>
      </c>
      <c r="Y6" s="57">
        <v>4</v>
      </c>
    </row>
    <row r="7" spans="1:25" x14ac:dyDescent="0.15">
      <c r="A7" s="62">
        <v>3</v>
      </c>
      <c r="B7" s="62">
        <f>IF(ISNA(VLOOKUP($Y$1*1000+A7,年齢別人口集計表AD2!$A$2:$K$5000,9,FALSE)),0,VLOOKUP($Y$1*1000+A7,年齢別人口集計表AD2!$A$2:$K$5000,9,FALSE))</f>
        <v>24</v>
      </c>
      <c r="C7" s="62">
        <f>IF(ISNA(VLOOKUP($Y$1*1000+A7,年齢別人口集計表AD2!$A$2:$K$5000,10,FALSE)),0,VLOOKUP($Y$1*1000+A7,年齢別人口集計表AD2!$A$2:$K$5000,10,FALSE))</f>
        <v>20</v>
      </c>
      <c r="D7" s="62">
        <f>SUM(B7:C7)</f>
        <v>44</v>
      </c>
      <c r="E7" s="63"/>
      <c r="F7" s="62">
        <v>8</v>
      </c>
      <c r="G7" s="62">
        <f>IF(ISNA(VLOOKUP($Y$1*1000+F7,年齢別人口集計表AD2!$A$2:$K$5000,9,FALSE)),0,VLOOKUP($Y$1*1000+F7,年齢別人口集計表AD2!$A$2:$K$5000,9,FALSE))</f>
        <v>26</v>
      </c>
      <c r="H7" s="62">
        <f>IF(ISNA(VLOOKUP($Y$1*1000+F7,年齢別人口集計表AD2!$A$2:$K$5000,10,FALSE)),0,VLOOKUP($Y$1*1000+F7,年齢別人口集計表AD2!$A$2:$K$5000,10,FALSE))</f>
        <v>27</v>
      </c>
      <c r="I7" s="62">
        <f>SUM(G7:H7)</f>
        <v>53</v>
      </c>
      <c r="J7" s="63"/>
      <c r="K7" s="62">
        <v>13</v>
      </c>
      <c r="L7" s="62">
        <f>IF(ISNA(VLOOKUP($Y$1*1000+K7,年齢別人口集計表AD2!$A$2:$K$5000,9,FALSE)),0,VLOOKUP($Y$1*1000+K7,年齢別人口集計表AD2!$A$2:$K$5000,9,FALSE))</f>
        <v>36</v>
      </c>
      <c r="M7" s="62">
        <f>IF(ISNA(VLOOKUP($Y$1*1000+K7,年齢別人口集計表AD2!$A$2:$K$5000,10,FALSE)),0,VLOOKUP($Y$1*1000+K7,年齢別人口集計表AD2!$A$2:$K$5000,10,FALSE))</f>
        <v>29</v>
      </c>
      <c r="N7" s="62">
        <f>SUM(L7:M7)</f>
        <v>65</v>
      </c>
      <c r="O7" s="63"/>
      <c r="P7" s="62">
        <v>18</v>
      </c>
      <c r="Q7" s="62">
        <f>IF(ISNA(VLOOKUP($Y$1*1000+P7,年齢別人口集計表AD2!$A$2:$K$5000,9,FALSE)),0,VLOOKUP($Y$1*1000+P7,年齢別人口集計表AD2!$A$2:$K$5000,9,FALSE))</f>
        <v>21</v>
      </c>
      <c r="R7" s="62">
        <f>IF(ISNA(VLOOKUP($Y$1*1000+P7,年齢別人口集計表AD2!$A$2:$K$5000,10,FALSE)),0,VLOOKUP($Y$1*1000+P7,年齢別人口集計表AD2!$A$2:$K$5000,10,FALSE))</f>
        <v>21</v>
      </c>
      <c r="S7" s="62">
        <f>SUM(Q7:R7)</f>
        <v>42</v>
      </c>
      <c r="X7" s="57" t="s">
        <v>6</v>
      </c>
      <c r="Y7" s="57">
        <v>5</v>
      </c>
    </row>
    <row r="8" spans="1:25" x14ac:dyDescent="0.15">
      <c r="A8" s="62">
        <v>4</v>
      </c>
      <c r="B8" s="62">
        <f>IF(ISNA(VLOOKUP($Y$1*1000+A8,年齢別人口集計表AD2!$A$2:$K$5000,9,FALSE)),0,VLOOKUP($Y$1*1000+A8,年齢別人口集計表AD2!$A$2:$K$5000,9,FALSE))</f>
        <v>24</v>
      </c>
      <c r="C8" s="62">
        <f>IF(ISNA(VLOOKUP($Y$1*1000+A8,年齢別人口集計表AD2!$A$2:$K$5000,10,FALSE)),0,VLOOKUP($Y$1*1000+A8,年齢別人口集計表AD2!$A$2:$K$5000,10,FALSE))</f>
        <v>22</v>
      </c>
      <c r="D8" s="62">
        <f>SUM(B8:C8)</f>
        <v>46</v>
      </c>
      <c r="E8" s="63"/>
      <c r="F8" s="62">
        <v>9</v>
      </c>
      <c r="G8" s="62">
        <f>IF(ISNA(VLOOKUP($Y$1*1000+F8,年齢別人口集計表AD2!$A$2:$K$5000,9,FALSE)),0,VLOOKUP($Y$1*1000+F8,年齢別人口集計表AD2!$A$2:$K$5000,9,FALSE))</f>
        <v>32</v>
      </c>
      <c r="H8" s="62">
        <f>IF(ISNA(VLOOKUP($Y$1*1000+F8,年齢別人口集計表AD2!$A$2:$K$5000,10,FALSE)),0,VLOOKUP($Y$1*1000+F8,年齢別人口集計表AD2!$A$2:$K$5000,10,FALSE))</f>
        <v>33</v>
      </c>
      <c r="I8" s="62">
        <f>SUM(G8:H8)</f>
        <v>65</v>
      </c>
      <c r="J8" s="63"/>
      <c r="K8" s="62">
        <v>14</v>
      </c>
      <c r="L8" s="62">
        <f>IF(ISNA(VLOOKUP($Y$1*1000+K8,年齢別人口集計表AD2!$A$2:$K$5000,9,FALSE)),0,VLOOKUP($Y$1*1000+K8,年齢別人口集計表AD2!$A$2:$K$5000,9,FALSE))</f>
        <v>30</v>
      </c>
      <c r="M8" s="62">
        <f>IF(ISNA(VLOOKUP($Y$1*1000+K8,年齢別人口集計表AD2!$A$2:$K$5000,10,FALSE)),0,VLOOKUP($Y$1*1000+K8,年齢別人口集計表AD2!$A$2:$K$5000,10,FALSE))</f>
        <v>30</v>
      </c>
      <c r="N8" s="62">
        <f>SUM(L8:M8)</f>
        <v>60</v>
      </c>
      <c r="O8" s="63"/>
      <c r="P8" s="62">
        <v>19</v>
      </c>
      <c r="Q8" s="62">
        <f>IF(ISNA(VLOOKUP($Y$1*1000+P8,年齢別人口集計表AD2!$A$2:$K$5000,9,FALSE)),0,VLOOKUP($Y$1*1000+P8,年齢別人口集計表AD2!$A$2:$K$5000,9,FALSE))</f>
        <v>13</v>
      </c>
      <c r="R8" s="62">
        <f>IF(ISNA(VLOOKUP($Y$1*1000+P8,年齢別人口集計表AD2!$A$2:$K$5000,10,FALSE)),0,VLOOKUP($Y$1*1000+P8,年齢別人口集計表AD2!$A$2:$K$5000,10,FALSE))</f>
        <v>10</v>
      </c>
      <c r="S8" s="62">
        <f>SUM(Q8:R8)</f>
        <v>23</v>
      </c>
      <c r="X8" s="57" t="s">
        <v>7</v>
      </c>
      <c r="Y8" s="57">
        <v>6</v>
      </c>
    </row>
    <row r="9" spans="1:25" x14ac:dyDescent="0.15">
      <c r="A9" s="64" t="s">
        <v>91</v>
      </c>
      <c r="B9" s="62">
        <f>SUM(B4:B8)</f>
        <v>93</v>
      </c>
      <c r="C9" s="62">
        <f>SUM(C4:C8)</f>
        <v>91</v>
      </c>
      <c r="D9" s="62">
        <f>SUM(D4:D8)</f>
        <v>184</v>
      </c>
      <c r="E9" s="63"/>
      <c r="F9" s="64" t="s">
        <v>91</v>
      </c>
      <c r="G9" s="62">
        <f>SUM(G4:G8)</f>
        <v>159</v>
      </c>
      <c r="H9" s="62">
        <f>SUM(H4:H8)</f>
        <v>127</v>
      </c>
      <c r="I9" s="62">
        <f>SUM(I4:I8)</f>
        <v>286</v>
      </c>
      <c r="J9" s="63"/>
      <c r="K9" s="64" t="s">
        <v>91</v>
      </c>
      <c r="L9" s="62">
        <f>SUM(L4:L8)</f>
        <v>180</v>
      </c>
      <c r="M9" s="62">
        <f>SUM(M4:M8)</f>
        <v>146</v>
      </c>
      <c r="N9" s="62">
        <f>SUM(N4:N8)</f>
        <v>326</v>
      </c>
      <c r="O9" s="63"/>
      <c r="P9" s="64" t="s">
        <v>91</v>
      </c>
      <c r="Q9" s="62">
        <f>SUM(Q4:Q8)</f>
        <v>99</v>
      </c>
      <c r="R9" s="62">
        <f>SUM(R4:R8)</f>
        <v>99</v>
      </c>
      <c r="S9" s="62">
        <f>SUM(S4:S8)</f>
        <v>198</v>
      </c>
      <c r="U9" s="65">
        <f>Q9+L9+G9+B9</f>
        <v>531</v>
      </c>
      <c r="V9" s="65">
        <f>R9+M9+H9+C9</f>
        <v>463</v>
      </c>
      <c r="X9" s="57" t="s">
        <v>8</v>
      </c>
      <c r="Y9" s="57">
        <v>7</v>
      </c>
    </row>
    <row r="10" spans="1:25" x14ac:dyDescent="0.15">
      <c r="A10" s="66"/>
      <c r="B10" s="66"/>
      <c r="C10" s="66"/>
      <c r="D10" s="66"/>
      <c r="F10" s="66"/>
      <c r="G10" s="66"/>
      <c r="H10" s="66"/>
      <c r="I10" s="66"/>
      <c r="K10" s="66"/>
      <c r="L10" s="66"/>
      <c r="M10" s="66"/>
      <c r="N10" s="66"/>
      <c r="P10" s="66"/>
      <c r="Q10" s="66"/>
      <c r="R10" s="66"/>
      <c r="S10" s="66"/>
      <c r="X10" s="57" t="s">
        <v>9</v>
      </c>
      <c r="Y10" s="57">
        <v>8</v>
      </c>
    </row>
    <row r="11" spans="1:25" x14ac:dyDescent="0.15">
      <c r="A11" s="64" t="s">
        <v>0</v>
      </c>
      <c r="B11" s="64" t="s">
        <v>89</v>
      </c>
      <c r="C11" s="64" t="s">
        <v>90</v>
      </c>
      <c r="D11" s="64" t="s">
        <v>91</v>
      </c>
      <c r="E11" s="63"/>
      <c r="F11" s="64" t="s">
        <v>0</v>
      </c>
      <c r="G11" s="64" t="s">
        <v>89</v>
      </c>
      <c r="H11" s="64" t="s">
        <v>90</v>
      </c>
      <c r="I11" s="64" t="s">
        <v>91</v>
      </c>
      <c r="J11" s="63"/>
      <c r="K11" s="64" t="s">
        <v>0</v>
      </c>
      <c r="L11" s="64" t="s">
        <v>89</v>
      </c>
      <c r="M11" s="64" t="s">
        <v>90</v>
      </c>
      <c r="N11" s="64" t="s">
        <v>91</v>
      </c>
      <c r="O11" s="63"/>
      <c r="P11" s="64" t="s">
        <v>0</v>
      </c>
      <c r="Q11" s="64" t="s">
        <v>89</v>
      </c>
      <c r="R11" s="64" t="s">
        <v>90</v>
      </c>
      <c r="S11" s="64" t="s">
        <v>91</v>
      </c>
      <c r="X11" s="57" t="s">
        <v>10</v>
      </c>
      <c r="Y11" s="57">
        <v>9</v>
      </c>
    </row>
    <row r="12" spans="1:25" x14ac:dyDescent="0.15">
      <c r="A12" s="62">
        <v>20</v>
      </c>
      <c r="B12" s="62">
        <f>IF(ISNA(VLOOKUP($Y$1*1000+A12,年齢別人口集計表AD2!$A$2:$K$5000,9,FALSE)),0,VLOOKUP($Y$1*1000+A12,年齢別人口集計表AD2!$A$2:$K$5000,9,FALSE))</f>
        <v>18</v>
      </c>
      <c r="C12" s="62">
        <f>IF(ISNA(VLOOKUP($Y$1*1000+A12,年齢別人口集計表AD2!$A$2:$K$5000,10,FALSE)),0,VLOOKUP($Y$1*1000+A12,年齢別人口集計表AD2!$A$2:$K$5000,10,FALSE))</f>
        <v>16</v>
      </c>
      <c r="D12" s="62">
        <f>SUM(B12:C12)</f>
        <v>34</v>
      </c>
      <c r="E12" s="63"/>
      <c r="F12" s="62">
        <v>25</v>
      </c>
      <c r="G12" s="62">
        <f>IF(ISNA(VLOOKUP($Y$1*1000+F12,年齢別人口集計表AD2!$A$2:$K$5000,9,FALSE)),0,VLOOKUP($Y$1*1000+F12,年齢別人口集計表AD2!$A$2:$K$5000,9,FALSE))</f>
        <v>3</v>
      </c>
      <c r="H12" s="62">
        <f>IF(ISNA(VLOOKUP($Y$1*1000+F12,年齢別人口集計表AD2!$A$2:$K$5000,10,FALSE)),0,VLOOKUP($Y$1*1000+F12,年齢別人口集計表AD2!$A$2:$K$5000,10,FALSE))</f>
        <v>6</v>
      </c>
      <c r="I12" s="62">
        <f>SUM(G12:H12)</f>
        <v>9</v>
      </c>
      <c r="J12" s="63"/>
      <c r="K12" s="62">
        <v>30</v>
      </c>
      <c r="L12" s="62">
        <f>IF(ISNA(VLOOKUP($Y$1*1000+K12,年齢別人口集計表AD2!$A$2:$K$5000,9,FALSE)),0,VLOOKUP($Y$1*1000+K12,年齢別人口集計表AD2!$A$2:$K$5000,9,FALSE))</f>
        <v>10</v>
      </c>
      <c r="M12" s="62">
        <f>IF(ISNA(VLOOKUP($Y$1*1000+K12,年齢別人口集計表AD2!$A$2:$K$5000,10,FALSE)),0,VLOOKUP($Y$1*1000+K12,年齢別人口集計表AD2!$A$2:$K$5000,10,FALSE))</f>
        <v>13</v>
      </c>
      <c r="N12" s="62">
        <f>SUM(L12:M12)</f>
        <v>23</v>
      </c>
      <c r="O12" s="63"/>
      <c r="P12" s="62">
        <v>35</v>
      </c>
      <c r="Q12" s="62">
        <f>IF(ISNA(VLOOKUP($Y$1*1000+P12,年齢別人口集計表AD2!$A$2:$K$5000,9,FALSE)),0,VLOOKUP($Y$1*1000+P12,年齢別人口集計表AD2!$A$2:$K$5000,9,FALSE))</f>
        <v>12</v>
      </c>
      <c r="R12" s="62">
        <f>IF(ISNA(VLOOKUP($Y$1*1000+P12,年齢別人口集計表AD2!$A$2:$K$5000,10,FALSE)),0,VLOOKUP($Y$1*1000+P12,年齢別人口集計表AD2!$A$2:$K$5000,10,FALSE))</f>
        <v>21</v>
      </c>
      <c r="S12" s="62">
        <f>SUM(Q12:R12)</f>
        <v>33</v>
      </c>
      <c r="X12" s="57" t="s">
        <v>11</v>
      </c>
      <c r="Y12" s="57">
        <v>10</v>
      </c>
    </row>
    <row r="13" spans="1:25" x14ac:dyDescent="0.15">
      <c r="A13" s="62">
        <v>21</v>
      </c>
      <c r="B13" s="62">
        <f>IF(ISNA(VLOOKUP($Y$1*1000+A13,年齢別人口集計表AD2!$A$2:$K$5000,9,FALSE)),0,VLOOKUP($Y$1*1000+A13,年齢別人口集計表AD2!$A$2:$K$5000,9,FALSE))</f>
        <v>11</v>
      </c>
      <c r="C13" s="62">
        <f>IF(ISNA(VLOOKUP($Y$1*1000+A13,年齢別人口集計表AD2!$A$2:$K$5000,10,FALSE)),0,VLOOKUP($Y$1*1000+A13,年齢別人口集計表AD2!$A$2:$K$5000,10,FALSE))</f>
        <v>8</v>
      </c>
      <c r="D13" s="62">
        <f>SUM(B13:C13)</f>
        <v>19</v>
      </c>
      <c r="E13" s="63"/>
      <c r="F13" s="62">
        <v>26</v>
      </c>
      <c r="G13" s="62">
        <f>IF(ISNA(VLOOKUP($Y$1*1000+F13,年齢別人口集計表AD2!$A$2:$K$5000,9,FALSE)),0,VLOOKUP($Y$1*1000+F13,年齢別人口集計表AD2!$A$2:$K$5000,9,FALSE))</f>
        <v>3</v>
      </c>
      <c r="H13" s="62">
        <f>IF(ISNA(VLOOKUP($Y$1*1000+F13,年齢別人口集計表AD2!$A$2:$K$5000,10,FALSE)),0,VLOOKUP($Y$1*1000+F13,年齢別人口集計表AD2!$A$2:$K$5000,10,FALSE))</f>
        <v>6</v>
      </c>
      <c r="I13" s="62">
        <f>SUM(G13:H13)</f>
        <v>9</v>
      </c>
      <c r="J13" s="63"/>
      <c r="K13" s="62">
        <v>31</v>
      </c>
      <c r="L13" s="62">
        <f>IF(ISNA(VLOOKUP($Y$1*1000+K13,年齢別人口集計表AD2!$A$2:$K$5000,9,FALSE)),0,VLOOKUP($Y$1*1000+K13,年齢別人口集計表AD2!$A$2:$K$5000,9,FALSE))</f>
        <v>12</v>
      </c>
      <c r="M13" s="62">
        <f>IF(ISNA(VLOOKUP($Y$1*1000+K13,年齢別人口集計表AD2!$A$2:$K$5000,10,FALSE)),0,VLOOKUP($Y$1*1000+K13,年齢別人口集計表AD2!$A$2:$K$5000,10,FALSE))</f>
        <v>15</v>
      </c>
      <c r="N13" s="62">
        <f>SUM(L13:M13)</f>
        <v>27</v>
      </c>
      <c r="O13" s="63"/>
      <c r="P13" s="62">
        <v>36</v>
      </c>
      <c r="Q13" s="62">
        <f>IF(ISNA(VLOOKUP($Y$1*1000+P13,年齢別人口集計表AD2!$A$2:$K$5000,9,FALSE)),0,VLOOKUP($Y$1*1000+P13,年齢別人口集計表AD2!$A$2:$K$5000,9,FALSE))</f>
        <v>20</v>
      </c>
      <c r="R13" s="62">
        <f>IF(ISNA(VLOOKUP($Y$1*1000+P13,年齢別人口集計表AD2!$A$2:$K$5000,10,FALSE)),0,VLOOKUP($Y$1*1000+P13,年齢別人口集計表AD2!$A$2:$K$5000,10,FALSE))</f>
        <v>23</v>
      </c>
      <c r="S13" s="62">
        <f>SUM(Q13:R13)</f>
        <v>43</v>
      </c>
      <c r="X13" s="57" t="s">
        <v>12</v>
      </c>
      <c r="Y13" s="57">
        <v>11</v>
      </c>
    </row>
    <row r="14" spans="1:25" x14ac:dyDescent="0.15">
      <c r="A14" s="62">
        <v>22</v>
      </c>
      <c r="B14" s="62">
        <f>IF(ISNA(VLOOKUP($Y$1*1000+A14,年齢別人口集計表AD2!$A$2:$K$5000,9,FALSE)),0,VLOOKUP($Y$1*1000+A14,年齢別人口集計表AD2!$A$2:$K$5000,9,FALSE))</f>
        <v>9</v>
      </c>
      <c r="C14" s="62">
        <f>IF(ISNA(VLOOKUP($Y$1*1000+A14,年齢別人口集計表AD2!$A$2:$K$5000,10,FALSE)),0,VLOOKUP($Y$1*1000+A14,年齢別人口集計表AD2!$A$2:$K$5000,10,FALSE))</f>
        <v>8</v>
      </c>
      <c r="D14" s="62">
        <f>SUM(B14:C14)</f>
        <v>17</v>
      </c>
      <c r="E14" s="63"/>
      <c r="F14" s="62">
        <v>27</v>
      </c>
      <c r="G14" s="62">
        <f>IF(ISNA(VLOOKUP($Y$1*1000+F14,年齢別人口集計表AD2!$A$2:$K$5000,9,FALSE)),0,VLOOKUP($Y$1*1000+F14,年齢別人口集計表AD2!$A$2:$K$5000,9,FALSE))</f>
        <v>3</v>
      </c>
      <c r="H14" s="62">
        <f>IF(ISNA(VLOOKUP($Y$1*1000+F14,年齢別人口集計表AD2!$A$2:$K$5000,10,FALSE)),0,VLOOKUP($Y$1*1000+F14,年齢別人口集計表AD2!$A$2:$K$5000,10,FALSE))</f>
        <v>10</v>
      </c>
      <c r="I14" s="62">
        <f>SUM(G14:H14)</f>
        <v>13</v>
      </c>
      <c r="J14" s="63"/>
      <c r="K14" s="62">
        <v>32</v>
      </c>
      <c r="L14" s="62">
        <f>IF(ISNA(VLOOKUP($Y$1*1000+K14,年齢別人口集計表AD2!$A$2:$K$5000,9,FALSE)),0,VLOOKUP($Y$1*1000+K14,年齢別人口集計表AD2!$A$2:$K$5000,9,FALSE))</f>
        <v>14</v>
      </c>
      <c r="M14" s="62">
        <f>IF(ISNA(VLOOKUP($Y$1*1000+K14,年齢別人口集計表AD2!$A$2:$K$5000,10,FALSE)),0,VLOOKUP($Y$1*1000+K14,年齢別人口集計表AD2!$A$2:$K$5000,10,FALSE))</f>
        <v>17</v>
      </c>
      <c r="N14" s="62">
        <f>SUM(L14:M14)</f>
        <v>31</v>
      </c>
      <c r="O14" s="63"/>
      <c r="P14" s="62">
        <v>37</v>
      </c>
      <c r="Q14" s="62">
        <f>IF(ISNA(VLOOKUP($Y$1*1000+P14,年齢別人口集計表AD2!$A$2:$K$5000,9,FALSE)),0,VLOOKUP($Y$1*1000+P14,年齢別人口集計表AD2!$A$2:$K$5000,9,FALSE))</f>
        <v>13</v>
      </c>
      <c r="R14" s="62">
        <f>IF(ISNA(VLOOKUP($Y$1*1000+P14,年齢別人口集計表AD2!$A$2:$K$5000,10,FALSE)),0,VLOOKUP($Y$1*1000+P14,年齢別人口集計表AD2!$A$2:$K$5000,10,FALSE))</f>
        <v>24</v>
      </c>
      <c r="S14" s="62">
        <f>SUM(Q14:R14)</f>
        <v>37</v>
      </c>
      <c r="X14" s="57" t="s">
        <v>13</v>
      </c>
      <c r="Y14" s="57">
        <v>12</v>
      </c>
    </row>
    <row r="15" spans="1:25" x14ac:dyDescent="0.15">
      <c r="A15" s="62">
        <v>23</v>
      </c>
      <c r="B15" s="62">
        <f>IF(ISNA(VLOOKUP($Y$1*1000+A15,年齢別人口集計表AD2!$A$2:$K$5000,9,FALSE)),0,VLOOKUP($Y$1*1000+A15,年齢別人口集計表AD2!$A$2:$K$5000,9,FALSE))</f>
        <v>4</v>
      </c>
      <c r="C15" s="62">
        <f>IF(ISNA(VLOOKUP($Y$1*1000+A15,年齢別人口集計表AD2!$A$2:$K$5000,10,FALSE)),0,VLOOKUP($Y$1*1000+A15,年齢別人口集計表AD2!$A$2:$K$5000,10,FALSE))</f>
        <v>11</v>
      </c>
      <c r="D15" s="62">
        <f>SUM(B15:C15)</f>
        <v>15</v>
      </c>
      <c r="E15" s="63"/>
      <c r="F15" s="62">
        <v>28</v>
      </c>
      <c r="G15" s="62">
        <f>IF(ISNA(VLOOKUP($Y$1*1000+F15,年齢別人口集計表AD2!$A$2:$K$5000,9,FALSE)),0,VLOOKUP($Y$1*1000+F15,年齢別人口集計表AD2!$A$2:$K$5000,9,FALSE))</f>
        <v>6</v>
      </c>
      <c r="H15" s="62">
        <f>IF(ISNA(VLOOKUP($Y$1*1000+F15,年齢別人口集計表AD2!$A$2:$K$5000,10,FALSE)),0,VLOOKUP($Y$1*1000+F15,年齢別人口集計表AD2!$A$2:$K$5000,10,FALSE))</f>
        <v>7</v>
      </c>
      <c r="I15" s="62">
        <f>SUM(G15:H15)</f>
        <v>13</v>
      </c>
      <c r="J15" s="63"/>
      <c r="K15" s="62">
        <v>33</v>
      </c>
      <c r="L15" s="62">
        <f>IF(ISNA(VLOOKUP($Y$1*1000+K15,年齢別人口集計表AD2!$A$2:$K$5000,9,FALSE)),0,VLOOKUP($Y$1*1000+K15,年齢別人口集計表AD2!$A$2:$K$5000,9,FALSE))</f>
        <v>14</v>
      </c>
      <c r="M15" s="62">
        <f>IF(ISNA(VLOOKUP($Y$1*1000+K15,年齢別人口集計表AD2!$A$2:$K$5000,10,FALSE)),0,VLOOKUP($Y$1*1000+K15,年齢別人口集計表AD2!$A$2:$K$5000,10,FALSE))</f>
        <v>23</v>
      </c>
      <c r="N15" s="62">
        <f>SUM(L15:M15)</f>
        <v>37</v>
      </c>
      <c r="O15" s="63"/>
      <c r="P15" s="62">
        <v>38</v>
      </c>
      <c r="Q15" s="62">
        <f>IF(ISNA(VLOOKUP($Y$1*1000+P15,年齢別人口集計表AD2!$A$2:$K$5000,9,FALSE)),0,VLOOKUP($Y$1*1000+P15,年齢別人口集計表AD2!$A$2:$K$5000,9,FALSE))</f>
        <v>18</v>
      </c>
      <c r="R15" s="62">
        <f>IF(ISNA(VLOOKUP($Y$1*1000+P15,年齢別人口集計表AD2!$A$2:$K$5000,10,FALSE)),0,VLOOKUP($Y$1*1000+P15,年齢別人口集計表AD2!$A$2:$K$5000,10,FALSE))</f>
        <v>22</v>
      </c>
      <c r="S15" s="62">
        <f>SUM(Q15:R15)</f>
        <v>40</v>
      </c>
      <c r="X15" s="57" t="s">
        <v>14</v>
      </c>
      <c r="Y15" s="57">
        <v>13</v>
      </c>
    </row>
    <row r="16" spans="1:25" x14ac:dyDescent="0.15">
      <c r="A16" s="62">
        <v>24</v>
      </c>
      <c r="B16" s="62">
        <f>IF(ISNA(VLOOKUP($Y$1*1000+A16,年齢別人口集計表AD2!$A$2:$K$5000,9,FALSE)),0,VLOOKUP($Y$1*1000+A16,年齢別人口集計表AD2!$A$2:$K$5000,9,FALSE))</f>
        <v>5</v>
      </c>
      <c r="C16" s="62">
        <f>IF(ISNA(VLOOKUP($Y$1*1000+A16,年齢別人口集計表AD2!$A$2:$K$5000,10,FALSE)),0,VLOOKUP($Y$1*1000+A16,年齢別人口集計表AD2!$A$2:$K$5000,10,FALSE))</f>
        <v>10</v>
      </c>
      <c r="D16" s="62">
        <f>SUM(B16:C16)</f>
        <v>15</v>
      </c>
      <c r="E16" s="63"/>
      <c r="F16" s="62">
        <v>29</v>
      </c>
      <c r="G16" s="62">
        <f>IF(ISNA(VLOOKUP($Y$1*1000+F16,年齢別人口集計表AD2!$A$2:$K$5000,9,FALSE)),0,VLOOKUP($Y$1*1000+F16,年齢別人口集計表AD2!$A$2:$K$5000,9,FALSE))</f>
        <v>6</v>
      </c>
      <c r="H16" s="62">
        <f>IF(ISNA(VLOOKUP($Y$1*1000+F16,年齢別人口集計表AD2!$A$2:$K$5000,10,FALSE)),0,VLOOKUP($Y$1*1000+F16,年齢別人口集計表AD2!$A$2:$K$5000,10,FALSE))</f>
        <v>4</v>
      </c>
      <c r="I16" s="62">
        <f>SUM(G16:H16)</f>
        <v>10</v>
      </c>
      <c r="J16" s="63"/>
      <c r="K16" s="62">
        <v>34</v>
      </c>
      <c r="L16" s="62">
        <f>IF(ISNA(VLOOKUP($Y$1*1000+K16,年齢別人口集計表AD2!$A$2:$K$5000,9,FALSE)),0,VLOOKUP($Y$1*1000+K16,年齢別人口集計表AD2!$A$2:$K$5000,9,FALSE))</f>
        <v>23</v>
      </c>
      <c r="M16" s="62">
        <f>IF(ISNA(VLOOKUP($Y$1*1000+K16,年齢別人口集計表AD2!$A$2:$K$5000,10,FALSE)),0,VLOOKUP($Y$1*1000+K16,年齢別人口集計表AD2!$A$2:$K$5000,10,FALSE))</f>
        <v>27</v>
      </c>
      <c r="N16" s="62">
        <f>SUM(L16:M16)</f>
        <v>50</v>
      </c>
      <c r="O16" s="63"/>
      <c r="P16" s="62">
        <v>39</v>
      </c>
      <c r="Q16" s="62">
        <f>IF(ISNA(VLOOKUP($Y$1*1000+P16,年齢別人口集計表AD2!$A$2:$K$5000,9,FALSE)),0,VLOOKUP($Y$1*1000+P16,年齢別人口集計表AD2!$A$2:$K$5000,9,FALSE))</f>
        <v>26</v>
      </c>
      <c r="R16" s="62">
        <f>IF(ISNA(VLOOKUP($Y$1*1000+P16,年齢別人口集計表AD2!$A$2:$K$5000,10,FALSE)),0,VLOOKUP($Y$1*1000+P16,年齢別人口集計表AD2!$A$2:$K$5000,10,FALSE))</f>
        <v>35</v>
      </c>
      <c r="S16" s="62">
        <f>SUM(Q16:R16)</f>
        <v>61</v>
      </c>
      <c r="X16" s="57" t="s">
        <v>15</v>
      </c>
      <c r="Y16" s="57">
        <v>14</v>
      </c>
    </row>
    <row r="17" spans="1:25" x14ac:dyDescent="0.15">
      <c r="A17" s="64" t="s">
        <v>91</v>
      </c>
      <c r="B17" s="62">
        <f>SUM(B12:B16)</f>
        <v>47</v>
      </c>
      <c r="C17" s="62">
        <f>SUM(C12:C16)</f>
        <v>53</v>
      </c>
      <c r="D17" s="62">
        <f>SUM(D12:D16)</f>
        <v>100</v>
      </c>
      <c r="E17" s="63"/>
      <c r="F17" s="64" t="s">
        <v>91</v>
      </c>
      <c r="G17" s="62">
        <f>SUM(G12:G16)</f>
        <v>21</v>
      </c>
      <c r="H17" s="62">
        <f>SUM(H12:H16)</f>
        <v>33</v>
      </c>
      <c r="I17" s="62">
        <f>SUM(I12:I16)</f>
        <v>54</v>
      </c>
      <c r="J17" s="63"/>
      <c r="K17" s="64" t="s">
        <v>91</v>
      </c>
      <c r="L17" s="62">
        <f>SUM(L12:L16)</f>
        <v>73</v>
      </c>
      <c r="M17" s="62">
        <f>SUM(M12:M16)</f>
        <v>95</v>
      </c>
      <c r="N17" s="62">
        <f>SUM(N12:N16)</f>
        <v>168</v>
      </c>
      <c r="O17" s="63"/>
      <c r="P17" s="64" t="s">
        <v>91</v>
      </c>
      <c r="Q17" s="62">
        <f>SUM(Q12:Q16)</f>
        <v>89</v>
      </c>
      <c r="R17" s="62">
        <f>SUM(R12:R16)</f>
        <v>125</v>
      </c>
      <c r="S17" s="62">
        <f>SUM(S12:S16)</f>
        <v>214</v>
      </c>
      <c r="U17" s="65">
        <f>Q17+L17+G17+B17</f>
        <v>230</v>
      </c>
      <c r="V17" s="65">
        <f>R17+M17+H17+C17</f>
        <v>306</v>
      </c>
      <c r="X17" s="57" t="s">
        <v>16</v>
      </c>
      <c r="Y17" s="57">
        <v>15</v>
      </c>
    </row>
    <row r="18" spans="1:25" x14ac:dyDescent="0.15">
      <c r="A18" s="66"/>
      <c r="B18" s="66"/>
      <c r="C18" s="66"/>
      <c r="D18" s="66"/>
      <c r="F18" s="66"/>
      <c r="G18" s="66"/>
      <c r="H18" s="66"/>
      <c r="I18" s="66"/>
      <c r="K18" s="66"/>
      <c r="L18" s="66"/>
      <c r="M18" s="66"/>
      <c r="N18" s="66"/>
      <c r="P18" s="66"/>
      <c r="Q18" s="66"/>
      <c r="R18" s="66"/>
      <c r="S18" s="66"/>
      <c r="X18" s="57" t="s">
        <v>17</v>
      </c>
      <c r="Y18" s="57">
        <v>16</v>
      </c>
    </row>
    <row r="19" spans="1:25" x14ac:dyDescent="0.15">
      <c r="A19" s="64" t="s">
        <v>0</v>
      </c>
      <c r="B19" s="64" t="s">
        <v>89</v>
      </c>
      <c r="C19" s="64" t="s">
        <v>90</v>
      </c>
      <c r="D19" s="64" t="s">
        <v>91</v>
      </c>
      <c r="E19" s="63"/>
      <c r="F19" s="64" t="s">
        <v>0</v>
      </c>
      <c r="G19" s="64" t="s">
        <v>89</v>
      </c>
      <c r="H19" s="64" t="s">
        <v>90</v>
      </c>
      <c r="I19" s="64" t="s">
        <v>91</v>
      </c>
      <c r="J19" s="63"/>
      <c r="K19" s="64" t="s">
        <v>0</v>
      </c>
      <c r="L19" s="64" t="s">
        <v>89</v>
      </c>
      <c r="M19" s="64" t="s">
        <v>90</v>
      </c>
      <c r="N19" s="64" t="s">
        <v>91</v>
      </c>
      <c r="O19" s="63"/>
      <c r="P19" s="64" t="s">
        <v>0</v>
      </c>
      <c r="Q19" s="64" t="s">
        <v>89</v>
      </c>
      <c r="R19" s="64" t="s">
        <v>90</v>
      </c>
      <c r="S19" s="64" t="s">
        <v>91</v>
      </c>
      <c r="X19" s="57" t="s">
        <v>18</v>
      </c>
      <c r="Y19" s="57">
        <v>17</v>
      </c>
    </row>
    <row r="20" spans="1:25" x14ac:dyDescent="0.15">
      <c r="A20" s="62">
        <v>40</v>
      </c>
      <c r="B20" s="62">
        <f>IF(ISNA(VLOOKUP($Y$1*1000+A20,年齢別人口集計表AD2!$A$2:$K$5000,9,FALSE)),0,VLOOKUP($Y$1*1000+A20,年齢別人口集計表AD2!$A$2:$K$5000,9,FALSE))</f>
        <v>30</v>
      </c>
      <c r="C20" s="62">
        <f>IF(ISNA(VLOOKUP($Y$1*1000+A20,年齢別人口集計表AD2!$A$2:$K$5000,10,FALSE)),0,VLOOKUP($Y$1*1000+A20,年齢別人口集計表AD2!$A$2:$K$5000,10,FALSE))</f>
        <v>31</v>
      </c>
      <c r="D20" s="62">
        <f>SUM(B20:C20)</f>
        <v>61</v>
      </c>
      <c r="E20" s="63"/>
      <c r="F20" s="62">
        <v>45</v>
      </c>
      <c r="G20" s="62">
        <f>IF(ISNA(VLOOKUP($Y$1*1000+F20,年齢別人口集計表AD2!$A$2:$K$5000,9,FALSE)),0,VLOOKUP($Y$1*1000+F20,年齢別人口集計表AD2!$A$2:$K$5000,9,FALSE))</f>
        <v>32</v>
      </c>
      <c r="H20" s="62">
        <f>IF(ISNA(VLOOKUP($Y$1*1000+F20,年齢別人口集計表AD2!$A$2:$K$5000,10,FALSE)),0,VLOOKUP($Y$1*1000+F20,年齢別人口集計表AD2!$A$2:$K$5000,10,FALSE))</f>
        <v>38</v>
      </c>
      <c r="I20" s="62">
        <f>SUM(G20:H20)</f>
        <v>70</v>
      </c>
      <c r="J20" s="63"/>
      <c r="K20" s="62">
        <v>50</v>
      </c>
      <c r="L20" s="62">
        <f>IF(ISNA(VLOOKUP($Y$1*1000+K20,年齢別人口集計表AD2!$A$2:$K$5000,9,FALSE)),0,VLOOKUP($Y$1*1000+K20,年齢別人口集計表AD2!$A$2:$K$5000,9,FALSE))</f>
        <v>15</v>
      </c>
      <c r="M20" s="62">
        <f>IF(ISNA(VLOOKUP($Y$1*1000+K20,年齢別人口集計表AD2!$A$2:$K$5000,10,FALSE)),0,VLOOKUP($Y$1*1000+K20,年齢別人口集計表AD2!$A$2:$K$5000,10,FALSE))</f>
        <v>13</v>
      </c>
      <c r="N20" s="62">
        <f>SUM(L20:M20)</f>
        <v>28</v>
      </c>
      <c r="O20" s="63"/>
      <c r="P20" s="62">
        <v>55</v>
      </c>
      <c r="Q20" s="62">
        <f>IF(ISNA(VLOOKUP($Y$1*1000+P20,年齢別人口集計表AD2!$A$2:$K$5000,9,FALSE)),0,VLOOKUP($Y$1*1000+P20,年齢別人口集計表AD2!$A$2:$K$5000,9,FALSE))</f>
        <v>12</v>
      </c>
      <c r="R20" s="62">
        <f>IF(ISNA(VLOOKUP($Y$1*1000+P20,年齢別人口集計表AD2!$A$2:$K$5000,10,FALSE)),0,VLOOKUP($Y$1*1000+P20,年齢別人口集計表AD2!$A$2:$K$5000,10,FALSE))</f>
        <v>19</v>
      </c>
      <c r="S20" s="62">
        <f>SUM(Q20:R20)</f>
        <v>31</v>
      </c>
      <c r="X20" s="57" t="s">
        <v>19</v>
      </c>
      <c r="Y20" s="57">
        <v>18</v>
      </c>
    </row>
    <row r="21" spans="1:25" x14ac:dyDescent="0.15">
      <c r="A21" s="62">
        <v>41</v>
      </c>
      <c r="B21" s="62">
        <f>IF(ISNA(VLOOKUP($Y$1*1000+A21,年齢別人口集計表AD2!$A$2:$K$5000,9,FALSE)),0,VLOOKUP($Y$1*1000+A21,年齢別人口集計表AD2!$A$2:$K$5000,9,FALSE))</f>
        <v>32</v>
      </c>
      <c r="C21" s="62">
        <f>IF(ISNA(VLOOKUP($Y$1*1000+A21,年齢別人口集計表AD2!$A$2:$K$5000,10,FALSE)),0,VLOOKUP($Y$1*1000+A21,年齢別人口集計表AD2!$A$2:$K$5000,10,FALSE))</f>
        <v>46</v>
      </c>
      <c r="D21" s="62">
        <f>SUM(B21:C21)</f>
        <v>78</v>
      </c>
      <c r="E21" s="63"/>
      <c r="F21" s="62">
        <v>46</v>
      </c>
      <c r="G21" s="62">
        <f>IF(ISNA(VLOOKUP($Y$1*1000+F21,年齢別人口集計表AD2!$A$2:$K$5000,9,FALSE)),0,VLOOKUP($Y$1*1000+F21,年齢別人口集計表AD2!$A$2:$K$5000,9,FALSE))</f>
        <v>31</v>
      </c>
      <c r="H21" s="62">
        <f>IF(ISNA(VLOOKUP($Y$1*1000+F21,年齢別人口集計表AD2!$A$2:$K$5000,10,FALSE)),0,VLOOKUP($Y$1*1000+F21,年齢別人口集計表AD2!$A$2:$K$5000,10,FALSE))</f>
        <v>32</v>
      </c>
      <c r="I21" s="62">
        <f>SUM(G21:H21)</f>
        <v>63</v>
      </c>
      <c r="J21" s="63"/>
      <c r="K21" s="62">
        <v>51</v>
      </c>
      <c r="L21" s="62">
        <f>IF(ISNA(VLOOKUP($Y$1*1000+K21,年齢別人口集計表AD2!$A$2:$K$5000,9,FALSE)),0,VLOOKUP($Y$1*1000+K21,年齢別人口集計表AD2!$A$2:$K$5000,9,FALSE))</f>
        <v>14</v>
      </c>
      <c r="M21" s="62">
        <f>IF(ISNA(VLOOKUP($Y$1*1000+K21,年齢別人口集計表AD2!$A$2:$K$5000,10,FALSE)),0,VLOOKUP($Y$1*1000+K21,年齢別人口集計表AD2!$A$2:$K$5000,10,FALSE))</f>
        <v>17</v>
      </c>
      <c r="N21" s="62">
        <f>SUM(L21:M21)</f>
        <v>31</v>
      </c>
      <c r="O21" s="63"/>
      <c r="P21" s="62">
        <v>56</v>
      </c>
      <c r="Q21" s="62">
        <f>IF(ISNA(VLOOKUP($Y$1*1000+P21,年齢別人口集計表AD2!$A$2:$K$5000,9,FALSE)),0,VLOOKUP($Y$1*1000+P21,年齢別人口集計表AD2!$A$2:$K$5000,9,FALSE))</f>
        <v>9</v>
      </c>
      <c r="R21" s="62">
        <f>IF(ISNA(VLOOKUP($Y$1*1000+P21,年齢別人口集計表AD2!$A$2:$K$5000,10,FALSE)),0,VLOOKUP($Y$1*1000+P21,年齢別人口集計表AD2!$A$2:$K$5000,10,FALSE))</f>
        <v>17</v>
      </c>
      <c r="S21" s="62">
        <f>SUM(Q21:R21)</f>
        <v>26</v>
      </c>
      <c r="X21" s="57" t="s">
        <v>120</v>
      </c>
      <c r="Y21" s="57">
        <v>19</v>
      </c>
    </row>
    <row r="22" spans="1:25" x14ac:dyDescent="0.15">
      <c r="A22" s="62">
        <v>42</v>
      </c>
      <c r="B22" s="62">
        <f>IF(ISNA(VLOOKUP($Y$1*1000+A22,年齢別人口集計表AD2!$A$2:$K$5000,9,FALSE)),0,VLOOKUP($Y$1*1000+A22,年齢別人口集計表AD2!$A$2:$K$5000,9,FALSE))</f>
        <v>31</v>
      </c>
      <c r="C22" s="62">
        <f>IF(ISNA(VLOOKUP($Y$1*1000+A22,年齢別人口集計表AD2!$A$2:$K$5000,10,FALSE)),0,VLOOKUP($Y$1*1000+A22,年齢別人口集計表AD2!$A$2:$K$5000,10,FALSE))</f>
        <v>41</v>
      </c>
      <c r="D22" s="62">
        <f>SUM(B22:C22)</f>
        <v>72</v>
      </c>
      <c r="E22" s="63"/>
      <c r="F22" s="62">
        <v>47</v>
      </c>
      <c r="G22" s="62">
        <f>IF(ISNA(VLOOKUP($Y$1*1000+F22,年齢別人口集計表AD2!$A$2:$K$5000,9,FALSE)),0,VLOOKUP($Y$1*1000+F22,年齢別人口集計表AD2!$A$2:$K$5000,9,FALSE))</f>
        <v>41</v>
      </c>
      <c r="H22" s="62">
        <f>IF(ISNA(VLOOKUP($Y$1*1000+F22,年齢別人口集計表AD2!$A$2:$K$5000,10,FALSE)),0,VLOOKUP($Y$1*1000+F22,年齢別人口集計表AD2!$A$2:$K$5000,10,FALSE))</f>
        <v>31</v>
      </c>
      <c r="I22" s="62">
        <f>SUM(G22:H22)</f>
        <v>72</v>
      </c>
      <c r="J22" s="63"/>
      <c r="K22" s="62">
        <v>52</v>
      </c>
      <c r="L22" s="62">
        <f>IF(ISNA(VLOOKUP($Y$1*1000+K22,年齢別人口集計表AD2!$A$2:$K$5000,9,FALSE)),0,VLOOKUP($Y$1*1000+K22,年齢別人口集計表AD2!$A$2:$K$5000,9,FALSE))</f>
        <v>20</v>
      </c>
      <c r="M22" s="62">
        <f>IF(ISNA(VLOOKUP($Y$1*1000+K22,年齢別人口集計表AD2!$A$2:$K$5000,10,FALSE)),0,VLOOKUP($Y$1*1000+K22,年齢別人口集計表AD2!$A$2:$K$5000,10,FALSE))</f>
        <v>17</v>
      </c>
      <c r="N22" s="62">
        <f>SUM(L22:M22)</f>
        <v>37</v>
      </c>
      <c r="O22" s="63"/>
      <c r="P22" s="62">
        <v>57</v>
      </c>
      <c r="Q22" s="62">
        <f>IF(ISNA(VLOOKUP($Y$1*1000+P22,年齢別人口集計表AD2!$A$2:$K$5000,9,FALSE)),0,VLOOKUP($Y$1*1000+P22,年齢別人口集計表AD2!$A$2:$K$5000,9,FALSE))</f>
        <v>17</v>
      </c>
      <c r="R22" s="62">
        <f>IF(ISNA(VLOOKUP($Y$1*1000+P22,年齢別人口集計表AD2!$A$2:$K$5000,10,FALSE)),0,VLOOKUP($Y$1*1000+P22,年齢別人口集計表AD2!$A$2:$K$5000,10,FALSE))</f>
        <v>21</v>
      </c>
      <c r="S22" s="62">
        <f>SUM(Q22:R22)</f>
        <v>38</v>
      </c>
      <c r="X22" s="57" t="s">
        <v>20</v>
      </c>
      <c r="Y22" s="57">
        <v>22</v>
      </c>
    </row>
    <row r="23" spans="1:25" x14ac:dyDescent="0.15">
      <c r="A23" s="62">
        <v>43</v>
      </c>
      <c r="B23" s="62">
        <f>IF(ISNA(VLOOKUP($Y$1*1000+A23,年齢別人口集計表AD2!$A$2:$K$5000,9,FALSE)),0,VLOOKUP($Y$1*1000+A23,年齢別人口集計表AD2!$A$2:$K$5000,9,FALSE))</f>
        <v>47</v>
      </c>
      <c r="C23" s="62">
        <f>IF(ISNA(VLOOKUP($Y$1*1000+A23,年齢別人口集計表AD2!$A$2:$K$5000,10,FALSE)),0,VLOOKUP($Y$1*1000+A23,年齢別人口集計表AD2!$A$2:$K$5000,10,FALSE))</f>
        <v>29</v>
      </c>
      <c r="D23" s="62">
        <f>SUM(B23:C23)</f>
        <v>76</v>
      </c>
      <c r="E23" s="63"/>
      <c r="F23" s="62">
        <v>48</v>
      </c>
      <c r="G23" s="62">
        <f>IF(ISNA(VLOOKUP($Y$1*1000+F23,年齢別人口集計表AD2!$A$2:$K$5000,9,FALSE)),0,VLOOKUP($Y$1*1000+F23,年齢別人口集計表AD2!$A$2:$K$5000,9,FALSE))</f>
        <v>31</v>
      </c>
      <c r="H23" s="62">
        <f>IF(ISNA(VLOOKUP($Y$1*1000+F23,年齢別人口集計表AD2!$A$2:$K$5000,10,FALSE)),0,VLOOKUP($Y$1*1000+F23,年齢別人口集計表AD2!$A$2:$K$5000,10,FALSE))</f>
        <v>27</v>
      </c>
      <c r="I23" s="62">
        <f>SUM(G23:H23)</f>
        <v>58</v>
      </c>
      <c r="J23" s="63"/>
      <c r="K23" s="62">
        <v>53</v>
      </c>
      <c r="L23" s="62">
        <f>IF(ISNA(VLOOKUP($Y$1*1000+K23,年齢別人口集計表AD2!$A$2:$K$5000,9,FALSE)),0,VLOOKUP($Y$1*1000+K23,年齢別人口集計表AD2!$A$2:$K$5000,9,FALSE))</f>
        <v>15</v>
      </c>
      <c r="M23" s="62">
        <f>IF(ISNA(VLOOKUP($Y$1*1000+K23,年齢別人口集計表AD2!$A$2:$K$5000,10,FALSE)),0,VLOOKUP($Y$1*1000+K23,年齢別人口集計表AD2!$A$2:$K$5000,10,FALSE))</f>
        <v>8</v>
      </c>
      <c r="N23" s="62">
        <f>SUM(L23:M23)</f>
        <v>23</v>
      </c>
      <c r="O23" s="63"/>
      <c r="P23" s="62">
        <v>58</v>
      </c>
      <c r="Q23" s="62">
        <f>IF(ISNA(VLOOKUP($Y$1*1000+P23,年齢別人口集計表AD2!$A$2:$K$5000,9,FALSE)),0,VLOOKUP($Y$1*1000+P23,年齢別人口集計表AD2!$A$2:$K$5000,9,FALSE))</f>
        <v>9</v>
      </c>
      <c r="R23" s="62">
        <f>IF(ISNA(VLOOKUP($Y$1*1000+P23,年齢別人口集計表AD2!$A$2:$K$5000,10,FALSE)),0,VLOOKUP($Y$1*1000+P23,年齢別人口集計表AD2!$A$2:$K$5000,10,FALSE))</f>
        <v>15</v>
      </c>
      <c r="S23" s="62">
        <f>SUM(Q23:R23)</f>
        <v>24</v>
      </c>
      <c r="X23" s="57" t="s">
        <v>21</v>
      </c>
      <c r="Y23" s="57">
        <v>23</v>
      </c>
    </row>
    <row r="24" spans="1:25" x14ac:dyDescent="0.15">
      <c r="A24" s="62">
        <v>44</v>
      </c>
      <c r="B24" s="62">
        <f>IF(ISNA(VLOOKUP($Y$1*1000+A24,年齢別人口集計表AD2!$A$2:$K$5000,9,FALSE)),0,VLOOKUP($Y$1*1000+A24,年齢別人口集計表AD2!$A$2:$K$5000,9,FALSE))</f>
        <v>39</v>
      </c>
      <c r="C24" s="62">
        <f>IF(ISNA(VLOOKUP($Y$1*1000+A24,年齢別人口集計表AD2!$A$2:$K$5000,10,FALSE)),0,VLOOKUP($Y$1*1000+A24,年齢別人口集計表AD2!$A$2:$K$5000,10,FALSE))</f>
        <v>37</v>
      </c>
      <c r="D24" s="62">
        <f>SUM(B24:C24)</f>
        <v>76</v>
      </c>
      <c r="E24" s="63"/>
      <c r="F24" s="62">
        <v>49</v>
      </c>
      <c r="G24" s="62">
        <f>IF(ISNA(VLOOKUP($Y$1*1000+F24,年齢別人口集計表AD2!$A$2:$K$5000,9,FALSE)),0,VLOOKUP($Y$1*1000+F24,年齢別人口集計表AD2!$A$2:$K$5000,9,FALSE))</f>
        <v>23</v>
      </c>
      <c r="H24" s="62">
        <f>IF(ISNA(VLOOKUP($Y$1*1000+F24,年齢別人口集計表AD2!$A$2:$K$5000,10,FALSE)),0,VLOOKUP($Y$1*1000+F24,年齢別人口集計表AD2!$A$2:$K$5000,10,FALSE))</f>
        <v>27</v>
      </c>
      <c r="I24" s="62">
        <f>SUM(G24:H24)</f>
        <v>50</v>
      </c>
      <c r="J24" s="63"/>
      <c r="K24" s="62">
        <v>54</v>
      </c>
      <c r="L24" s="62">
        <f>IF(ISNA(VLOOKUP($Y$1*1000+K24,年齢別人口集計表AD2!$A$2:$K$5000,9,FALSE)),0,VLOOKUP($Y$1*1000+K24,年齢別人口集計表AD2!$A$2:$K$5000,9,FALSE))</f>
        <v>13</v>
      </c>
      <c r="M24" s="62">
        <f>IF(ISNA(VLOOKUP($Y$1*1000+K24,年齢別人口集計表AD2!$A$2:$K$5000,10,FALSE)),0,VLOOKUP($Y$1*1000+K24,年齢別人口集計表AD2!$A$2:$K$5000,10,FALSE))</f>
        <v>9</v>
      </c>
      <c r="N24" s="62">
        <f>SUM(L24:M24)</f>
        <v>22</v>
      </c>
      <c r="O24" s="63"/>
      <c r="P24" s="62">
        <v>59</v>
      </c>
      <c r="Q24" s="62">
        <f>IF(ISNA(VLOOKUP($Y$1*1000+P24,年齢別人口集計表AD2!$A$2:$K$5000,9,FALSE)),0,VLOOKUP($Y$1*1000+P24,年齢別人口集計表AD2!$A$2:$K$5000,9,FALSE))</f>
        <v>17</v>
      </c>
      <c r="R24" s="62">
        <f>IF(ISNA(VLOOKUP($Y$1*1000+P24,年齢別人口集計表AD2!$A$2:$K$5000,10,FALSE)),0,VLOOKUP($Y$1*1000+P24,年齢別人口集計表AD2!$A$2:$K$5000,10,FALSE))</f>
        <v>12</v>
      </c>
      <c r="S24" s="62">
        <f>SUM(Q24:R24)</f>
        <v>29</v>
      </c>
      <c r="X24" s="57" t="s">
        <v>22</v>
      </c>
      <c r="Y24" s="57">
        <v>24</v>
      </c>
    </row>
    <row r="25" spans="1:25" x14ac:dyDescent="0.15">
      <c r="A25" s="64" t="s">
        <v>91</v>
      </c>
      <c r="B25" s="62">
        <f>SUM(B20:B24)</f>
        <v>179</v>
      </c>
      <c r="C25" s="62">
        <f>SUM(C20:C24)</f>
        <v>184</v>
      </c>
      <c r="D25" s="62">
        <f>SUM(D20:D24)</f>
        <v>363</v>
      </c>
      <c r="E25" s="63"/>
      <c r="F25" s="64" t="s">
        <v>91</v>
      </c>
      <c r="G25" s="62">
        <f>SUM(G20:G24)</f>
        <v>158</v>
      </c>
      <c r="H25" s="62">
        <f>SUM(H20:H24)</f>
        <v>155</v>
      </c>
      <c r="I25" s="62">
        <f>SUM(I20:I24)</f>
        <v>313</v>
      </c>
      <c r="J25" s="63"/>
      <c r="K25" s="64" t="s">
        <v>91</v>
      </c>
      <c r="L25" s="62">
        <f>SUM(L20:L24)</f>
        <v>77</v>
      </c>
      <c r="M25" s="62">
        <f>SUM(M20:M24)</f>
        <v>64</v>
      </c>
      <c r="N25" s="62">
        <f>SUM(N20:N24)</f>
        <v>141</v>
      </c>
      <c r="O25" s="63"/>
      <c r="P25" s="64" t="s">
        <v>91</v>
      </c>
      <c r="Q25" s="62">
        <f>SUM(Q20:Q24)</f>
        <v>64</v>
      </c>
      <c r="R25" s="62">
        <f>SUM(R20:R24)</f>
        <v>84</v>
      </c>
      <c r="S25" s="62">
        <f>SUM(S20:S24)</f>
        <v>148</v>
      </c>
      <c r="U25" s="65">
        <f>Q25+L25+G25+B25</f>
        <v>478</v>
      </c>
      <c r="V25" s="65">
        <f>R25+M25+H25+C25</f>
        <v>487</v>
      </c>
      <c r="X25" s="57" t="s">
        <v>23</v>
      </c>
      <c r="Y25" s="57">
        <v>25</v>
      </c>
    </row>
    <row r="26" spans="1:25" x14ac:dyDescent="0.15">
      <c r="A26" s="66"/>
      <c r="B26" s="66"/>
      <c r="C26" s="66"/>
      <c r="D26" s="66"/>
      <c r="F26" s="66"/>
      <c r="G26" s="66"/>
      <c r="H26" s="66"/>
      <c r="I26" s="66"/>
      <c r="K26" s="66"/>
      <c r="L26" s="66"/>
      <c r="M26" s="66"/>
      <c r="N26" s="66"/>
      <c r="P26" s="66"/>
      <c r="Q26" s="66"/>
      <c r="R26" s="66"/>
      <c r="S26" s="66"/>
      <c r="X26" s="57" t="s">
        <v>24</v>
      </c>
      <c r="Y26" s="57">
        <v>26</v>
      </c>
    </row>
    <row r="27" spans="1:25" x14ac:dyDescent="0.15">
      <c r="A27" s="64" t="s">
        <v>0</v>
      </c>
      <c r="B27" s="64" t="s">
        <v>89</v>
      </c>
      <c r="C27" s="64" t="s">
        <v>90</v>
      </c>
      <c r="D27" s="64" t="s">
        <v>91</v>
      </c>
      <c r="E27" s="63"/>
      <c r="F27" s="64" t="s">
        <v>0</v>
      </c>
      <c r="G27" s="64" t="s">
        <v>89</v>
      </c>
      <c r="H27" s="64" t="s">
        <v>90</v>
      </c>
      <c r="I27" s="64" t="s">
        <v>91</v>
      </c>
      <c r="J27" s="63"/>
      <c r="K27" s="64" t="s">
        <v>0</v>
      </c>
      <c r="L27" s="64" t="s">
        <v>89</v>
      </c>
      <c r="M27" s="64" t="s">
        <v>90</v>
      </c>
      <c r="N27" s="64" t="s">
        <v>91</v>
      </c>
      <c r="O27" s="63"/>
      <c r="P27" s="64" t="s">
        <v>0</v>
      </c>
      <c r="Q27" s="64" t="s">
        <v>89</v>
      </c>
      <c r="R27" s="64" t="s">
        <v>90</v>
      </c>
      <c r="S27" s="64" t="s">
        <v>91</v>
      </c>
      <c r="X27" s="57" t="s">
        <v>25</v>
      </c>
      <c r="Y27" s="57">
        <v>27</v>
      </c>
    </row>
    <row r="28" spans="1:25" x14ac:dyDescent="0.15">
      <c r="A28" s="62">
        <v>60</v>
      </c>
      <c r="B28" s="62">
        <f>IF(ISNA(VLOOKUP($Y$1*1000+A28,年齢別人口集計表AD2!$A$2:$K$5000,9,FALSE)),0,VLOOKUP($Y$1*1000+A28,年齢別人口集計表AD2!$A$2:$K$5000,9,FALSE))</f>
        <v>13</v>
      </c>
      <c r="C28" s="62">
        <f>IF(ISNA(VLOOKUP($Y$1*1000+A28,年齢別人口集計表AD2!$A$2:$K$5000,10,FALSE)),0,VLOOKUP($Y$1*1000+A28,年齢別人口集計表AD2!$A$2:$K$5000,10,FALSE))</f>
        <v>20</v>
      </c>
      <c r="D28" s="62">
        <f>SUM(B28:C28)</f>
        <v>33</v>
      </c>
      <c r="E28" s="63"/>
      <c r="F28" s="62">
        <v>65</v>
      </c>
      <c r="G28" s="62">
        <f>IF(ISNA(VLOOKUP($Y$1*1000+F28,年齢別人口集計表AD2!$A$2:$K$5000,9,FALSE)),0,VLOOKUP($Y$1*1000+F28,年齢別人口集計表AD2!$A$2:$K$5000,9,FALSE))</f>
        <v>16</v>
      </c>
      <c r="H28" s="62">
        <f>IF(ISNA(VLOOKUP($Y$1*1000+F28,年齢別人口集計表AD2!$A$2:$K$5000,10,FALSE)),0,VLOOKUP($Y$1*1000+F28,年齢別人口集計表AD2!$A$2:$K$5000,10,FALSE))</f>
        <v>12</v>
      </c>
      <c r="I28" s="62">
        <f>SUM(G28:H28)</f>
        <v>28</v>
      </c>
      <c r="J28" s="63"/>
      <c r="K28" s="62">
        <v>70</v>
      </c>
      <c r="L28" s="62">
        <f>IF(ISNA(VLOOKUP($Y$1*1000+K28,年齢別人口集計表AD2!$A$2:$K$5000,9,FALSE)),0,VLOOKUP($Y$1*1000+K28,年齢別人口集計表AD2!$A$2:$K$5000,9,FALSE))</f>
        <v>16</v>
      </c>
      <c r="M28" s="62">
        <f>IF(ISNA(VLOOKUP($Y$1*1000+K28,年齢別人口集計表AD2!$A$2:$K$5000,10,FALSE)),0,VLOOKUP($Y$1*1000+K28,年齢別人口集計表AD2!$A$2:$K$5000,10,FALSE))</f>
        <v>20</v>
      </c>
      <c r="N28" s="62">
        <f>SUM(L28:M28)</f>
        <v>36</v>
      </c>
      <c r="O28" s="63"/>
      <c r="P28" s="62">
        <v>75</v>
      </c>
      <c r="Q28" s="62">
        <f>IF(ISNA(VLOOKUP($Y$1*1000+P28,年齢別人口集計表AD2!$A$2:$K$5000,9,FALSE)),0,VLOOKUP($Y$1*1000+P28,年齢別人口集計表AD2!$A$2:$K$5000,9,FALSE))</f>
        <v>6</v>
      </c>
      <c r="R28" s="62">
        <f>IF(ISNA(VLOOKUP($Y$1*1000+P28,年齢別人口集計表AD2!$A$2:$K$5000,10,FALSE)),0,VLOOKUP($Y$1*1000+P28,年齢別人口集計表AD2!$A$2:$K$5000,10,FALSE))</f>
        <v>8</v>
      </c>
      <c r="S28" s="62">
        <f>SUM(Q28:R28)</f>
        <v>14</v>
      </c>
      <c r="X28" s="57" t="s">
        <v>26</v>
      </c>
      <c r="Y28" s="57">
        <v>28</v>
      </c>
    </row>
    <row r="29" spans="1:25" x14ac:dyDescent="0.15">
      <c r="A29" s="62">
        <v>61</v>
      </c>
      <c r="B29" s="62">
        <f>IF(ISNA(VLOOKUP($Y$1*1000+A29,年齢別人口集計表AD2!$A$2:$K$5000,9,FALSE)),0,VLOOKUP($Y$1*1000+A29,年齢別人口集計表AD2!$A$2:$K$5000,9,FALSE))</f>
        <v>11</v>
      </c>
      <c r="C29" s="62">
        <f>IF(ISNA(VLOOKUP($Y$1*1000+A29,年齢別人口集計表AD2!$A$2:$K$5000,10,FALSE)),0,VLOOKUP($Y$1*1000+A29,年齢別人口集計表AD2!$A$2:$K$5000,10,FALSE))</f>
        <v>11</v>
      </c>
      <c r="D29" s="62">
        <f>SUM(B29:C29)</f>
        <v>22</v>
      </c>
      <c r="E29" s="63"/>
      <c r="F29" s="62">
        <v>66</v>
      </c>
      <c r="G29" s="62">
        <f>IF(ISNA(VLOOKUP($Y$1*1000+F29,年齢別人口集計表AD2!$A$2:$K$5000,9,FALSE)),0,VLOOKUP($Y$1*1000+F29,年齢別人口集計表AD2!$A$2:$K$5000,9,FALSE))</f>
        <v>9</v>
      </c>
      <c r="H29" s="62">
        <f>IF(ISNA(VLOOKUP($Y$1*1000+F29,年齢別人口集計表AD2!$A$2:$K$5000,10,FALSE)),0,VLOOKUP($Y$1*1000+F29,年齢別人口集計表AD2!$A$2:$K$5000,10,FALSE))</f>
        <v>8</v>
      </c>
      <c r="I29" s="62">
        <f>SUM(G29:H29)</f>
        <v>17</v>
      </c>
      <c r="J29" s="63"/>
      <c r="K29" s="62">
        <v>71</v>
      </c>
      <c r="L29" s="62">
        <f>IF(ISNA(VLOOKUP($Y$1*1000+K29,年齢別人口集計表AD2!$A$2:$K$5000,9,FALSE)),0,VLOOKUP($Y$1*1000+K29,年齢別人口集計表AD2!$A$2:$K$5000,9,FALSE))</f>
        <v>6</v>
      </c>
      <c r="M29" s="62">
        <f>IF(ISNA(VLOOKUP($Y$1*1000+K29,年齢別人口集計表AD2!$A$2:$K$5000,10,FALSE)),0,VLOOKUP($Y$1*1000+K29,年齢別人口集計表AD2!$A$2:$K$5000,10,FALSE))</f>
        <v>7</v>
      </c>
      <c r="N29" s="62">
        <f>SUM(L29:M29)</f>
        <v>13</v>
      </c>
      <c r="O29" s="63"/>
      <c r="P29" s="62">
        <v>76</v>
      </c>
      <c r="Q29" s="62">
        <f>IF(ISNA(VLOOKUP($Y$1*1000+P29,年齢別人口集計表AD2!$A$2:$K$5000,9,FALSE)),0,VLOOKUP($Y$1*1000+P29,年齢別人口集計表AD2!$A$2:$K$5000,9,FALSE))</f>
        <v>9</v>
      </c>
      <c r="R29" s="62">
        <f>IF(ISNA(VLOOKUP($Y$1*1000+P29,年齢別人口集計表AD2!$A$2:$K$5000,10,FALSE)),0,VLOOKUP($Y$1*1000+P29,年齢別人口集計表AD2!$A$2:$K$5000,10,FALSE))</f>
        <v>5</v>
      </c>
      <c r="S29" s="62">
        <f>SUM(Q29:R29)</f>
        <v>14</v>
      </c>
      <c r="X29" s="57" t="s">
        <v>27</v>
      </c>
      <c r="Y29" s="57">
        <v>29</v>
      </c>
    </row>
    <row r="30" spans="1:25" x14ac:dyDescent="0.15">
      <c r="A30" s="62">
        <v>62</v>
      </c>
      <c r="B30" s="62">
        <f>IF(ISNA(VLOOKUP($Y$1*1000+A30,年齢別人口集計表AD2!$A$2:$K$5000,9,FALSE)),0,VLOOKUP($Y$1*1000+A30,年齢別人口集計表AD2!$A$2:$K$5000,9,FALSE))</f>
        <v>16</v>
      </c>
      <c r="C30" s="62">
        <f>IF(ISNA(VLOOKUP($Y$1*1000+A30,年齢別人口集計表AD2!$A$2:$K$5000,10,FALSE)),0,VLOOKUP($Y$1*1000+A30,年齢別人口集計表AD2!$A$2:$K$5000,10,FALSE))</f>
        <v>17</v>
      </c>
      <c r="D30" s="62">
        <f>SUM(B30:C30)</f>
        <v>33</v>
      </c>
      <c r="E30" s="63"/>
      <c r="F30" s="62">
        <v>67</v>
      </c>
      <c r="G30" s="62">
        <f>IF(ISNA(VLOOKUP($Y$1*1000+F30,年齢別人口集計表AD2!$A$2:$K$5000,9,FALSE)),0,VLOOKUP($Y$1*1000+F30,年齢別人口集計表AD2!$A$2:$K$5000,9,FALSE))</f>
        <v>10</v>
      </c>
      <c r="H30" s="62">
        <f>IF(ISNA(VLOOKUP($Y$1*1000+F30,年齢別人口集計表AD2!$A$2:$K$5000,10,FALSE)),0,VLOOKUP($Y$1*1000+F30,年齢別人口集計表AD2!$A$2:$K$5000,10,FALSE))</f>
        <v>10</v>
      </c>
      <c r="I30" s="62">
        <f>SUM(G30:H30)</f>
        <v>20</v>
      </c>
      <c r="J30" s="63"/>
      <c r="K30" s="62">
        <v>72</v>
      </c>
      <c r="L30" s="62">
        <f>IF(ISNA(VLOOKUP($Y$1*1000+K30,年齢別人口集計表AD2!$A$2:$K$5000,9,FALSE)),0,VLOOKUP($Y$1*1000+K30,年齢別人口集計表AD2!$A$2:$K$5000,9,FALSE))</f>
        <v>13</v>
      </c>
      <c r="M30" s="62">
        <f>IF(ISNA(VLOOKUP($Y$1*1000+K30,年齢別人口集計表AD2!$A$2:$K$5000,10,FALSE)),0,VLOOKUP($Y$1*1000+K30,年齢別人口集計表AD2!$A$2:$K$5000,10,FALSE))</f>
        <v>7</v>
      </c>
      <c r="N30" s="62">
        <f>SUM(L30:M30)</f>
        <v>20</v>
      </c>
      <c r="O30" s="63"/>
      <c r="P30" s="62">
        <v>77</v>
      </c>
      <c r="Q30" s="62">
        <f>IF(ISNA(VLOOKUP($Y$1*1000+P30,年齢別人口集計表AD2!$A$2:$K$5000,9,FALSE)),0,VLOOKUP($Y$1*1000+P30,年齢別人口集計表AD2!$A$2:$K$5000,9,FALSE))</f>
        <v>6</v>
      </c>
      <c r="R30" s="62">
        <f>IF(ISNA(VLOOKUP($Y$1*1000+P30,年齢別人口集計表AD2!$A$2:$K$5000,10,FALSE)),0,VLOOKUP($Y$1*1000+P30,年齢別人口集計表AD2!$A$2:$K$5000,10,FALSE))</f>
        <v>5</v>
      </c>
      <c r="S30" s="62">
        <f>SUM(Q30:R30)</f>
        <v>11</v>
      </c>
      <c r="X30" s="57" t="s">
        <v>28</v>
      </c>
      <c r="Y30" s="57">
        <v>30</v>
      </c>
    </row>
    <row r="31" spans="1:25" x14ac:dyDescent="0.15">
      <c r="A31" s="62">
        <v>63</v>
      </c>
      <c r="B31" s="62">
        <f>IF(ISNA(VLOOKUP($Y$1*1000+A31,年齢別人口集計表AD2!$A$2:$K$5000,9,FALSE)),0,VLOOKUP($Y$1*1000+A31,年齢別人口集計表AD2!$A$2:$K$5000,9,FALSE))</f>
        <v>17</v>
      </c>
      <c r="C31" s="62">
        <f>IF(ISNA(VLOOKUP($Y$1*1000+A31,年齢別人口集計表AD2!$A$2:$K$5000,10,FALSE)),0,VLOOKUP($Y$1*1000+A31,年齢別人口集計表AD2!$A$2:$K$5000,10,FALSE))</f>
        <v>15</v>
      </c>
      <c r="D31" s="62">
        <f>SUM(B31:C31)</f>
        <v>32</v>
      </c>
      <c r="E31" s="63"/>
      <c r="F31" s="62">
        <v>68</v>
      </c>
      <c r="G31" s="62">
        <f>IF(ISNA(VLOOKUP($Y$1*1000+F31,年齢別人口集計表AD2!$A$2:$K$5000,9,FALSE)),0,VLOOKUP($Y$1*1000+F31,年齢別人口集計表AD2!$A$2:$K$5000,9,FALSE))</f>
        <v>14</v>
      </c>
      <c r="H31" s="62">
        <f>IF(ISNA(VLOOKUP($Y$1*1000+F31,年齢別人口集計表AD2!$A$2:$K$5000,10,FALSE)),0,VLOOKUP($Y$1*1000+F31,年齢別人口集計表AD2!$A$2:$K$5000,10,FALSE))</f>
        <v>20</v>
      </c>
      <c r="I31" s="62">
        <f>SUM(G31:H31)</f>
        <v>34</v>
      </c>
      <c r="J31" s="63"/>
      <c r="K31" s="62">
        <v>73</v>
      </c>
      <c r="L31" s="62">
        <f>IF(ISNA(VLOOKUP($Y$1*1000+K31,年齢別人口集計表AD2!$A$2:$K$5000,9,FALSE)),0,VLOOKUP($Y$1*1000+K31,年齢別人口集計表AD2!$A$2:$K$5000,9,FALSE))</f>
        <v>7</v>
      </c>
      <c r="M31" s="62">
        <f>IF(ISNA(VLOOKUP($Y$1*1000+K31,年齢別人口集計表AD2!$A$2:$K$5000,10,FALSE)),0,VLOOKUP($Y$1*1000+K31,年齢別人口集計表AD2!$A$2:$K$5000,10,FALSE))</f>
        <v>8</v>
      </c>
      <c r="N31" s="62">
        <f>SUM(L31:M31)</f>
        <v>15</v>
      </c>
      <c r="O31" s="63"/>
      <c r="P31" s="62">
        <v>78</v>
      </c>
      <c r="Q31" s="62">
        <f>IF(ISNA(VLOOKUP($Y$1*1000+P31,年齢別人口集計表AD2!$A$2:$K$5000,9,FALSE)),0,VLOOKUP($Y$1*1000+P31,年齢別人口集計表AD2!$A$2:$K$5000,9,FALSE))</f>
        <v>3</v>
      </c>
      <c r="R31" s="62">
        <f>IF(ISNA(VLOOKUP($Y$1*1000+P31,年齢別人口集計表AD2!$A$2:$K$5000,10,FALSE)),0,VLOOKUP($Y$1*1000+P31,年齢別人口集計表AD2!$A$2:$K$5000,10,FALSE))</f>
        <v>5</v>
      </c>
      <c r="S31" s="62">
        <f>SUM(Q31:R31)</f>
        <v>8</v>
      </c>
      <c r="X31" s="57" t="s">
        <v>29</v>
      </c>
      <c r="Y31" s="57">
        <v>31</v>
      </c>
    </row>
    <row r="32" spans="1:25" x14ac:dyDescent="0.15">
      <c r="A32" s="62">
        <v>64</v>
      </c>
      <c r="B32" s="62">
        <f>IF(ISNA(VLOOKUP($Y$1*1000+A32,年齢別人口集計表AD2!$A$2:$K$5000,9,FALSE)),0,VLOOKUP($Y$1*1000+A32,年齢別人口集計表AD2!$A$2:$K$5000,9,FALSE))</f>
        <v>19</v>
      </c>
      <c r="C32" s="62">
        <f>IF(ISNA(VLOOKUP($Y$1*1000+A32,年齢別人口集計表AD2!$A$2:$K$5000,10,FALSE)),0,VLOOKUP($Y$1*1000+A32,年齢別人口集計表AD2!$A$2:$K$5000,10,FALSE))</f>
        <v>10</v>
      </c>
      <c r="D32" s="62">
        <f>SUM(B32:C32)</f>
        <v>29</v>
      </c>
      <c r="E32" s="63"/>
      <c r="F32" s="62">
        <v>69</v>
      </c>
      <c r="G32" s="62">
        <f>IF(ISNA(VLOOKUP($Y$1*1000+F32,年齢別人口集計表AD2!$A$2:$K$5000,9,FALSE)),0,VLOOKUP($Y$1*1000+F32,年齢別人口集計表AD2!$A$2:$K$5000,9,FALSE))</f>
        <v>12</v>
      </c>
      <c r="H32" s="62">
        <f>IF(ISNA(VLOOKUP($Y$1*1000+F32,年齢別人口集計表AD2!$A$2:$K$5000,10,FALSE)),0,VLOOKUP($Y$1*1000+F32,年齢別人口集計表AD2!$A$2:$K$5000,10,FALSE))</f>
        <v>11</v>
      </c>
      <c r="I32" s="62">
        <f>SUM(G32:H32)</f>
        <v>23</v>
      </c>
      <c r="J32" s="63"/>
      <c r="K32" s="62">
        <v>74</v>
      </c>
      <c r="L32" s="62">
        <f>IF(ISNA(VLOOKUP($Y$1*1000+K32,年齢別人口集計表AD2!$A$2:$K$5000,9,FALSE)),0,VLOOKUP($Y$1*1000+K32,年齢別人口集計表AD2!$A$2:$K$5000,9,FALSE))</f>
        <v>6</v>
      </c>
      <c r="M32" s="62">
        <f>IF(ISNA(VLOOKUP($Y$1*1000+K32,年齢別人口集計表AD2!$A$2:$K$5000,10,FALSE)),0,VLOOKUP($Y$1*1000+K32,年齢別人口集計表AD2!$A$2:$K$5000,10,FALSE))</f>
        <v>6</v>
      </c>
      <c r="N32" s="62">
        <f>SUM(L32:M32)</f>
        <v>12</v>
      </c>
      <c r="O32" s="63"/>
      <c r="P32" s="62">
        <v>79</v>
      </c>
      <c r="Q32" s="62">
        <f>IF(ISNA(VLOOKUP($Y$1*1000+P32,年齢別人口集計表AD2!$A$2:$K$5000,9,FALSE)),0,VLOOKUP($Y$1*1000+P32,年齢別人口集計表AD2!$A$2:$K$5000,9,FALSE))</f>
        <v>8</v>
      </c>
      <c r="R32" s="62">
        <f>IF(ISNA(VLOOKUP($Y$1*1000+P32,年齢別人口集計表AD2!$A$2:$K$5000,10,FALSE)),0,VLOOKUP($Y$1*1000+P32,年齢別人口集計表AD2!$A$2:$K$5000,10,FALSE))</f>
        <v>6</v>
      </c>
      <c r="S32" s="62">
        <f>SUM(Q32:R32)</f>
        <v>14</v>
      </c>
      <c r="X32" s="57" t="s">
        <v>30</v>
      </c>
      <c r="Y32" s="57">
        <v>32</v>
      </c>
    </row>
    <row r="33" spans="1:25" x14ac:dyDescent="0.15">
      <c r="A33" s="64" t="s">
        <v>91</v>
      </c>
      <c r="B33" s="62">
        <f>SUM(B28:B32)</f>
        <v>76</v>
      </c>
      <c r="C33" s="62">
        <f>SUM(C28:C32)</f>
        <v>73</v>
      </c>
      <c r="D33" s="62">
        <f>SUM(D28:D32)</f>
        <v>149</v>
      </c>
      <c r="E33" s="63"/>
      <c r="F33" s="64" t="s">
        <v>91</v>
      </c>
      <c r="G33" s="62">
        <f>SUM(G28:G32)</f>
        <v>61</v>
      </c>
      <c r="H33" s="62">
        <f>SUM(H28:H32)</f>
        <v>61</v>
      </c>
      <c r="I33" s="62">
        <f>SUM(I28:I32)</f>
        <v>122</v>
      </c>
      <c r="J33" s="63"/>
      <c r="K33" s="64" t="s">
        <v>91</v>
      </c>
      <c r="L33" s="62">
        <f>SUM(L28:L32)</f>
        <v>48</v>
      </c>
      <c r="M33" s="62">
        <f>SUM(M28:M32)</f>
        <v>48</v>
      </c>
      <c r="N33" s="62">
        <f>SUM(N28:N32)</f>
        <v>96</v>
      </c>
      <c r="O33" s="63"/>
      <c r="P33" s="64" t="s">
        <v>91</v>
      </c>
      <c r="Q33" s="62">
        <f>SUM(Q28:Q32)</f>
        <v>32</v>
      </c>
      <c r="R33" s="62">
        <f>SUM(R28:R32)</f>
        <v>29</v>
      </c>
      <c r="S33" s="62">
        <f>SUM(S28:S32)</f>
        <v>61</v>
      </c>
      <c r="U33" s="65">
        <f>Q33+L33+G33+B33</f>
        <v>217</v>
      </c>
      <c r="V33" s="65">
        <f>R33+M33+H33+C33</f>
        <v>211</v>
      </c>
      <c r="X33" s="57" t="s">
        <v>31</v>
      </c>
      <c r="Y33" s="57">
        <v>33</v>
      </c>
    </row>
    <row r="34" spans="1:25" x14ac:dyDescent="0.15">
      <c r="A34" s="66"/>
      <c r="B34" s="66"/>
      <c r="C34" s="66"/>
      <c r="D34" s="66"/>
      <c r="F34" s="66"/>
      <c r="G34" s="66"/>
      <c r="H34" s="66"/>
      <c r="I34" s="66"/>
      <c r="K34" s="66"/>
      <c r="L34" s="66"/>
      <c r="M34" s="66"/>
      <c r="N34" s="66"/>
      <c r="P34" s="66"/>
      <c r="Q34" s="66"/>
      <c r="R34" s="66"/>
      <c r="S34" s="66"/>
      <c r="X34" s="57" t="s">
        <v>32</v>
      </c>
      <c r="Y34" s="57">
        <v>34</v>
      </c>
    </row>
    <row r="35" spans="1:25" x14ac:dyDescent="0.15">
      <c r="A35" s="64" t="s">
        <v>0</v>
      </c>
      <c r="B35" s="64" t="s">
        <v>89</v>
      </c>
      <c r="C35" s="64" t="s">
        <v>90</v>
      </c>
      <c r="D35" s="64" t="s">
        <v>91</v>
      </c>
      <c r="E35" s="63"/>
      <c r="F35" s="64" t="s">
        <v>0</v>
      </c>
      <c r="G35" s="64" t="s">
        <v>89</v>
      </c>
      <c r="H35" s="64" t="s">
        <v>90</v>
      </c>
      <c r="I35" s="64" t="s">
        <v>91</v>
      </c>
      <c r="J35" s="63"/>
      <c r="K35" s="64" t="s">
        <v>0</v>
      </c>
      <c r="L35" s="64" t="s">
        <v>89</v>
      </c>
      <c r="M35" s="64" t="s">
        <v>90</v>
      </c>
      <c r="N35" s="64" t="s">
        <v>91</v>
      </c>
      <c r="O35" s="63"/>
      <c r="P35" s="64" t="s">
        <v>0</v>
      </c>
      <c r="Q35" s="64" t="s">
        <v>89</v>
      </c>
      <c r="R35" s="64" t="s">
        <v>90</v>
      </c>
      <c r="S35" s="64" t="s">
        <v>91</v>
      </c>
      <c r="X35" s="57" t="s">
        <v>33</v>
      </c>
      <c r="Y35" s="57">
        <v>36</v>
      </c>
    </row>
    <row r="36" spans="1:25" x14ac:dyDescent="0.15">
      <c r="A36" s="62">
        <v>80</v>
      </c>
      <c r="B36" s="62">
        <f>IF(ISNA(VLOOKUP($Y$1*1000+A36,年齢別人口集計表AD2!$A$2:$K$5000,9,FALSE)),0,VLOOKUP($Y$1*1000+A36,年齢別人口集計表AD2!$A$2:$K$5000,9,FALSE))</f>
        <v>5</v>
      </c>
      <c r="C36" s="62">
        <f>IF(ISNA(VLOOKUP($Y$1*1000+A36,年齢別人口集計表AD2!$A$2:$K$5000,10,FALSE)),0,VLOOKUP($Y$1*1000+A36,年齢別人口集計表AD2!$A$2:$K$5000,10,FALSE))</f>
        <v>7</v>
      </c>
      <c r="D36" s="62">
        <f>SUM(B36:C36)</f>
        <v>12</v>
      </c>
      <c r="E36" s="63"/>
      <c r="F36" s="62">
        <v>85</v>
      </c>
      <c r="G36" s="62">
        <f>IF(ISNA(VLOOKUP($Y$1*1000+F36,年齢別人口集計表AD2!$A$2:$K$5000,9,FALSE)),0,VLOOKUP($Y$1*1000+F36,年齢別人口集計表AD2!$A$2:$K$5000,9,FALSE))</f>
        <v>3</v>
      </c>
      <c r="H36" s="62">
        <f>IF(ISNA(VLOOKUP($Y$1*1000+F36,年齢別人口集計表AD2!$A$2:$K$5000,10,FALSE)),0,VLOOKUP($Y$1*1000+F36,年齢別人口集計表AD2!$A$2:$K$5000,10,FALSE))</f>
        <v>7</v>
      </c>
      <c r="I36" s="62">
        <f>SUM(G36:H36)</f>
        <v>10</v>
      </c>
      <c r="J36" s="63"/>
      <c r="K36" s="62">
        <v>90</v>
      </c>
      <c r="L36" s="62">
        <f>IF(ISNA(VLOOKUP($Y$1*1000+K36,年齢別人口集計表AD2!$A$2:$K$5000,9,FALSE)),0,VLOOKUP($Y$1*1000+K36,年齢別人口集計表AD2!$A$2:$K$5000,9,FALSE))</f>
        <v>0</v>
      </c>
      <c r="M36" s="62">
        <f>IF(ISNA(VLOOKUP($Y$1*1000+K36,年齢別人口集計表AD2!$A$2:$K$5000,10,FALSE)),0,VLOOKUP($Y$1*1000+K36,年齢別人口集計表AD2!$A$2:$K$5000,10,FALSE))</f>
        <v>3</v>
      </c>
      <c r="N36" s="62">
        <f>SUM(L36:M36)</f>
        <v>3</v>
      </c>
      <c r="O36" s="63"/>
      <c r="P36" s="62">
        <v>95</v>
      </c>
      <c r="Q36" s="62">
        <f>IF(ISNA(VLOOKUP($Y$1*1000+P36,年齢別人口集計表AD2!$A$2:$K$5000,9,FALSE)),0,VLOOKUP($Y$1*1000+P36,年齢別人口集計表AD2!$A$2:$K$5000,9,FALSE))</f>
        <v>1</v>
      </c>
      <c r="R36" s="62">
        <f>IF(ISNA(VLOOKUP($Y$1*1000+P36,年齢別人口集計表AD2!$A$2:$K$5000,10,FALSE)),0,VLOOKUP($Y$1*1000+P36,年齢別人口集計表AD2!$A$2:$K$5000,10,FALSE))</f>
        <v>0</v>
      </c>
      <c r="S36" s="62">
        <f>SUM(Q36:R36)</f>
        <v>1</v>
      </c>
      <c r="X36" s="57" t="s">
        <v>34</v>
      </c>
      <c r="Y36" s="57">
        <v>37</v>
      </c>
    </row>
    <row r="37" spans="1:25" x14ac:dyDescent="0.15">
      <c r="A37" s="62">
        <v>81</v>
      </c>
      <c r="B37" s="62">
        <f>IF(ISNA(VLOOKUP($Y$1*1000+A37,年齢別人口集計表AD2!$A$2:$K$5000,9,FALSE)),0,VLOOKUP($Y$1*1000+A37,年齢別人口集計表AD2!$A$2:$K$5000,9,FALSE))</f>
        <v>4</v>
      </c>
      <c r="C37" s="62">
        <f>IF(ISNA(VLOOKUP($Y$1*1000+A37,年齢別人口集計表AD2!$A$2:$K$5000,10,FALSE)),0,VLOOKUP($Y$1*1000+A37,年齢別人口集計表AD2!$A$2:$K$5000,10,FALSE))</f>
        <v>3</v>
      </c>
      <c r="D37" s="62">
        <f>SUM(B37:C37)</f>
        <v>7</v>
      </c>
      <c r="E37" s="63"/>
      <c r="F37" s="62">
        <v>86</v>
      </c>
      <c r="G37" s="62">
        <f>IF(ISNA(VLOOKUP($Y$1*1000+F37,年齢別人口集計表AD2!$A$2:$K$5000,9,FALSE)),0,VLOOKUP($Y$1*1000+F37,年齢別人口集計表AD2!$A$2:$K$5000,9,FALSE))</f>
        <v>2</v>
      </c>
      <c r="H37" s="62">
        <f>IF(ISNA(VLOOKUP($Y$1*1000+F37,年齢別人口集計表AD2!$A$2:$K$5000,10,FALSE)),0,VLOOKUP($Y$1*1000+F37,年齢別人口集計表AD2!$A$2:$K$5000,10,FALSE))</f>
        <v>2</v>
      </c>
      <c r="I37" s="62">
        <f>SUM(G37:H37)</f>
        <v>4</v>
      </c>
      <c r="J37" s="63"/>
      <c r="K37" s="62">
        <v>91</v>
      </c>
      <c r="L37" s="62">
        <f>IF(ISNA(VLOOKUP($Y$1*1000+K37,年齢別人口集計表AD2!$A$2:$K$5000,9,FALSE)),0,VLOOKUP($Y$1*1000+K37,年齢別人口集計表AD2!$A$2:$K$5000,9,FALSE))</f>
        <v>0</v>
      </c>
      <c r="M37" s="62">
        <f>IF(ISNA(VLOOKUP($Y$1*1000+K37,年齢別人口集計表AD2!$A$2:$K$5000,10,FALSE)),0,VLOOKUP($Y$1*1000+K37,年齢別人口集計表AD2!$A$2:$K$5000,10,FALSE))</f>
        <v>1</v>
      </c>
      <c r="N37" s="62">
        <f>SUM(L37:M37)</f>
        <v>1</v>
      </c>
      <c r="O37" s="63"/>
      <c r="P37" s="62">
        <v>96</v>
      </c>
      <c r="Q37" s="62">
        <f>IF(ISNA(VLOOKUP($Y$1*1000+P37,年齢別人口集計表AD2!$A$2:$K$5000,9,FALSE)),0,VLOOKUP($Y$1*1000+P37,年齢別人口集計表AD2!$A$2:$K$5000,9,FALSE))</f>
        <v>1</v>
      </c>
      <c r="R37" s="62">
        <f>IF(ISNA(VLOOKUP($Y$1*1000+P37,年齢別人口集計表AD2!$A$2:$K$5000,10,FALSE)),0,VLOOKUP($Y$1*1000+P37,年齢別人口集計表AD2!$A$2:$K$5000,10,FALSE))</f>
        <v>1</v>
      </c>
      <c r="S37" s="62">
        <f>SUM(Q37:R37)</f>
        <v>2</v>
      </c>
      <c r="X37" s="57" t="s">
        <v>35</v>
      </c>
      <c r="Y37" s="57">
        <v>38</v>
      </c>
    </row>
    <row r="38" spans="1:25" x14ac:dyDescent="0.15">
      <c r="A38" s="62">
        <v>82</v>
      </c>
      <c r="B38" s="62">
        <f>IF(ISNA(VLOOKUP($Y$1*1000+A38,年齢別人口集計表AD2!$A$2:$K$5000,9,FALSE)),0,VLOOKUP($Y$1*1000+A38,年齢別人口集計表AD2!$A$2:$K$5000,9,FALSE))</f>
        <v>1</v>
      </c>
      <c r="C38" s="62">
        <f>IF(ISNA(VLOOKUP($Y$1*1000+A38,年齢別人口集計表AD2!$A$2:$K$5000,10,FALSE)),0,VLOOKUP($Y$1*1000+A38,年齢別人口集計表AD2!$A$2:$K$5000,10,FALSE))</f>
        <v>4</v>
      </c>
      <c r="D38" s="62">
        <f>SUM(B38:C38)</f>
        <v>5</v>
      </c>
      <c r="E38" s="63"/>
      <c r="F38" s="62">
        <v>87</v>
      </c>
      <c r="G38" s="62">
        <f>IF(ISNA(VLOOKUP($Y$1*1000+F38,年齢別人口集計表AD2!$A$2:$K$5000,9,FALSE)),0,VLOOKUP($Y$1*1000+F38,年齢別人口集計表AD2!$A$2:$K$5000,9,FALSE))</f>
        <v>1</v>
      </c>
      <c r="H38" s="62">
        <f>IF(ISNA(VLOOKUP($Y$1*1000+F38,年齢別人口集計表AD2!$A$2:$K$5000,10,FALSE)),0,VLOOKUP($Y$1*1000+F38,年齢別人口集計表AD2!$A$2:$K$5000,10,FALSE))</f>
        <v>1</v>
      </c>
      <c r="I38" s="62">
        <f>SUM(G38:H38)</f>
        <v>2</v>
      </c>
      <c r="J38" s="63"/>
      <c r="K38" s="62">
        <v>92</v>
      </c>
      <c r="L38" s="62">
        <f>IF(ISNA(VLOOKUP($Y$1*1000+K38,年齢別人口集計表AD2!$A$2:$K$5000,9,FALSE)),0,VLOOKUP($Y$1*1000+K38,年齢別人口集計表AD2!$A$2:$K$5000,9,FALSE))</f>
        <v>0</v>
      </c>
      <c r="M38" s="62">
        <f>IF(ISNA(VLOOKUP($Y$1*1000+K38,年齢別人口集計表AD2!$A$2:$K$5000,10,FALSE)),0,VLOOKUP($Y$1*1000+K38,年齢別人口集計表AD2!$A$2:$K$5000,10,FALSE))</f>
        <v>1</v>
      </c>
      <c r="N38" s="62">
        <f>SUM(L38:M38)</f>
        <v>1</v>
      </c>
      <c r="O38" s="63"/>
      <c r="P38" s="62">
        <v>97</v>
      </c>
      <c r="Q38" s="62">
        <f>IF(ISNA(VLOOKUP($Y$1*1000+P38,年齢別人口集計表AD2!$A$2:$K$5000,9,FALSE)),0,VLOOKUP($Y$1*1000+P38,年齢別人口集計表AD2!$A$2:$K$5000,9,FALSE))</f>
        <v>0</v>
      </c>
      <c r="R38" s="62">
        <f>IF(ISNA(VLOOKUP($Y$1*1000+P38,年齢別人口集計表AD2!$A$2:$K$5000,10,FALSE)),0,VLOOKUP($Y$1*1000+P38,年齢別人口集計表AD2!$A$2:$K$5000,10,FALSE))</f>
        <v>0</v>
      </c>
      <c r="S38" s="62">
        <f>SUM(Q38:R38)</f>
        <v>0</v>
      </c>
      <c r="X38" s="57" t="s">
        <v>61</v>
      </c>
      <c r="Y38" s="57">
        <v>39</v>
      </c>
    </row>
    <row r="39" spans="1:25" x14ac:dyDescent="0.15">
      <c r="A39" s="62">
        <v>83</v>
      </c>
      <c r="B39" s="62">
        <f>IF(ISNA(VLOOKUP($Y$1*1000+A39,年齢別人口集計表AD2!$A$2:$K$5000,9,FALSE)),0,VLOOKUP($Y$1*1000+A39,年齢別人口集計表AD2!$A$2:$K$5000,9,FALSE))</f>
        <v>3</v>
      </c>
      <c r="C39" s="62">
        <f>IF(ISNA(VLOOKUP($Y$1*1000+A39,年齢別人口集計表AD2!$A$2:$K$5000,10,FALSE)),0,VLOOKUP($Y$1*1000+A39,年齢別人口集計表AD2!$A$2:$K$5000,10,FALSE))</f>
        <v>1</v>
      </c>
      <c r="D39" s="62">
        <f>SUM(B39:C39)</f>
        <v>4</v>
      </c>
      <c r="E39" s="63"/>
      <c r="F39" s="62">
        <v>88</v>
      </c>
      <c r="G39" s="62">
        <f>IF(ISNA(VLOOKUP($Y$1*1000+F39,年齢別人口集計表AD2!$A$2:$K$5000,9,FALSE)),0,VLOOKUP($Y$1*1000+F39,年齢別人口集計表AD2!$A$2:$K$5000,9,FALSE))</f>
        <v>2</v>
      </c>
      <c r="H39" s="62">
        <f>IF(ISNA(VLOOKUP($Y$1*1000+F39,年齢別人口集計表AD2!$A$2:$K$5000,10,FALSE)),0,VLOOKUP($Y$1*1000+F39,年齢別人口集計表AD2!$A$2:$K$5000,10,FALSE))</f>
        <v>1</v>
      </c>
      <c r="I39" s="62">
        <f>SUM(G39:H39)</f>
        <v>3</v>
      </c>
      <c r="J39" s="63"/>
      <c r="K39" s="62">
        <v>93</v>
      </c>
      <c r="L39" s="62">
        <f>IF(ISNA(VLOOKUP($Y$1*1000+K39,年齢別人口集計表AD2!$A$2:$K$5000,9,FALSE)),0,VLOOKUP($Y$1*1000+K39,年齢別人口集計表AD2!$A$2:$K$5000,9,FALSE))</f>
        <v>1</v>
      </c>
      <c r="M39" s="62">
        <f>IF(ISNA(VLOOKUP($Y$1*1000+K39,年齢別人口集計表AD2!$A$2:$K$5000,10,FALSE)),0,VLOOKUP($Y$1*1000+K39,年齢別人口集計表AD2!$A$2:$K$5000,10,FALSE))</f>
        <v>1</v>
      </c>
      <c r="N39" s="62">
        <f>SUM(L39:M39)</f>
        <v>2</v>
      </c>
      <c r="O39" s="63"/>
      <c r="P39" s="62">
        <v>98</v>
      </c>
      <c r="Q39" s="62">
        <f>IF(ISNA(VLOOKUP($Y$1*1000+P39,年齢別人口集計表AD2!$A$2:$K$5000,9,FALSE)),0,VLOOKUP($Y$1*1000+P39,年齢別人口集計表AD2!$A$2:$K$5000,9,FALSE))</f>
        <v>0</v>
      </c>
      <c r="R39" s="62">
        <f>IF(ISNA(VLOOKUP($Y$1*1000+P39,年齢別人口集計表AD2!$A$2:$K$5000,10,FALSE)),0,VLOOKUP($Y$1*1000+P39,年齢別人口集計表AD2!$A$2:$K$5000,10,FALSE))</f>
        <v>1</v>
      </c>
      <c r="S39" s="62">
        <f>SUM(Q39:R39)</f>
        <v>1</v>
      </c>
      <c r="X39" s="57" t="s">
        <v>77</v>
      </c>
      <c r="Y39" s="57">
        <v>40</v>
      </c>
    </row>
    <row r="40" spans="1:25" x14ac:dyDescent="0.15">
      <c r="A40" s="62">
        <v>84</v>
      </c>
      <c r="B40" s="62">
        <f>IF(ISNA(VLOOKUP($Y$1*1000+A40,年齢別人口集計表AD2!$A$2:$K$5000,9,FALSE)),0,VLOOKUP($Y$1*1000+A40,年齢別人口集計表AD2!$A$2:$K$5000,9,FALSE))</f>
        <v>2</v>
      </c>
      <c r="C40" s="62">
        <f>IF(ISNA(VLOOKUP($Y$1*1000+A40,年齢別人口集計表AD2!$A$2:$K$5000,10,FALSE)),0,VLOOKUP($Y$1*1000+A40,年齢別人口集計表AD2!$A$2:$K$5000,10,FALSE))</f>
        <v>5</v>
      </c>
      <c r="D40" s="62">
        <f>SUM(B40:C40)</f>
        <v>7</v>
      </c>
      <c r="E40" s="63"/>
      <c r="F40" s="62">
        <v>89</v>
      </c>
      <c r="G40" s="62">
        <f>IF(ISNA(VLOOKUP($Y$1*1000+F40,年齢別人口集計表AD2!$A$2:$K$5000,9,FALSE)),0,VLOOKUP($Y$1*1000+F40,年齢別人口集計表AD2!$A$2:$K$5000,9,FALSE))</f>
        <v>3</v>
      </c>
      <c r="H40" s="62">
        <f>IF(ISNA(VLOOKUP($Y$1*1000+F40,年齢別人口集計表AD2!$A$2:$K$5000,10,FALSE)),0,VLOOKUP($Y$1*1000+F40,年齢別人口集計表AD2!$A$2:$K$5000,10,FALSE))</f>
        <v>3</v>
      </c>
      <c r="I40" s="62">
        <f>SUM(G40:H40)</f>
        <v>6</v>
      </c>
      <c r="J40" s="63"/>
      <c r="K40" s="62">
        <v>94</v>
      </c>
      <c r="L40" s="62">
        <f>IF(ISNA(VLOOKUP($Y$1*1000+K40,年齢別人口集計表AD2!$A$2:$K$5000,9,FALSE)),0,VLOOKUP($Y$1*1000+K40,年齢別人口集計表AD2!$A$2:$K$5000,9,FALSE))</f>
        <v>0</v>
      </c>
      <c r="M40" s="62">
        <f>IF(ISNA(VLOOKUP($Y$1*1000+K40,年齢別人口集計表AD2!$A$2:$K$5000,10,FALSE)),0,VLOOKUP($Y$1*1000+K40,年齢別人口集計表AD2!$A$2:$K$5000,10,FALSE))</f>
        <v>0</v>
      </c>
      <c r="N40" s="62">
        <f>SUM(L40:M40)</f>
        <v>0</v>
      </c>
      <c r="O40" s="63"/>
      <c r="P40" s="62">
        <v>99</v>
      </c>
      <c r="Q40" s="62">
        <f>IF(ISNA(VLOOKUP($Y$1*1000+P40,年齢別人口集計表AD2!$A$2:$K$5000,9,FALSE)),0,VLOOKUP($Y$1*1000+P40,年齢別人口集計表AD2!$A$2:$K$5000,9,FALSE))</f>
        <v>0</v>
      </c>
      <c r="R40" s="62">
        <f>IF(ISNA(VLOOKUP($Y$1*1000+P40,年齢別人口集計表AD2!$A$2:$K$5000,10,FALSE)),0,VLOOKUP($Y$1*1000+P40,年齢別人口集計表AD2!$A$2:$K$5000,10,FALSE))</f>
        <v>0</v>
      </c>
      <c r="S40" s="62">
        <f>SUM(Q40:R40)</f>
        <v>0</v>
      </c>
      <c r="X40" s="57" t="s">
        <v>83</v>
      </c>
      <c r="Y40" s="57">
        <v>41</v>
      </c>
    </row>
    <row r="41" spans="1:25" x14ac:dyDescent="0.15">
      <c r="A41" s="64" t="s">
        <v>91</v>
      </c>
      <c r="B41" s="62">
        <f>SUM(B36:B40)</f>
        <v>15</v>
      </c>
      <c r="C41" s="62">
        <f>SUM(C36:C40)</f>
        <v>20</v>
      </c>
      <c r="D41" s="62">
        <f>SUM(D36:D40)</f>
        <v>35</v>
      </c>
      <c r="E41" s="63"/>
      <c r="F41" s="64" t="s">
        <v>91</v>
      </c>
      <c r="G41" s="62">
        <f>SUM(G36:G40)</f>
        <v>11</v>
      </c>
      <c r="H41" s="62">
        <f>SUM(H36:H40)</f>
        <v>14</v>
      </c>
      <c r="I41" s="62">
        <f>SUM(I36:I40)</f>
        <v>25</v>
      </c>
      <c r="J41" s="63"/>
      <c r="K41" s="64" t="s">
        <v>91</v>
      </c>
      <c r="L41" s="62">
        <f>SUM(L36:L40)</f>
        <v>1</v>
      </c>
      <c r="M41" s="62">
        <f>SUM(M36:M40)</f>
        <v>6</v>
      </c>
      <c r="N41" s="62">
        <f>SUM(N36:N40)</f>
        <v>7</v>
      </c>
      <c r="O41" s="63"/>
      <c r="P41" s="64" t="s">
        <v>91</v>
      </c>
      <c r="Q41" s="62">
        <f>SUM(Q36:Q40)</f>
        <v>2</v>
      </c>
      <c r="R41" s="62">
        <f>SUM(R36:R40)</f>
        <v>2</v>
      </c>
      <c r="S41" s="62">
        <f>SUM(S36:S40)</f>
        <v>4</v>
      </c>
      <c r="U41" s="65">
        <f>Q41+L41+G41+B41</f>
        <v>29</v>
      </c>
      <c r="V41" s="65">
        <f>R41+M41+H41+C41</f>
        <v>42</v>
      </c>
      <c r="X41" s="57" t="s">
        <v>36</v>
      </c>
      <c r="Y41" s="57">
        <v>42</v>
      </c>
    </row>
    <row r="42" spans="1:25" x14ac:dyDescent="0.15">
      <c r="A42" s="66"/>
      <c r="B42" s="66"/>
      <c r="C42" s="66"/>
      <c r="D42" s="66"/>
      <c r="F42" s="66"/>
      <c r="G42" s="66"/>
      <c r="H42" s="66"/>
      <c r="I42" s="66"/>
      <c r="K42" s="66"/>
      <c r="L42" s="66"/>
      <c r="M42" s="66"/>
      <c r="N42" s="66"/>
      <c r="P42" s="66"/>
      <c r="Q42" s="66"/>
      <c r="R42" s="66"/>
      <c r="S42" s="66"/>
      <c r="X42" s="57" t="s">
        <v>37</v>
      </c>
      <c r="Y42" s="57">
        <v>43</v>
      </c>
    </row>
    <row r="43" spans="1:25" x14ac:dyDescent="0.15">
      <c r="A43" s="64" t="s">
        <v>0</v>
      </c>
      <c r="B43" s="64" t="s">
        <v>89</v>
      </c>
      <c r="C43" s="64" t="s">
        <v>90</v>
      </c>
      <c r="D43" s="64" t="s">
        <v>91</v>
      </c>
      <c r="E43" s="63"/>
      <c r="F43" s="64" t="s">
        <v>0</v>
      </c>
      <c r="G43" s="64" t="s">
        <v>89</v>
      </c>
      <c r="H43" s="64" t="s">
        <v>90</v>
      </c>
      <c r="I43" s="64" t="s">
        <v>91</v>
      </c>
      <c r="J43" s="63"/>
      <c r="K43" s="64" t="s">
        <v>0</v>
      </c>
      <c r="L43" s="64" t="s">
        <v>89</v>
      </c>
      <c r="M43" s="64" t="s">
        <v>90</v>
      </c>
      <c r="N43" s="64" t="s">
        <v>91</v>
      </c>
      <c r="O43" s="63"/>
      <c r="P43" s="64" t="s">
        <v>0</v>
      </c>
      <c r="Q43" s="64" t="s">
        <v>89</v>
      </c>
      <c r="R43" s="64" t="s">
        <v>90</v>
      </c>
      <c r="S43" s="64" t="s">
        <v>91</v>
      </c>
      <c r="X43" s="57" t="s">
        <v>38</v>
      </c>
      <c r="Y43" s="57">
        <v>50</v>
      </c>
    </row>
    <row r="44" spans="1:25" x14ac:dyDescent="0.15">
      <c r="A44" s="62">
        <v>100</v>
      </c>
      <c r="B44" s="62">
        <f>IF(ISNA(VLOOKUP($Y$1*1000+A44,年齢別人口集計表AD2!$A$2:$K$5000,9,FALSE)),0,VLOOKUP($Y$1*1000+A44,年齢別人口集計表AD2!$A$2:$K$5000,9,FALSE))</f>
        <v>0</v>
      </c>
      <c r="C44" s="62">
        <f>IF(ISNA(VLOOKUP($Y$1*1000+A44,年齢別人口集計表AD2!$A$2:$K$5000,10,FALSE)),0,VLOOKUP($Y$1*1000+A44,年齢別人口集計表AD2!$A$2:$K$5000,10,FALSE))</f>
        <v>0</v>
      </c>
      <c r="D44" s="62">
        <f>SUM(B44:C44)</f>
        <v>0</v>
      </c>
      <c r="E44" s="63"/>
      <c r="F44" s="62">
        <v>105</v>
      </c>
      <c r="G44" s="62">
        <f>IF(ISNA(VLOOKUP($Y$1*1000+F44,年齢別人口集計表AD2!$A$2:$K$5000,9,FALSE)),0,VLOOKUP($Y$1*1000+F44,年齢別人口集計表AD2!$A$2:$K$5000,9,FALSE))</f>
        <v>0</v>
      </c>
      <c r="H44" s="62">
        <f>IF(ISNA(VLOOKUP($Y$1*1000+F44,年齢別人口集計表AD2!$A$2:$K$5000,10,FALSE)),0,VLOOKUP($Y$1*1000+F44,年齢別人口集計表AD2!$A$2:$K$5000,10,FALSE))</f>
        <v>0</v>
      </c>
      <c r="I44" s="62">
        <f>SUM(G44:H44)</f>
        <v>0</v>
      </c>
      <c r="J44" s="63"/>
      <c r="K44" s="62">
        <v>110</v>
      </c>
      <c r="L44" s="62">
        <f>IF(ISNA(VLOOKUP($Y$1*1000+K44,年齢別人口集計表AD2!$A$2:$K$5000,9,FALSE)),0,VLOOKUP($Y$1*1000+K44,年齢別人口集計表AD2!$A$2:$K$5000,9,FALSE))</f>
        <v>0</v>
      </c>
      <c r="M44" s="62">
        <f>IF(ISNA(VLOOKUP($Y$1*1000+K44,年齢別人口集計表AD2!$A$2:$K$5000,10,FALSE)),0,VLOOKUP($Y$1*1000+K44,年齢別人口集計表AD2!$A$2:$K$5000,10,FALSE))</f>
        <v>0</v>
      </c>
      <c r="N44" s="62">
        <f>SUM(L44:M44)</f>
        <v>0</v>
      </c>
      <c r="O44" s="63"/>
      <c r="P44" s="62">
        <v>115</v>
      </c>
      <c r="Q44" s="62">
        <f>IF(ISNA(VLOOKUP($Y$1*1000+P44,年齢別人口集計表AD2!$A$2:$K$5000,9,FALSE)),0,VLOOKUP($Y$1*1000+P44,年齢別人口集計表AD2!$A$2:$K$5000,9,FALSE))</f>
        <v>0</v>
      </c>
      <c r="R44" s="62">
        <f>IF(ISNA(VLOOKUP($Y$1*1000+P44,年齢別人口集計表AD2!$A$2:$K$5000,10,FALSE)),0,VLOOKUP($Y$1*1000+P44,年齢別人口集計表AD2!$A$2:$K$5000,10,FALSE))</f>
        <v>0</v>
      </c>
      <c r="S44" s="62">
        <f>SUM(Q44:R44)</f>
        <v>0</v>
      </c>
      <c r="X44" s="57" t="s">
        <v>39</v>
      </c>
      <c r="Y44" s="57">
        <v>51</v>
      </c>
    </row>
    <row r="45" spans="1:25" x14ac:dyDescent="0.15">
      <c r="A45" s="62">
        <v>101</v>
      </c>
      <c r="B45" s="62">
        <f>IF(ISNA(VLOOKUP($Y$1*1000+A45,年齢別人口集計表AD2!$A$2:$K$5000,9,FALSE)),0,VLOOKUP($Y$1*1000+A45,年齢別人口集計表AD2!$A$2:$K$5000,9,FALSE))</f>
        <v>0</v>
      </c>
      <c r="C45" s="62">
        <f>IF(ISNA(VLOOKUP($Y$1*1000+A45,年齢別人口集計表AD2!$A$2:$K$5000,10,FALSE)),0,VLOOKUP($Y$1*1000+A45,年齢別人口集計表AD2!$A$2:$K$5000,10,FALSE))</f>
        <v>0</v>
      </c>
      <c r="D45" s="62">
        <f>SUM(B45:C45)</f>
        <v>0</v>
      </c>
      <c r="E45" s="63"/>
      <c r="F45" s="62">
        <v>106</v>
      </c>
      <c r="G45" s="62">
        <f>IF(ISNA(VLOOKUP($Y$1*1000+F45,年齢別人口集計表AD2!$A$2:$K$5000,9,FALSE)),0,VLOOKUP($Y$1*1000+F45,年齢別人口集計表AD2!$A$2:$K$5000,9,FALSE))</f>
        <v>0</v>
      </c>
      <c r="H45" s="62">
        <f>IF(ISNA(VLOOKUP($Y$1*1000+F45,年齢別人口集計表AD2!$A$2:$K$5000,10,FALSE)),0,VLOOKUP($Y$1*1000+F45,年齢別人口集計表AD2!$A$2:$K$5000,10,FALSE))</f>
        <v>0</v>
      </c>
      <c r="I45" s="62">
        <f>SUM(G45:H45)</f>
        <v>0</v>
      </c>
      <c r="J45" s="63"/>
      <c r="K45" s="62">
        <v>111</v>
      </c>
      <c r="L45" s="62">
        <f>IF(ISNA(VLOOKUP($Y$1*1000+K45,年齢別人口集計表AD2!$A$2:$K$5000,9,FALSE)),0,VLOOKUP($Y$1*1000+K45,年齢別人口集計表AD2!$A$2:$K$5000,9,FALSE))</f>
        <v>0</v>
      </c>
      <c r="M45" s="62">
        <f>IF(ISNA(VLOOKUP($Y$1*1000+K45,年齢別人口集計表AD2!$A$2:$K$5000,10,FALSE)),0,VLOOKUP($Y$1*1000+K45,年齢別人口集計表AD2!$A$2:$K$5000,10,FALSE))</f>
        <v>0</v>
      </c>
      <c r="N45" s="62">
        <f>SUM(L45:M45)</f>
        <v>0</v>
      </c>
      <c r="O45" s="63"/>
      <c r="P45" s="62">
        <v>116</v>
      </c>
      <c r="Q45" s="62">
        <f>IF(ISNA(VLOOKUP($Y$1*1000+P45,年齢別人口集計表AD2!$A$2:$K$5000,9,FALSE)),0,VLOOKUP($Y$1*1000+P45,年齢別人口集計表AD2!$A$2:$K$5000,9,FALSE))</f>
        <v>0</v>
      </c>
      <c r="R45" s="62">
        <f>IF(ISNA(VLOOKUP($Y$1*1000+P45,年齢別人口集計表AD2!$A$2:$K$5000,10,FALSE)),0,VLOOKUP($Y$1*1000+P45,年齢別人口集計表AD2!$A$2:$K$5000,10,FALSE))</f>
        <v>0</v>
      </c>
      <c r="S45" s="62">
        <f>SUM(Q45:R45)</f>
        <v>0</v>
      </c>
      <c r="X45" s="57" t="s">
        <v>40</v>
      </c>
      <c r="Y45" s="57">
        <v>52</v>
      </c>
    </row>
    <row r="46" spans="1:25" x14ac:dyDescent="0.15">
      <c r="A46" s="62">
        <v>102</v>
      </c>
      <c r="B46" s="62">
        <f>IF(ISNA(VLOOKUP($Y$1*1000+A46,年齢別人口集計表AD2!$A$2:$K$5000,9,FALSE)),0,VLOOKUP($Y$1*1000+A46,年齢別人口集計表AD2!$A$2:$K$5000,9,FALSE))</f>
        <v>0</v>
      </c>
      <c r="C46" s="62">
        <f>IF(ISNA(VLOOKUP($Y$1*1000+A46,年齢別人口集計表AD2!$A$2:$K$5000,10,FALSE)),0,VLOOKUP($Y$1*1000+A46,年齢別人口集計表AD2!$A$2:$K$5000,10,FALSE))</f>
        <v>0</v>
      </c>
      <c r="D46" s="62">
        <f>SUM(B46:C46)</f>
        <v>0</v>
      </c>
      <c r="E46" s="63"/>
      <c r="F46" s="62">
        <v>107</v>
      </c>
      <c r="G46" s="62">
        <f>IF(ISNA(VLOOKUP($Y$1*1000+F46,年齢別人口集計表AD2!$A$2:$K$5000,9,FALSE)),0,VLOOKUP($Y$1*1000+F46,年齢別人口集計表AD2!$A$2:$K$5000,9,FALSE))</f>
        <v>0</v>
      </c>
      <c r="H46" s="62">
        <f>IF(ISNA(VLOOKUP($Y$1*1000+F46,年齢別人口集計表AD2!$A$2:$K$5000,10,FALSE)),0,VLOOKUP($Y$1*1000+F46,年齢別人口集計表AD2!$A$2:$K$5000,10,FALSE))</f>
        <v>0</v>
      </c>
      <c r="I46" s="62">
        <f>SUM(G46:H46)</f>
        <v>0</v>
      </c>
      <c r="J46" s="63"/>
      <c r="K46" s="62">
        <v>112</v>
      </c>
      <c r="L46" s="62">
        <f>IF(ISNA(VLOOKUP($Y$1*1000+K46,年齢別人口集計表AD2!$A$2:$K$5000,9,FALSE)),0,VLOOKUP($Y$1*1000+K46,年齢別人口集計表AD2!$A$2:$K$5000,9,FALSE))</f>
        <v>0</v>
      </c>
      <c r="M46" s="62">
        <f>IF(ISNA(VLOOKUP($Y$1*1000+K46,年齢別人口集計表AD2!$A$2:$K$5000,10,FALSE)),0,VLOOKUP($Y$1*1000+K46,年齢別人口集計表AD2!$A$2:$K$5000,10,FALSE))</f>
        <v>0</v>
      </c>
      <c r="N46" s="62">
        <f>SUM(L46:M46)</f>
        <v>0</v>
      </c>
      <c r="O46" s="63"/>
      <c r="P46" s="62">
        <v>117</v>
      </c>
      <c r="Q46" s="62">
        <f>IF(ISNA(VLOOKUP($Y$1*1000+P46,年齢別人口集計表AD2!$A$2:$K$5000,9,FALSE)),0,VLOOKUP($Y$1*1000+P46,年齢別人口集計表AD2!$A$2:$K$5000,9,FALSE))</f>
        <v>0</v>
      </c>
      <c r="R46" s="62">
        <f>IF(ISNA(VLOOKUP($Y$1*1000+P46,年齢別人口集計表AD2!$A$2:$K$5000,10,FALSE)),0,VLOOKUP($Y$1*1000+P46,年齢別人口集計表AD2!$A$2:$K$5000,10,FALSE))</f>
        <v>0</v>
      </c>
      <c r="S46" s="62">
        <f>SUM(Q46:R46)</f>
        <v>0</v>
      </c>
      <c r="X46" s="57" t="s">
        <v>41</v>
      </c>
      <c r="Y46" s="57">
        <v>53</v>
      </c>
    </row>
    <row r="47" spans="1:25" x14ac:dyDescent="0.15">
      <c r="A47" s="62">
        <v>103</v>
      </c>
      <c r="B47" s="62">
        <f>IF(ISNA(VLOOKUP($Y$1*1000+A47,年齢別人口集計表AD2!$A$2:$K$5000,9,FALSE)),0,VLOOKUP($Y$1*1000+A47,年齢別人口集計表AD2!$A$2:$K$5000,9,FALSE))</f>
        <v>0</v>
      </c>
      <c r="C47" s="62">
        <f>IF(ISNA(VLOOKUP($Y$1*1000+A47,年齢別人口集計表AD2!$A$2:$K$5000,10,FALSE)),0,VLOOKUP($Y$1*1000+A47,年齢別人口集計表AD2!$A$2:$K$5000,10,FALSE))</f>
        <v>0</v>
      </c>
      <c r="D47" s="62">
        <f>SUM(B47:C47)</f>
        <v>0</v>
      </c>
      <c r="E47" s="63"/>
      <c r="F47" s="62">
        <v>108</v>
      </c>
      <c r="G47" s="62">
        <f>IF(ISNA(VLOOKUP($Y$1*1000+F47,年齢別人口集計表AD2!$A$2:$K$5000,9,FALSE)),0,VLOOKUP($Y$1*1000+F47,年齢別人口集計表AD2!$A$2:$K$5000,9,FALSE))</f>
        <v>0</v>
      </c>
      <c r="H47" s="62">
        <f>IF(ISNA(VLOOKUP($Y$1*1000+F47,年齢別人口集計表AD2!$A$2:$K$5000,10,FALSE)),0,VLOOKUP($Y$1*1000+F47,年齢別人口集計表AD2!$A$2:$K$5000,10,FALSE))</f>
        <v>0</v>
      </c>
      <c r="I47" s="62">
        <f>SUM(G47:H47)</f>
        <v>0</v>
      </c>
      <c r="J47" s="63"/>
      <c r="K47" s="62">
        <v>113</v>
      </c>
      <c r="L47" s="62">
        <f>IF(ISNA(VLOOKUP($Y$1*1000+K47,年齢別人口集計表AD2!$A$2:$K$5000,9,FALSE)),0,VLOOKUP($Y$1*1000+K47,年齢別人口集計表AD2!$A$2:$K$5000,9,FALSE))</f>
        <v>0</v>
      </c>
      <c r="M47" s="62">
        <f>IF(ISNA(VLOOKUP($Y$1*1000+K47,年齢別人口集計表AD2!$A$2:$K$5000,10,FALSE)),0,VLOOKUP($Y$1*1000+K47,年齢別人口集計表AD2!$A$2:$K$5000,10,FALSE))</f>
        <v>0</v>
      </c>
      <c r="N47" s="62">
        <f>SUM(L47:M47)</f>
        <v>0</v>
      </c>
      <c r="O47" s="63"/>
      <c r="P47" s="62">
        <v>118</v>
      </c>
      <c r="Q47" s="62">
        <f>IF(ISNA(VLOOKUP($Y$1*1000+P47,年齢別人口集計表AD2!$A$2:$K$5000,9,FALSE)),0,VLOOKUP($Y$1*1000+P47,年齢別人口集計表AD2!$A$2:$K$5000,9,FALSE))</f>
        <v>0</v>
      </c>
      <c r="R47" s="62">
        <f>IF(ISNA(VLOOKUP($Y$1*1000+P47,年齢別人口集計表AD2!$A$2:$K$5000,10,FALSE)),0,VLOOKUP($Y$1*1000+P47,年齢別人口集計表AD2!$A$2:$K$5000,10,FALSE))</f>
        <v>0</v>
      </c>
      <c r="S47" s="62">
        <f>SUM(Q47:R47)</f>
        <v>0</v>
      </c>
      <c r="X47" s="57" t="s">
        <v>42</v>
      </c>
      <c r="Y47" s="57">
        <v>54</v>
      </c>
    </row>
    <row r="48" spans="1:25" x14ac:dyDescent="0.15">
      <c r="A48" s="62">
        <v>104</v>
      </c>
      <c r="B48" s="62">
        <f>IF(ISNA(VLOOKUP($Y$1*1000+A48,年齢別人口集計表AD2!$A$2:$K$5000,9,FALSE)),0,VLOOKUP($Y$1*1000+A48,年齢別人口集計表AD2!$A$2:$K$5000,9,FALSE))</f>
        <v>0</v>
      </c>
      <c r="C48" s="62">
        <f>IF(ISNA(VLOOKUP($Y$1*1000+A48,年齢別人口集計表AD2!$A$2:$K$5000,10,FALSE)),0,VLOOKUP($Y$1*1000+A48,年齢別人口集計表AD2!$A$2:$K$5000,10,FALSE))</f>
        <v>0</v>
      </c>
      <c r="D48" s="62">
        <f>SUM(B48:C48)</f>
        <v>0</v>
      </c>
      <c r="E48" s="63"/>
      <c r="F48" s="62">
        <v>109</v>
      </c>
      <c r="G48" s="62">
        <f>IF(ISNA(VLOOKUP($Y$1*1000+F48,年齢別人口集計表AD2!$A$2:$K$5000,9,FALSE)),0,VLOOKUP($Y$1*1000+F48,年齢別人口集計表AD2!$A$2:$K$5000,9,FALSE))</f>
        <v>0</v>
      </c>
      <c r="H48" s="62">
        <f>IF(ISNA(VLOOKUP($Y$1*1000+F48,年齢別人口集計表AD2!$A$2:$K$5000,10,FALSE)),0,VLOOKUP($Y$1*1000+F48,年齢別人口集計表AD2!$A$2:$K$5000,10,FALSE))</f>
        <v>0</v>
      </c>
      <c r="I48" s="62">
        <f>SUM(G48:H48)</f>
        <v>0</v>
      </c>
      <c r="J48" s="63"/>
      <c r="K48" s="62">
        <v>114</v>
      </c>
      <c r="L48" s="62">
        <f>IF(ISNA(VLOOKUP($Y$1*1000+K48,年齢別人口集計表AD2!$A$2:$K$5000,9,FALSE)),0,VLOOKUP($Y$1*1000+K48,年齢別人口集計表AD2!$A$2:$K$5000,9,FALSE))</f>
        <v>0</v>
      </c>
      <c r="M48" s="62">
        <f>IF(ISNA(VLOOKUP($Y$1*1000+K48,年齢別人口集計表AD2!$A$2:$K$5000,10,FALSE)),0,VLOOKUP($Y$1*1000+K48,年齢別人口集計表AD2!$A$2:$K$5000,10,FALSE))</f>
        <v>0</v>
      </c>
      <c r="N48" s="62">
        <f>SUM(L48:M48)</f>
        <v>0</v>
      </c>
      <c r="O48" s="63"/>
      <c r="P48" s="62">
        <v>119</v>
      </c>
      <c r="Q48" s="62">
        <f>IF(ISNA(VLOOKUP($Y$1*1000+P48,年齢別人口集計表AD2!$A$2:$K$5000,9,FALSE)),0,VLOOKUP($Y$1*1000+P48,年齢別人口集計表AD2!$A$2:$K$5000,9,FALSE))</f>
        <v>0</v>
      </c>
      <c r="R48" s="62">
        <f>IF(ISNA(VLOOKUP($Y$1*1000+P48,年齢別人口集計表AD2!$A$2:$K$5000,10,FALSE)),0,VLOOKUP($Y$1*1000+P48,年齢別人口集計表AD2!$A$2:$K$5000,10,FALSE))</f>
        <v>0</v>
      </c>
      <c r="S48" s="62">
        <f>SUM(Q48:R48)</f>
        <v>0</v>
      </c>
      <c r="X48" s="57" t="s">
        <v>43</v>
      </c>
      <c r="Y48" s="57">
        <v>55</v>
      </c>
    </row>
    <row r="49" spans="1:25" x14ac:dyDescent="0.15">
      <c r="A49" s="64" t="s">
        <v>91</v>
      </c>
      <c r="B49" s="62">
        <f>SUM(B44:B48)</f>
        <v>0</v>
      </c>
      <c r="C49" s="62">
        <f>SUM(C44:C48)</f>
        <v>0</v>
      </c>
      <c r="D49" s="62">
        <f>SUM(D44:D48)</f>
        <v>0</v>
      </c>
      <c r="E49" s="63"/>
      <c r="F49" s="64" t="s">
        <v>91</v>
      </c>
      <c r="G49" s="62">
        <f>SUM(G44:G48)</f>
        <v>0</v>
      </c>
      <c r="H49" s="62">
        <f>SUM(H44:H48)</f>
        <v>0</v>
      </c>
      <c r="I49" s="62">
        <f>SUM(I44:I48)</f>
        <v>0</v>
      </c>
      <c r="J49" s="63"/>
      <c r="K49" s="64" t="s">
        <v>91</v>
      </c>
      <c r="L49" s="62">
        <f>SUM(L44:L48)</f>
        <v>0</v>
      </c>
      <c r="M49" s="62">
        <f>SUM(M44:M48)</f>
        <v>0</v>
      </c>
      <c r="N49" s="62">
        <f>SUM(N44:N48)</f>
        <v>0</v>
      </c>
      <c r="O49" s="63"/>
      <c r="P49" s="64" t="s">
        <v>91</v>
      </c>
      <c r="Q49" s="62">
        <f>SUM(Q44:Q48)</f>
        <v>0</v>
      </c>
      <c r="R49" s="62">
        <f>SUM(R44:R48)</f>
        <v>0</v>
      </c>
      <c r="S49" s="62">
        <f>SUM(S44:S48)</f>
        <v>0</v>
      </c>
      <c r="U49" s="65">
        <f>Q49+L49+G49+B49</f>
        <v>0</v>
      </c>
      <c r="V49" s="65">
        <f>R49+M49+H49+C49</f>
        <v>0</v>
      </c>
      <c r="X49" s="57" t="s">
        <v>44</v>
      </c>
      <c r="Y49" s="57">
        <v>56</v>
      </c>
    </row>
    <row r="50" spans="1:25" ht="14.25" thickBot="1" x14ac:dyDescent="0.2">
      <c r="A50" s="67"/>
      <c r="B50" s="67"/>
      <c r="C50" s="67"/>
      <c r="D50" s="67"/>
      <c r="F50" s="67"/>
      <c r="G50" s="67"/>
      <c r="H50" s="67"/>
      <c r="I50" s="67"/>
      <c r="K50" s="67"/>
      <c r="L50" s="67"/>
      <c r="M50" s="67"/>
      <c r="N50" s="67"/>
      <c r="P50" s="67"/>
      <c r="Q50" s="68"/>
      <c r="R50" s="68"/>
      <c r="S50" s="68"/>
      <c r="X50" s="57" t="s">
        <v>45</v>
      </c>
      <c r="Y50" s="57">
        <v>57</v>
      </c>
    </row>
    <row r="51" spans="1:25" ht="14.25" thickBot="1" x14ac:dyDescent="0.2">
      <c r="N51" s="76"/>
      <c r="O51" s="70"/>
      <c r="P51" s="69" t="s">
        <v>94</v>
      </c>
      <c r="Q51" s="71" t="s">
        <v>89</v>
      </c>
      <c r="R51" s="72" t="s">
        <v>90</v>
      </c>
      <c r="S51" s="72" t="s">
        <v>91</v>
      </c>
      <c r="X51" s="57" t="s">
        <v>46</v>
      </c>
      <c r="Y51" s="57">
        <v>58</v>
      </c>
    </row>
    <row r="52" spans="1:25" ht="14.25" thickBot="1" x14ac:dyDescent="0.2">
      <c r="N52" s="77"/>
      <c r="O52" s="70"/>
      <c r="P52" s="73" t="s">
        <v>95</v>
      </c>
      <c r="Q52" s="74">
        <f>SUM(U9:U49)</f>
        <v>1485</v>
      </c>
      <c r="R52" s="75">
        <f>SUM(V9:V49)</f>
        <v>1509</v>
      </c>
      <c r="S52" s="75">
        <f>SUM(Q52:R52)</f>
        <v>2994</v>
      </c>
      <c r="U52" s="65">
        <f>SUM(U9:U49)</f>
        <v>1485</v>
      </c>
      <c r="V52" s="65">
        <f>SUM(V9:V49)</f>
        <v>1509</v>
      </c>
      <c r="X52" s="57" t="s">
        <v>47</v>
      </c>
      <c r="Y52" s="57">
        <v>59</v>
      </c>
    </row>
    <row r="53" spans="1:25" x14ac:dyDescent="0.15">
      <c r="U53" s="65">
        <f>G33+L33+Q33+U41+U49</f>
        <v>170</v>
      </c>
      <c r="V53" s="65">
        <f>H33+M33+R33+V41+V49</f>
        <v>180</v>
      </c>
      <c r="X53" s="57" t="s">
        <v>48</v>
      </c>
      <c r="Y53" s="57">
        <v>60</v>
      </c>
    </row>
    <row r="54" spans="1:25" x14ac:dyDescent="0.15">
      <c r="U54" s="65">
        <f>Q33+U41+U49</f>
        <v>61</v>
      </c>
      <c r="V54" s="65">
        <f>R33+V41+V49</f>
        <v>71</v>
      </c>
      <c r="X54" s="57" t="s">
        <v>49</v>
      </c>
      <c r="Y54" s="57">
        <v>61</v>
      </c>
    </row>
    <row r="55" spans="1:25" x14ac:dyDescent="0.15">
      <c r="X55" s="57" t="s">
        <v>50</v>
      </c>
      <c r="Y55" s="57">
        <v>62</v>
      </c>
    </row>
    <row r="56" spans="1:25" x14ac:dyDescent="0.15">
      <c r="X56" s="57" t="s">
        <v>51</v>
      </c>
      <c r="Y56" s="57">
        <v>63</v>
      </c>
    </row>
    <row r="57" spans="1:25" x14ac:dyDescent="0.15">
      <c r="X57" s="57" t="s">
        <v>52</v>
      </c>
      <c r="Y57" s="57">
        <v>64</v>
      </c>
    </row>
    <row r="58" spans="1:25" x14ac:dyDescent="0.15">
      <c r="X58" s="57" t="s">
        <v>53</v>
      </c>
      <c r="Y58" s="57">
        <v>65</v>
      </c>
    </row>
    <row r="59" spans="1:25" x14ac:dyDescent="0.15">
      <c r="X59" s="57" t="s">
        <v>54</v>
      </c>
      <c r="Y59" s="57">
        <v>66</v>
      </c>
    </row>
    <row r="60" spans="1:25" x14ac:dyDescent="0.15">
      <c r="X60" s="57" t="s">
        <v>55</v>
      </c>
      <c r="Y60" s="57">
        <v>67</v>
      </c>
    </row>
    <row r="61" spans="1:25" x14ac:dyDescent="0.15">
      <c r="X61" s="57" t="s">
        <v>122</v>
      </c>
      <c r="Y61" s="57">
        <v>68</v>
      </c>
    </row>
    <row r="62" spans="1:25" x14ac:dyDescent="0.15">
      <c r="X62" s="57" t="s">
        <v>56</v>
      </c>
      <c r="Y62" s="57">
        <v>69</v>
      </c>
    </row>
    <row r="63" spans="1:25" x14ac:dyDescent="0.15">
      <c r="X63" s="57" t="s">
        <v>57</v>
      </c>
      <c r="Y63" s="57">
        <v>70</v>
      </c>
    </row>
    <row r="64" spans="1:25" x14ac:dyDescent="0.15">
      <c r="X64" s="57" t="s">
        <v>58</v>
      </c>
      <c r="Y64" s="57">
        <v>71</v>
      </c>
    </row>
    <row r="65" spans="24:25" x14ac:dyDescent="0.15">
      <c r="X65" s="57" t="s">
        <v>59</v>
      </c>
      <c r="Y65" s="57">
        <v>72</v>
      </c>
    </row>
    <row r="66" spans="24:25" x14ac:dyDescent="0.15">
      <c r="X66" s="57" t="s">
        <v>60</v>
      </c>
      <c r="Y66" s="57">
        <v>73</v>
      </c>
    </row>
  </sheetData>
  <sheetProtection sheet="1"/>
  <phoneticPr fontId="2"/>
  <dataValidations count="1">
    <dataValidation type="list" allowBlank="1" showInputMessage="1" showErrorMessage="1" sqref="H1">
      <formula1>$X$3:$X$66</formula1>
    </dataValidation>
  </dataValidations>
  <pageMargins left="0.99" right="0.78700000000000003" top="0.47" bottom="0.28000000000000003" header="0.4" footer="0.21"/>
  <pageSetup paperSize="9" scale="84" orientation="landscape" verticalDpi="0" r:id="rId1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66"/>
  <sheetViews>
    <sheetView tabSelected="1" zoomScale="80" workbookViewId="0">
      <pane ySplit="1" topLeftCell="A2" activePane="bottomLeft" state="frozen"/>
      <selection activeCell="I52" sqref="I52"/>
      <selection pane="bottomLeft" activeCell="I52" sqref="I52"/>
    </sheetView>
  </sheetViews>
  <sheetFormatPr defaultRowHeight="13.5" x14ac:dyDescent="0.15"/>
  <cols>
    <col min="1" max="4" width="9" style="57"/>
    <col min="5" max="5" width="2.125" style="57" customWidth="1"/>
    <col min="6" max="9" width="9" style="57"/>
    <col min="10" max="10" width="0.875" style="57" customWidth="1"/>
    <col min="11" max="14" width="9" style="57"/>
    <col min="15" max="15" width="1" style="57" customWidth="1"/>
    <col min="16" max="16384" width="9" style="57"/>
  </cols>
  <sheetData>
    <row r="1" spans="1:25" x14ac:dyDescent="0.15">
      <c r="A1" s="55" t="s">
        <v>99</v>
      </c>
      <c r="B1" s="55"/>
      <c r="C1" s="55"/>
      <c r="D1" s="55"/>
      <c r="E1" s="55"/>
      <c r="F1" s="55"/>
      <c r="G1" s="56" t="s">
        <v>92</v>
      </c>
      <c r="H1" s="78" t="s">
        <v>137</v>
      </c>
      <c r="J1" s="55"/>
      <c r="K1" s="55"/>
      <c r="L1" s="55"/>
      <c r="M1" s="55"/>
      <c r="N1" s="55"/>
      <c r="O1" s="55" t="s">
        <v>93</v>
      </c>
      <c r="P1" s="55"/>
      <c r="Q1" s="55"/>
      <c r="R1" s="55" t="str">
        <f>高齢者率65!J1</f>
        <v>平成30年3月末</v>
      </c>
      <c r="S1" s="55"/>
      <c r="Y1" s="55">
        <f>VLOOKUP(H1,X3:Y67,2,FALSE)</f>
        <v>34</v>
      </c>
    </row>
    <row r="2" spans="1:25" x14ac:dyDescent="0.15">
      <c r="A2" s="58"/>
      <c r="B2" s="58"/>
      <c r="C2" s="58"/>
      <c r="D2" s="58"/>
      <c r="E2" s="55"/>
      <c r="F2" s="58"/>
      <c r="G2" s="58"/>
      <c r="H2" s="58"/>
      <c r="I2" s="58"/>
      <c r="J2" s="55"/>
      <c r="K2" s="58"/>
      <c r="L2" s="58"/>
      <c r="M2" s="58"/>
      <c r="N2" s="58"/>
      <c r="O2" s="55"/>
      <c r="P2" s="58"/>
      <c r="Q2" s="58"/>
      <c r="R2" s="58"/>
      <c r="S2" s="58"/>
    </row>
    <row r="3" spans="1:25" x14ac:dyDescent="0.15">
      <c r="A3" s="59" t="s">
        <v>0</v>
      </c>
      <c r="B3" s="59" t="s">
        <v>89</v>
      </c>
      <c r="C3" s="59" t="s">
        <v>90</v>
      </c>
      <c r="D3" s="59" t="s">
        <v>91</v>
      </c>
      <c r="E3" s="60"/>
      <c r="F3" s="59" t="s">
        <v>0</v>
      </c>
      <c r="G3" s="59" t="s">
        <v>89</v>
      </c>
      <c r="H3" s="59" t="s">
        <v>90</v>
      </c>
      <c r="I3" s="59" t="s">
        <v>91</v>
      </c>
      <c r="J3" s="60"/>
      <c r="K3" s="59" t="s">
        <v>0</v>
      </c>
      <c r="L3" s="59" t="s">
        <v>89</v>
      </c>
      <c r="M3" s="59" t="s">
        <v>90</v>
      </c>
      <c r="N3" s="59" t="s">
        <v>91</v>
      </c>
      <c r="O3" s="60"/>
      <c r="P3" s="59" t="s">
        <v>0</v>
      </c>
      <c r="Q3" s="59" t="s">
        <v>89</v>
      </c>
      <c r="R3" s="59" t="s">
        <v>90</v>
      </c>
      <c r="S3" s="59" t="s">
        <v>91</v>
      </c>
      <c r="T3" s="61"/>
      <c r="X3" s="57" t="s">
        <v>2</v>
      </c>
      <c r="Y3" s="57">
        <v>1</v>
      </c>
    </row>
    <row r="4" spans="1:25" x14ac:dyDescent="0.15">
      <c r="A4" s="62">
        <v>0</v>
      </c>
      <c r="B4" s="62">
        <f>IF(ISNA(VLOOKUP($Y$1*1000+A4,年齢別人口集計表AD2!$A$2:$K$5000,9,FALSE)),0,VLOOKUP($Y$1*1000+A4,年齢別人口集計表AD2!$A$2:$K$5000,9,FALSE))</f>
        <v>7</v>
      </c>
      <c r="C4" s="62">
        <f>IF(ISNA(VLOOKUP($Y$1*1000+A4,年齢別人口集計表AD2!$A$2:$K$5000,10,FALSE)),0,VLOOKUP($Y$1*1000+A4,年齢別人口集計表AD2!$A$2:$K$5000,10,FALSE))</f>
        <v>12</v>
      </c>
      <c r="D4" s="62">
        <f>SUM(B4:C4)</f>
        <v>19</v>
      </c>
      <c r="E4" s="63"/>
      <c r="F4" s="62">
        <v>5</v>
      </c>
      <c r="G4" s="62">
        <f>IF(ISNA(VLOOKUP($Y$1*1000+F4,年齢別人口集計表AD2!$A$2:$K$5000,9,FALSE)),0,VLOOKUP($Y$1*1000+F4,年齢別人口集計表AD2!$A$2:$K$5000,9,FALSE))</f>
        <v>5</v>
      </c>
      <c r="H4" s="62">
        <f>IF(ISNA(VLOOKUP($Y$1*1000+F4,年齢別人口集計表AD2!$A$2:$K$5000,10,FALSE)),0,VLOOKUP($Y$1*1000+F4,年齢別人口集計表AD2!$A$2:$K$5000,10,FALSE))</f>
        <v>5</v>
      </c>
      <c r="I4" s="62">
        <f>SUM(G4:H4)</f>
        <v>10</v>
      </c>
      <c r="J4" s="63"/>
      <c r="K4" s="62">
        <v>10</v>
      </c>
      <c r="L4" s="62">
        <f>IF(ISNA(VLOOKUP($Y$1*1000+K4,年齢別人口集計表AD2!$A$2:$K$5000,9,FALSE)),0,VLOOKUP($Y$1*1000+K4,年齢別人口集計表AD2!$A$2:$K$5000,9,FALSE))</f>
        <v>5</v>
      </c>
      <c r="M4" s="62">
        <f>IF(ISNA(VLOOKUP($Y$1*1000+K4,年齢別人口集計表AD2!$A$2:$K$5000,10,FALSE)),0,VLOOKUP($Y$1*1000+K4,年齢別人口集計表AD2!$A$2:$K$5000,10,FALSE))</f>
        <v>6</v>
      </c>
      <c r="N4" s="62">
        <f>SUM(L4:M4)</f>
        <v>11</v>
      </c>
      <c r="O4" s="63"/>
      <c r="P4" s="62">
        <v>15</v>
      </c>
      <c r="Q4" s="62">
        <f>IF(ISNA(VLOOKUP($Y$1*1000+P4,年齢別人口集計表AD2!$A$2:$K$5000,9,FALSE)),0,VLOOKUP($Y$1*1000+P4,年齢別人口集計表AD2!$A$2:$K$5000,9,FALSE))</f>
        <v>4</v>
      </c>
      <c r="R4" s="62">
        <f>IF(ISNA(VLOOKUP($Y$1*1000+P4,年齢別人口集計表AD2!$A$2:$K$5000,10,FALSE)),0,VLOOKUP($Y$1*1000+P4,年齢別人口集計表AD2!$A$2:$K$5000,10,FALSE))</f>
        <v>3</v>
      </c>
      <c r="S4" s="62">
        <f>SUM(Q4:R4)</f>
        <v>7</v>
      </c>
      <c r="X4" s="57" t="s">
        <v>3</v>
      </c>
      <c r="Y4" s="57">
        <v>2</v>
      </c>
    </row>
    <row r="5" spans="1:25" x14ac:dyDescent="0.15">
      <c r="A5" s="62">
        <v>1</v>
      </c>
      <c r="B5" s="62">
        <f>IF(ISNA(VLOOKUP($Y$1*1000+A5,年齢別人口集計表AD2!$A$2:$K$5000,9,FALSE)),0,VLOOKUP($Y$1*1000+A5,年齢別人口集計表AD2!$A$2:$K$5000,9,FALSE))</f>
        <v>9</v>
      </c>
      <c r="C5" s="62">
        <f>IF(ISNA(VLOOKUP($Y$1*1000+A5,年齢別人口集計表AD2!$A$2:$K$5000,10,FALSE)),0,VLOOKUP($Y$1*1000+A5,年齢別人口集計表AD2!$A$2:$K$5000,10,FALSE))</f>
        <v>8</v>
      </c>
      <c r="D5" s="62">
        <f>SUM(B5:C5)</f>
        <v>17</v>
      </c>
      <c r="E5" s="63"/>
      <c r="F5" s="62">
        <v>6</v>
      </c>
      <c r="G5" s="62">
        <f>IF(ISNA(VLOOKUP($Y$1*1000+F5,年齢別人口集計表AD2!$A$2:$K$5000,9,FALSE)),0,VLOOKUP($Y$1*1000+F5,年齢別人口集計表AD2!$A$2:$K$5000,9,FALSE))</f>
        <v>6</v>
      </c>
      <c r="H5" s="62">
        <f>IF(ISNA(VLOOKUP($Y$1*1000+F5,年齢別人口集計表AD2!$A$2:$K$5000,10,FALSE)),0,VLOOKUP($Y$1*1000+F5,年齢別人口集計表AD2!$A$2:$K$5000,10,FALSE))</f>
        <v>6</v>
      </c>
      <c r="I5" s="62">
        <f>SUM(G5:H5)</f>
        <v>12</v>
      </c>
      <c r="J5" s="63"/>
      <c r="K5" s="62">
        <v>11</v>
      </c>
      <c r="L5" s="62">
        <f>IF(ISNA(VLOOKUP($Y$1*1000+K5,年齢別人口集計表AD2!$A$2:$K$5000,9,FALSE)),0,VLOOKUP($Y$1*1000+K5,年齢別人口集計表AD2!$A$2:$K$5000,9,FALSE))</f>
        <v>2</v>
      </c>
      <c r="M5" s="62">
        <f>IF(ISNA(VLOOKUP($Y$1*1000+K5,年齢別人口集計表AD2!$A$2:$K$5000,10,FALSE)),0,VLOOKUP($Y$1*1000+K5,年齢別人口集計表AD2!$A$2:$K$5000,10,FALSE))</f>
        <v>5</v>
      </c>
      <c r="N5" s="62">
        <f>SUM(L5:M5)</f>
        <v>7</v>
      </c>
      <c r="O5" s="63"/>
      <c r="P5" s="62">
        <v>16</v>
      </c>
      <c r="Q5" s="62">
        <f>IF(ISNA(VLOOKUP($Y$1*1000+P5,年齢別人口集計表AD2!$A$2:$K$5000,9,FALSE)),0,VLOOKUP($Y$1*1000+P5,年齢別人口集計表AD2!$A$2:$K$5000,9,FALSE))</f>
        <v>9</v>
      </c>
      <c r="R5" s="62">
        <f>IF(ISNA(VLOOKUP($Y$1*1000+P5,年齢別人口集計表AD2!$A$2:$K$5000,10,FALSE)),0,VLOOKUP($Y$1*1000+P5,年齢別人口集計表AD2!$A$2:$K$5000,10,FALSE))</f>
        <v>4</v>
      </c>
      <c r="S5" s="62">
        <f>SUM(Q5:R5)</f>
        <v>13</v>
      </c>
      <c r="X5" s="57" t="s">
        <v>4</v>
      </c>
      <c r="Y5" s="57">
        <v>3</v>
      </c>
    </row>
    <row r="6" spans="1:25" x14ac:dyDescent="0.15">
      <c r="A6" s="62">
        <v>2</v>
      </c>
      <c r="B6" s="62">
        <f>IF(ISNA(VLOOKUP($Y$1*1000+A6,年齢別人口集計表AD2!$A$2:$K$5000,9,FALSE)),0,VLOOKUP($Y$1*1000+A6,年齢別人口集計表AD2!$A$2:$K$5000,9,FALSE))</f>
        <v>12</v>
      </c>
      <c r="C6" s="62">
        <f>IF(ISNA(VLOOKUP($Y$1*1000+A6,年齢別人口集計表AD2!$A$2:$K$5000,10,FALSE)),0,VLOOKUP($Y$1*1000+A6,年齢別人口集計表AD2!$A$2:$K$5000,10,FALSE))</f>
        <v>10</v>
      </c>
      <c r="D6" s="62">
        <f>SUM(B6:C6)</f>
        <v>22</v>
      </c>
      <c r="E6" s="63"/>
      <c r="F6" s="62">
        <v>7</v>
      </c>
      <c r="G6" s="62">
        <f>IF(ISNA(VLOOKUP($Y$1*1000+F6,年齢別人口集計表AD2!$A$2:$K$5000,9,FALSE)),0,VLOOKUP($Y$1*1000+F6,年齢別人口集計表AD2!$A$2:$K$5000,9,FALSE))</f>
        <v>3</v>
      </c>
      <c r="H6" s="62">
        <f>IF(ISNA(VLOOKUP($Y$1*1000+F6,年齢別人口集計表AD2!$A$2:$K$5000,10,FALSE)),0,VLOOKUP($Y$1*1000+F6,年齢別人口集計表AD2!$A$2:$K$5000,10,FALSE))</f>
        <v>3</v>
      </c>
      <c r="I6" s="62">
        <f>SUM(G6:H6)</f>
        <v>6</v>
      </c>
      <c r="J6" s="63"/>
      <c r="K6" s="62">
        <v>12</v>
      </c>
      <c r="L6" s="62">
        <f>IF(ISNA(VLOOKUP($Y$1*1000+K6,年齢別人口集計表AD2!$A$2:$K$5000,9,FALSE)),0,VLOOKUP($Y$1*1000+K6,年齢別人口集計表AD2!$A$2:$K$5000,9,FALSE))</f>
        <v>6</v>
      </c>
      <c r="M6" s="62">
        <f>IF(ISNA(VLOOKUP($Y$1*1000+K6,年齢別人口集計表AD2!$A$2:$K$5000,10,FALSE)),0,VLOOKUP($Y$1*1000+K6,年齢別人口集計表AD2!$A$2:$K$5000,10,FALSE))</f>
        <v>4</v>
      </c>
      <c r="N6" s="62">
        <f>SUM(L6:M6)</f>
        <v>10</v>
      </c>
      <c r="O6" s="63"/>
      <c r="P6" s="62">
        <v>17</v>
      </c>
      <c r="Q6" s="62">
        <f>IF(ISNA(VLOOKUP($Y$1*1000+P6,年齢別人口集計表AD2!$A$2:$K$5000,9,FALSE)),0,VLOOKUP($Y$1*1000+P6,年齢別人口集計表AD2!$A$2:$K$5000,9,FALSE))</f>
        <v>6</v>
      </c>
      <c r="R6" s="62">
        <f>IF(ISNA(VLOOKUP($Y$1*1000+P6,年齢別人口集計表AD2!$A$2:$K$5000,10,FALSE)),0,VLOOKUP($Y$1*1000+P6,年齢別人口集計表AD2!$A$2:$K$5000,10,FALSE))</f>
        <v>3</v>
      </c>
      <c r="S6" s="62">
        <f>SUM(Q6:R6)</f>
        <v>9</v>
      </c>
      <c r="X6" s="57" t="s">
        <v>5</v>
      </c>
      <c r="Y6" s="57">
        <v>4</v>
      </c>
    </row>
    <row r="7" spans="1:25" x14ac:dyDescent="0.15">
      <c r="A7" s="62">
        <v>3</v>
      </c>
      <c r="B7" s="62">
        <f>IF(ISNA(VLOOKUP($Y$1*1000+A7,年齢別人口集計表AD2!$A$2:$K$5000,9,FALSE)),0,VLOOKUP($Y$1*1000+A7,年齢別人口集計表AD2!$A$2:$K$5000,9,FALSE))</f>
        <v>8</v>
      </c>
      <c r="C7" s="62">
        <f>IF(ISNA(VLOOKUP($Y$1*1000+A7,年齢別人口集計表AD2!$A$2:$K$5000,10,FALSE)),0,VLOOKUP($Y$1*1000+A7,年齢別人口集計表AD2!$A$2:$K$5000,10,FALSE))</f>
        <v>7</v>
      </c>
      <c r="D7" s="62">
        <f>SUM(B7:C7)</f>
        <v>15</v>
      </c>
      <c r="E7" s="63"/>
      <c r="F7" s="62">
        <v>8</v>
      </c>
      <c r="G7" s="62">
        <f>IF(ISNA(VLOOKUP($Y$1*1000+F7,年齢別人口集計表AD2!$A$2:$K$5000,9,FALSE)),0,VLOOKUP($Y$1*1000+F7,年齢別人口集計表AD2!$A$2:$K$5000,9,FALSE))</f>
        <v>6</v>
      </c>
      <c r="H7" s="62">
        <f>IF(ISNA(VLOOKUP($Y$1*1000+F7,年齢別人口集計表AD2!$A$2:$K$5000,10,FALSE)),0,VLOOKUP($Y$1*1000+F7,年齢別人口集計表AD2!$A$2:$K$5000,10,FALSE))</f>
        <v>2</v>
      </c>
      <c r="I7" s="62">
        <f>SUM(G7:H7)</f>
        <v>8</v>
      </c>
      <c r="J7" s="63"/>
      <c r="K7" s="62">
        <v>13</v>
      </c>
      <c r="L7" s="62">
        <f>IF(ISNA(VLOOKUP($Y$1*1000+K7,年齢別人口集計表AD2!$A$2:$K$5000,9,FALSE)),0,VLOOKUP($Y$1*1000+K7,年齢別人口集計表AD2!$A$2:$K$5000,9,FALSE))</f>
        <v>7</v>
      </c>
      <c r="M7" s="62">
        <f>IF(ISNA(VLOOKUP($Y$1*1000+K7,年齢別人口集計表AD2!$A$2:$K$5000,10,FALSE)),0,VLOOKUP($Y$1*1000+K7,年齢別人口集計表AD2!$A$2:$K$5000,10,FALSE))</f>
        <v>3</v>
      </c>
      <c r="N7" s="62">
        <f>SUM(L7:M7)</f>
        <v>10</v>
      </c>
      <c r="O7" s="63"/>
      <c r="P7" s="62">
        <v>18</v>
      </c>
      <c r="Q7" s="62">
        <f>IF(ISNA(VLOOKUP($Y$1*1000+P7,年齢別人口集計表AD2!$A$2:$K$5000,9,FALSE)),0,VLOOKUP($Y$1*1000+P7,年齢別人口集計表AD2!$A$2:$K$5000,9,FALSE))</f>
        <v>2</v>
      </c>
      <c r="R7" s="62">
        <f>IF(ISNA(VLOOKUP($Y$1*1000+P7,年齢別人口集計表AD2!$A$2:$K$5000,10,FALSE)),0,VLOOKUP($Y$1*1000+P7,年齢別人口集計表AD2!$A$2:$K$5000,10,FALSE))</f>
        <v>4</v>
      </c>
      <c r="S7" s="62">
        <f>SUM(Q7:R7)</f>
        <v>6</v>
      </c>
      <c r="X7" s="57" t="s">
        <v>6</v>
      </c>
      <c r="Y7" s="57">
        <v>5</v>
      </c>
    </row>
    <row r="8" spans="1:25" x14ac:dyDescent="0.15">
      <c r="A8" s="62">
        <v>4</v>
      </c>
      <c r="B8" s="62">
        <f>IF(ISNA(VLOOKUP($Y$1*1000+A8,年齢別人口集計表AD2!$A$2:$K$5000,9,FALSE)),0,VLOOKUP($Y$1*1000+A8,年齢別人口集計表AD2!$A$2:$K$5000,9,FALSE))</f>
        <v>5</v>
      </c>
      <c r="C8" s="62">
        <f>IF(ISNA(VLOOKUP($Y$1*1000+A8,年齢別人口集計表AD2!$A$2:$K$5000,10,FALSE)),0,VLOOKUP($Y$1*1000+A8,年齢別人口集計表AD2!$A$2:$K$5000,10,FALSE))</f>
        <v>0</v>
      </c>
      <c r="D8" s="62">
        <f>SUM(B8:C8)</f>
        <v>5</v>
      </c>
      <c r="E8" s="63"/>
      <c r="F8" s="62">
        <v>9</v>
      </c>
      <c r="G8" s="62">
        <f>IF(ISNA(VLOOKUP($Y$1*1000+F8,年齢別人口集計表AD2!$A$2:$K$5000,9,FALSE)),0,VLOOKUP($Y$1*1000+F8,年齢別人口集計表AD2!$A$2:$K$5000,9,FALSE))</f>
        <v>9</v>
      </c>
      <c r="H8" s="62">
        <f>IF(ISNA(VLOOKUP($Y$1*1000+F8,年齢別人口集計表AD2!$A$2:$K$5000,10,FALSE)),0,VLOOKUP($Y$1*1000+F8,年齢別人口集計表AD2!$A$2:$K$5000,10,FALSE))</f>
        <v>4</v>
      </c>
      <c r="I8" s="62">
        <f>SUM(G8:H8)</f>
        <v>13</v>
      </c>
      <c r="J8" s="63"/>
      <c r="K8" s="62">
        <v>14</v>
      </c>
      <c r="L8" s="62">
        <f>IF(ISNA(VLOOKUP($Y$1*1000+K8,年齢別人口集計表AD2!$A$2:$K$5000,9,FALSE)),0,VLOOKUP($Y$1*1000+K8,年齢別人口集計表AD2!$A$2:$K$5000,9,FALSE))</f>
        <v>6</v>
      </c>
      <c r="M8" s="62">
        <f>IF(ISNA(VLOOKUP($Y$1*1000+K8,年齢別人口集計表AD2!$A$2:$K$5000,10,FALSE)),0,VLOOKUP($Y$1*1000+K8,年齢別人口集計表AD2!$A$2:$K$5000,10,FALSE))</f>
        <v>3</v>
      </c>
      <c r="N8" s="62">
        <f>SUM(L8:M8)</f>
        <v>9</v>
      </c>
      <c r="O8" s="63"/>
      <c r="P8" s="62">
        <v>19</v>
      </c>
      <c r="Q8" s="62">
        <f>IF(ISNA(VLOOKUP($Y$1*1000+P8,年齢別人口集計表AD2!$A$2:$K$5000,9,FALSE)),0,VLOOKUP($Y$1*1000+P8,年齢別人口集計表AD2!$A$2:$K$5000,9,FALSE))</f>
        <v>10</v>
      </c>
      <c r="R8" s="62">
        <f>IF(ISNA(VLOOKUP($Y$1*1000+P8,年齢別人口集計表AD2!$A$2:$K$5000,10,FALSE)),0,VLOOKUP($Y$1*1000+P8,年齢別人口集計表AD2!$A$2:$K$5000,10,FALSE))</f>
        <v>5</v>
      </c>
      <c r="S8" s="62">
        <f>SUM(Q8:R8)</f>
        <v>15</v>
      </c>
      <c r="X8" s="57" t="s">
        <v>7</v>
      </c>
      <c r="Y8" s="57">
        <v>6</v>
      </c>
    </row>
    <row r="9" spans="1:25" x14ac:dyDescent="0.15">
      <c r="A9" s="64" t="s">
        <v>91</v>
      </c>
      <c r="B9" s="62">
        <f>SUM(B4:B8)</f>
        <v>41</v>
      </c>
      <c r="C9" s="62">
        <f>SUM(C4:C8)</f>
        <v>37</v>
      </c>
      <c r="D9" s="62">
        <f>SUM(D4:D8)</f>
        <v>78</v>
      </c>
      <c r="E9" s="63"/>
      <c r="F9" s="64" t="s">
        <v>91</v>
      </c>
      <c r="G9" s="62">
        <f>SUM(G4:G8)</f>
        <v>29</v>
      </c>
      <c r="H9" s="62">
        <f>SUM(H4:H8)</f>
        <v>20</v>
      </c>
      <c r="I9" s="62">
        <f>SUM(I4:I8)</f>
        <v>49</v>
      </c>
      <c r="J9" s="63"/>
      <c r="K9" s="64" t="s">
        <v>91</v>
      </c>
      <c r="L9" s="62">
        <f>SUM(L4:L8)</f>
        <v>26</v>
      </c>
      <c r="M9" s="62">
        <f>SUM(M4:M8)</f>
        <v>21</v>
      </c>
      <c r="N9" s="62">
        <f>SUM(N4:N8)</f>
        <v>47</v>
      </c>
      <c r="O9" s="63"/>
      <c r="P9" s="64" t="s">
        <v>91</v>
      </c>
      <c r="Q9" s="62">
        <f>SUM(Q4:Q8)</f>
        <v>31</v>
      </c>
      <c r="R9" s="62">
        <f>SUM(R4:R8)</f>
        <v>19</v>
      </c>
      <c r="S9" s="62">
        <f>SUM(S4:S8)</f>
        <v>50</v>
      </c>
      <c r="U9" s="65">
        <f>Q9+L9+G9+B9</f>
        <v>127</v>
      </c>
      <c r="V9" s="65">
        <f>R9+M9+H9+C9</f>
        <v>97</v>
      </c>
      <c r="X9" s="57" t="s">
        <v>8</v>
      </c>
      <c r="Y9" s="57">
        <v>7</v>
      </c>
    </row>
    <row r="10" spans="1:25" x14ac:dyDescent="0.15">
      <c r="A10" s="66"/>
      <c r="B10" s="66"/>
      <c r="C10" s="66"/>
      <c r="D10" s="66"/>
      <c r="F10" s="66"/>
      <c r="G10" s="66"/>
      <c r="H10" s="66"/>
      <c r="I10" s="66"/>
      <c r="K10" s="66"/>
      <c r="L10" s="66"/>
      <c r="M10" s="66"/>
      <c r="N10" s="66"/>
      <c r="P10" s="66"/>
      <c r="Q10" s="66"/>
      <c r="R10" s="66"/>
      <c r="S10" s="66"/>
      <c r="X10" s="57" t="s">
        <v>9</v>
      </c>
      <c r="Y10" s="57">
        <v>8</v>
      </c>
    </row>
    <row r="11" spans="1:25" x14ac:dyDescent="0.15">
      <c r="A11" s="64" t="s">
        <v>0</v>
      </c>
      <c r="B11" s="64" t="s">
        <v>89</v>
      </c>
      <c r="C11" s="64" t="s">
        <v>90</v>
      </c>
      <c r="D11" s="64" t="s">
        <v>91</v>
      </c>
      <c r="E11" s="63"/>
      <c r="F11" s="64" t="s">
        <v>0</v>
      </c>
      <c r="G11" s="64" t="s">
        <v>89</v>
      </c>
      <c r="H11" s="64" t="s">
        <v>90</v>
      </c>
      <c r="I11" s="64" t="s">
        <v>91</v>
      </c>
      <c r="J11" s="63"/>
      <c r="K11" s="64" t="s">
        <v>0</v>
      </c>
      <c r="L11" s="64" t="s">
        <v>89</v>
      </c>
      <c r="M11" s="64" t="s">
        <v>90</v>
      </c>
      <c r="N11" s="64" t="s">
        <v>91</v>
      </c>
      <c r="O11" s="63"/>
      <c r="P11" s="64" t="s">
        <v>0</v>
      </c>
      <c r="Q11" s="64" t="s">
        <v>89</v>
      </c>
      <c r="R11" s="64" t="s">
        <v>90</v>
      </c>
      <c r="S11" s="64" t="s">
        <v>91</v>
      </c>
      <c r="X11" s="57" t="s">
        <v>10</v>
      </c>
      <c r="Y11" s="57">
        <v>9</v>
      </c>
    </row>
    <row r="12" spans="1:25" x14ac:dyDescent="0.15">
      <c r="A12" s="62">
        <v>20</v>
      </c>
      <c r="B12" s="62">
        <f>IF(ISNA(VLOOKUP($Y$1*1000+A12,年齢別人口集計表AD2!$A$2:$K$5000,9,FALSE)),0,VLOOKUP($Y$1*1000+A12,年齢別人口集計表AD2!$A$2:$K$5000,9,FALSE))</f>
        <v>4</v>
      </c>
      <c r="C12" s="62">
        <f>IF(ISNA(VLOOKUP($Y$1*1000+A12,年齢別人口集計表AD2!$A$2:$K$5000,10,FALSE)),0,VLOOKUP($Y$1*1000+A12,年齢別人口集計表AD2!$A$2:$K$5000,10,FALSE))</f>
        <v>3</v>
      </c>
      <c r="D12" s="62">
        <f>SUM(B12:C12)</f>
        <v>7</v>
      </c>
      <c r="E12" s="63"/>
      <c r="F12" s="62">
        <v>25</v>
      </c>
      <c r="G12" s="62">
        <f>IF(ISNA(VLOOKUP($Y$1*1000+F12,年齢別人口集計表AD2!$A$2:$K$5000,9,FALSE)),0,VLOOKUP($Y$1*1000+F12,年齢別人口集計表AD2!$A$2:$K$5000,9,FALSE))</f>
        <v>6</v>
      </c>
      <c r="H12" s="62">
        <f>IF(ISNA(VLOOKUP($Y$1*1000+F12,年齢別人口集計表AD2!$A$2:$K$5000,10,FALSE)),0,VLOOKUP($Y$1*1000+F12,年齢別人口集計表AD2!$A$2:$K$5000,10,FALSE))</f>
        <v>5</v>
      </c>
      <c r="I12" s="62">
        <f>SUM(G12:H12)</f>
        <v>11</v>
      </c>
      <c r="J12" s="63"/>
      <c r="K12" s="62">
        <v>30</v>
      </c>
      <c r="L12" s="62">
        <f>IF(ISNA(VLOOKUP($Y$1*1000+K12,年齢別人口集計表AD2!$A$2:$K$5000,9,FALSE)),0,VLOOKUP($Y$1*1000+K12,年齢別人口集計表AD2!$A$2:$K$5000,9,FALSE))</f>
        <v>9</v>
      </c>
      <c r="M12" s="62">
        <f>IF(ISNA(VLOOKUP($Y$1*1000+K12,年齢別人口集計表AD2!$A$2:$K$5000,10,FALSE)),0,VLOOKUP($Y$1*1000+K12,年齢別人口集計表AD2!$A$2:$K$5000,10,FALSE))</f>
        <v>13</v>
      </c>
      <c r="N12" s="62">
        <f>SUM(L12:M12)</f>
        <v>22</v>
      </c>
      <c r="O12" s="63"/>
      <c r="P12" s="62">
        <v>35</v>
      </c>
      <c r="Q12" s="62">
        <f>IF(ISNA(VLOOKUP($Y$1*1000+P12,年齢別人口集計表AD2!$A$2:$K$5000,9,FALSE)),0,VLOOKUP($Y$1*1000+P12,年齢別人口集計表AD2!$A$2:$K$5000,9,FALSE))</f>
        <v>13</v>
      </c>
      <c r="R12" s="62">
        <f>IF(ISNA(VLOOKUP($Y$1*1000+P12,年齢別人口集計表AD2!$A$2:$K$5000,10,FALSE)),0,VLOOKUP($Y$1*1000+P12,年齢別人口集計表AD2!$A$2:$K$5000,10,FALSE))</f>
        <v>4</v>
      </c>
      <c r="S12" s="62">
        <f>SUM(Q12:R12)</f>
        <v>17</v>
      </c>
      <c r="X12" s="57" t="s">
        <v>11</v>
      </c>
      <c r="Y12" s="57">
        <v>10</v>
      </c>
    </row>
    <row r="13" spans="1:25" x14ac:dyDescent="0.15">
      <c r="A13" s="62">
        <v>21</v>
      </c>
      <c r="B13" s="62">
        <f>IF(ISNA(VLOOKUP($Y$1*1000+A13,年齢別人口集計表AD2!$A$2:$K$5000,9,FALSE)),0,VLOOKUP($Y$1*1000+A13,年齢別人口集計表AD2!$A$2:$K$5000,9,FALSE))</f>
        <v>2</v>
      </c>
      <c r="C13" s="62">
        <f>IF(ISNA(VLOOKUP($Y$1*1000+A13,年齢別人口集計表AD2!$A$2:$K$5000,10,FALSE)),0,VLOOKUP($Y$1*1000+A13,年齢別人口集計表AD2!$A$2:$K$5000,10,FALSE))</f>
        <v>6</v>
      </c>
      <c r="D13" s="62">
        <f>SUM(B13:C13)</f>
        <v>8</v>
      </c>
      <c r="E13" s="63"/>
      <c r="F13" s="62">
        <v>26</v>
      </c>
      <c r="G13" s="62">
        <f>IF(ISNA(VLOOKUP($Y$1*1000+F13,年齢別人口集計表AD2!$A$2:$K$5000,9,FALSE)),0,VLOOKUP($Y$1*1000+F13,年齢別人口集計表AD2!$A$2:$K$5000,9,FALSE))</f>
        <v>5</v>
      </c>
      <c r="H13" s="62">
        <f>IF(ISNA(VLOOKUP($Y$1*1000+F13,年齢別人口集計表AD2!$A$2:$K$5000,10,FALSE)),0,VLOOKUP($Y$1*1000+F13,年齢別人口集計表AD2!$A$2:$K$5000,10,FALSE))</f>
        <v>13</v>
      </c>
      <c r="I13" s="62">
        <f>SUM(G13:H13)</f>
        <v>18</v>
      </c>
      <c r="J13" s="63"/>
      <c r="K13" s="62">
        <v>31</v>
      </c>
      <c r="L13" s="62">
        <f>IF(ISNA(VLOOKUP($Y$1*1000+K13,年齢別人口集計表AD2!$A$2:$K$5000,9,FALSE)),0,VLOOKUP($Y$1*1000+K13,年齢別人口集計表AD2!$A$2:$K$5000,9,FALSE))</f>
        <v>10</v>
      </c>
      <c r="M13" s="62">
        <f>IF(ISNA(VLOOKUP($Y$1*1000+K13,年齢別人口集計表AD2!$A$2:$K$5000,10,FALSE)),0,VLOOKUP($Y$1*1000+K13,年齢別人口集計表AD2!$A$2:$K$5000,10,FALSE))</f>
        <v>18</v>
      </c>
      <c r="N13" s="62">
        <f>SUM(L13:M13)</f>
        <v>28</v>
      </c>
      <c r="O13" s="63"/>
      <c r="P13" s="62">
        <v>36</v>
      </c>
      <c r="Q13" s="62">
        <f>IF(ISNA(VLOOKUP($Y$1*1000+P13,年齢別人口集計表AD2!$A$2:$K$5000,9,FALSE)),0,VLOOKUP($Y$1*1000+P13,年齢別人口集計表AD2!$A$2:$K$5000,9,FALSE))</f>
        <v>10</v>
      </c>
      <c r="R13" s="62">
        <f>IF(ISNA(VLOOKUP($Y$1*1000+P13,年齢別人口集計表AD2!$A$2:$K$5000,10,FALSE)),0,VLOOKUP($Y$1*1000+P13,年齢別人口集計表AD2!$A$2:$K$5000,10,FALSE))</f>
        <v>6</v>
      </c>
      <c r="S13" s="62">
        <f>SUM(Q13:R13)</f>
        <v>16</v>
      </c>
      <c r="X13" s="57" t="s">
        <v>12</v>
      </c>
      <c r="Y13" s="57">
        <v>11</v>
      </c>
    </row>
    <row r="14" spans="1:25" x14ac:dyDescent="0.15">
      <c r="A14" s="62">
        <v>22</v>
      </c>
      <c r="B14" s="62">
        <f>IF(ISNA(VLOOKUP($Y$1*1000+A14,年齢別人口集計表AD2!$A$2:$K$5000,9,FALSE)),0,VLOOKUP($Y$1*1000+A14,年齢別人口集計表AD2!$A$2:$K$5000,9,FALSE))</f>
        <v>14</v>
      </c>
      <c r="C14" s="62">
        <f>IF(ISNA(VLOOKUP($Y$1*1000+A14,年齢別人口集計表AD2!$A$2:$K$5000,10,FALSE)),0,VLOOKUP($Y$1*1000+A14,年齢別人口集計表AD2!$A$2:$K$5000,10,FALSE))</f>
        <v>4</v>
      </c>
      <c r="D14" s="62">
        <f>SUM(B14:C14)</f>
        <v>18</v>
      </c>
      <c r="E14" s="63"/>
      <c r="F14" s="62">
        <v>27</v>
      </c>
      <c r="G14" s="62">
        <f>IF(ISNA(VLOOKUP($Y$1*1000+F14,年齢別人口集計表AD2!$A$2:$K$5000,9,FALSE)),0,VLOOKUP($Y$1*1000+F14,年齢別人口集計表AD2!$A$2:$K$5000,9,FALSE))</f>
        <v>7</v>
      </c>
      <c r="H14" s="62">
        <f>IF(ISNA(VLOOKUP($Y$1*1000+F14,年齢別人口集計表AD2!$A$2:$K$5000,10,FALSE)),0,VLOOKUP($Y$1*1000+F14,年齢別人口集計表AD2!$A$2:$K$5000,10,FALSE))</f>
        <v>12</v>
      </c>
      <c r="I14" s="62">
        <f>SUM(G14:H14)</f>
        <v>19</v>
      </c>
      <c r="J14" s="63"/>
      <c r="K14" s="62">
        <v>32</v>
      </c>
      <c r="L14" s="62">
        <f>IF(ISNA(VLOOKUP($Y$1*1000+K14,年齢別人口集計表AD2!$A$2:$K$5000,9,FALSE)),0,VLOOKUP($Y$1*1000+K14,年齢別人口集計表AD2!$A$2:$K$5000,9,FALSE))</f>
        <v>6</v>
      </c>
      <c r="M14" s="62">
        <f>IF(ISNA(VLOOKUP($Y$1*1000+K14,年齢別人口集計表AD2!$A$2:$K$5000,10,FALSE)),0,VLOOKUP($Y$1*1000+K14,年齢別人口集計表AD2!$A$2:$K$5000,10,FALSE))</f>
        <v>12</v>
      </c>
      <c r="N14" s="62">
        <f>SUM(L14:M14)</f>
        <v>18</v>
      </c>
      <c r="O14" s="63"/>
      <c r="P14" s="62">
        <v>37</v>
      </c>
      <c r="Q14" s="62">
        <f>IF(ISNA(VLOOKUP($Y$1*1000+P14,年齢別人口集計表AD2!$A$2:$K$5000,9,FALSE)),0,VLOOKUP($Y$1*1000+P14,年齢別人口集計表AD2!$A$2:$K$5000,9,FALSE))</f>
        <v>6</v>
      </c>
      <c r="R14" s="62">
        <f>IF(ISNA(VLOOKUP($Y$1*1000+P14,年齢別人口集計表AD2!$A$2:$K$5000,10,FALSE)),0,VLOOKUP($Y$1*1000+P14,年齢別人口集計表AD2!$A$2:$K$5000,10,FALSE))</f>
        <v>6</v>
      </c>
      <c r="S14" s="62">
        <f>SUM(Q14:R14)</f>
        <v>12</v>
      </c>
      <c r="X14" s="57" t="s">
        <v>13</v>
      </c>
      <c r="Y14" s="57">
        <v>12</v>
      </c>
    </row>
    <row r="15" spans="1:25" x14ac:dyDescent="0.15">
      <c r="A15" s="62">
        <v>23</v>
      </c>
      <c r="B15" s="62">
        <f>IF(ISNA(VLOOKUP($Y$1*1000+A15,年齢別人口集計表AD2!$A$2:$K$5000,9,FALSE)),0,VLOOKUP($Y$1*1000+A15,年齢別人口集計表AD2!$A$2:$K$5000,9,FALSE))</f>
        <v>7</v>
      </c>
      <c r="C15" s="62">
        <f>IF(ISNA(VLOOKUP($Y$1*1000+A15,年齢別人口集計表AD2!$A$2:$K$5000,10,FALSE)),0,VLOOKUP($Y$1*1000+A15,年齢別人口集計表AD2!$A$2:$K$5000,10,FALSE))</f>
        <v>5</v>
      </c>
      <c r="D15" s="62">
        <f>SUM(B15:C15)</f>
        <v>12</v>
      </c>
      <c r="E15" s="63"/>
      <c r="F15" s="62">
        <v>28</v>
      </c>
      <c r="G15" s="62">
        <f>IF(ISNA(VLOOKUP($Y$1*1000+F15,年齢別人口集計表AD2!$A$2:$K$5000,9,FALSE)),0,VLOOKUP($Y$1*1000+F15,年齢別人口集計表AD2!$A$2:$K$5000,9,FALSE))</f>
        <v>4</v>
      </c>
      <c r="H15" s="62">
        <f>IF(ISNA(VLOOKUP($Y$1*1000+F15,年齢別人口集計表AD2!$A$2:$K$5000,10,FALSE)),0,VLOOKUP($Y$1*1000+F15,年齢別人口集計表AD2!$A$2:$K$5000,10,FALSE))</f>
        <v>6</v>
      </c>
      <c r="I15" s="62">
        <f>SUM(G15:H15)</f>
        <v>10</v>
      </c>
      <c r="J15" s="63"/>
      <c r="K15" s="62">
        <v>33</v>
      </c>
      <c r="L15" s="62">
        <f>IF(ISNA(VLOOKUP($Y$1*1000+K15,年齢別人口集計表AD2!$A$2:$K$5000,9,FALSE)),0,VLOOKUP($Y$1*1000+K15,年齢別人口集計表AD2!$A$2:$K$5000,9,FALSE))</f>
        <v>13</v>
      </c>
      <c r="M15" s="62">
        <f>IF(ISNA(VLOOKUP($Y$1*1000+K15,年齢別人口集計表AD2!$A$2:$K$5000,10,FALSE)),0,VLOOKUP($Y$1*1000+K15,年齢別人口集計表AD2!$A$2:$K$5000,10,FALSE))</f>
        <v>15</v>
      </c>
      <c r="N15" s="62">
        <f>SUM(L15:M15)</f>
        <v>28</v>
      </c>
      <c r="O15" s="63"/>
      <c r="P15" s="62">
        <v>38</v>
      </c>
      <c r="Q15" s="62">
        <f>IF(ISNA(VLOOKUP($Y$1*1000+P15,年齢別人口集計表AD2!$A$2:$K$5000,9,FALSE)),0,VLOOKUP($Y$1*1000+P15,年齢別人口集計表AD2!$A$2:$K$5000,9,FALSE))</f>
        <v>7</v>
      </c>
      <c r="R15" s="62">
        <f>IF(ISNA(VLOOKUP($Y$1*1000+P15,年齢別人口集計表AD2!$A$2:$K$5000,10,FALSE)),0,VLOOKUP($Y$1*1000+P15,年齢別人口集計表AD2!$A$2:$K$5000,10,FALSE))</f>
        <v>10</v>
      </c>
      <c r="S15" s="62">
        <f>SUM(Q15:R15)</f>
        <v>17</v>
      </c>
      <c r="X15" s="57" t="s">
        <v>14</v>
      </c>
      <c r="Y15" s="57">
        <v>13</v>
      </c>
    </row>
    <row r="16" spans="1:25" x14ac:dyDescent="0.15">
      <c r="A16" s="62">
        <v>24</v>
      </c>
      <c r="B16" s="62">
        <f>IF(ISNA(VLOOKUP($Y$1*1000+A16,年齢別人口集計表AD2!$A$2:$K$5000,9,FALSE)),0,VLOOKUP($Y$1*1000+A16,年齢別人口集計表AD2!$A$2:$K$5000,9,FALSE))</f>
        <v>4</v>
      </c>
      <c r="C16" s="62">
        <f>IF(ISNA(VLOOKUP($Y$1*1000+A16,年齢別人口集計表AD2!$A$2:$K$5000,10,FALSE)),0,VLOOKUP($Y$1*1000+A16,年齢別人口集計表AD2!$A$2:$K$5000,10,FALSE))</f>
        <v>10</v>
      </c>
      <c r="D16" s="62">
        <f>SUM(B16:C16)</f>
        <v>14</v>
      </c>
      <c r="E16" s="63"/>
      <c r="F16" s="62">
        <v>29</v>
      </c>
      <c r="G16" s="62">
        <f>IF(ISNA(VLOOKUP($Y$1*1000+F16,年齢別人口集計表AD2!$A$2:$K$5000,9,FALSE)),0,VLOOKUP($Y$1*1000+F16,年齢別人口集計表AD2!$A$2:$K$5000,9,FALSE))</f>
        <v>6</v>
      </c>
      <c r="H16" s="62">
        <f>IF(ISNA(VLOOKUP($Y$1*1000+F16,年齢別人口集計表AD2!$A$2:$K$5000,10,FALSE)),0,VLOOKUP($Y$1*1000+F16,年齢別人口集計表AD2!$A$2:$K$5000,10,FALSE))</f>
        <v>8</v>
      </c>
      <c r="I16" s="62">
        <f>SUM(G16:H16)</f>
        <v>14</v>
      </c>
      <c r="J16" s="63"/>
      <c r="K16" s="62">
        <v>34</v>
      </c>
      <c r="L16" s="62">
        <f>IF(ISNA(VLOOKUP($Y$1*1000+K16,年齢別人口集計表AD2!$A$2:$K$5000,9,FALSE)),0,VLOOKUP($Y$1*1000+K16,年齢別人口集計表AD2!$A$2:$K$5000,9,FALSE))</f>
        <v>10</v>
      </c>
      <c r="M16" s="62">
        <f>IF(ISNA(VLOOKUP($Y$1*1000+K16,年齢別人口集計表AD2!$A$2:$K$5000,10,FALSE)),0,VLOOKUP($Y$1*1000+K16,年齢別人口集計表AD2!$A$2:$K$5000,10,FALSE))</f>
        <v>10</v>
      </c>
      <c r="N16" s="62">
        <f>SUM(L16:M16)</f>
        <v>20</v>
      </c>
      <c r="O16" s="63"/>
      <c r="P16" s="62">
        <v>39</v>
      </c>
      <c r="Q16" s="62">
        <f>IF(ISNA(VLOOKUP($Y$1*1000+P16,年齢別人口集計表AD2!$A$2:$K$5000,9,FALSE)),0,VLOOKUP($Y$1*1000+P16,年齢別人口集計表AD2!$A$2:$K$5000,9,FALSE))</f>
        <v>3</v>
      </c>
      <c r="R16" s="62">
        <f>IF(ISNA(VLOOKUP($Y$1*1000+P16,年齢別人口集計表AD2!$A$2:$K$5000,10,FALSE)),0,VLOOKUP($Y$1*1000+P16,年齢別人口集計表AD2!$A$2:$K$5000,10,FALSE))</f>
        <v>10</v>
      </c>
      <c r="S16" s="62">
        <f>SUM(Q16:R16)</f>
        <v>13</v>
      </c>
      <c r="X16" s="57" t="s">
        <v>15</v>
      </c>
      <c r="Y16" s="57">
        <v>14</v>
      </c>
    </row>
    <row r="17" spans="1:25" x14ac:dyDescent="0.15">
      <c r="A17" s="64" t="s">
        <v>91</v>
      </c>
      <c r="B17" s="62">
        <f>SUM(B12:B16)</f>
        <v>31</v>
      </c>
      <c r="C17" s="62">
        <f>SUM(C12:C16)</f>
        <v>28</v>
      </c>
      <c r="D17" s="62">
        <f>SUM(D12:D16)</f>
        <v>59</v>
      </c>
      <c r="E17" s="63"/>
      <c r="F17" s="64" t="s">
        <v>91</v>
      </c>
      <c r="G17" s="62">
        <f>SUM(G12:G16)</f>
        <v>28</v>
      </c>
      <c r="H17" s="62">
        <f>SUM(H12:H16)</f>
        <v>44</v>
      </c>
      <c r="I17" s="62">
        <f>SUM(I12:I16)</f>
        <v>72</v>
      </c>
      <c r="J17" s="63"/>
      <c r="K17" s="64" t="s">
        <v>91</v>
      </c>
      <c r="L17" s="62">
        <f>SUM(L12:L16)</f>
        <v>48</v>
      </c>
      <c r="M17" s="62">
        <f>SUM(M12:M16)</f>
        <v>68</v>
      </c>
      <c r="N17" s="62">
        <f>SUM(N12:N16)</f>
        <v>116</v>
      </c>
      <c r="O17" s="63"/>
      <c r="P17" s="64" t="s">
        <v>91</v>
      </c>
      <c r="Q17" s="62">
        <f>SUM(Q12:Q16)</f>
        <v>39</v>
      </c>
      <c r="R17" s="62">
        <f>SUM(R12:R16)</f>
        <v>36</v>
      </c>
      <c r="S17" s="62">
        <f>SUM(S12:S16)</f>
        <v>75</v>
      </c>
      <c r="U17" s="65">
        <f>Q17+L17+G17+B17</f>
        <v>146</v>
      </c>
      <c r="V17" s="65">
        <f>R17+M17+H17+C17</f>
        <v>176</v>
      </c>
      <c r="X17" s="57" t="s">
        <v>16</v>
      </c>
      <c r="Y17" s="57">
        <v>15</v>
      </c>
    </row>
    <row r="18" spans="1:25" x14ac:dyDescent="0.15">
      <c r="A18" s="66"/>
      <c r="B18" s="66"/>
      <c r="C18" s="66"/>
      <c r="D18" s="66"/>
      <c r="F18" s="66"/>
      <c r="G18" s="66"/>
      <c r="H18" s="66"/>
      <c r="I18" s="66"/>
      <c r="K18" s="66"/>
      <c r="L18" s="66"/>
      <c r="M18" s="66"/>
      <c r="N18" s="66"/>
      <c r="P18" s="66"/>
      <c r="Q18" s="66"/>
      <c r="R18" s="66"/>
      <c r="S18" s="66"/>
      <c r="X18" s="57" t="s">
        <v>17</v>
      </c>
      <c r="Y18" s="57">
        <v>16</v>
      </c>
    </row>
    <row r="19" spans="1:25" x14ac:dyDescent="0.15">
      <c r="A19" s="64" t="s">
        <v>0</v>
      </c>
      <c r="B19" s="64" t="s">
        <v>89</v>
      </c>
      <c r="C19" s="64" t="s">
        <v>90</v>
      </c>
      <c r="D19" s="64" t="s">
        <v>91</v>
      </c>
      <c r="E19" s="63"/>
      <c r="F19" s="64" t="s">
        <v>0</v>
      </c>
      <c r="G19" s="64" t="s">
        <v>89</v>
      </c>
      <c r="H19" s="64" t="s">
        <v>90</v>
      </c>
      <c r="I19" s="64" t="s">
        <v>91</v>
      </c>
      <c r="J19" s="63"/>
      <c r="K19" s="64" t="s">
        <v>0</v>
      </c>
      <c r="L19" s="64" t="s">
        <v>89</v>
      </c>
      <c r="M19" s="64" t="s">
        <v>90</v>
      </c>
      <c r="N19" s="64" t="s">
        <v>91</v>
      </c>
      <c r="O19" s="63"/>
      <c r="P19" s="64" t="s">
        <v>0</v>
      </c>
      <c r="Q19" s="64" t="s">
        <v>89</v>
      </c>
      <c r="R19" s="64" t="s">
        <v>90</v>
      </c>
      <c r="S19" s="64" t="s">
        <v>91</v>
      </c>
      <c r="X19" s="57" t="s">
        <v>18</v>
      </c>
      <c r="Y19" s="57">
        <v>17</v>
      </c>
    </row>
    <row r="20" spans="1:25" x14ac:dyDescent="0.15">
      <c r="A20" s="62">
        <v>40</v>
      </c>
      <c r="B20" s="62">
        <f>IF(ISNA(VLOOKUP($Y$1*1000+A20,年齢別人口集計表AD2!$A$2:$K$5000,9,FALSE)),0,VLOOKUP($Y$1*1000+A20,年齢別人口集計表AD2!$A$2:$K$5000,9,FALSE))</f>
        <v>7</v>
      </c>
      <c r="C20" s="62">
        <f>IF(ISNA(VLOOKUP($Y$1*1000+A20,年齢別人口集計表AD2!$A$2:$K$5000,10,FALSE)),0,VLOOKUP($Y$1*1000+A20,年齢別人口集計表AD2!$A$2:$K$5000,10,FALSE))</f>
        <v>7</v>
      </c>
      <c r="D20" s="62">
        <f>SUM(B20:C20)</f>
        <v>14</v>
      </c>
      <c r="E20" s="63"/>
      <c r="F20" s="62">
        <v>45</v>
      </c>
      <c r="G20" s="62">
        <f>IF(ISNA(VLOOKUP($Y$1*1000+F20,年齢別人口集計表AD2!$A$2:$K$5000,9,FALSE)),0,VLOOKUP($Y$1*1000+F20,年齢別人口集計表AD2!$A$2:$K$5000,9,FALSE))</f>
        <v>5</v>
      </c>
      <c r="H20" s="62">
        <f>IF(ISNA(VLOOKUP($Y$1*1000+F20,年齢別人口集計表AD2!$A$2:$K$5000,10,FALSE)),0,VLOOKUP($Y$1*1000+F20,年齢別人口集計表AD2!$A$2:$K$5000,10,FALSE))</f>
        <v>4</v>
      </c>
      <c r="I20" s="62">
        <f>SUM(G20:H20)</f>
        <v>9</v>
      </c>
      <c r="J20" s="63"/>
      <c r="K20" s="62">
        <v>50</v>
      </c>
      <c r="L20" s="62">
        <f>IF(ISNA(VLOOKUP($Y$1*1000+K20,年齢別人口集計表AD2!$A$2:$K$5000,9,FALSE)),0,VLOOKUP($Y$1*1000+K20,年齢別人口集計表AD2!$A$2:$K$5000,9,FALSE))</f>
        <v>7</v>
      </c>
      <c r="M20" s="62">
        <f>IF(ISNA(VLOOKUP($Y$1*1000+K20,年齢別人口集計表AD2!$A$2:$K$5000,10,FALSE)),0,VLOOKUP($Y$1*1000+K20,年齢別人口集計表AD2!$A$2:$K$5000,10,FALSE))</f>
        <v>10</v>
      </c>
      <c r="N20" s="62">
        <f>SUM(L20:M20)</f>
        <v>17</v>
      </c>
      <c r="O20" s="63"/>
      <c r="P20" s="62">
        <v>55</v>
      </c>
      <c r="Q20" s="62">
        <f>IF(ISNA(VLOOKUP($Y$1*1000+P20,年齢別人口集計表AD2!$A$2:$K$5000,9,FALSE)),0,VLOOKUP($Y$1*1000+P20,年齢別人口集計表AD2!$A$2:$K$5000,9,FALSE))</f>
        <v>9</v>
      </c>
      <c r="R20" s="62">
        <f>IF(ISNA(VLOOKUP($Y$1*1000+P20,年齢別人口集計表AD2!$A$2:$K$5000,10,FALSE)),0,VLOOKUP($Y$1*1000+P20,年齢別人口集計表AD2!$A$2:$K$5000,10,FALSE))</f>
        <v>10</v>
      </c>
      <c r="S20" s="62">
        <f>SUM(Q20:R20)</f>
        <v>19</v>
      </c>
      <c r="X20" s="57" t="s">
        <v>19</v>
      </c>
      <c r="Y20" s="57">
        <v>18</v>
      </c>
    </row>
    <row r="21" spans="1:25" x14ac:dyDescent="0.15">
      <c r="A21" s="62">
        <v>41</v>
      </c>
      <c r="B21" s="62">
        <f>IF(ISNA(VLOOKUP($Y$1*1000+A21,年齢別人口集計表AD2!$A$2:$K$5000,9,FALSE)),0,VLOOKUP($Y$1*1000+A21,年齢別人口集計表AD2!$A$2:$K$5000,9,FALSE))</f>
        <v>5</v>
      </c>
      <c r="C21" s="62">
        <f>IF(ISNA(VLOOKUP($Y$1*1000+A21,年齢別人口集計表AD2!$A$2:$K$5000,10,FALSE)),0,VLOOKUP($Y$1*1000+A21,年齢別人口集計表AD2!$A$2:$K$5000,10,FALSE))</f>
        <v>8</v>
      </c>
      <c r="D21" s="62">
        <f>SUM(B21:C21)</f>
        <v>13</v>
      </c>
      <c r="E21" s="63"/>
      <c r="F21" s="62">
        <v>46</v>
      </c>
      <c r="G21" s="62">
        <f>IF(ISNA(VLOOKUP($Y$1*1000+F21,年齢別人口集計表AD2!$A$2:$K$5000,9,FALSE)),0,VLOOKUP($Y$1*1000+F21,年齢別人口集計表AD2!$A$2:$K$5000,9,FALSE))</f>
        <v>8</v>
      </c>
      <c r="H21" s="62">
        <f>IF(ISNA(VLOOKUP($Y$1*1000+F21,年齢別人口集計表AD2!$A$2:$K$5000,10,FALSE)),0,VLOOKUP($Y$1*1000+F21,年齢別人口集計表AD2!$A$2:$K$5000,10,FALSE))</f>
        <v>14</v>
      </c>
      <c r="I21" s="62">
        <f>SUM(G21:H21)</f>
        <v>22</v>
      </c>
      <c r="J21" s="63"/>
      <c r="K21" s="62">
        <v>51</v>
      </c>
      <c r="L21" s="62">
        <f>IF(ISNA(VLOOKUP($Y$1*1000+K21,年齢別人口集計表AD2!$A$2:$K$5000,9,FALSE)),0,VLOOKUP($Y$1*1000+K21,年齢別人口集計表AD2!$A$2:$K$5000,9,FALSE))</f>
        <v>4</v>
      </c>
      <c r="M21" s="62">
        <f>IF(ISNA(VLOOKUP($Y$1*1000+K21,年齢別人口集計表AD2!$A$2:$K$5000,10,FALSE)),0,VLOOKUP($Y$1*1000+K21,年齢別人口集計表AD2!$A$2:$K$5000,10,FALSE))</f>
        <v>9</v>
      </c>
      <c r="N21" s="62">
        <f>SUM(L21:M21)</f>
        <v>13</v>
      </c>
      <c r="O21" s="63"/>
      <c r="P21" s="62">
        <v>56</v>
      </c>
      <c r="Q21" s="62">
        <f>IF(ISNA(VLOOKUP($Y$1*1000+P21,年齢別人口集計表AD2!$A$2:$K$5000,9,FALSE)),0,VLOOKUP($Y$1*1000+P21,年齢別人口集計表AD2!$A$2:$K$5000,9,FALSE))</f>
        <v>5</v>
      </c>
      <c r="R21" s="62">
        <f>IF(ISNA(VLOOKUP($Y$1*1000+P21,年齢別人口集計表AD2!$A$2:$K$5000,10,FALSE)),0,VLOOKUP($Y$1*1000+P21,年齢別人口集計表AD2!$A$2:$K$5000,10,FALSE))</f>
        <v>6</v>
      </c>
      <c r="S21" s="62">
        <f>SUM(Q21:R21)</f>
        <v>11</v>
      </c>
      <c r="X21" s="57" t="s">
        <v>120</v>
      </c>
      <c r="Y21" s="57">
        <v>19</v>
      </c>
    </row>
    <row r="22" spans="1:25" x14ac:dyDescent="0.15">
      <c r="A22" s="62">
        <v>42</v>
      </c>
      <c r="B22" s="62">
        <f>IF(ISNA(VLOOKUP($Y$1*1000+A22,年齢別人口集計表AD2!$A$2:$K$5000,9,FALSE)),0,VLOOKUP($Y$1*1000+A22,年齢別人口集計表AD2!$A$2:$K$5000,9,FALSE))</f>
        <v>4</v>
      </c>
      <c r="C22" s="62">
        <f>IF(ISNA(VLOOKUP($Y$1*1000+A22,年齢別人口集計表AD2!$A$2:$K$5000,10,FALSE)),0,VLOOKUP($Y$1*1000+A22,年齢別人口集計表AD2!$A$2:$K$5000,10,FALSE))</f>
        <v>5</v>
      </c>
      <c r="D22" s="62">
        <f>SUM(B22:C22)</f>
        <v>9</v>
      </c>
      <c r="E22" s="63"/>
      <c r="F22" s="62">
        <v>47</v>
      </c>
      <c r="G22" s="62">
        <f>IF(ISNA(VLOOKUP($Y$1*1000+F22,年齢別人口集計表AD2!$A$2:$K$5000,9,FALSE)),0,VLOOKUP($Y$1*1000+F22,年齢別人口集計表AD2!$A$2:$K$5000,9,FALSE))</f>
        <v>7</v>
      </c>
      <c r="H22" s="62">
        <f>IF(ISNA(VLOOKUP($Y$1*1000+F22,年齢別人口集計表AD2!$A$2:$K$5000,10,FALSE)),0,VLOOKUP($Y$1*1000+F22,年齢別人口集計表AD2!$A$2:$K$5000,10,FALSE))</f>
        <v>3</v>
      </c>
      <c r="I22" s="62">
        <f>SUM(G22:H22)</f>
        <v>10</v>
      </c>
      <c r="J22" s="63"/>
      <c r="K22" s="62">
        <v>52</v>
      </c>
      <c r="L22" s="62">
        <f>IF(ISNA(VLOOKUP($Y$1*1000+K22,年齢別人口集計表AD2!$A$2:$K$5000,9,FALSE)),0,VLOOKUP($Y$1*1000+K22,年齢別人口集計表AD2!$A$2:$K$5000,9,FALSE))</f>
        <v>5</v>
      </c>
      <c r="M22" s="62">
        <f>IF(ISNA(VLOOKUP($Y$1*1000+K22,年齢別人口集計表AD2!$A$2:$K$5000,10,FALSE)),0,VLOOKUP($Y$1*1000+K22,年齢別人口集計表AD2!$A$2:$K$5000,10,FALSE))</f>
        <v>4</v>
      </c>
      <c r="N22" s="62">
        <f>SUM(L22:M22)</f>
        <v>9</v>
      </c>
      <c r="O22" s="63"/>
      <c r="P22" s="62">
        <v>57</v>
      </c>
      <c r="Q22" s="62">
        <f>IF(ISNA(VLOOKUP($Y$1*1000+P22,年齢別人口集計表AD2!$A$2:$K$5000,9,FALSE)),0,VLOOKUP($Y$1*1000+P22,年齢別人口集計表AD2!$A$2:$K$5000,9,FALSE))</f>
        <v>7</v>
      </c>
      <c r="R22" s="62">
        <f>IF(ISNA(VLOOKUP($Y$1*1000+P22,年齢別人口集計表AD2!$A$2:$K$5000,10,FALSE)),0,VLOOKUP($Y$1*1000+P22,年齢別人口集計表AD2!$A$2:$K$5000,10,FALSE))</f>
        <v>13</v>
      </c>
      <c r="S22" s="62">
        <f>SUM(Q22:R22)</f>
        <v>20</v>
      </c>
      <c r="X22" s="57" t="s">
        <v>20</v>
      </c>
      <c r="Y22" s="57">
        <v>22</v>
      </c>
    </row>
    <row r="23" spans="1:25" x14ac:dyDescent="0.15">
      <c r="A23" s="62">
        <v>43</v>
      </c>
      <c r="B23" s="62">
        <f>IF(ISNA(VLOOKUP($Y$1*1000+A23,年齢別人口集計表AD2!$A$2:$K$5000,9,FALSE)),0,VLOOKUP($Y$1*1000+A23,年齢別人口集計表AD2!$A$2:$K$5000,9,FALSE))</f>
        <v>7</v>
      </c>
      <c r="C23" s="62">
        <f>IF(ISNA(VLOOKUP($Y$1*1000+A23,年齢別人口集計表AD2!$A$2:$K$5000,10,FALSE)),0,VLOOKUP($Y$1*1000+A23,年齢別人口集計表AD2!$A$2:$K$5000,10,FALSE))</f>
        <v>4</v>
      </c>
      <c r="D23" s="62">
        <f>SUM(B23:C23)</f>
        <v>11</v>
      </c>
      <c r="E23" s="63"/>
      <c r="F23" s="62">
        <v>48</v>
      </c>
      <c r="G23" s="62">
        <f>IF(ISNA(VLOOKUP($Y$1*1000+F23,年齢別人口集計表AD2!$A$2:$K$5000,9,FALSE)),0,VLOOKUP($Y$1*1000+F23,年齢別人口集計表AD2!$A$2:$K$5000,9,FALSE))</f>
        <v>13</v>
      </c>
      <c r="H23" s="62">
        <f>IF(ISNA(VLOOKUP($Y$1*1000+F23,年齢別人口集計表AD2!$A$2:$K$5000,10,FALSE)),0,VLOOKUP($Y$1*1000+F23,年齢別人口集計表AD2!$A$2:$K$5000,10,FALSE))</f>
        <v>11</v>
      </c>
      <c r="I23" s="62">
        <f>SUM(G23:H23)</f>
        <v>24</v>
      </c>
      <c r="J23" s="63"/>
      <c r="K23" s="62">
        <v>53</v>
      </c>
      <c r="L23" s="62">
        <f>IF(ISNA(VLOOKUP($Y$1*1000+K23,年齢別人口集計表AD2!$A$2:$K$5000,9,FALSE)),0,VLOOKUP($Y$1*1000+K23,年齢別人口集計表AD2!$A$2:$K$5000,9,FALSE))</f>
        <v>9</v>
      </c>
      <c r="M23" s="62">
        <f>IF(ISNA(VLOOKUP($Y$1*1000+K23,年齢別人口集計表AD2!$A$2:$K$5000,10,FALSE)),0,VLOOKUP($Y$1*1000+K23,年齢別人口集計表AD2!$A$2:$K$5000,10,FALSE))</f>
        <v>13</v>
      </c>
      <c r="N23" s="62">
        <f>SUM(L23:M23)</f>
        <v>22</v>
      </c>
      <c r="O23" s="63"/>
      <c r="P23" s="62">
        <v>58</v>
      </c>
      <c r="Q23" s="62">
        <f>IF(ISNA(VLOOKUP($Y$1*1000+P23,年齢別人口集計表AD2!$A$2:$K$5000,9,FALSE)),0,VLOOKUP($Y$1*1000+P23,年齢別人口集計表AD2!$A$2:$K$5000,9,FALSE))</f>
        <v>11</v>
      </c>
      <c r="R23" s="62">
        <f>IF(ISNA(VLOOKUP($Y$1*1000+P23,年齢別人口集計表AD2!$A$2:$K$5000,10,FALSE)),0,VLOOKUP($Y$1*1000+P23,年齢別人口集計表AD2!$A$2:$K$5000,10,FALSE))</f>
        <v>13</v>
      </c>
      <c r="S23" s="62">
        <f>SUM(Q23:R23)</f>
        <v>24</v>
      </c>
      <c r="X23" s="57" t="s">
        <v>21</v>
      </c>
      <c r="Y23" s="57">
        <v>23</v>
      </c>
    </row>
    <row r="24" spans="1:25" x14ac:dyDescent="0.15">
      <c r="A24" s="62">
        <v>44</v>
      </c>
      <c r="B24" s="62">
        <f>IF(ISNA(VLOOKUP($Y$1*1000+A24,年齢別人口集計表AD2!$A$2:$K$5000,9,FALSE)),0,VLOOKUP($Y$1*1000+A24,年齢別人口集計表AD2!$A$2:$K$5000,9,FALSE))</f>
        <v>6</v>
      </c>
      <c r="C24" s="62">
        <f>IF(ISNA(VLOOKUP($Y$1*1000+A24,年齢別人口集計表AD2!$A$2:$K$5000,10,FALSE)),0,VLOOKUP($Y$1*1000+A24,年齢別人口集計表AD2!$A$2:$K$5000,10,FALSE))</f>
        <v>3</v>
      </c>
      <c r="D24" s="62">
        <f>SUM(B24:C24)</f>
        <v>9</v>
      </c>
      <c r="E24" s="63"/>
      <c r="F24" s="62">
        <v>49</v>
      </c>
      <c r="G24" s="62">
        <f>IF(ISNA(VLOOKUP($Y$1*1000+F24,年齢別人口集計表AD2!$A$2:$K$5000,9,FALSE)),0,VLOOKUP($Y$1*1000+F24,年齢別人口集計表AD2!$A$2:$K$5000,9,FALSE))</f>
        <v>11</v>
      </c>
      <c r="H24" s="62">
        <f>IF(ISNA(VLOOKUP($Y$1*1000+F24,年齢別人口集計表AD2!$A$2:$K$5000,10,FALSE)),0,VLOOKUP($Y$1*1000+F24,年齢別人口集計表AD2!$A$2:$K$5000,10,FALSE))</f>
        <v>1</v>
      </c>
      <c r="I24" s="62">
        <f>SUM(G24:H24)</f>
        <v>12</v>
      </c>
      <c r="J24" s="63"/>
      <c r="K24" s="62">
        <v>54</v>
      </c>
      <c r="L24" s="62">
        <f>IF(ISNA(VLOOKUP($Y$1*1000+K24,年齢別人口集計表AD2!$A$2:$K$5000,9,FALSE)),0,VLOOKUP($Y$1*1000+K24,年齢別人口集計表AD2!$A$2:$K$5000,9,FALSE))</f>
        <v>6</v>
      </c>
      <c r="M24" s="62">
        <f>IF(ISNA(VLOOKUP($Y$1*1000+K24,年齢別人口集計表AD2!$A$2:$K$5000,10,FALSE)),0,VLOOKUP($Y$1*1000+K24,年齢別人口集計表AD2!$A$2:$K$5000,10,FALSE))</f>
        <v>11</v>
      </c>
      <c r="N24" s="62">
        <f>SUM(L24:M24)</f>
        <v>17</v>
      </c>
      <c r="O24" s="63"/>
      <c r="P24" s="62">
        <v>59</v>
      </c>
      <c r="Q24" s="62">
        <f>IF(ISNA(VLOOKUP($Y$1*1000+P24,年齢別人口集計表AD2!$A$2:$K$5000,9,FALSE)),0,VLOOKUP($Y$1*1000+P24,年齢別人口集計表AD2!$A$2:$K$5000,9,FALSE))</f>
        <v>10</v>
      </c>
      <c r="R24" s="62">
        <f>IF(ISNA(VLOOKUP($Y$1*1000+P24,年齢別人口集計表AD2!$A$2:$K$5000,10,FALSE)),0,VLOOKUP($Y$1*1000+P24,年齢別人口集計表AD2!$A$2:$K$5000,10,FALSE))</f>
        <v>17</v>
      </c>
      <c r="S24" s="62">
        <f>SUM(Q24:R24)</f>
        <v>27</v>
      </c>
      <c r="X24" s="57" t="s">
        <v>22</v>
      </c>
      <c r="Y24" s="57">
        <v>24</v>
      </c>
    </row>
    <row r="25" spans="1:25" x14ac:dyDescent="0.15">
      <c r="A25" s="64" t="s">
        <v>91</v>
      </c>
      <c r="B25" s="62">
        <f>SUM(B20:B24)</f>
        <v>29</v>
      </c>
      <c r="C25" s="62">
        <f>SUM(C20:C24)</f>
        <v>27</v>
      </c>
      <c r="D25" s="62">
        <f>SUM(D20:D24)</f>
        <v>56</v>
      </c>
      <c r="E25" s="63"/>
      <c r="F25" s="64" t="s">
        <v>91</v>
      </c>
      <c r="G25" s="62">
        <f>SUM(G20:G24)</f>
        <v>44</v>
      </c>
      <c r="H25" s="62">
        <f>SUM(H20:H24)</f>
        <v>33</v>
      </c>
      <c r="I25" s="62">
        <f>SUM(I20:I24)</f>
        <v>77</v>
      </c>
      <c r="J25" s="63"/>
      <c r="K25" s="64" t="s">
        <v>91</v>
      </c>
      <c r="L25" s="62">
        <f>SUM(L20:L24)</f>
        <v>31</v>
      </c>
      <c r="M25" s="62">
        <f>SUM(M20:M24)</f>
        <v>47</v>
      </c>
      <c r="N25" s="62">
        <f>SUM(N20:N24)</f>
        <v>78</v>
      </c>
      <c r="O25" s="63"/>
      <c r="P25" s="64" t="s">
        <v>91</v>
      </c>
      <c r="Q25" s="62">
        <f>SUM(Q20:Q24)</f>
        <v>42</v>
      </c>
      <c r="R25" s="62">
        <f>SUM(R20:R24)</f>
        <v>59</v>
      </c>
      <c r="S25" s="62">
        <f>SUM(S20:S24)</f>
        <v>101</v>
      </c>
      <c r="U25" s="65">
        <f>Q25+L25+G25+B25</f>
        <v>146</v>
      </c>
      <c r="V25" s="65">
        <f>R25+M25+H25+C25</f>
        <v>166</v>
      </c>
      <c r="X25" s="57" t="s">
        <v>23</v>
      </c>
      <c r="Y25" s="57">
        <v>25</v>
      </c>
    </row>
    <row r="26" spans="1:25" x14ac:dyDescent="0.15">
      <c r="A26" s="66"/>
      <c r="B26" s="66"/>
      <c r="C26" s="66"/>
      <c r="D26" s="66"/>
      <c r="F26" s="66"/>
      <c r="G26" s="66"/>
      <c r="H26" s="66"/>
      <c r="I26" s="66"/>
      <c r="K26" s="66"/>
      <c r="L26" s="66"/>
      <c r="M26" s="66"/>
      <c r="N26" s="66"/>
      <c r="P26" s="66"/>
      <c r="Q26" s="66"/>
      <c r="R26" s="66"/>
      <c r="S26" s="66"/>
      <c r="X26" s="57" t="s">
        <v>24</v>
      </c>
      <c r="Y26" s="57">
        <v>26</v>
      </c>
    </row>
    <row r="27" spans="1:25" x14ac:dyDescent="0.15">
      <c r="A27" s="64" t="s">
        <v>0</v>
      </c>
      <c r="B27" s="64" t="s">
        <v>89</v>
      </c>
      <c r="C27" s="64" t="s">
        <v>90</v>
      </c>
      <c r="D27" s="64" t="s">
        <v>91</v>
      </c>
      <c r="E27" s="63"/>
      <c r="F27" s="64" t="s">
        <v>0</v>
      </c>
      <c r="G27" s="64" t="s">
        <v>89</v>
      </c>
      <c r="H27" s="64" t="s">
        <v>90</v>
      </c>
      <c r="I27" s="64" t="s">
        <v>91</v>
      </c>
      <c r="J27" s="63"/>
      <c r="K27" s="64" t="s">
        <v>0</v>
      </c>
      <c r="L27" s="64" t="s">
        <v>89</v>
      </c>
      <c r="M27" s="64" t="s">
        <v>90</v>
      </c>
      <c r="N27" s="64" t="s">
        <v>91</v>
      </c>
      <c r="O27" s="63"/>
      <c r="P27" s="64" t="s">
        <v>0</v>
      </c>
      <c r="Q27" s="64" t="s">
        <v>89</v>
      </c>
      <c r="R27" s="64" t="s">
        <v>90</v>
      </c>
      <c r="S27" s="64" t="s">
        <v>91</v>
      </c>
      <c r="X27" s="57" t="s">
        <v>25</v>
      </c>
      <c r="Y27" s="57">
        <v>27</v>
      </c>
    </row>
    <row r="28" spans="1:25" x14ac:dyDescent="0.15">
      <c r="A28" s="62">
        <v>60</v>
      </c>
      <c r="B28" s="62">
        <f>IF(ISNA(VLOOKUP($Y$1*1000+A28,年齢別人口集計表AD2!$A$2:$K$5000,9,FALSE)),0,VLOOKUP($Y$1*1000+A28,年齢別人口集計表AD2!$A$2:$K$5000,9,FALSE))</f>
        <v>8</v>
      </c>
      <c r="C28" s="62">
        <f>IF(ISNA(VLOOKUP($Y$1*1000+A28,年齢別人口集計表AD2!$A$2:$K$5000,10,FALSE)),0,VLOOKUP($Y$1*1000+A28,年齢別人口集計表AD2!$A$2:$K$5000,10,FALSE))</f>
        <v>17</v>
      </c>
      <c r="D28" s="62">
        <f>SUM(B28:C28)</f>
        <v>25</v>
      </c>
      <c r="E28" s="63"/>
      <c r="F28" s="62">
        <v>65</v>
      </c>
      <c r="G28" s="62">
        <f>IF(ISNA(VLOOKUP($Y$1*1000+F28,年齢別人口集計表AD2!$A$2:$K$5000,9,FALSE)),0,VLOOKUP($Y$1*1000+F28,年齢別人口集計表AD2!$A$2:$K$5000,9,FALSE))</f>
        <v>19</v>
      </c>
      <c r="H28" s="62">
        <f>IF(ISNA(VLOOKUP($Y$1*1000+F28,年齢別人口集計表AD2!$A$2:$K$5000,10,FALSE)),0,VLOOKUP($Y$1*1000+F28,年齢別人口集計表AD2!$A$2:$K$5000,10,FALSE))</f>
        <v>18</v>
      </c>
      <c r="I28" s="62">
        <f>SUM(G28:H28)</f>
        <v>37</v>
      </c>
      <c r="J28" s="63"/>
      <c r="K28" s="62">
        <v>70</v>
      </c>
      <c r="L28" s="62">
        <f>IF(ISNA(VLOOKUP($Y$1*1000+K28,年齢別人口集計表AD2!$A$2:$K$5000,9,FALSE)),0,VLOOKUP($Y$1*1000+K28,年齢別人口集計表AD2!$A$2:$K$5000,9,FALSE))</f>
        <v>14</v>
      </c>
      <c r="M28" s="62">
        <f>IF(ISNA(VLOOKUP($Y$1*1000+K28,年齢別人口集計表AD2!$A$2:$K$5000,10,FALSE)),0,VLOOKUP($Y$1*1000+K28,年齢別人口集計表AD2!$A$2:$K$5000,10,FALSE))</f>
        <v>12</v>
      </c>
      <c r="N28" s="62">
        <f>SUM(L28:M28)</f>
        <v>26</v>
      </c>
      <c r="O28" s="63"/>
      <c r="P28" s="62">
        <v>75</v>
      </c>
      <c r="Q28" s="62">
        <f>IF(ISNA(VLOOKUP($Y$1*1000+P28,年齢別人口集計表AD2!$A$2:$K$5000,9,FALSE)),0,VLOOKUP($Y$1*1000+P28,年齢別人口集計表AD2!$A$2:$K$5000,9,FALSE))</f>
        <v>7</v>
      </c>
      <c r="R28" s="62">
        <f>IF(ISNA(VLOOKUP($Y$1*1000+P28,年齢別人口集計表AD2!$A$2:$K$5000,10,FALSE)),0,VLOOKUP($Y$1*1000+P28,年齢別人口集計表AD2!$A$2:$K$5000,10,FALSE))</f>
        <v>6</v>
      </c>
      <c r="S28" s="62">
        <f>SUM(Q28:R28)</f>
        <v>13</v>
      </c>
      <c r="X28" s="57" t="s">
        <v>26</v>
      </c>
      <c r="Y28" s="57">
        <v>28</v>
      </c>
    </row>
    <row r="29" spans="1:25" x14ac:dyDescent="0.15">
      <c r="A29" s="62">
        <v>61</v>
      </c>
      <c r="B29" s="62">
        <f>IF(ISNA(VLOOKUP($Y$1*1000+A29,年齢別人口集計表AD2!$A$2:$K$5000,9,FALSE)),0,VLOOKUP($Y$1*1000+A29,年齢別人口集計表AD2!$A$2:$K$5000,9,FALSE))</f>
        <v>11</v>
      </c>
      <c r="C29" s="62">
        <f>IF(ISNA(VLOOKUP($Y$1*1000+A29,年齢別人口集計表AD2!$A$2:$K$5000,10,FALSE)),0,VLOOKUP($Y$1*1000+A29,年齢別人口集計表AD2!$A$2:$K$5000,10,FALSE))</f>
        <v>22</v>
      </c>
      <c r="D29" s="62">
        <f>SUM(B29:C29)</f>
        <v>33</v>
      </c>
      <c r="E29" s="63"/>
      <c r="F29" s="62">
        <v>66</v>
      </c>
      <c r="G29" s="62">
        <f>IF(ISNA(VLOOKUP($Y$1*1000+F29,年齢別人口集計表AD2!$A$2:$K$5000,9,FALSE)),0,VLOOKUP($Y$1*1000+F29,年齢別人口集計表AD2!$A$2:$K$5000,9,FALSE))</f>
        <v>29</v>
      </c>
      <c r="H29" s="62">
        <f>IF(ISNA(VLOOKUP($Y$1*1000+F29,年齢別人口集計表AD2!$A$2:$K$5000,10,FALSE)),0,VLOOKUP($Y$1*1000+F29,年齢別人口集計表AD2!$A$2:$K$5000,10,FALSE))</f>
        <v>9</v>
      </c>
      <c r="I29" s="62">
        <f>SUM(G29:H29)</f>
        <v>38</v>
      </c>
      <c r="J29" s="63"/>
      <c r="K29" s="62">
        <v>71</v>
      </c>
      <c r="L29" s="62">
        <f>IF(ISNA(VLOOKUP($Y$1*1000+K29,年齢別人口集計表AD2!$A$2:$K$5000,9,FALSE)),0,VLOOKUP($Y$1*1000+K29,年齢別人口集計表AD2!$A$2:$K$5000,9,FALSE))</f>
        <v>14</v>
      </c>
      <c r="M29" s="62">
        <f>IF(ISNA(VLOOKUP($Y$1*1000+K29,年齢別人口集計表AD2!$A$2:$K$5000,10,FALSE)),0,VLOOKUP($Y$1*1000+K29,年齢別人口集計表AD2!$A$2:$K$5000,10,FALSE))</f>
        <v>16</v>
      </c>
      <c r="N29" s="62">
        <f>SUM(L29:M29)</f>
        <v>30</v>
      </c>
      <c r="O29" s="63"/>
      <c r="P29" s="62">
        <v>76</v>
      </c>
      <c r="Q29" s="62">
        <f>IF(ISNA(VLOOKUP($Y$1*1000+P29,年齢別人口集計表AD2!$A$2:$K$5000,9,FALSE)),0,VLOOKUP($Y$1*1000+P29,年齢別人口集計表AD2!$A$2:$K$5000,9,FALSE))</f>
        <v>6</v>
      </c>
      <c r="R29" s="62">
        <f>IF(ISNA(VLOOKUP($Y$1*1000+P29,年齢別人口集計表AD2!$A$2:$K$5000,10,FALSE)),0,VLOOKUP($Y$1*1000+P29,年齢別人口集計表AD2!$A$2:$K$5000,10,FALSE))</f>
        <v>12</v>
      </c>
      <c r="S29" s="62">
        <f>SUM(Q29:R29)</f>
        <v>18</v>
      </c>
      <c r="X29" s="57" t="s">
        <v>27</v>
      </c>
      <c r="Y29" s="57">
        <v>29</v>
      </c>
    </row>
    <row r="30" spans="1:25" x14ac:dyDescent="0.15">
      <c r="A30" s="62">
        <v>62</v>
      </c>
      <c r="B30" s="62">
        <f>IF(ISNA(VLOOKUP($Y$1*1000+A30,年齢別人口集計表AD2!$A$2:$K$5000,9,FALSE)),0,VLOOKUP($Y$1*1000+A30,年齢別人口集計表AD2!$A$2:$K$5000,9,FALSE))</f>
        <v>6</v>
      </c>
      <c r="C30" s="62">
        <f>IF(ISNA(VLOOKUP($Y$1*1000+A30,年齢別人口集計表AD2!$A$2:$K$5000,10,FALSE)),0,VLOOKUP($Y$1*1000+A30,年齢別人口集計表AD2!$A$2:$K$5000,10,FALSE))</f>
        <v>17</v>
      </c>
      <c r="D30" s="62">
        <f>SUM(B30:C30)</f>
        <v>23</v>
      </c>
      <c r="E30" s="63"/>
      <c r="F30" s="62">
        <v>67</v>
      </c>
      <c r="G30" s="62">
        <f>IF(ISNA(VLOOKUP($Y$1*1000+F30,年齢別人口集計表AD2!$A$2:$K$5000,9,FALSE)),0,VLOOKUP($Y$1*1000+F30,年齢別人口集計表AD2!$A$2:$K$5000,9,FALSE))</f>
        <v>7</v>
      </c>
      <c r="H30" s="62">
        <f>IF(ISNA(VLOOKUP($Y$1*1000+F30,年齢別人口集計表AD2!$A$2:$K$5000,10,FALSE)),0,VLOOKUP($Y$1*1000+F30,年齢別人口集計表AD2!$A$2:$K$5000,10,FALSE))</f>
        <v>11</v>
      </c>
      <c r="I30" s="62">
        <f>SUM(G30:H30)</f>
        <v>18</v>
      </c>
      <c r="J30" s="63"/>
      <c r="K30" s="62">
        <v>72</v>
      </c>
      <c r="L30" s="62">
        <f>IF(ISNA(VLOOKUP($Y$1*1000+K30,年齢別人口集計表AD2!$A$2:$K$5000,9,FALSE)),0,VLOOKUP($Y$1*1000+K30,年齢別人口集計表AD2!$A$2:$K$5000,9,FALSE))</f>
        <v>13</v>
      </c>
      <c r="M30" s="62">
        <f>IF(ISNA(VLOOKUP($Y$1*1000+K30,年齢別人口集計表AD2!$A$2:$K$5000,10,FALSE)),0,VLOOKUP($Y$1*1000+K30,年齢別人口集計表AD2!$A$2:$K$5000,10,FALSE))</f>
        <v>11</v>
      </c>
      <c r="N30" s="62">
        <f>SUM(L30:M30)</f>
        <v>24</v>
      </c>
      <c r="O30" s="63"/>
      <c r="P30" s="62">
        <v>77</v>
      </c>
      <c r="Q30" s="62">
        <f>IF(ISNA(VLOOKUP($Y$1*1000+P30,年齢別人口集計表AD2!$A$2:$K$5000,9,FALSE)),0,VLOOKUP($Y$1*1000+P30,年齢別人口集計表AD2!$A$2:$K$5000,9,FALSE))</f>
        <v>7</v>
      </c>
      <c r="R30" s="62">
        <f>IF(ISNA(VLOOKUP($Y$1*1000+P30,年齢別人口集計表AD2!$A$2:$K$5000,10,FALSE)),0,VLOOKUP($Y$1*1000+P30,年齢別人口集計表AD2!$A$2:$K$5000,10,FALSE))</f>
        <v>6</v>
      </c>
      <c r="S30" s="62">
        <f>SUM(Q30:R30)</f>
        <v>13</v>
      </c>
      <c r="X30" s="57" t="s">
        <v>28</v>
      </c>
      <c r="Y30" s="57">
        <v>30</v>
      </c>
    </row>
    <row r="31" spans="1:25" x14ac:dyDescent="0.15">
      <c r="A31" s="62">
        <v>63</v>
      </c>
      <c r="B31" s="62">
        <f>IF(ISNA(VLOOKUP($Y$1*1000+A31,年齢別人口集計表AD2!$A$2:$K$5000,9,FALSE)),0,VLOOKUP($Y$1*1000+A31,年齢別人口集計表AD2!$A$2:$K$5000,9,FALSE))</f>
        <v>17</v>
      </c>
      <c r="C31" s="62">
        <f>IF(ISNA(VLOOKUP($Y$1*1000+A31,年齢別人口集計表AD2!$A$2:$K$5000,10,FALSE)),0,VLOOKUP($Y$1*1000+A31,年齢別人口集計表AD2!$A$2:$K$5000,10,FALSE))</f>
        <v>18</v>
      </c>
      <c r="D31" s="62">
        <f>SUM(B31:C31)</f>
        <v>35</v>
      </c>
      <c r="E31" s="63"/>
      <c r="F31" s="62">
        <v>68</v>
      </c>
      <c r="G31" s="62">
        <f>IF(ISNA(VLOOKUP($Y$1*1000+F31,年齢別人口集計表AD2!$A$2:$K$5000,9,FALSE)),0,VLOOKUP($Y$1*1000+F31,年齢別人口集計表AD2!$A$2:$K$5000,9,FALSE))</f>
        <v>12</v>
      </c>
      <c r="H31" s="62">
        <f>IF(ISNA(VLOOKUP($Y$1*1000+F31,年齢別人口集計表AD2!$A$2:$K$5000,10,FALSE)),0,VLOOKUP($Y$1*1000+F31,年齢別人口集計表AD2!$A$2:$K$5000,10,FALSE))</f>
        <v>17</v>
      </c>
      <c r="I31" s="62">
        <f>SUM(G31:H31)</f>
        <v>29</v>
      </c>
      <c r="J31" s="63"/>
      <c r="K31" s="62">
        <v>73</v>
      </c>
      <c r="L31" s="62">
        <f>IF(ISNA(VLOOKUP($Y$1*1000+K31,年齢別人口集計表AD2!$A$2:$K$5000,9,FALSE)),0,VLOOKUP($Y$1*1000+K31,年齢別人口集計表AD2!$A$2:$K$5000,9,FALSE))</f>
        <v>9</v>
      </c>
      <c r="M31" s="62">
        <f>IF(ISNA(VLOOKUP($Y$1*1000+K31,年齢別人口集計表AD2!$A$2:$K$5000,10,FALSE)),0,VLOOKUP($Y$1*1000+K31,年齢別人口集計表AD2!$A$2:$K$5000,10,FALSE))</f>
        <v>4</v>
      </c>
      <c r="N31" s="62">
        <f>SUM(L31:M31)</f>
        <v>13</v>
      </c>
      <c r="O31" s="63"/>
      <c r="P31" s="62">
        <v>78</v>
      </c>
      <c r="Q31" s="62">
        <f>IF(ISNA(VLOOKUP($Y$1*1000+P31,年齢別人口集計表AD2!$A$2:$K$5000,9,FALSE)),0,VLOOKUP($Y$1*1000+P31,年齢別人口集計表AD2!$A$2:$K$5000,9,FALSE))</f>
        <v>5</v>
      </c>
      <c r="R31" s="62">
        <f>IF(ISNA(VLOOKUP($Y$1*1000+P31,年齢別人口集計表AD2!$A$2:$K$5000,10,FALSE)),0,VLOOKUP($Y$1*1000+P31,年齢別人口集計表AD2!$A$2:$K$5000,10,FALSE))</f>
        <v>9</v>
      </c>
      <c r="S31" s="62">
        <f>SUM(Q31:R31)</f>
        <v>14</v>
      </c>
      <c r="X31" s="57" t="s">
        <v>29</v>
      </c>
      <c r="Y31" s="57">
        <v>31</v>
      </c>
    </row>
    <row r="32" spans="1:25" x14ac:dyDescent="0.15">
      <c r="A32" s="62">
        <v>64</v>
      </c>
      <c r="B32" s="62">
        <f>IF(ISNA(VLOOKUP($Y$1*1000+A32,年齢別人口集計表AD2!$A$2:$K$5000,9,FALSE)),0,VLOOKUP($Y$1*1000+A32,年齢別人口集計表AD2!$A$2:$K$5000,9,FALSE))</f>
        <v>17</v>
      </c>
      <c r="C32" s="62">
        <f>IF(ISNA(VLOOKUP($Y$1*1000+A32,年齢別人口集計表AD2!$A$2:$K$5000,10,FALSE)),0,VLOOKUP($Y$1*1000+A32,年齢別人口集計表AD2!$A$2:$K$5000,10,FALSE))</f>
        <v>15</v>
      </c>
      <c r="D32" s="62">
        <f>SUM(B32:C32)</f>
        <v>32</v>
      </c>
      <c r="E32" s="63"/>
      <c r="F32" s="62">
        <v>69</v>
      </c>
      <c r="G32" s="62">
        <f>IF(ISNA(VLOOKUP($Y$1*1000+F32,年齢別人口集計表AD2!$A$2:$K$5000,9,FALSE)),0,VLOOKUP($Y$1*1000+F32,年齢別人口集計表AD2!$A$2:$K$5000,9,FALSE))</f>
        <v>18</v>
      </c>
      <c r="H32" s="62">
        <f>IF(ISNA(VLOOKUP($Y$1*1000+F32,年齢別人口集計表AD2!$A$2:$K$5000,10,FALSE)),0,VLOOKUP($Y$1*1000+F32,年齢別人口集計表AD2!$A$2:$K$5000,10,FALSE))</f>
        <v>14</v>
      </c>
      <c r="I32" s="62">
        <f>SUM(G32:H32)</f>
        <v>32</v>
      </c>
      <c r="J32" s="63"/>
      <c r="K32" s="62">
        <v>74</v>
      </c>
      <c r="L32" s="62">
        <f>IF(ISNA(VLOOKUP($Y$1*1000+K32,年齢別人口集計表AD2!$A$2:$K$5000,9,FALSE)),0,VLOOKUP($Y$1*1000+K32,年齢別人口集計表AD2!$A$2:$K$5000,9,FALSE))</f>
        <v>15</v>
      </c>
      <c r="M32" s="62">
        <f>IF(ISNA(VLOOKUP($Y$1*1000+K32,年齢別人口集計表AD2!$A$2:$K$5000,10,FALSE)),0,VLOOKUP($Y$1*1000+K32,年齢別人口集計表AD2!$A$2:$K$5000,10,FALSE))</f>
        <v>7</v>
      </c>
      <c r="N32" s="62">
        <f>SUM(L32:M32)</f>
        <v>22</v>
      </c>
      <c r="O32" s="63"/>
      <c r="P32" s="62">
        <v>79</v>
      </c>
      <c r="Q32" s="62">
        <f>IF(ISNA(VLOOKUP($Y$1*1000+P32,年齢別人口集計表AD2!$A$2:$K$5000,9,FALSE)),0,VLOOKUP($Y$1*1000+P32,年齢別人口集計表AD2!$A$2:$K$5000,9,FALSE))</f>
        <v>6</v>
      </c>
      <c r="R32" s="62">
        <f>IF(ISNA(VLOOKUP($Y$1*1000+P32,年齢別人口集計表AD2!$A$2:$K$5000,10,FALSE)),0,VLOOKUP($Y$1*1000+P32,年齢別人口集計表AD2!$A$2:$K$5000,10,FALSE))</f>
        <v>4</v>
      </c>
      <c r="S32" s="62">
        <f>SUM(Q32:R32)</f>
        <v>10</v>
      </c>
      <c r="X32" s="57" t="s">
        <v>30</v>
      </c>
      <c r="Y32" s="57">
        <v>32</v>
      </c>
    </row>
    <row r="33" spans="1:25" x14ac:dyDescent="0.15">
      <c r="A33" s="64" t="s">
        <v>91</v>
      </c>
      <c r="B33" s="62">
        <f>SUM(B28:B32)</f>
        <v>59</v>
      </c>
      <c r="C33" s="62">
        <f>SUM(C28:C32)</f>
        <v>89</v>
      </c>
      <c r="D33" s="62">
        <f>SUM(D28:D32)</f>
        <v>148</v>
      </c>
      <c r="E33" s="63"/>
      <c r="F33" s="64" t="s">
        <v>91</v>
      </c>
      <c r="G33" s="62">
        <f>SUM(G28:G32)</f>
        <v>85</v>
      </c>
      <c r="H33" s="62">
        <f>SUM(H28:H32)</f>
        <v>69</v>
      </c>
      <c r="I33" s="62">
        <f>SUM(I28:I32)</f>
        <v>154</v>
      </c>
      <c r="J33" s="63"/>
      <c r="K33" s="64" t="s">
        <v>91</v>
      </c>
      <c r="L33" s="62">
        <f>SUM(L28:L32)</f>
        <v>65</v>
      </c>
      <c r="M33" s="62">
        <f>SUM(M28:M32)</f>
        <v>50</v>
      </c>
      <c r="N33" s="62">
        <f>SUM(N28:N32)</f>
        <v>115</v>
      </c>
      <c r="O33" s="63"/>
      <c r="P33" s="64" t="s">
        <v>91</v>
      </c>
      <c r="Q33" s="62">
        <f>SUM(Q28:Q32)</f>
        <v>31</v>
      </c>
      <c r="R33" s="62">
        <f>SUM(R28:R32)</f>
        <v>37</v>
      </c>
      <c r="S33" s="62">
        <f>SUM(S28:S32)</f>
        <v>68</v>
      </c>
      <c r="U33" s="65">
        <f>Q33+L33+G33+B33</f>
        <v>240</v>
      </c>
      <c r="V33" s="65">
        <f>R33+M33+H33+C33</f>
        <v>245</v>
      </c>
      <c r="X33" s="57" t="s">
        <v>31</v>
      </c>
      <c r="Y33" s="57">
        <v>33</v>
      </c>
    </row>
    <row r="34" spans="1:25" x14ac:dyDescent="0.15">
      <c r="A34" s="66"/>
      <c r="B34" s="66"/>
      <c r="C34" s="66"/>
      <c r="D34" s="66"/>
      <c r="F34" s="66"/>
      <c r="G34" s="66"/>
      <c r="H34" s="66"/>
      <c r="I34" s="66"/>
      <c r="K34" s="66"/>
      <c r="L34" s="66"/>
      <c r="M34" s="66"/>
      <c r="N34" s="66"/>
      <c r="P34" s="66"/>
      <c r="Q34" s="66"/>
      <c r="R34" s="66"/>
      <c r="S34" s="66"/>
      <c r="X34" s="57" t="s">
        <v>32</v>
      </c>
      <c r="Y34" s="57">
        <v>34</v>
      </c>
    </row>
    <row r="35" spans="1:25" x14ac:dyDescent="0.15">
      <c r="A35" s="64" t="s">
        <v>0</v>
      </c>
      <c r="B35" s="64" t="s">
        <v>89</v>
      </c>
      <c r="C35" s="64" t="s">
        <v>90</v>
      </c>
      <c r="D35" s="64" t="s">
        <v>91</v>
      </c>
      <c r="E35" s="63"/>
      <c r="F35" s="64" t="s">
        <v>0</v>
      </c>
      <c r="G35" s="64" t="s">
        <v>89</v>
      </c>
      <c r="H35" s="64" t="s">
        <v>90</v>
      </c>
      <c r="I35" s="64" t="s">
        <v>91</v>
      </c>
      <c r="J35" s="63"/>
      <c r="K35" s="64" t="s">
        <v>0</v>
      </c>
      <c r="L35" s="64" t="s">
        <v>89</v>
      </c>
      <c r="M35" s="64" t="s">
        <v>90</v>
      </c>
      <c r="N35" s="64" t="s">
        <v>91</v>
      </c>
      <c r="O35" s="63"/>
      <c r="P35" s="64" t="s">
        <v>0</v>
      </c>
      <c r="Q35" s="64" t="s">
        <v>89</v>
      </c>
      <c r="R35" s="64" t="s">
        <v>90</v>
      </c>
      <c r="S35" s="64" t="s">
        <v>91</v>
      </c>
      <c r="X35" s="57" t="s">
        <v>33</v>
      </c>
      <c r="Y35" s="57">
        <v>36</v>
      </c>
    </row>
    <row r="36" spans="1:25" x14ac:dyDescent="0.15">
      <c r="A36" s="62">
        <v>80</v>
      </c>
      <c r="B36" s="62">
        <f>IF(ISNA(VLOOKUP($Y$1*1000+A36,年齢別人口集計表AD2!$A$2:$K$5000,9,FALSE)),0,VLOOKUP($Y$1*1000+A36,年齢別人口集計表AD2!$A$2:$K$5000,9,FALSE))</f>
        <v>6</v>
      </c>
      <c r="C36" s="62">
        <f>IF(ISNA(VLOOKUP($Y$1*1000+A36,年齢別人口集計表AD2!$A$2:$K$5000,10,FALSE)),0,VLOOKUP($Y$1*1000+A36,年齢別人口集計表AD2!$A$2:$K$5000,10,FALSE))</f>
        <v>6</v>
      </c>
      <c r="D36" s="62">
        <f>SUM(B36:C36)</f>
        <v>12</v>
      </c>
      <c r="E36" s="63"/>
      <c r="F36" s="62">
        <v>85</v>
      </c>
      <c r="G36" s="62">
        <f>IF(ISNA(VLOOKUP($Y$1*1000+F36,年齢別人口集計表AD2!$A$2:$K$5000,9,FALSE)),0,VLOOKUP($Y$1*1000+F36,年齢別人口集計表AD2!$A$2:$K$5000,9,FALSE))</f>
        <v>1</v>
      </c>
      <c r="H36" s="62">
        <f>IF(ISNA(VLOOKUP($Y$1*1000+F36,年齢別人口集計表AD2!$A$2:$K$5000,10,FALSE)),0,VLOOKUP($Y$1*1000+F36,年齢別人口集計表AD2!$A$2:$K$5000,10,FALSE))</f>
        <v>3</v>
      </c>
      <c r="I36" s="62">
        <f>SUM(G36:H36)</f>
        <v>4</v>
      </c>
      <c r="J36" s="63"/>
      <c r="K36" s="62">
        <v>90</v>
      </c>
      <c r="L36" s="62">
        <f>IF(ISNA(VLOOKUP($Y$1*1000+K36,年齢別人口集計表AD2!$A$2:$K$5000,9,FALSE)),0,VLOOKUP($Y$1*1000+K36,年齢別人口集計表AD2!$A$2:$K$5000,9,FALSE))</f>
        <v>1</v>
      </c>
      <c r="M36" s="62">
        <f>IF(ISNA(VLOOKUP($Y$1*1000+K36,年齢別人口集計表AD2!$A$2:$K$5000,10,FALSE)),0,VLOOKUP($Y$1*1000+K36,年齢別人口集計表AD2!$A$2:$K$5000,10,FALSE))</f>
        <v>4</v>
      </c>
      <c r="N36" s="62">
        <f>SUM(L36:M36)</f>
        <v>5</v>
      </c>
      <c r="O36" s="63"/>
      <c r="P36" s="62">
        <v>95</v>
      </c>
      <c r="Q36" s="62">
        <f>IF(ISNA(VLOOKUP($Y$1*1000+P36,年齢別人口集計表AD2!$A$2:$K$5000,9,FALSE)),0,VLOOKUP($Y$1*1000+P36,年齢別人口集計表AD2!$A$2:$K$5000,9,FALSE))</f>
        <v>0</v>
      </c>
      <c r="R36" s="62">
        <f>IF(ISNA(VLOOKUP($Y$1*1000+P36,年齢別人口集計表AD2!$A$2:$K$5000,10,FALSE)),0,VLOOKUP($Y$1*1000+P36,年齢別人口集計表AD2!$A$2:$K$5000,10,FALSE))</f>
        <v>3</v>
      </c>
      <c r="S36" s="62">
        <f>SUM(Q36:R36)</f>
        <v>3</v>
      </c>
      <c r="X36" s="57" t="s">
        <v>34</v>
      </c>
      <c r="Y36" s="57">
        <v>37</v>
      </c>
    </row>
    <row r="37" spans="1:25" x14ac:dyDescent="0.15">
      <c r="A37" s="62">
        <v>81</v>
      </c>
      <c r="B37" s="62">
        <f>IF(ISNA(VLOOKUP($Y$1*1000+A37,年齢別人口集計表AD2!$A$2:$K$5000,9,FALSE)),0,VLOOKUP($Y$1*1000+A37,年齢別人口集計表AD2!$A$2:$K$5000,9,FALSE))</f>
        <v>1</v>
      </c>
      <c r="C37" s="62">
        <f>IF(ISNA(VLOOKUP($Y$1*1000+A37,年齢別人口集計表AD2!$A$2:$K$5000,10,FALSE)),0,VLOOKUP($Y$1*1000+A37,年齢別人口集計表AD2!$A$2:$K$5000,10,FALSE))</f>
        <v>2</v>
      </c>
      <c r="D37" s="62">
        <f>SUM(B37:C37)</f>
        <v>3</v>
      </c>
      <c r="E37" s="63"/>
      <c r="F37" s="62">
        <v>86</v>
      </c>
      <c r="G37" s="62">
        <f>IF(ISNA(VLOOKUP($Y$1*1000+F37,年齢別人口集計表AD2!$A$2:$K$5000,9,FALSE)),0,VLOOKUP($Y$1*1000+F37,年齢別人口集計表AD2!$A$2:$K$5000,9,FALSE))</f>
        <v>2</v>
      </c>
      <c r="H37" s="62">
        <f>IF(ISNA(VLOOKUP($Y$1*1000+F37,年齢別人口集計表AD2!$A$2:$K$5000,10,FALSE)),0,VLOOKUP($Y$1*1000+F37,年齢別人口集計表AD2!$A$2:$K$5000,10,FALSE))</f>
        <v>5</v>
      </c>
      <c r="I37" s="62">
        <f>SUM(G37:H37)</f>
        <v>7</v>
      </c>
      <c r="J37" s="63"/>
      <c r="K37" s="62">
        <v>91</v>
      </c>
      <c r="L37" s="62">
        <f>IF(ISNA(VLOOKUP($Y$1*1000+K37,年齢別人口集計表AD2!$A$2:$K$5000,9,FALSE)),0,VLOOKUP($Y$1*1000+K37,年齢別人口集計表AD2!$A$2:$K$5000,9,FALSE))</f>
        <v>2</v>
      </c>
      <c r="M37" s="62">
        <f>IF(ISNA(VLOOKUP($Y$1*1000+K37,年齢別人口集計表AD2!$A$2:$K$5000,10,FALSE)),0,VLOOKUP($Y$1*1000+K37,年齢別人口集計表AD2!$A$2:$K$5000,10,FALSE))</f>
        <v>1</v>
      </c>
      <c r="N37" s="62">
        <f>SUM(L37:M37)</f>
        <v>3</v>
      </c>
      <c r="O37" s="63"/>
      <c r="P37" s="62">
        <v>96</v>
      </c>
      <c r="Q37" s="62">
        <f>IF(ISNA(VLOOKUP($Y$1*1000+P37,年齢別人口集計表AD2!$A$2:$K$5000,9,FALSE)),0,VLOOKUP($Y$1*1000+P37,年齢別人口集計表AD2!$A$2:$K$5000,9,FALSE))</f>
        <v>0</v>
      </c>
      <c r="R37" s="62">
        <f>IF(ISNA(VLOOKUP($Y$1*1000+P37,年齢別人口集計表AD2!$A$2:$K$5000,10,FALSE)),0,VLOOKUP($Y$1*1000+P37,年齢別人口集計表AD2!$A$2:$K$5000,10,FALSE))</f>
        <v>0</v>
      </c>
      <c r="S37" s="62">
        <f>SUM(Q37:R37)</f>
        <v>0</v>
      </c>
      <c r="X37" s="57" t="s">
        <v>35</v>
      </c>
      <c r="Y37" s="57">
        <v>38</v>
      </c>
    </row>
    <row r="38" spans="1:25" x14ac:dyDescent="0.15">
      <c r="A38" s="62">
        <v>82</v>
      </c>
      <c r="B38" s="62">
        <f>IF(ISNA(VLOOKUP($Y$1*1000+A38,年齢別人口集計表AD2!$A$2:$K$5000,9,FALSE)),0,VLOOKUP($Y$1*1000+A38,年齢別人口集計表AD2!$A$2:$K$5000,9,FALSE))</f>
        <v>2</v>
      </c>
      <c r="C38" s="62">
        <f>IF(ISNA(VLOOKUP($Y$1*1000+A38,年齢別人口集計表AD2!$A$2:$K$5000,10,FALSE)),0,VLOOKUP($Y$1*1000+A38,年齢別人口集計表AD2!$A$2:$K$5000,10,FALSE))</f>
        <v>5</v>
      </c>
      <c r="D38" s="62">
        <f>SUM(B38:C38)</f>
        <v>7</v>
      </c>
      <c r="E38" s="63"/>
      <c r="F38" s="62">
        <v>87</v>
      </c>
      <c r="G38" s="62">
        <f>IF(ISNA(VLOOKUP($Y$1*1000+F38,年齢別人口集計表AD2!$A$2:$K$5000,9,FALSE)),0,VLOOKUP($Y$1*1000+F38,年齢別人口集計表AD2!$A$2:$K$5000,9,FALSE))</f>
        <v>0</v>
      </c>
      <c r="H38" s="62">
        <f>IF(ISNA(VLOOKUP($Y$1*1000+F38,年齢別人口集計表AD2!$A$2:$K$5000,10,FALSE)),0,VLOOKUP($Y$1*1000+F38,年齢別人口集計表AD2!$A$2:$K$5000,10,FALSE))</f>
        <v>6</v>
      </c>
      <c r="I38" s="62">
        <f>SUM(G38:H38)</f>
        <v>6</v>
      </c>
      <c r="J38" s="63"/>
      <c r="K38" s="62">
        <v>92</v>
      </c>
      <c r="L38" s="62">
        <f>IF(ISNA(VLOOKUP($Y$1*1000+K38,年齢別人口集計表AD2!$A$2:$K$5000,9,FALSE)),0,VLOOKUP($Y$1*1000+K38,年齢別人口集計表AD2!$A$2:$K$5000,9,FALSE))</f>
        <v>3</v>
      </c>
      <c r="M38" s="62">
        <f>IF(ISNA(VLOOKUP($Y$1*1000+K38,年齢別人口集計表AD2!$A$2:$K$5000,10,FALSE)),0,VLOOKUP($Y$1*1000+K38,年齢別人口集計表AD2!$A$2:$K$5000,10,FALSE))</f>
        <v>3</v>
      </c>
      <c r="N38" s="62">
        <f>SUM(L38:M38)</f>
        <v>6</v>
      </c>
      <c r="O38" s="63"/>
      <c r="P38" s="62">
        <v>97</v>
      </c>
      <c r="Q38" s="62">
        <f>IF(ISNA(VLOOKUP($Y$1*1000+P38,年齢別人口集計表AD2!$A$2:$K$5000,9,FALSE)),0,VLOOKUP($Y$1*1000+P38,年齢別人口集計表AD2!$A$2:$K$5000,9,FALSE))</f>
        <v>0</v>
      </c>
      <c r="R38" s="62">
        <f>IF(ISNA(VLOOKUP($Y$1*1000+P38,年齢別人口集計表AD2!$A$2:$K$5000,10,FALSE)),0,VLOOKUP($Y$1*1000+P38,年齢別人口集計表AD2!$A$2:$K$5000,10,FALSE))</f>
        <v>0</v>
      </c>
      <c r="S38" s="62">
        <f>SUM(Q38:R38)</f>
        <v>0</v>
      </c>
      <c r="X38" s="57" t="s">
        <v>61</v>
      </c>
      <c r="Y38" s="57">
        <v>39</v>
      </c>
    </row>
    <row r="39" spans="1:25" x14ac:dyDescent="0.15">
      <c r="A39" s="62">
        <v>83</v>
      </c>
      <c r="B39" s="62">
        <f>IF(ISNA(VLOOKUP($Y$1*1000+A39,年齢別人口集計表AD2!$A$2:$K$5000,9,FALSE)),0,VLOOKUP($Y$1*1000+A39,年齢別人口集計表AD2!$A$2:$K$5000,9,FALSE))</f>
        <v>1</v>
      </c>
      <c r="C39" s="62">
        <f>IF(ISNA(VLOOKUP($Y$1*1000+A39,年齢別人口集計表AD2!$A$2:$K$5000,10,FALSE)),0,VLOOKUP($Y$1*1000+A39,年齢別人口集計表AD2!$A$2:$K$5000,10,FALSE))</f>
        <v>4</v>
      </c>
      <c r="D39" s="62">
        <f>SUM(B39:C39)</f>
        <v>5</v>
      </c>
      <c r="E39" s="63"/>
      <c r="F39" s="62">
        <v>88</v>
      </c>
      <c r="G39" s="62">
        <f>IF(ISNA(VLOOKUP($Y$1*1000+F39,年齢別人口集計表AD2!$A$2:$K$5000,9,FALSE)),0,VLOOKUP($Y$1*1000+F39,年齢別人口集計表AD2!$A$2:$K$5000,9,FALSE))</f>
        <v>0</v>
      </c>
      <c r="H39" s="62">
        <f>IF(ISNA(VLOOKUP($Y$1*1000+F39,年齢別人口集計表AD2!$A$2:$K$5000,10,FALSE)),0,VLOOKUP($Y$1*1000+F39,年齢別人口集計表AD2!$A$2:$K$5000,10,FALSE))</f>
        <v>2</v>
      </c>
      <c r="I39" s="62">
        <f>SUM(G39:H39)</f>
        <v>2</v>
      </c>
      <c r="J39" s="63"/>
      <c r="K39" s="62">
        <v>93</v>
      </c>
      <c r="L39" s="62">
        <f>IF(ISNA(VLOOKUP($Y$1*1000+K39,年齢別人口集計表AD2!$A$2:$K$5000,9,FALSE)),0,VLOOKUP($Y$1*1000+K39,年齢別人口集計表AD2!$A$2:$K$5000,9,FALSE))</f>
        <v>1</v>
      </c>
      <c r="M39" s="62">
        <f>IF(ISNA(VLOOKUP($Y$1*1000+K39,年齢別人口集計表AD2!$A$2:$K$5000,10,FALSE)),0,VLOOKUP($Y$1*1000+K39,年齢別人口集計表AD2!$A$2:$K$5000,10,FALSE))</f>
        <v>2</v>
      </c>
      <c r="N39" s="62">
        <f>SUM(L39:M39)</f>
        <v>3</v>
      </c>
      <c r="O39" s="63"/>
      <c r="P39" s="62">
        <v>98</v>
      </c>
      <c r="Q39" s="62">
        <f>IF(ISNA(VLOOKUP($Y$1*1000+P39,年齢別人口集計表AD2!$A$2:$K$5000,9,FALSE)),0,VLOOKUP($Y$1*1000+P39,年齢別人口集計表AD2!$A$2:$K$5000,9,FALSE))</f>
        <v>0</v>
      </c>
      <c r="R39" s="62">
        <f>IF(ISNA(VLOOKUP($Y$1*1000+P39,年齢別人口集計表AD2!$A$2:$K$5000,10,FALSE)),0,VLOOKUP($Y$1*1000+P39,年齢別人口集計表AD2!$A$2:$K$5000,10,FALSE))</f>
        <v>0</v>
      </c>
      <c r="S39" s="62">
        <f>SUM(Q39:R39)</f>
        <v>0</v>
      </c>
      <c r="X39" s="57" t="s">
        <v>77</v>
      </c>
      <c r="Y39" s="57">
        <v>40</v>
      </c>
    </row>
    <row r="40" spans="1:25" x14ac:dyDescent="0.15">
      <c r="A40" s="62">
        <v>84</v>
      </c>
      <c r="B40" s="62">
        <f>IF(ISNA(VLOOKUP($Y$1*1000+A40,年齢別人口集計表AD2!$A$2:$K$5000,9,FALSE)),0,VLOOKUP($Y$1*1000+A40,年齢別人口集計表AD2!$A$2:$K$5000,9,FALSE))</f>
        <v>3</v>
      </c>
      <c r="C40" s="62">
        <f>IF(ISNA(VLOOKUP($Y$1*1000+A40,年齢別人口集計表AD2!$A$2:$K$5000,10,FALSE)),0,VLOOKUP($Y$1*1000+A40,年齢別人口集計表AD2!$A$2:$K$5000,10,FALSE))</f>
        <v>4</v>
      </c>
      <c r="D40" s="62">
        <f>SUM(B40:C40)</f>
        <v>7</v>
      </c>
      <c r="E40" s="63"/>
      <c r="F40" s="62">
        <v>89</v>
      </c>
      <c r="G40" s="62">
        <f>IF(ISNA(VLOOKUP($Y$1*1000+F40,年齢別人口集計表AD2!$A$2:$K$5000,9,FALSE)),0,VLOOKUP($Y$1*1000+F40,年齢別人口集計表AD2!$A$2:$K$5000,9,FALSE))</f>
        <v>0</v>
      </c>
      <c r="H40" s="62">
        <f>IF(ISNA(VLOOKUP($Y$1*1000+F40,年齢別人口集計表AD2!$A$2:$K$5000,10,FALSE)),0,VLOOKUP($Y$1*1000+F40,年齢別人口集計表AD2!$A$2:$K$5000,10,FALSE))</f>
        <v>5</v>
      </c>
      <c r="I40" s="62">
        <f>SUM(G40:H40)</f>
        <v>5</v>
      </c>
      <c r="J40" s="63"/>
      <c r="K40" s="62">
        <v>94</v>
      </c>
      <c r="L40" s="62">
        <f>IF(ISNA(VLOOKUP($Y$1*1000+K40,年齢別人口集計表AD2!$A$2:$K$5000,9,FALSE)),0,VLOOKUP($Y$1*1000+K40,年齢別人口集計表AD2!$A$2:$K$5000,9,FALSE))</f>
        <v>0</v>
      </c>
      <c r="M40" s="62">
        <f>IF(ISNA(VLOOKUP($Y$1*1000+K40,年齢別人口集計表AD2!$A$2:$K$5000,10,FALSE)),0,VLOOKUP($Y$1*1000+K40,年齢別人口集計表AD2!$A$2:$K$5000,10,FALSE))</f>
        <v>1</v>
      </c>
      <c r="N40" s="62">
        <f>SUM(L40:M40)</f>
        <v>1</v>
      </c>
      <c r="O40" s="63"/>
      <c r="P40" s="62">
        <v>99</v>
      </c>
      <c r="Q40" s="62">
        <f>IF(ISNA(VLOOKUP($Y$1*1000+P40,年齢別人口集計表AD2!$A$2:$K$5000,9,FALSE)),0,VLOOKUP($Y$1*1000+P40,年齢別人口集計表AD2!$A$2:$K$5000,9,FALSE))</f>
        <v>0</v>
      </c>
      <c r="R40" s="62">
        <f>IF(ISNA(VLOOKUP($Y$1*1000+P40,年齢別人口集計表AD2!$A$2:$K$5000,10,FALSE)),0,VLOOKUP($Y$1*1000+P40,年齢別人口集計表AD2!$A$2:$K$5000,10,FALSE))</f>
        <v>1</v>
      </c>
      <c r="S40" s="62">
        <f>SUM(Q40:R40)</f>
        <v>1</v>
      </c>
      <c r="X40" s="57" t="s">
        <v>83</v>
      </c>
      <c r="Y40" s="57">
        <v>41</v>
      </c>
    </row>
    <row r="41" spans="1:25" x14ac:dyDescent="0.15">
      <c r="A41" s="64" t="s">
        <v>91</v>
      </c>
      <c r="B41" s="62">
        <f>SUM(B36:B40)</f>
        <v>13</v>
      </c>
      <c r="C41" s="62">
        <f>SUM(C36:C40)</f>
        <v>21</v>
      </c>
      <c r="D41" s="62">
        <f>SUM(D36:D40)</f>
        <v>34</v>
      </c>
      <c r="E41" s="63"/>
      <c r="F41" s="64" t="s">
        <v>91</v>
      </c>
      <c r="G41" s="62">
        <f>SUM(G36:G40)</f>
        <v>3</v>
      </c>
      <c r="H41" s="62">
        <f>SUM(H36:H40)</f>
        <v>21</v>
      </c>
      <c r="I41" s="62">
        <f>SUM(I36:I40)</f>
        <v>24</v>
      </c>
      <c r="J41" s="63"/>
      <c r="K41" s="64" t="s">
        <v>91</v>
      </c>
      <c r="L41" s="62">
        <f>SUM(L36:L40)</f>
        <v>7</v>
      </c>
      <c r="M41" s="62">
        <f>SUM(M36:M40)</f>
        <v>11</v>
      </c>
      <c r="N41" s="62">
        <f>SUM(N36:N40)</f>
        <v>18</v>
      </c>
      <c r="O41" s="63"/>
      <c r="P41" s="64" t="s">
        <v>91</v>
      </c>
      <c r="Q41" s="62">
        <f>SUM(Q36:Q40)</f>
        <v>0</v>
      </c>
      <c r="R41" s="62">
        <f>SUM(R36:R40)</f>
        <v>4</v>
      </c>
      <c r="S41" s="62">
        <f>SUM(S36:S40)</f>
        <v>4</v>
      </c>
      <c r="U41" s="65">
        <f>Q41+L41+G41+B41</f>
        <v>23</v>
      </c>
      <c r="V41" s="65">
        <f>R41+M41+H41+C41</f>
        <v>57</v>
      </c>
      <c r="X41" s="57" t="s">
        <v>36</v>
      </c>
      <c r="Y41" s="57">
        <v>42</v>
      </c>
    </row>
    <row r="42" spans="1:25" x14ac:dyDescent="0.15">
      <c r="A42" s="66"/>
      <c r="B42" s="66"/>
      <c r="C42" s="66"/>
      <c r="D42" s="66"/>
      <c r="F42" s="66"/>
      <c r="G42" s="66"/>
      <c r="H42" s="66"/>
      <c r="I42" s="66"/>
      <c r="K42" s="66"/>
      <c r="L42" s="66"/>
      <c r="M42" s="66"/>
      <c r="N42" s="66"/>
      <c r="P42" s="66"/>
      <c r="Q42" s="66"/>
      <c r="R42" s="66"/>
      <c r="S42" s="66"/>
      <c r="X42" s="57" t="s">
        <v>37</v>
      </c>
      <c r="Y42" s="57">
        <v>43</v>
      </c>
    </row>
    <row r="43" spans="1:25" x14ac:dyDescent="0.15">
      <c r="A43" s="64" t="s">
        <v>0</v>
      </c>
      <c r="B43" s="64" t="s">
        <v>89</v>
      </c>
      <c r="C43" s="64" t="s">
        <v>90</v>
      </c>
      <c r="D43" s="64" t="s">
        <v>91</v>
      </c>
      <c r="E43" s="63"/>
      <c r="F43" s="64" t="s">
        <v>0</v>
      </c>
      <c r="G43" s="64" t="s">
        <v>89</v>
      </c>
      <c r="H43" s="64" t="s">
        <v>90</v>
      </c>
      <c r="I43" s="64" t="s">
        <v>91</v>
      </c>
      <c r="J43" s="63"/>
      <c r="K43" s="64" t="s">
        <v>0</v>
      </c>
      <c r="L43" s="64" t="s">
        <v>89</v>
      </c>
      <c r="M43" s="64" t="s">
        <v>90</v>
      </c>
      <c r="N43" s="64" t="s">
        <v>91</v>
      </c>
      <c r="O43" s="63"/>
      <c r="P43" s="64" t="s">
        <v>0</v>
      </c>
      <c r="Q43" s="64" t="s">
        <v>89</v>
      </c>
      <c r="R43" s="64" t="s">
        <v>90</v>
      </c>
      <c r="S43" s="64" t="s">
        <v>91</v>
      </c>
      <c r="X43" s="57" t="s">
        <v>38</v>
      </c>
      <c r="Y43" s="57">
        <v>50</v>
      </c>
    </row>
    <row r="44" spans="1:25" x14ac:dyDescent="0.15">
      <c r="A44" s="62">
        <v>100</v>
      </c>
      <c r="B44" s="62">
        <f>IF(ISNA(VLOOKUP($Y$1*1000+A44,年齢別人口集計表AD2!$A$2:$K$5000,9,FALSE)),0,VLOOKUP($Y$1*1000+A44,年齢別人口集計表AD2!$A$2:$K$5000,9,FALSE))</f>
        <v>0</v>
      </c>
      <c r="C44" s="62">
        <f>IF(ISNA(VLOOKUP($Y$1*1000+A44,年齢別人口集計表AD2!$A$2:$K$5000,10,FALSE)),0,VLOOKUP($Y$1*1000+A44,年齢別人口集計表AD2!$A$2:$K$5000,10,FALSE))</f>
        <v>0</v>
      </c>
      <c r="D44" s="62">
        <f>SUM(B44:C44)</f>
        <v>0</v>
      </c>
      <c r="E44" s="63"/>
      <c r="F44" s="62">
        <v>105</v>
      </c>
      <c r="G44" s="62">
        <f>IF(ISNA(VLOOKUP($Y$1*1000+F44,年齢別人口集計表AD2!$A$2:$K$5000,9,FALSE)),0,VLOOKUP($Y$1*1000+F44,年齢別人口集計表AD2!$A$2:$K$5000,9,FALSE))</f>
        <v>0</v>
      </c>
      <c r="H44" s="62">
        <f>IF(ISNA(VLOOKUP($Y$1*1000+F44,年齢別人口集計表AD2!$A$2:$K$5000,10,FALSE)),0,VLOOKUP($Y$1*1000+F44,年齢別人口集計表AD2!$A$2:$K$5000,10,FALSE))</f>
        <v>0</v>
      </c>
      <c r="I44" s="62">
        <f>SUM(G44:H44)</f>
        <v>0</v>
      </c>
      <c r="J44" s="63"/>
      <c r="K44" s="62">
        <v>110</v>
      </c>
      <c r="L44" s="62">
        <f>IF(ISNA(VLOOKUP($Y$1*1000+K44,年齢別人口集計表AD2!$A$2:$K$5000,9,FALSE)),0,VLOOKUP($Y$1*1000+K44,年齢別人口集計表AD2!$A$2:$K$5000,9,FALSE))</f>
        <v>0</v>
      </c>
      <c r="M44" s="62">
        <f>IF(ISNA(VLOOKUP($Y$1*1000+K44,年齢別人口集計表AD2!$A$2:$K$5000,10,FALSE)),0,VLOOKUP($Y$1*1000+K44,年齢別人口集計表AD2!$A$2:$K$5000,10,FALSE))</f>
        <v>0</v>
      </c>
      <c r="N44" s="62">
        <f>SUM(L44:M44)</f>
        <v>0</v>
      </c>
      <c r="O44" s="63"/>
      <c r="P44" s="62">
        <v>115</v>
      </c>
      <c r="Q44" s="62">
        <f>IF(ISNA(VLOOKUP($Y$1*1000+P44,年齢別人口集計表AD2!$A$2:$K$5000,9,FALSE)),0,VLOOKUP($Y$1*1000+P44,年齢別人口集計表AD2!$A$2:$K$5000,9,FALSE))</f>
        <v>0</v>
      </c>
      <c r="R44" s="62">
        <f>IF(ISNA(VLOOKUP($Y$1*1000+P44,年齢別人口集計表AD2!$A$2:$K$5000,10,FALSE)),0,VLOOKUP($Y$1*1000+P44,年齢別人口集計表AD2!$A$2:$K$5000,10,FALSE))</f>
        <v>0</v>
      </c>
      <c r="S44" s="62">
        <f>SUM(Q44:R44)</f>
        <v>0</v>
      </c>
      <c r="X44" s="57" t="s">
        <v>39</v>
      </c>
      <c r="Y44" s="57">
        <v>51</v>
      </c>
    </row>
    <row r="45" spans="1:25" x14ac:dyDescent="0.15">
      <c r="A45" s="62">
        <v>101</v>
      </c>
      <c r="B45" s="62">
        <f>IF(ISNA(VLOOKUP($Y$1*1000+A45,年齢別人口集計表AD2!$A$2:$K$5000,9,FALSE)),0,VLOOKUP($Y$1*1000+A45,年齢別人口集計表AD2!$A$2:$K$5000,9,FALSE))</f>
        <v>0</v>
      </c>
      <c r="C45" s="62">
        <f>IF(ISNA(VLOOKUP($Y$1*1000+A45,年齢別人口集計表AD2!$A$2:$K$5000,10,FALSE)),0,VLOOKUP($Y$1*1000+A45,年齢別人口集計表AD2!$A$2:$K$5000,10,FALSE))</f>
        <v>1</v>
      </c>
      <c r="D45" s="62">
        <f>SUM(B45:C45)</f>
        <v>1</v>
      </c>
      <c r="E45" s="63"/>
      <c r="F45" s="62">
        <v>106</v>
      </c>
      <c r="G45" s="62">
        <f>IF(ISNA(VLOOKUP($Y$1*1000+F45,年齢別人口集計表AD2!$A$2:$K$5000,9,FALSE)),0,VLOOKUP($Y$1*1000+F45,年齢別人口集計表AD2!$A$2:$K$5000,9,FALSE))</f>
        <v>0</v>
      </c>
      <c r="H45" s="62">
        <f>IF(ISNA(VLOOKUP($Y$1*1000+F45,年齢別人口集計表AD2!$A$2:$K$5000,10,FALSE)),0,VLOOKUP($Y$1*1000+F45,年齢別人口集計表AD2!$A$2:$K$5000,10,FALSE))</f>
        <v>0</v>
      </c>
      <c r="I45" s="62">
        <f>SUM(G45:H45)</f>
        <v>0</v>
      </c>
      <c r="J45" s="63"/>
      <c r="K45" s="62">
        <v>111</v>
      </c>
      <c r="L45" s="62">
        <f>IF(ISNA(VLOOKUP($Y$1*1000+K45,年齢別人口集計表AD2!$A$2:$K$5000,9,FALSE)),0,VLOOKUP($Y$1*1000+K45,年齢別人口集計表AD2!$A$2:$K$5000,9,FALSE))</f>
        <v>0</v>
      </c>
      <c r="M45" s="62">
        <f>IF(ISNA(VLOOKUP($Y$1*1000+K45,年齢別人口集計表AD2!$A$2:$K$5000,10,FALSE)),0,VLOOKUP($Y$1*1000+K45,年齢別人口集計表AD2!$A$2:$K$5000,10,FALSE))</f>
        <v>0</v>
      </c>
      <c r="N45" s="62">
        <f>SUM(L45:M45)</f>
        <v>0</v>
      </c>
      <c r="O45" s="63"/>
      <c r="P45" s="62">
        <v>116</v>
      </c>
      <c r="Q45" s="62">
        <f>IF(ISNA(VLOOKUP($Y$1*1000+P45,年齢別人口集計表AD2!$A$2:$K$5000,9,FALSE)),0,VLOOKUP($Y$1*1000+P45,年齢別人口集計表AD2!$A$2:$K$5000,9,FALSE))</f>
        <v>0</v>
      </c>
      <c r="R45" s="62">
        <f>IF(ISNA(VLOOKUP($Y$1*1000+P45,年齢別人口集計表AD2!$A$2:$K$5000,10,FALSE)),0,VLOOKUP($Y$1*1000+P45,年齢別人口集計表AD2!$A$2:$K$5000,10,FALSE))</f>
        <v>0</v>
      </c>
      <c r="S45" s="62">
        <f>SUM(Q45:R45)</f>
        <v>0</v>
      </c>
      <c r="X45" s="57" t="s">
        <v>40</v>
      </c>
      <c r="Y45" s="57">
        <v>52</v>
      </c>
    </row>
    <row r="46" spans="1:25" x14ac:dyDescent="0.15">
      <c r="A46" s="62">
        <v>102</v>
      </c>
      <c r="B46" s="62">
        <f>IF(ISNA(VLOOKUP($Y$1*1000+A46,年齢別人口集計表AD2!$A$2:$K$5000,9,FALSE)),0,VLOOKUP($Y$1*1000+A46,年齢別人口集計表AD2!$A$2:$K$5000,9,FALSE))</f>
        <v>0</v>
      </c>
      <c r="C46" s="62">
        <f>IF(ISNA(VLOOKUP($Y$1*1000+A46,年齢別人口集計表AD2!$A$2:$K$5000,10,FALSE)),0,VLOOKUP($Y$1*1000+A46,年齢別人口集計表AD2!$A$2:$K$5000,10,FALSE))</f>
        <v>0</v>
      </c>
      <c r="D46" s="62">
        <f>SUM(B46:C46)</f>
        <v>0</v>
      </c>
      <c r="E46" s="63"/>
      <c r="F46" s="62">
        <v>107</v>
      </c>
      <c r="G46" s="62">
        <f>IF(ISNA(VLOOKUP($Y$1*1000+F46,年齢別人口集計表AD2!$A$2:$K$5000,9,FALSE)),0,VLOOKUP($Y$1*1000+F46,年齢別人口集計表AD2!$A$2:$K$5000,9,FALSE))</f>
        <v>0</v>
      </c>
      <c r="H46" s="62">
        <f>IF(ISNA(VLOOKUP($Y$1*1000+F46,年齢別人口集計表AD2!$A$2:$K$5000,10,FALSE)),0,VLOOKUP($Y$1*1000+F46,年齢別人口集計表AD2!$A$2:$K$5000,10,FALSE))</f>
        <v>0</v>
      </c>
      <c r="I46" s="62">
        <f>SUM(G46:H46)</f>
        <v>0</v>
      </c>
      <c r="J46" s="63"/>
      <c r="K46" s="62">
        <v>112</v>
      </c>
      <c r="L46" s="62">
        <f>IF(ISNA(VLOOKUP($Y$1*1000+K46,年齢別人口集計表AD2!$A$2:$K$5000,9,FALSE)),0,VLOOKUP($Y$1*1000+K46,年齢別人口集計表AD2!$A$2:$K$5000,9,FALSE))</f>
        <v>0</v>
      </c>
      <c r="M46" s="62">
        <f>IF(ISNA(VLOOKUP($Y$1*1000+K46,年齢別人口集計表AD2!$A$2:$K$5000,10,FALSE)),0,VLOOKUP($Y$1*1000+K46,年齢別人口集計表AD2!$A$2:$K$5000,10,FALSE))</f>
        <v>0</v>
      </c>
      <c r="N46" s="62">
        <f>SUM(L46:M46)</f>
        <v>0</v>
      </c>
      <c r="O46" s="63"/>
      <c r="P46" s="62">
        <v>117</v>
      </c>
      <c r="Q46" s="62">
        <f>IF(ISNA(VLOOKUP($Y$1*1000+P46,年齢別人口集計表AD2!$A$2:$K$5000,9,FALSE)),0,VLOOKUP($Y$1*1000+P46,年齢別人口集計表AD2!$A$2:$K$5000,9,FALSE))</f>
        <v>0</v>
      </c>
      <c r="R46" s="62">
        <f>IF(ISNA(VLOOKUP($Y$1*1000+P46,年齢別人口集計表AD2!$A$2:$K$5000,10,FALSE)),0,VLOOKUP($Y$1*1000+P46,年齢別人口集計表AD2!$A$2:$K$5000,10,FALSE))</f>
        <v>0</v>
      </c>
      <c r="S46" s="62">
        <f>SUM(Q46:R46)</f>
        <v>0</v>
      </c>
      <c r="X46" s="57" t="s">
        <v>41</v>
      </c>
      <c r="Y46" s="57">
        <v>53</v>
      </c>
    </row>
    <row r="47" spans="1:25" x14ac:dyDescent="0.15">
      <c r="A47" s="62">
        <v>103</v>
      </c>
      <c r="B47" s="62">
        <f>IF(ISNA(VLOOKUP($Y$1*1000+A47,年齢別人口集計表AD2!$A$2:$K$5000,9,FALSE)),0,VLOOKUP($Y$1*1000+A47,年齢別人口集計表AD2!$A$2:$K$5000,9,FALSE))</f>
        <v>0</v>
      </c>
      <c r="C47" s="62">
        <f>IF(ISNA(VLOOKUP($Y$1*1000+A47,年齢別人口集計表AD2!$A$2:$K$5000,10,FALSE)),0,VLOOKUP($Y$1*1000+A47,年齢別人口集計表AD2!$A$2:$K$5000,10,FALSE))</f>
        <v>0</v>
      </c>
      <c r="D47" s="62">
        <f>SUM(B47:C47)</f>
        <v>0</v>
      </c>
      <c r="E47" s="63"/>
      <c r="F47" s="62">
        <v>108</v>
      </c>
      <c r="G47" s="62">
        <f>IF(ISNA(VLOOKUP($Y$1*1000+F47,年齢別人口集計表AD2!$A$2:$K$5000,9,FALSE)),0,VLOOKUP($Y$1*1000+F47,年齢別人口集計表AD2!$A$2:$K$5000,9,FALSE))</f>
        <v>0</v>
      </c>
      <c r="H47" s="62">
        <f>IF(ISNA(VLOOKUP($Y$1*1000+F47,年齢別人口集計表AD2!$A$2:$K$5000,10,FALSE)),0,VLOOKUP($Y$1*1000+F47,年齢別人口集計表AD2!$A$2:$K$5000,10,FALSE))</f>
        <v>0</v>
      </c>
      <c r="I47" s="62">
        <f>SUM(G47:H47)</f>
        <v>0</v>
      </c>
      <c r="J47" s="63"/>
      <c r="K47" s="62">
        <v>113</v>
      </c>
      <c r="L47" s="62">
        <f>IF(ISNA(VLOOKUP($Y$1*1000+K47,年齢別人口集計表AD2!$A$2:$K$5000,9,FALSE)),0,VLOOKUP($Y$1*1000+K47,年齢別人口集計表AD2!$A$2:$K$5000,9,FALSE))</f>
        <v>0</v>
      </c>
      <c r="M47" s="62">
        <f>IF(ISNA(VLOOKUP($Y$1*1000+K47,年齢別人口集計表AD2!$A$2:$K$5000,10,FALSE)),0,VLOOKUP($Y$1*1000+K47,年齢別人口集計表AD2!$A$2:$K$5000,10,FALSE))</f>
        <v>0</v>
      </c>
      <c r="N47" s="62">
        <f>SUM(L47:M47)</f>
        <v>0</v>
      </c>
      <c r="O47" s="63"/>
      <c r="P47" s="62">
        <v>118</v>
      </c>
      <c r="Q47" s="62">
        <f>IF(ISNA(VLOOKUP($Y$1*1000+P47,年齢別人口集計表AD2!$A$2:$K$5000,9,FALSE)),0,VLOOKUP($Y$1*1000+P47,年齢別人口集計表AD2!$A$2:$K$5000,9,FALSE))</f>
        <v>0</v>
      </c>
      <c r="R47" s="62">
        <f>IF(ISNA(VLOOKUP($Y$1*1000+P47,年齢別人口集計表AD2!$A$2:$K$5000,10,FALSE)),0,VLOOKUP($Y$1*1000+P47,年齢別人口集計表AD2!$A$2:$K$5000,10,FALSE))</f>
        <v>0</v>
      </c>
      <c r="S47" s="62">
        <f>SUM(Q47:R47)</f>
        <v>0</v>
      </c>
      <c r="X47" s="57" t="s">
        <v>42</v>
      </c>
      <c r="Y47" s="57">
        <v>54</v>
      </c>
    </row>
    <row r="48" spans="1:25" x14ac:dyDescent="0.15">
      <c r="A48" s="62">
        <v>104</v>
      </c>
      <c r="B48" s="62">
        <f>IF(ISNA(VLOOKUP($Y$1*1000+A48,年齢別人口集計表AD2!$A$2:$K$5000,9,FALSE)),0,VLOOKUP($Y$1*1000+A48,年齢別人口集計表AD2!$A$2:$K$5000,9,FALSE))</f>
        <v>0</v>
      </c>
      <c r="C48" s="62">
        <f>IF(ISNA(VLOOKUP($Y$1*1000+A48,年齢別人口集計表AD2!$A$2:$K$5000,10,FALSE)),0,VLOOKUP($Y$1*1000+A48,年齢別人口集計表AD2!$A$2:$K$5000,10,FALSE))</f>
        <v>0</v>
      </c>
      <c r="D48" s="62">
        <f>SUM(B48:C48)</f>
        <v>0</v>
      </c>
      <c r="E48" s="63"/>
      <c r="F48" s="62">
        <v>109</v>
      </c>
      <c r="G48" s="62">
        <f>IF(ISNA(VLOOKUP($Y$1*1000+F48,年齢別人口集計表AD2!$A$2:$K$5000,9,FALSE)),0,VLOOKUP($Y$1*1000+F48,年齢別人口集計表AD2!$A$2:$K$5000,9,FALSE))</f>
        <v>0</v>
      </c>
      <c r="H48" s="62">
        <f>IF(ISNA(VLOOKUP($Y$1*1000+F48,年齢別人口集計表AD2!$A$2:$K$5000,10,FALSE)),0,VLOOKUP($Y$1*1000+F48,年齢別人口集計表AD2!$A$2:$K$5000,10,FALSE))</f>
        <v>0</v>
      </c>
      <c r="I48" s="62">
        <f>SUM(G48:H48)</f>
        <v>0</v>
      </c>
      <c r="J48" s="63"/>
      <c r="K48" s="62">
        <v>114</v>
      </c>
      <c r="L48" s="62">
        <f>IF(ISNA(VLOOKUP($Y$1*1000+K48,年齢別人口集計表AD2!$A$2:$K$5000,9,FALSE)),0,VLOOKUP($Y$1*1000+K48,年齢別人口集計表AD2!$A$2:$K$5000,9,FALSE))</f>
        <v>0</v>
      </c>
      <c r="M48" s="62">
        <f>IF(ISNA(VLOOKUP($Y$1*1000+K48,年齢別人口集計表AD2!$A$2:$K$5000,10,FALSE)),0,VLOOKUP($Y$1*1000+K48,年齢別人口集計表AD2!$A$2:$K$5000,10,FALSE))</f>
        <v>0</v>
      </c>
      <c r="N48" s="62">
        <f>SUM(L48:M48)</f>
        <v>0</v>
      </c>
      <c r="O48" s="63"/>
      <c r="P48" s="62">
        <v>119</v>
      </c>
      <c r="Q48" s="62">
        <f>IF(ISNA(VLOOKUP($Y$1*1000+P48,年齢別人口集計表AD2!$A$2:$K$5000,9,FALSE)),0,VLOOKUP($Y$1*1000+P48,年齢別人口集計表AD2!$A$2:$K$5000,9,FALSE))</f>
        <v>0</v>
      </c>
      <c r="R48" s="62">
        <f>IF(ISNA(VLOOKUP($Y$1*1000+P48,年齢別人口集計表AD2!$A$2:$K$5000,10,FALSE)),0,VLOOKUP($Y$1*1000+P48,年齢別人口集計表AD2!$A$2:$K$5000,10,FALSE))</f>
        <v>0</v>
      </c>
      <c r="S48" s="62">
        <f>SUM(Q48:R48)</f>
        <v>0</v>
      </c>
      <c r="X48" s="57" t="s">
        <v>43</v>
      </c>
      <c r="Y48" s="57">
        <v>55</v>
      </c>
    </row>
    <row r="49" spans="1:25" x14ac:dyDescent="0.15">
      <c r="A49" s="64" t="s">
        <v>91</v>
      </c>
      <c r="B49" s="62">
        <f>SUM(B44:B48)</f>
        <v>0</v>
      </c>
      <c r="C49" s="62">
        <f>SUM(C44:C48)</f>
        <v>1</v>
      </c>
      <c r="D49" s="62">
        <f>SUM(D44:D48)</f>
        <v>1</v>
      </c>
      <c r="E49" s="63"/>
      <c r="F49" s="64" t="s">
        <v>91</v>
      </c>
      <c r="G49" s="62">
        <f>SUM(G44:G48)</f>
        <v>0</v>
      </c>
      <c r="H49" s="62">
        <f>SUM(H44:H48)</f>
        <v>0</v>
      </c>
      <c r="I49" s="62">
        <f>SUM(I44:I48)</f>
        <v>0</v>
      </c>
      <c r="J49" s="63"/>
      <c r="K49" s="64" t="s">
        <v>91</v>
      </c>
      <c r="L49" s="62">
        <f>SUM(L44:L48)</f>
        <v>0</v>
      </c>
      <c r="M49" s="62">
        <f>SUM(M44:M48)</f>
        <v>0</v>
      </c>
      <c r="N49" s="62">
        <f>SUM(N44:N48)</f>
        <v>0</v>
      </c>
      <c r="O49" s="63"/>
      <c r="P49" s="64" t="s">
        <v>91</v>
      </c>
      <c r="Q49" s="62">
        <f>SUM(Q44:Q48)</f>
        <v>0</v>
      </c>
      <c r="R49" s="62">
        <f>SUM(R44:R48)</f>
        <v>0</v>
      </c>
      <c r="S49" s="62">
        <f>SUM(S44:S48)</f>
        <v>0</v>
      </c>
      <c r="U49" s="65">
        <f>Q49+L49+G49+B49</f>
        <v>0</v>
      </c>
      <c r="V49" s="65">
        <f>R49+M49+H49+C49</f>
        <v>1</v>
      </c>
      <c r="X49" s="57" t="s">
        <v>44</v>
      </c>
      <c r="Y49" s="57">
        <v>56</v>
      </c>
    </row>
    <row r="50" spans="1:25" ht="14.25" thickBot="1" x14ac:dyDescent="0.2">
      <c r="A50" s="67"/>
      <c r="B50" s="67"/>
      <c r="C50" s="67"/>
      <c r="D50" s="67"/>
      <c r="F50" s="67"/>
      <c r="G50" s="67"/>
      <c r="H50" s="67"/>
      <c r="I50" s="67"/>
      <c r="K50" s="67"/>
      <c r="L50" s="67"/>
      <c r="M50" s="67"/>
      <c r="N50" s="67"/>
      <c r="P50" s="67"/>
      <c r="Q50" s="68"/>
      <c r="R50" s="68"/>
      <c r="S50" s="68"/>
      <c r="X50" s="57" t="s">
        <v>45</v>
      </c>
      <c r="Y50" s="57">
        <v>57</v>
      </c>
    </row>
    <row r="51" spans="1:25" ht="14.25" thickBot="1" x14ac:dyDescent="0.2">
      <c r="N51" s="76"/>
      <c r="O51" s="70"/>
      <c r="P51" s="69" t="s">
        <v>94</v>
      </c>
      <c r="Q51" s="71" t="s">
        <v>89</v>
      </c>
      <c r="R51" s="72" t="s">
        <v>90</v>
      </c>
      <c r="S51" s="72" t="s">
        <v>91</v>
      </c>
      <c r="X51" s="57" t="s">
        <v>46</v>
      </c>
      <c r="Y51" s="57">
        <v>58</v>
      </c>
    </row>
    <row r="52" spans="1:25" ht="14.25" thickBot="1" x14ac:dyDescent="0.2">
      <c r="N52" s="77"/>
      <c r="O52" s="70"/>
      <c r="P52" s="73" t="s">
        <v>95</v>
      </c>
      <c r="Q52" s="74">
        <f>SUM(U9:U49)</f>
        <v>682</v>
      </c>
      <c r="R52" s="75">
        <f>SUM(V9:V49)</f>
        <v>742</v>
      </c>
      <c r="S52" s="75">
        <f>SUM(Q52:R52)</f>
        <v>1424</v>
      </c>
      <c r="U52" s="65">
        <f>SUM(U9:U49)</f>
        <v>682</v>
      </c>
      <c r="V52" s="65">
        <f>SUM(V9:V49)</f>
        <v>742</v>
      </c>
      <c r="X52" s="57" t="s">
        <v>47</v>
      </c>
      <c r="Y52" s="57">
        <v>59</v>
      </c>
    </row>
    <row r="53" spans="1:25" x14ac:dyDescent="0.15">
      <c r="U53" s="65">
        <f>G33+L33+Q33+U41+U49</f>
        <v>204</v>
      </c>
      <c r="V53" s="65">
        <f>H33+M33+R33+V41+V49</f>
        <v>214</v>
      </c>
      <c r="X53" s="57" t="s">
        <v>48</v>
      </c>
      <c r="Y53" s="57">
        <v>60</v>
      </c>
    </row>
    <row r="54" spans="1:25" x14ac:dyDescent="0.15">
      <c r="U54" s="65">
        <f>Q33+U41+U49</f>
        <v>54</v>
      </c>
      <c r="V54" s="65">
        <f>R33+V41+V49</f>
        <v>95</v>
      </c>
      <c r="X54" s="57" t="s">
        <v>49</v>
      </c>
      <c r="Y54" s="57">
        <v>61</v>
      </c>
    </row>
    <row r="55" spans="1:25" x14ac:dyDescent="0.15">
      <c r="X55" s="57" t="s">
        <v>50</v>
      </c>
      <c r="Y55" s="57">
        <v>62</v>
      </c>
    </row>
    <row r="56" spans="1:25" x14ac:dyDescent="0.15">
      <c r="X56" s="57" t="s">
        <v>51</v>
      </c>
      <c r="Y56" s="57">
        <v>63</v>
      </c>
    </row>
    <row r="57" spans="1:25" x14ac:dyDescent="0.15">
      <c r="X57" s="57" t="s">
        <v>52</v>
      </c>
      <c r="Y57" s="57">
        <v>64</v>
      </c>
    </row>
    <row r="58" spans="1:25" x14ac:dyDescent="0.15">
      <c r="X58" s="57" t="s">
        <v>53</v>
      </c>
      <c r="Y58" s="57">
        <v>65</v>
      </c>
    </row>
    <row r="59" spans="1:25" x14ac:dyDescent="0.15">
      <c r="X59" s="57" t="s">
        <v>54</v>
      </c>
      <c r="Y59" s="57">
        <v>66</v>
      </c>
    </row>
    <row r="60" spans="1:25" x14ac:dyDescent="0.15">
      <c r="X60" s="57" t="s">
        <v>55</v>
      </c>
      <c r="Y60" s="57">
        <v>67</v>
      </c>
    </row>
    <row r="61" spans="1:25" x14ac:dyDescent="0.15">
      <c r="X61" s="57" t="s">
        <v>122</v>
      </c>
      <c r="Y61" s="57">
        <v>68</v>
      </c>
    </row>
    <row r="62" spans="1:25" x14ac:dyDescent="0.15">
      <c r="X62" s="57" t="s">
        <v>56</v>
      </c>
      <c r="Y62" s="57">
        <v>69</v>
      </c>
    </row>
    <row r="63" spans="1:25" x14ac:dyDescent="0.15">
      <c r="X63" s="57" t="s">
        <v>57</v>
      </c>
      <c r="Y63" s="57">
        <v>70</v>
      </c>
    </row>
    <row r="64" spans="1:25" x14ac:dyDescent="0.15">
      <c r="X64" s="57" t="s">
        <v>58</v>
      </c>
      <c r="Y64" s="57">
        <v>71</v>
      </c>
    </row>
    <row r="65" spans="24:25" x14ac:dyDescent="0.15">
      <c r="X65" s="57" t="s">
        <v>59</v>
      </c>
      <c r="Y65" s="57">
        <v>72</v>
      </c>
    </row>
    <row r="66" spans="24:25" x14ac:dyDescent="0.15">
      <c r="X66" s="57" t="s">
        <v>60</v>
      </c>
      <c r="Y66" s="57">
        <v>73</v>
      </c>
    </row>
  </sheetData>
  <sheetProtection sheet="1"/>
  <phoneticPr fontId="2"/>
  <dataValidations count="1">
    <dataValidation type="list" allowBlank="1" showInputMessage="1" showErrorMessage="1" sqref="H1">
      <formula1>$X$3:$X$66</formula1>
    </dataValidation>
  </dataValidations>
  <pageMargins left="0.99" right="0.78700000000000003" top="0.47" bottom="0.28000000000000003" header="0.4" footer="0.21"/>
  <pageSetup paperSize="9" scale="84" orientation="landscape" verticalDpi="0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66"/>
  <sheetViews>
    <sheetView tabSelected="1" zoomScale="80" workbookViewId="0">
      <pane ySplit="1" topLeftCell="A2" activePane="bottomLeft" state="frozen"/>
      <selection activeCell="I52" sqref="I52"/>
      <selection pane="bottomLeft" activeCell="I52" sqref="I52"/>
    </sheetView>
  </sheetViews>
  <sheetFormatPr defaultRowHeight="13.5" x14ac:dyDescent="0.15"/>
  <cols>
    <col min="1" max="4" width="9" style="57"/>
    <col min="5" max="5" width="2.125" style="57" customWidth="1"/>
    <col min="6" max="9" width="9" style="57"/>
    <col min="10" max="10" width="0.875" style="57" customWidth="1"/>
    <col min="11" max="14" width="9" style="57"/>
    <col min="15" max="15" width="1" style="57" customWidth="1"/>
    <col min="16" max="16384" width="9" style="57"/>
  </cols>
  <sheetData>
    <row r="1" spans="1:25" x14ac:dyDescent="0.15">
      <c r="A1" s="55" t="s">
        <v>99</v>
      </c>
      <c r="B1" s="55"/>
      <c r="C1" s="55"/>
      <c r="D1" s="55"/>
      <c r="E1" s="55"/>
      <c r="F1" s="55"/>
      <c r="G1" s="56" t="s">
        <v>92</v>
      </c>
      <c r="H1" s="78" t="s">
        <v>169</v>
      </c>
      <c r="J1" s="55"/>
      <c r="K1" s="55"/>
      <c r="L1" s="55"/>
      <c r="M1" s="55"/>
      <c r="N1" s="55"/>
      <c r="O1" s="55" t="s">
        <v>93</v>
      </c>
      <c r="P1" s="55"/>
      <c r="Q1" s="55"/>
      <c r="R1" s="55" t="str">
        <f>高齢者率65!J1</f>
        <v>平成30年3月末</v>
      </c>
      <c r="S1" s="55"/>
      <c r="Y1" s="55" t="e">
        <f>VLOOKUP(H1,X3:Y67,2,FALSE)</f>
        <v>#N/A</v>
      </c>
    </row>
    <row r="2" spans="1:25" x14ac:dyDescent="0.15">
      <c r="A2" s="58"/>
      <c r="B2" s="58"/>
      <c r="C2" s="58"/>
      <c r="D2" s="58"/>
      <c r="E2" s="55"/>
      <c r="F2" s="58"/>
      <c r="G2" s="58"/>
      <c r="H2" s="58"/>
      <c r="I2" s="58"/>
      <c r="J2" s="55"/>
      <c r="K2" s="58"/>
      <c r="L2" s="58"/>
      <c r="M2" s="58"/>
      <c r="N2" s="58"/>
      <c r="O2" s="55"/>
      <c r="P2" s="58"/>
      <c r="Q2" s="58"/>
      <c r="R2" s="58"/>
      <c r="S2" s="58"/>
    </row>
    <row r="3" spans="1:25" x14ac:dyDescent="0.15">
      <c r="A3" s="59" t="s">
        <v>0</v>
      </c>
      <c r="B3" s="59" t="s">
        <v>89</v>
      </c>
      <c r="C3" s="59" t="s">
        <v>90</v>
      </c>
      <c r="D3" s="59" t="s">
        <v>91</v>
      </c>
      <c r="E3" s="60"/>
      <c r="F3" s="59" t="s">
        <v>0</v>
      </c>
      <c r="G3" s="59" t="s">
        <v>89</v>
      </c>
      <c r="H3" s="59" t="s">
        <v>90</v>
      </c>
      <c r="I3" s="59" t="s">
        <v>91</v>
      </c>
      <c r="J3" s="60"/>
      <c r="K3" s="59" t="s">
        <v>0</v>
      </c>
      <c r="L3" s="59" t="s">
        <v>89</v>
      </c>
      <c r="M3" s="59" t="s">
        <v>90</v>
      </c>
      <c r="N3" s="59" t="s">
        <v>91</v>
      </c>
      <c r="O3" s="60"/>
      <c r="P3" s="59" t="s">
        <v>0</v>
      </c>
      <c r="Q3" s="59" t="s">
        <v>89</v>
      </c>
      <c r="R3" s="59" t="s">
        <v>90</v>
      </c>
      <c r="S3" s="59" t="s">
        <v>91</v>
      </c>
      <c r="T3" s="61"/>
      <c r="X3" s="57" t="s">
        <v>2</v>
      </c>
      <c r="Y3" s="57">
        <v>1</v>
      </c>
    </row>
    <row r="4" spans="1:25" x14ac:dyDescent="0.15">
      <c r="A4" s="62">
        <v>0</v>
      </c>
      <c r="B4" s="62">
        <f>白金１丁目!B4+白金２丁目!B4+白金３丁目!B4</f>
        <v>24</v>
      </c>
      <c r="C4" s="62">
        <f>白金１丁目!C4+白金２丁目!C4+白金３丁目!C4</f>
        <v>25</v>
      </c>
      <c r="D4" s="62">
        <f>SUM(B4:C4)</f>
        <v>49</v>
      </c>
      <c r="E4" s="63"/>
      <c r="F4" s="62">
        <v>5</v>
      </c>
      <c r="G4" s="62">
        <f>白金１丁目!G4+白金２丁目!G4+白金３丁目!G4</f>
        <v>45</v>
      </c>
      <c r="H4" s="62">
        <f>白金１丁目!H4+白金２丁目!H4+白金３丁目!H4</f>
        <v>38</v>
      </c>
      <c r="I4" s="62">
        <f>SUM(G4:H4)</f>
        <v>83</v>
      </c>
      <c r="J4" s="63"/>
      <c r="K4" s="62">
        <v>10</v>
      </c>
      <c r="L4" s="62">
        <f>白金１丁目!L4+白金２丁目!L4+白金３丁目!L4</f>
        <v>66</v>
      </c>
      <c r="M4" s="62">
        <f>白金１丁目!M4+白金２丁目!M4+白金３丁目!M4</f>
        <v>56</v>
      </c>
      <c r="N4" s="62">
        <f>SUM(L4:M4)</f>
        <v>122</v>
      </c>
      <c r="O4" s="63"/>
      <c r="P4" s="62">
        <v>15</v>
      </c>
      <c r="Q4" s="62">
        <f>白金１丁目!Q4+白金２丁目!Q4+白金３丁目!Q4</f>
        <v>45</v>
      </c>
      <c r="R4" s="62">
        <f>白金１丁目!R4+白金２丁目!R4+白金３丁目!R4</f>
        <v>49</v>
      </c>
      <c r="S4" s="62">
        <f>SUM(Q4:R4)</f>
        <v>94</v>
      </c>
      <c r="X4" s="57" t="s">
        <v>3</v>
      </c>
      <c r="Y4" s="57">
        <v>2</v>
      </c>
    </row>
    <row r="5" spans="1:25" x14ac:dyDescent="0.15">
      <c r="A5" s="62">
        <v>1</v>
      </c>
      <c r="B5" s="62">
        <f>白金１丁目!B5+白金２丁目!B5+白金３丁目!B5</f>
        <v>28</v>
      </c>
      <c r="C5" s="62">
        <f>白金１丁目!C5+白金２丁目!C5+白金３丁目!C5</f>
        <v>27</v>
      </c>
      <c r="D5" s="62">
        <f>SUM(B5:C5)</f>
        <v>55</v>
      </c>
      <c r="E5" s="63"/>
      <c r="F5" s="62">
        <v>6</v>
      </c>
      <c r="G5" s="62">
        <f>白金１丁目!G5+白金２丁目!G5+白金３丁目!G5</f>
        <v>43</v>
      </c>
      <c r="H5" s="62">
        <f>白金１丁目!H5+白金２丁目!H5+白金３丁目!H5</f>
        <v>39</v>
      </c>
      <c r="I5" s="62">
        <f>SUM(G5:H5)</f>
        <v>82</v>
      </c>
      <c r="J5" s="63"/>
      <c r="K5" s="62">
        <v>11</v>
      </c>
      <c r="L5" s="62">
        <f>白金１丁目!L5+白金２丁目!L5+白金３丁目!L5</f>
        <v>48</v>
      </c>
      <c r="M5" s="62">
        <f>白金１丁目!M5+白金２丁目!M5+白金３丁目!M5</f>
        <v>47</v>
      </c>
      <c r="N5" s="62">
        <f>SUM(L5:M5)</f>
        <v>95</v>
      </c>
      <c r="O5" s="63"/>
      <c r="P5" s="62">
        <v>16</v>
      </c>
      <c r="Q5" s="62">
        <f>白金１丁目!Q5+白金２丁目!Q5+白金３丁目!Q5</f>
        <v>50</v>
      </c>
      <c r="R5" s="62">
        <f>白金１丁目!R5+白金２丁目!R5+白金３丁目!R5</f>
        <v>58</v>
      </c>
      <c r="S5" s="62">
        <f>SUM(Q5:R5)</f>
        <v>108</v>
      </c>
      <c r="X5" s="57" t="s">
        <v>4</v>
      </c>
      <c r="Y5" s="57">
        <v>3</v>
      </c>
    </row>
    <row r="6" spans="1:25" x14ac:dyDescent="0.15">
      <c r="A6" s="62">
        <v>2</v>
      </c>
      <c r="B6" s="62">
        <f>白金１丁目!B6+白金２丁目!B6+白金３丁目!B6</f>
        <v>33</v>
      </c>
      <c r="C6" s="62">
        <f>白金１丁目!C6+白金２丁目!C6+白金３丁目!C6</f>
        <v>42</v>
      </c>
      <c r="D6" s="62">
        <f>SUM(B6:C6)</f>
        <v>75</v>
      </c>
      <c r="E6" s="63"/>
      <c r="F6" s="62">
        <v>7</v>
      </c>
      <c r="G6" s="62">
        <f>白金１丁目!G6+白金２丁目!G6+白金３丁目!G6</f>
        <v>54</v>
      </c>
      <c r="H6" s="62">
        <f>白金１丁目!H6+白金２丁目!H6+白金３丁目!H6</f>
        <v>31</v>
      </c>
      <c r="I6" s="62">
        <f>SUM(G6:H6)</f>
        <v>85</v>
      </c>
      <c r="J6" s="63"/>
      <c r="K6" s="62">
        <v>12</v>
      </c>
      <c r="L6" s="62">
        <f>白金１丁目!L6+白金２丁目!L6+白金３丁目!L6</f>
        <v>67</v>
      </c>
      <c r="M6" s="62">
        <f>白金１丁目!M6+白金２丁目!M6+白金３丁目!M6</f>
        <v>47</v>
      </c>
      <c r="N6" s="62">
        <f>SUM(L6:M6)</f>
        <v>114</v>
      </c>
      <c r="O6" s="63"/>
      <c r="P6" s="62">
        <v>17</v>
      </c>
      <c r="Q6" s="62">
        <f>白金１丁目!Q6+白金２丁目!Q6+白金３丁目!Q6</f>
        <v>57</v>
      </c>
      <c r="R6" s="62">
        <f>白金１丁目!R6+白金２丁目!R6+白金３丁目!R6</f>
        <v>42</v>
      </c>
      <c r="S6" s="62">
        <f>SUM(Q6:R6)</f>
        <v>99</v>
      </c>
      <c r="X6" s="57" t="s">
        <v>5</v>
      </c>
      <c r="Y6" s="57">
        <v>4</v>
      </c>
    </row>
    <row r="7" spans="1:25" x14ac:dyDescent="0.15">
      <c r="A7" s="62">
        <v>3</v>
      </c>
      <c r="B7" s="62">
        <f>白金１丁目!B7+白金２丁目!B7+白金３丁目!B7</f>
        <v>37</v>
      </c>
      <c r="C7" s="62">
        <f>白金１丁目!C7+白金２丁目!C7+白金３丁目!C7</f>
        <v>31</v>
      </c>
      <c r="D7" s="62">
        <f>SUM(B7:C7)</f>
        <v>68</v>
      </c>
      <c r="E7" s="63"/>
      <c r="F7" s="62">
        <v>8</v>
      </c>
      <c r="G7" s="62">
        <f>白金１丁目!G7+白金２丁目!G7+白金３丁目!G7</f>
        <v>43</v>
      </c>
      <c r="H7" s="62">
        <f>白金１丁目!H7+白金２丁目!H7+白金３丁目!H7</f>
        <v>38</v>
      </c>
      <c r="I7" s="62">
        <f>SUM(G7:H7)</f>
        <v>81</v>
      </c>
      <c r="J7" s="63"/>
      <c r="K7" s="62">
        <v>13</v>
      </c>
      <c r="L7" s="62">
        <f>白金１丁目!L7+白金２丁目!L7+白金３丁目!L7</f>
        <v>63</v>
      </c>
      <c r="M7" s="62">
        <f>白金１丁目!M7+白金２丁目!M7+白金３丁目!M7</f>
        <v>56</v>
      </c>
      <c r="N7" s="62">
        <f>SUM(L7:M7)</f>
        <v>119</v>
      </c>
      <c r="O7" s="63"/>
      <c r="P7" s="62">
        <v>18</v>
      </c>
      <c r="Q7" s="62">
        <f>白金１丁目!Q7+白金２丁目!Q7+白金３丁目!Q7</f>
        <v>45</v>
      </c>
      <c r="R7" s="62">
        <f>白金１丁目!R7+白金２丁目!R7+白金３丁目!R7</f>
        <v>36</v>
      </c>
      <c r="S7" s="62">
        <f>SUM(Q7:R7)</f>
        <v>81</v>
      </c>
      <c r="X7" s="57" t="s">
        <v>6</v>
      </c>
      <c r="Y7" s="57">
        <v>5</v>
      </c>
    </row>
    <row r="8" spans="1:25" x14ac:dyDescent="0.15">
      <c r="A8" s="62">
        <v>4</v>
      </c>
      <c r="B8" s="62">
        <f>白金１丁目!B8+白金２丁目!B8+白金３丁目!B8</f>
        <v>35</v>
      </c>
      <c r="C8" s="62">
        <f>白金１丁目!C8+白金２丁目!C8+白金３丁目!C8</f>
        <v>28</v>
      </c>
      <c r="D8" s="62">
        <f>SUM(B8:C8)</f>
        <v>63</v>
      </c>
      <c r="E8" s="63"/>
      <c r="F8" s="62">
        <v>9</v>
      </c>
      <c r="G8" s="62">
        <f>白金１丁目!G8+白金２丁目!G8+白金３丁目!G8</f>
        <v>51</v>
      </c>
      <c r="H8" s="62">
        <f>白金１丁目!H8+白金２丁目!H8+白金３丁目!H8</f>
        <v>50</v>
      </c>
      <c r="I8" s="62">
        <f>SUM(G8:H8)</f>
        <v>101</v>
      </c>
      <c r="J8" s="63"/>
      <c r="K8" s="62">
        <v>14</v>
      </c>
      <c r="L8" s="62">
        <f>白金１丁目!L8+白金２丁目!L8+白金３丁目!L8</f>
        <v>53</v>
      </c>
      <c r="M8" s="62">
        <f>白金１丁目!M8+白金２丁目!M8+白金３丁目!M8</f>
        <v>54</v>
      </c>
      <c r="N8" s="62">
        <f>SUM(L8:M8)</f>
        <v>107</v>
      </c>
      <c r="O8" s="63"/>
      <c r="P8" s="62">
        <v>19</v>
      </c>
      <c r="Q8" s="62">
        <f>白金１丁目!Q8+白金２丁目!Q8+白金３丁目!Q8</f>
        <v>40</v>
      </c>
      <c r="R8" s="62">
        <f>白金１丁目!R8+白金２丁目!R8+白金３丁目!R8</f>
        <v>43</v>
      </c>
      <c r="S8" s="62">
        <f>SUM(Q8:R8)</f>
        <v>83</v>
      </c>
      <c r="X8" s="57" t="s">
        <v>7</v>
      </c>
      <c r="Y8" s="57">
        <v>6</v>
      </c>
    </row>
    <row r="9" spans="1:25" x14ac:dyDescent="0.15">
      <c r="A9" s="64" t="s">
        <v>91</v>
      </c>
      <c r="B9" s="62">
        <f>SUM(B4:B8)</f>
        <v>157</v>
      </c>
      <c r="C9" s="62">
        <f>SUM(C4:C8)</f>
        <v>153</v>
      </c>
      <c r="D9" s="62">
        <f>SUM(D4:D8)</f>
        <v>310</v>
      </c>
      <c r="E9" s="63"/>
      <c r="F9" s="64" t="s">
        <v>91</v>
      </c>
      <c r="G9" s="62">
        <f>SUM(G4:G8)</f>
        <v>236</v>
      </c>
      <c r="H9" s="62">
        <f>SUM(H4:H8)</f>
        <v>196</v>
      </c>
      <c r="I9" s="62">
        <f>SUM(I4:I8)</f>
        <v>432</v>
      </c>
      <c r="J9" s="63"/>
      <c r="K9" s="64" t="s">
        <v>91</v>
      </c>
      <c r="L9" s="62">
        <f>SUM(L4:L8)</f>
        <v>297</v>
      </c>
      <c r="M9" s="62">
        <f>SUM(M4:M8)</f>
        <v>260</v>
      </c>
      <c r="N9" s="62">
        <f>SUM(N4:N8)</f>
        <v>557</v>
      </c>
      <c r="O9" s="63"/>
      <c r="P9" s="64" t="s">
        <v>91</v>
      </c>
      <c r="Q9" s="62">
        <f>SUM(Q4:Q8)</f>
        <v>237</v>
      </c>
      <c r="R9" s="62">
        <f>SUM(R4:R8)</f>
        <v>228</v>
      </c>
      <c r="S9" s="62">
        <f>SUM(S4:S8)</f>
        <v>465</v>
      </c>
      <c r="U9" s="65">
        <f>Q9+L9+G9+B9</f>
        <v>927</v>
      </c>
      <c r="V9" s="65">
        <f>R9+M9+H9+C9</f>
        <v>837</v>
      </c>
      <c r="X9" s="57" t="s">
        <v>8</v>
      </c>
      <c r="Y9" s="57">
        <v>7</v>
      </c>
    </row>
    <row r="10" spans="1:25" x14ac:dyDescent="0.15">
      <c r="A10" s="66"/>
      <c r="B10" s="66"/>
      <c r="C10" s="66"/>
      <c r="D10" s="66"/>
      <c r="F10" s="66"/>
      <c r="G10" s="66"/>
      <c r="H10" s="66"/>
      <c r="I10" s="66"/>
      <c r="K10" s="66"/>
      <c r="L10" s="66"/>
      <c r="M10" s="66"/>
      <c r="N10" s="66"/>
      <c r="P10" s="66"/>
      <c r="Q10" s="66"/>
      <c r="R10" s="66"/>
      <c r="S10" s="66"/>
      <c r="X10" s="57" t="s">
        <v>9</v>
      </c>
      <c r="Y10" s="57">
        <v>8</v>
      </c>
    </row>
    <row r="11" spans="1:25" x14ac:dyDescent="0.15">
      <c r="A11" s="64" t="s">
        <v>0</v>
      </c>
      <c r="B11" s="64" t="s">
        <v>89</v>
      </c>
      <c r="C11" s="64" t="s">
        <v>90</v>
      </c>
      <c r="D11" s="64" t="s">
        <v>91</v>
      </c>
      <c r="E11" s="63"/>
      <c r="F11" s="64" t="s">
        <v>0</v>
      </c>
      <c r="G11" s="64" t="s">
        <v>89</v>
      </c>
      <c r="H11" s="64" t="s">
        <v>90</v>
      </c>
      <c r="I11" s="64" t="s">
        <v>91</v>
      </c>
      <c r="J11" s="63"/>
      <c r="K11" s="64" t="s">
        <v>0</v>
      </c>
      <c r="L11" s="64" t="s">
        <v>89</v>
      </c>
      <c r="M11" s="64" t="s">
        <v>90</v>
      </c>
      <c r="N11" s="64" t="s">
        <v>91</v>
      </c>
      <c r="O11" s="63"/>
      <c r="P11" s="64" t="s">
        <v>0</v>
      </c>
      <c r="Q11" s="64" t="s">
        <v>89</v>
      </c>
      <c r="R11" s="64" t="s">
        <v>90</v>
      </c>
      <c r="S11" s="64" t="s">
        <v>91</v>
      </c>
      <c r="X11" s="57" t="s">
        <v>10</v>
      </c>
      <c r="Y11" s="57">
        <v>9</v>
      </c>
    </row>
    <row r="12" spans="1:25" x14ac:dyDescent="0.15">
      <c r="A12" s="62">
        <v>20</v>
      </c>
      <c r="B12" s="62">
        <f>白金１丁目!B12+白金２丁目!B12+白金３丁目!B12</f>
        <v>50</v>
      </c>
      <c r="C12" s="62">
        <f>白金１丁目!C12+白金２丁目!C12+白金３丁目!C12</f>
        <v>39</v>
      </c>
      <c r="D12" s="62">
        <f>SUM(B12:C12)</f>
        <v>89</v>
      </c>
      <c r="E12" s="63"/>
      <c r="F12" s="62">
        <v>25</v>
      </c>
      <c r="G12" s="62">
        <f>白金１丁目!G12+白金２丁目!G12+白金３丁目!G12</f>
        <v>16</v>
      </c>
      <c r="H12" s="62">
        <f>白金１丁目!H12+白金２丁目!H12+白金３丁目!H12</f>
        <v>18</v>
      </c>
      <c r="I12" s="62">
        <f>SUM(G12:H12)</f>
        <v>34</v>
      </c>
      <c r="J12" s="63"/>
      <c r="K12" s="62">
        <v>30</v>
      </c>
      <c r="L12" s="62">
        <f>白金１丁目!L12+白金２丁目!L12+白金３丁目!L12</f>
        <v>22</v>
      </c>
      <c r="M12" s="62">
        <f>白金１丁目!M12+白金２丁目!M12+白金３丁目!M12</f>
        <v>28</v>
      </c>
      <c r="N12" s="62">
        <f>SUM(L12:M12)</f>
        <v>50</v>
      </c>
      <c r="O12" s="63"/>
      <c r="P12" s="62">
        <v>35</v>
      </c>
      <c r="Q12" s="62">
        <f>白金１丁目!Q12+白金２丁目!Q12+白金３丁目!Q12</f>
        <v>30</v>
      </c>
      <c r="R12" s="62">
        <f>白金１丁目!R12+白金２丁目!R12+白金３丁目!R12</f>
        <v>34</v>
      </c>
      <c r="S12" s="62">
        <f>SUM(Q12:R12)</f>
        <v>64</v>
      </c>
      <c r="X12" s="57" t="s">
        <v>11</v>
      </c>
      <c r="Y12" s="57">
        <v>10</v>
      </c>
    </row>
    <row r="13" spans="1:25" x14ac:dyDescent="0.15">
      <c r="A13" s="62">
        <v>21</v>
      </c>
      <c r="B13" s="62">
        <f>白金１丁目!B13+白金２丁目!B13+白金３丁目!B13</f>
        <v>42</v>
      </c>
      <c r="C13" s="62">
        <f>白金１丁目!C13+白金２丁目!C13+白金３丁目!C13</f>
        <v>37</v>
      </c>
      <c r="D13" s="62">
        <f>SUM(B13:C13)</f>
        <v>79</v>
      </c>
      <c r="E13" s="63"/>
      <c r="F13" s="62">
        <v>26</v>
      </c>
      <c r="G13" s="62">
        <f>白金１丁目!G13+白金２丁目!G13+白金３丁目!G13</f>
        <v>18</v>
      </c>
      <c r="H13" s="62">
        <f>白金１丁目!H13+白金２丁目!H13+白金３丁目!H13</f>
        <v>29</v>
      </c>
      <c r="I13" s="62">
        <f>SUM(G13:H13)</f>
        <v>47</v>
      </c>
      <c r="J13" s="63"/>
      <c r="K13" s="62">
        <v>31</v>
      </c>
      <c r="L13" s="62">
        <f>白金１丁目!L13+白金２丁目!L13+白金３丁目!L13</f>
        <v>28</v>
      </c>
      <c r="M13" s="62">
        <f>白金１丁目!M13+白金２丁目!M13+白金３丁目!M13</f>
        <v>38</v>
      </c>
      <c r="N13" s="62">
        <f>SUM(L13:M13)</f>
        <v>66</v>
      </c>
      <c r="O13" s="63"/>
      <c r="P13" s="62">
        <v>36</v>
      </c>
      <c r="Q13" s="62">
        <f>白金１丁目!Q13+白金２丁目!Q13+白金３丁目!Q13</f>
        <v>36</v>
      </c>
      <c r="R13" s="62">
        <f>白金１丁目!R13+白金２丁目!R13+白金３丁目!R13</f>
        <v>35</v>
      </c>
      <c r="S13" s="62">
        <f>SUM(Q13:R13)</f>
        <v>71</v>
      </c>
      <c r="X13" s="57" t="s">
        <v>12</v>
      </c>
      <c r="Y13" s="57">
        <v>11</v>
      </c>
    </row>
    <row r="14" spans="1:25" x14ac:dyDescent="0.15">
      <c r="A14" s="62">
        <v>22</v>
      </c>
      <c r="B14" s="62">
        <f>白金１丁目!B14+白金２丁目!B14+白金３丁目!B14</f>
        <v>43</v>
      </c>
      <c r="C14" s="62">
        <f>白金１丁目!C14+白金２丁目!C14+白金３丁目!C14</f>
        <v>32</v>
      </c>
      <c r="D14" s="62">
        <f>SUM(B14:C14)</f>
        <v>75</v>
      </c>
      <c r="E14" s="63"/>
      <c r="F14" s="62">
        <v>27</v>
      </c>
      <c r="G14" s="62">
        <f>白金１丁目!G14+白金２丁目!G14+白金３丁目!G14</f>
        <v>17</v>
      </c>
      <c r="H14" s="62">
        <f>白金１丁目!H14+白金２丁目!H14+白金３丁目!H14</f>
        <v>25</v>
      </c>
      <c r="I14" s="62">
        <f>SUM(G14:H14)</f>
        <v>42</v>
      </c>
      <c r="J14" s="63"/>
      <c r="K14" s="62">
        <v>32</v>
      </c>
      <c r="L14" s="62">
        <f>白金１丁目!L14+白金２丁目!L14+白金３丁目!L14</f>
        <v>24</v>
      </c>
      <c r="M14" s="62">
        <f>白金１丁目!M14+白金２丁目!M14+白金３丁目!M14</f>
        <v>35</v>
      </c>
      <c r="N14" s="62">
        <f>SUM(L14:M14)</f>
        <v>59</v>
      </c>
      <c r="O14" s="63"/>
      <c r="P14" s="62">
        <v>37</v>
      </c>
      <c r="Q14" s="62">
        <f>白金１丁目!Q14+白金２丁目!Q14+白金３丁目!Q14</f>
        <v>24</v>
      </c>
      <c r="R14" s="62">
        <f>白金１丁目!R14+白金２丁目!R14+白金３丁目!R14</f>
        <v>38</v>
      </c>
      <c r="S14" s="62">
        <f>SUM(Q14:R14)</f>
        <v>62</v>
      </c>
      <c r="X14" s="57" t="s">
        <v>13</v>
      </c>
      <c r="Y14" s="57">
        <v>12</v>
      </c>
    </row>
    <row r="15" spans="1:25" x14ac:dyDescent="0.15">
      <c r="A15" s="62">
        <v>23</v>
      </c>
      <c r="B15" s="62">
        <f>白金１丁目!B15+白金２丁目!B15+白金３丁目!B15</f>
        <v>24</v>
      </c>
      <c r="C15" s="62">
        <f>白金１丁目!C15+白金２丁目!C15+白金３丁目!C15</f>
        <v>30</v>
      </c>
      <c r="D15" s="62">
        <f>SUM(B15:C15)</f>
        <v>54</v>
      </c>
      <c r="E15" s="63"/>
      <c r="F15" s="62">
        <v>28</v>
      </c>
      <c r="G15" s="62">
        <f>白金１丁目!G15+白金２丁目!G15+白金３丁目!G15</f>
        <v>16</v>
      </c>
      <c r="H15" s="62">
        <f>白金１丁目!H15+白金２丁目!H15+白金３丁目!H15</f>
        <v>20</v>
      </c>
      <c r="I15" s="62">
        <f>SUM(G15:H15)</f>
        <v>36</v>
      </c>
      <c r="J15" s="63"/>
      <c r="K15" s="62">
        <v>33</v>
      </c>
      <c r="L15" s="62">
        <f>白金１丁目!L15+白金２丁目!L15+白金３丁目!L15</f>
        <v>30</v>
      </c>
      <c r="M15" s="62">
        <f>白金１丁目!M15+白金２丁目!M15+白金３丁目!M15</f>
        <v>42</v>
      </c>
      <c r="N15" s="62">
        <f>SUM(L15:M15)</f>
        <v>72</v>
      </c>
      <c r="O15" s="63"/>
      <c r="P15" s="62">
        <v>38</v>
      </c>
      <c r="Q15" s="62">
        <f>白金１丁目!Q15+白金２丁目!Q15+白金３丁目!Q15</f>
        <v>31</v>
      </c>
      <c r="R15" s="62">
        <f>白金１丁目!R15+白金２丁目!R15+白金３丁目!R15</f>
        <v>43</v>
      </c>
      <c r="S15" s="62">
        <f>SUM(Q15:R15)</f>
        <v>74</v>
      </c>
      <c r="X15" s="57" t="s">
        <v>14</v>
      </c>
      <c r="Y15" s="57">
        <v>13</v>
      </c>
    </row>
    <row r="16" spans="1:25" x14ac:dyDescent="0.15">
      <c r="A16" s="62">
        <v>24</v>
      </c>
      <c r="B16" s="62">
        <f>白金１丁目!B16+白金２丁目!B16+白金３丁目!B16</f>
        <v>19</v>
      </c>
      <c r="C16" s="62">
        <f>白金１丁目!C16+白金２丁目!C16+白金３丁目!C16</f>
        <v>37</v>
      </c>
      <c r="D16" s="62">
        <f>SUM(B16:C16)</f>
        <v>56</v>
      </c>
      <c r="E16" s="63"/>
      <c r="F16" s="62">
        <v>29</v>
      </c>
      <c r="G16" s="62">
        <f>白金１丁目!G16+白金２丁目!G16+白金３丁目!G16</f>
        <v>18</v>
      </c>
      <c r="H16" s="62">
        <f>白金１丁目!H16+白金２丁目!H16+白金３丁目!H16</f>
        <v>15</v>
      </c>
      <c r="I16" s="62">
        <f>SUM(G16:H16)</f>
        <v>33</v>
      </c>
      <c r="J16" s="63"/>
      <c r="K16" s="62">
        <v>34</v>
      </c>
      <c r="L16" s="62">
        <f>白金１丁目!L16+白金２丁目!L16+白金３丁目!L16</f>
        <v>37</v>
      </c>
      <c r="M16" s="62">
        <f>白金１丁目!M16+白金２丁目!M16+白金３丁目!M16</f>
        <v>40</v>
      </c>
      <c r="N16" s="62">
        <f>SUM(L16:M16)</f>
        <v>77</v>
      </c>
      <c r="O16" s="63"/>
      <c r="P16" s="62">
        <v>39</v>
      </c>
      <c r="Q16" s="62">
        <f>白金１丁目!Q16+白金２丁目!Q16+白金３丁目!Q16</f>
        <v>43</v>
      </c>
      <c r="R16" s="62">
        <f>白金１丁目!R16+白金２丁目!R16+白金３丁目!R16</f>
        <v>61</v>
      </c>
      <c r="S16" s="62">
        <f>SUM(Q16:R16)</f>
        <v>104</v>
      </c>
      <c r="X16" s="57" t="s">
        <v>15</v>
      </c>
      <c r="Y16" s="57">
        <v>14</v>
      </c>
    </row>
    <row r="17" spans="1:25" x14ac:dyDescent="0.15">
      <c r="A17" s="64" t="s">
        <v>91</v>
      </c>
      <c r="B17" s="62">
        <f>SUM(B12:B16)</f>
        <v>178</v>
      </c>
      <c r="C17" s="62">
        <f>SUM(C12:C16)</f>
        <v>175</v>
      </c>
      <c r="D17" s="62">
        <f>SUM(D12:D16)</f>
        <v>353</v>
      </c>
      <c r="E17" s="63"/>
      <c r="F17" s="64" t="s">
        <v>91</v>
      </c>
      <c r="G17" s="62">
        <f>SUM(G12:G16)</f>
        <v>85</v>
      </c>
      <c r="H17" s="62">
        <f>SUM(H12:H16)</f>
        <v>107</v>
      </c>
      <c r="I17" s="62">
        <f>SUM(I12:I16)</f>
        <v>192</v>
      </c>
      <c r="J17" s="63"/>
      <c r="K17" s="64" t="s">
        <v>91</v>
      </c>
      <c r="L17" s="62">
        <f>SUM(L12:L16)</f>
        <v>141</v>
      </c>
      <c r="M17" s="62">
        <f>SUM(M12:M16)</f>
        <v>183</v>
      </c>
      <c r="N17" s="62">
        <f>SUM(N12:N16)</f>
        <v>324</v>
      </c>
      <c r="O17" s="63"/>
      <c r="P17" s="64" t="s">
        <v>91</v>
      </c>
      <c r="Q17" s="62">
        <f>SUM(Q12:Q16)</f>
        <v>164</v>
      </c>
      <c r="R17" s="62">
        <f>SUM(R12:R16)</f>
        <v>211</v>
      </c>
      <c r="S17" s="62">
        <f>SUM(S12:S16)</f>
        <v>375</v>
      </c>
      <c r="U17" s="65">
        <f>Q17+L17+G17+B17</f>
        <v>568</v>
      </c>
      <c r="V17" s="65">
        <f>R17+M17+H17+C17</f>
        <v>676</v>
      </c>
      <c r="X17" s="57" t="s">
        <v>16</v>
      </c>
      <c r="Y17" s="57">
        <v>15</v>
      </c>
    </row>
    <row r="18" spans="1:25" x14ac:dyDescent="0.15">
      <c r="A18" s="66"/>
      <c r="B18" s="66"/>
      <c r="C18" s="66"/>
      <c r="D18" s="66"/>
      <c r="F18" s="66"/>
      <c r="G18" s="66"/>
      <c r="H18" s="66"/>
      <c r="I18" s="66"/>
      <c r="K18" s="66"/>
      <c r="L18" s="66"/>
      <c r="M18" s="66"/>
      <c r="N18" s="66"/>
      <c r="P18" s="66"/>
      <c r="Q18" s="66"/>
      <c r="R18" s="66"/>
      <c r="S18" s="66"/>
      <c r="X18" s="57" t="s">
        <v>17</v>
      </c>
      <c r="Y18" s="57">
        <v>16</v>
      </c>
    </row>
    <row r="19" spans="1:25" x14ac:dyDescent="0.15">
      <c r="A19" s="64" t="s">
        <v>0</v>
      </c>
      <c r="B19" s="64" t="s">
        <v>89</v>
      </c>
      <c r="C19" s="64" t="s">
        <v>90</v>
      </c>
      <c r="D19" s="64" t="s">
        <v>91</v>
      </c>
      <c r="E19" s="63"/>
      <c r="F19" s="64" t="s">
        <v>0</v>
      </c>
      <c r="G19" s="64" t="s">
        <v>89</v>
      </c>
      <c r="H19" s="64" t="s">
        <v>90</v>
      </c>
      <c r="I19" s="64" t="s">
        <v>91</v>
      </c>
      <c r="J19" s="63"/>
      <c r="K19" s="64" t="s">
        <v>0</v>
      </c>
      <c r="L19" s="64" t="s">
        <v>89</v>
      </c>
      <c r="M19" s="64" t="s">
        <v>90</v>
      </c>
      <c r="N19" s="64" t="s">
        <v>91</v>
      </c>
      <c r="O19" s="63"/>
      <c r="P19" s="64" t="s">
        <v>0</v>
      </c>
      <c r="Q19" s="64" t="s">
        <v>89</v>
      </c>
      <c r="R19" s="64" t="s">
        <v>90</v>
      </c>
      <c r="S19" s="64" t="s">
        <v>91</v>
      </c>
      <c r="X19" s="57" t="s">
        <v>18</v>
      </c>
      <c r="Y19" s="57">
        <v>17</v>
      </c>
    </row>
    <row r="20" spans="1:25" x14ac:dyDescent="0.15">
      <c r="A20" s="62">
        <v>40</v>
      </c>
      <c r="B20" s="62">
        <f>白金１丁目!B20+白金２丁目!B20+白金３丁目!B20</f>
        <v>46</v>
      </c>
      <c r="C20" s="62">
        <f>白金１丁目!C20+白金２丁目!C20+白金３丁目!C20</f>
        <v>52</v>
      </c>
      <c r="D20" s="62">
        <f>SUM(B20:C20)</f>
        <v>98</v>
      </c>
      <c r="E20" s="63"/>
      <c r="F20" s="62">
        <v>45</v>
      </c>
      <c r="G20" s="62">
        <f>白金１丁目!G20+白金２丁目!G20+白金３丁目!G20</f>
        <v>54</v>
      </c>
      <c r="H20" s="62">
        <f>白金１丁目!H20+白金２丁目!H20+白金３丁目!H20</f>
        <v>79</v>
      </c>
      <c r="I20" s="62">
        <f>SUM(G20:H20)</f>
        <v>133</v>
      </c>
      <c r="J20" s="63"/>
      <c r="K20" s="62">
        <v>50</v>
      </c>
      <c r="L20" s="62">
        <f>白金１丁目!L20+白金２丁目!L20+白金３丁目!L20</f>
        <v>50</v>
      </c>
      <c r="M20" s="62">
        <f>白金１丁目!M20+白金２丁目!M20+白金３丁目!M20</f>
        <v>51</v>
      </c>
      <c r="N20" s="62">
        <f>SUM(L20:M20)</f>
        <v>101</v>
      </c>
      <c r="O20" s="63"/>
      <c r="P20" s="62">
        <v>55</v>
      </c>
      <c r="Q20" s="62">
        <f>白金１丁目!Q20+白金２丁目!Q20+白金３丁目!Q20</f>
        <v>48</v>
      </c>
      <c r="R20" s="62">
        <f>白金１丁目!R20+白金２丁目!R20+白金３丁目!R20</f>
        <v>48</v>
      </c>
      <c r="S20" s="62">
        <f>SUM(Q20:R20)</f>
        <v>96</v>
      </c>
      <c r="X20" s="57" t="s">
        <v>19</v>
      </c>
      <c r="Y20" s="57">
        <v>18</v>
      </c>
    </row>
    <row r="21" spans="1:25" x14ac:dyDescent="0.15">
      <c r="A21" s="62">
        <v>41</v>
      </c>
      <c r="B21" s="62">
        <f>白金１丁目!B21+白金２丁目!B21+白金３丁目!B21</f>
        <v>55</v>
      </c>
      <c r="C21" s="62">
        <f>白金１丁目!C21+白金２丁目!C21+白金３丁目!C21</f>
        <v>74</v>
      </c>
      <c r="D21" s="62">
        <f>SUM(B21:C21)</f>
        <v>129</v>
      </c>
      <c r="E21" s="63"/>
      <c r="F21" s="62">
        <v>46</v>
      </c>
      <c r="G21" s="62">
        <f>白金１丁目!G21+白金２丁目!G21+白金３丁目!G21</f>
        <v>57</v>
      </c>
      <c r="H21" s="62">
        <f>白金１丁目!H21+白金２丁目!H21+白金３丁目!H21</f>
        <v>66</v>
      </c>
      <c r="I21" s="62">
        <f>SUM(G21:H21)</f>
        <v>123</v>
      </c>
      <c r="J21" s="63"/>
      <c r="K21" s="62">
        <v>51</v>
      </c>
      <c r="L21" s="62">
        <f>白金１丁目!L21+白金２丁目!L21+白金３丁目!L21</f>
        <v>36</v>
      </c>
      <c r="M21" s="62">
        <f>白金１丁目!M21+白金２丁目!M21+白金３丁目!M21</f>
        <v>47</v>
      </c>
      <c r="N21" s="62">
        <f>SUM(L21:M21)</f>
        <v>83</v>
      </c>
      <c r="O21" s="63"/>
      <c r="P21" s="62">
        <v>56</v>
      </c>
      <c r="Q21" s="62">
        <f>白金１丁目!Q21+白金２丁目!Q21+白金３丁目!Q21</f>
        <v>35</v>
      </c>
      <c r="R21" s="62">
        <f>白金１丁目!R21+白金２丁目!R21+白金３丁目!R21</f>
        <v>37</v>
      </c>
      <c r="S21" s="62">
        <f>SUM(Q21:R21)</f>
        <v>72</v>
      </c>
      <c r="X21" s="57" t="s">
        <v>120</v>
      </c>
      <c r="Y21" s="57">
        <v>19</v>
      </c>
    </row>
    <row r="22" spans="1:25" x14ac:dyDescent="0.15">
      <c r="A22" s="62">
        <v>42</v>
      </c>
      <c r="B22" s="62">
        <f>白金１丁目!B22+白金２丁目!B22+白金３丁目!B22</f>
        <v>56</v>
      </c>
      <c r="C22" s="62">
        <f>白金１丁目!C22+白金２丁目!C22+白金３丁目!C22</f>
        <v>67</v>
      </c>
      <c r="D22" s="62">
        <f>SUM(B22:C22)</f>
        <v>123</v>
      </c>
      <c r="E22" s="63"/>
      <c r="F22" s="62">
        <v>47</v>
      </c>
      <c r="G22" s="62">
        <f>白金１丁目!G22+白金２丁目!G22+白金３丁目!G22</f>
        <v>68</v>
      </c>
      <c r="H22" s="62">
        <f>白金１丁目!H22+白金２丁目!H22+白金３丁目!H22</f>
        <v>64</v>
      </c>
      <c r="I22" s="62">
        <f>SUM(G22:H22)</f>
        <v>132</v>
      </c>
      <c r="J22" s="63"/>
      <c r="K22" s="62">
        <v>52</v>
      </c>
      <c r="L22" s="62">
        <f>白金１丁目!L22+白金２丁目!L22+白金３丁目!L22</f>
        <v>50</v>
      </c>
      <c r="M22" s="62">
        <f>白金１丁目!M22+白金２丁目!M22+白金３丁目!M22</f>
        <v>52</v>
      </c>
      <c r="N22" s="62">
        <f>SUM(L22:M22)</f>
        <v>102</v>
      </c>
      <c r="O22" s="63"/>
      <c r="P22" s="62">
        <v>57</v>
      </c>
      <c r="Q22" s="62">
        <f>白金１丁目!Q22+白金２丁目!Q22+白金３丁目!Q22</f>
        <v>41</v>
      </c>
      <c r="R22" s="62">
        <f>白金１丁目!R22+白金２丁目!R22+白金３丁目!R22</f>
        <v>49</v>
      </c>
      <c r="S22" s="62">
        <f>SUM(Q22:R22)</f>
        <v>90</v>
      </c>
      <c r="X22" s="57" t="s">
        <v>20</v>
      </c>
      <c r="Y22" s="57">
        <v>22</v>
      </c>
    </row>
    <row r="23" spans="1:25" x14ac:dyDescent="0.15">
      <c r="A23" s="62">
        <v>43</v>
      </c>
      <c r="B23" s="62">
        <f>白金１丁目!B23+白金２丁目!B23+白金３丁目!B23</f>
        <v>68</v>
      </c>
      <c r="C23" s="62">
        <f>白金１丁目!C23+白金２丁目!C23+白金３丁目!C23</f>
        <v>49</v>
      </c>
      <c r="D23" s="62">
        <f>SUM(B23:C23)</f>
        <v>117</v>
      </c>
      <c r="E23" s="63"/>
      <c r="F23" s="62">
        <v>48</v>
      </c>
      <c r="G23" s="62">
        <f>白金１丁目!G23+白金２丁目!G23+白金３丁目!G23</f>
        <v>69</v>
      </c>
      <c r="H23" s="62">
        <f>白金１丁目!H23+白金２丁目!H23+白金３丁目!H23</f>
        <v>64</v>
      </c>
      <c r="I23" s="62">
        <f>SUM(G23:H23)</f>
        <v>133</v>
      </c>
      <c r="J23" s="63"/>
      <c r="K23" s="62">
        <v>53</v>
      </c>
      <c r="L23" s="62">
        <f>白金１丁目!L23+白金２丁目!L23+白金３丁目!L23</f>
        <v>48</v>
      </c>
      <c r="M23" s="62">
        <f>白金１丁目!M23+白金２丁目!M23+白金３丁目!M23</f>
        <v>48</v>
      </c>
      <c r="N23" s="62">
        <f>SUM(L23:M23)</f>
        <v>96</v>
      </c>
      <c r="O23" s="63"/>
      <c r="P23" s="62">
        <v>58</v>
      </c>
      <c r="Q23" s="62">
        <f>白金１丁目!Q23+白金２丁目!Q23+白金３丁目!Q23</f>
        <v>32</v>
      </c>
      <c r="R23" s="62">
        <f>白金１丁目!R23+白金２丁目!R23+白金３丁目!R23</f>
        <v>40</v>
      </c>
      <c r="S23" s="62">
        <f>SUM(Q23:R23)</f>
        <v>72</v>
      </c>
      <c r="X23" s="57" t="s">
        <v>21</v>
      </c>
      <c r="Y23" s="57">
        <v>23</v>
      </c>
    </row>
    <row r="24" spans="1:25" x14ac:dyDescent="0.15">
      <c r="A24" s="62">
        <v>44</v>
      </c>
      <c r="B24" s="62">
        <f>白金１丁目!B24+白金２丁目!B24+白金３丁目!B24</f>
        <v>67</v>
      </c>
      <c r="C24" s="62">
        <f>白金１丁目!C24+白金２丁目!C24+白金３丁目!C24</f>
        <v>57</v>
      </c>
      <c r="D24" s="62">
        <f>SUM(B24:C24)</f>
        <v>124</v>
      </c>
      <c r="E24" s="63"/>
      <c r="F24" s="62">
        <v>49</v>
      </c>
      <c r="G24" s="62">
        <f>白金１丁目!G24+白金２丁目!G24+白金３丁目!G24</f>
        <v>57</v>
      </c>
      <c r="H24" s="62">
        <f>白金１丁目!H24+白金２丁目!H24+白金３丁目!H24</f>
        <v>67</v>
      </c>
      <c r="I24" s="62">
        <f>SUM(G24:H24)</f>
        <v>124</v>
      </c>
      <c r="J24" s="63"/>
      <c r="K24" s="62">
        <v>54</v>
      </c>
      <c r="L24" s="62">
        <f>白金１丁目!L24+白金２丁目!L24+白金３丁目!L24</f>
        <v>48</v>
      </c>
      <c r="M24" s="62">
        <f>白金１丁目!M24+白金２丁目!M24+白金３丁目!M24</f>
        <v>47</v>
      </c>
      <c r="N24" s="62">
        <f>SUM(L24:M24)</f>
        <v>95</v>
      </c>
      <c r="O24" s="63"/>
      <c r="P24" s="62">
        <v>59</v>
      </c>
      <c r="Q24" s="62">
        <f>白金１丁目!Q24+白金２丁目!Q24+白金３丁目!Q24</f>
        <v>47</v>
      </c>
      <c r="R24" s="62">
        <f>白金１丁目!R24+白金２丁目!R24+白金３丁目!R24</f>
        <v>38</v>
      </c>
      <c r="S24" s="62">
        <f>SUM(Q24:R24)</f>
        <v>85</v>
      </c>
      <c r="X24" s="57" t="s">
        <v>22</v>
      </c>
      <c r="Y24" s="57">
        <v>24</v>
      </c>
    </row>
    <row r="25" spans="1:25" x14ac:dyDescent="0.15">
      <c r="A25" s="64" t="s">
        <v>91</v>
      </c>
      <c r="B25" s="62">
        <f>SUM(B20:B24)</f>
        <v>292</v>
      </c>
      <c r="C25" s="62">
        <f>SUM(C20:C24)</f>
        <v>299</v>
      </c>
      <c r="D25" s="62">
        <f>SUM(D20:D24)</f>
        <v>591</v>
      </c>
      <c r="E25" s="63"/>
      <c r="F25" s="64" t="s">
        <v>91</v>
      </c>
      <c r="G25" s="62">
        <f>SUM(G20:G24)</f>
        <v>305</v>
      </c>
      <c r="H25" s="62">
        <f>SUM(H20:H24)</f>
        <v>340</v>
      </c>
      <c r="I25" s="62">
        <f>SUM(I20:I24)</f>
        <v>645</v>
      </c>
      <c r="J25" s="63"/>
      <c r="K25" s="64" t="s">
        <v>91</v>
      </c>
      <c r="L25" s="62">
        <f>SUM(L20:L24)</f>
        <v>232</v>
      </c>
      <c r="M25" s="62">
        <f>SUM(M20:M24)</f>
        <v>245</v>
      </c>
      <c r="N25" s="62">
        <f>SUM(N20:N24)</f>
        <v>477</v>
      </c>
      <c r="O25" s="63"/>
      <c r="P25" s="64" t="s">
        <v>91</v>
      </c>
      <c r="Q25" s="62">
        <f>SUM(Q20:Q24)</f>
        <v>203</v>
      </c>
      <c r="R25" s="62">
        <f>SUM(R20:R24)</f>
        <v>212</v>
      </c>
      <c r="S25" s="62">
        <f>SUM(S20:S24)</f>
        <v>415</v>
      </c>
      <c r="U25" s="65">
        <f>Q25+L25+G25+B25</f>
        <v>1032</v>
      </c>
      <c r="V25" s="65">
        <f>R25+M25+H25+C25</f>
        <v>1096</v>
      </c>
      <c r="X25" s="57" t="s">
        <v>23</v>
      </c>
      <c r="Y25" s="57">
        <v>25</v>
      </c>
    </row>
    <row r="26" spans="1:25" x14ac:dyDescent="0.15">
      <c r="A26" s="66"/>
      <c r="B26" s="66"/>
      <c r="C26" s="66"/>
      <c r="D26" s="66"/>
      <c r="F26" s="66"/>
      <c r="G26" s="66"/>
      <c r="H26" s="66"/>
      <c r="I26" s="66"/>
      <c r="K26" s="66"/>
      <c r="L26" s="66"/>
      <c r="M26" s="66"/>
      <c r="N26" s="66"/>
      <c r="P26" s="66"/>
      <c r="Q26" s="66"/>
      <c r="R26" s="66"/>
      <c r="S26" s="66"/>
      <c r="X26" s="57" t="s">
        <v>24</v>
      </c>
      <c r="Y26" s="57">
        <v>26</v>
      </c>
    </row>
    <row r="27" spans="1:25" x14ac:dyDescent="0.15">
      <c r="A27" s="64" t="s">
        <v>0</v>
      </c>
      <c r="B27" s="64" t="s">
        <v>89</v>
      </c>
      <c r="C27" s="64" t="s">
        <v>90</v>
      </c>
      <c r="D27" s="64" t="s">
        <v>91</v>
      </c>
      <c r="E27" s="63"/>
      <c r="F27" s="64" t="s">
        <v>0</v>
      </c>
      <c r="G27" s="64" t="s">
        <v>89</v>
      </c>
      <c r="H27" s="64" t="s">
        <v>90</v>
      </c>
      <c r="I27" s="64" t="s">
        <v>91</v>
      </c>
      <c r="J27" s="63"/>
      <c r="K27" s="64" t="s">
        <v>0</v>
      </c>
      <c r="L27" s="64" t="s">
        <v>89</v>
      </c>
      <c r="M27" s="64" t="s">
        <v>90</v>
      </c>
      <c r="N27" s="64" t="s">
        <v>91</v>
      </c>
      <c r="O27" s="63"/>
      <c r="P27" s="64" t="s">
        <v>0</v>
      </c>
      <c r="Q27" s="64" t="s">
        <v>89</v>
      </c>
      <c r="R27" s="64" t="s">
        <v>90</v>
      </c>
      <c r="S27" s="64" t="s">
        <v>91</v>
      </c>
      <c r="X27" s="57" t="s">
        <v>25</v>
      </c>
      <c r="Y27" s="57">
        <v>27</v>
      </c>
    </row>
    <row r="28" spans="1:25" x14ac:dyDescent="0.15">
      <c r="A28" s="62">
        <v>60</v>
      </c>
      <c r="B28" s="62">
        <f>白金１丁目!B28+白金２丁目!B28+白金３丁目!B28</f>
        <v>35</v>
      </c>
      <c r="C28" s="62">
        <f>白金１丁目!C28+白金２丁目!C28+白金３丁目!C28</f>
        <v>50</v>
      </c>
      <c r="D28" s="62">
        <f>SUM(B28:C28)</f>
        <v>85</v>
      </c>
      <c r="E28" s="63"/>
      <c r="F28" s="62">
        <v>65</v>
      </c>
      <c r="G28" s="62">
        <f>白金１丁目!G28+白金２丁目!G28+白金３丁目!G28</f>
        <v>40</v>
      </c>
      <c r="H28" s="62">
        <f>白金１丁目!H28+白金２丁目!H28+白金３丁目!H28</f>
        <v>38</v>
      </c>
      <c r="I28" s="62">
        <f>SUM(G28:H28)</f>
        <v>78</v>
      </c>
      <c r="J28" s="63"/>
      <c r="K28" s="62">
        <v>70</v>
      </c>
      <c r="L28" s="62">
        <f>白金１丁目!L28+白金２丁目!L28+白金３丁目!L28</f>
        <v>37</v>
      </c>
      <c r="M28" s="62">
        <f>白金１丁目!M28+白金２丁目!M28+白金３丁目!M28</f>
        <v>41</v>
      </c>
      <c r="N28" s="62">
        <f>SUM(L28:M28)</f>
        <v>78</v>
      </c>
      <c r="O28" s="63"/>
      <c r="P28" s="62">
        <v>75</v>
      </c>
      <c r="Q28" s="62">
        <f>白金１丁目!Q28+白金２丁目!Q28+白金３丁目!Q28</f>
        <v>18</v>
      </c>
      <c r="R28" s="62">
        <f>白金１丁目!R28+白金２丁目!R28+白金３丁目!R28</f>
        <v>23</v>
      </c>
      <c r="S28" s="62">
        <f>SUM(Q28:R28)</f>
        <v>41</v>
      </c>
      <c r="X28" s="57" t="s">
        <v>26</v>
      </c>
      <c r="Y28" s="57">
        <v>28</v>
      </c>
    </row>
    <row r="29" spans="1:25" x14ac:dyDescent="0.15">
      <c r="A29" s="62">
        <v>61</v>
      </c>
      <c r="B29" s="62">
        <f>白金１丁目!B29+白金２丁目!B29+白金３丁目!B29</f>
        <v>35</v>
      </c>
      <c r="C29" s="62">
        <f>白金１丁目!C29+白金２丁目!C29+白金３丁目!C29</f>
        <v>46</v>
      </c>
      <c r="D29" s="62">
        <f>SUM(B29:C29)</f>
        <v>81</v>
      </c>
      <c r="E29" s="63"/>
      <c r="F29" s="62">
        <v>66</v>
      </c>
      <c r="G29" s="62">
        <f>白金１丁目!G29+白金２丁目!G29+白金３丁目!G29</f>
        <v>45</v>
      </c>
      <c r="H29" s="62">
        <f>白金１丁目!H29+白金２丁目!H29+白金３丁目!H29</f>
        <v>27</v>
      </c>
      <c r="I29" s="62">
        <f>SUM(G29:H29)</f>
        <v>72</v>
      </c>
      <c r="J29" s="63"/>
      <c r="K29" s="62">
        <v>71</v>
      </c>
      <c r="L29" s="62">
        <f>白金１丁目!L29+白金２丁目!L29+白金３丁目!L29</f>
        <v>26</v>
      </c>
      <c r="M29" s="62">
        <f>白金１丁目!M29+白金２丁目!M29+白金３丁目!M29</f>
        <v>32</v>
      </c>
      <c r="N29" s="62">
        <f>SUM(L29:M29)</f>
        <v>58</v>
      </c>
      <c r="O29" s="63"/>
      <c r="P29" s="62">
        <v>76</v>
      </c>
      <c r="Q29" s="62">
        <f>白金１丁目!Q29+白金２丁目!Q29+白金３丁目!Q29</f>
        <v>21</v>
      </c>
      <c r="R29" s="62">
        <f>白金１丁目!R29+白金２丁目!R29+白金３丁目!R29</f>
        <v>22</v>
      </c>
      <c r="S29" s="62">
        <f>SUM(Q29:R29)</f>
        <v>43</v>
      </c>
      <c r="X29" s="57" t="s">
        <v>27</v>
      </c>
      <c r="Y29" s="57">
        <v>29</v>
      </c>
    </row>
    <row r="30" spans="1:25" x14ac:dyDescent="0.15">
      <c r="A30" s="62">
        <v>62</v>
      </c>
      <c r="B30" s="62">
        <f>白金１丁目!B30+白金２丁目!B30+白金３丁目!B30</f>
        <v>37</v>
      </c>
      <c r="C30" s="62">
        <f>白金１丁目!C30+白金２丁目!C30+白金３丁目!C30</f>
        <v>41</v>
      </c>
      <c r="D30" s="62">
        <f>SUM(B30:C30)</f>
        <v>78</v>
      </c>
      <c r="E30" s="63"/>
      <c r="F30" s="62">
        <v>67</v>
      </c>
      <c r="G30" s="62">
        <f>白金１丁目!G30+白金２丁目!G30+白金３丁目!G30</f>
        <v>22</v>
      </c>
      <c r="H30" s="62">
        <f>白金１丁目!H30+白金２丁目!H30+白金３丁目!H30</f>
        <v>31</v>
      </c>
      <c r="I30" s="62">
        <f>SUM(G30:H30)</f>
        <v>53</v>
      </c>
      <c r="J30" s="63"/>
      <c r="K30" s="62">
        <v>72</v>
      </c>
      <c r="L30" s="62">
        <f>白金１丁目!L30+白金２丁目!L30+白金３丁目!L30</f>
        <v>30</v>
      </c>
      <c r="M30" s="62">
        <f>白金１丁目!M30+白金２丁目!M30+白金３丁目!M30</f>
        <v>22</v>
      </c>
      <c r="N30" s="62">
        <f>SUM(L30:M30)</f>
        <v>52</v>
      </c>
      <c r="O30" s="63"/>
      <c r="P30" s="62">
        <v>77</v>
      </c>
      <c r="Q30" s="62">
        <f>白金１丁目!Q30+白金２丁目!Q30+白金３丁目!Q30</f>
        <v>21</v>
      </c>
      <c r="R30" s="62">
        <f>白金１丁目!R30+白金２丁目!R30+白金３丁目!R30</f>
        <v>19</v>
      </c>
      <c r="S30" s="62">
        <f>SUM(Q30:R30)</f>
        <v>40</v>
      </c>
      <c r="X30" s="57" t="s">
        <v>28</v>
      </c>
      <c r="Y30" s="57">
        <v>30</v>
      </c>
    </row>
    <row r="31" spans="1:25" x14ac:dyDescent="0.15">
      <c r="A31" s="62">
        <v>63</v>
      </c>
      <c r="B31" s="62">
        <f>白金１丁目!B31+白金２丁目!B31+白金３丁目!B31</f>
        <v>43</v>
      </c>
      <c r="C31" s="62">
        <f>白金１丁目!C31+白金２丁目!C31+白金３丁目!C31</f>
        <v>39</v>
      </c>
      <c r="D31" s="62">
        <f>SUM(B31:C31)</f>
        <v>82</v>
      </c>
      <c r="E31" s="63"/>
      <c r="F31" s="62">
        <v>68</v>
      </c>
      <c r="G31" s="62">
        <f>白金１丁目!G31+白金２丁目!G31+白金３丁目!G31</f>
        <v>32</v>
      </c>
      <c r="H31" s="62">
        <f>白金１丁目!H31+白金２丁目!H31+白金３丁目!H31</f>
        <v>45</v>
      </c>
      <c r="I31" s="62">
        <f>SUM(G31:H31)</f>
        <v>77</v>
      </c>
      <c r="J31" s="63"/>
      <c r="K31" s="62">
        <v>73</v>
      </c>
      <c r="L31" s="62">
        <f>白金１丁目!L31+白金２丁目!L31+白金３丁目!L31</f>
        <v>22</v>
      </c>
      <c r="M31" s="62">
        <f>白金１丁目!M31+白金２丁目!M31+白金３丁目!M31</f>
        <v>21</v>
      </c>
      <c r="N31" s="62">
        <f>SUM(L31:M31)</f>
        <v>43</v>
      </c>
      <c r="O31" s="63"/>
      <c r="P31" s="62">
        <v>78</v>
      </c>
      <c r="Q31" s="62">
        <f>白金１丁目!Q31+白金２丁目!Q31+白金３丁目!Q31</f>
        <v>14</v>
      </c>
      <c r="R31" s="62">
        <f>白金１丁目!R31+白金２丁目!R31+白金３丁目!R31</f>
        <v>18</v>
      </c>
      <c r="S31" s="62">
        <f>SUM(Q31:R31)</f>
        <v>32</v>
      </c>
      <c r="X31" s="57" t="s">
        <v>29</v>
      </c>
      <c r="Y31" s="57">
        <v>31</v>
      </c>
    </row>
    <row r="32" spans="1:25" x14ac:dyDescent="0.15">
      <c r="A32" s="62">
        <v>64</v>
      </c>
      <c r="B32" s="62">
        <f>白金１丁目!B32+白金２丁目!B32+白金３丁目!B32</f>
        <v>46</v>
      </c>
      <c r="C32" s="62">
        <f>白金１丁目!C32+白金２丁目!C32+白金３丁目!C32</f>
        <v>30</v>
      </c>
      <c r="D32" s="62">
        <f>SUM(B32:C32)</f>
        <v>76</v>
      </c>
      <c r="E32" s="63"/>
      <c r="F32" s="62">
        <v>69</v>
      </c>
      <c r="G32" s="62">
        <f>白金１丁目!G32+白金２丁目!G32+白金３丁目!G32</f>
        <v>38</v>
      </c>
      <c r="H32" s="62">
        <f>白金１丁目!H32+白金２丁目!H32+白金３丁目!H32</f>
        <v>33</v>
      </c>
      <c r="I32" s="62">
        <f>SUM(G32:H32)</f>
        <v>71</v>
      </c>
      <c r="J32" s="63"/>
      <c r="K32" s="62">
        <v>74</v>
      </c>
      <c r="L32" s="62">
        <f>白金１丁目!L32+白金２丁目!L32+白金３丁目!L32</f>
        <v>27</v>
      </c>
      <c r="M32" s="62">
        <f>白金１丁目!M32+白金２丁目!M32+白金３丁目!M32</f>
        <v>17</v>
      </c>
      <c r="N32" s="62">
        <f>SUM(L32:M32)</f>
        <v>44</v>
      </c>
      <c r="O32" s="63"/>
      <c r="P32" s="62">
        <v>79</v>
      </c>
      <c r="Q32" s="62">
        <f>白金１丁目!Q32+白金２丁目!Q32+白金３丁目!Q32</f>
        <v>16</v>
      </c>
      <c r="R32" s="62">
        <f>白金１丁目!R32+白金２丁目!R32+白金３丁目!R32</f>
        <v>13</v>
      </c>
      <c r="S32" s="62">
        <f>SUM(Q32:R32)</f>
        <v>29</v>
      </c>
      <c r="X32" s="57" t="s">
        <v>30</v>
      </c>
      <c r="Y32" s="57">
        <v>32</v>
      </c>
    </row>
    <row r="33" spans="1:25" x14ac:dyDescent="0.15">
      <c r="A33" s="64" t="s">
        <v>91</v>
      </c>
      <c r="B33" s="62">
        <f>SUM(B28:B32)</f>
        <v>196</v>
      </c>
      <c r="C33" s="62">
        <f>SUM(C28:C32)</f>
        <v>206</v>
      </c>
      <c r="D33" s="62">
        <f>SUM(D28:D32)</f>
        <v>402</v>
      </c>
      <c r="E33" s="63"/>
      <c r="F33" s="64" t="s">
        <v>91</v>
      </c>
      <c r="G33" s="62">
        <f>SUM(G28:G32)</f>
        <v>177</v>
      </c>
      <c r="H33" s="62">
        <f>SUM(H28:H32)</f>
        <v>174</v>
      </c>
      <c r="I33" s="62">
        <f>SUM(I28:I32)</f>
        <v>351</v>
      </c>
      <c r="J33" s="63"/>
      <c r="K33" s="64" t="s">
        <v>91</v>
      </c>
      <c r="L33" s="62">
        <f>SUM(L28:L32)</f>
        <v>142</v>
      </c>
      <c r="M33" s="62">
        <f>SUM(M28:M32)</f>
        <v>133</v>
      </c>
      <c r="N33" s="62">
        <f>SUM(N28:N32)</f>
        <v>275</v>
      </c>
      <c r="O33" s="63"/>
      <c r="P33" s="64" t="s">
        <v>91</v>
      </c>
      <c r="Q33" s="62">
        <f>SUM(Q28:Q32)</f>
        <v>90</v>
      </c>
      <c r="R33" s="62">
        <f>SUM(R28:R32)</f>
        <v>95</v>
      </c>
      <c r="S33" s="62">
        <f>SUM(S28:S32)</f>
        <v>185</v>
      </c>
      <c r="U33" s="65">
        <f>Q33+L33+G33+B33</f>
        <v>605</v>
      </c>
      <c r="V33" s="65">
        <f>R33+M33+H33+C33</f>
        <v>608</v>
      </c>
      <c r="X33" s="57" t="s">
        <v>31</v>
      </c>
      <c r="Y33" s="57">
        <v>33</v>
      </c>
    </row>
    <row r="34" spans="1:25" x14ac:dyDescent="0.15">
      <c r="A34" s="66"/>
      <c r="B34" s="66"/>
      <c r="C34" s="66"/>
      <c r="D34" s="66"/>
      <c r="F34" s="66"/>
      <c r="G34" s="66"/>
      <c r="H34" s="66"/>
      <c r="I34" s="66"/>
      <c r="K34" s="66"/>
      <c r="L34" s="66"/>
      <c r="M34" s="66"/>
      <c r="N34" s="66"/>
      <c r="P34" s="66"/>
      <c r="Q34" s="66"/>
      <c r="R34" s="66"/>
      <c r="S34" s="66"/>
      <c r="X34" s="57" t="s">
        <v>32</v>
      </c>
      <c r="Y34" s="57">
        <v>34</v>
      </c>
    </row>
    <row r="35" spans="1:25" x14ac:dyDescent="0.15">
      <c r="A35" s="64" t="s">
        <v>0</v>
      </c>
      <c r="B35" s="64" t="s">
        <v>89</v>
      </c>
      <c r="C35" s="64" t="s">
        <v>90</v>
      </c>
      <c r="D35" s="64" t="s">
        <v>91</v>
      </c>
      <c r="E35" s="63"/>
      <c r="F35" s="64" t="s">
        <v>0</v>
      </c>
      <c r="G35" s="64" t="s">
        <v>89</v>
      </c>
      <c r="H35" s="64" t="s">
        <v>90</v>
      </c>
      <c r="I35" s="64" t="s">
        <v>91</v>
      </c>
      <c r="J35" s="63"/>
      <c r="K35" s="64" t="s">
        <v>0</v>
      </c>
      <c r="L35" s="64" t="s">
        <v>89</v>
      </c>
      <c r="M35" s="64" t="s">
        <v>90</v>
      </c>
      <c r="N35" s="64" t="s">
        <v>91</v>
      </c>
      <c r="O35" s="63"/>
      <c r="P35" s="64" t="s">
        <v>0</v>
      </c>
      <c r="Q35" s="64" t="s">
        <v>89</v>
      </c>
      <c r="R35" s="64" t="s">
        <v>90</v>
      </c>
      <c r="S35" s="64" t="s">
        <v>91</v>
      </c>
      <c r="X35" s="57" t="s">
        <v>33</v>
      </c>
      <c r="Y35" s="57">
        <v>36</v>
      </c>
    </row>
    <row r="36" spans="1:25" x14ac:dyDescent="0.15">
      <c r="A36" s="62">
        <v>80</v>
      </c>
      <c r="B36" s="62">
        <f>白金１丁目!B36+白金２丁目!B36+白金３丁目!B36</f>
        <v>14</v>
      </c>
      <c r="C36" s="62">
        <f>白金１丁目!C36+白金２丁目!C36+白金３丁目!C36</f>
        <v>19</v>
      </c>
      <c r="D36" s="62">
        <f>SUM(B36:C36)</f>
        <v>33</v>
      </c>
      <c r="E36" s="63"/>
      <c r="F36" s="62">
        <v>85</v>
      </c>
      <c r="G36" s="62">
        <f>白金１丁目!G36+白金２丁目!G36+白金３丁目!G36</f>
        <v>7</v>
      </c>
      <c r="H36" s="62">
        <f>白金１丁目!H36+白金２丁目!H36+白金３丁目!H36</f>
        <v>11</v>
      </c>
      <c r="I36" s="62">
        <f>SUM(G36:H36)</f>
        <v>18</v>
      </c>
      <c r="J36" s="63"/>
      <c r="K36" s="62">
        <v>90</v>
      </c>
      <c r="L36" s="62">
        <f>白金１丁目!L36+白金２丁目!L36+白金３丁目!L36</f>
        <v>1</v>
      </c>
      <c r="M36" s="62">
        <f>白金１丁目!M36+白金２丁目!M36+白金３丁目!M36</f>
        <v>11</v>
      </c>
      <c r="N36" s="62">
        <f>SUM(L36:M36)</f>
        <v>12</v>
      </c>
      <c r="O36" s="63"/>
      <c r="P36" s="62">
        <v>95</v>
      </c>
      <c r="Q36" s="62">
        <f>白金１丁目!Q36+白金２丁目!Q36+白金３丁目!Q36</f>
        <v>1</v>
      </c>
      <c r="R36" s="62">
        <f>白金１丁目!R36+白金２丁目!R36+白金３丁目!R36</f>
        <v>5</v>
      </c>
      <c r="S36" s="62">
        <f>SUM(Q36:R36)</f>
        <v>6</v>
      </c>
      <c r="X36" s="57" t="s">
        <v>34</v>
      </c>
      <c r="Y36" s="57">
        <v>37</v>
      </c>
    </row>
    <row r="37" spans="1:25" x14ac:dyDescent="0.15">
      <c r="A37" s="62">
        <v>81</v>
      </c>
      <c r="B37" s="62">
        <f>白金１丁目!B37+白金２丁目!B37+白金３丁目!B37</f>
        <v>10</v>
      </c>
      <c r="C37" s="62">
        <f>白金１丁目!C37+白金２丁目!C37+白金３丁目!C37</f>
        <v>7</v>
      </c>
      <c r="D37" s="62">
        <f>SUM(B37:C37)</f>
        <v>17</v>
      </c>
      <c r="E37" s="63"/>
      <c r="F37" s="62">
        <v>86</v>
      </c>
      <c r="G37" s="62">
        <f>白金１丁目!G37+白金２丁目!G37+白金３丁目!G37</f>
        <v>7</v>
      </c>
      <c r="H37" s="62">
        <f>白金１丁目!H37+白金２丁目!H37+白金３丁目!H37</f>
        <v>12</v>
      </c>
      <c r="I37" s="62">
        <f>SUM(G37:H37)</f>
        <v>19</v>
      </c>
      <c r="J37" s="63"/>
      <c r="K37" s="62">
        <v>91</v>
      </c>
      <c r="L37" s="62">
        <f>白金１丁目!L37+白金２丁目!L37+白金３丁目!L37</f>
        <v>2</v>
      </c>
      <c r="M37" s="62">
        <f>白金１丁目!M37+白金２丁目!M37+白金３丁目!M37</f>
        <v>4</v>
      </c>
      <c r="N37" s="62">
        <f>SUM(L37:M37)</f>
        <v>6</v>
      </c>
      <c r="O37" s="63"/>
      <c r="P37" s="62">
        <v>96</v>
      </c>
      <c r="Q37" s="62">
        <f>白金１丁目!Q37+白金２丁目!Q37+白金３丁目!Q37</f>
        <v>2</v>
      </c>
      <c r="R37" s="62">
        <f>白金１丁目!R37+白金２丁目!R37+白金３丁目!R37</f>
        <v>1</v>
      </c>
      <c r="S37" s="62">
        <f>SUM(Q37:R37)</f>
        <v>3</v>
      </c>
      <c r="X37" s="57" t="s">
        <v>35</v>
      </c>
      <c r="Y37" s="57">
        <v>38</v>
      </c>
    </row>
    <row r="38" spans="1:25" x14ac:dyDescent="0.15">
      <c r="A38" s="62">
        <v>82</v>
      </c>
      <c r="B38" s="62">
        <f>白金１丁目!B38+白金２丁目!B38+白金３丁目!B38</f>
        <v>4</v>
      </c>
      <c r="C38" s="62">
        <f>白金１丁目!C38+白金２丁目!C38+白金３丁目!C38</f>
        <v>19</v>
      </c>
      <c r="D38" s="62">
        <f>SUM(B38:C38)</f>
        <v>23</v>
      </c>
      <c r="E38" s="63"/>
      <c r="F38" s="62">
        <v>87</v>
      </c>
      <c r="G38" s="62">
        <f>白金１丁目!G38+白金２丁目!G38+白金３丁目!G38</f>
        <v>1</v>
      </c>
      <c r="H38" s="62">
        <f>白金１丁目!H38+白金２丁目!H38+白金３丁目!H38</f>
        <v>9</v>
      </c>
      <c r="I38" s="62">
        <f>SUM(G38:H38)</f>
        <v>10</v>
      </c>
      <c r="J38" s="63"/>
      <c r="K38" s="62">
        <v>92</v>
      </c>
      <c r="L38" s="62">
        <f>白金１丁目!L38+白金２丁目!L38+白金３丁目!L38</f>
        <v>3</v>
      </c>
      <c r="M38" s="62">
        <f>白金１丁目!M38+白金２丁目!M38+白金３丁目!M38</f>
        <v>5</v>
      </c>
      <c r="N38" s="62">
        <f>SUM(L38:M38)</f>
        <v>8</v>
      </c>
      <c r="O38" s="63"/>
      <c r="P38" s="62">
        <v>97</v>
      </c>
      <c r="Q38" s="62">
        <f>白金１丁目!Q38+白金２丁目!Q38+白金３丁目!Q38</f>
        <v>0</v>
      </c>
      <c r="R38" s="62">
        <f>白金１丁目!R38+白金２丁目!R38+白金３丁目!R38</f>
        <v>0</v>
      </c>
      <c r="S38" s="62">
        <f>SUM(Q38:R38)</f>
        <v>0</v>
      </c>
      <c r="X38" s="57" t="s">
        <v>61</v>
      </c>
      <c r="Y38" s="57">
        <v>39</v>
      </c>
    </row>
    <row r="39" spans="1:25" x14ac:dyDescent="0.15">
      <c r="A39" s="62">
        <v>83</v>
      </c>
      <c r="B39" s="62">
        <f>白金１丁目!B39+白金２丁目!B39+白金３丁目!B39</f>
        <v>5</v>
      </c>
      <c r="C39" s="62">
        <f>白金１丁目!C39+白金２丁目!C39+白金３丁目!C39</f>
        <v>11</v>
      </c>
      <c r="D39" s="62">
        <f>SUM(B39:C39)</f>
        <v>16</v>
      </c>
      <c r="E39" s="63"/>
      <c r="F39" s="62">
        <v>88</v>
      </c>
      <c r="G39" s="62">
        <f>白金１丁目!G39+白金２丁目!G39+白金３丁目!G39</f>
        <v>2</v>
      </c>
      <c r="H39" s="62">
        <f>白金１丁目!H39+白金２丁目!H39+白金３丁目!H39</f>
        <v>3</v>
      </c>
      <c r="I39" s="62">
        <f>SUM(G39:H39)</f>
        <v>5</v>
      </c>
      <c r="J39" s="63"/>
      <c r="K39" s="62">
        <v>93</v>
      </c>
      <c r="L39" s="62">
        <f>白金１丁目!L39+白金２丁目!L39+白金３丁目!L39</f>
        <v>3</v>
      </c>
      <c r="M39" s="62">
        <f>白金１丁目!M39+白金２丁目!M39+白金３丁目!M39</f>
        <v>4</v>
      </c>
      <c r="N39" s="62">
        <f>SUM(L39:M39)</f>
        <v>7</v>
      </c>
      <c r="O39" s="63"/>
      <c r="P39" s="62">
        <v>98</v>
      </c>
      <c r="Q39" s="62">
        <f>白金１丁目!Q39+白金２丁目!Q39+白金３丁目!Q39</f>
        <v>0</v>
      </c>
      <c r="R39" s="62">
        <f>白金１丁目!R39+白金２丁目!R39+白金３丁目!R39</f>
        <v>2</v>
      </c>
      <c r="S39" s="62">
        <f>SUM(Q39:R39)</f>
        <v>2</v>
      </c>
      <c r="X39" s="57" t="s">
        <v>77</v>
      </c>
      <c r="Y39" s="57">
        <v>40</v>
      </c>
    </row>
    <row r="40" spans="1:25" x14ac:dyDescent="0.15">
      <c r="A40" s="62">
        <v>84</v>
      </c>
      <c r="B40" s="62">
        <f>白金１丁目!B40+白金２丁目!B40+白金３丁目!B40</f>
        <v>8</v>
      </c>
      <c r="C40" s="62">
        <f>白金１丁目!C40+白金２丁目!C40+白金３丁目!C40</f>
        <v>13</v>
      </c>
      <c r="D40" s="62">
        <f>SUM(B40:C40)</f>
        <v>21</v>
      </c>
      <c r="E40" s="63"/>
      <c r="F40" s="62">
        <v>89</v>
      </c>
      <c r="G40" s="62">
        <f>白金１丁目!G40+白金２丁目!G40+白金３丁目!G40</f>
        <v>5</v>
      </c>
      <c r="H40" s="62">
        <f>白金１丁目!H40+白金２丁目!H40+白金３丁目!H40</f>
        <v>11</v>
      </c>
      <c r="I40" s="62">
        <f>SUM(G40:H40)</f>
        <v>16</v>
      </c>
      <c r="J40" s="63"/>
      <c r="K40" s="62">
        <v>94</v>
      </c>
      <c r="L40" s="62">
        <f>白金１丁目!L40+白金２丁目!L40+白金３丁目!L40</f>
        <v>1</v>
      </c>
      <c r="M40" s="62">
        <f>白金１丁目!M40+白金２丁目!M40+白金３丁目!M40</f>
        <v>2</v>
      </c>
      <c r="N40" s="62">
        <f>SUM(L40:M40)</f>
        <v>3</v>
      </c>
      <c r="O40" s="63"/>
      <c r="P40" s="62">
        <v>99</v>
      </c>
      <c r="Q40" s="62">
        <f>白金１丁目!Q40+白金２丁目!Q40+白金３丁目!Q40</f>
        <v>0</v>
      </c>
      <c r="R40" s="62">
        <f>白金１丁目!R40+白金２丁目!R40+白金３丁目!R40</f>
        <v>1</v>
      </c>
      <c r="S40" s="62">
        <f>SUM(Q40:R40)</f>
        <v>1</v>
      </c>
      <c r="X40" s="57" t="s">
        <v>83</v>
      </c>
      <c r="Y40" s="57">
        <v>41</v>
      </c>
    </row>
    <row r="41" spans="1:25" x14ac:dyDescent="0.15">
      <c r="A41" s="64" t="s">
        <v>91</v>
      </c>
      <c r="B41" s="62">
        <f>SUM(B36:B40)</f>
        <v>41</v>
      </c>
      <c r="C41" s="62">
        <f>SUM(C36:C40)</f>
        <v>69</v>
      </c>
      <c r="D41" s="62">
        <f>SUM(D36:D40)</f>
        <v>110</v>
      </c>
      <c r="E41" s="63"/>
      <c r="F41" s="64" t="s">
        <v>91</v>
      </c>
      <c r="G41" s="62">
        <f>SUM(G36:G40)</f>
        <v>22</v>
      </c>
      <c r="H41" s="62">
        <f>SUM(H36:H40)</f>
        <v>46</v>
      </c>
      <c r="I41" s="62">
        <f>SUM(I36:I40)</f>
        <v>68</v>
      </c>
      <c r="J41" s="63"/>
      <c r="K41" s="64" t="s">
        <v>91</v>
      </c>
      <c r="L41" s="62">
        <f>SUM(L36:L40)</f>
        <v>10</v>
      </c>
      <c r="M41" s="62">
        <f>SUM(M36:M40)</f>
        <v>26</v>
      </c>
      <c r="N41" s="62">
        <f>SUM(N36:N40)</f>
        <v>36</v>
      </c>
      <c r="O41" s="63"/>
      <c r="P41" s="64" t="s">
        <v>91</v>
      </c>
      <c r="Q41" s="62">
        <f>SUM(Q36:Q40)</f>
        <v>3</v>
      </c>
      <c r="R41" s="62">
        <f>SUM(R36:R40)</f>
        <v>9</v>
      </c>
      <c r="S41" s="62">
        <f>SUM(S36:S40)</f>
        <v>12</v>
      </c>
      <c r="U41" s="65">
        <f>Q41+L41+G41+B41</f>
        <v>76</v>
      </c>
      <c r="V41" s="65">
        <f>R41+M41+H41+C41</f>
        <v>150</v>
      </c>
      <c r="X41" s="57" t="s">
        <v>36</v>
      </c>
      <c r="Y41" s="57">
        <v>42</v>
      </c>
    </row>
    <row r="42" spans="1:25" x14ac:dyDescent="0.15">
      <c r="A42" s="66"/>
      <c r="B42" s="66"/>
      <c r="C42" s="66"/>
      <c r="D42" s="66"/>
      <c r="F42" s="66"/>
      <c r="G42" s="66"/>
      <c r="H42" s="66"/>
      <c r="I42" s="66"/>
      <c r="K42" s="66"/>
      <c r="L42" s="66"/>
      <c r="M42" s="66"/>
      <c r="N42" s="66"/>
      <c r="P42" s="66"/>
      <c r="Q42" s="66"/>
      <c r="R42" s="66"/>
      <c r="S42" s="66"/>
      <c r="X42" s="57" t="s">
        <v>37</v>
      </c>
      <c r="Y42" s="57">
        <v>43</v>
      </c>
    </row>
    <row r="43" spans="1:25" x14ac:dyDescent="0.15">
      <c r="A43" s="64" t="s">
        <v>0</v>
      </c>
      <c r="B43" s="64" t="s">
        <v>89</v>
      </c>
      <c r="C43" s="64" t="s">
        <v>90</v>
      </c>
      <c r="D43" s="64" t="s">
        <v>91</v>
      </c>
      <c r="E43" s="63"/>
      <c r="F43" s="64" t="s">
        <v>0</v>
      </c>
      <c r="G43" s="64" t="s">
        <v>89</v>
      </c>
      <c r="H43" s="64" t="s">
        <v>90</v>
      </c>
      <c r="I43" s="64" t="s">
        <v>91</v>
      </c>
      <c r="J43" s="63"/>
      <c r="K43" s="64" t="s">
        <v>0</v>
      </c>
      <c r="L43" s="64" t="s">
        <v>89</v>
      </c>
      <c r="M43" s="64" t="s">
        <v>90</v>
      </c>
      <c r="N43" s="64" t="s">
        <v>91</v>
      </c>
      <c r="O43" s="63"/>
      <c r="P43" s="64" t="s">
        <v>0</v>
      </c>
      <c r="Q43" s="64" t="s">
        <v>89</v>
      </c>
      <c r="R43" s="64" t="s">
        <v>90</v>
      </c>
      <c r="S43" s="64" t="s">
        <v>91</v>
      </c>
      <c r="X43" s="57" t="s">
        <v>38</v>
      </c>
      <c r="Y43" s="57">
        <v>50</v>
      </c>
    </row>
    <row r="44" spans="1:25" x14ac:dyDescent="0.15">
      <c r="A44" s="62">
        <v>100</v>
      </c>
      <c r="B44" s="62">
        <f>白金１丁目!B44+白金２丁目!B44+白金３丁目!B44</f>
        <v>0</v>
      </c>
      <c r="C44" s="62">
        <f>白金１丁目!C44+白金２丁目!C44+白金３丁目!C44</f>
        <v>0</v>
      </c>
      <c r="D44" s="62">
        <f>SUM(B44:C44)</f>
        <v>0</v>
      </c>
      <c r="E44" s="63"/>
      <c r="F44" s="62">
        <v>105</v>
      </c>
      <c r="G44" s="62">
        <f>白金１丁目!G44+白金２丁目!G44+白金３丁目!G44</f>
        <v>0</v>
      </c>
      <c r="H44" s="62">
        <f>白金１丁目!H44+白金２丁目!H44+白金３丁目!H44</f>
        <v>0</v>
      </c>
      <c r="I44" s="62">
        <f>SUM(G44:H44)</f>
        <v>0</v>
      </c>
      <c r="J44" s="63"/>
      <c r="K44" s="62">
        <v>110</v>
      </c>
      <c r="L44" s="62">
        <f>白金１丁目!L44+白金２丁目!L44+白金３丁目!L44</f>
        <v>0</v>
      </c>
      <c r="M44" s="62">
        <f>白金１丁目!M44+白金２丁目!M44+白金３丁目!M44</f>
        <v>0</v>
      </c>
      <c r="N44" s="62">
        <f>SUM(L44:M44)</f>
        <v>0</v>
      </c>
      <c r="O44" s="63"/>
      <c r="P44" s="62">
        <v>115</v>
      </c>
      <c r="Q44" s="62">
        <f>白金１丁目!Q44+白金２丁目!Q44+白金３丁目!Q44</f>
        <v>0</v>
      </c>
      <c r="R44" s="62">
        <f>白金１丁目!R44+白金２丁目!R44+白金３丁目!R44</f>
        <v>0</v>
      </c>
      <c r="S44" s="62">
        <f>SUM(Q44:R44)</f>
        <v>0</v>
      </c>
      <c r="X44" s="57" t="s">
        <v>39</v>
      </c>
      <c r="Y44" s="57">
        <v>51</v>
      </c>
    </row>
    <row r="45" spans="1:25" x14ac:dyDescent="0.15">
      <c r="A45" s="62">
        <v>101</v>
      </c>
      <c r="B45" s="62">
        <f>白金１丁目!B45+白金２丁目!B45+白金３丁目!B45</f>
        <v>0</v>
      </c>
      <c r="C45" s="62">
        <f>白金１丁目!C45+白金２丁目!C45+白金３丁目!C45</f>
        <v>1</v>
      </c>
      <c r="D45" s="62">
        <f>SUM(B45:C45)</f>
        <v>1</v>
      </c>
      <c r="E45" s="63"/>
      <c r="F45" s="62">
        <v>106</v>
      </c>
      <c r="G45" s="62">
        <f>白金１丁目!G45+白金２丁目!G45+白金３丁目!G45</f>
        <v>0</v>
      </c>
      <c r="H45" s="62">
        <f>白金１丁目!H45+白金２丁目!H45+白金３丁目!H45</f>
        <v>0</v>
      </c>
      <c r="I45" s="62">
        <f>SUM(G45:H45)</f>
        <v>0</v>
      </c>
      <c r="J45" s="63"/>
      <c r="K45" s="62">
        <v>111</v>
      </c>
      <c r="L45" s="62">
        <f>白金１丁目!L45+白金２丁目!L45+白金３丁目!L45</f>
        <v>0</v>
      </c>
      <c r="M45" s="62">
        <f>白金１丁目!M45+白金２丁目!M45+白金３丁目!M45</f>
        <v>0</v>
      </c>
      <c r="N45" s="62">
        <f>SUM(L45:M45)</f>
        <v>0</v>
      </c>
      <c r="O45" s="63"/>
      <c r="P45" s="62">
        <v>116</v>
      </c>
      <c r="Q45" s="62">
        <f>白金１丁目!Q45+白金２丁目!Q45+白金３丁目!Q45</f>
        <v>0</v>
      </c>
      <c r="R45" s="62">
        <f>白金１丁目!R45+白金２丁目!R45+白金３丁目!R45</f>
        <v>0</v>
      </c>
      <c r="S45" s="62">
        <f>SUM(Q45:R45)</f>
        <v>0</v>
      </c>
      <c r="X45" s="57" t="s">
        <v>40</v>
      </c>
      <c r="Y45" s="57">
        <v>52</v>
      </c>
    </row>
    <row r="46" spans="1:25" x14ac:dyDescent="0.15">
      <c r="A46" s="62">
        <v>102</v>
      </c>
      <c r="B46" s="62">
        <f>白金１丁目!B46+白金２丁目!B46+白金３丁目!B46</f>
        <v>0</v>
      </c>
      <c r="C46" s="62">
        <f>白金１丁目!C46+白金２丁目!C46+白金３丁目!C46</f>
        <v>0</v>
      </c>
      <c r="D46" s="62">
        <f>SUM(B46:C46)</f>
        <v>0</v>
      </c>
      <c r="E46" s="63"/>
      <c r="F46" s="62">
        <v>107</v>
      </c>
      <c r="G46" s="62">
        <f>白金１丁目!G46+白金２丁目!G46+白金３丁目!G46</f>
        <v>0</v>
      </c>
      <c r="H46" s="62">
        <f>白金１丁目!H46+白金２丁目!H46+白金３丁目!H46</f>
        <v>0</v>
      </c>
      <c r="I46" s="62">
        <f>SUM(G46:H46)</f>
        <v>0</v>
      </c>
      <c r="J46" s="63"/>
      <c r="K46" s="62">
        <v>112</v>
      </c>
      <c r="L46" s="62">
        <f>白金１丁目!L46+白金２丁目!L46+白金３丁目!L46</f>
        <v>0</v>
      </c>
      <c r="M46" s="62">
        <f>白金１丁目!M46+白金２丁目!M46+白金３丁目!M46</f>
        <v>0</v>
      </c>
      <c r="N46" s="62">
        <f>SUM(L46:M46)</f>
        <v>0</v>
      </c>
      <c r="O46" s="63"/>
      <c r="P46" s="62">
        <v>117</v>
      </c>
      <c r="Q46" s="62">
        <f>白金１丁目!Q46+白金２丁目!Q46+白金３丁目!Q46</f>
        <v>0</v>
      </c>
      <c r="R46" s="62">
        <f>白金１丁目!R46+白金２丁目!R46+白金３丁目!R46</f>
        <v>0</v>
      </c>
      <c r="S46" s="62">
        <f>SUM(Q46:R46)</f>
        <v>0</v>
      </c>
      <c r="X46" s="57" t="s">
        <v>41</v>
      </c>
      <c r="Y46" s="57">
        <v>53</v>
      </c>
    </row>
    <row r="47" spans="1:25" x14ac:dyDescent="0.15">
      <c r="A47" s="62">
        <v>103</v>
      </c>
      <c r="B47" s="62">
        <f>白金１丁目!B47+白金２丁目!B47+白金３丁目!B47</f>
        <v>0</v>
      </c>
      <c r="C47" s="62">
        <f>白金１丁目!C47+白金２丁目!C47+白金３丁目!C47</f>
        <v>0</v>
      </c>
      <c r="D47" s="62">
        <f>SUM(B47:C47)</f>
        <v>0</v>
      </c>
      <c r="E47" s="63"/>
      <c r="F47" s="62">
        <v>108</v>
      </c>
      <c r="G47" s="62">
        <f>白金１丁目!G47+白金２丁目!G47+白金３丁目!G47</f>
        <v>0</v>
      </c>
      <c r="H47" s="62">
        <f>白金１丁目!H47+白金２丁目!H47+白金３丁目!H47</f>
        <v>0</v>
      </c>
      <c r="I47" s="62">
        <f>SUM(G47:H47)</f>
        <v>0</v>
      </c>
      <c r="J47" s="63"/>
      <c r="K47" s="62">
        <v>113</v>
      </c>
      <c r="L47" s="62">
        <f>白金１丁目!L47+白金２丁目!L47+白金３丁目!L47</f>
        <v>0</v>
      </c>
      <c r="M47" s="62">
        <f>白金１丁目!M47+白金２丁目!M47+白金３丁目!M47</f>
        <v>0</v>
      </c>
      <c r="N47" s="62">
        <f>SUM(L47:M47)</f>
        <v>0</v>
      </c>
      <c r="O47" s="63"/>
      <c r="P47" s="62">
        <v>118</v>
      </c>
      <c r="Q47" s="62">
        <f>白金１丁目!Q47+白金２丁目!Q47+白金３丁目!Q47</f>
        <v>0</v>
      </c>
      <c r="R47" s="62">
        <f>白金１丁目!R47+白金２丁目!R47+白金３丁目!R47</f>
        <v>0</v>
      </c>
      <c r="S47" s="62">
        <f>SUM(Q47:R47)</f>
        <v>0</v>
      </c>
      <c r="X47" s="57" t="s">
        <v>42</v>
      </c>
      <c r="Y47" s="57">
        <v>54</v>
      </c>
    </row>
    <row r="48" spans="1:25" x14ac:dyDescent="0.15">
      <c r="A48" s="62">
        <v>104</v>
      </c>
      <c r="B48" s="62">
        <f>白金１丁目!B48+白金２丁目!B48+白金３丁目!B48</f>
        <v>0</v>
      </c>
      <c r="C48" s="62">
        <f>白金１丁目!C48+白金２丁目!C48+白金３丁目!C48</f>
        <v>0</v>
      </c>
      <c r="D48" s="62">
        <f>SUM(B48:C48)</f>
        <v>0</v>
      </c>
      <c r="E48" s="63"/>
      <c r="F48" s="62">
        <v>109</v>
      </c>
      <c r="G48" s="62">
        <f>白金１丁目!G48+白金２丁目!G48+白金３丁目!G48</f>
        <v>0</v>
      </c>
      <c r="H48" s="62">
        <f>白金１丁目!H48+白金２丁目!H48+白金３丁目!H48</f>
        <v>0</v>
      </c>
      <c r="I48" s="62">
        <f>SUM(G48:H48)</f>
        <v>0</v>
      </c>
      <c r="J48" s="63"/>
      <c r="K48" s="62">
        <v>114</v>
      </c>
      <c r="L48" s="62">
        <f>白金１丁目!L48+白金２丁目!L48+白金３丁目!L48</f>
        <v>0</v>
      </c>
      <c r="M48" s="62">
        <f>白金１丁目!M48+白金２丁目!M48+白金３丁目!M48</f>
        <v>0</v>
      </c>
      <c r="N48" s="62">
        <f>SUM(L48:M48)</f>
        <v>0</v>
      </c>
      <c r="O48" s="63"/>
      <c r="P48" s="62">
        <v>119</v>
      </c>
      <c r="Q48" s="62">
        <f>白金１丁目!Q48+白金２丁目!Q48+白金３丁目!Q48</f>
        <v>0</v>
      </c>
      <c r="R48" s="62">
        <f>白金１丁目!R48+白金２丁目!R48+白金３丁目!R48</f>
        <v>0</v>
      </c>
      <c r="S48" s="62">
        <f>SUM(Q48:R48)</f>
        <v>0</v>
      </c>
      <c r="X48" s="57" t="s">
        <v>43</v>
      </c>
      <c r="Y48" s="57">
        <v>55</v>
      </c>
    </row>
    <row r="49" spans="1:25" x14ac:dyDescent="0.15">
      <c r="A49" s="64" t="s">
        <v>91</v>
      </c>
      <c r="B49" s="62">
        <f>SUM(B44:B48)</f>
        <v>0</v>
      </c>
      <c r="C49" s="62">
        <f>SUM(C44:C48)</f>
        <v>1</v>
      </c>
      <c r="D49" s="62">
        <f>SUM(D44:D48)</f>
        <v>1</v>
      </c>
      <c r="E49" s="63"/>
      <c r="F49" s="64" t="s">
        <v>91</v>
      </c>
      <c r="G49" s="62">
        <f>SUM(G44:G48)</f>
        <v>0</v>
      </c>
      <c r="H49" s="62">
        <f>SUM(H44:H48)</f>
        <v>0</v>
      </c>
      <c r="I49" s="62">
        <f>SUM(I44:I48)</f>
        <v>0</v>
      </c>
      <c r="J49" s="63"/>
      <c r="K49" s="64" t="s">
        <v>91</v>
      </c>
      <c r="L49" s="62">
        <f>SUM(L44:L48)</f>
        <v>0</v>
      </c>
      <c r="M49" s="62">
        <f>SUM(M44:M48)</f>
        <v>0</v>
      </c>
      <c r="N49" s="62">
        <f>SUM(N44:N48)</f>
        <v>0</v>
      </c>
      <c r="O49" s="63"/>
      <c r="P49" s="64" t="s">
        <v>91</v>
      </c>
      <c r="Q49" s="62">
        <f>SUM(Q44:Q48)</f>
        <v>0</v>
      </c>
      <c r="R49" s="62">
        <f>SUM(R44:R48)</f>
        <v>0</v>
      </c>
      <c r="S49" s="62">
        <f>SUM(S44:S48)</f>
        <v>0</v>
      </c>
      <c r="U49" s="65">
        <f>Q49+L49+G49+B49</f>
        <v>0</v>
      </c>
      <c r="V49" s="65">
        <f>R49+M49+H49+C49</f>
        <v>1</v>
      </c>
      <c r="X49" s="57" t="s">
        <v>44</v>
      </c>
      <c r="Y49" s="57">
        <v>56</v>
      </c>
    </row>
    <row r="50" spans="1:25" ht="14.25" thickBot="1" x14ac:dyDescent="0.2">
      <c r="A50" s="67"/>
      <c r="B50" s="67"/>
      <c r="C50" s="67"/>
      <c r="D50" s="67"/>
      <c r="F50" s="67"/>
      <c r="G50" s="67"/>
      <c r="H50" s="67"/>
      <c r="I50" s="67"/>
      <c r="K50" s="67"/>
      <c r="L50" s="67"/>
      <c r="M50" s="67"/>
      <c r="N50" s="67"/>
      <c r="P50" s="67"/>
      <c r="Q50" s="68"/>
      <c r="R50" s="68"/>
      <c r="S50" s="68"/>
      <c r="X50" s="57" t="s">
        <v>45</v>
      </c>
      <c r="Y50" s="57">
        <v>57</v>
      </c>
    </row>
    <row r="51" spans="1:25" ht="14.25" thickBot="1" x14ac:dyDescent="0.2">
      <c r="N51" s="76"/>
      <c r="O51" s="70"/>
      <c r="P51" s="69" t="s">
        <v>94</v>
      </c>
      <c r="Q51" s="71" t="s">
        <v>89</v>
      </c>
      <c r="R51" s="72" t="s">
        <v>90</v>
      </c>
      <c r="S51" s="72" t="s">
        <v>91</v>
      </c>
      <c r="X51" s="57" t="s">
        <v>46</v>
      </c>
      <c r="Y51" s="57">
        <v>58</v>
      </c>
    </row>
    <row r="52" spans="1:25" ht="14.25" thickBot="1" x14ac:dyDescent="0.2">
      <c r="N52" s="77"/>
      <c r="O52" s="70"/>
      <c r="P52" s="73" t="s">
        <v>95</v>
      </c>
      <c r="Q52" s="74">
        <f>SUM(U9:U49)</f>
        <v>3208</v>
      </c>
      <c r="R52" s="75">
        <f>SUM(V9:V49)</f>
        <v>3368</v>
      </c>
      <c r="S52" s="75">
        <f>SUM(Q52:R52)</f>
        <v>6576</v>
      </c>
      <c r="U52" s="65">
        <f>SUM(U9:U49)</f>
        <v>3208</v>
      </c>
      <c r="V52" s="65">
        <f>SUM(V9:V49)</f>
        <v>3368</v>
      </c>
      <c r="X52" s="57" t="s">
        <v>47</v>
      </c>
      <c r="Y52" s="57">
        <v>59</v>
      </c>
    </row>
    <row r="53" spans="1:25" x14ac:dyDescent="0.15">
      <c r="U53" s="65">
        <f>G33+L33+Q33+U41+U49</f>
        <v>485</v>
      </c>
      <c r="V53" s="65">
        <f>H33+M33+R33+V41+V49</f>
        <v>553</v>
      </c>
      <c r="X53" s="57" t="s">
        <v>48</v>
      </c>
      <c r="Y53" s="57">
        <v>60</v>
      </c>
    </row>
    <row r="54" spans="1:25" x14ac:dyDescent="0.15">
      <c r="U54" s="65">
        <f>Q33+U41+U49</f>
        <v>166</v>
      </c>
      <c r="V54" s="65">
        <f>R33+V41+V49</f>
        <v>246</v>
      </c>
      <c r="X54" s="57" t="s">
        <v>49</v>
      </c>
      <c r="Y54" s="57">
        <v>61</v>
      </c>
    </row>
    <row r="55" spans="1:25" x14ac:dyDescent="0.15">
      <c r="X55" s="57" t="s">
        <v>50</v>
      </c>
      <c r="Y55" s="57">
        <v>62</v>
      </c>
    </row>
    <row r="56" spans="1:25" x14ac:dyDescent="0.15">
      <c r="X56" s="57" t="s">
        <v>51</v>
      </c>
      <c r="Y56" s="57">
        <v>63</v>
      </c>
    </row>
    <row r="57" spans="1:25" x14ac:dyDescent="0.15">
      <c r="X57" s="57" t="s">
        <v>52</v>
      </c>
      <c r="Y57" s="57">
        <v>64</v>
      </c>
    </row>
    <row r="58" spans="1:25" x14ac:dyDescent="0.15">
      <c r="X58" s="57" t="s">
        <v>53</v>
      </c>
      <c r="Y58" s="57">
        <v>65</v>
      </c>
    </row>
    <row r="59" spans="1:25" x14ac:dyDescent="0.15">
      <c r="X59" s="57" t="s">
        <v>54</v>
      </c>
      <c r="Y59" s="57">
        <v>66</v>
      </c>
    </row>
    <row r="60" spans="1:25" x14ac:dyDescent="0.15">
      <c r="X60" s="57" t="s">
        <v>55</v>
      </c>
      <c r="Y60" s="57">
        <v>67</v>
      </c>
    </row>
    <row r="61" spans="1:25" x14ac:dyDescent="0.15">
      <c r="X61" s="57" t="s">
        <v>122</v>
      </c>
      <c r="Y61" s="57">
        <v>68</v>
      </c>
    </row>
    <row r="62" spans="1:25" x14ac:dyDescent="0.15">
      <c r="X62" s="57" t="s">
        <v>56</v>
      </c>
      <c r="Y62" s="57">
        <v>69</v>
      </c>
    </row>
    <row r="63" spans="1:25" x14ac:dyDescent="0.15">
      <c r="X63" s="57" t="s">
        <v>57</v>
      </c>
      <c r="Y63" s="57">
        <v>70</v>
      </c>
    </row>
    <row r="64" spans="1:25" x14ac:dyDescent="0.15">
      <c r="X64" s="57" t="s">
        <v>58</v>
      </c>
      <c r="Y64" s="57">
        <v>71</v>
      </c>
    </row>
    <row r="65" spans="24:25" x14ac:dyDescent="0.15">
      <c r="X65" s="57" t="s">
        <v>59</v>
      </c>
      <c r="Y65" s="57">
        <v>72</v>
      </c>
    </row>
    <row r="66" spans="24:25" x14ac:dyDescent="0.15">
      <c r="X66" s="57" t="s">
        <v>60</v>
      </c>
      <c r="Y66" s="57">
        <v>73</v>
      </c>
    </row>
  </sheetData>
  <sheetProtection sheet="1" objects="1" scenarios="1"/>
  <phoneticPr fontId="2"/>
  <dataValidations count="1">
    <dataValidation type="list" allowBlank="1" showInputMessage="1" showErrorMessage="1" sqref="H1">
      <formula1>$X$3:$X$66</formula1>
    </dataValidation>
  </dataValidations>
  <pageMargins left="0.99" right="0.78700000000000003" top="0.47" bottom="0.28000000000000003" header="0.4" footer="0.21"/>
  <pageSetup paperSize="9" scale="84" orientation="landscape" verticalDpi="0" r:id="rId1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66"/>
  <sheetViews>
    <sheetView tabSelected="1" zoomScale="80" workbookViewId="0">
      <pane ySplit="1" topLeftCell="A2" activePane="bottomLeft" state="frozen"/>
      <selection activeCell="I52" sqref="I52"/>
      <selection pane="bottomLeft" activeCell="I52" sqref="I52"/>
    </sheetView>
  </sheetViews>
  <sheetFormatPr defaultRowHeight="13.5" x14ac:dyDescent="0.15"/>
  <cols>
    <col min="1" max="4" width="9" style="57"/>
    <col min="5" max="5" width="2.125" style="57" customWidth="1"/>
    <col min="6" max="9" width="9" style="57"/>
    <col min="10" max="10" width="0.875" style="57" customWidth="1"/>
    <col min="11" max="14" width="9" style="57"/>
    <col min="15" max="15" width="1" style="57" customWidth="1"/>
    <col min="16" max="16384" width="9" style="57"/>
  </cols>
  <sheetData>
    <row r="1" spans="1:25" x14ac:dyDescent="0.15">
      <c r="A1" s="55" t="s">
        <v>99</v>
      </c>
      <c r="B1" s="55"/>
      <c r="C1" s="55"/>
      <c r="D1" s="55"/>
      <c r="E1" s="55"/>
      <c r="F1" s="55"/>
      <c r="G1" s="56" t="s">
        <v>92</v>
      </c>
      <c r="H1" s="78" t="s">
        <v>138</v>
      </c>
      <c r="J1" s="55"/>
      <c r="K1" s="55"/>
      <c r="L1" s="55"/>
      <c r="M1" s="55"/>
      <c r="N1" s="55"/>
      <c r="O1" s="55" t="s">
        <v>93</v>
      </c>
      <c r="P1" s="55"/>
      <c r="Q1" s="55"/>
      <c r="R1" s="55" t="str">
        <f>高齢者率65!J1</f>
        <v>平成30年3月末</v>
      </c>
      <c r="S1" s="55"/>
      <c r="Y1" s="55">
        <f>VLOOKUP(H1,X3:Y67,2,FALSE)</f>
        <v>37</v>
      </c>
    </row>
    <row r="2" spans="1:25" x14ac:dyDescent="0.15">
      <c r="A2" s="58"/>
      <c r="B2" s="58"/>
      <c r="C2" s="58"/>
      <c r="D2" s="58"/>
      <c r="E2" s="55"/>
      <c r="F2" s="58"/>
      <c r="G2" s="58"/>
      <c r="H2" s="58"/>
      <c r="I2" s="58"/>
      <c r="J2" s="55"/>
      <c r="K2" s="58"/>
      <c r="L2" s="58"/>
      <c r="M2" s="58"/>
      <c r="N2" s="58"/>
      <c r="O2" s="55"/>
      <c r="P2" s="58"/>
      <c r="Q2" s="58"/>
      <c r="R2" s="58"/>
      <c r="S2" s="58"/>
    </row>
    <row r="3" spans="1:25" x14ac:dyDescent="0.15">
      <c r="A3" s="59" t="s">
        <v>0</v>
      </c>
      <c r="B3" s="59" t="s">
        <v>89</v>
      </c>
      <c r="C3" s="59" t="s">
        <v>90</v>
      </c>
      <c r="D3" s="59" t="s">
        <v>91</v>
      </c>
      <c r="E3" s="60"/>
      <c r="F3" s="59" t="s">
        <v>0</v>
      </c>
      <c r="G3" s="59" t="s">
        <v>89</v>
      </c>
      <c r="H3" s="59" t="s">
        <v>90</v>
      </c>
      <c r="I3" s="59" t="s">
        <v>91</v>
      </c>
      <c r="J3" s="60"/>
      <c r="K3" s="59" t="s">
        <v>0</v>
      </c>
      <c r="L3" s="59" t="s">
        <v>89</v>
      </c>
      <c r="M3" s="59" t="s">
        <v>90</v>
      </c>
      <c r="N3" s="59" t="s">
        <v>91</v>
      </c>
      <c r="O3" s="60"/>
      <c r="P3" s="59" t="s">
        <v>0</v>
      </c>
      <c r="Q3" s="59" t="s">
        <v>89</v>
      </c>
      <c r="R3" s="59" t="s">
        <v>90</v>
      </c>
      <c r="S3" s="59" t="s">
        <v>91</v>
      </c>
      <c r="T3" s="61"/>
      <c r="X3" s="57" t="s">
        <v>2</v>
      </c>
      <c r="Y3" s="57">
        <v>1</v>
      </c>
    </row>
    <row r="4" spans="1:25" x14ac:dyDescent="0.15">
      <c r="A4" s="62">
        <v>0</v>
      </c>
      <c r="B4" s="62">
        <f>IF(ISNA(VLOOKUP($Y$1*1000+A4,年齢別人口集計表AD2!$A$2:$K$5000,9,FALSE)),0,VLOOKUP($Y$1*1000+A4,年齢別人口集計表AD2!$A$2:$K$5000,9,FALSE))</f>
        <v>5</v>
      </c>
      <c r="C4" s="62">
        <f>IF(ISNA(VLOOKUP($Y$1*1000+A4,年齢別人口集計表AD2!$A$2:$K$5000,10,FALSE)),0,VLOOKUP($Y$1*1000+A4,年齢別人口集計表AD2!$A$2:$K$5000,10,FALSE))</f>
        <v>7</v>
      </c>
      <c r="D4" s="62">
        <f>SUM(B4:C4)</f>
        <v>12</v>
      </c>
      <c r="E4" s="63"/>
      <c r="F4" s="62">
        <v>5</v>
      </c>
      <c r="G4" s="62">
        <f>IF(ISNA(VLOOKUP($Y$1*1000+F4,年齢別人口集計表AD2!$A$2:$K$5000,9,FALSE)),0,VLOOKUP($Y$1*1000+F4,年齢別人口集計表AD2!$A$2:$K$5000,9,FALSE))</f>
        <v>2</v>
      </c>
      <c r="H4" s="62">
        <f>IF(ISNA(VLOOKUP($Y$1*1000+F4,年齢別人口集計表AD2!$A$2:$K$5000,10,FALSE)),0,VLOOKUP($Y$1*1000+F4,年齢別人口集計表AD2!$A$2:$K$5000,10,FALSE))</f>
        <v>9</v>
      </c>
      <c r="I4" s="62">
        <f>SUM(G4:H4)</f>
        <v>11</v>
      </c>
      <c r="J4" s="63"/>
      <c r="K4" s="62">
        <v>10</v>
      </c>
      <c r="L4" s="62">
        <f>IF(ISNA(VLOOKUP($Y$1*1000+K4,年齢別人口集計表AD2!$A$2:$K$5000,9,FALSE)),0,VLOOKUP($Y$1*1000+K4,年齢別人口集計表AD2!$A$2:$K$5000,9,FALSE))</f>
        <v>3</v>
      </c>
      <c r="M4" s="62">
        <f>IF(ISNA(VLOOKUP($Y$1*1000+K4,年齢別人口集計表AD2!$A$2:$K$5000,10,FALSE)),0,VLOOKUP($Y$1*1000+K4,年齢別人口集計表AD2!$A$2:$K$5000,10,FALSE))</f>
        <v>1</v>
      </c>
      <c r="N4" s="62">
        <f>SUM(L4:M4)</f>
        <v>4</v>
      </c>
      <c r="O4" s="63"/>
      <c r="P4" s="62">
        <v>15</v>
      </c>
      <c r="Q4" s="62">
        <f>IF(ISNA(VLOOKUP($Y$1*1000+P4,年齢別人口集計表AD2!$A$2:$K$5000,9,FALSE)),0,VLOOKUP($Y$1*1000+P4,年齢別人口集計表AD2!$A$2:$K$5000,9,FALSE))</f>
        <v>5</v>
      </c>
      <c r="R4" s="62">
        <f>IF(ISNA(VLOOKUP($Y$1*1000+P4,年齢別人口集計表AD2!$A$2:$K$5000,10,FALSE)),0,VLOOKUP($Y$1*1000+P4,年齢別人口集計表AD2!$A$2:$K$5000,10,FALSE))</f>
        <v>5</v>
      </c>
      <c r="S4" s="62">
        <f>SUM(Q4:R4)</f>
        <v>10</v>
      </c>
      <c r="X4" s="57" t="s">
        <v>3</v>
      </c>
      <c r="Y4" s="57">
        <v>2</v>
      </c>
    </row>
    <row r="5" spans="1:25" x14ac:dyDescent="0.15">
      <c r="A5" s="62">
        <v>1</v>
      </c>
      <c r="B5" s="62">
        <f>IF(ISNA(VLOOKUP($Y$1*1000+A5,年齢別人口集計表AD2!$A$2:$K$5000,9,FALSE)),0,VLOOKUP($Y$1*1000+A5,年齢別人口集計表AD2!$A$2:$K$5000,9,FALSE))</f>
        <v>4</v>
      </c>
      <c r="C5" s="62">
        <f>IF(ISNA(VLOOKUP($Y$1*1000+A5,年齢別人口集計表AD2!$A$2:$K$5000,10,FALSE)),0,VLOOKUP($Y$1*1000+A5,年齢別人口集計表AD2!$A$2:$K$5000,10,FALSE))</f>
        <v>6</v>
      </c>
      <c r="D5" s="62">
        <f>SUM(B5:C5)</f>
        <v>10</v>
      </c>
      <c r="E5" s="63"/>
      <c r="F5" s="62">
        <v>6</v>
      </c>
      <c r="G5" s="62">
        <f>IF(ISNA(VLOOKUP($Y$1*1000+F5,年齢別人口集計表AD2!$A$2:$K$5000,9,FALSE)),0,VLOOKUP($Y$1*1000+F5,年齢別人口集計表AD2!$A$2:$K$5000,9,FALSE))</f>
        <v>8</v>
      </c>
      <c r="H5" s="62">
        <f>IF(ISNA(VLOOKUP($Y$1*1000+F5,年齢別人口集計表AD2!$A$2:$K$5000,10,FALSE)),0,VLOOKUP($Y$1*1000+F5,年齢別人口集計表AD2!$A$2:$K$5000,10,FALSE))</f>
        <v>3</v>
      </c>
      <c r="I5" s="62">
        <f>SUM(G5:H5)</f>
        <v>11</v>
      </c>
      <c r="J5" s="63"/>
      <c r="K5" s="62">
        <v>11</v>
      </c>
      <c r="L5" s="62">
        <f>IF(ISNA(VLOOKUP($Y$1*1000+K5,年齢別人口集計表AD2!$A$2:$K$5000,9,FALSE)),0,VLOOKUP($Y$1*1000+K5,年齢別人口集計表AD2!$A$2:$K$5000,9,FALSE))</f>
        <v>2</v>
      </c>
      <c r="M5" s="62">
        <f>IF(ISNA(VLOOKUP($Y$1*1000+K5,年齢別人口集計表AD2!$A$2:$K$5000,10,FALSE)),0,VLOOKUP($Y$1*1000+K5,年齢別人口集計表AD2!$A$2:$K$5000,10,FALSE))</f>
        <v>1</v>
      </c>
      <c r="N5" s="62">
        <f>SUM(L5:M5)</f>
        <v>3</v>
      </c>
      <c r="O5" s="63"/>
      <c r="P5" s="62">
        <v>16</v>
      </c>
      <c r="Q5" s="62">
        <f>IF(ISNA(VLOOKUP($Y$1*1000+P5,年齢別人口集計表AD2!$A$2:$K$5000,9,FALSE)),0,VLOOKUP($Y$1*1000+P5,年齢別人口集計表AD2!$A$2:$K$5000,9,FALSE))</f>
        <v>6</v>
      </c>
      <c r="R5" s="62">
        <f>IF(ISNA(VLOOKUP($Y$1*1000+P5,年齢別人口集計表AD2!$A$2:$K$5000,10,FALSE)),0,VLOOKUP($Y$1*1000+P5,年齢別人口集計表AD2!$A$2:$K$5000,10,FALSE))</f>
        <v>4</v>
      </c>
      <c r="S5" s="62">
        <f>SUM(Q5:R5)</f>
        <v>10</v>
      </c>
      <c r="X5" s="57" t="s">
        <v>4</v>
      </c>
      <c r="Y5" s="57">
        <v>3</v>
      </c>
    </row>
    <row r="6" spans="1:25" x14ac:dyDescent="0.15">
      <c r="A6" s="62">
        <v>2</v>
      </c>
      <c r="B6" s="62">
        <f>IF(ISNA(VLOOKUP($Y$1*1000+A6,年齢別人口集計表AD2!$A$2:$K$5000,9,FALSE)),0,VLOOKUP($Y$1*1000+A6,年齢別人口集計表AD2!$A$2:$K$5000,9,FALSE))</f>
        <v>5</v>
      </c>
      <c r="C6" s="62">
        <f>IF(ISNA(VLOOKUP($Y$1*1000+A6,年齢別人口集計表AD2!$A$2:$K$5000,10,FALSE)),0,VLOOKUP($Y$1*1000+A6,年齢別人口集計表AD2!$A$2:$K$5000,10,FALSE))</f>
        <v>3</v>
      </c>
      <c r="D6" s="62">
        <f>SUM(B6:C6)</f>
        <v>8</v>
      </c>
      <c r="E6" s="63"/>
      <c r="F6" s="62">
        <v>7</v>
      </c>
      <c r="G6" s="62">
        <f>IF(ISNA(VLOOKUP($Y$1*1000+F6,年齢別人口集計表AD2!$A$2:$K$5000,9,FALSE)),0,VLOOKUP($Y$1*1000+F6,年齢別人口集計表AD2!$A$2:$K$5000,9,FALSE))</f>
        <v>4</v>
      </c>
      <c r="H6" s="62">
        <f>IF(ISNA(VLOOKUP($Y$1*1000+F6,年齢別人口集計表AD2!$A$2:$K$5000,10,FALSE)),0,VLOOKUP($Y$1*1000+F6,年齢別人口集計表AD2!$A$2:$K$5000,10,FALSE))</f>
        <v>4</v>
      </c>
      <c r="I6" s="62">
        <f>SUM(G6:H6)</f>
        <v>8</v>
      </c>
      <c r="J6" s="63"/>
      <c r="K6" s="62">
        <v>12</v>
      </c>
      <c r="L6" s="62">
        <f>IF(ISNA(VLOOKUP($Y$1*1000+K6,年齢別人口集計表AD2!$A$2:$K$5000,9,FALSE)),0,VLOOKUP($Y$1*1000+K6,年齢別人口集計表AD2!$A$2:$K$5000,9,FALSE))</f>
        <v>2</v>
      </c>
      <c r="M6" s="62">
        <f>IF(ISNA(VLOOKUP($Y$1*1000+K6,年齢別人口集計表AD2!$A$2:$K$5000,10,FALSE)),0,VLOOKUP($Y$1*1000+K6,年齢別人口集計表AD2!$A$2:$K$5000,10,FALSE))</f>
        <v>5</v>
      </c>
      <c r="N6" s="62">
        <f>SUM(L6:M6)</f>
        <v>7</v>
      </c>
      <c r="O6" s="63"/>
      <c r="P6" s="62">
        <v>17</v>
      </c>
      <c r="Q6" s="62">
        <f>IF(ISNA(VLOOKUP($Y$1*1000+P6,年齢別人口集計表AD2!$A$2:$K$5000,9,FALSE)),0,VLOOKUP($Y$1*1000+P6,年齢別人口集計表AD2!$A$2:$K$5000,9,FALSE))</f>
        <v>6</v>
      </c>
      <c r="R6" s="62">
        <f>IF(ISNA(VLOOKUP($Y$1*1000+P6,年齢別人口集計表AD2!$A$2:$K$5000,10,FALSE)),0,VLOOKUP($Y$1*1000+P6,年齢別人口集計表AD2!$A$2:$K$5000,10,FALSE))</f>
        <v>4</v>
      </c>
      <c r="S6" s="62">
        <f>SUM(Q6:R6)</f>
        <v>10</v>
      </c>
      <c r="X6" s="57" t="s">
        <v>5</v>
      </c>
      <c r="Y6" s="57">
        <v>4</v>
      </c>
    </row>
    <row r="7" spans="1:25" x14ac:dyDescent="0.15">
      <c r="A7" s="62">
        <v>3</v>
      </c>
      <c r="B7" s="62">
        <f>IF(ISNA(VLOOKUP($Y$1*1000+A7,年齢別人口集計表AD2!$A$2:$K$5000,9,FALSE)),0,VLOOKUP($Y$1*1000+A7,年齢別人口集計表AD2!$A$2:$K$5000,9,FALSE))</f>
        <v>4</v>
      </c>
      <c r="C7" s="62">
        <f>IF(ISNA(VLOOKUP($Y$1*1000+A7,年齢別人口集計表AD2!$A$2:$K$5000,10,FALSE)),0,VLOOKUP($Y$1*1000+A7,年齢別人口集計表AD2!$A$2:$K$5000,10,FALSE))</f>
        <v>5</v>
      </c>
      <c r="D7" s="62">
        <f>SUM(B7:C7)</f>
        <v>9</v>
      </c>
      <c r="E7" s="63"/>
      <c r="F7" s="62">
        <v>8</v>
      </c>
      <c r="G7" s="62">
        <f>IF(ISNA(VLOOKUP($Y$1*1000+F7,年齢別人口集計表AD2!$A$2:$K$5000,9,FALSE)),0,VLOOKUP($Y$1*1000+F7,年齢別人口集計表AD2!$A$2:$K$5000,9,FALSE))</f>
        <v>3</v>
      </c>
      <c r="H7" s="62">
        <f>IF(ISNA(VLOOKUP($Y$1*1000+F7,年齢別人口集計表AD2!$A$2:$K$5000,10,FALSE)),0,VLOOKUP($Y$1*1000+F7,年齢別人口集計表AD2!$A$2:$K$5000,10,FALSE))</f>
        <v>3</v>
      </c>
      <c r="I7" s="62">
        <f>SUM(G7:H7)</f>
        <v>6</v>
      </c>
      <c r="J7" s="63"/>
      <c r="K7" s="62">
        <v>13</v>
      </c>
      <c r="L7" s="62">
        <f>IF(ISNA(VLOOKUP($Y$1*1000+K7,年齢別人口集計表AD2!$A$2:$K$5000,9,FALSE)),0,VLOOKUP($Y$1*1000+K7,年齢別人口集計表AD2!$A$2:$K$5000,9,FALSE))</f>
        <v>4</v>
      </c>
      <c r="M7" s="62">
        <f>IF(ISNA(VLOOKUP($Y$1*1000+K7,年齢別人口集計表AD2!$A$2:$K$5000,10,FALSE)),0,VLOOKUP($Y$1*1000+K7,年齢別人口集計表AD2!$A$2:$K$5000,10,FALSE))</f>
        <v>3</v>
      </c>
      <c r="N7" s="62">
        <f>SUM(L7:M7)</f>
        <v>7</v>
      </c>
      <c r="O7" s="63"/>
      <c r="P7" s="62">
        <v>18</v>
      </c>
      <c r="Q7" s="62">
        <f>IF(ISNA(VLOOKUP($Y$1*1000+P7,年齢別人口集計表AD2!$A$2:$K$5000,9,FALSE)),0,VLOOKUP($Y$1*1000+P7,年齢別人口集計表AD2!$A$2:$K$5000,9,FALSE))</f>
        <v>9</v>
      </c>
      <c r="R7" s="62">
        <f>IF(ISNA(VLOOKUP($Y$1*1000+P7,年齢別人口集計表AD2!$A$2:$K$5000,10,FALSE)),0,VLOOKUP($Y$1*1000+P7,年齢別人口集計表AD2!$A$2:$K$5000,10,FALSE))</f>
        <v>8</v>
      </c>
      <c r="S7" s="62">
        <f>SUM(Q7:R7)</f>
        <v>17</v>
      </c>
      <c r="X7" s="57" t="s">
        <v>6</v>
      </c>
      <c r="Y7" s="57">
        <v>5</v>
      </c>
    </row>
    <row r="8" spans="1:25" x14ac:dyDescent="0.15">
      <c r="A8" s="62">
        <v>4</v>
      </c>
      <c r="B8" s="62">
        <f>IF(ISNA(VLOOKUP($Y$1*1000+A8,年齢別人口集計表AD2!$A$2:$K$5000,9,FALSE)),0,VLOOKUP($Y$1*1000+A8,年齢別人口集計表AD2!$A$2:$K$5000,9,FALSE))</f>
        <v>3</v>
      </c>
      <c r="C8" s="62">
        <f>IF(ISNA(VLOOKUP($Y$1*1000+A8,年齢別人口集計表AD2!$A$2:$K$5000,10,FALSE)),0,VLOOKUP($Y$1*1000+A8,年齢別人口集計表AD2!$A$2:$K$5000,10,FALSE))</f>
        <v>4</v>
      </c>
      <c r="D8" s="62">
        <f>SUM(B8:C8)</f>
        <v>7</v>
      </c>
      <c r="E8" s="63"/>
      <c r="F8" s="62">
        <v>9</v>
      </c>
      <c r="G8" s="62">
        <f>IF(ISNA(VLOOKUP($Y$1*1000+F8,年齢別人口集計表AD2!$A$2:$K$5000,9,FALSE)),0,VLOOKUP($Y$1*1000+F8,年齢別人口集計表AD2!$A$2:$K$5000,9,FALSE))</f>
        <v>1</v>
      </c>
      <c r="H8" s="62">
        <f>IF(ISNA(VLOOKUP($Y$1*1000+F8,年齢別人口集計表AD2!$A$2:$K$5000,10,FALSE)),0,VLOOKUP($Y$1*1000+F8,年齢別人口集計表AD2!$A$2:$K$5000,10,FALSE))</f>
        <v>1</v>
      </c>
      <c r="I8" s="62">
        <f>SUM(G8:H8)</f>
        <v>2</v>
      </c>
      <c r="J8" s="63"/>
      <c r="K8" s="62">
        <v>14</v>
      </c>
      <c r="L8" s="62">
        <f>IF(ISNA(VLOOKUP($Y$1*1000+K8,年齢別人口集計表AD2!$A$2:$K$5000,9,FALSE)),0,VLOOKUP($Y$1*1000+K8,年齢別人口集計表AD2!$A$2:$K$5000,9,FALSE))</f>
        <v>3</v>
      </c>
      <c r="M8" s="62">
        <f>IF(ISNA(VLOOKUP($Y$1*1000+K8,年齢別人口集計表AD2!$A$2:$K$5000,10,FALSE)),0,VLOOKUP($Y$1*1000+K8,年齢別人口集計表AD2!$A$2:$K$5000,10,FALSE))</f>
        <v>2</v>
      </c>
      <c r="N8" s="62">
        <f>SUM(L8:M8)</f>
        <v>5</v>
      </c>
      <c r="O8" s="63"/>
      <c r="P8" s="62">
        <v>19</v>
      </c>
      <c r="Q8" s="62">
        <f>IF(ISNA(VLOOKUP($Y$1*1000+P8,年齢別人口集計表AD2!$A$2:$K$5000,9,FALSE)),0,VLOOKUP($Y$1*1000+P8,年齢別人口集計表AD2!$A$2:$K$5000,9,FALSE))</f>
        <v>4</v>
      </c>
      <c r="R8" s="62">
        <f>IF(ISNA(VLOOKUP($Y$1*1000+P8,年齢別人口集計表AD2!$A$2:$K$5000,10,FALSE)),0,VLOOKUP($Y$1*1000+P8,年齢別人口集計表AD2!$A$2:$K$5000,10,FALSE))</f>
        <v>11</v>
      </c>
      <c r="S8" s="62">
        <f>SUM(Q8:R8)</f>
        <v>15</v>
      </c>
      <c r="X8" s="57" t="s">
        <v>7</v>
      </c>
      <c r="Y8" s="57">
        <v>6</v>
      </c>
    </row>
    <row r="9" spans="1:25" x14ac:dyDescent="0.15">
      <c r="A9" s="64" t="s">
        <v>91</v>
      </c>
      <c r="B9" s="62">
        <f>SUM(B4:B8)</f>
        <v>21</v>
      </c>
      <c r="C9" s="62">
        <f>SUM(C4:C8)</f>
        <v>25</v>
      </c>
      <c r="D9" s="62">
        <f>SUM(D4:D8)</f>
        <v>46</v>
      </c>
      <c r="E9" s="63"/>
      <c r="F9" s="64" t="s">
        <v>91</v>
      </c>
      <c r="G9" s="62">
        <f>SUM(G4:G8)</f>
        <v>18</v>
      </c>
      <c r="H9" s="62">
        <f>SUM(H4:H8)</f>
        <v>20</v>
      </c>
      <c r="I9" s="62">
        <f>SUM(I4:I8)</f>
        <v>38</v>
      </c>
      <c r="J9" s="63"/>
      <c r="K9" s="64" t="s">
        <v>91</v>
      </c>
      <c r="L9" s="62">
        <f>SUM(L4:L8)</f>
        <v>14</v>
      </c>
      <c r="M9" s="62">
        <f>SUM(M4:M8)</f>
        <v>12</v>
      </c>
      <c r="N9" s="62">
        <f>SUM(N4:N8)</f>
        <v>26</v>
      </c>
      <c r="O9" s="63"/>
      <c r="P9" s="64" t="s">
        <v>91</v>
      </c>
      <c r="Q9" s="62">
        <f>SUM(Q4:Q8)</f>
        <v>30</v>
      </c>
      <c r="R9" s="62">
        <f>SUM(R4:R8)</f>
        <v>32</v>
      </c>
      <c r="S9" s="62">
        <f>SUM(S4:S8)</f>
        <v>62</v>
      </c>
      <c r="U9" s="65">
        <f>Q9+L9+G9+B9</f>
        <v>83</v>
      </c>
      <c r="V9" s="65">
        <f>R9+M9+H9+C9</f>
        <v>89</v>
      </c>
      <c r="X9" s="57" t="s">
        <v>8</v>
      </c>
      <c r="Y9" s="57">
        <v>7</v>
      </c>
    </row>
    <row r="10" spans="1:25" x14ac:dyDescent="0.15">
      <c r="A10" s="66"/>
      <c r="B10" s="66"/>
      <c r="C10" s="66"/>
      <c r="D10" s="66"/>
      <c r="F10" s="66"/>
      <c r="G10" s="66"/>
      <c r="H10" s="66"/>
      <c r="I10" s="66"/>
      <c r="K10" s="66"/>
      <c r="L10" s="66"/>
      <c r="M10" s="66"/>
      <c r="N10" s="66"/>
      <c r="P10" s="66"/>
      <c r="Q10" s="66"/>
      <c r="R10" s="66"/>
      <c r="S10" s="66"/>
      <c r="X10" s="57" t="s">
        <v>9</v>
      </c>
      <c r="Y10" s="57">
        <v>8</v>
      </c>
    </row>
    <row r="11" spans="1:25" x14ac:dyDescent="0.15">
      <c r="A11" s="64" t="s">
        <v>0</v>
      </c>
      <c r="B11" s="64" t="s">
        <v>89</v>
      </c>
      <c r="C11" s="64" t="s">
        <v>90</v>
      </c>
      <c r="D11" s="64" t="s">
        <v>91</v>
      </c>
      <c r="E11" s="63"/>
      <c r="F11" s="64" t="s">
        <v>0</v>
      </c>
      <c r="G11" s="64" t="s">
        <v>89</v>
      </c>
      <c r="H11" s="64" t="s">
        <v>90</v>
      </c>
      <c r="I11" s="64" t="s">
        <v>91</v>
      </c>
      <c r="J11" s="63"/>
      <c r="K11" s="64" t="s">
        <v>0</v>
      </c>
      <c r="L11" s="64" t="s">
        <v>89</v>
      </c>
      <c r="M11" s="64" t="s">
        <v>90</v>
      </c>
      <c r="N11" s="64" t="s">
        <v>91</v>
      </c>
      <c r="O11" s="63"/>
      <c r="P11" s="64" t="s">
        <v>0</v>
      </c>
      <c r="Q11" s="64" t="s">
        <v>89</v>
      </c>
      <c r="R11" s="64" t="s">
        <v>90</v>
      </c>
      <c r="S11" s="64" t="s">
        <v>91</v>
      </c>
      <c r="X11" s="57" t="s">
        <v>10</v>
      </c>
      <c r="Y11" s="57">
        <v>9</v>
      </c>
    </row>
    <row r="12" spans="1:25" x14ac:dyDescent="0.15">
      <c r="A12" s="62">
        <v>20</v>
      </c>
      <c r="B12" s="62">
        <f>IF(ISNA(VLOOKUP($Y$1*1000+A12,年齢別人口集計表AD2!$A$2:$K$5000,9,FALSE)),0,VLOOKUP($Y$1*1000+A12,年齢別人口集計表AD2!$A$2:$K$5000,9,FALSE))</f>
        <v>5</v>
      </c>
      <c r="C12" s="62">
        <f>IF(ISNA(VLOOKUP($Y$1*1000+A12,年齢別人口集計表AD2!$A$2:$K$5000,10,FALSE)),0,VLOOKUP($Y$1*1000+A12,年齢別人口集計表AD2!$A$2:$K$5000,10,FALSE))</f>
        <v>7</v>
      </c>
      <c r="D12" s="62">
        <f>SUM(B12:C12)</f>
        <v>12</v>
      </c>
      <c r="E12" s="63"/>
      <c r="F12" s="62">
        <v>25</v>
      </c>
      <c r="G12" s="62">
        <f>IF(ISNA(VLOOKUP($Y$1*1000+F12,年齢別人口集計表AD2!$A$2:$K$5000,9,FALSE)),0,VLOOKUP($Y$1*1000+F12,年齢別人口集計表AD2!$A$2:$K$5000,9,FALSE))</f>
        <v>10</v>
      </c>
      <c r="H12" s="62">
        <f>IF(ISNA(VLOOKUP($Y$1*1000+F12,年齢別人口集計表AD2!$A$2:$K$5000,10,FALSE)),0,VLOOKUP($Y$1*1000+F12,年齢別人口集計表AD2!$A$2:$K$5000,10,FALSE))</f>
        <v>14</v>
      </c>
      <c r="I12" s="62">
        <f>SUM(G12:H12)</f>
        <v>24</v>
      </c>
      <c r="J12" s="63"/>
      <c r="K12" s="62">
        <v>30</v>
      </c>
      <c r="L12" s="62">
        <f>IF(ISNA(VLOOKUP($Y$1*1000+K12,年齢別人口集計表AD2!$A$2:$K$5000,9,FALSE)),0,VLOOKUP($Y$1*1000+K12,年齢別人口集計表AD2!$A$2:$K$5000,9,FALSE))</f>
        <v>5</v>
      </c>
      <c r="M12" s="62">
        <f>IF(ISNA(VLOOKUP($Y$1*1000+K12,年齢別人口集計表AD2!$A$2:$K$5000,10,FALSE)),0,VLOOKUP($Y$1*1000+K12,年齢別人口集計表AD2!$A$2:$K$5000,10,FALSE))</f>
        <v>8</v>
      </c>
      <c r="N12" s="62">
        <f>SUM(L12:M12)</f>
        <v>13</v>
      </c>
      <c r="O12" s="63"/>
      <c r="P12" s="62">
        <v>35</v>
      </c>
      <c r="Q12" s="62">
        <f>IF(ISNA(VLOOKUP($Y$1*1000+P12,年齢別人口集計表AD2!$A$2:$K$5000,9,FALSE)),0,VLOOKUP($Y$1*1000+P12,年齢別人口集計表AD2!$A$2:$K$5000,9,FALSE))</f>
        <v>11</v>
      </c>
      <c r="R12" s="62">
        <f>IF(ISNA(VLOOKUP($Y$1*1000+P12,年齢別人口集計表AD2!$A$2:$K$5000,10,FALSE)),0,VLOOKUP($Y$1*1000+P12,年齢別人口集計表AD2!$A$2:$K$5000,10,FALSE))</f>
        <v>8</v>
      </c>
      <c r="S12" s="62">
        <f>SUM(Q12:R12)</f>
        <v>19</v>
      </c>
      <c r="X12" s="57" t="s">
        <v>11</v>
      </c>
      <c r="Y12" s="57">
        <v>10</v>
      </c>
    </row>
    <row r="13" spans="1:25" x14ac:dyDescent="0.15">
      <c r="A13" s="62">
        <v>21</v>
      </c>
      <c r="B13" s="62">
        <f>IF(ISNA(VLOOKUP($Y$1*1000+A13,年齢別人口集計表AD2!$A$2:$K$5000,9,FALSE)),0,VLOOKUP($Y$1*1000+A13,年齢別人口集計表AD2!$A$2:$K$5000,9,FALSE))</f>
        <v>6</v>
      </c>
      <c r="C13" s="62">
        <f>IF(ISNA(VLOOKUP($Y$1*1000+A13,年齢別人口集計表AD2!$A$2:$K$5000,10,FALSE)),0,VLOOKUP($Y$1*1000+A13,年齢別人口集計表AD2!$A$2:$K$5000,10,FALSE))</f>
        <v>7</v>
      </c>
      <c r="D13" s="62">
        <f>SUM(B13:C13)</f>
        <v>13</v>
      </c>
      <c r="E13" s="63"/>
      <c r="F13" s="62">
        <v>26</v>
      </c>
      <c r="G13" s="62">
        <f>IF(ISNA(VLOOKUP($Y$1*1000+F13,年齢別人口集計表AD2!$A$2:$K$5000,9,FALSE)),0,VLOOKUP($Y$1*1000+F13,年齢別人口集計表AD2!$A$2:$K$5000,9,FALSE))</f>
        <v>7</v>
      </c>
      <c r="H13" s="62">
        <f>IF(ISNA(VLOOKUP($Y$1*1000+F13,年齢別人口集計表AD2!$A$2:$K$5000,10,FALSE)),0,VLOOKUP($Y$1*1000+F13,年齢別人口集計表AD2!$A$2:$K$5000,10,FALSE))</f>
        <v>3</v>
      </c>
      <c r="I13" s="62">
        <f>SUM(G13:H13)</f>
        <v>10</v>
      </c>
      <c r="J13" s="63"/>
      <c r="K13" s="62">
        <v>31</v>
      </c>
      <c r="L13" s="62">
        <f>IF(ISNA(VLOOKUP($Y$1*1000+K13,年齢別人口集計表AD2!$A$2:$K$5000,9,FALSE)),0,VLOOKUP($Y$1*1000+K13,年齢別人口集計表AD2!$A$2:$K$5000,9,FALSE))</f>
        <v>4</v>
      </c>
      <c r="M13" s="62">
        <f>IF(ISNA(VLOOKUP($Y$1*1000+K13,年齢別人口集計表AD2!$A$2:$K$5000,10,FALSE)),0,VLOOKUP($Y$1*1000+K13,年齢別人口集計表AD2!$A$2:$K$5000,10,FALSE))</f>
        <v>8</v>
      </c>
      <c r="N13" s="62">
        <f>SUM(L13:M13)</f>
        <v>12</v>
      </c>
      <c r="O13" s="63"/>
      <c r="P13" s="62">
        <v>36</v>
      </c>
      <c r="Q13" s="62">
        <f>IF(ISNA(VLOOKUP($Y$1*1000+P13,年齢別人口集計表AD2!$A$2:$K$5000,9,FALSE)),0,VLOOKUP($Y$1*1000+P13,年齢別人口集計表AD2!$A$2:$K$5000,9,FALSE))</f>
        <v>5</v>
      </c>
      <c r="R13" s="62">
        <f>IF(ISNA(VLOOKUP($Y$1*1000+P13,年齢別人口集計表AD2!$A$2:$K$5000,10,FALSE)),0,VLOOKUP($Y$1*1000+P13,年齢別人口集計表AD2!$A$2:$K$5000,10,FALSE))</f>
        <v>7</v>
      </c>
      <c r="S13" s="62">
        <f>SUM(Q13:R13)</f>
        <v>12</v>
      </c>
      <c r="X13" s="57" t="s">
        <v>12</v>
      </c>
      <c r="Y13" s="57">
        <v>11</v>
      </c>
    </row>
    <row r="14" spans="1:25" x14ac:dyDescent="0.15">
      <c r="A14" s="62">
        <v>22</v>
      </c>
      <c r="B14" s="62">
        <f>IF(ISNA(VLOOKUP($Y$1*1000+A14,年齢別人口集計表AD2!$A$2:$K$5000,9,FALSE)),0,VLOOKUP($Y$1*1000+A14,年齢別人口集計表AD2!$A$2:$K$5000,9,FALSE))</f>
        <v>4</v>
      </c>
      <c r="C14" s="62">
        <f>IF(ISNA(VLOOKUP($Y$1*1000+A14,年齢別人口集計表AD2!$A$2:$K$5000,10,FALSE)),0,VLOOKUP($Y$1*1000+A14,年齢別人口集計表AD2!$A$2:$K$5000,10,FALSE))</f>
        <v>10</v>
      </c>
      <c r="D14" s="62">
        <f>SUM(B14:C14)</f>
        <v>14</v>
      </c>
      <c r="E14" s="63"/>
      <c r="F14" s="62">
        <v>27</v>
      </c>
      <c r="G14" s="62">
        <f>IF(ISNA(VLOOKUP($Y$1*1000+F14,年齢別人口集計表AD2!$A$2:$K$5000,9,FALSE)),0,VLOOKUP($Y$1*1000+F14,年齢別人口集計表AD2!$A$2:$K$5000,9,FALSE))</f>
        <v>4</v>
      </c>
      <c r="H14" s="62">
        <f>IF(ISNA(VLOOKUP($Y$1*1000+F14,年齢別人口集計表AD2!$A$2:$K$5000,10,FALSE)),0,VLOOKUP($Y$1*1000+F14,年齢別人口集計表AD2!$A$2:$K$5000,10,FALSE))</f>
        <v>7</v>
      </c>
      <c r="I14" s="62">
        <f>SUM(G14:H14)</f>
        <v>11</v>
      </c>
      <c r="J14" s="63"/>
      <c r="K14" s="62">
        <v>32</v>
      </c>
      <c r="L14" s="62">
        <f>IF(ISNA(VLOOKUP($Y$1*1000+K14,年齢別人口集計表AD2!$A$2:$K$5000,9,FALSE)),0,VLOOKUP($Y$1*1000+K14,年齢別人口集計表AD2!$A$2:$K$5000,9,FALSE))</f>
        <v>5</v>
      </c>
      <c r="M14" s="62">
        <f>IF(ISNA(VLOOKUP($Y$1*1000+K14,年齢別人口集計表AD2!$A$2:$K$5000,10,FALSE)),0,VLOOKUP($Y$1*1000+K14,年齢別人口集計表AD2!$A$2:$K$5000,10,FALSE))</f>
        <v>8</v>
      </c>
      <c r="N14" s="62">
        <f>SUM(L14:M14)</f>
        <v>13</v>
      </c>
      <c r="O14" s="63"/>
      <c r="P14" s="62">
        <v>37</v>
      </c>
      <c r="Q14" s="62">
        <f>IF(ISNA(VLOOKUP($Y$1*1000+P14,年齢別人口集計表AD2!$A$2:$K$5000,9,FALSE)),0,VLOOKUP($Y$1*1000+P14,年齢別人口集計表AD2!$A$2:$K$5000,9,FALSE))</f>
        <v>1</v>
      </c>
      <c r="R14" s="62">
        <f>IF(ISNA(VLOOKUP($Y$1*1000+P14,年齢別人口集計表AD2!$A$2:$K$5000,10,FALSE)),0,VLOOKUP($Y$1*1000+P14,年齢別人口集計表AD2!$A$2:$K$5000,10,FALSE))</f>
        <v>4</v>
      </c>
      <c r="S14" s="62">
        <f>SUM(Q14:R14)</f>
        <v>5</v>
      </c>
      <c r="X14" s="57" t="s">
        <v>13</v>
      </c>
      <c r="Y14" s="57">
        <v>12</v>
      </c>
    </row>
    <row r="15" spans="1:25" x14ac:dyDescent="0.15">
      <c r="A15" s="62">
        <v>23</v>
      </c>
      <c r="B15" s="62">
        <f>IF(ISNA(VLOOKUP($Y$1*1000+A15,年齢別人口集計表AD2!$A$2:$K$5000,9,FALSE)),0,VLOOKUP($Y$1*1000+A15,年齢別人口集計表AD2!$A$2:$K$5000,9,FALSE))</f>
        <v>12</v>
      </c>
      <c r="C15" s="62">
        <f>IF(ISNA(VLOOKUP($Y$1*1000+A15,年齢別人口集計表AD2!$A$2:$K$5000,10,FALSE)),0,VLOOKUP($Y$1*1000+A15,年齢別人口集計表AD2!$A$2:$K$5000,10,FALSE))</f>
        <v>10</v>
      </c>
      <c r="D15" s="62">
        <f>SUM(B15:C15)</f>
        <v>22</v>
      </c>
      <c r="E15" s="63"/>
      <c r="F15" s="62">
        <v>28</v>
      </c>
      <c r="G15" s="62">
        <f>IF(ISNA(VLOOKUP($Y$1*1000+F15,年齢別人口集計表AD2!$A$2:$K$5000,9,FALSE)),0,VLOOKUP($Y$1*1000+F15,年齢別人口集計表AD2!$A$2:$K$5000,9,FALSE))</f>
        <v>4</v>
      </c>
      <c r="H15" s="62">
        <f>IF(ISNA(VLOOKUP($Y$1*1000+F15,年齢別人口集計表AD2!$A$2:$K$5000,10,FALSE)),0,VLOOKUP($Y$1*1000+F15,年齢別人口集計表AD2!$A$2:$K$5000,10,FALSE))</f>
        <v>8</v>
      </c>
      <c r="I15" s="62">
        <f>SUM(G15:H15)</f>
        <v>12</v>
      </c>
      <c r="J15" s="63"/>
      <c r="K15" s="62">
        <v>33</v>
      </c>
      <c r="L15" s="62">
        <f>IF(ISNA(VLOOKUP($Y$1*1000+K15,年齢別人口集計表AD2!$A$2:$K$5000,9,FALSE)),0,VLOOKUP($Y$1*1000+K15,年齢別人口集計表AD2!$A$2:$K$5000,9,FALSE))</f>
        <v>8</v>
      </c>
      <c r="M15" s="62">
        <f>IF(ISNA(VLOOKUP($Y$1*1000+K15,年齢別人口集計表AD2!$A$2:$K$5000,10,FALSE)),0,VLOOKUP($Y$1*1000+K15,年齢別人口集計表AD2!$A$2:$K$5000,10,FALSE))</f>
        <v>5</v>
      </c>
      <c r="N15" s="62">
        <f>SUM(L15:M15)</f>
        <v>13</v>
      </c>
      <c r="O15" s="63"/>
      <c r="P15" s="62">
        <v>38</v>
      </c>
      <c r="Q15" s="62">
        <f>IF(ISNA(VLOOKUP($Y$1*1000+P15,年齢別人口集計表AD2!$A$2:$K$5000,9,FALSE)),0,VLOOKUP($Y$1*1000+P15,年齢別人口集計表AD2!$A$2:$K$5000,9,FALSE))</f>
        <v>7</v>
      </c>
      <c r="R15" s="62">
        <f>IF(ISNA(VLOOKUP($Y$1*1000+P15,年齢別人口集計表AD2!$A$2:$K$5000,10,FALSE)),0,VLOOKUP($Y$1*1000+P15,年齢別人口集計表AD2!$A$2:$K$5000,10,FALSE))</f>
        <v>1</v>
      </c>
      <c r="S15" s="62">
        <f>SUM(Q15:R15)</f>
        <v>8</v>
      </c>
      <c r="X15" s="57" t="s">
        <v>14</v>
      </c>
      <c r="Y15" s="57">
        <v>13</v>
      </c>
    </row>
    <row r="16" spans="1:25" x14ac:dyDescent="0.15">
      <c r="A16" s="62">
        <v>24</v>
      </c>
      <c r="B16" s="62">
        <f>IF(ISNA(VLOOKUP($Y$1*1000+A16,年齢別人口集計表AD2!$A$2:$K$5000,9,FALSE)),0,VLOOKUP($Y$1*1000+A16,年齢別人口集計表AD2!$A$2:$K$5000,9,FALSE))</f>
        <v>2</v>
      </c>
      <c r="C16" s="62">
        <f>IF(ISNA(VLOOKUP($Y$1*1000+A16,年齢別人口集計表AD2!$A$2:$K$5000,10,FALSE)),0,VLOOKUP($Y$1*1000+A16,年齢別人口集計表AD2!$A$2:$K$5000,10,FALSE))</f>
        <v>4</v>
      </c>
      <c r="D16" s="62">
        <f>SUM(B16:C16)</f>
        <v>6</v>
      </c>
      <c r="E16" s="63"/>
      <c r="F16" s="62">
        <v>29</v>
      </c>
      <c r="G16" s="62">
        <f>IF(ISNA(VLOOKUP($Y$1*1000+F16,年齢別人口集計表AD2!$A$2:$K$5000,9,FALSE)),0,VLOOKUP($Y$1*1000+F16,年齢別人口集計表AD2!$A$2:$K$5000,9,FALSE))</f>
        <v>3</v>
      </c>
      <c r="H16" s="62">
        <f>IF(ISNA(VLOOKUP($Y$1*1000+F16,年齢別人口集計表AD2!$A$2:$K$5000,10,FALSE)),0,VLOOKUP($Y$1*1000+F16,年齢別人口集計表AD2!$A$2:$K$5000,10,FALSE))</f>
        <v>10</v>
      </c>
      <c r="I16" s="62">
        <f>SUM(G16:H16)</f>
        <v>13</v>
      </c>
      <c r="J16" s="63"/>
      <c r="K16" s="62">
        <v>34</v>
      </c>
      <c r="L16" s="62">
        <f>IF(ISNA(VLOOKUP($Y$1*1000+K16,年齢別人口集計表AD2!$A$2:$K$5000,9,FALSE)),0,VLOOKUP($Y$1*1000+K16,年齢別人口集計表AD2!$A$2:$K$5000,9,FALSE))</f>
        <v>10</v>
      </c>
      <c r="M16" s="62">
        <f>IF(ISNA(VLOOKUP($Y$1*1000+K16,年齢別人口集計表AD2!$A$2:$K$5000,10,FALSE)),0,VLOOKUP($Y$1*1000+K16,年齢別人口集計表AD2!$A$2:$K$5000,10,FALSE))</f>
        <v>5</v>
      </c>
      <c r="N16" s="62">
        <f>SUM(L16:M16)</f>
        <v>15</v>
      </c>
      <c r="O16" s="63"/>
      <c r="P16" s="62">
        <v>39</v>
      </c>
      <c r="Q16" s="62">
        <f>IF(ISNA(VLOOKUP($Y$1*1000+P16,年齢別人口集計表AD2!$A$2:$K$5000,9,FALSE)),0,VLOOKUP($Y$1*1000+P16,年齢別人口集計表AD2!$A$2:$K$5000,9,FALSE))</f>
        <v>3</v>
      </c>
      <c r="R16" s="62">
        <f>IF(ISNA(VLOOKUP($Y$1*1000+P16,年齢別人口集計表AD2!$A$2:$K$5000,10,FALSE)),0,VLOOKUP($Y$1*1000+P16,年齢別人口集計表AD2!$A$2:$K$5000,10,FALSE))</f>
        <v>6</v>
      </c>
      <c r="S16" s="62">
        <f>SUM(Q16:R16)</f>
        <v>9</v>
      </c>
      <c r="X16" s="57" t="s">
        <v>15</v>
      </c>
      <c r="Y16" s="57">
        <v>14</v>
      </c>
    </row>
    <row r="17" spans="1:25" x14ac:dyDescent="0.15">
      <c r="A17" s="64" t="s">
        <v>91</v>
      </c>
      <c r="B17" s="62">
        <f>SUM(B12:B16)</f>
        <v>29</v>
      </c>
      <c r="C17" s="62">
        <f>SUM(C12:C16)</f>
        <v>38</v>
      </c>
      <c r="D17" s="62">
        <f>SUM(D12:D16)</f>
        <v>67</v>
      </c>
      <c r="E17" s="63"/>
      <c r="F17" s="64" t="s">
        <v>91</v>
      </c>
      <c r="G17" s="62">
        <f>SUM(G12:G16)</f>
        <v>28</v>
      </c>
      <c r="H17" s="62">
        <f>SUM(H12:H16)</f>
        <v>42</v>
      </c>
      <c r="I17" s="62">
        <f>SUM(I12:I16)</f>
        <v>70</v>
      </c>
      <c r="J17" s="63"/>
      <c r="K17" s="64" t="s">
        <v>91</v>
      </c>
      <c r="L17" s="62">
        <f>SUM(L12:L16)</f>
        <v>32</v>
      </c>
      <c r="M17" s="62">
        <f>SUM(M12:M16)</f>
        <v>34</v>
      </c>
      <c r="N17" s="62">
        <f>SUM(N12:N16)</f>
        <v>66</v>
      </c>
      <c r="O17" s="63"/>
      <c r="P17" s="64" t="s">
        <v>91</v>
      </c>
      <c r="Q17" s="62">
        <f>SUM(Q12:Q16)</f>
        <v>27</v>
      </c>
      <c r="R17" s="62">
        <f>SUM(R12:R16)</f>
        <v>26</v>
      </c>
      <c r="S17" s="62">
        <f>SUM(S12:S16)</f>
        <v>53</v>
      </c>
      <c r="U17" s="65">
        <f>Q17+L17+G17+B17</f>
        <v>116</v>
      </c>
      <c r="V17" s="65">
        <f>R17+M17+H17+C17</f>
        <v>140</v>
      </c>
      <c r="X17" s="57" t="s">
        <v>16</v>
      </c>
      <c r="Y17" s="57">
        <v>15</v>
      </c>
    </row>
    <row r="18" spans="1:25" x14ac:dyDescent="0.15">
      <c r="A18" s="66"/>
      <c r="B18" s="66"/>
      <c r="C18" s="66"/>
      <c r="D18" s="66"/>
      <c r="F18" s="66"/>
      <c r="G18" s="66"/>
      <c r="H18" s="66"/>
      <c r="I18" s="66"/>
      <c r="K18" s="66"/>
      <c r="L18" s="66"/>
      <c r="M18" s="66"/>
      <c r="N18" s="66"/>
      <c r="P18" s="66"/>
      <c r="Q18" s="66"/>
      <c r="R18" s="66"/>
      <c r="S18" s="66"/>
      <c r="X18" s="57" t="s">
        <v>17</v>
      </c>
      <c r="Y18" s="57">
        <v>16</v>
      </c>
    </row>
    <row r="19" spans="1:25" x14ac:dyDescent="0.15">
      <c r="A19" s="64" t="s">
        <v>0</v>
      </c>
      <c r="B19" s="64" t="s">
        <v>89</v>
      </c>
      <c r="C19" s="64" t="s">
        <v>90</v>
      </c>
      <c r="D19" s="64" t="s">
        <v>91</v>
      </c>
      <c r="E19" s="63"/>
      <c r="F19" s="64" t="s">
        <v>0</v>
      </c>
      <c r="G19" s="64" t="s">
        <v>89</v>
      </c>
      <c r="H19" s="64" t="s">
        <v>90</v>
      </c>
      <c r="I19" s="64" t="s">
        <v>91</v>
      </c>
      <c r="J19" s="63"/>
      <c r="K19" s="64" t="s">
        <v>0</v>
      </c>
      <c r="L19" s="64" t="s">
        <v>89</v>
      </c>
      <c r="M19" s="64" t="s">
        <v>90</v>
      </c>
      <c r="N19" s="64" t="s">
        <v>91</v>
      </c>
      <c r="O19" s="63"/>
      <c r="P19" s="64" t="s">
        <v>0</v>
      </c>
      <c r="Q19" s="64" t="s">
        <v>89</v>
      </c>
      <c r="R19" s="64" t="s">
        <v>90</v>
      </c>
      <c r="S19" s="64" t="s">
        <v>91</v>
      </c>
      <c r="X19" s="57" t="s">
        <v>18</v>
      </c>
      <c r="Y19" s="57">
        <v>17</v>
      </c>
    </row>
    <row r="20" spans="1:25" x14ac:dyDescent="0.15">
      <c r="A20" s="62">
        <v>40</v>
      </c>
      <c r="B20" s="62">
        <f>IF(ISNA(VLOOKUP($Y$1*1000+A20,年齢別人口集計表AD2!$A$2:$K$5000,9,FALSE)),0,VLOOKUP($Y$1*1000+A20,年齢別人口集計表AD2!$A$2:$K$5000,9,FALSE))</f>
        <v>4</v>
      </c>
      <c r="C20" s="62">
        <f>IF(ISNA(VLOOKUP($Y$1*1000+A20,年齢別人口集計表AD2!$A$2:$K$5000,10,FALSE)),0,VLOOKUP($Y$1*1000+A20,年齢別人口集計表AD2!$A$2:$K$5000,10,FALSE))</f>
        <v>7</v>
      </c>
      <c r="D20" s="62">
        <f>SUM(B20:C20)</f>
        <v>11</v>
      </c>
      <c r="E20" s="63"/>
      <c r="F20" s="62">
        <v>45</v>
      </c>
      <c r="G20" s="62">
        <f>IF(ISNA(VLOOKUP($Y$1*1000+F20,年齢別人口集計表AD2!$A$2:$K$5000,9,FALSE)),0,VLOOKUP($Y$1*1000+F20,年齢別人口集計表AD2!$A$2:$K$5000,9,FALSE))</f>
        <v>1</v>
      </c>
      <c r="H20" s="62">
        <f>IF(ISNA(VLOOKUP($Y$1*1000+F20,年齢別人口集計表AD2!$A$2:$K$5000,10,FALSE)),0,VLOOKUP($Y$1*1000+F20,年齢別人口集計表AD2!$A$2:$K$5000,10,FALSE))</f>
        <v>6</v>
      </c>
      <c r="I20" s="62">
        <f>SUM(G20:H20)</f>
        <v>7</v>
      </c>
      <c r="J20" s="63"/>
      <c r="K20" s="62">
        <v>50</v>
      </c>
      <c r="L20" s="62">
        <f>IF(ISNA(VLOOKUP($Y$1*1000+K20,年齢別人口集計表AD2!$A$2:$K$5000,9,FALSE)),0,VLOOKUP($Y$1*1000+K20,年齢別人口集計表AD2!$A$2:$K$5000,9,FALSE))</f>
        <v>4</v>
      </c>
      <c r="M20" s="62">
        <f>IF(ISNA(VLOOKUP($Y$1*1000+K20,年齢別人口集計表AD2!$A$2:$K$5000,10,FALSE)),0,VLOOKUP($Y$1*1000+K20,年齢別人口集計表AD2!$A$2:$K$5000,10,FALSE))</f>
        <v>8</v>
      </c>
      <c r="N20" s="62">
        <f>SUM(L20:M20)</f>
        <v>12</v>
      </c>
      <c r="O20" s="63"/>
      <c r="P20" s="62">
        <v>55</v>
      </c>
      <c r="Q20" s="62">
        <f>IF(ISNA(VLOOKUP($Y$1*1000+P20,年齢別人口集計表AD2!$A$2:$K$5000,9,FALSE)),0,VLOOKUP($Y$1*1000+P20,年齢別人口集計表AD2!$A$2:$K$5000,9,FALSE))</f>
        <v>9</v>
      </c>
      <c r="R20" s="62">
        <f>IF(ISNA(VLOOKUP($Y$1*1000+P20,年齢別人口集計表AD2!$A$2:$K$5000,10,FALSE)),0,VLOOKUP($Y$1*1000+P20,年齢別人口集計表AD2!$A$2:$K$5000,10,FALSE))</f>
        <v>15</v>
      </c>
      <c r="S20" s="62">
        <f>SUM(Q20:R20)</f>
        <v>24</v>
      </c>
      <c r="X20" s="57" t="s">
        <v>19</v>
      </c>
      <c r="Y20" s="57">
        <v>18</v>
      </c>
    </row>
    <row r="21" spans="1:25" x14ac:dyDescent="0.15">
      <c r="A21" s="62">
        <v>41</v>
      </c>
      <c r="B21" s="62">
        <f>IF(ISNA(VLOOKUP($Y$1*1000+A21,年齢別人口集計表AD2!$A$2:$K$5000,9,FALSE)),0,VLOOKUP($Y$1*1000+A21,年齢別人口集計表AD2!$A$2:$K$5000,9,FALSE))</f>
        <v>3</v>
      </c>
      <c r="C21" s="62">
        <f>IF(ISNA(VLOOKUP($Y$1*1000+A21,年齢別人口集計表AD2!$A$2:$K$5000,10,FALSE)),0,VLOOKUP($Y$1*1000+A21,年齢別人口集計表AD2!$A$2:$K$5000,10,FALSE))</f>
        <v>1</v>
      </c>
      <c r="D21" s="62">
        <f>SUM(B21:C21)</f>
        <v>4</v>
      </c>
      <c r="E21" s="63"/>
      <c r="F21" s="62">
        <v>46</v>
      </c>
      <c r="G21" s="62">
        <f>IF(ISNA(VLOOKUP($Y$1*1000+F21,年齢別人口集計表AD2!$A$2:$K$5000,9,FALSE)),0,VLOOKUP($Y$1*1000+F21,年齢別人口集計表AD2!$A$2:$K$5000,9,FALSE))</f>
        <v>7</v>
      </c>
      <c r="H21" s="62">
        <f>IF(ISNA(VLOOKUP($Y$1*1000+F21,年齢別人口集計表AD2!$A$2:$K$5000,10,FALSE)),0,VLOOKUP($Y$1*1000+F21,年齢別人口集計表AD2!$A$2:$K$5000,10,FALSE))</f>
        <v>8</v>
      </c>
      <c r="I21" s="62">
        <f>SUM(G21:H21)</f>
        <v>15</v>
      </c>
      <c r="J21" s="63"/>
      <c r="K21" s="62">
        <v>51</v>
      </c>
      <c r="L21" s="62">
        <f>IF(ISNA(VLOOKUP($Y$1*1000+K21,年齢別人口集計表AD2!$A$2:$K$5000,9,FALSE)),0,VLOOKUP($Y$1*1000+K21,年齢別人口集計表AD2!$A$2:$K$5000,9,FALSE))</f>
        <v>7</v>
      </c>
      <c r="M21" s="62">
        <f>IF(ISNA(VLOOKUP($Y$1*1000+K21,年齢別人口集計表AD2!$A$2:$K$5000,10,FALSE)),0,VLOOKUP($Y$1*1000+K21,年齢別人口集計表AD2!$A$2:$K$5000,10,FALSE))</f>
        <v>12</v>
      </c>
      <c r="N21" s="62">
        <f>SUM(L21:M21)</f>
        <v>19</v>
      </c>
      <c r="O21" s="63"/>
      <c r="P21" s="62">
        <v>56</v>
      </c>
      <c r="Q21" s="62">
        <f>IF(ISNA(VLOOKUP($Y$1*1000+P21,年齢別人口集計表AD2!$A$2:$K$5000,9,FALSE)),0,VLOOKUP($Y$1*1000+P21,年齢別人口集計表AD2!$A$2:$K$5000,9,FALSE))</f>
        <v>16</v>
      </c>
      <c r="R21" s="62">
        <f>IF(ISNA(VLOOKUP($Y$1*1000+P21,年齢別人口集計表AD2!$A$2:$K$5000,10,FALSE)),0,VLOOKUP($Y$1*1000+P21,年齢別人口集計表AD2!$A$2:$K$5000,10,FALSE))</f>
        <v>12</v>
      </c>
      <c r="S21" s="62">
        <f>SUM(Q21:R21)</f>
        <v>28</v>
      </c>
      <c r="X21" s="57" t="s">
        <v>120</v>
      </c>
      <c r="Y21" s="57">
        <v>19</v>
      </c>
    </row>
    <row r="22" spans="1:25" x14ac:dyDescent="0.15">
      <c r="A22" s="62">
        <v>42</v>
      </c>
      <c r="B22" s="62">
        <f>IF(ISNA(VLOOKUP($Y$1*1000+A22,年齢別人口集計表AD2!$A$2:$K$5000,9,FALSE)),0,VLOOKUP($Y$1*1000+A22,年齢別人口集計表AD2!$A$2:$K$5000,9,FALSE))</f>
        <v>5</v>
      </c>
      <c r="C22" s="62">
        <f>IF(ISNA(VLOOKUP($Y$1*1000+A22,年齢別人口集計表AD2!$A$2:$K$5000,10,FALSE)),0,VLOOKUP($Y$1*1000+A22,年齢別人口集計表AD2!$A$2:$K$5000,10,FALSE))</f>
        <v>7</v>
      </c>
      <c r="D22" s="62">
        <f>SUM(B22:C22)</f>
        <v>12</v>
      </c>
      <c r="E22" s="63"/>
      <c r="F22" s="62">
        <v>47</v>
      </c>
      <c r="G22" s="62">
        <f>IF(ISNA(VLOOKUP($Y$1*1000+F22,年齢別人口集計表AD2!$A$2:$K$5000,9,FALSE)),0,VLOOKUP($Y$1*1000+F22,年齢別人口集計表AD2!$A$2:$K$5000,9,FALSE))</f>
        <v>4</v>
      </c>
      <c r="H22" s="62">
        <f>IF(ISNA(VLOOKUP($Y$1*1000+F22,年齢別人口集計表AD2!$A$2:$K$5000,10,FALSE)),0,VLOOKUP($Y$1*1000+F22,年齢別人口集計表AD2!$A$2:$K$5000,10,FALSE))</f>
        <v>8</v>
      </c>
      <c r="I22" s="62">
        <f>SUM(G22:H22)</f>
        <v>12</v>
      </c>
      <c r="J22" s="63"/>
      <c r="K22" s="62">
        <v>52</v>
      </c>
      <c r="L22" s="62">
        <f>IF(ISNA(VLOOKUP($Y$1*1000+K22,年齢別人口集計表AD2!$A$2:$K$5000,9,FALSE)),0,VLOOKUP($Y$1*1000+K22,年齢別人口集計表AD2!$A$2:$K$5000,9,FALSE))</f>
        <v>12</v>
      </c>
      <c r="M22" s="62">
        <f>IF(ISNA(VLOOKUP($Y$1*1000+K22,年齢別人口集計表AD2!$A$2:$K$5000,10,FALSE)),0,VLOOKUP($Y$1*1000+K22,年齢別人口集計表AD2!$A$2:$K$5000,10,FALSE))</f>
        <v>9</v>
      </c>
      <c r="N22" s="62">
        <f>SUM(L22:M22)</f>
        <v>21</v>
      </c>
      <c r="O22" s="63"/>
      <c r="P22" s="62">
        <v>57</v>
      </c>
      <c r="Q22" s="62">
        <f>IF(ISNA(VLOOKUP($Y$1*1000+P22,年齢別人口集計表AD2!$A$2:$K$5000,9,FALSE)),0,VLOOKUP($Y$1*1000+P22,年齢別人口集計表AD2!$A$2:$K$5000,9,FALSE))</f>
        <v>13</v>
      </c>
      <c r="R22" s="62">
        <f>IF(ISNA(VLOOKUP($Y$1*1000+P22,年齢別人口集計表AD2!$A$2:$K$5000,10,FALSE)),0,VLOOKUP($Y$1*1000+P22,年齢別人口集計表AD2!$A$2:$K$5000,10,FALSE))</f>
        <v>12</v>
      </c>
      <c r="S22" s="62">
        <f>SUM(Q22:R22)</f>
        <v>25</v>
      </c>
      <c r="X22" s="57" t="s">
        <v>20</v>
      </c>
      <c r="Y22" s="57">
        <v>22</v>
      </c>
    </row>
    <row r="23" spans="1:25" x14ac:dyDescent="0.15">
      <c r="A23" s="62">
        <v>43</v>
      </c>
      <c r="B23" s="62">
        <f>IF(ISNA(VLOOKUP($Y$1*1000+A23,年齢別人口集計表AD2!$A$2:$K$5000,9,FALSE)),0,VLOOKUP($Y$1*1000+A23,年齢別人口集計表AD2!$A$2:$K$5000,9,FALSE))</f>
        <v>5</v>
      </c>
      <c r="C23" s="62">
        <f>IF(ISNA(VLOOKUP($Y$1*1000+A23,年齢別人口集計表AD2!$A$2:$K$5000,10,FALSE)),0,VLOOKUP($Y$1*1000+A23,年齢別人口集計表AD2!$A$2:$K$5000,10,FALSE))</f>
        <v>2</v>
      </c>
      <c r="D23" s="62">
        <f>SUM(B23:C23)</f>
        <v>7</v>
      </c>
      <c r="E23" s="63"/>
      <c r="F23" s="62">
        <v>48</v>
      </c>
      <c r="G23" s="62">
        <f>IF(ISNA(VLOOKUP($Y$1*1000+F23,年齢別人口集計表AD2!$A$2:$K$5000,9,FALSE)),0,VLOOKUP($Y$1*1000+F23,年齢別人口集計表AD2!$A$2:$K$5000,9,FALSE))</f>
        <v>7</v>
      </c>
      <c r="H23" s="62">
        <f>IF(ISNA(VLOOKUP($Y$1*1000+F23,年齢別人口集計表AD2!$A$2:$K$5000,10,FALSE)),0,VLOOKUP($Y$1*1000+F23,年齢別人口集計表AD2!$A$2:$K$5000,10,FALSE))</f>
        <v>9</v>
      </c>
      <c r="I23" s="62">
        <f>SUM(G23:H23)</f>
        <v>16</v>
      </c>
      <c r="J23" s="63"/>
      <c r="K23" s="62">
        <v>53</v>
      </c>
      <c r="L23" s="62">
        <f>IF(ISNA(VLOOKUP($Y$1*1000+K23,年齢別人口集計表AD2!$A$2:$K$5000,9,FALSE)),0,VLOOKUP($Y$1*1000+K23,年齢別人口集計表AD2!$A$2:$K$5000,9,FALSE))</f>
        <v>12</v>
      </c>
      <c r="M23" s="62">
        <f>IF(ISNA(VLOOKUP($Y$1*1000+K23,年齢別人口集計表AD2!$A$2:$K$5000,10,FALSE)),0,VLOOKUP($Y$1*1000+K23,年齢別人口集計表AD2!$A$2:$K$5000,10,FALSE))</f>
        <v>13</v>
      </c>
      <c r="N23" s="62">
        <f>SUM(L23:M23)</f>
        <v>25</v>
      </c>
      <c r="O23" s="63"/>
      <c r="P23" s="62">
        <v>58</v>
      </c>
      <c r="Q23" s="62">
        <f>IF(ISNA(VLOOKUP($Y$1*1000+P23,年齢別人口集計表AD2!$A$2:$K$5000,9,FALSE)),0,VLOOKUP($Y$1*1000+P23,年齢別人口集計表AD2!$A$2:$K$5000,9,FALSE))</f>
        <v>13</v>
      </c>
      <c r="R23" s="62">
        <f>IF(ISNA(VLOOKUP($Y$1*1000+P23,年齢別人口集計表AD2!$A$2:$K$5000,10,FALSE)),0,VLOOKUP($Y$1*1000+P23,年齢別人口集計表AD2!$A$2:$K$5000,10,FALSE))</f>
        <v>13</v>
      </c>
      <c r="S23" s="62">
        <f>SUM(Q23:R23)</f>
        <v>26</v>
      </c>
      <c r="X23" s="57" t="s">
        <v>21</v>
      </c>
      <c r="Y23" s="57">
        <v>23</v>
      </c>
    </row>
    <row r="24" spans="1:25" x14ac:dyDescent="0.15">
      <c r="A24" s="62">
        <v>44</v>
      </c>
      <c r="B24" s="62">
        <f>IF(ISNA(VLOOKUP($Y$1*1000+A24,年齢別人口集計表AD2!$A$2:$K$5000,9,FALSE)),0,VLOOKUP($Y$1*1000+A24,年齢別人口集計表AD2!$A$2:$K$5000,9,FALSE))</f>
        <v>7</v>
      </c>
      <c r="C24" s="62">
        <f>IF(ISNA(VLOOKUP($Y$1*1000+A24,年齢別人口集計表AD2!$A$2:$K$5000,10,FALSE)),0,VLOOKUP($Y$1*1000+A24,年齢別人口集計表AD2!$A$2:$K$5000,10,FALSE))</f>
        <v>4</v>
      </c>
      <c r="D24" s="62">
        <f>SUM(B24:C24)</f>
        <v>11</v>
      </c>
      <c r="E24" s="63"/>
      <c r="F24" s="62">
        <v>49</v>
      </c>
      <c r="G24" s="62">
        <f>IF(ISNA(VLOOKUP($Y$1*1000+F24,年齢別人口集計表AD2!$A$2:$K$5000,9,FALSE)),0,VLOOKUP($Y$1*1000+F24,年齢別人口集計表AD2!$A$2:$K$5000,9,FALSE))</f>
        <v>3</v>
      </c>
      <c r="H24" s="62">
        <f>IF(ISNA(VLOOKUP($Y$1*1000+F24,年齢別人口集計表AD2!$A$2:$K$5000,10,FALSE)),0,VLOOKUP($Y$1*1000+F24,年齢別人口集計表AD2!$A$2:$K$5000,10,FALSE))</f>
        <v>9</v>
      </c>
      <c r="I24" s="62">
        <f>SUM(G24:H24)</f>
        <v>12</v>
      </c>
      <c r="J24" s="63"/>
      <c r="K24" s="62">
        <v>54</v>
      </c>
      <c r="L24" s="62">
        <f>IF(ISNA(VLOOKUP($Y$1*1000+K24,年齢別人口集計表AD2!$A$2:$K$5000,9,FALSE)),0,VLOOKUP($Y$1*1000+K24,年齢別人口集計表AD2!$A$2:$K$5000,9,FALSE))</f>
        <v>6</v>
      </c>
      <c r="M24" s="62">
        <f>IF(ISNA(VLOOKUP($Y$1*1000+K24,年齢別人口集計表AD2!$A$2:$K$5000,10,FALSE)),0,VLOOKUP($Y$1*1000+K24,年齢別人口集計表AD2!$A$2:$K$5000,10,FALSE))</f>
        <v>12</v>
      </c>
      <c r="N24" s="62">
        <f>SUM(L24:M24)</f>
        <v>18</v>
      </c>
      <c r="O24" s="63"/>
      <c r="P24" s="62">
        <v>59</v>
      </c>
      <c r="Q24" s="62">
        <f>IF(ISNA(VLOOKUP($Y$1*1000+P24,年齢別人口集計表AD2!$A$2:$K$5000,9,FALSE)),0,VLOOKUP($Y$1*1000+P24,年齢別人口集計表AD2!$A$2:$K$5000,9,FALSE))</f>
        <v>11</v>
      </c>
      <c r="R24" s="62">
        <f>IF(ISNA(VLOOKUP($Y$1*1000+P24,年齢別人口集計表AD2!$A$2:$K$5000,10,FALSE)),0,VLOOKUP($Y$1*1000+P24,年齢別人口集計表AD2!$A$2:$K$5000,10,FALSE))</f>
        <v>13</v>
      </c>
      <c r="S24" s="62">
        <f>SUM(Q24:R24)</f>
        <v>24</v>
      </c>
      <c r="X24" s="57" t="s">
        <v>22</v>
      </c>
      <c r="Y24" s="57">
        <v>24</v>
      </c>
    </row>
    <row r="25" spans="1:25" x14ac:dyDescent="0.15">
      <c r="A25" s="64" t="s">
        <v>91</v>
      </c>
      <c r="B25" s="62">
        <f>SUM(B20:B24)</f>
        <v>24</v>
      </c>
      <c r="C25" s="62">
        <f>SUM(C20:C24)</f>
        <v>21</v>
      </c>
      <c r="D25" s="62">
        <f>SUM(D20:D24)</f>
        <v>45</v>
      </c>
      <c r="E25" s="63"/>
      <c r="F25" s="64" t="s">
        <v>91</v>
      </c>
      <c r="G25" s="62">
        <f>SUM(G20:G24)</f>
        <v>22</v>
      </c>
      <c r="H25" s="62">
        <f>SUM(H20:H24)</f>
        <v>40</v>
      </c>
      <c r="I25" s="62">
        <f>SUM(I20:I24)</f>
        <v>62</v>
      </c>
      <c r="J25" s="63"/>
      <c r="K25" s="64" t="s">
        <v>91</v>
      </c>
      <c r="L25" s="62">
        <f>SUM(L20:L24)</f>
        <v>41</v>
      </c>
      <c r="M25" s="62">
        <f>SUM(M20:M24)</f>
        <v>54</v>
      </c>
      <c r="N25" s="62">
        <f>SUM(N20:N24)</f>
        <v>95</v>
      </c>
      <c r="O25" s="63"/>
      <c r="P25" s="64" t="s">
        <v>91</v>
      </c>
      <c r="Q25" s="62">
        <f>SUM(Q20:Q24)</f>
        <v>62</v>
      </c>
      <c r="R25" s="62">
        <f>SUM(R20:R24)</f>
        <v>65</v>
      </c>
      <c r="S25" s="62">
        <f>SUM(S20:S24)</f>
        <v>127</v>
      </c>
      <c r="U25" s="65">
        <f>Q25+L25+G25+B25</f>
        <v>149</v>
      </c>
      <c r="V25" s="65">
        <f>R25+M25+H25+C25</f>
        <v>180</v>
      </c>
      <c r="X25" s="57" t="s">
        <v>23</v>
      </c>
      <c r="Y25" s="57">
        <v>25</v>
      </c>
    </row>
    <row r="26" spans="1:25" x14ac:dyDescent="0.15">
      <c r="A26" s="66"/>
      <c r="B26" s="66"/>
      <c r="C26" s="66"/>
      <c r="D26" s="66"/>
      <c r="F26" s="66"/>
      <c r="G26" s="66"/>
      <c r="H26" s="66"/>
      <c r="I26" s="66"/>
      <c r="K26" s="66"/>
      <c r="L26" s="66"/>
      <c r="M26" s="66"/>
      <c r="N26" s="66"/>
      <c r="P26" s="66"/>
      <c r="Q26" s="66"/>
      <c r="R26" s="66"/>
      <c r="S26" s="66"/>
      <c r="X26" s="57" t="s">
        <v>24</v>
      </c>
      <c r="Y26" s="57">
        <v>26</v>
      </c>
    </row>
    <row r="27" spans="1:25" x14ac:dyDescent="0.15">
      <c r="A27" s="64" t="s">
        <v>0</v>
      </c>
      <c r="B27" s="64" t="s">
        <v>89</v>
      </c>
      <c r="C27" s="64" t="s">
        <v>90</v>
      </c>
      <c r="D27" s="64" t="s">
        <v>91</v>
      </c>
      <c r="E27" s="63"/>
      <c r="F27" s="64" t="s">
        <v>0</v>
      </c>
      <c r="G27" s="64" t="s">
        <v>89</v>
      </c>
      <c r="H27" s="64" t="s">
        <v>90</v>
      </c>
      <c r="I27" s="64" t="s">
        <v>91</v>
      </c>
      <c r="J27" s="63"/>
      <c r="K27" s="64" t="s">
        <v>0</v>
      </c>
      <c r="L27" s="64" t="s">
        <v>89</v>
      </c>
      <c r="M27" s="64" t="s">
        <v>90</v>
      </c>
      <c r="N27" s="64" t="s">
        <v>91</v>
      </c>
      <c r="O27" s="63"/>
      <c r="P27" s="64" t="s">
        <v>0</v>
      </c>
      <c r="Q27" s="64" t="s">
        <v>89</v>
      </c>
      <c r="R27" s="64" t="s">
        <v>90</v>
      </c>
      <c r="S27" s="64" t="s">
        <v>91</v>
      </c>
      <c r="X27" s="57" t="s">
        <v>25</v>
      </c>
      <c r="Y27" s="57">
        <v>27</v>
      </c>
    </row>
    <row r="28" spans="1:25" x14ac:dyDescent="0.15">
      <c r="A28" s="62">
        <v>60</v>
      </c>
      <c r="B28" s="62">
        <f>IF(ISNA(VLOOKUP($Y$1*1000+A28,年齢別人口集計表AD2!$A$2:$K$5000,9,FALSE)),0,VLOOKUP($Y$1*1000+A28,年齢別人口集計表AD2!$A$2:$K$5000,9,FALSE))</f>
        <v>10</v>
      </c>
      <c r="C28" s="62">
        <f>IF(ISNA(VLOOKUP($Y$1*1000+A28,年齢別人口集計表AD2!$A$2:$K$5000,10,FALSE)),0,VLOOKUP($Y$1*1000+A28,年齢別人口集計表AD2!$A$2:$K$5000,10,FALSE))</f>
        <v>10</v>
      </c>
      <c r="D28" s="62">
        <f>SUM(B28:C28)</f>
        <v>20</v>
      </c>
      <c r="E28" s="63"/>
      <c r="F28" s="62">
        <v>65</v>
      </c>
      <c r="G28" s="62">
        <f>IF(ISNA(VLOOKUP($Y$1*1000+F28,年齢別人口集計表AD2!$A$2:$K$5000,9,FALSE)),0,VLOOKUP($Y$1*1000+F28,年齢別人口集計表AD2!$A$2:$K$5000,9,FALSE))</f>
        <v>19</v>
      </c>
      <c r="H28" s="62">
        <f>IF(ISNA(VLOOKUP($Y$1*1000+F28,年齢別人口集計表AD2!$A$2:$K$5000,10,FALSE)),0,VLOOKUP($Y$1*1000+F28,年齢別人口集計表AD2!$A$2:$K$5000,10,FALSE))</f>
        <v>10</v>
      </c>
      <c r="I28" s="62">
        <f>SUM(G28:H28)</f>
        <v>29</v>
      </c>
      <c r="J28" s="63"/>
      <c r="K28" s="62">
        <v>70</v>
      </c>
      <c r="L28" s="62">
        <f>IF(ISNA(VLOOKUP($Y$1*1000+K28,年齢別人口集計表AD2!$A$2:$K$5000,9,FALSE)),0,VLOOKUP($Y$1*1000+K28,年齢別人口集計表AD2!$A$2:$K$5000,9,FALSE))</f>
        <v>12</v>
      </c>
      <c r="M28" s="62">
        <f>IF(ISNA(VLOOKUP($Y$1*1000+K28,年齢別人口集計表AD2!$A$2:$K$5000,10,FALSE)),0,VLOOKUP($Y$1*1000+K28,年齢別人口集計表AD2!$A$2:$K$5000,10,FALSE))</f>
        <v>12</v>
      </c>
      <c r="N28" s="62">
        <f>SUM(L28:M28)</f>
        <v>24</v>
      </c>
      <c r="O28" s="63"/>
      <c r="P28" s="62">
        <v>75</v>
      </c>
      <c r="Q28" s="62">
        <f>IF(ISNA(VLOOKUP($Y$1*1000+P28,年齢別人口集計表AD2!$A$2:$K$5000,9,FALSE)),0,VLOOKUP($Y$1*1000+P28,年齢別人口集計表AD2!$A$2:$K$5000,9,FALSE))</f>
        <v>5</v>
      </c>
      <c r="R28" s="62">
        <f>IF(ISNA(VLOOKUP($Y$1*1000+P28,年齢別人口集計表AD2!$A$2:$K$5000,10,FALSE)),0,VLOOKUP($Y$1*1000+P28,年齢別人口集計表AD2!$A$2:$K$5000,10,FALSE))</f>
        <v>7</v>
      </c>
      <c r="S28" s="62">
        <f>SUM(Q28:R28)</f>
        <v>12</v>
      </c>
      <c r="X28" s="57" t="s">
        <v>26</v>
      </c>
      <c r="Y28" s="57">
        <v>28</v>
      </c>
    </row>
    <row r="29" spans="1:25" x14ac:dyDescent="0.15">
      <c r="A29" s="62">
        <v>61</v>
      </c>
      <c r="B29" s="62">
        <f>IF(ISNA(VLOOKUP($Y$1*1000+A29,年齢別人口集計表AD2!$A$2:$K$5000,9,FALSE)),0,VLOOKUP($Y$1*1000+A29,年齢別人口集計表AD2!$A$2:$K$5000,9,FALSE))</f>
        <v>10</v>
      </c>
      <c r="C29" s="62">
        <f>IF(ISNA(VLOOKUP($Y$1*1000+A29,年齢別人口集計表AD2!$A$2:$K$5000,10,FALSE)),0,VLOOKUP($Y$1*1000+A29,年齢別人口集計表AD2!$A$2:$K$5000,10,FALSE))</f>
        <v>12</v>
      </c>
      <c r="D29" s="62">
        <f>SUM(B29:C29)</f>
        <v>22</v>
      </c>
      <c r="E29" s="63"/>
      <c r="F29" s="62">
        <v>66</v>
      </c>
      <c r="G29" s="62">
        <f>IF(ISNA(VLOOKUP($Y$1*1000+F29,年齢別人口集計表AD2!$A$2:$K$5000,9,FALSE)),0,VLOOKUP($Y$1*1000+F29,年齢別人口集計表AD2!$A$2:$K$5000,9,FALSE))</f>
        <v>7</v>
      </c>
      <c r="H29" s="62">
        <f>IF(ISNA(VLOOKUP($Y$1*1000+F29,年齢別人口集計表AD2!$A$2:$K$5000,10,FALSE)),0,VLOOKUP($Y$1*1000+F29,年齢別人口集計表AD2!$A$2:$K$5000,10,FALSE))</f>
        <v>10</v>
      </c>
      <c r="I29" s="62">
        <f>SUM(G29:H29)</f>
        <v>17</v>
      </c>
      <c r="J29" s="63"/>
      <c r="K29" s="62">
        <v>71</v>
      </c>
      <c r="L29" s="62">
        <f>IF(ISNA(VLOOKUP($Y$1*1000+K29,年齢別人口集計表AD2!$A$2:$K$5000,9,FALSE)),0,VLOOKUP($Y$1*1000+K29,年齢別人口集計表AD2!$A$2:$K$5000,9,FALSE))</f>
        <v>5</v>
      </c>
      <c r="M29" s="62">
        <f>IF(ISNA(VLOOKUP($Y$1*1000+K29,年齢別人口集計表AD2!$A$2:$K$5000,10,FALSE)),0,VLOOKUP($Y$1*1000+K29,年齢別人口集計表AD2!$A$2:$K$5000,10,FALSE))</f>
        <v>4</v>
      </c>
      <c r="N29" s="62">
        <f>SUM(L29:M29)</f>
        <v>9</v>
      </c>
      <c r="O29" s="63"/>
      <c r="P29" s="62">
        <v>76</v>
      </c>
      <c r="Q29" s="62">
        <f>IF(ISNA(VLOOKUP($Y$1*1000+P29,年齢別人口集計表AD2!$A$2:$K$5000,9,FALSE)),0,VLOOKUP($Y$1*1000+P29,年齢別人口集計表AD2!$A$2:$K$5000,9,FALSE))</f>
        <v>5</v>
      </c>
      <c r="R29" s="62">
        <f>IF(ISNA(VLOOKUP($Y$1*1000+P29,年齢別人口集計表AD2!$A$2:$K$5000,10,FALSE)),0,VLOOKUP($Y$1*1000+P29,年齢別人口集計表AD2!$A$2:$K$5000,10,FALSE))</f>
        <v>4</v>
      </c>
      <c r="S29" s="62">
        <f>SUM(Q29:R29)</f>
        <v>9</v>
      </c>
      <c r="X29" s="57" t="s">
        <v>27</v>
      </c>
      <c r="Y29" s="57">
        <v>29</v>
      </c>
    </row>
    <row r="30" spans="1:25" x14ac:dyDescent="0.15">
      <c r="A30" s="62">
        <v>62</v>
      </c>
      <c r="B30" s="62">
        <f>IF(ISNA(VLOOKUP($Y$1*1000+A30,年齢別人口集計表AD2!$A$2:$K$5000,9,FALSE)),0,VLOOKUP($Y$1*1000+A30,年齢別人口集計表AD2!$A$2:$K$5000,9,FALSE))</f>
        <v>19</v>
      </c>
      <c r="C30" s="62">
        <f>IF(ISNA(VLOOKUP($Y$1*1000+A30,年齢別人口集計表AD2!$A$2:$K$5000,10,FALSE)),0,VLOOKUP($Y$1*1000+A30,年齢別人口集計表AD2!$A$2:$K$5000,10,FALSE))</f>
        <v>15</v>
      </c>
      <c r="D30" s="62">
        <f>SUM(B30:C30)</f>
        <v>34</v>
      </c>
      <c r="E30" s="63"/>
      <c r="F30" s="62">
        <v>67</v>
      </c>
      <c r="G30" s="62">
        <f>IF(ISNA(VLOOKUP($Y$1*1000+F30,年齢別人口集計表AD2!$A$2:$K$5000,9,FALSE)),0,VLOOKUP($Y$1*1000+F30,年齢別人口集計表AD2!$A$2:$K$5000,9,FALSE))</f>
        <v>13</v>
      </c>
      <c r="H30" s="62">
        <f>IF(ISNA(VLOOKUP($Y$1*1000+F30,年齢別人口集計表AD2!$A$2:$K$5000,10,FALSE)),0,VLOOKUP($Y$1*1000+F30,年齢別人口集計表AD2!$A$2:$K$5000,10,FALSE))</f>
        <v>13</v>
      </c>
      <c r="I30" s="62">
        <f>SUM(G30:H30)</f>
        <v>26</v>
      </c>
      <c r="J30" s="63"/>
      <c r="K30" s="62">
        <v>72</v>
      </c>
      <c r="L30" s="62">
        <f>IF(ISNA(VLOOKUP($Y$1*1000+K30,年齢別人口集計表AD2!$A$2:$K$5000,9,FALSE)),0,VLOOKUP($Y$1*1000+K30,年齢別人口集計表AD2!$A$2:$K$5000,9,FALSE))</f>
        <v>4</v>
      </c>
      <c r="M30" s="62">
        <f>IF(ISNA(VLOOKUP($Y$1*1000+K30,年齢別人口集計表AD2!$A$2:$K$5000,10,FALSE)),0,VLOOKUP($Y$1*1000+K30,年齢別人口集計表AD2!$A$2:$K$5000,10,FALSE))</f>
        <v>5</v>
      </c>
      <c r="N30" s="62">
        <f>SUM(L30:M30)</f>
        <v>9</v>
      </c>
      <c r="O30" s="63"/>
      <c r="P30" s="62">
        <v>77</v>
      </c>
      <c r="Q30" s="62">
        <f>IF(ISNA(VLOOKUP($Y$1*1000+P30,年齢別人口集計表AD2!$A$2:$K$5000,9,FALSE)),0,VLOOKUP($Y$1*1000+P30,年齢別人口集計表AD2!$A$2:$K$5000,9,FALSE))</f>
        <v>7</v>
      </c>
      <c r="R30" s="62">
        <f>IF(ISNA(VLOOKUP($Y$1*1000+P30,年齢別人口集計表AD2!$A$2:$K$5000,10,FALSE)),0,VLOOKUP($Y$1*1000+P30,年齢別人口集計表AD2!$A$2:$K$5000,10,FALSE))</f>
        <v>5</v>
      </c>
      <c r="S30" s="62">
        <f>SUM(Q30:R30)</f>
        <v>12</v>
      </c>
      <c r="X30" s="57" t="s">
        <v>28</v>
      </c>
      <c r="Y30" s="57">
        <v>30</v>
      </c>
    </row>
    <row r="31" spans="1:25" x14ac:dyDescent="0.15">
      <c r="A31" s="62">
        <v>63</v>
      </c>
      <c r="B31" s="62">
        <f>IF(ISNA(VLOOKUP($Y$1*1000+A31,年齢別人口集計表AD2!$A$2:$K$5000,9,FALSE)),0,VLOOKUP($Y$1*1000+A31,年齢別人口集計表AD2!$A$2:$K$5000,9,FALSE))</f>
        <v>14</v>
      </c>
      <c r="C31" s="62">
        <f>IF(ISNA(VLOOKUP($Y$1*1000+A31,年齢別人口集計表AD2!$A$2:$K$5000,10,FALSE)),0,VLOOKUP($Y$1*1000+A31,年齢別人口集計表AD2!$A$2:$K$5000,10,FALSE))</f>
        <v>15</v>
      </c>
      <c r="D31" s="62">
        <f>SUM(B31:C31)</f>
        <v>29</v>
      </c>
      <c r="E31" s="63"/>
      <c r="F31" s="62">
        <v>68</v>
      </c>
      <c r="G31" s="62">
        <f>IF(ISNA(VLOOKUP($Y$1*1000+F31,年齢別人口集計表AD2!$A$2:$K$5000,9,FALSE)),0,VLOOKUP($Y$1*1000+F31,年齢別人口集計表AD2!$A$2:$K$5000,9,FALSE))</f>
        <v>16</v>
      </c>
      <c r="H31" s="62">
        <f>IF(ISNA(VLOOKUP($Y$1*1000+F31,年齢別人口集計表AD2!$A$2:$K$5000,10,FALSE)),0,VLOOKUP($Y$1*1000+F31,年齢別人口集計表AD2!$A$2:$K$5000,10,FALSE))</f>
        <v>10</v>
      </c>
      <c r="I31" s="62">
        <f>SUM(G31:H31)</f>
        <v>26</v>
      </c>
      <c r="J31" s="63"/>
      <c r="K31" s="62">
        <v>73</v>
      </c>
      <c r="L31" s="62">
        <f>IF(ISNA(VLOOKUP($Y$1*1000+K31,年齢別人口集計表AD2!$A$2:$K$5000,9,FALSE)),0,VLOOKUP($Y$1*1000+K31,年齢別人口集計表AD2!$A$2:$K$5000,9,FALSE))</f>
        <v>2</v>
      </c>
      <c r="M31" s="62">
        <f>IF(ISNA(VLOOKUP($Y$1*1000+K31,年齢別人口集計表AD2!$A$2:$K$5000,10,FALSE)),0,VLOOKUP($Y$1*1000+K31,年齢別人口集計表AD2!$A$2:$K$5000,10,FALSE))</f>
        <v>4</v>
      </c>
      <c r="N31" s="62">
        <f>SUM(L31:M31)</f>
        <v>6</v>
      </c>
      <c r="O31" s="63"/>
      <c r="P31" s="62">
        <v>78</v>
      </c>
      <c r="Q31" s="62">
        <f>IF(ISNA(VLOOKUP($Y$1*1000+P31,年齢別人口集計表AD2!$A$2:$K$5000,9,FALSE)),0,VLOOKUP($Y$1*1000+P31,年齢別人口集計表AD2!$A$2:$K$5000,9,FALSE))</f>
        <v>2</v>
      </c>
      <c r="R31" s="62">
        <f>IF(ISNA(VLOOKUP($Y$1*1000+P31,年齢別人口集計表AD2!$A$2:$K$5000,10,FALSE)),0,VLOOKUP($Y$1*1000+P31,年齢別人口集計表AD2!$A$2:$K$5000,10,FALSE))</f>
        <v>1</v>
      </c>
      <c r="S31" s="62">
        <f>SUM(Q31:R31)</f>
        <v>3</v>
      </c>
      <c r="X31" s="57" t="s">
        <v>29</v>
      </c>
      <c r="Y31" s="57">
        <v>31</v>
      </c>
    </row>
    <row r="32" spans="1:25" x14ac:dyDescent="0.15">
      <c r="A32" s="62">
        <v>64</v>
      </c>
      <c r="B32" s="62">
        <f>IF(ISNA(VLOOKUP($Y$1*1000+A32,年齢別人口集計表AD2!$A$2:$K$5000,9,FALSE)),0,VLOOKUP($Y$1*1000+A32,年齢別人口集計表AD2!$A$2:$K$5000,9,FALSE))</f>
        <v>12</v>
      </c>
      <c r="C32" s="62">
        <f>IF(ISNA(VLOOKUP($Y$1*1000+A32,年齢別人口集計表AD2!$A$2:$K$5000,10,FALSE)),0,VLOOKUP($Y$1*1000+A32,年齢別人口集計表AD2!$A$2:$K$5000,10,FALSE))</f>
        <v>12</v>
      </c>
      <c r="D32" s="62">
        <f>SUM(B32:C32)</f>
        <v>24</v>
      </c>
      <c r="E32" s="63"/>
      <c r="F32" s="62">
        <v>69</v>
      </c>
      <c r="G32" s="62">
        <f>IF(ISNA(VLOOKUP($Y$1*1000+F32,年齢別人口集計表AD2!$A$2:$K$5000,9,FALSE)),0,VLOOKUP($Y$1*1000+F32,年齢別人口集計表AD2!$A$2:$K$5000,9,FALSE))</f>
        <v>12</v>
      </c>
      <c r="H32" s="62">
        <f>IF(ISNA(VLOOKUP($Y$1*1000+F32,年齢別人口集計表AD2!$A$2:$K$5000,10,FALSE)),0,VLOOKUP($Y$1*1000+F32,年齢別人口集計表AD2!$A$2:$K$5000,10,FALSE))</f>
        <v>14</v>
      </c>
      <c r="I32" s="62">
        <f>SUM(G32:H32)</f>
        <v>26</v>
      </c>
      <c r="J32" s="63"/>
      <c r="K32" s="62">
        <v>74</v>
      </c>
      <c r="L32" s="62">
        <f>IF(ISNA(VLOOKUP($Y$1*1000+K32,年齢別人口集計表AD2!$A$2:$K$5000,9,FALSE)),0,VLOOKUP($Y$1*1000+K32,年齢別人口集計表AD2!$A$2:$K$5000,9,FALSE))</f>
        <v>7</v>
      </c>
      <c r="M32" s="62">
        <f>IF(ISNA(VLOOKUP($Y$1*1000+K32,年齢別人口集計表AD2!$A$2:$K$5000,10,FALSE)),0,VLOOKUP($Y$1*1000+K32,年齢別人口集計表AD2!$A$2:$K$5000,10,FALSE))</f>
        <v>6</v>
      </c>
      <c r="N32" s="62">
        <f>SUM(L32:M32)</f>
        <v>13</v>
      </c>
      <c r="O32" s="63"/>
      <c r="P32" s="62">
        <v>79</v>
      </c>
      <c r="Q32" s="62">
        <f>IF(ISNA(VLOOKUP($Y$1*1000+P32,年齢別人口集計表AD2!$A$2:$K$5000,9,FALSE)),0,VLOOKUP($Y$1*1000+P32,年齢別人口集計表AD2!$A$2:$K$5000,9,FALSE))</f>
        <v>2</v>
      </c>
      <c r="R32" s="62">
        <f>IF(ISNA(VLOOKUP($Y$1*1000+P32,年齢別人口集計表AD2!$A$2:$K$5000,10,FALSE)),0,VLOOKUP($Y$1*1000+P32,年齢別人口集計表AD2!$A$2:$K$5000,10,FALSE))</f>
        <v>5</v>
      </c>
      <c r="S32" s="62">
        <f>SUM(Q32:R32)</f>
        <v>7</v>
      </c>
      <c r="X32" s="57" t="s">
        <v>30</v>
      </c>
      <c r="Y32" s="57">
        <v>32</v>
      </c>
    </row>
    <row r="33" spans="1:25" x14ac:dyDescent="0.15">
      <c r="A33" s="64" t="s">
        <v>91</v>
      </c>
      <c r="B33" s="62">
        <f>SUM(B28:B32)</f>
        <v>65</v>
      </c>
      <c r="C33" s="62">
        <f>SUM(C28:C32)</f>
        <v>64</v>
      </c>
      <c r="D33" s="62">
        <f>SUM(D28:D32)</f>
        <v>129</v>
      </c>
      <c r="E33" s="63"/>
      <c r="F33" s="64" t="s">
        <v>91</v>
      </c>
      <c r="G33" s="62">
        <f>SUM(G28:G32)</f>
        <v>67</v>
      </c>
      <c r="H33" s="62">
        <f>SUM(H28:H32)</f>
        <v>57</v>
      </c>
      <c r="I33" s="62">
        <f>SUM(I28:I32)</f>
        <v>124</v>
      </c>
      <c r="J33" s="63"/>
      <c r="K33" s="64" t="s">
        <v>91</v>
      </c>
      <c r="L33" s="62">
        <f>SUM(L28:L32)</f>
        <v>30</v>
      </c>
      <c r="M33" s="62">
        <f>SUM(M28:M32)</f>
        <v>31</v>
      </c>
      <c r="N33" s="62">
        <f>SUM(N28:N32)</f>
        <v>61</v>
      </c>
      <c r="O33" s="63"/>
      <c r="P33" s="64" t="s">
        <v>91</v>
      </c>
      <c r="Q33" s="62">
        <f>SUM(Q28:Q32)</f>
        <v>21</v>
      </c>
      <c r="R33" s="62">
        <f>SUM(R28:R32)</f>
        <v>22</v>
      </c>
      <c r="S33" s="62">
        <f>SUM(S28:S32)</f>
        <v>43</v>
      </c>
      <c r="U33" s="65">
        <f>Q33+L33+G33+B33</f>
        <v>183</v>
      </c>
      <c r="V33" s="65">
        <f>R33+M33+H33+C33</f>
        <v>174</v>
      </c>
      <c r="X33" s="57" t="s">
        <v>31</v>
      </c>
      <c r="Y33" s="57">
        <v>33</v>
      </c>
    </row>
    <row r="34" spans="1:25" x14ac:dyDescent="0.15">
      <c r="A34" s="66"/>
      <c r="B34" s="66"/>
      <c r="C34" s="66"/>
      <c r="D34" s="66"/>
      <c r="F34" s="66"/>
      <c r="G34" s="66"/>
      <c r="H34" s="66"/>
      <c r="I34" s="66"/>
      <c r="K34" s="66"/>
      <c r="L34" s="66"/>
      <c r="M34" s="66"/>
      <c r="N34" s="66"/>
      <c r="P34" s="66"/>
      <c r="Q34" s="66"/>
      <c r="R34" s="66"/>
      <c r="S34" s="66"/>
      <c r="X34" s="57" t="s">
        <v>32</v>
      </c>
      <c r="Y34" s="57">
        <v>34</v>
      </c>
    </row>
    <row r="35" spans="1:25" x14ac:dyDescent="0.15">
      <c r="A35" s="64" t="s">
        <v>0</v>
      </c>
      <c r="B35" s="64" t="s">
        <v>89</v>
      </c>
      <c r="C35" s="64" t="s">
        <v>90</v>
      </c>
      <c r="D35" s="64" t="s">
        <v>91</v>
      </c>
      <c r="E35" s="63"/>
      <c r="F35" s="64" t="s">
        <v>0</v>
      </c>
      <c r="G35" s="64" t="s">
        <v>89</v>
      </c>
      <c r="H35" s="64" t="s">
        <v>90</v>
      </c>
      <c r="I35" s="64" t="s">
        <v>91</v>
      </c>
      <c r="J35" s="63"/>
      <c r="K35" s="64" t="s">
        <v>0</v>
      </c>
      <c r="L35" s="64" t="s">
        <v>89</v>
      </c>
      <c r="M35" s="64" t="s">
        <v>90</v>
      </c>
      <c r="N35" s="64" t="s">
        <v>91</v>
      </c>
      <c r="O35" s="63"/>
      <c r="P35" s="64" t="s">
        <v>0</v>
      </c>
      <c r="Q35" s="64" t="s">
        <v>89</v>
      </c>
      <c r="R35" s="64" t="s">
        <v>90</v>
      </c>
      <c r="S35" s="64" t="s">
        <v>91</v>
      </c>
      <c r="X35" s="57" t="s">
        <v>33</v>
      </c>
      <c r="Y35" s="57">
        <v>36</v>
      </c>
    </row>
    <row r="36" spans="1:25" x14ac:dyDescent="0.15">
      <c r="A36" s="62">
        <v>80</v>
      </c>
      <c r="B36" s="62">
        <f>IF(ISNA(VLOOKUP($Y$1*1000+A36,年齢別人口集計表AD2!$A$2:$K$5000,9,FALSE)),0,VLOOKUP($Y$1*1000+A36,年齢別人口集計表AD2!$A$2:$K$5000,9,FALSE))</f>
        <v>2</v>
      </c>
      <c r="C36" s="62">
        <f>IF(ISNA(VLOOKUP($Y$1*1000+A36,年齢別人口集計表AD2!$A$2:$K$5000,10,FALSE)),0,VLOOKUP($Y$1*1000+A36,年齢別人口集計表AD2!$A$2:$K$5000,10,FALSE))</f>
        <v>1</v>
      </c>
      <c r="D36" s="62">
        <f>SUM(B36:C36)</f>
        <v>3</v>
      </c>
      <c r="E36" s="63"/>
      <c r="F36" s="62">
        <v>85</v>
      </c>
      <c r="G36" s="62">
        <f>IF(ISNA(VLOOKUP($Y$1*1000+F36,年齢別人口集計表AD2!$A$2:$K$5000,9,FALSE)),0,VLOOKUP($Y$1*1000+F36,年齢別人口集計表AD2!$A$2:$K$5000,9,FALSE))</f>
        <v>0</v>
      </c>
      <c r="H36" s="62">
        <f>IF(ISNA(VLOOKUP($Y$1*1000+F36,年齢別人口集計表AD2!$A$2:$K$5000,10,FALSE)),0,VLOOKUP($Y$1*1000+F36,年齢別人口集計表AD2!$A$2:$K$5000,10,FALSE))</f>
        <v>3</v>
      </c>
      <c r="I36" s="62">
        <f>SUM(G36:H36)</f>
        <v>3</v>
      </c>
      <c r="J36" s="63"/>
      <c r="K36" s="62">
        <v>90</v>
      </c>
      <c r="L36" s="62">
        <f>IF(ISNA(VLOOKUP($Y$1*1000+K36,年齢別人口集計表AD2!$A$2:$K$5000,9,FALSE)),0,VLOOKUP($Y$1*1000+K36,年齢別人口集計表AD2!$A$2:$K$5000,9,FALSE))</f>
        <v>0</v>
      </c>
      <c r="M36" s="62">
        <f>IF(ISNA(VLOOKUP($Y$1*1000+K36,年齢別人口集計表AD2!$A$2:$K$5000,10,FALSE)),0,VLOOKUP($Y$1*1000+K36,年齢別人口集計表AD2!$A$2:$K$5000,10,FALSE))</f>
        <v>0</v>
      </c>
      <c r="N36" s="62">
        <f>SUM(L36:M36)</f>
        <v>0</v>
      </c>
      <c r="O36" s="63"/>
      <c r="P36" s="62">
        <v>95</v>
      </c>
      <c r="Q36" s="62">
        <f>IF(ISNA(VLOOKUP($Y$1*1000+P36,年齢別人口集計表AD2!$A$2:$K$5000,9,FALSE)),0,VLOOKUP($Y$1*1000+P36,年齢別人口集計表AD2!$A$2:$K$5000,9,FALSE))</f>
        <v>0</v>
      </c>
      <c r="R36" s="62">
        <f>IF(ISNA(VLOOKUP($Y$1*1000+P36,年齢別人口集計表AD2!$A$2:$K$5000,10,FALSE)),0,VLOOKUP($Y$1*1000+P36,年齢別人口集計表AD2!$A$2:$K$5000,10,FALSE))</f>
        <v>1</v>
      </c>
      <c r="S36" s="62">
        <f>SUM(Q36:R36)</f>
        <v>1</v>
      </c>
      <c r="X36" s="57" t="s">
        <v>34</v>
      </c>
      <c r="Y36" s="57">
        <v>37</v>
      </c>
    </row>
    <row r="37" spans="1:25" x14ac:dyDescent="0.15">
      <c r="A37" s="62">
        <v>81</v>
      </c>
      <c r="B37" s="62">
        <f>IF(ISNA(VLOOKUP($Y$1*1000+A37,年齢別人口集計表AD2!$A$2:$K$5000,9,FALSE)),0,VLOOKUP($Y$1*1000+A37,年齢別人口集計表AD2!$A$2:$K$5000,9,FALSE))</f>
        <v>3</v>
      </c>
      <c r="C37" s="62">
        <f>IF(ISNA(VLOOKUP($Y$1*1000+A37,年齢別人口集計表AD2!$A$2:$K$5000,10,FALSE)),0,VLOOKUP($Y$1*1000+A37,年齢別人口集計表AD2!$A$2:$K$5000,10,FALSE))</f>
        <v>2</v>
      </c>
      <c r="D37" s="62">
        <f>SUM(B37:C37)</f>
        <v>5</v>
      </c>
      <c r="E37" s="63"/>
      <c r="F37" s="62">
        <v>86</v>
      </c>
      <c r="G37" s="62">
        <f>IF(ISNA(VLOOKUP($Y$1*1000+F37,年齢別人口集計表AD2!$A$2:$K$5000,9,FALSE)),0,VLOOKUP($Y$1*1000+F37,年齢別人口集計表AD2!$A$2:$K$5000,9,FALSE))</f>
        <v>1</v>
      </c>
      <c r="H37" s="62">
        <f>IF(ISNA(VLOOKUP($Y$1*1000+F37,年齢別人口集計表AD2!$A$2:$K$5000,10,FALSE)),0,VLOOKUP($Y$1*1000+F37,年齢別人口集計表AD2!$A$2:$K$5000,10,FALSE))</f>
        <v>5</v>
      </c>
      <c r="I37" s="62">
        <f>SUM(G37:H37)</f>
        <v>6</v>
      </c>
      <c r="J37" s="63"/>
      <c r="K37" s="62">
        <v>91</v>
      </c>
      <c r="L37" s="62">
        <f>IF(ISNA(VLOOKUP($Y$1*1000+K37,年齢別人口集計表AD2!$A$2:$K$5000,9,FALSE)),0,VLOOKUP($Y$1*1000+K37,年齢別人口集計表AD2!$A$2:$K$5000,9,FALSE))</f>
        <v>0</v>
      </c>
      <c r="M37" s="62">
        <f>IF(ISNA(VLOOKUP($Y$1*1000+K37,年齢別人口集計表AD2!$A$2:$K$5000,10,FALSE)),0,VLOOKUP($Y$1*1000+K37,年齢別人口集計表AD2!$A$2:$K$5000,10,FALSE))</f>
        <v>0</v>
      </c>
      <c r="N37" s="62">
        <f>SUM(L37:M37)</f>
        <v>0</v>
      </c>
      <c r="O37" s="63"/>
      <c r="P37" s="62">
        <v>96</v>
      </c>
      <c r="Q37" s="62">
        <f>IF(ISNA(VLOOKUP($Y$1*1000+P37,年齢別人口集計表AD2!$A$2:$K$5000,9,FALSE)),0,VLOOKUP($Y$1*1000+P37,年齢別人口集計表AD2!$A$2:$K$5000,9,FALSE))</f>
        <v>0</v>
      </c>
      <c r="R37" s="62">
        <f>IF(ISNA(VLOOKUP($Y$1*1000+P37,年齢別人口集計表AD2!$A$2:$K$5000,10,FALSE)),0,VLOOKUP($Y$1*1000+P37,年齢別人口集計表AD2!$A$2:$K$5000,10,FALSE))</f>
        <v>0</v>
      </c>
      <c r="S37" s="62">
        <f>SUM(Q37:R37)</f>
        <v>0</v>
      </c>
      <c r="X37" s="57" t="s">
        <v>35</v>
      </c>
      <c r="Y37" s="57">
        <v>38</v>
      </c>
    </row>
    <row r="38" spans="1:25" x14ac:dyDescent="0.15">
      <c r="A38" s="62">
        <v>82</v>
      </c>
      <c r="B38" s="62">
        <f>IF(ISNA(VLOOKUP($Y$1*1000+A38,年齢別人口集計表AD2!$A$2:$K$5000,9,FALSE)),0,VLOOKUP($Y$1*1000+A38,年齢別人口集計表AD2!$A$2:$K$5000,9,FALSE))</f>
        <v>1</v>
      </c>
      <c r="C38" s="62">
        <f>IF(ISNA(VLOOKUP($Y$1*1000+A38,年齢別人口集計表AD2!$A$2:$K$5000,10,FALSE)),0,VLOOKUP($Y$1*1000+A38,年齢別人口集計表AD2!$A$2:$K$5000,10,FALSE))</f>
        <v>0</v>
      </c>
      <c r="D38" s="62">
        <f>SUM(B38:C38)</f>
        <v>1</v>
      </c>
      <c r="E38" s="63"/>
      <c r="F38" s="62">
        <v>87</v>
      </c>
      <c r="G38" s="62">
        <f>IF(ISNA(VLOOKUP($Y$1*1000+F38,年齢別人口集計表AD2!$A$2:$K$5000,9,FALSE)),0,VLOOKUP($Y$1*1000+F38,年齢別人口集計表AD2!$A$2:$K$5000,9,FALSE))</f>
        <v>0</v>
      </c>
      <c r="H38" s="62">
        <f>IF(ISNA(VLOOKUP($Y$1*1000+F38,年齢別人口集計表AD2!$A$2:$K$5000,10,FALSE)),0,VLOOKUP($Y$1*1000+F38,年齢別人口集計表AD2!$A$2:$K$5000,10,FALSE))</f>
        <v>1</v>
      </c>
      <c r="I38" s="62">
        <f>SUM(G38:H38)</f>
        <v>1</v>
      </c>
      <c r="J38" s="63"/>
      <c r="K38" s="62">
        <v>92</v>
      </c>
      <c r="L38" s="62">
        <f>IF(ISNA(VLOOKUP($Y$1*1000+K38,年齢別人口集計表AD2!$A$2:$K$5000,9,FALSE)),0,VLOOKUP($Y$1*1000+K38,年齢別人口集計表AD2!$A$2:$K$5000,9,FALSE))</f>
        <v>0</v>
      </c>
      <c r="M38" s="62">
        <f>IF(ISNA(VLOOKUP($Y$1*1000+K38,年齢別人口集計表AD2!$A$2:$K$5000,10,FALSE)),0,VLOOKUP($Y$1*1000+K38,年齢別人口集計表AD2!$A$2:$K$5000,10,FALSE))</f>
        <v>3</v>
      </c>
      <c r="N38" s="62">
        <f>SUM(L38:M38)</f>
        <v>3</v>
      </c>
      <c r="O38" s="63"/>
      <c r="P38" s="62">
        <v>97</v>
      </c>
      <c r="Q38" s="62">
        <f>IF(ISNA(VLOOKUP($Y$1*1000+P38,年齢別人口集計表AD2!$A$2:$K$5000,9,FALSE)),0,VLOOKUP($Y$1*1000+P38,年齢別人口集計表AD2!$A$2:$K$5000,9,FALSE))</f>
        <v>0</v>
      </c>
      <c r="R38" s="62">
        <f>IF(ISNA(VLOOKUP($Y$1*1000+P38,年齢別人口集計表AD2!$A$2:$K$5000,10,FALSE)),0,VLOOKUP($Y$1*1000+P38,年齢別人口集計表AD2!$A$2:$K$5000,10,FALSE))</f>
        <v>0</v>
      </c>
      <c r="S38" s="62">
        <f>SUM(Q38:R38)</f>
        <v>0</v>
      </c>
      <c r="X38" s="57" t="s">
        <v>61</v>
      </c>
      <c r="Y38" s="57">
        <v>39</v>
      </c>
    </row>
    <row r="39" spans="1:25" x14ac:dyDescent="0.15">
      <c r="A39" s="62">
        <v>83</v>
      </c>
      <c r="B39" s="62">
        <f>IF(ISNA(VLOOKUP($Y$1*1000+A39,年齢別人口集計表AD2!$A$2:$K$5000,9,FALSE)),0,VLOOKUP($Y$1*1000+A39,年齢別人口集計表AD2!$A$2:$K$5000,9,FALSE))</f>
        <v>4</v>
      </c>
      <c r="C39" s="62">
        <f>IF(ISNA(VLOOKUP($Y$1*1000+A39,年齢別人口集計表AD2!$A$2:$K$5000,10,FALSE)),0,VLOOKUP($Y$1*1000+A39,年齢別人口集計表AD2!$A$2:$K$5000,10,FALSE))</f>
        <v>3</v>
      </c>
      <c r="D39" s="62">
        <f>SUM(B39:C39)</f>
        <v>7</v>
      </c>
      <c r="E39" s="63"/>
      <c r="F39" s="62">
        <v>88</v>
      </c>
      <c r="G39" s="62">
        <f>IF(ISNA(VLOOKUP($Y$1*1000+F39,年齢別人口集計表AD2!$A$2:$K$5000,9,FALSE)),0,VLOOKUP($Y$1*1000+F39,年齢別人口集計表AD2!$A$2:$K$5000,9,FALSE))</f>
        <v>3</v>
      </c>
      <c r="H39" s="62">
        <f>IF(ISNA(VLOOKUP($Y$1*1000+F39,年齢別人口集計表AD2!$A$2:$K$5000,10,FALSE)),0,VLOOKUP($Y$1*1000+F39,年齢別人口集計表AD2!$A$2:$K$5000,10,FALSE))</f>
        <v>2</v>
      </c>
      <c r="I39" s="62">
        <f>SUM(G39:H39)</f>
        <v>5</v>
      </c>
      <c r="J39" s="63"/>
      <c r="K39" s="62">
        <v>93</v>
      </c>
      <c r="L39" s="62">
        <f>IF(ISNA(VLOOKUP($Y$1*1000+K39,年齢別人口集計表AD2!$A$2:$K$5000,9,FALSE)),0,VLOOKUP($Y$1*1000+K39,年齢別人口集計表AD2!$A$2:$K$5000,9,FALSE))</f>
        <v>0</v>
      </c>
      <c r="M39" s="62">
        <f>IF(ISNA(VLOOKUP($Y$1*1000+K39,年齢別人口集計表AD2!$A$2:$K$5000,10,FALSE)),0,VLOOKUP($Y$1*1000+K39,年齢別人口集計表AD2!$A$2:$K$5000,10,FALSE))</f>
        <v>1</v>
      </c>
      <c r="N39" s="62">
        <f>SUM(L39:M39)</f>
        <v>1</v>
      </c>
      <c r="O39" s="63"/>
      <c r="P39" s="62">
        <v>98</v>
      </c>
      <c r="Q39" s="62">
        <f>IF(ISNA(VLOOKUP($Y$1*1000+P39,年齢別人口集計表AD2!$A$2:$K$5000,9,FALSE)),0,VLOOKUP($Y$1*1000+P39,年齢別人口集計表AD2!$A$2:$K$5000,9,FALSE))</f>
        <v>0</v>
      </c>
      <c r="R39" s="62">
        <f>IF(ISNA(VLOOKUP($Y$1*1000+P39,年齢別人口集計表AD2!$A$2:$K$5000,10,FALSE)),0,VLOOKUP($Y$1*1000+P39,年齢別人口集計表AD2!$A$2:$K$5000,10,FALSE))</f>
        <v>0</v>
      </c>
      <c r="S39" s="62">
        <f>SUM(Q39:R39)</f>
        <v>0</v>
      </c>
      <c r="X39" s="57" t="s">
        <v>77</v>
      </c>
      <c r="Y39" s="57">
        <v>40</v>
      </c>
    </row>
    <row r="40" spans="1:25" x14ac:dyDescent="0.15">
      <c r="A40" s="62">
        <v>84</v>
      </c>
      <c r="B40" s="62">
        <f>IF(ISNA(VLOOKUP($Y$1*1000+A40,年齢別人口集計表AD2!$A$2:$K$5000,9,FALSE)),0,VLOOKUP($Y$1*1000+A40,年齢別人口集計表AD2!$A$2:$K$5000,9,FALSE))</f>
        <v>1</v>
      </c>
      <c r="C40" s="62">
        <f>IF(ISNA(VLOOKUP($Y$1*1000+A40,年齢別人口集計表AD2!$A$2:$K$5000,10,FALSE)),0,VLOOKUP($Y$1*1000+A40,年齢別人口集計表AD2!$A$2:$K$5000,10,FALSE))</f>
        <v>5</v>
      </c>
      <c r="D40" s="62">
        <f>SUM(B40:C40)</f>
        <v>6</v>
      </c>
      <c r="E40" s="63"/>
      <c r="F40" s="62">
        <v>89</v>
      </c>
      <c r="G40" s="62">
        <f>IF(ISNA(VLOOKUP($Y$1*1000+F40,年齢別人口集計表AD2!$A$2:$K$5000,9,FALSE)),0,VLOOKUP($Y$1*1000+F40,年齢別人口集計表AD2!$A$2:$K$5000,9,FALSE))</f>
        <v>0</v>
      </c>
      <c r="H40" s="62">
        <f>IF(ISNA(VLOOKUP($Y$1*1000+F40,年齢別人口集計表AD2!$A$2:$K$5000,10,FALSE)),0,VLOOKUP($Y$1*1000+F40,年齢別人口集計表AD2!$A$2:$K$5000,10,FALSE))</f>
        <v>3</v>
      </c>
      <c r="I40" s="62">
        <f>SUM(G40:H40)</f>
        <v>3</v>
      </c>
      <c r="J40" s="63"/>
      <c r="K40" s="62">
        <v>94</v>
      </c>
      <c r="L40" s="62">
        <f>IF(ISNA(VLOOKUP($Y$1*1000+K40,年齢別人口集計表AD2!$A$2:$K$5000,9,FALSE)),0,VLOOKUP($Y$1*1000+K40,年齢別人口集計表AD2!$A$2:$K$5000,9,FALSE))</f>
        <v>0</v>
      </c>
      <c r="M40" s="62">
        <f>IF(ISNA(VLOOKUP($Y$1*1000+K40,年齢別人口集計表AD2!$A$2:$K$5000,10,FALSE)),0,VLOOKUP($Y$1*1000+K40,年齢別人口集計表AD2!$A$2:$K$5000,10,FALSE))</f>
        <v>0</v>
      </c>
      <c r="N40" s="62">
        <f>SUM(L40:M40)</f>
        <v>0</v>
      </c>
      <c r="O40" s="63"/>
      <c r="P40" s="62">
        <v>99</v>
      </c>
      <c r="Q40" s="62">
        <f>IF(ISNA(VLOOKUP($Y$1*1000+P40,年齢別人口集計表AD2!$A$2:$K$5000,9,FALSE)),0,VLOOKUP($Y$1*1000+P40,年齢別人口集計表AD2!$A$2:$K$5000,9,FALSE))</f>
        <v>0</v>
      </c>
      <c r="R40" s="62">
        <f>IF(ISNA(VLOOKUP($Y$1*1000+P40,年齢別人口集計表AD2!$A$2:$K$5000,10,FALSE)),0,VLOOKUP($Y$1*1000+P40,年齢別人口集計表AD2!$A$2:$K$5000,10,FALSE))</f>
        <v>0</v>
      </c>
      <c r="S40" s="62">
        <f>SUM(Q40:R40)</f>
        <v>0</v>
      </c>
      <c r="X40" s="57" t="s">
        <v>83</v>
      </c>
      <c r="Y40" s="57">
        <v>41</v>
      </c>
    </row>
    <row r="41" spans="1:25" x14ac:dyDescent="0.15">
      <c r="A41" s="64" t="s">
        <v>91</v>
      </c>
      <c r="B41" s="62">
        <f>SUM(B36:B40)</f>
        <v>11</v>
      </c>
      <c r="C41" s="62">
        <f>SUM(C36:C40)</f>
        <v>11</v>
      </c>
      <c r="D41" s="62">
        <f>SUM(D36:D40)</f>
        <v>22</v>
      </c>
      <c r="E41" s="63"/>
      <c r="F41" s="64" t="s">
        <v>91</v>
      </c>
      <c r="G41" s="62">
        <f>SUM(G36:G40)</f>
        <v>4</v>
      </c>
      <c r="H41" s="62">
        <f>SUM(H36:H40)</f>
        <v>14</v>
      </c>
      <c r="I41" s="62">
        <f>SUM(I36:I40)</f>
        <v>18</v>
      </c>
      <c r="J41" s="63"/>
      <c r="K41" s="64" t="s">
        <v>91</v>
      </c>
      <c r="L41" s="62">
        <f>SUM(L36:L40)</f>
        <v>0</v>
      </c>
      <c r="M41" s="62">
        <f>SUM(M36:M40)</f>
        <v>4</v>
      </c>
      <c r="N41" s="62">
        <f>SUM(N36:N40)</f>
        <v>4</v>
      </c>
      <c r="O41" s="63"/>
      <c r="P41" s="64" t="s">
        <v>91</v>
      </c>
      <c r="Q41" s="62">
        <f>SUM(Q36:Q40)</f>
        <v>0</v>
      </c>
      <c r="R41" s="62">
        <f>SUM(R36:R40)</f>
        <v>1</v>
      </c>
      <c r="S41" s="62">
        <f>SUM(S36:S40)</f>
        <v>1</v>
      </c>
      <c r="U41" s="65">
        <f>Q41+L41+G41+B41</f>
        <v>15</v>
      </c>
      <c r="V41" s="65">
        <f>R41+M41+H41+C41</f>
        <v>30</v>
      </c>
      <c r="X41" s="57" t="s">
        <v>36</v>
      </c>
      <c r="Y41" s="57">
        <v>42</v>
      </c>
    </row>
    <row r="42" spans="1:25" x14ac:dyDescent="0.15">
      <c r="A42" s="66"/>
      <c r="B42" s="66"/>
      <c r="C42" s="66"/>
      <c r="D42" s="66"/>
      <c r="F42" s="66"/>
      <c r="G42" s="66"/>
      <c r="H42" s="66"/>
      <c r="I42" s="66"/>
      <c r="K42" s="66"/>
      <c r="L42" s="66"/>
      <c r="M42" s="66"/>
      <c r="N42" s="66"/>
      <c r="P42" s="66"/>
      <c r="Q42" s="66"/>
      <c r="R42" s="66"/>
      <c r="S42" s="66"/>
      <c r="X42" s="57" t="s">
        <v>37</v>
      </c>
      <c r="Y42" s="57">
        <v>43</v>
      </c>
    </row>
    <row r="43" spans="1:25" x14ac:dyDescent="0.15">
      <c r="A43" s="64" t="s">
        <v>0</v>
      </c>
      <c r="B43" s="64" t="s">
        <v>89</v>
      </c>
      <c r="C43" s="64" t="s">
        <v>90</v>
      </c>
      <c r="D43" s="64" t="s">
        <v>91</v>
      </c>
      <c r="E43" s="63"/>
      <c r="F43" s="64" t="s">
        <v>0</v>
      </c>
      <c r="G43" s="64" t="s">
        <v>89</v>
      </c>
      <c r="H43" s="64" t="s">
        <v>90</v>
      </c>
      <c r="I43" s="64" t="s">
        <v>91</v>
      </c>
      <c r="J43" s="63"/>
      <c r="K43" s="64" t="s">
        <v>0</v>
      </c>
      <c r="L43" s="64" t="s">
        <v>89</v>
      </c>
      <c r="M43" s="64" t="s">
        <v>90</v>
      </c>
      <c r="N43" s="64" t="s">
        <v>91</v>
      </c>
      <c r="O43" s="63"/>
      <c r="P43" s="64" t="s">
        <v>0</v>
      </c>
      <c r="Q43" s="64" t="s">
        <v>89</v>
      </c>
      <c r="R43" s="64" t="s">
        <v>90</v>
      </c>
      <c r="S43" s="64" t="s">
        <v>91</v>
      </c>
      <c r="X43" s="57" t="s">
        <v>38</v>
      </c>
      <c r="Y43" s="57">
        <v>50</v>
      </c>
    </row>
    <row r="44" spans="1:25" x14ac:dyDescent="0.15">
      <c r="A44" s="62">
        <v>100</v>
      </c>
      <c r="B44" s="62">
        <f>IF(ISNA(VLOOKUP($Y$1*1000+A44,年齢別人口集計表AD2!$A$2:$K$5000,9,FALSE)),0,VLOOKUP($Y$1*1000+A44,年齢別人口集計表AD2!$A$2:$K$5000,9,FALSE))</f>
        <v>0</v>
      </c>
      <c r="C44" s="62">
        <f>IF(ISNA(VLOOKUP($Y$1*1000+A44,年齢別人口集計表AD2!$A$2:$K$5000,10,FALSE)),0,VLOOKUP($Y$1*1000+A44,年齢別人口集計表AD2!$A$2:$K$5000,10,FALSE))</f>
        <v>0</v>
      </c>
      <c r="D44" s="62">
        <f>SUM(B44:C44)</f>
        <v>0</v>
      </c>
      <c r="E44" s="63"/>
      <c r="F44" s="62">
        <v>105</v>
      </c>
      <c r="G44" s="62">
        <f>IF(ISNA(VLOOKUP($Y$1*1000+F44,年齢別人口集計表AD2!$A$2:$K$5000,9,FALSE)),0,VLOOKUP($Y$1*1000+F44,年齢別人口集計表AD2!$A$2:$K$5000,9,FALSE))</f>
        <v>0</v>
      </c>
      <c r="H44" s="62">
        <f>IF(ISNA(VLOOKUP($Y$1*1000+F44,年齢別人口集計表AD2!$A$2:$K$5000,10,FALSE)),0,VLOOKUP($Y$1*1000+F44,年齢別人口集計表AD2!$A$2:$K$5000,10,FALSE))</f>
        <v>0</v>
      </c>
      <c r="I44" s="62">
        <f>SUM(G44:H44)</f>
        <v>0</v>
      </c>
      <c r="J44" s="63"/>
      <c r="K44" s="62">
        <v>110</v>
      </c>
      <c r="L44" s="62">
        <f>IF(ISNA(VLOOKUP($Y$1*1000+K44,年齢別人口集計表AD2!$A$2:$K$5000,9,FALSE)),0,VLOOKUP($Y$1*1000+K44,年齢別人口集計表AD2!$A$2:$K$5000,9,FALSE))</f>
        <v>0</v>
      </c>
      <c r="M44" s="62">
        <f>IF(ISNA(VLOOKUP($Y$1*1000+K44,年齢別人口集計表AD2!$A$2:$K$5000,10,FALSE)),0,VLOOKUP($Y$1*1000+K44,年齢別人口集計表AD2!$A$2:$K$5000,10,FALSE))</f>
        <v>0</v>
      </c>
      <c r="N44" s="62">
        <f>SUM(L44:M44)</f>
        <v>0</v>
      </c>
      <c r="O44" s="63"/>
      <c r="P44" s="62">
        <v>115</v>
      </c>
      <c r="Q44" s="62">
        <f>IF(ISNA(VLOOKUP($Y$1*1000+P44,年齢別人口集計表AD2!$A$2:$K$5000,9,FALSE)),0,VLOOKUP($Y$1*1000+P44,年齢別人口集計表AD2!$A$2:$K$5000,9,FALSE))</f>
        <v>0</v>
      </c>
      <c r="R44" s="62">
        <f>IF(ISNA(VLOOKUP($Y$1*1000+P44,年齢別人口集計表AD2!$A$2:$K$5000,10,FALSE)),0,VLOOKUP($Y$1*1000+P44,年齢別人口集計表AD2!$A$2:$K$5000,10,FALSE))</f>
        <v>0</v>
      </c>
      <c r="S44" s="62">
        <f>SUM(Q44:R44)</f>
        <v>0</v>
      </c>
      <c r="X44" s="57" t="s">
        <v>39</v>
      </c>
      <c r="Y44" s="57">
        <v>51</v>
      </c>
    </row>
    <row r="45" spans="1:25" x14ac:dyDescent="0.15">
      <c r="A45" s="62">
        <v>101</v>
      </c>
      <c r="B45" s="62">
        <f>IF(ISNA(VLOOKUP($Y$1*1000+A45,年齢別人口集計表AD2!$A$2:$K$5000,9,FALSE)),0,VLOOKUP($Y$1*1000+A45,年齢別人口集計表AD2!$A$2:$K$5000,9,FALSE))</f>
        <v>0</v>
      </c>
      <c r="C45" s="62">
        <f>IF(ISNA(VLOOKUP($Y$1*1000+A45,年齢別人口集計表AD2!$A$2:$K$5000,10,FALSE)),0,VLOOKUP($Y$1*1000+A45,年齢別人口集計表AD2!$A$2:$K$5000,10,FALSE))</f>
        <v>0</v>
      </c>
      <c r="D45" s="62">
        <f>SUM(B45:C45)</f>
        <v>0</v>
      </c>
      <c r="E45" s="63"/>
      <c r="F45" s="62">
        <v>106</v>
      </c>
      <c r="G45" s="62">
        <f>IF(ISNA(VLOOKUP($Y$1*1000+F45,年齢別人口集計表AD2!$A$2:$K$5000,9,FALSE)),0,VLOOKUP($Y$1*1000+F45,年齢別人口集計表AD2!$A$2:$K$5000,9,FALSE))</f>
        <v>0</v>
      </c>
      <c r="H45" s="62">
        <f>IF(ISNA(VLOOKUP($Y$1*1000+F45,年齢別人口集計表AD2!$A$2:$K$5000,10,FALSE)),0,VLOOKUP($Y$1*1000+F45,年齢別人口集計表AD2!$A$2:$K$5000,10,FALSE))</f>
        <v>0</v>
      </c>
      <c r="I45" s="62">
        <f>SUM(G45:H45)</f>
        <v>0</v>
      </c>
      <c r="J45" s="63"/>
      <c r="K45" s="62">
        <v>111</v>
      </c>
      <c r="L45" s="62">
        <f>IF(ISNA(VLOOKUP($Y$1*1000+K45,年齢別人口集計表AD2!$A$2:$K$5000,9,FALSE)),0,VLOOKUP($Y$1*1000+K45,年齢別人口集計表AD2!$A$2:$K$5000,9,FALSE))</f>
        <v>0</v>
      </c>
      <c r="M45" s="62">
        <f>IF(ISNA(VLOOKUP($Y$1*1000+K45,年齢別人口集計表AD2!$A$2:$K$5000,10,FALSE)),0,VLOOKUP($Y$1*1000+K45,年齢別人口集計表AD2!$A$2:$K$5000,10,FALSE))</f>
        <v>0</v>
      </c>
      <c r="N45" s="62">
        <f>SUM(L45:M45)</f>
        <v>0</v>
      </c>
      <c r="O45" s="63"/>
      <c r="P45" s="62">
        <v>116</v>
      </c>
      <c r="Q45" s="62">
        <f>IF(ISNA(VLOOKUP($Y$1*1000+P45,年齢別人口集計表AD2!$A$2:$K$5000,9,FALSE)),0,VLOOKUP($Y$1*1000+P45,年齢別人口集計表AD2!$A$2:$K$5000,9,FALSE))</f>
        <v>0</v>
      </c>
      <c r="R45" s="62">
        <f>IF(ISNA(VLOOKUP($Y$1*1000+P45,年齢別人口集計表AD2!$A$2:$K$5000,10,FALSE)),0,VLOOKUP($Y$1*1000+P45,年齢別人口集計表AD2!$A$2:$K$5000,10,FALSE))</f>
        <v>0</v>
      </c>
      <c r="S45" s="62">
        <f>SUM(Q45:R45)</f>
        <v>0</v>
      </c>
      <c r="X45" s="57" t="s">
        <v>40</v>
      </c>
      <c r="Y45" s="57">
        <v>52</v>
      </c>
    </row>
    <row r="46" spans="1:25" x14ac:dyDescent="0.15">
      <c r="A46" s="62">
        <v>102</v>
      </c>
      <c r="B46" s="62">
        <f>IF(ISNA(VLOOKUP($Y$1*1000+A46,年齢別人口集計表AD2!$A$2:$K$5000,9,FALSE)),0,VLOOKUP($Y$1*1000+A46,年齢別人口集計表AD2!$A$2:$K$5000,9,FALSE))</f>
        <v>0</v>
      </c>
      <c r="C46" s="62">
        <f>IF(ISNA(VLOOKUP($Y$1*1000+A46,年齢別人口集計表AD2!$A$2:$K$5000,10,FALSE)),0,VLOOKUP($Y$1*1000+A46,年齢別人口集計表AD2!$A$2:$K$5000,10,FALSE))</f>
        <v>0</v>
      </c>
      <c r="D46" s="62">
        <f>SUM(B46:C46)</f>
        <v>0</v>
      </c>
      <c r="E46" s="63"/>
      <c r="F46" s="62">
        <v>107</v>
      </c>
      <c r="G46" s="62">
        <f>IF(ISNA(VLOOKUP($Y$1*1000+F46,年齢別人口集計表AD2!$A$2:$K$5000,9,FALSE)),0,VLOOKUP($Y$1*1000+F46,年齢別人口集計表AD2!$A$2:$K$5000,9,FALSE))</f>
        <v>0</v>
      </c>
      <c r="H46" s="62">
        <f>IF(ISNA(VLOOKUP($Y$1*1000+F46,年齢別人口集計表AD2!$A$2:$K$5000,10,FALSE)),0,VLOOKUP($Y$1*1000+F46,年齢別人口集計表AD2!$A$2:$K$5000,10,FALSE))</f>
        <v>0</v>
      </c>
      <c r="I46" s="62">
        <f>SUM(G46:H46)</f>
        <v>0</v>
      </c>
      <c r="J46" s="63"/>
      <c r="K46" s="62">
        <v>112</v>
      </c>
      <c r="L46" s="62">
        <f>IF(ISNA(VLOOKUP($Y$1*1000+K46,年齢別人口集計表AD2!$A$2:$K$5000,9,FALSE)),0,VLOOKUP($Y$1*1000+K46,年齢別人口集計表AD2!$A$2:$K$5000,9,FALSE))</f>
        <v>0</v>
      </c>
      <c r="M46" s="62">
        <f>IF(ISNA(VLOOKUP($Y$1*1000+K46,年齢別人口集計表AD2!$A$2:$K$5000,10,FALSE)),0,VLOOKUP($Y$1*1000+K46,年齢別人口集計表AD2!$A$2:$K$5000,10,FALSE))</f>
        <v>0</v>
      </c>
      <c r="N46" s="62">
        <f>SUM(L46:M46)</f>
        <v>0</v>
      </c>
      <c r="O46" s="63"/>
      <c r="P46" s="62">
        <v>117</v>
      </c>
      <c r="Q46" s="62">
        <f>IF(ISNA(VLOOKUP($Y$1*1000+P46,年齢別人口集計表AD2!$A$2:$K$5000,9,FALSE)),0,VLOOKUP($Y$1*1000+P46,年齢別人口集計表AD2!$A$2:$K$5000,9,FALSE))</f>
        <v>0</v>
      </c>
      <c r="R46" s="62">
        <f>IF(ISNA(VLOOKUP($Y$1*1000+P46,年齢別人口集計表AD2!$A$2:$K$5000,10,FALSE)),0,VLOOKUP($Y$1*1000+P46,年齢別人口集計表AD2!$A$2:$K$5000,10,FALSE))</f>
        <v>0</v>
      </c>
      <c r="S46" s="62">
        <f>SUM(Q46:R46)</f>
        <v>0</v>
      </c>
      <c r="X46" s="57" t="s">
        <v>41</v>
      </c>
      <c r="Y46" s="57">
        <v>53</v>
      </c>
    </row>
    <row r="47" spans="1:25" x14ac:dyDescent="0.15">
      <c r="A47" s="62">
        <v>103</v>
      </c>
      <c r="B47" s="62">
        <f>IF(ISNA(VLOOKUP($Y$1*1000+A47,年齢別人口集計表AD2!$A$2:$K$5000,9,FALSE)),0,VLOOKUP($Y$1*1000+A47,年齢別人口集計表AD2!$A$2:$K$5000,9,FALSE))</f>
        <v>0</v>
      </c>
      <c r="C47" s="62">
        <f>IF(ISNA(VLOOKUP($Y$1*1000+A47,年齢別人口集計表AD2!$A$2:$K$5000,10,FALSE)),0,VLOOKUP($Y$1*1000+A47,年齢別人口集計表AD2!$A$2:$K$5000,10,FALSE))</f>
        <v>0</v>
      </c>
      <c r="D47" s="62">
        <f>SUM(B47:C47)</f>
        <v>0</v>
      </c>
      <c r="E47" s="63"/>
      <c r="F47" s="62">
        <v>108</v>
      </c>
      <c r="G47" s="62">
        <f>IF(ISNA(VLOOKUP($Y$1*1000+F47,年齢別人口集計表AD2!$A$2:$K$5000,9,FALSE)),0,VLOOKUP($Y$1*1000+F47,年齢別人口集計表AD2!$A$2:$K$5000,9,FALSE))</f>
        <v>0</v>
      </c>
      <c r="H47" s="62">
        <f>IF(ISNA(VLOOKUP($Y$1*1000+F47,年齢別人口集計表AD2!$A$2:$K$5000,10,FALSE)),0,VLOOKUP($Y$1*1000+F47,年齢別人口集計表AD2!$A$2:$K$5000,10,FALSE))</f>
        <v>0</v>
      </c>
      <c r="I47" s="62">
        <f>SUM(G47:H47)</f>
        <v>0</v>
      </c>
      <c r="J47" s="63"/>
      <c r="K47" s="62">
        <v>113</v>
      </c>
      <c r="L47" s="62">
        <f>IF(ISNA(VLOOKUP($Y$1*1000+K47,年齢別人口集計表AD2!$A$2:$K$5000,9,FALSE)),0,VLOOKUP($Y$1*1000+K47,年齢別人口集計表AD2!$A$2:$K$5000,9,FALSE))</f>
        <v>0</v>
      </c>
      <c r="M47" s="62">
        <f>IF(ISNA(VLOOKUP($Y$1*1000+K47,年齢別人口集計表AD2!$A$2:$K$5000,10,FALSE)),0,VLOOKUP($Y$1*1000+K47,年齢別人口集計表AD2!$A$2:$K$5000,10,FALSE))</f>
        <v>0</v>
      </c>
      <c r="N47" s="62">
        <f>SUM(L47:M47)</f>
        <v>0</v>
      </c>
      <c r="O47" s="63"/>
      <c r="P47" s="62">
        <v>118</v>
      </c>
      <c r="Q47" s="62">
        <f>IF(ISNA(VLOOKUP($Y$1*1000+P47,年齢別人口集計表AD2!$A$2:$K$5000,9,FALSE)),0,VLOOKUP($Y$1*1000+P47,年齢別人口集計表AD2!$A$2:$K$5000,9,FALSE))</f>
        <v>0</v>
      </c>
      <c r="R47" s="62">
        <f>IF(ISNA(VLOOKUP($Y$1*1000+P47,年齢別人口集計表AD2!$A$2:$K$5000,10,FALSE)),0,VLOOKUP($Y$1*1000+P47,年齢別人口集計表AD2!$A$2:$K$5000,10,FALSE))</f>
        <v>0</v>
      </c>
      <c r="S47" s="62">
        <f>SUM(Q47:R47)</f>
        <v>0</v>
      </c>
      <c r="X47" s="57" t="s">
        <v>42</v>
      </c>
      <c r="Y47" s="57">
        <v>54</v>
      </c>
    </row>
    <row r="48" spans="1:25" x14ac:dyDescent="0.15">
      <c r="A48" s="62">
        <v>104</v>
      </c>
      <c r="B48" s="62">
        <f>IF(ISNA(VLOOKUP($Y$1*1000+A48,年齢別人口集計表AD2!$A$2:$K$5000,9,FALSE)),0,VLOOKUP($Y$1*1000+A48,年齢別人口集計表AD2!$A$2:$K$5000,9,FALSE))</f>
        <v>0</v>
      </c>
      <c r="C48" s="62">
        <f>IF(ISNA(VLOOKUP($Y$1*1000+A48,年齢別人口集計表AD2!$A$2:$K$5000,10,FALSE)),0,VLOOKUP($Y$1*1000+A48,年齢別人口集計表AD2!$A$2:$K$5000,10,FALSE))</f>
        <v>0</v>
      </c>
      <c r="D48" s="62">
        <f>SUM(B48:C48)</f>
        <v>0</v>
      </c>
      <c r="E48" s="63"/>
      <c r="F48" s="62">
        <v>109</v>
      </c>
      <c r="G48" s="62">
        <f>IF(ISNA(VLOOKUP($Y$1*1000+F48,年齢別人口集計表AD2!$A$2:$K$5000,9,FALSE)),0,VLOOKUP($Y$1*1000+F48,年齢別人口集計表AD2!$A$2:$K$5000,9,FALSE))</f>
        <v>0</v>
      </c>
      <c r="H48" s="62">
        <f>IF(ISNA(VLOOKUP($Y$1*1000+F48,年齢別人口集計表AD2!$A$2:$K$5000,10,FALSE)),0,VLOOKUP($Y$1*1000+F48,年齢別人口集計表AD2!$A$2:$K$5000,10,FALSE))</f>
        <v>0</v>
      </c>
      <c r="I48" s="62">
        <f>SUM(G48:H48)</f>
        <v>0</v>
      </c>
      <c r="J48" s="63"/>
      <c r="K48" s="62">
        <v>114</v>
      </c>
      <c r="L48" s="62">
        <f>IF(ISNA(VLOOKUP($Y$1*1000+K48,年齢別人口集計表AD2!$A$2:$K$5000,9,FALSE)),0,VLOOKUP($Y$1*1000+K48,年齢別人口集計表AD2!$A$2:$K$5000,9,FALSE))</f>
        <v>0</v>
      </c>
      <c r="M48" s="62">
        <f>IF(ISNA(VLOOKUP($Y$1*1000+K48,年齢別人口集計表AD2!$A$2:$K$5000,10,FALSE)),0,VLOOKUP($Y$1*1000+K48,年齢別人口集計表AD2!$A$2:$K$5000,10,FALSE))</f>
        <v>0</v>
      </c>
      <c r="N48" s="62">
        <f>SUM(L48:M48)</f>
        <v>0</v>
      </c>
      <c r="O48" s="63"/>
      <c r="P48" s="62">
        <v>119</v>
      </c>
      <c r="Q48" s="62">
        <f>IF(ISNA(VLOOKUP($Y$1*1000+P48,年齢別人口集計表AD2!$A$2:$K$5000,9,FALSE)),0,VLOOKUP($Y$1*1000+P48,年齢別人口集計表AD2!$A$2:$K$5000,9,FALSE))</f>
        <v>0</v>
      </c>
      <c r="R48" s="62">
        <f>IF(ISNA(VLOOKUP($Y$1*1000+P48,年齢別人口集計表AD2!$A$2:$K$5000,10,FALSE)),0,VLOOKUP($Y$1*1000+P48,年齢別人口集計表AD2!$A$2:$K$5000,10,FALSE))</f>
        <v>0</v>
      </c>
      <c r="S48" s="62">
        <f>SUM(Q48:R48)</f>
        <v>0</v>
      </c>
      <c r="X48" s="57" t="s">
        <v>43</v>
      </c>
      <c r="Y48" s="57">
        <v>55</v>
      </c>
    </row>
    <row r="49" spans="1:25" x14ac:dyDescent="0.15">
      <c r="A49" s="64" t="s">
        <v>91</v>
      </c>
      <c r="B49" s="62">
        <f>SUM(B44:B48)</f>
        <v>0</v>
      </c>
      <c r="C49" s="62">
        <f>SUM(C44:C48)</f>
        <v>0</v>
      </c>
      <c r="D49" s="62">
        <f>SUM(D44:D48)</f>
        <v>0</v>
      </c>
      <c r="E49" s="63"/>
      <c r="F49" s="64" t="s">
        <v>91</v>
      </c>
      <c r="G49" s="62">
        <f>SUM(G44:G48)</f>
        <v>0</v>
      </c>
      <c r="H49" s="62">
        <f>SUM(H44:H48)</f>
        <v>0</v>
      </c>
      <c r="I49" s="62">
        <f>SUM(I44:I48)</f>
        <v>0</v>
      </c>
      <c r="J49" s="63"/>
      <c r="K49" s="64" t="s">
        <v>91</v>
      </c>
      <c r="L49" s="62">
        <f>SUM(L44:L48)</f>
        <v>0</v>
      </c>
      <c r="M49" s="62">
        <f>SUM(M44:M48)</f>
        <v>0</v>
      </c>
      <c r="N49" s="62">
        <f>SUM(N44:N48)</f>
        <v>0</v>
      </c>
      <c r="O49" s="63"/>
      <c r="P49" s="64" t="s">
        <v>91</v>
      </c>
      <c r="Q49" s="62">
        <f>SUM(Q44:Q48)</f>
        <v>0</v>
      </c>
      <c r="R49" s="62">
        <f>SUM(R44:R48)</f>
        <v>0</v>
      </c>
      <c r="S49" s="62">
        <f>SUM(S44:S48)</f>
        <v>0</v>
      </c>
      <c r="U49" s="65">
        <f>Q49+L49+G49+B49</f>
        <v>0</v>
      </c>
      <c r="V49" s="65">
        <f>R49+M49+H49+C49</f>
        <v>0</v>
      </c>
      <c r="X49" s="57" t="s">
        <v>44</v>
      </c>
      <c r="Y49" s="57">
        <v>56</v>
      </c>
    </row>
    <row r="50" spans="1:25" ht="14.25" thickBot="1" x14ac:dyDescent="0.2">
      <c r="A50" s="67"/>
      <c r="B50" s="67"/>
      <c r="C50" s="67"/>
      <c r="D50" s="67"/>
      <c r="F50" s="67"/>
      <c r="G50" s="67"/>
      <c r="H50" s="67"/>
      <c r="I50" s="67"/>
      <c r="K50" s="67"/>
      <c r="L50" s="67"/>
      <c r="M50" s="67"/>
      <c r="N50" s="67"/>
      <c r="P50" s="67"/>
      <c r="Q50" s="68"/>
      <c r="R50" s="68"/>
      <c r="S50" s="68"/>
      <c r="X50" s="57" t="s">
        <v>45</v>
      </c>
      <c r="Y50" s="57">
        <v>57</v>
      </c>
    </row>
    <row r="51" spans="1:25" ht="14.25" thickBot="1" x14ac:dyDescent="0.2">
      <c r="N51" s="76"/>
      <c r="O51" s="70"/>
      <c r="P51" s="69" t="s">
        <v>94</v>
      </c>
      <c r="Q51" s="71" t="s">
        <v>89</v>
      </c>
      <c r="R51" s="72" t="s">
        <v>90</v>
      </c>
      <c r="S51" s="72" t="s">
        <v>91</v>
      </c>
      <c r="X51" s="57" t="s">
        <v>46</v>
      </c>
      <c r="Y51" s="57">
        <v>58</v>
      </c>
    </row>
    <row r="52" spans="1:25" ht="14.25" thickBot="1" x14ac:dyDescent="0.2">
      <c r="N52" s="77"/>
      <c r="O52" s="70"/>
      <c r="P52" s="73" t="s">
        <v>95</v>
      </c>
      <c r="Q52" s="74">
        <f>SUM(U9:U49)</f>
        <v>546</v>
      </c>
      <c r="R52" s="75">
        <f>SUM(V9:V49)</f>
        <v>613</v>
      </c>
      <c r="S52" s="75">
        <f>SUM(Q52:R52)</f>
        <v>1159</v>
      </c>
      <c r="U52" s="65">
        <f>SUM(U9:U49)</f>
        <v>546</v>
      </c>
      <c r="V52" s="65">
        <f>SUM(V9:V49)</f>
        <v>613</v>
      </c>
      <c r="X52" s="57" t="s">
        <v>47</v>
      </c>
      <c r="Y52" s="57">
        <v>59</v>
      </c>
    </row>
    <row r="53" spans="1:25" x14ac:dyDescent="0.15">
      <c r="U53" s="65">
        <f>G33+L33+Q33+U41+U49</f>
        <v>133</v>
      </c>
      <c r="V53" s="65">
        <f>H33+M33+R33+V41+V49</f>
        <v>140</v>
      </c>
      <c r="X53" s="57" t="s">
        <v>48</v>
      </c>
      <c r="Y53" s="57">
        <v>60</v>
      </c>
    </row>
    <row r="54" spans="1:25" x14ac:dyDescent="0.15">
      <c r="U54" s="65">
        <f>Q33+U41+U49</f>
        <v>36</v>
      </c>
      <c r="V54" s="65">
        <f>R33+V41+V49</f>
        <v>52</v>
      </c>
      <c r="X54" s="57" t="s">
        <v>49</v>
      </c>
      <c r="Y54" s="57">
        <v>61</v>
      </c>
    </row>
    <row r="55" spans="1:25" x14ac:dyDescent="0.15">
      <c r="X55" s="57" t="s">
        <v>50</v>
      </c>
      <c r="Y55" s="57">
        <v>62</v>
      </c>
    </row>
    <row r="56" spans="1:25" x14ac:dyDescent="0.15">
      <c r="X56" s="57" t="s">
        <v>51</v>
      </c>
      <c r="Y56" s="57">
        <v>63</v>
      </c>
    </row>
    <row r="57" spans="1:25" x14ac:dyDescent="0.15">
      <c r="X57" s="57" t="s">
        <v>52</v>
      </c>
      <c r="Y57" s="57">
        <v>64</v>
      </c>
    </row>
    <row r="58" spans="1:25" x14ac:dyDescent="0.15">
      <c r="X58" s="57" t="s">
        <v>53</v>
      </c>
      <c r="Y58" s="57">
        <v>65</v>
      </c>
    </row>
    <row r="59" spans="1:25" x14ac:dyDescent="0.15">
      <c r="X59" s="57" t="s">
        <v>54</v>
      </c>
      <c r="Y59" s="57">
        <v>66</v>
      </c>
    </row>
    <row r="60" spans="1:25" x14ac:dyDescent="0.15">
      <c r="X60" s="57" t="s">
        <v>55</v>
      </c>
      <c r="Y60" s="57">
        <v>67</v>
      </c>
    </row>
    <row r="61" spans="1:25" x14ac:dyDescent="0.15">
      <c r="X61" s="57" t="s">
        <v>122</v>
      </c>
      <c r="Y61" s="57">
        <v>68</v>
      </c>
    </row>
    <row r="62" spans="1:25" x14ac:dyDescent="0.15">
      <c r="X62" s="57" t="s">
        <v>56</v>
      </c>
      <c r="Y62" s="57">
        <v>69</v>
      </c>
    </row>
    <row r="63" spans="1:25" x14ac:dyDescent="0.15">
      <c r="X63" s="57" t="s">
        <v>57</v>
      </c>
      <c r="Y63" s="57">
        <v>70</v>
      </c>
    </row>
    <row r="64" spans="1:25" x14ac:dyDescent="0.15">
      <c r="X64" s="57" t="s">
        <v>58</v>
      </c>
      <c r="Y64" s="57">
        <v>71</v>
      </c>
    </row>
    <row r="65" spans="24:25" x14ac:dyDescent="0.15">
      <c r="X65" s="57" t="s">
        <v>59</v>
      </c>
      <c r="Y65" s="57">
        <v>72</v>
      </c>
    </row>
    <row r="66" spans="24:25" x14ac:dyDescent="0.15">
      <c r="X66" s="57" t="s">
        <v>60</v>
      </c>
      <c r="Y66" s="57">
        <v>73</v>
      </c>
    </row>
  </sheetData>
  <sheetProtection sheet="1"/>
  <phoneticPr fontId="2"/>
  <dataValidations count="1">
    <dataValidation type="list" allowBlank="1" showInputMessage="1" showErrorMessage="1" sqref="H1">
      <formula1>$X$3:$X$66</formula1>
    </dataValidation>
  </dataValidations>
  <pageMargins left="0.99" right="0.78700000000000003" top="0.47" bottom="0.28000000000000003" header="0.4" footer="0.21"/>
  <pageSetup paperSize="9" scale="84" orientation="landscape" verticalDpi="0" r:id="rId1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66"/>
  <sheetViews>
    <sheetView tabSelected="1" zoomScale="80" workbookViewId="0">
      <pane ySplit="1" topLeftCell="A2" activePane="bottomLeft" state="frozen"/>
      <selection activeCell="I52" sqref="I52"/>
      <selection pane="bottomLeft" activeCell="I52" sqref="I52"/>
    </sheetView>
  </sheetViews>
  <sheetFormatPr defaultRowHeight="13.5" x14ac:dyDescent="0.15"/>
  <cols>
    <col min="1" max="4" width="9" style="57"/>
    <col min="5" max="5" width="2.125" style="57" customWidth="1"/>
    <col min="6" max="9" width="9" style="57"/>
    <col min="10" max="10" width="0.875" style="57" customWidth="1"/>
    <col min="11" max="14" width="9" style="57"/>
    <col min="15" max="15" width="1" style="57" customWidth="1"/>
    <col min="16" max="16384" width="9" style="57"/>
  </cols>
  <sheetData>
    <row r="1" spans="1:25" x14ac:dyDescent="0.15">
      <c r="A1" s="55" t="s">
        <v>99</v>
      </c>
      <c r="B1" s="55"/>
      <c r="C1" s="55"/>
      <c r="D1" s="55"/>
      <c r="E1" s="55"/>
      <c r="F1" s="55"/>
      <c r="G1" s="56" t="s">
        <v>92</v>
      </c>
      <c r="H1" s="78" t="s">
        <v>80</v>
      </c>
      <c r="J1" s="55"/>
      <c r="K1" s="55"/>
      <c r="L1" s="55"/>
      <c r="M1" s="55"/>
      <c r="N1" s="55"/>
      <c r="O1" s="55" t="s">
        <v>93</v>
      </c>
      <c r="P1" s="55"/>
      <c r="Q1" s="55"/>
      <c r="R1" s="55" t="str">
        <f>高齢者率65!J1</f>
        <v>平成30年3月末</v>
      </c>
      <c r="S1" s="55"/>
      <c r="Y1" s="55">
        <f>VLOOKUP(H1,X3:Y67,2,FALSE)</f>
        <v>38</v>
      </c>
    </row>
    <row r="2" spans="1:25" x14ac:dyDescent="0.15">
      <c r="A2" s="58"/>
      <c r="B2" s="58"/>
      <c r="C2" s="58"/>
      <c r="D2" s="58"/>
      <c r="E2" s="55"/>
      <c r="F2" s="58"/>
      <c r="G2" s="58"/>
      <c r="H2" s="58"/>
      <c r="I2" s="58"/>
      <c r="J2" s="55"/>
      <c r="K2" s="58"/>
      <c r="L2" s="58"/>
      <c r="M2" s="58"/>
      <c r="N2" s="58"/>
      <c r="O2" s="55"/>
      <c r="P2" s="58"/>
      <c r="Q2" s="58"/>
      <c r="R2" s="58"/>
      <c r="S2" s="58"/>
    </row>
    <row r="3" spans="1:25" x14ac:dyDescent="0.15">
      <c r="A3" s="59" t="s">
        <v>0</v>
      </c>
      <c r="B3" s="59" t="s">
        <v>89</v>
      </c>
      <c r="C3" s="59" t="s">
        <v>90</v>
      </c>
      <c r="D3" s="59" t="s">
        <v>91</v>
      </c>
      <c r="E3" s="60"/>
      <c r="F3" s="59" t="s">
        <v>0</v>
      </c>
      <c r="G3" s="59" t="s">
        <v>89</v>
      </c>
      <c r="H3" s="59" t="s">
        <v>90</v>
      </c>
      <c r="I3" s="59" t="s">
        <v>91</v>
      </c>
      <c r="J3" s="60"/>
      <c r="K3" s="59" t="s">
        <v>0</v>
      </c>
      <c r="L3" s="59" t="s">
        <v>89</v>
      </c>
      <c r="M3" s="59" t="s">
        <v>90</v>
      </c>
      <c r="N3" s="59" t="s">
        <v>91</v>
      </c>
      <c r="O3" s="60"/>
      <c r="P3" s="59" t="s">
        <v>0</v>
      </c>
      <c r="Q3" s="59" t="s">
        <v>89</v>
      </c>
      <c r="R3" s="59" t="s">
        <v>90</v>
      </c>
      <c r="S3" s="59" t="s">
        <v>91</v>
      </c>
      <c r="T3" s="61"/>
      <c r="X3" s="57" t="s">
        <v>2</v>
      </c>
      <c r="Y3" s="57">
        <v>1</v>
      </c>
    </row>
    <row r="4" spans="1:25" x14ac:dyDescent="0.15">
      <c r="A4" s="62">
        <v>0</v>
      </c>
      <c r="B4" s="62">
        <f>IF(ISNA(VLOOKUP($Y$1*1000+A4,年齢別人口集計表AD2!$A$2:$K$5000,9,FALSE)),0,VLOOKUP($Y$1*1000+A4,年齢別人口集計表AD2!$A$2:$K$5000,9,FALSE))</f>
        <v>3</v>
      </c>
      <c r="C4" s="62">
        <f>IF(ISNA(VLOOKUP($Y$1*1000+A4,年齢別人口集計表AD2!$A$2:$K$5000,10,FALSE)),0,VLOOKUP($Y$1*1000+A4,年齢別人口集計表AD2!$A$2:$K$5000,10,FALSE))</f>
        <v>3</v>
      </c>
      <c r="D4" s="62">
        <f>SUM(B4:C4)</f>
        <v>6</v>
      </c>
      <c r="E4" s="63"/>
      <c r="F4" s="62">
        <v>5</v>
      </c>
      <c r="G4" s="62">
        <f>IF(ISNA(VLOOKUP($Y$1*1000+F4,年齢別人口集計表AD2!$A$2:$K$5000,9,FALSE)),0,VLOOKUP($Y$1*1000+F4,年齢別人口集計表AD2!$A$2:$K$5000,9,FALSE))</f>
        <v>9</v>
      </c>
      <c r="H4" s="62">
        <f>IF(ISNA(VLOOKUP($Y$1*1000+F4,年齢別人口集計表AD2!$A$2:$K$5000,10,FALSE)),0,VLOOKUP($Y$1*1000+F4,年齢別人口集計表AD2!$A$2:$K$5000,10,FALSE))</f>
        <v>3</v>
      </c>
      <c r="I4" s="62">
        <f>SUM(G4:H4)</f>
        <v>12</v>
      </c>
      <c r="J4" s="63"/>
      <c r="K4" s="62">
        <v>10</v>
      </c>
      <c r="L4" s="62">
        <f>IF(ISNA(VLOOKUP($Y$1*1000+K4,年齢別人口集計表AD2!$A$2:$K$5000,9,FALSE)),0,VLOOKUP($Y$1*1000+K4,年齢別人口集計表AD2!$A$2:$K$5000,9,FALSE))</f>
        <v>11</v>
      </c>
      <c r="M4" s="62">
        <f>IF(ISNA(VLOOKUP($Y$1*1000+K4,年齢別人口集計表AD2!$A$2:$K$5000,10,FALSE)),0,VLOOKUP($Y$1*1000+K4,年齢別人口集計表AD2!$A$2:$K$5000,10,FALSE))</f>
        <v>15</v>
      </c>
      <c r="N4" s="62">
        <f>SUM(L4:M4)</f>
        <v>26</v>
      </c>
      <c r="O4" s="63"/>
      <c r="P4" s="62">
        <v>15</v>
      </c>
      <c r="Q4" s="62">
        <f>IF(ISNA(VLOOKUP($Y$1*1000+P4,年齢別人口集計表AD2!$A$2:$K$5000,9,FALSE)),0,VLOOKUP($Y$1*1000+P4,年齢別人口集計表AD2!$A$2:$K$5000,9,FALSE))</f>
        <v>12</v>
      </c>
      <c r="R4" s="62">
        <f>IF(ISNA(VLOOKUP($Y$1*1000+P4,年齢別人口集計表AD2!$A$2:$K$5000,10,FALSE)),0,VLOOKUP($Y$1*1000+P4,年齢別人口集計表AD2!$A$2:$K$5000,10,FALSE))</f>
        <v>23</v>
      </c>
      <c r="S4" s="62">
        <f>SUM(Q4:R4)</f>
        <v>35</v>
      </c>
      <c r="X4" s="57" t="s">
        <v>3</v>
      </c>
      <c r="Y4" s="57">
        <v>2</v>
      </c>
    </row>
    <row r="5" spans="1:25" x14ac:dyDescent="0.15">
      <c r="A5" s="62">
        <v>1</v>
      </c>
      <c r="B5" s="62">
        <f>IF(ISNA(VLOOKUP($Y$1*1000+A5,年齢別人口集計表AD2!$A$2:$K$5000,9,FALSE)),0,VLOOKUP($Y$1*1000+A5,年齢別人口集計表AD2!$A$2:$K$5000,9,FALSE))</f>
        <v>1</v>
      </c>
      <c r="C5" s="62">
        <f>IF(ISNA(VLOOKUP($Y$1*1000+A5,年齢別人口集計表AD2!$A$2:$K$5000,10,FALSE)),0,VLOOKUP($Y$1*1000+A5,年齢別人口集計表AD2!$A$2:$K$5000,10,FALSE))</f>
        <v>6</v>
      </c>
      <c r="D5" s="62">
        <f>SUM(B5:C5)</f>
        <v>7</v>
      </c>
      <c r="E5" s="63"/>
      <c r="F5" s="62">
        <v>6</v>
      </c>
      <c r="G5" s="62">
        <f>IF(ISNA(VLOOKUP($Y$1*1000+F5,年齢別人口集計表AD2!$A$2:$K$5000,9,FALSE)),0,VLOOKUP($Y$1*1000+F5,年齢別人口集計表AD2!$A$2:$K$5000,9,FALSE))</f>
        <v>9</v>
      </c>
      <c r="H5" s="62">
        <f>IF(ISNA(VLOOKUP($Y$1*1000+F5,年齢別人口集計表AD2!$A$2:$K$5000,10,FALSE)),0,VLOOKUP($Y$1*1000+F5,年齢別人口集計表AD2!$A$2:$K$5000,10,FALSE))</f>
        <v>4</v>
      </c>
      <c r="I5" s="62">
        <f>SUM(G5:H5)</f>
        <v>13</v>
      </c>
      <c r="J5" s="63"/>
      <c r="K5" s="62">
        <v>11</v>
      </c>
      <c r="L5" s="62">
        <f>IF(ISNA(VLOOKUP($Y$1*1000+K5,年齢別人口集計表AD2!$A$2:$K$5000,9,FALSE)),0,VLOOKUP($Y$1*1000+K5,年齢別人口集計表AD2!$A$2:$K$5000,9,FALSE))</f>
        <v>17</v>
      </c>
      <c r="M5" s="62">
        <f>IF(ISNA(VLOOKUP($Y$1*1000+K5,年齢別人口集計表AD2!$A$2:$K$5000,10,FALSE)),0,VLOOKUP($Y$1*1000+K5,年齢別人口集計表AD2!$A$2:$K$5000,10,FALSE))</f>
        <v>19</v>
      </c>
      <c r="N5" s="62">
        <f>SUM(L5:M5)</f>
        <v>36</v>
      </c>
      <c r="O5" s="63"/>
      <c r="P5" s="62">
        <v>16</v>
      </c>
      <c r="Q5" s="62">
        <f>IF(ISNA(VLOOKUP($Y$1*1000+P5,年齢別人口集計表AD2!$A$2:$K$5000,9,FALSE)),0,VLOOKUP($Y$1*1000+P5,年齢別人口集計表AD2!$A$2:$K$5000,9,FALSE))</f>
        <v>14</v>
      </c>
      <c r="R5" s="62">
        <f>IF(ISNA(VLOOKUP($Y$1*1000+P5,年齢別人口集計表AD2!$A$2:$K$5000,10,FALSE)),0,VLOOKUP($Y$1*1000+P5,年齢別人口集計表AD2!$A$2:$K$5000,10,FALSE))</f>
        <v>17</v>
      </c>
      <c r="S5" s="62">
        <f>SUM(Q5:R5)</f>
        <v>31</v>
      </c>
      <c r="X5" s="57" t="s">
        <v>4</v>
      </c>
      <c r="Y5" s="57">
        <v>3</v>
      </c>
    </row>
    <row r="6" spans="1:25" x14ac:dyDescent="0.15">
      <c r="A6" s="62">
        <v>2</v>
      </c>
      <c r="B6" s="62">
        <f>IF(ISNA(VLOOKUP($Y$1*1000+A6,年齢別人口集計表AD2!$A$2:$K$5000,9,FALSE)),0,VLOOKUP($Y$1*1000+A6,年齢別人口集計表AD2!$A$2:$K$5000,9,FALSE))</f>
        <v>2</v>
      </c>
      <c r="C6" s="62">
        <f>IF(ISNA(VLOOKUP($Y$1*1000+A6,年齢別人口集計表AD2!$A$2:$K$5000,10,FALSE)),0,VLOOKUP($Y$1*1000+A6,年齢別人口集計表AD2!$A$2:$K$5000,10,FALSE))</f>
        <v>7</v>
      </c>
      <c r="D6" s="62">
        <f>SUM(B6:C6)</f>
        <v>9</v>
      </c>
      <c r="E6" s="63"/>
      <c r="F6" s="62">
        <v>7</v>
      </c>
      <c r="G6" s="62">
        <f>IF(ISNA(VLOOKUP($Y$1*1000+F6,年齢別人口集計表AD2!$A$2:$K$5000,9,FALSE)),0,VLOOKUP($Y$1*1000+F6,年齢別人口集計表AD2!$A$2:$K$5000,9,FALSE))</f>
        <v>8</v>
      </c>
      <c r="H6" s="62">
        <f>IF(ISNA(VLOOKUP($Y$1*1000+F6,年齢別人口集計表AD2!$A$2:$K$5000,10,FALSE)),0,VLOOKUP($Y$1*1000+F6,年齢別人口集計表AD2!$A$2:$K$5000,10,FALSE))</f>
        <v>10</v>
      </c>
      <c r="I6" s="62">
        <f>SUM(G6:H6)</f>
        <v>18</v>
      </c>
      <c r="J6" s="63"/>
      <c r="K6" s="62">
        <v>12</v>
      </c>
      <c r="L6" s="62">
        <f>IF(ISNA(VLOOKUP($Y$1*1000+K6,年齢別人口集計表AD2!$A$2:$K$5000,9,FALSE)),0,VLOOKUP($Y$1*1000+K6,年齢別人口集計表AD2!$A$2:$K$5000,9,FALSE))</f>
        <v>20</v>
      </c>
      <c r="M6" s="62">
        <f>IF(ISNA(VLOOKUP($Y$1*1000+K6,年齢別人口集計表AD2!$A$2:$K$5000,10,FALSE)),0,VLOOKUP($Y$1*1000+K6,年齢別人口集計表AD2!$A$2:$K$5000,10,FALSE))</f>
        <v>16</v>
      </c>
      <c r="N6" s="62">
        <f>SUM(L6:M6)</f>
        <v>36</v>
      </c>
      <c r="O6" s="63"/>
      <c r="P6" s="62">
        <v>17</v>
      </c>
      <c r="Q6" s="62">
        <f>IF(ISNA(VLOOKUP($Y$1*1000+P6,年齢別人口集計表AD2!$A$2:$K$5000,9,FALSE)),0,VLOOKUP($Y$1*1000+P6,年齢別人口集計表AD2!$A$2:$K$5000,9,FALSE))</f>
        <v>24</v>
      </c>
      <c r="R6" s="62">
        <f>IF(ISNA(VLOOKUP($Y$1*1000+P6,年齢別人口集計表AD2!$A$2:$K$5000,10,FALSE)),0,VLOOKUP($Y$1*1000+P6,年齢別人口集計表AD2!$A$2:$K$5000,10,FALSE))</f>
        <v>20</v>
      </c>
      <c r="S6" s="62">
        <f>SUM(Q6:R6)</f>
        <v>44</v>
      </c>
      <c r="X6" s="57" t="s">
        <v>5</v>
      </c>
      <c r="Y6" s="57">
        <v>4</v>
      </c>
    </row>
    <row r="7" spans="1:25" x14ac:dyDescent="0.15">
      <c r="A7" s="62">
        <v>3</v>
      </c>
      <c r="B7" s="62">
        <f>IF(ISNA(VLOOKUP($Y$1*1000+A7,年齢別人口集計表AD2!$A$2:$K$5000,9,FALSE)),0,VLOOKUP($Y$1*1000+A7,年齢別人口集計表AD2!$A$2:$K$5000,9,FALSE))</f>
        <v>4</v>
      </c>
      <c r="C7" s="62">
        <f>IF(ISNA(VLOOKUP($Y$1*1000+A7,年齢別人口集計表AD2!$A$2:$K$5000,10,FALSE)),0,VLOOKUP($Y$1*1000+A7,年齢別人口集計表AD2!$A$2:$K$5000,10,FALSE))</f>
        <v>5</v>
      </c>
      <c r="D7" s="62">
        <f>SUM(B7:C7)</f>
        <v>9</v>
      </c>
      <c r="E7" s="63"/>
      <c r="F7" s="62">
        <v>8</v>
      </c>
      <c r="G7" s="62">
        <f>IF(ISNA(VLOOKUP($Y$1*1000+F7,年齢別人口集計表AD2!$A$2:$K$5000,9,FALSE)),0,VLOOKUP($Y$1*1000+F7,年齢別人口集計表AD2!$A$2:$K$5000,9,FALSE))</f>
        <v>15</v>
      </c>
      <c r="H7" s="62">
        <f>IF(ISNA(VLOOKUP($Y$1*1000+F7,年齢別人口集計表AD2!$A$2:$K$5000,10,FALSE)),0,VLOOKUP($Y$1*1000+F7,年齢別人口集計表AD2!$A$2:$K$5000,10,FALSE))</f>
        <v>9</v>
      </c>
      <c r="I7" s="62">
        <f>SUM(G7:H7)</f>
        <v>24</v>
      </c>
      <c r="J7" s="63"/>
      <c r="K7" s="62">
        <v>13</v>
      </c>
      <c r="L7" s="62">
        <f>IF(ISNA(VLOOKUP($Y$1*1000+K7,年齢別人口集計表AD2!$A$2:$K$5000,9,FALSE)),0,VLOOKUP($Y$1*1000+K7,年齢別人口集計表AD2!$A$2:$K$5000,9,FALSE))</f>
        <v>15</v>
      </c>
      <c r="M7" s="62">
        <f>IF(ISNA(VLOOKUP($Y$1*1000+K7,年齢別人口集計表AD2!$A$2:$K$5000,10,FALSE)),0,VLOOKUP($Y$1*1000+K7,年齢別人口集計表AD2!$A$2:$K$5000,10,FALSE))</f>
        <v>16</v>
      </c>
      <c r="N7" s="62">
        <f>SUM(L7:M7)</f>
        <v>31</v>
      </c>
      <c r="O7" s="63"/>
      <c r="P7" s="62">
        <v>18</v>
      </c>
      <c r="Q7" s="62">
        <f>IF(ISNA(VLOOKUP($Y$1*1000+P7,年齢別人口集計表AD2!$A$2:$K$5000,9,FALSE)),0,VLOOKUP($Y$1*1000+P7,年齢別人口集計表AD2!$A$2:$K$5000,9,FALSE))</f>
        <v>8</v>
      </c>
      <c r="R7" s="62">
        <f>IF(ISNA(VLOOKUP($Y$1*1000+P7,年齢別人口集計表AD2!$A$2:$K$5000,10,FALSE)),0,VLOOKUP($Y$1*1000+P7,年齢別人口集計表AD2!$A$2:$K$5000,10,FALSE))</f>
        <v>13</v>
      </c>
      <c r="S7" s="62">
        <f>SUM(Q7:R7)</f>
        <v>21</v>
      </c>
      <c r="X7" s="57" t="s">
        <v>6</v>
      </c>
      <c r="Y7" s="57">
        <v>5</v>
      </c>
    </row>
    <row r="8" spans="1:25" x14ac:dyDescent="0.15">
      <c r="A8" s="62">
        <v>4</v>
      </c>
      <c r="B8" s="62">
        <f>IF(ISNA(VLOOKUP($Y$1*1000+A8,年齢別人口集計表AD2!$A$2:$K$5000,9,FALSE)),0,VLOOKUP($Y$1*1000+A8,年齢別人口集計表AD2!$A$2:$K$5000,9,FALSE))</f>
        <v>1</v>
      </c>
      <c r="C8" s="62">
        <f>IF(ISNA(VLOOKUP($Y$1*1000+A8,年齢別人口集計表AD2!$A$2:$K$5000,10,FALSE)),0,VLOOKUP($Y$1*1000+A8,年齢別人口集計表AD2!$A$2:$K$5000,10,FALSE))</f>
        <v>4</v>
      </c>
      <c r="D8" s="62">
        <f>SUM(B8:C8)</f>
        <v>5</v>
      </c>
      <c r="E8" s="63"/>
      <c r="F8" s="62">
        <v>9</v>
      </c>
      <c r="G8" s="62">
        <f>IF(ISNA(VLOOKUP($Y$1*1000+F8,年齢別人口集計表AD2!$A$2:$K$5000,9,FALSE)),0,VLOOKUP($Y$1*1000+F8,年齢別人口集計表AD2!$A$2:$K$5000,9,FALSE))</f>
        <v>6</v>
      </c>
      <c r="H8" s="62">
        <f>IF(ISNA(VLOOKUP($Y$1*1000+F8,年齢別人口集計表AD2!$A$2:$K$5000,10,FALSE)),0,VLOOKUP($Y$1*1000+F8,年齢別人口集計表AD2!$A$2:$K$5000,10,FALSE))</f>
        <v>9</v>
      </c>
      <c r="I8" s="62">
        <f>SUM(G8:H8)</f>
        <v>15</v>
      </c>
      <c r="J8" s="63"/>
      <c r="K8" s="62">
        <v>14</v>
      </c>
      <c r="L8" s="62">
        <f>IF(ISNA(VLOOKUP($Y$1*1000+K8,年齢別人口集計表AD2!$A$2:$K$5000,9,FALSE)),0,VLOOKUP($Y$1*1000+K8,年齢別人口集計表AD2!$A$2:$K$5000,9,FALSE))</f>
        <v>24</v>
      </c>
      <c r="M8" s="62">
        <f>IF(ISNA(VLOOKUP($Y$1*1000+K8,年齢別人口集計表AD2!$A$2:$K$5000,10,FALSE)),0,VLOOKUP($Y$1*1000+K8,年齢別人口集計表AD2!$A$2:$K$5000,10,FALSE))</f>
        <v>18</v>
      </c>
      <c r="N8" s="62">
        <f>SUM(L8:M8)</f>
        <v>42</v>
      </c>
      <c r="O8" s="63"/>
      <c r="P8" s="62">
        <v>19</v>
      </c>
      <c r="Q8" s="62">
        <f>IF(ISNA(VLOOKUP($Y$1*1000+P8,年齢別人口集計表AD2!$A$2:$K$5000,9,FALSE)),0,VLOOKUP($Y$1*1000+P8,年齢別人口集計表AD2!$A$2:$K$5000,9,FALSE))</f>
        <v>16</v>
      </c>
      <c r="R8" s="62">
        <f>IF(ISNA(VLOOKUP($Y$1*1000+P8,年齢別人口集計表AD2!$A$2:$K$5000,10,FALSE)),0,VLOOKUP($Y$1*1000+P8,年齢別人口集計表AD2!$A$2:$K$5000,10,FALSE))</f>
        <v>9</v>
      </c>
      <c r="S8" s="62">
        <f>SUM(Q8:R8)</f>
        <v>25</v>
      </c>
      <c r="X8" s="57" t="s">
        <v>7</v>
      </c>
      <c r="Y8" s="57">
        <v>6</v>
      </c>
    </row>
    <row r="9" spans="1:25" x14ac:dyDescent="0.15">
      <c r="A9" s="64" t="s">
        <v>91</v>
      </c>
      <c r="B9" s="62">
        <f>SUM(B4:B8)</f>
        <v>11</v>
      </c>
      <c r="C9" s="62">
        <f>SUM(C4:C8)</f>
        <v>25</v>
      </c>
      <c r="D9" s="62">
        <f>SUM(D4:D8)</f>
        <v>36</v>
      </c>
      <c r="E9" s="63"/>
      <c r="F9" s="64" t="s">
        <v>91</v>
      </c>
      <c r="G9" s="62">
        <f>SUM(G4:G8)</f>
        <v>47</v>
      </c>
      <c r="H9" s="62">
        <f>SUM(H4:H8)</f>
        <v>35</v>
      </c>
      <c r="I9" s="62">
        <f>SUM(I4:I8)</f>
        <v>82</v>
      </c>
      <c r="J9" s="63"/>
      <c r="K9" s="64" t="s">
        <v>91</v>
      </c>
      <c r="L9" s="62">
        <f>SUM(L4:L8)</f>
        <v>87</v>
      </c>
      <c r="M9" s="62">
        <f>SUM(M4:M8)</f>
        <v>84</v>
      </c>
      <c r="N9" s="62">
        <f>SUM(N4:N8)</f>
        <v>171</v>
      </c>
      <c r="O9" s="63"/>
      <c r="P9" s="64" t="s">
        <v>91</v>
      </c>
      <c r="Q9" s="62">
        <f>SUM(Q4:Q8)</f>
        <v>74</v>
      </c>
      <c r="R9" s="62">
        <f>SUM(R4:R8)</f>
        <v>82</v>
      </c>
      <c r="S9" s="62">
        <f>SUM(S4:S8)</f>
        <v>156</v>
      </c>
      <c r="U9" s="65">
        <f>Q9+L9+G9+B9</f>
        <v>219</v>
      </c>
      <c r="V9" s="65">
        <f>R9+M9+H9+C9</f>
        <v>226</v>
      </c>
      <c r="X9" s="57" t="s">
        <v>8</v>
      </c>
      <c r="Y9" s="57">
        <v>7</v>
      </c>
    </row>
    <row r="10" spans="1:25" x14ac:dyDescent="0.15">
      <c r="A10" s="66"/>
      <c r="B10" s="66"/>
      <c r="C10" s="66"/>
      <c r="D10" s="66"/>
      <c r="F10" s="66"/>
      <c r="G10" s="66"/>
      <c r="H10" s="66"/>
      <c r="I10" s="66"/>
      <c r="K10" s="66"/>
      <c r="L10" s="66"/>
      <c r="M10" s="66"/>
      <c r="N10" s="66"/>
      <c r="P10" s="66"/>
      <c r="Q10" s="66"/>
      <c r="R10" s="66"/>
      <c r="S10" s="66"/>
      <c r="X10" s="57" t="s">
        <v>9</v>
      </c>
      <c r="Y10" s="57">
        <v>8</v>
      </c>
    </row>
    <row r="11" spans="1:25" x14ac:dyDescent="0.15">
      <c r="A11" s="64" t="s">
        <v>0</v>
      </c>
      <c r="B11" s="64" t="s">
        <v>89</v>
      </c>
      <c r="C11" s="64" t="s">
        <v>90</v>
      </c>
      <c r="D11" s="64" t="s">
        <v>91</v>
      </c>
      <c r="E11" s="63"/>
      <c r="F11" s="64" t="s">
        <v>0</v>
      </c>
      <c r="G11" s="64" t="s">
        <v>89</v>
      </c>
      <c r="H11" s="64" t="s">
        <v>90</v>
      </c>
      <c r="I11" s="64" t="s">
        <v>91</v>
      </c>
      <c r="J11" s="63"/>
      <c r="K11" s="64" t="s">
        <v>0</v>
      </c>
      <c r="L11" s="64" t="s">
        <v>89</v>
      </c>
      <c r="M11" s="64" t="s">
        <v>90</v>
      </c>
      <c r="N11" s="64" t="s">
        <v>91</v>
      </c>
      <c r="O11" s="63"/>
      <c r="P11" s="64" t="s">
        <v>0</v>
      </c>
      <c r="Q11" s="64" t="s">
        <v>89</v>
      </c>
      <c r="R11" s="64" t="s">
        <v>90</v>
      </c>
      <c r="S11" s="64" t="s">
        <v>91</v>
      </c>
      <c r="X11" s="57" t="s">
        <v>10</v>
      </c>
      <c r="Y11" s="57">
        <v>9</v>
      </c>
    </row>
    <row r="12" spans="1:25" x14ac:dyDescent="0.15">
      <c r="A12" s="62">
        <v>20</v>
      </c>
      <c r="B12" s="62">
        <f>IF(ISNA(VLOOKUP($Y$1*1000+A12,年齢別人口集計表AD2!$A$2:$K$5000,9,FALSE)),0,VLOOKUP($Y$1*1000+A12,年齢別人口集計表AD2!$A$2:$K$5000,9,FALSE))</f>
        <v>18</v>
      </c>
      <c r="C12" s="62">
        <f>IF(ISNA(VLOOKUP($Y$1*1000+A12,年齢別人口集計表AD2!$A$2:$K$5000,10,FALSE)),0,VLOOKUP($Y$1*1000+A12,年齢別人口集計表AD2!$A$2:$K$5000,10,FALSE))</f>
        <v>9</v>
      </c>
      <c r="D12" s="62">
        <f>SUM(B12:C12)</f>
        <v>27</v>
      </c>
      <c r="E12" s="63"/>
      <c r="F12" s="62">
        <v>25</v>
      </c>
      <c r="G12" s="62">
        <f>IF(ISNA(VLOOKUP($Y$1*1000+F12,年齢別人口集計表AD2!$A$2:$K$5000,9,FALSE)),0,VLOOKUP($Y$1*1000+F12,年齢別人口集計表AD2!$A$2:$K$5000,9,FALSE))</f>
        <v>3</v>
      </c>
      <c r="H12" s="62">
        <f>IF(ISNA(VLOOKUP($Y$1*1000+F12,年齢別人口集計表AD2!$A$2:$K$5000,10,FALSE)),0,VLOOKUP($Y$1*1000+F12,年齢別人口集計表AD2!$A$2:$K$5000,10,FALSE))</f>
        <v>2</v>
      </c>
      <c r="I12" s="62">
        <f>SUM(G12:H12)</f>
        <v>5</v>
      </c>
      <c r="J12" s="63"/>
      <c r="K12" s="62">
        <v>30</v>
      </c>
      <c r="L12" s="62">
        <f>IF(ISNA(VLOOKUP($Y$1*1000+K12,年齢別人口集計表AD2!$A$2:$K$5000,9,FALSE)),0,VLOOKUP($Y$1*1000+K12,年齢別人口集計表AD2!$A$2:$K$5000,9,FALSE))</f>
        <v>5</v>
      </c>
      <c r="M12" s="62">
        <f>IF(ISNA(VLOOKUP($Y$1*1000+K12,年齢別人口集計表AD2!$A$2:$K$5000,10,FALSE)),0,VLOOKUP($Y$1*1000+K12,年齢別人口集計表AD2!$A$2:$K$5000,10,FALSE))</f>
        <v>4</v>
      </c>
      <c r="N12" s="62">
        <f>SUM(L12:M12)</f>
        <v>9</v>
      </c>
      <c r="O12" s="63"/>
      <c r="P12" s="62">
        <v>35</v>
      </c>
      <c r="Q12" s="62">
        <f>IF(ISNA(VLOOKUP($Y$1*1000+P12,年齢別人口集計表AD2!$A$2:$K$5000,9,FALSE)),0,VLOOKUP($Y$1*1000+P12,年齢別人口集計表AD2!$A$2:$K$5000,9,FALSE))</f>
        <v>2</v>
      </c>
      <c r="R12" s="62">
        <f>IF(ISNA(VLOOKUP($Y$1*1000+P12,年齢別人口集計表AD2!$A$2:$K$5000,10,FALSE)),0,VLOOKUP($Y$1*1000+P12,年齢別人口集計表AD2!$A$2:$K$5000,10,FALSE))</f>
        <v>4</v>
      </c>
      <c r="S12" s="62">
        <f>SUM(Q12:R12)</f>
        <v>6</v>
      </c>
      <c r="X12" s="57" t="s">
        <v>11</v>
      </c>
      <c r="Y12" s="57">
        <v>10</v>
      </c>
    </row>
    <row r="13" spans="1:25" x14ac:dyDescent="0.15">
      <c r="A13" s="62">
        <v>21</v>
      </c>
      <c r="B13" s="62">
        <f>IF(ISNA(VLOOKUP($Y$1*1000+A13,年齢別人口集計表AD2!$A$2:$K$5000,9,FALSE)),0,VLOOKUP($Y$1*1000+A13,年齢別人口集計表AD2!$A$2:$K$5000,9,FALSE))</f>
        <v>9</v>
      </c>
      <c r="C13" s="62">
        <f>IF(ISNA(VLOOKUP($Y$1*1000+A13,年齢別人口集計表AD2!$A$2:$K$5000,10,FALSE)),0,VLOOKUP($Y$1*1000+A13,年齢別人口集計表AD2!$A$2:$K$5000,10,FALSE))</f>
        <v>11</v>
      </c>
      <c r="D13" s="62">
        <f>SUM(B13:C13)</f>
        <v>20</v>
      </c>
      <c r="E13" s="63"/>
      <c r="F13" s="62">
        <v>26</v>
      </c>
      <c r="G13" s="62">
        <f>IF(ISNA(VLOOKUP($Y$1*1000+F13,年齢別人口集計表AD2!$A$2:$K$5000,9,FALSE)),0,VLOOKUP($Y$1*1000+F13,年齢別人口集計表AD2!$A$2:$K$5000,9,FALSE))</f>
        <v>4</v>
      </c>
      <c r="H13" s="62">
        <f>IF(ISNA(VLOOKUP($Y$1*1000+F13,年齢別人口集計表AD2!$A$2:$K$5000,10,FALSE)),0,VLOOKUP($Y$1*1000+F13,年齢別人口集計表AD2!$A$2:$K$5000,10,FALSE))</f>
        <v>2</v>
      </c>
      <c r="I13" s="62">
        <f>SUM(G13:H13)</f>
        <v>6</v>
      </c>
      <c r="J13" s="63"/>
      <c r="K13" s="62">
        <v>31</v>
      </c>
      <c r="L13" s="62">
        <f>IF(ISNA(VLOOKUP($Y$1*1000+K13,年齢別人口集計表AD2!$A$2:$K$5000,9,FALSE)),0,VLOOKUP($Y$1*1000+K13,年齢別人口集計表AD2!$A$2:$K$5000,9,FALSE))</f>
        <v>3</v>
      </c>
      <c r="M13" s="62">
        <f>IF(ISNA(VLOOKUP($Y$1*1000+K13,年齢別人口集計表AD2!$A$2:$K$5000,10,FALSE)),0,VLOOKUP($Y$1*1000+K13,年齢別人口集計表AD2!$A$2:$K$5000,10,FALSE))</f>
        <v>2</v>
      </c>
      <c r="N13" s="62">
        <f>SUM(L13:M13)</f>
        <v>5</v>
      </c>
      <c r="O13" s="63"/>
      <c r="P13" s="62">
        <v>36</v>
      </c>
      <c r="Q13" s="62">
        <f>IF(ISNA(VLOOKUP($Y$1*1000+P13,年齢別人口集計表AD2!$A$2:$K$5000,9,FALSE)),0,VLOOKUP($Y$1*1000+P13,年齢別人口集計表AD2!$A$2:$K$5000,9,FALSE))</f>
        <v>4</v>
      </c>
      <c r="R13" s="62">
        <f>IF(ISNA(VLOOKUP($Y$1*1000+P13,年齢別人口集計表AD2!$A$2:$K$5000,10,FALSE)),0,VLOOKUP($Y$1*1000+P13,年齢別人口集計表AD2!$A$2:$K$5000,10,FALSE))</f>
        <v>4</v>
      </c>
      <c r="S13" s="62">
        <f>SUM(Q13:R13)</f>
        <v>8</v>
      </c>
      <c r="X13" s="57" t="s">
        <v>12</v>
      </c>
      <c r="Y13" s="57">
        <v>11</v>
      </c>
    </row>
    <row r="14" spans="1:25" x14ac:dyDescent="0.15">
      <c r="A14" s="62">
        <v>22</v>
      </c>
      <c r="B14" s="62">
        <f>IF(ISNA(VLOOKUP($Y$1*1000+A14,年齢別人口集計表AD2!$A$2:$K$5000,9,FALSE)),0,VLOOKUP($Y$1*1000+A14,年齢別人口集計表AD2!$A$2:$K$5000,9,FALSE))</f>
        <v>8</v>
      </c>
      <c r="C14" s="62">
        <f>IF(ISNA(VLOOKUP($Y$1*1000+A14,年齢別人口集計表AD2!$A$2:$K$5000,10,FALSE)),0,VLOOKUP($Y$1*1000+A14,年齢別人口集計表AD2!$A$2:$K$5000,10,FALSE))</f>
        <v>11</v>
      </c>
      <c r="D14" s="62">
        <f>SUM(B14:C14)</f>
        <v>19</v>
      </c>
      <c r="E14" s="63"/>
      <c r="F14" s="62">
        <v>27</v>
      </c>
      <c r="G14" s="62">
        <f>IF(ISNA(VLOOKUP($Y$1*1000+F14,年齢別人口集計表AD2!$A$2:$K$5000,9,FALSE)),0,VLOOKUP($Y$1*1000+F14,年齢別人口集計表AD2!$A$2:$K$5000,9,FALSE))</f>
        <v>4</v>
      </c>
      <c r="H14" s="62">
        <f>IF(ISNA(VLOOKUP($Y$1*1000+F14,年齢別人口集計表AD2!$A$2:$K$5000,10,FALSE)),0,VLOOKUP($Y$1*1000+F14,年齢別人口集計表AD2!$A$2:$K$5000,10,FALSE))</f>
        <v>3</v>
      </c>
      <c r="I14" s="62">
        <f>SUM(G14:H14)</f>
        <v>7</v>
      </c>
      <c r="J14" s="63"/>
      <c r="K14" s="62">
        <v>32</v>
      </c>
      <c r="L14" s="62">
        <f>IF(ISNA(VLOOKUP($Y$1*1000+K14,年齢別人口集計表AD2!$A$2:$K$5000,9,FALSE)),0,VLOOKUP($Y$1*1000+K14,年齢別人口集計表AD2!$A$2:$K$5000,9,FALSE))</f>
        <v>2</v>
      </c>
      <c r="M14" s="62">
        <f>IF(ISNA(VLOOKUP($Y$1*1000+K14,年齢別人口集計表AD2!$A$2:$K$5000,10,FALSE)),0,VLOOKUP($Y$1*1000+K14,年齢別人口集計表AD2!$A$2:$K$5000,10,FALSE))</f>
        <v>1</v>
      </c>
      <c r="N14" s="62">
        <f>SUM(L14:M14)</f>
        <v>3</v>
      </c>
      <c r="O14" s="63"/>
      <c r="P14" s="62">
        <v>37</v>
      </c>
      <c r="Q14" s="62">
        <f>IF(ISNA(VLOOKUP($Y$1*1000+P14,年齢別人口集計表AD2!$A$2:$K$5000,9,FALSE)),0,VLOOKUP($Y$1*1000+P14,年齢別人口集計表AD2!$A$2:$K$5000,9,FALSE))</f>
        <v>4</v>
      </c>
      <c r="R14" s="62">
        <f>IF(ISNA(VLOOKUP($Y$1*1000+P14,年齢別人口集計表AD2!$A$2:$K$5000,10,FALSE)),0,VLOOKUP($Y$1*1000+P14,年齢別人口集計表AD2!$A$2:$K$5000,10,FALSE))</f>
        <v>4</v>
      </c>
      <c r="S14" s="62">
        <f>SUM(Q14:R14)</f>
        <v>8</v>
      </c>
      <c r="X14" s="57" t="s">
        <v>13</v>
      </c>
      <c r="Y14" s="57">
        <v>12</v>
      </c>
    </row>
    <row r="15" spans="1:25" x14ac:dyDescent="0.15">
      <c r="A15" s="62">
        <v>23</v>
      </c>
      <c r="B15" s="62">
        <f>IF(ISNA(VLOOKUP($Y$1*1000+A15,年齢別人口集計表AD2!$A$2:$K$5000,9,FALSE)),0,VLOOKUP($Y$1*1000+A15,年齢別人口集計表AD2!$A$2:$K$5000,9,FALSE))</f>
        <v>4</v>
      </c>
      <c r="C15" s="62">
        <f>IF(ISNA(VLOOKUP($Y$1*1000+A15,年齢別人口集計表AD2!$A$2:$K$5000,10,FALSE)),0,VLOOKUP($Y$1*1000+A15,年齢別人口集計表AD2!$A$2:$K$5000,10,FALSE))</f>
        <v>13</v>
      </c>
      <c r="D15" s="62">
        <f>SUM(B15:C15)</f>
        <v>17</v>
      </c>
      <c r="E15" s="63"/>
      <c r="F15" s="62">
        <v>28</v>
      </c>
      <c r="G15" s="62">
        <f>IF(ISNA(VLOOKUP($Y$1*1000+F15,年齢別人口集計表AD2!$A$2:$K$5000,9,FALSE)),0,VLOOKUP($Y$1*1000+F15,年齢別人口集計表AD2!$A$2:$K$5000,9,FALSE))</f>
        <v>1</v>
      </c>
      <c r="H15" s="62">
        <f>IF(ISNA(VLOOKUP($Y$1*1000+F15,年齢別人口集計表AD2!$A$2:$K$5000,10,FALSE)),0,VLOOKUP($Y$1*1000+F15,年齢別人口集計表AD2!$A$2:$K$5000,10,FALSE))</f>
        <v>3</v>
      </c>
      <c r="I15" s="62">
        <f>SUM(G15:H15)</f>
        <v>4</v>
      </c>
      <c r="J15" s="63"/>
      <c r="K15" s="62">
        <v>33</v>
      </c>
      <c r="L15" s="62">
        <f>IF(ISNA(VLOOKUP($Y$1*1000+K15,年齢別人口集計表AD2!$A$2:$K$5000,9,FALSE)),0,VLOOKUP($Y$1*1000+K15,年齢別人口集計表AD2!$A$2:$K$5000,9,FALSE))</f>
        <v>2</v>
      </c>
      <c r="M15" s="62">
        <f>IF(ISNA(VLOOKUP($Y$1*1000+K15,年齢別人口集計表AD2!$A$2:$K$5000,10,FALSE)),0,VLOOKUP($Y$1*1000+K15,年齢別人口集計表AD2!$A$2:$K$5000,10,FALSE))</f>
        <v>3</v>
      </c>
      <c r="N15" s="62">
        <f>SUM(L15:M15)</f>
        <v>5</v>
      </c>
      <c r="O15" s="63"/>
      <c r="P15" s="62">
        <v>38</v>
      </c>
      <c r="Q15" s="62">
        <f>IF(ISNA(VLOOKUP($Y$1*1000+P15,年齢別人口集計表AD2!$A$2:$K$5000,9,FALSE)),0,VLOOKUP($Y$1*1000+P15,年齢別人口集計表AD2!$A$2:$K$5000,9,FALSE))</f>
        <v>4</v>
      </c>
      <c r="R15" s="62">
        <f>IF(ISNA(VLOOKUP($Y$1*1000+P15,年齢別人口集計表AD2!$A$2:$K$5000,10,FALSE)),0,VLOOKUP($Y$1*1000+P15,年齢別人口集計表AD2!$A$2:$K$5000,10,FALSE))</f>
        <v>7</v>
      </c>
      <c r="S15" s="62">
        <f>SUM(Q15:R15)</f>
        <v>11</v>
      </c>
      <c r="X15" s="57" t="s">
        <v>14</v>
      </c>
      <c r="Y15" s="57">
        <v>13</v>
      </c>
    </row>
    <row r="16" spans="1:25" x14ac:dyDescent="0.15">
      <c r="A16" s="62">
        <v>24</v>
      </c>
      <c r="B16" s="62">
        <f>IF(ISNA(VLOOKUP($Y$1*1000+A16,年齢別人口集計表AD2!$A$2:$K$5000,9,FALSE)),0,VLOOKUP($Y$1*1000+A16,年齢別人口集計表AD2!$A$2:$K$5000,9,FALSE))</f>
        <v>0</v>
      </c>
      <c r="C16" s="62">
        <f>IF(ISNA(VLOOKUP($Y$1*1000+A16,年齢別人口集計表AD2!$A$2:$K$5000,10,FALSE)),0,VLOOKUP($Y$1*1000+A16,年齢別人口集計表AD2!$A$2:$K$5000,10,FALSE))</f>
        <v>5</v>
      </c>
      <c r="D16" s="62">
        <f>SUM(B16:C16)</f>
        <v>5</v>
      </c>
      <c r="E16" s="63"/>
      <c r="F16" s="62">
        <v>29</v>
      </c>
      <c r="G16" s="62">
        <f>IF(ISNA(VLOOKUP($Y$1*1000+F16,年齢別人口集計表AD2!$A$2:$K$5000,9,FALSE)),0,VLOOKUP($Y$1*1000+F16,年齢別人口集計表AD2!$A$2:$K$5000,9,FALSE))</f>
        <v>0</v>
      </c>
      <c r="H16" s="62">
        <f>IF(ISNA(VLOOKUP($Y$1*1000+F16,年齢別人口集計表AD2!$A$2:$K$5000,10,FALSE)),0,VLOOKUP($Y$1*1000+F16,年齢別人口集計表AD2!$A$2:$K$5000,10,FALSE))</f>
        <v>7</v>
      </c>
      <c r="I16" s="62">
        <f>SUM(G16:H16)</f>
        <v>7</v>
      </c>
      <c r="J16" s="63"/>
      <c r="K16" s="62">
        <v>34</v>
      </c>
      <c r="L16" s="62">
        <f>IF(ISNA(VLOOKUP($Y$1*1000+K16,年齢別人口集計表AD2!$A$2:$K$5000,9,FALSE)),0,VLOOKUP($Y$1*1000+K16,年齢別人口集計表AD2!$A$2:$K$5000,9,FALSE))</f>
        <v>1</v>
      </c>
      <c r="M16" s="62">
        <f>IF(ISNA(VLOOKUP($Y$1*1000+K16,年齢別人口集計表AD2!$A$2:$K$5000,10,FALSE)),0,VLOOKUP($Y$1*1000+K16,年齢別人口集計表AD2!$A$2:$K$5000,10,FALSE))</f>
        <v>3</v>
      </c>
      <c r="N16" s="62">
        <f>SUM(L16:M16)</f>
        <v>4</v>
      </c>
      <c r="O16" s="63"/>
      <c r="P16" s="62">
        <v>39</v>
      </c>
      <c r="Q16" s="62">
        <f>IF(ISNA(VLOOKUP($Y$1*1000+P16,年齢別人口集計表AD2!$A$2:$K$5000,9,FALSE)),0,VLOOKUP($Y$1*1000+P16,年齢別人口集計表AD2!$A$2:$K$5000,9,FALSE))</f>
        <v>5</v>
      </c>
      <c r="R16" s="62">
        <f>IF(ISNA(VLOOKUP($Y$1*1000+P16,年齢別人口集計表AD2!$A$2:$K$5000,10,FALSE)),0,VLOOKUP($Y$1*1000+P16,年齢別人口集計表AD2!$A$2:$K$5000,10,FALSE))</f>
        <v>12</v>
      </c>
      <c r="S16" s="62">
        <f>SUM(Q16:R16)</f>
        <v>17</v>
      </c>
      <c r="X16" s="57" t="s">
        <v>15</v>
      </c>
      <c r="Y16" s="57">
        <v>14</v>
      </c>
    </row>
    <row r="17" spans="1:25" x14ac:dyDescent="0.15">
      <c r="A17" s="64" t="s">
        <v>91</v>
      </c>
      <c r="B17" s="62">
        <f>SUM(B12:B16)</f>
        <v>39</v>
      </c>
      <c r="C17" s="62">
        <f>SUM(C12:C16)</f>
        <v>49</v>
      </c>
      <c r="D17" s="62">
        <f>SUM(D12:D16)</f>
        <v>88</v>
      </c>
      <c r="E17" s="63"/>
      <c r="F17" s="64" t="s">
        <v>91</v>
      </c>
      <c r="G17" s="62">
        <f>SUM(G12:G16)</f>
        <v>12</v>
      </c>
      <c r="H17" s="62">
        <f>SUM(H12:H16)</f>
        <v>17</v>
      </c>
      <c r="I17" s="62">
        <f>SUM(I12:I16)</f>
        <v>29</v>
      </c>
      <c r="J17" s="63"/>
      <c r="K17" s="64" t="s">
        <v>91</v>
      </c>
      <c r="L17" s="62">
        <f>SUM(L12:L16)</f>
        <v>13</v>
      </c>
      <c r="M17" s="62">
        <f>SUM(M12:M16)</f>
        <v>13</v>
      </c>
      <c r="N17" s="62">
        <f>SUM(N12:N16)</f>
        <v>26</v>
      </c>
      <c r="O17" s="63"/>
      <c r="P17" s="64" t="s">
        <v>91</v>
      </c>
      <c r="Q17" s="62">
        <f>SUM(Q12:Q16)</f>
        <v>19</v>
      </c>
      <c r="R17" s="62">
        <f>SUM(R12:R16)</f>
        <v>31</v>
      </c>
      <c r="S17" s="62">
        <f>SUM(S12:S16)</f>
        <v>50</v>
      </c>
      <c r="U17" s="65">
        <f>Q17+L17+G17+B17</f>
        <v>83</v>
      </c>
      <c r="V17" s="65">
        <f>R17+M17+H17+C17</f>
        <v>110</v>
      </c>
      <c r="X17" s="57" t="s">
        <v>16</v>
      </c>
      <c r="Y17" s="57">
        <v>15</v>
      </c>
    </row>
    <row r="18" spans="1:25" x14ac:dyDescent="0.15">
      <c r="A18" s="66"/>
      <c r="B18" s="66"/>
      <c r="C18" s="66"/>
      <c r="D18" s="66"/>
      <c r="F18" s="66"/>
      <c r="G18" s="66"/>
      <c r="H18" s="66"/>
      <c r="I18" s="66"/>
      <c r="K18" s="66"/>
      <c r="L18" s="66"/>
      <c r="M18" s="66"/>
      <c r="N18" s="66"/>
      <c r="P18" s="66"/>
      <c r="Q18" s="66"/>
      <c r="R18" s="66"/>
      <c r="S18" s="66"/>
      <c r="X18" s="57" t="s">
        <v>17</v>
      </c>
      <c r="Y18" s="57">
        <v>16</v>
      </c>
    </row>
    <row r="19" spans="1:25" x14ac:dyDescent="0.15">
      <c r="A19" s="64" t="s">
        <v>0</v>
      </c>
      <c r="B19" s="64" t="s">
        <v>89</v>
      </c>
      <c r="C19" s="64" t="s">
        <v>90</v>
      </c>
      <c r="D19" s="64" t="s">
        <v>91</v>
      </c>
      <c r="E19" s="63"/>
      <c r="F19" s="64" t="s">
        <v>0</v>
      </c>
      <c r="G19" s="64" t="s">
        <v>89</v>
      </c>
      <c r="H19" s="64" t="s">
        <v>90</v>
      </c>
      <c r="I19" s="64" t="s">
        <v>91</v>
      </c>
      <c r="J19" s="63"/>
      <c r="K19" s="64" t="s">
        <v>0</v>
      </c>
      <c r="L19" s="64" t="s">
        <v>89</v>
      </c>
      <c r="M19" s="64" t="s">
        <v>90</v>
      </c>
      <c r="N19" s="64" t="s">
        <v>91</v>
      </c>
      <c r="O19" s="63"/>
      <c r="P19" s="64" t="s">
        <v>0</v>
      </c>
      <c r="Q19" s="64" t="s">
        <v>89</v>
      </c>
      <c r="R19" s="64" t="s">
        <v>90</v>
      </c>
      <c r="S19" s="64" t="s">
        <v>91</v>
      </c>
      <c r="X19" s="57" t="s">
        <v>18</v>
      </c>
      <c r="Y19" s="57">
        <v>17</v>
      </c>
    </row>
    <row r="20" spans="1:25" x14ac:dyDescent="0.15">
      <c r="A20" s="62">
        <v>40</v>
      </c>
      <c r="B20" s="62">
        <f>IF(ISNA(VLOOKUP($Y$1*1000+A20,年齢別人口集計表AD2!$A$2:$K$5000,9,FALSE)),0,VLOOKUP($Y$1*1000+A20,年齢別人口集計表AD2!$A$2:$K$5000,9,FALSE))</f>
        <v>11</v>
      </c>
      <c r="C20" s="62">
        <f>IF(ISNA(VLOOKUP($Y$1*1000+A20,年齢別人口集計表AD2!$A$2:$K$5000,10,FALSE)),0,VLOOKUP($Y$1*1000+A20,年齢別人口集計表AD2!$A$2:$K$5000,10,FALSE))</f>
        <v>17</v>
      </c>
      <c r="D20" s="62">
        <f>SUM(B20:C20)</f>
        <v>28</v>
      </c>
      <c r="E20" s="63"/>
      <c r="F20" s="62">
        <v>45</v>
      </c>
      <c r="G20" s="62">
        <f>IF(ISNA(VLOOKUP($Y$1*1000+F20,年齢別人口集計表AD2!$A$2:$K$5000,9,FALSE)),0,VLOOKUP($Y$1*1000+F20,年齢別人口集計表AD2!$A$2:$K$5000,9,FALSE))</f>
        <v>19</v>
      </c>
      <c r="H20" s="62">
        <f>IF(ISNA(VLOOKUP($Y$1*1000+F20,年齢別人口集計表AD2!$A$2:$K$5000,10,FALSE)),0,VLOOKUP($Y$1*1000+F20,年齢別人口集計表AD2!$A$2:$K$5000,10,FALSE))</f>
        <v>20</v>
      </c>
      <c r="I20" s="62">
        <f>SUM(G20:H20)</f>
        <v>39</v>
      </c>
      <c r="J20" s="63"/>
      <c r="K20" s="62">
        <v>50</v>
      </c>
      <c r="L20" s="62">
        <f>IF(ISNA(VLOOKUP($Y$1*1000+K20,年齢別人口集計表AD2!$A$2:$K$5000,9,FALSE)),0,VLOOKUP($Y$1*1000+K20,年齢別人口集計表AD2!$A$2:$K$5000,9,FALSE))</f>
        <v>23</v>
      </c>
      <c r="M20" s="62">
        <f>IF(ISNA(VLOOKUP($Y$1*1000+K20,年齢別人口集計表AD2!$A$2:$K$5000,10,FALSE)),0,VLOOKUP($Y$1*1000+K20,年齢別人口集計表AD2!$A$2:$K$5000,10,FALSE))</f>
        <v>11</v>
      </c>
      <c r="N20" s="62">
        <f>SUM(L20:M20)</f>
        <v>34</v>
      </c>
      <c r="O20" s="63"/>
      <c r="P20" s="62">
        <v>55</v>
      </c>
      <c r="Q20" s="62">
        <f>IF(ISNA(VLOOKUP($Y$1*1000+P20,年齢別人口集計表AD2!$A$2:$K$5000,9,FALSE)),0,VLOOKUP($Y$1*1000+P20,年齢別人口集計表AD2!$A$2:$K$5000,9,FALSE))</f>
        <v>13</v>
      </c>
      <c r="R20" s="62">
        <f>IF(ISNA(VLOOKUP($Y$1*1000+P20,年齢別人口集計表AD2!$A$2:$K$5000,10,FALSE)),0,VLOOKUP($Y$1*1000+P20,年齢別人口集計表AD2!$A$2:$K$5000,10,FALSE))</f>
        <v>6</v>
      </c>
      <c r="S20" s="62">
        <f>SUM(Q20:R20)</f>
        <v>19</v>
      </c>
      <c r="X20" s="57" t="s">
        <v>19</v>
      </c>
      <c r="Y20" s="57">
        <v>18</v>
      </c>
    </row>
    <row r="21" spans="1:25" x14ac:dyDescent="0.15">
      <c r="A21" s="62">
        <v>41</v>
      </c>
      <c r="B21" s="62">
        <f>IF(ISNA(VLOOKUP($Y$1*1000+A21,年齢別人口集計表AD2!$A$2:$K$5000,9,FALSE)),0,VLOOKUP($Y$1*1000+A21,年齢別人口集計表AD2!$A$2:$K$5000,9,FALSE))</f>
        <v>16</v>
      </c>
      <c r="C21" s="62">
        <f>IF(ISNA(VLOOKUP($Y$1*1000+A21,年齢別人口集計表AD2!$A$2:$K$5000,10,FALSE)),0,VLOOKUP($Y$1*1000+A21,年齢別人口集計表AD2!$A$2:$K$5000,10,FALSE))</f>
        <v>17</v>
      </c>
      <c r="D21" s="62">
        <f>SUM(B21:C21)</f>
        <v>33</v>
      </c>
      <c r="E21" s="63"/>
      <c r="F21" s="62">
        <v>46</v>
      </c>
      <c r="G21" s="62">
        <f>IF(ISNA(VLOOKUP($Y$1*1000+F21,年齢別人口集計表AD2!$A$2:$K$5000,9,FALSE)),0,VLOOKUP($Y$1*1000+F21,年齢別人口集計表AD2!$A$2:$K$5000,9,FALSE))</f>
        <v>22</v>
      </c>
      <c r="H21" s="62">
        <f>IF(ISNA(VLOOKUP($Y$1*1000+F21,年齢別人口集計表AD2!$A$2:$K$5000,10,FALSE)),0,VLOOKUP($Y$1*1000+F21,年齢別人口集計表AD2!$A$2:$K$5000,10,FALSE))</f>
        <v>21</v>
      </c>
      <c r="I21" s="62">
        <f>SUM(G21:H21)</f>
        <v>43</v>
      </c>
      <c r="J21" s="63"/>
      <c r="K21" s="62">
        <v>51</v>
      </c>
      <c r="L21" s="62">
        <f>IF(ISNA(VLOOKUP($Y$1*1000+K21,年齢別人口集計表AD2!$A$2:$K$5000,9,FALSE)),0,VLOOKUP($Y$1*1000+K21,年齢別人口集計表AD2!$A$2:$K$5000,9,FALSE))</f>
        <v>9</v>
      </c>
      <c r="M21" s="62">
        <f>IF(ISNA(VLOOKUP($Y$1*1000+K21,年齢別人口集計表AD2!$A$2:$K$5000,10,FALSE)),0,VLOOKUP($Y$1*1000+K21,年齢別人口集計表AD2!$A$2:$K$5000,10,FALSE))</f>
        <v>10</v>
      </c>
      <c r="N21" s="62">
        <f>SUM(L21:M21)</f>
        <v>19</v>
      </c>
      <c r="O21" s="63"/>
      <c r="P21" s="62">
        <v>56</v>
      </c>
      <c r="Q21" s="62">
        <f>IF(ISNA(VLOOKUP($Y$1*1000+P21,年齢別人口集計表AD2!$A$2:$K$5000,9,FALSE)),0,VLOOKUP($Y$1*1000+P21,年齢別人口集計表AD2!$A$2:$K$5000,9,FALSE))</f>
        <v>6</v>
      </c>
      <c r="R21" s="62">
        <f>IF(ISNA(VLOOKUP($Y$1*1000+P21,年齢別人口集計表AD2!$A$2:$K$5000,10,FALSE)),0,VLOOKUP($Y$1*1000+P21,年齢別人口集計表AD2!$A$2:$K$5000,10,FALSE))</f>
        <v>9</v>
      </c>
      <c r="S21" s="62">
        <f>SUM(Q21:R21)</f>
        <v>15</v>
      </c>
      <c r="X21" s="57" t="s">
        <v>120</v>
      </c>
      <c r="Y21" s="57">
        <v>19</v>
      </c>
    </row>
    <row r="22" spans="1:25" x14ac:dyDescent="0.15">
      <c r="A22" s="62">
        <v>42</v>
      </c>
      <c r="B22" s="62">
        <f>IF(ISNA(VLOOKUP($Y$1*1000+A22,年齢別人口集計表AD2!$A$2:$K$5000,9,FALSE)),0,VLOOKUP($Y$1*1000+A22,年齢別人口集計表AD2!$A$2:$K$5000,9,FALSE))</f>
        <v>7</v>
      </c>
      <c r="C22" s="62">
        <f>IF(ISNA(VLOOKUP($Y$1*1000+A22,年齢別人口集計表AD2!$A$2:$K$5000,10,FALSE)),0,VLOOKUP($Y$1*1000+A22,年齢別人口集計表AD2!$A$2:$K$5000,10,FALSE))</f>
        <v>12</v>
      </c>
      <c r="D22" s="62">
        <f>SUM(B22:C22)</f>
        <v>19</v>
      </c>
      <c r="E22" s="63"/>
      <c r="F22" s="62">
        <v>47</v>
      </c>
      <c r="G22" s="62">
        <f>IF(ISNA(VLOOKUP($Y$1*1000+F22,年齢別人口集計表AD2!$A$2:$K$5000,9,FALSE)),0,VLOOKUP($Y$1*1000+F22,年齢別人口集計表AD2!$A$2:$K$5000,9,FALSE))</f>
        <v>22</v>
      </c>
      <c r="H22" s="62">
        <f>IF(ISNA(VLOOKUP($Y$1*1000+F22,年齢別人口集計表AD2!$A$2:$K$5000,10,FALSE)),0,VLOOKUP($Y$1*1000+F22,年齢別人口集計表AD2!$A$2:$K$5000,10,FALSE))</f>
        <v>29</v>
      </c>
      <c r="I22" s="62">
        <f>SUM(G22:H22)</f>
        <v>51</v>
      </c>
      <c r="J22" s="63"/>
      <c r="K22" s="62">
        <v>52</v>
      </c>
      <c r="L22" s="62">
        <f>IF(ISNA(VLOOKUP($Y$1*1000+K22,年齢別人口集計表AD2!$A$2:$K$5000,9,FALSE)),0,VLOOKUP($Y$1*1000+K22,年齢別人口集計表AD2!$A$2:$K$5000,9,FALSE))</f>
        <v>12</v>
      </c>
      <c r="M22" s="62">
        <f>IF(ISNA(VLOOKUP($Y$1*1000+K22,年齢別人口集計表AD2!$A$2:$K$5000,10,FALSE)),0,VLOOKUP($Y$1*1000+K22,年齢別人口集計表AD2!$A$2:$K$5000,10,FALSE))</f>
        <v>7</v>
      </c>
      <c r="N22" s="62">
        <f>SUM(L22:M22)</f>
        <v>19</v>
      </c>
      <c r="O22" s="63"/>
      <c r="P22" s="62">
        <v>57</v>
      </c>
      <c r="Q22" s="62">
        <f>IF(ISNA(VLOOKUP($Y$1*1000+P22,年齢別人口集計表AD2!$A$2:$K$5000,9,FALSE)),0,VLOOKUP($Y$1*1000+P22,年齢別人口集計表AD2!$A$2:$K$5000,9,FALSE))</f>
        <v>7</v>
      </c>
      <c r="R22" s="62">
        <f>IF(ISNA(VLOOKUP($Y$1*1000+P22,年齢別人口集計表AD2!$A$2:$K$5000,10,FALSE)),0,VLOOKUP($Y$1*1000+P22,年齢別人口集計表AD2!$A$2:$K$5000,10,FALSE))</f>
        <v>4</v>
      </c>
      <c r="S22" s="62">
        <f>SUM(Q22:R22)</f>
        <v>11</v>
      </c>
      <c r="X22" s="57" t="s">
        <v>20</v>
      </c>
      <c r="Y22" s="57">
        <v>22</v>
      </c>
    </row>
    <row r="23" spans="1:25" x14ac:dyDescent="0.15">
      <c r="A23" s="62">
        <v>43</v>
      </c>
      <c r="B23" s="62">
        <f>IF(ISNA(VLOOKUP($Y$1*1000+A23,年齢別人口集計表AD2!$A$2:$K$5000,9,FALSE)),0,VLOOKUP($Y$1*1000+A23,年齢別人口集計表AD2!$A$2:$K$5000,9,FALSE))</f>
        <v>13</v>
      </c>
      <c r="C23" s="62">
        <f>IF(ISNA(VLOOKUP($Y$1*1000+A23,年齢別人口集計表AD2!$A$2:$K$5000,10,FALSE)),0,VLOOKUP($Y$1*1000+A23,年齢別人口集計表AD2!$A$2:$K$5000,10,FALSE))</f>
        <v>27</v>
      </c>
      <c r="D23" s="62">
        <f>SUM(B23:C23)</f>
        <v>40</v>
      </c>
      <c r="E23" s="63"/>
      <c r="F23" s="62">
        <v>48</v>
      </c>
      <c r="G23" s="62">
        <f>IF(ISNA(VLOOKUP($Y$1*1000+F23,年齢別人口集計表AD2!$A$2:$K$5000,9,FALSE)),0,VLOOKUP($Y$1*1000+F23,年齢別人口集計表AD2!$A$2:$K$5000,9,FALSE))</f>
        <v>23</v>
      </c>
      <c r="H23" s="62">
        <f>IF(ISNA(VLOOKUP($Y$1*1000+F23,年齢別人口集計表AD2!$A$2:$K$5000,10,FALSE)),0,VLOOKUP($Y$1*1000+F23,年齢別人口集計表AD2!$A$2:$K$5000,10,FALSE))</f>
        <v>18</v>
      </c>
      <c r="I23" s="62">
        <f>SUM(G23:H23)</f>
        <v>41</v>
      </c>
      <c r="J23" s="63"/>
      <c r="K23" s="62">
        <v>53</v>
      </c>
      <c r="L23" s="62">
        <f>IF(ISNA(VLOOKUP($Y$1*1000+K23,年齢別人口集計表AD2!$A$2:$K$5000,9,FALSE)),0,VLOOKUP($Y$1*1000+K23,年齢別人口集計表AD2!$A$2:$K$5000,9,FALSE))</f>
        <v>13</v>
      </c>
      <c r="M23" s="62">
        <f>IF(ISNA(VLOOKUP($Y$1*1000+K23,年齢別人口集計表AD2!$A$2:$K$5000,10,FALSE)),0,VLOOKUP($Y$1*1000+K23,年齢別人口集計表AD2!$A$2:$K$5000,10,FALSE))</f>
        <v>10</v>
      </c>
      <c r="N23" s="62">
        <f>SUM(L23:M23)</f>
        <v>23</v>
      </c>
      <c r="O23" s="63"/>
      <c r="P23" s="62">
        <v>58</v>
      </c>
      <c r="Q23" s="62">
        <f>IF(ISNA(VLOOKUP($Y$1*1000+P23,年齢別人口集計表AD2!$A$2:$K$5000,9,FALSE)),0,VLOOKUP($Y$1*1000+P23,年齢別人口集計表AD2!$A$2:$K$5000,9,FALSE))</f>
        <v>7</v>
      </c>
      <c r="R23" s="62">
        <f>IF(ISNA(VLOOKUP($Y$1*1000+P23,年齢別人口集計表AD2!$A$2:$K$5000,10,FALSE)),0,VLOOKUP($Y$1*1000+P23,年齢別人口集計表AD2!$A$2:$K$5000,10,FALSE))</f>
        <v>1</v>
      </c>
      <c r="S23" s="62">
        <f>SUM(Q23:R23)</f>
        <v>8</v>
      </c>
      <c r="X23" s="57" t="s">
        <v>21</v>
      </c>
      <c r="Y23" s="57">
        <v>23</v>
      </c>
    </row>
    <row r="24" spans="1:25" x14ac:dyDescent="0.15">
      <c r="A24" s="62">
        <v>44</v>
      </c>
      <c r="B24" s="62">
        <f>IF(ISNA(VLOOKUP($Y$1*1000+A24,年齢別人口集計表AD2!$A$2:$K$5000,9,FALSE)),0,VLOOKUP($Y$1*1000+A24,年齢別人口集計表AD2!$A$2:$K$5000,9,FALSE))</f>
        <v>18</v>
      </c>
      <c r="C24" s="62">
        <f>IF(ISNA(VLOOKUP($Y$1*1000+A24,年齢別人口集計表AD2!$A$2:$K$5000,10,FALSE)),0,VLOOKUP($Y$1*1000+A24,年齢別人口集計表AD2!$A$2:$K$5000,10,FALSE))</f>
        <v>22</v>
      </c>
      <c r="D24" s="62">
        <f>SUM(B24:C24)</f>
        <v>40</v>
      </c>
      <c r="E24" s="63"/>
      <c r="F24" s="62">
        <v>49</v>
      </c>
      <c r="G24" s="62">
        <f>IF(ISNA(VLOOKUP($Y$1*1000+F24,年齢別人口集計表AD2!$A$2:$K$5000,9,FALSE)),0,VLOOKUP($Y$1*1000+F24,年齢別人口集計表AD2!$A$2:$K$5000,9,FALSE))</f>
        <v>25</v>
      </c>
      <c r="H24" s="62">
        <f>IF(ISNA(VLOOKUP($Y$1*1000+F24,年齢別人口集計表AD2!$A$2:$K$5000,10,FALSE)),0,VLOOKUP($Y$1*1000+F24,年齢別人口集計表AD2!$A$2:$K$5000,10,FALSE))</f>
        <v>16</v>
      </c>
      <c r="I24" s="62">
        <f>SUM(G24:H24)</f>
        <v>41</v>
      </c>
      <c r="J24" s="63"/>
      <c r="K24" s="62">
        <v>54</v>
      </c>
      <c r="L24" s="62">
        <f>IF(ISNA(VLOOKUP($Y$1*1000+K24,年齢別人口集計表AD2!$A$2:$K$5000,9,FALSE)),0,VLOOKUP($Y$1*1000+K24,年齢別人口集計表AD2!$A$2:$K$5000,9,FALSE))</f>
        <v>8</v>
      </c>
      <c r="M24" s="62">
        <f>IF(ISNA(VLOOKUP($Y$1*1000+K24,年齢別人口集計表AD2!$A$2:$K$5000,10,FALSE)),0,VLOOKUP($Y$1*1000+K24,年齢別人口集計表AD2!$A$2:$K$5000,10,FALSE))</f>
        <v>3</v>
      </c>
      <c r="N24" s="62">
        <f>SUM(L24:M24)</f>
        <v>11</v>
      </c>
      <c r="O24" s="63"/>
      <c r="P24" s="62">
        <v>59</v>
      </c>
      <c r="Q24" s="62">
        <f>IF(ISNA(VLOOKUP($Y$1*1000+P24,年齢別人口集計表AD2!$A$2:$K$5000,9,FALSE)),0,VLOOKUP($Y$1*1000+P24,年齢別人口集計表AD2!$A$2:$K$5000,9,FALSE))</f>
        <v>6</v>
      </c>
      <c r="R24" s="62">
        <f>IF(ISNA(VLOOKUP($Y$1*1000+P24,年齢別人口集計表AD2!$A$2:$K$5000,10,FALSE)),0,VLOOKUP($Y$1*1000+P24,年齢別人口集計表AD2!$A$2:$K$5000,10,FALSE))</f>
        <v>1</v>
      </c>
      <c r="S24" s="62">
        <f>SUM(Q24:R24)</f>
        <v>7</v>
      </c>
      <c r="X24" s="57" t="s">
        <v>22</v>
      </c>
      <c r="Y24" s="57">
        <v>24</v>
      </c>
    </row>
    <row r="25" spans="1:25" x14ac:dyDescent="0.15">
      <c r="A25" s="64" t="s">
        <v>91</v>
      </c>
      <c r="B25" s="62">
        <f>SUM(B20:B24)</f>
        <v>65</v>
      </c>
      <c r="C25" s="62">
        <f>SUM(C20:C24)</f>
        <v>95</v>
      </c>
      <c r="D25" s="62">
        <f>SUM(D20:D24)</f>
        <v>160</v>
      </c>
      <c r="E25" s="63"/>
      <c r="F25" s="64" t="s">
        <v>91</v>
      </c>
      <c r="G25" s="62">
        <f>SUM(G20:G24)</f>
        <v>111</v>
      </c>
      <c r="H25" s="62">
        <f>SUM(H20:H24)</f>
        <v>104</v>
      </c>
      <c r="I25" s="62">
        <f>SUM(I20:I24)</f>
        <v>215</v>
      </c>
      <c r="J25" s="63"/>
      <c r="K25" s="64" t="s">
        <v>91</v>
      </c>
      <c r="L25" s="62">
        <f>SUM(L20:L24)</f>
        <v>65</v>
      </c>
      <c r="M25" s="62">
        <f>SUM(M20:M24)</f>
        <v>41</v>
      </c>
      <c r="N25" s="62">
        <f>SUM(N20:N24)</f>
        <v>106</v>
      </c>
      <c r="O25" s="63"/>
      <c r="P25" s="64" t="s">
        <v>91</v>
      </c>
      <c r="Q25" s="62">
        <f>SUM(Q20:Q24)</f>
        <v>39</v>
      </c>
      <c r="R25" s="62">
        <f>SUM(R20:R24)</f>
        <v>21</v>
      </c>
      <c r="S25" s="62">
        <f>SUM(S20:S24)</f>
        <v>60</v>
      </c>
      <c r="U25" s="65">
        <f>Q25+L25+G25+B25</f>
        <v>280</v>
      </c>
      <c r="V25" s="65">
        <f>R25+M25+H25+C25</f>
        <v>261</v>
      </c>
      <c r="X25" s="57" t="s">
        <v>23</v>
      </c>
      <c r="Y25" s="57">
        <v>25</v>
      </c>
    </row>
    <row r="26" spans="1:25" x14ac:dyDescent="0.15">
      <c r="A26" s="66"/>
      <c r="B26" s="66"/>
      <c r="C26" s="66"/>
      <c r="D26" s="66"/>
      <c r="F26" s="66"/>
      <c r="G26" s="66"/>
      <c r="H26" s="66"/>
      <c r="I26" s="66"/>
      <c r="K26" s="66"/>
      <c r="L26" s="66"/>
      <c r="M26" s="66"/>
      <c r="N26" s="66"/>
      <c r="P26" s="66"/>
      <c r="Q26" s="66"/>
      <c r="R26" s="66"/>
      <c r="S26" s="66"/>
      <c r="X26" s="57" t="s">
        <v>24</v>
      </c>
      <c r="Y26" s="57">
        <v>26</v>
      </c>
    </row>
    <row r="27" spans="1:25" x14ac:dyDescent="0.15">
      <c r="A27" s="64" t="s">
        <v>0</v>
      </c>
      <c r="B27" s="64" t="s">
        <v>89</v>
      </c>
      <c r="C27" s="64" t="s">
        <v>90</v>
      </c>
      <c r="D27" s="64" t="s">
        <v>91</v>
      </c>
      <c r="E27" s="63"/>
      <c r="F27" s="64" t="s">
        <v>0</v>
      </c>
      <c r="G27" s="64" t="s">
        <v>89</v>
      </c>
      <c r="H27" s="64" t="s">
        <v>90</v>
      </c>
      <c r="I27" s="64" t="s">
        <v>91</v>
      </c>
      <c r="J27" s="63"/>
      <c r="K27" s="64" t="s">
        <v>0</v>
      </c>
      <c r="L27" s="64" t="s">
        <v>89</v>
      </c>
      <c r="M27" s="64" t="s">
        <v>90</v>
      </c>
      <c r="N27" s="64" t="s">
        <v>91</v>
      </c>
      <c r="O27" s="63"/>
      <c r="P27" s="64" t="s">
        <v>0</v>
      </c>
      <c r="Q27" s="64" t="s">
        <v>89</v>
      </c>
      <c r="R27" s="64" t="s">
        <v>90</v>
      </c>
      <c r="S27" s="64" t="s">
        <v>91</v>
      </c>
      <c r="X27" s="57" t="s">
        <v>25</v>
      </c>
      <c r="Y27" s="57">
        <v>27</v>
      </c>
    </row>
    <row r="28" spans="1:25" x14ac:dyDescent="0.15">
      <c r="A28" s="62">
        <v>60</v>
      </c>
      <c r="B28" s="62">
        <f>IF(ISNA(VLOOKUP($Y$1*1000+A28,年齢別人口集計表AD2!$A$2:$K$5000,9,FALSE)),0,VLOOKUP($Y$1*1000+A28,年齢別人口集計表AD2!$A$2:$K$5000,9,FALSE))</f>
        <v>2</v>
      </c>
      <c r="C28" s="62">
        <f>IF(ISNA(VLOOKUP($Y$1*1000+A28,年齢別人口集計表AD2!$A$2:$K$5000,10,FALSE)),0,VLOOKUP($Y$1*1000+A28,年齢別人口集計表AD2!$A$2:$K$5000,10,FALSE))</f>
        <v>1</v>
      </c>
      <c r="D28" s="62">
        <f>SUM(B28:C28)</f>
        <v>3</v>
      </c>
      <c r="E28" s="63"/>
      <c r="F28" s="62">
        <v>65</v>
      </c>
      <c r="G28" s="62">
        <f>IF(ISNA(VLOOKUP($Y$1*1000+F28,年齢別人口集計表AD2!$A$2:$K$5000,9,FALSE)),0,VLOOKUP($Y$1*1000+F28,年齢別人口集計表AD2!$A$2:$K$5000,9,FALSE))</f>
        <v>4</v>
      </c>
      <c r="H28" s="62">
        <f>IF(ISNA(VLOOKUP($Y$1*1000+F28,年齢別人口集計表AD2!$A$2:$K$5000,10,FALSE)),0,VLOOKUP($Y$1*1000+F28,年齢別人口集計表AD2!$A$2:$K$5000,10,FALSE))</f>
        <v>5</v>
      </c>
      <c r="I28" s="62">
        <f>SUM(G28:H28)</f>
        <v>9</v>
      </c>
      <c r="J28" s="63"/>
      <c r="K28" s="62">
        <v>70</v>
      </c>
      <c r="L28" s="62">
        <f>IF(ISNA(VLOOKUP($Y$1*1000+K28,年齢別人口集計表AD2!$A$2:$K$5000,9,FALSE)),0,VLOOKUP($Y$1*1000+K28,年齢別人口集計表AD2!$A$2:$K$5000,9,FALSE))</f>
        <v>3</v>
      </c>
      <c r="M28" s="62">
        <f>IF(ISNA(VLOOKUP($Y$1*1000+K28,年齢別人口集計表AD2!$A$2:$K$5000,10,FALSE)),0,VLOOKUP($Y$1*1000+K28,年齢別人口集計表AD2!$A$2:$K$5000,10,FALSE))</f>
        <v>5</v>
      </c>
      <c r="N28" s="62">
        <f>SUM(L28:M28)</f>
        <v>8</v>
      </c>
      <c r="O28" s="63"/>
      <c r="P28" s="62">
        <v>75</v>
      </c>
      <c r="Q28" s="62">
        <f>IF(ISNA(VLOOKUP($Y$1*1000+P28,年齢別人口集計表AD2!$A$2:$K$5000,9,FALSE)),0,VLOOKUP($Y$1*1000+P28,年齢別人口集計表AD2!$A$2:$K$5000,9,FALSE))</f>
        <v>0</v>
      </c>
      <c r="R28" s="62">
        <f>IF(ISNA(VLOOKUP($Y$1*1000+P28,年齢別人口集計表AD2!$A$2:$K$5000,10,FALSE)),0,VLOOKUP($Y$1*1000+P28,年齢別人口集計表AD2!$A$2:$K$5000,10,FALSE))</f>
        <v>4</v>
      </c>
      <c r="S28" s="62">
        <f>SUM(Q28:R28)</f>
        <v>4</v>
      </c>
      <c r="X28" s="57" t="s">
        <v>26</v>
      </c>
      <c r="Y28" s="57">
        <v>28</v>
      </c>
    </row>
    <row r="29" spans="1:25" x14ac:dyDescent="0.15">
      <c r="A29" s="62">
        <v>61</v>
      </c>
      <c r="B29" s="62">
        <f>IF(ISNA(VLOOKUP($Y$1*1000+A29,年齢別人口集計表AD2!$A$2:$K$5000,9,FALSE)),0,VLOOKUP($Y$1*1000+A29,年齢別人口集計表AD2!$A$2:$K$5000,9,FALSE))</f>
        <v>2</v>
      </c>
      <c r="C29" s="62">
        <f>IF(ISNA(VLOOKUP($Y$1*1000+A29,年齢別人口集計表AD2!$A$2:$K$5000,10,FALSE)),0,VLOOKUP($Y$1*1000+A29,年齢別人口集計表AD2!$A$2:$K$5000,10,FALSE))</f>
        <v>1</v>
      </c>
      <c r="D29" s="62">
        <f>SUM(B29:C29)</f>
        <v>3</v>
      </c>
      <c r="E29" s="63"/>
      <c r="F29" s="62">
        <v>66</v>
      </c>
      <c r="G29" s="62">
        <f>IF(ISNA(VLOOKUP($Y$1*1000+F29,年齢別人口集計表AD2!$A$2:$K$5000,9,FALSE)),0,VLOOKUP($Y$1*1000+F29,年齢別人口集計表AD2!$A$2:$K$5000,9,FALSE))</f>
        <v>1</v>
      </c>
      <c r="H29" s="62">
        <f>IF(ISNA(VLOOKUP($Y$1*1000+F29,年齢別人口集計表AD2!$A$2:$K$5000,10,FALSE)),0,VLOOKUP($Y$1*1000+F29,年齢別人口集計表AD2!$A$2:$K$5000,10,FALSE))</f>
        <v>2</v>
      </c>
      <c r="I29" s="62">
        <f>SUM(G29:H29)</f>
        <v>3</v>
      </c>
      <c r="J29" s="63"/>
      <c r="K29" s="62">
        <v>71</v>
      </c>
      <c r="L29" s="62">
        <f>IF(ISNA(VLOOKUP($Y$1*1000+K29,年齢別人口集計表AD2!$A$2:$K$5000,9,FALSE)),0,VLOOKUP($Y$1*1000+K29,年齢別人口集計表AD2!$A$2:$K$5000,9,FALSE))</f>
        <v>2</v>
      </c>
      <c r="M29" s="62">
        <f>IF(ISNA(VLOOKUP($Y$1*1000+K29,年齢別人口集計表AD2!$A$2:$K$5000,10,FALSE)),0,VLOOKUP($Y$1*1000+K29,年齢別人口集計表AD2!$A$2:$K$5000,10,FALSE))</f>
        <v>3</v>
      </c>
      <c r="N29" s="62">
        <f>SUM(L29:M29)</f>
        <v>5</v>
      </c>
      <c r="O29" s="63"/>
      <c r="P29" s="62">
        <v>76</v>
      </c>
      <c r="Q29" s="62">
        <f>IF(ISNA(VLOOKUP($Y$1*1000+P29,年齢別人口集計表AD2!$A$2:$K$5000,9,FALSE)),0,VLOOKUP($Y$1*1000+P29,年齢別人口集計表AD2!$A$2:$K$5000,9,FALSE))</f>
        <v>5</v>
      </c>
      <c r="R29" s="62">
        <f>IF(ISNA(VLOOKUP($Y$1*1000+P29,年齢別人口集計表AD2!$A$2:$K$5000,10,FALSE)),0,VLOOKUP($Y$1*1000+P29,年齢別人口集計表AD2!$A$2:$K$5000,10,FALSE))</f>
        <v>1</v>
      </c>
      <c r="S29" s="62">
        <f>SUM(Q29:R29)</f>
        <v>6</v>
      </c>
      <c r="X29" s="57" t="s">
        <v>27</v>
      </c>
      <c r="Y29" s="57">
        <v>29</v>
      </c>
    </row>
    <row r="30" spans="1:25" x14ac:dyDescent="0.15">
      <c r="A30" s="62">
        <v>62</v>
      </c>
      <c r="B30" s="62">
        <f>IF(ISNA(VLOOKUP($Y$1*1000+A30,年齢別人口集計表AD2!$A$2:$K$5000,9,FALSE)),0,VLOOKUP($Y$1*1000+A30,年齢別人口集計表AD2!$A$2:$K$5000,9,FALSE))</f>
        <v>2</v>
      </c>
      <c r="C30" s="62">
        <f>IF(ISNA(VLOOKUP($Y$1*1000+A30,年齢別人口集計表AD2!$A$2:$K$5000,10,FALSE)),0,VLOOKUP($Y$1*1000+A30,年齢別人口集計表AD2!$A$2:$K$5000,10,FALSE))</f>
        <v>0</v>
      </c>
      <c r="D30" s="62">
        <f>SUM(B30:C30)</f>
        <v>2</v>
      </c>
      <c r="E30" s="63"/>
      <c r="F30" s="62">
        <v>67</v>
      </c>
      <c r="G30" s="62">
        <f>IF(ISNA(VLOOKUP($Y$1*1000+F30,年齢別人口集計表AD2!$A$2:$K$5000,9,FALSE)),0,VLOOKUP($Y$1*1000+F30,年齢別人口集計表AD2!$A$2:$K$5000,9,FALSE))</f>
        <v>3</v>
      </c>
      <c r="H30" s="62">
        <f>IF(ISNA(VLOOKUP($Y$1*1000+F30,年齢別人口集計表AD2!$A$2:$K$5000,10,FALSE)),0,VLOOKUP($Y$1*1000+F30,年齢別人口集計表AD2!$A$2:$K$5000,10,FALSE))</f>
        <v>3</v>
      </c>
      <c r="I30" s="62">
        <f>SUM(G30:H30)</f>
        <v>6</v>
      </c>
      <c r="J30" s="63"/>
      <c r="K30" s="62">
        <v>72</v>
      </c>
      <c r="L30" s="62">
        <f>IF(ISNA(VLOOKUP($Y$1*1000+K30,年齢別人口集計表AD2!$A$2:$K$5000,9,FALSE)),0,VLOOKUP($Y$1*1000+K30,年齢別人口集計表AD2!$A$2:$K$5000,9,FALSE))</f>
        <v>3</v>
      </c>
      <c r="M30" s="62">
        <f>IF(ISNA(VLOOKUP($Y$1*1000+K30,年齢別人口集計表AD2!$A$2:$K$5000,10,FALSE)),0,VLOOKUP($Y$1*1000+K30,年齢別人口集計表AD2!$A$2:$K$5000,10,FALSE))</f>
        <v>1</v>
      </c>
      <c r="N30" s="62">
        <f>SUM(L30:M30)</f>
        <v>4</v>
      </c>
      <c r="O30" s="63"/>
      <c r="P30" s="62">
        <v>77</v>
      </c>
      <c r="Q30" s="62">
        <f>IF(ISNA(VLOOKUP($Y$1*1000+P30,年齢別人口集計表AD2!$A$2:$K$5000,9,FALSE)),0,VLOOKUP($Y$1*1000+P30,年齢別人口集計表AD2!$A$2:$K$5000,9,FALSE))</f>
        <v>2</v>
      </c>
      <c r="R30" s="62">
        <f>IF(ISNA(VLOOKUP($Y$1*1000+P30,年齢別人口集計表AD2!$A$2:$K$5000,10,FALSE)),0,VLOOKUP($Y$1*1000+P30,年齢別人口集計表AD2!$A$2:$K$5000,10,FALSE))</f>
        <v>2</v>
      </c>
      <c r="S30" s="62">
        <f>SUM(Q30:R30)</f>
        <v>4</v>
      </c>
      <c r="X30" s="57" t="s">
        <v>28</v>
      </c>
      <c r="Y30" s="57">
        <v>30</v>
      </c>
    </row>
    <row r="31" spans="1:25" x14ac:dyDescent="0.15">
      <c r="A31" s="62">
        <v>63</v>
      </c>
      <c r="B31" s="62">
        <f>IF(ISNA(VLOOKUP($Y$1*1000+A31,年齢別人口集計表AD2!$A$2:$K$5000,9,FALSE)),0,VLOOKUP($Y$1*1000+A31,年齢別人口集計表AD2!$A$2:$K$5000,9,FALSE))</f>
        <v>1</v>
      </c>
      <c r="C31" s="62">
        <f>IF(ISNA(VLOOKUP($Y$1*1000+A31,年齢別人口集計表AD2!$A$2:$K$5000,10,FALSE)),0,VLOOKUP($Y$1*1000+A31,年齢別人口集計表AD2!$A$2:$K$5000,10,FALSE))</f>
        <v>5</v>
      </c>
      <c r="D31" s="62">
        <f>SUM(B31:C31)</f>
        <v>6</v>
      </c>
      <c r="E31" s="63"/>
      <c r="F31" s="62">
        <v>68</v>
      </c>
      <c r="G31" s="62">
        <f>IF(ISNA(VLOOKUP($Y$1*1000+F31,年齢別人口集計表AD2!$A$2:$K$5000,9,FALSE)),0,VLOOKUP($Y$1*1000+F31,年齢別人口集計表AD2!$A$2:$K$5000,9,FALSE))</f>
        <v>3</v>
      </c>
      <c r="H31" s="62">
        <f>IF(ISNA(VLOOKUP($Y$1*1000+F31,年齢別人口集計表AD2!$A$2:$K$5000,10,FALSE)),0,VLOOKUP($Y$1*1000+F31,年齢別人口集計表AD2!$A$2:$K$5000,10,FALSE))</f>
        <v>4</v>
      </c>
      <c r="I31" s="62">
        <f>SUM(G31:H31)</f>
        <v>7</v>
      </c>
      <c r="J31" s="63"/>
      <c r="K31" s="62">
        <v>73</v>
      </c>
      <c r="L31" s="62">
        <f>IF(ISNA(VLOOKUP($Y$1*1000+K31,年齢別人口集計表AD2!$A$2:$K$5000,9,FALSE)),0,VLOOKUP($Y$1*1000+K31,年齢別人口集計表AD2!$A$2:$K$5000,9,FALSE))</f>
        <v>3</v>
      </c>
      <c r="M31" s="62">
        <f>IF(ISNA(VLOOKUP($Y$1*1000+K31,年齢別人口集計表AD2!$A$2:$K$5000,10,FALSE)),0,VLOOKUP($Y$1*1000+K31,年齢別人口集計表AD2!$A$2:$K$5000,10,FALSE))</f>
        <v>3</v>
      </c>
      <c r="N31" s="62">
        <f>SUM(L31:M31)</f>
        <v>6</v>
      </c>
      <c r="O31" s="63"/>
      <c r="P31" s="62">
        <v>78</v>
      </c>
      <c r="Q31" s="62">
        <f>IF(ISNA(VLOOKUP($Y$1*1000+P31,年齢別人口集計表AD2!$A$2:$K$5000,9,FALSE)),0,VLOOKUP($Y$1*1000+P31,年齢別人口集計表AD2!$A$2:$K$5000,9,FALSE))</f>
        <v>1</v>
      </c>
      <c r="R31" s="62">
        <f>IF(ISNA(VLOOKUP($Y$1*1000+P31,年齢別人口集計表AD2!$A$2:$K$5000,10,FALSE)),0,VLOOKUP($Y$1*1000+P31,年齢別人口集計表AD2!$A$2:$K$5000,10,FALSE))</f>
        <v>5</v>
      </c>
      <c r="S31" s="62">
        <f>SUM(Q31:R31)</f>
        <v>6</v>
      </c>
      <c r="X31" s="57" t="s">
        <v>29</v>
      </c>
      <c r="Y31" s="57">
        <v>31</v>
      </c>
    </row>
    <row r="32" spans="1:25" x14ac:dyDescent="0.15">
      <c r="A32" s="62">
        <v>64</v>
      </c>
      <c r="B32" s="62">
        <f>IF(ISNA(VLOOKUP($Y$1*1000+A32,年齢別人口集計表AD2!$A$2:$K$5000,9,FALSE)),0,VLOOKUP($Y$1*1000+A32,年齢別人口集計表AD2!$A$2:$K$5000,9,FALSE))</f>
        <v>3</v>
      </c>
      <c r="C32" s="62">
        <f>IF(ISNA(VLOOKUP($Y$1*1000+A32,年齢別人口集計表AD2!$A$2:$K$5000,10,FALSE)),0,VLOOKUP($Y$1*1000+A32,年齢別人口集計表AD2!$A$2:$K$5000,10,FALSE))</f>
        <v>3</v>
      </c>
      <c r="D32" s="62">
        <f>SUM(B32:C32)</f>
        <v>6</v>
      </c>
      <c r="E32" s="63"/>
      <c r="F32" s="62">
        <v>69</v>
      </c>
      <c r="G32" s="62">
        <f>IF(ISNA(VLOOKUP($Y$1*1000+F32,年齢別人口集計表AD2!$A$2:$K$5000,9,FALSE)),0,VLOOKUP($Y$1*1000+F32,年齢別人口集計表AD2!$A$2:$K$5000,9,FALSE))</f>
        <v>2</v>
      </c>
      <c r="H32" s="62">
        <f>IF(ISNA(VLOOKUP($Y$1*1000+F32,年齢別人口集計表AD2!$A$2:$K$5000,10,FALSE)),0,VLOOKUP($Y$1*1000+F32,年齢別人口集計表AD2!$A$2:$K$5000,10,FALSE))</f>
        <v>3</v>
      </c>
      <c r="I32" s="62">
        <f>SUM(G32:H32)</f>
        <v>5</v>
      </c>
      <c r="J32" s="63"/>
      <c r="K32" s="62">
        <v>74</v>
      </c>
      <c r="L32" s="62">
        <f>IF(ISNA(VLOOKUP($Y$1*1000+K32,年齢別人口集計表AD2!$A$2:$K$5000,9,FALSE)),0,VLOOKUP($Y$1*1000+K32,年齢別人口集計表AD2!$A$2:$K$5000,9,FALSE))</f>
        <v>1</v>
      </c>
      <c r="M32" s="62">
        <f>IF(ISNA(VLOOKUP($Y$1*1000+K32,年齢別人口集計表AD2!$A$2:$K$5000,10,FALSE)),0,VLOOKUP($Y$1*1000+K32,年齢別人口集計表AD2!$A$2:$K$5000,10,FALSE))</f>
        <v>4</v>
      </c>
      <c r="N32" s="62">
        <f>SUM(L32:M32)</f>
        <v>5</v>
      </c>
      <c r="O32" s="63"/>
      <c r="P32" s="62">
        <v>79</v>
      </c>
      <c r="Q32" s="62">
        <f>IF(ISNA(VLOOKUP($Y$1*1000+P32,年齢別人口集計表AD2!$A$2:$K$5000,9,FALSE)),0,VLOOKUP($Y$1*1000+P32,年齢別人口集計表AD2!$A$2:$K$5000,9,FALSE))</f>
        <v>2</v>
      </c>
      <c r="R32" s="62">
        <f>IF(ISNA(VLOOKUP($Y$1*1000+P32,年齢別人口集計表AD2!$A$2:$K$5000,10,FALSE)),0,VLOOKUP($Y$1*1000+P32,年齢別人口集計表AD2!$A$2:$K$5000,10,FALSE))</f>
        <v>0</v>
      </c>
      <c r="S32" s="62">
        <f>SUM(Q32:R32)</f>
        <v>2</v>
      </c>
      <c r="X32" s="57" t="s">
        <v>30</v>
      </c>
      <c r="Y32" s="57">
        <v>32</v>
      </c>
    </row>
    <row r="33" spans="1:25" x14ac:dyDescent="0.15">
      <c r="A33" s="64" t="s">
        <v>91</v>
      </c>
      <c r="B33" s="62">
        <f>SUM(B28:B32)</f>
        <v>10</v>
      </c>
      <c r="C33" s="62">
        <f>SUM(C28:C32)</f>
        <v>10</v>
      </c>
      <c r="D33" s="62">
        <f>SUM(D28:D32)</f>
        <v>20</v>
      </c>
      <c r="E33" s="63"/>
      <c r="F33" s="64" t="s">
        <v>91</v>
      </c>
      <c r="G33" s="62">
        <f>SUM(G28:G32)</f>
        <v>13</v>
      </c>
      <c r="H33" s="62">
        <f>SUM(H28:H32)</f>
        <v>17</v>
      </c>
      <c r="I33" s="62">
        <f>SUM(I28:I32)</f>
        <v>30</v>
      </c>
      <c r="J33" s="63"/>
      <c r="K33" s="64" t="s">
        <v>91</v>
      </c>
      <c r="L33" s="62">
        <f>SUM(L28:L32)</f>
        <v>12</v>
      </c>
      <c r="M33" s="62">
        <f>SUM(M28:M32)</f>
        <v>16</v>
      </c>
      <c r="N33" s="62">
        <f>SUM(N28:N32)</f>
        <v>28</v>
      </c>
      <c r="O33" s="63"/>
      <c r="P33" s="64" t="s">
        <v>91</v>
      </c>
      <c r="Q33" s="62">
        <f>SUM(Q28:Q32)</f>
        <v>10</v>
      </c>
      <c r="R33" s="62">
        <f>SUM(R28:R32)</f>
        <v>12</v>
      </c>
      <c r="S33" s="62">
        <f>SUM(S28:S32)</f>
        <v>22</v>
      </c>
      <c r="U33" s="65">
        <f>Q33+L33+G33+B33</f>
        <v>45</v>
      </c>
      <c r="V33" s="65">
        <f>R33+M33+H33+C33</f>
        <v>55</v>
      </c>
      <c r="X33" s="57" t="s">
        <v>31</v>
      </c>
      <c r="Y33" s="57">
        <v>33</v>
      </c>
    </row>
    <row r="34" spans="1:25" x14ac:dyDescent="0.15">
      <c r="A34" s="66"/>
      <c r="B34" s="66"/>
      <c r="C34" s="66"/>
      <c r="D34" s="66"/>
      <c r="F34" s="66"/>
      <c r="G34" s="66"/>
      <c r="H34" s="66"/>
      <c r="I34" s="66"/>
      <c r="K34" s="66"/>
      <c r="L34" s="66"/>
      <c r="M34" s="66"/>
      <c r="N34" s="66"/>
      <c r="P34" s="66"/>
      <c r="Q34" s="66"/>
      <c r="R34" s="66"/>
      <c r="S34" s="66"/>
      <c r="X34" s="57" t="s">
        <v>32</v>
      </c>
      <c r="Y34" s="57">
        <v>34</v>
      </c>
    </row>
    <row r="35" spans="1:25" x14ac:dyDescent="0.15">
      <c r="A35" s="64" t="s">
        <v>0</v>
      </c>
      <c r="B35" s="64" t="s">
        <v>89</v>
      </c>
      <c r="C35" s="64" t="s">
        <v>90</v>
      </c>
      <c r="D35" s="64" t="s">
        <v>91</v>
      </c>
      <c r="E35" s="63"/>
      <c r="F35" s="64" t="s">
        <v>0</v>
      </c>
      <c r="G35" s="64" t="s">
        <v>89</v>
      </c>
      <c r="H35" s="64" t="s">
        <v>90</v>
      </c>
      <c r="I35" s="64" t="s">
        <v>91</v>
      </c>
      <c r="J35" s="63"/>
      <c r="K35" s="64" t="s">
        <v>0</v>
      </c>
      <c r="L35" s="64" t="s">
        <v>89</v>
      </c>
      <c r="M35" s="64" t="s">
        <v>90</v>
      </c>
      <c r="N35" s="64" t="s">
        <v>91</v>
      </c>
      <c r="O35" s="63"/>
      <c r="P35" s="64" t="s">
        <v>0</v>
      </c>
      <c r="Q35" s="64" t="s">
        <v>89</v>
      </c>
      <c r="R35" s="64" t="s">
        <v>90</v>
      </c>
      <c r="S35" s="64" t="s">
        <v>91</v>
      </c>
      <c r="X35" s="57" t="s">
        <v>33</v>
      </c>
      <c r="Y35" s="57">
        <v>36</v>
      </c>
    </row>
    <row r="36" spans="1:25" x14ac:dyDescent="0.15">
      <c r="A36" s="62">
        <v>80</v>
      </c>
      <c r="B36" s="62">
        <f>IF(ISNA(VLOOKUP($Y$1*1000+A36,年齢別人口集計表AD2!$A$2:$K$5000,9,FALSE)),0,VLOOKUP($Y$1*1000+A36,年齢別人口集計表AD2!$A$2:$K$5000,9,FALSE))</f>
        <v>0</v>
      </c>
      <c r="C36" s="62">
        <f>IF(ISNA(VLOOKUP($Y$1*1000+A36,年齢別人口集計表AD2!$A$2:$K$5000,10,FALSE)),0,VLOOKUP($Y$1*1000+A36,年齢別人口集計表AD2!$A$2:$K$5000,10,FALSE))</f>
        <v>2</v>
      </c>
      <c r="D36" s="62">
        <f>SUM(B36:C36)</f>
        <v>2</v>
      </c>
      <c r="E36" s="63"/>
      <c r="F36" s="62">
        <v>85</v>
      </c>
      <c r="G36" s="62">
        <f>IF(ISNA(VLOOKUP($Y$1*1000+F36,年齢別人口集計表AD2!$A$2:$K$5000,9,FALSE)),0,VLOOKUP($Y$1*1000+F36,年齢別人口集計表AD2!$A$2:$K$5000,9,FALSE))</f>
        <v>1</v>
      </c>
      <c r="H36" s="62">
        <f>IF(ISNA(VLOOKUP($Y$1*1000+F36,年齢別人口集計表AD2!$A$2:$K$5000,10,FALSE)),0,VLOOKUP($Y$1*1000+F36,年齢別人口集計表AD2!$A$2:$K$5000,10,FALSE))</f>
        <v>1</v>
      </c>
      <c r="I36" s="62">
        <f>SUM(G36:H36)</f>
        <v>2</v>
      </c>
      <c r="J36" s="63"/>
      <c r="K36" s="62">
        <v>90</v>
      </c>
      <c r="L36" s="62">
        <f>IF(ISNA(VLOOKUP($Y$1*1000+K36,年齢別人口集計表AD2!$A$2:$K$5000,9,FALSE)),0,VLOOKUP($Y$1*1000+K36,年齢別人口集計表AD2!$A$2:$K$5000,9,FALSE))</f>
        <v>0</v>
      </c>
      <c r="M36" s="62">
        <f>IF(ISNA(VLOOKUP($Y$1*1000+K36,年齢別人口集計表AD2!$A$2:$K$5000,10,FALSE)),0,VLOOKUP($Y$1*1000+K36,年齢別人口集計表AD2!$A$2:$K$5000,10,FALSE))</f>
        <v>0</v>
      </c>
      <c r="N36" s="62">
        <f>SUM(L36:M36)</f>
        <v>0</v>
      </c>
      <c r="O36" s="63"/>
      <c r="P36" s="62">
        <v>95</v>
      </c>
      <c r="Q36" s="62">
        <f>IF(ISNA(VLOOKUP($Y$1*1000+P36,年齢別人口集計表AD2!$A$2:$K$5000,9,FALSE)),0,VLOOKUP($Y$1*1000+P36,年齢別人口集計表AD2!$A$2:$K$5000,9,FALSE))</f>
        <v>0</v>
      </c>
      <c r="R36" s="62">
        <f>IF(ISNA(VLOOKUP($Y$1*1000+P36,年齢別人口集計表AD2!$A$2:$K$5000,10,FALSE)),0,VLOOKUP($Y$1*1000+P36,年齢別人口集計表AD2!$A$2:$K$5000,10,FALSE))</f>
        <v>0</v>
      </c>
      <c r="S36" s="62">
        <f>SUM(Q36:R36)</f>
        <v>0</v>
      </c>
      <c r="X36" s="57" t="s">
        <v>34</v>
      </c>
      <c r="Y36" s="57">
        <v>37</v>
      </c>
    </row>
    <row r="37" spans="1:25" x14ac:dyDescent="0.15">
      <c r="A37" s="62">
        <v>81</v>
      </c>
      <c r="B37" s="62">
        <f>IF(ISNA(VLOOKUP($Y$1*1000+A37,年齢別人口集計表AD2!$A$2:$K$5000,9,FALSE)),0,VLOOKUP($Y$1*1000+A37,年齢別人口集計表AD2!$A$2:$K$5000,9,FALSE))</f>
        <v>0</v>
      </c>
      <c r="C37" s="62">
        <f>IF(ISNA(VLOOKUP($Y$1*1000+A37,年齢別人口集計表AD2!$A$2:$K$5000,10,FALSE)),0,VLOOKUP($Y$1*1000+A37,年齢別人口集計表AD2!$A$2:$K$5000,10,FALSE))</f>
        <v>2</v>
      </c>
      <c r="D37" s="62">
        <f>SUM(B37:C37)</f>
        <v>2</v>
      </c>
      <c r="E37" s="63"/>
      <c r="F37" s="62">
        <v>86</v>
      </c>
      <c r="G37" s="62">
        <f>IF(ISNA(VLOOKUP($Y$1*1000+F37,年齢別人口集計表AD2!$A$2:$K$5000,9,FALSE)),0,VLOOKUP($Y$1*1000+F37,年齢別人口集計表AD2!$A$2:$K$5000,9,FALSE))</f>
        <v>2</v>
      </c>
      <c r="H37" s="62">
        <f>IF(ISNA(VLOOKUP($Y$1*1000+F37,年齢別人口集計表AD2!$A$2:$K$5000,10,FALSE)),0,VLOOKUP($Y$1*1000+F37,年齢別人口集計表AD2!$A$2:$K$5000,10,FALSE))</f>
        <v>1</v>
      </c>
      <c r="I37" s="62">
        <f>SUM(G37:H37)</f>
        <v>3</v>
      </c>
      <c r="J37" s="63"/>
      <c r="K37" s="62">
        <v>91</v>
      </c>
      <c r="L37" s="62">
        <f>IF(ISNA(VLOOKUP($Y$1*1000+K37,年齢別人口集計表AD2!$A$2:$K$5000,9,FALSE)),0,VLOOKUP($Y$1*1000+K37,年齢別人口集計表AD2!$A$2:$K$5000,9,FALSE))</f>
        <v>0</v>
      </c>
      <c r="M37" s="62">
        <f>IF(ISNA(VLOOKUP($Y$1*1000+K37,年齢別人口集計表AD2!$A$2:$K$5000,10,FALSE)),0,VLOOKUP($Y$1*1000+K37,年齢別人口集計表AD2!$A$2:$K$5000,10,FALSE))</f>
        <v>0</v>
      </c>
      <c r="N37" s="62">
        <f>SUM(L37:M37)</f>
        <v>0</v>
      </c>
      <c r="O37" s="63"/>
      <c r="P37" s="62">
        <v>96</v>
      </c>
      <c r="Q37" s="62">
        <f>IF(ISNA(VLOOKUP($Y$1*1000+P37,年齢別人口集計表AD2!$A$2:$K$5000,9,FALSE)),0,VLOOKUP($Y$1*1000+P37,年齢別人口集計表AD2!$A$2:$K$5000,9,FALSE))</f>
        <v>0</v>
      </c>
      <c r="R37" s="62">
        <f>IF(ISNA(VLOOKUP($Y$1*1000+P37,年齢別人口集計表AD2!$A$2:$K$5000,10,FALSE)),0,VLOOKUP($Y$1*1000+P37,年齢別人口集計表AD2!$A$2:$K$5000,10,FALSE))</f>
        <v>0</v>
      </c>
      <c r="S37" s="62">
        <f>SUM(Q37:R37)</f>
        <v>0</v>
      </c>
      <c r="X37" s="57" t="s">
        <v>35</v>
      </c>
      <c r="Y37" s="57">
        <v>38</v>
      </c>
    </row>
    <row r="38" spans="1:25" x14ac:dyDescent="0.15">
      <c r="A38" s="62">
        <v>82</v>
      </c>
      <c r="B38" s="62">
        <f>IF(ISNA(VLOOKUP($Y$1*1000+A38,年齢別人口集計表AD2!$A$2:$K$5000,9,FALSE)),0,VLOOKUP($Y$1*1000+A38,年齢別人口集計表AD2!$A$2:$K$5000,9,FALSE))</f>
        <v>2</v>
      </c>
      <c r="C38" s="62">
        <f>IF(ISNA(VLOOKUP($Y$1*1000+A38,年齢別人口集計表AD2!$A$2:$K$5000,10,FALSE)),0,VLOOKUP($Y$1*1000+A38,年齢別人口集計表AD2!$A$2:$K$5000,10,FALSE))</f>
        <v>0</v>
      </c>
      <c r="D38" s="62">
        <f>SUM(B38:C38)</f>
        <v>2</v>
      </c>
      <c r="E38" s="63"/>
      <c r="F38" s="62">
        <v>87</v>
      </c>
      <c r="G38" s="62">
        <f>IF(ISNA(VLOOKUP($Y$1*1000+F38,年齢別人口集計表AD2!$A$2:$K$5000,9,FALSE)),0,VLOOKUP($Y$1*1000+F38,年齢別人口集計表AD2!$A$2:$K$5000,9,FALSE))</f>
        <v>1</v>
      </c>
      <c r="H38" s="62">
        <f>IF(ISNA(VLOOKUP($Y$1*1000+F38,年齢別人口集計表AD2!$A$2:$K$5000,10,FALSE)),0,VLOOKUP($Y$1*1000+F38,年齢別人口集計表AD2!$A$2:$K$5000,10,FALSE))</f>
        <v>1</v>
      </c>
      <c r="I38" s="62">
        <f>SUM(G38:H38)</f>
        <v>2</v>
      </c>
      <c r="J38" s="63"/>
      <c r="K38" s="62">
        <v>92</v>
      </c>
      <c r="L38" s="62">
        <f>IF(ISNA(VLOOKUP($Y$1*1000+K38,年齢別人口集計表AD2!$A$2:$K$5000,9,FALSE)),0,VLOOKUP($Y$1*1000+K38,年齢別人口集計表AD2!$A$2:$K$5000,9,FALSE))</f>
        <v>0</v>
      </c>
      <c r="M38" s="62">
        <f>IF(ISNA(VLOOKUP($Y$1*1000+K38,年齢別人口集計表AD2!$A$2:$K$5000,10,FALSE)),0,VLOOKUP($Y$1*1000+K38,年齢別人口集計表AD2!$A$2:$K$5000,10,FALSE))</f>
        <v>0</v>
      </c>
      <c r="N38" s="62">
        <f>SUM(L38:M38)</f>
        <v>0</v>
      </c>
      <c r="O38" s="63"/>
      <c r="P38" s="62">
        <v>97</v>
      </c>
      <c r="Q38" s="62">
        <f>IF(ISNA(VLOOKUP($Y$1*1000+P38,年齢別人口集計表AD2!$A$2:$K$5000,9,FALSE)),0,VLOOKUP($Y$1*1000+P38,年齢別人口集計表AD2!$A$2:$K$5000,9,FALSE))</f>
        <v>0</v>
      </c>
      <c r="R38" s="62">
        <f>IF(ISNA(VLOOKUP($Y$1*1000+P38,年齢別人口集計表AD2!$A$2:$K$5000,10,FALSE)),0,VLOOKUP($Y$1*1000+P38,年齢別人口集計表AD2!$A$2:$K$5000,10,FALSE))</f>
        <v>0</v>
      </c>
      <c r="S38" s="62">
        <f>SUM(Q38:R38)</f>
        <v>0</v>
      </c>
      <c r="X38" s="57" t="s">
        <v>61</v>
      </c>
      <c r="Y38" s="57">
        <v>39</v>
      </c>
    </row>
    <row r="39" spans="1:25" x14ac:dyDescent="0.15">
      <c r="A39" s="62">
        <v>83</v>
      </c>
      <c r="B39" s="62">
        <f>IF(ISNA(VLOOKUP($Y$1*1000+A39,年齢別人口集計表AD2!$A$2:$K$5000,9,FALSE)),0,VLOOKUP($Y$1*1000+A39,年齢別人口集計表AD2!$A$2:$K$5000,9,FALSE))</f>
        <v>1</v>
      </c>
      <c r="C39" s="62">
        <f>IF(ISNA(VLOOKUP($Y$1*1000+A39,年齢別人口集計表AD2!$A$2:$K$5000,10,FALSE)),0,VLOOKUP($Y$1*1000+A39,年齢別人口集計表AD2!$A$2:$K$5000,10,FALSE))</f>
        <v>4</v>
      </c>
      <c r="D39" s="62">
        <f>SUM(B39:C39)</f>
        <v>5</v>
      </c>
      <c r="E39" s="63"/>
      <c r="F39" s="62">
        <v>88</v>
      </c>
      <c r="G39" s="62">
        <f>IF(ISNA(VLOOKUP($Y$1*1000+F39,年齢別人口集計表AD2!$A$2:$K$5000,9,FALSE)),0,VLOOKUP($Y$1*1000+F39,年齢別人口集計表AD2!$A$2:$K$5000,9,FALSE))</f>
        <v>0</v>
      </c>
      <c r="H39" s="62">
        <f>IF(ISNA(VLOOKUP($Y$1*1000+F39,年齢別人口集計表AD2!$A$2:$K$5000,10,FALSE)),0,VLOOKUP($Y$1*1000+F39,年齢別人口集計表AD2!$A$2:$K$5000,10,FALSE))</f>
        <v>0</v>
      </c>
      <c r="I39" s="62">
        <f>SUM(G39:H39)</f>
        <v>0</v>
      </c>
      <c r="J39" s="63"/>
      <c r="K39" s="62">
        <v>93</v>
      </c>
      <c r="L39" s="62">
        <f>IF(ISNA(VLOOKUP($Y$1*1000+K39,年齢別人口集計表AD2!$A$2:$K$5000,9,FALSE)),0,VLOOKUP($Y$1*1000+K39,年齢別人口集計表AD2!$A$2:$K$5000,9,FALSE))</f>
        <v>0</v>
      </c>
      <c r="M39" s="62">
        <f>IF(ISNA(VLOOKUP($Y$1*1000+K39,年齢別人口集計表AD2!$A$2:$K$5000,10,FALSE)),0,VLOOKUP($Y$1*1000+K39,年齢別人口集計表AD2!$A$2:$K$5000,10,FALSE))</f>
        <v>0</v>
      </c>
      <c r="N39" s="62">
        <f>SUM(L39:M39)</f>
        <v>0</v>
      </c>
      <c r="O39" s="63"/>
      <c r="P39" s="62">
        <v>98</v>
      </c>
      <c r="Q39" s="62">
        <f>IF(ISNA(VLOOKUP($Y$1*1000+P39,年齢別人口集計表AD2!$A$2:$K$5000,9,FALSE)),0,VLOOKUP($Y$1*1000+P39,年齢別人口集計表AD2!$A$2:$K$5000,9,FALSE))</f>
        <v>0</v>
      </c>
      <c r="R39" s="62">
        <f>IF(ISNA(VLOOKUP($Y$1*1000+P39,年齢別人口集計表AD2!$A$2:$K$5000,10,FALSE)),0,VLOOKUP($Y$1*1000+P39,年齢別人口集計表AD2!$A$2:$K$5000,10,FALSE))</f>
        <v>0</v>
      </c>
      <c r="S39" s="62">
        <f>SUM(Q39:R39)</f>
        <v>0</v>
      </c>
      <c r="X39" s="57" t="s">
        <v>77</v>
      </c>
      <c r="Y39" s="57">
        <v>40</v>
      </c>
    </row>
    <row r="40" spans="1:25" x14ac:dyDescent="0.15">
      <c r="A40" s="62">
        <v>84</v>
      </c>
      <c r="B40" s="62">
        <f>IF(ISNA(VLOOKUP($Y$1*1000+A40,年齢別人口集計表AD2!$A$2:$K$5000,9,FALSE)),0,VLOOKUP($Y$1*1000+A40,年齢別人口集計表AD2!$A$2:$K$5000,9,FALSE))</f>
        <v>1</v>
      </c>
      <c r="C40" s="62">
        <f>IF(ISNA(VLOOKUP($Y$1*1000+A40,年齢別人口集計表AD2!$A$2:$K$5000,10,FALSE)),0,VLOOKUP($Y$1*1000+A40,年齢別人口集計表AD2!$A$2:$K$5000,10,FALSE))</f>
        <v>3</v>
      </c>
      <c r="D40" s="62">
        <f>SUM(B40:C40)</f>
        <v>4</v>
      </c>
      <c r="E40" s="63"/>
      <c r="F40" s="62">
        <v>89</v>
      </c>
      <c r="G40" s="62">
        <f>IF(ISNA(VLOOKUP($Y$1*1000+F40,年齢別人口集計表AD2!$A$2:$K$5000,9,FALSE)),0,VLOOKUP($Y$1*1000+F40,年齢別人口集計表AD2!$A$2:$K$5000,9,FALSE))</f>
        <v>2</v>
      </c>
      <c r="H40" s="62">
        <f>IF(ISNA(VLOOKUP($Y$1*1000+F40,年齢別人口集計表AD2!$A$2:$K$5000,10,FALSE)),0,VLOOKUP($Y$1*1000+F40,年齢別人口集計表AD2!$A$2:$K$5000,10,FALSE))</f>
        <v>1</v>
      </c>
      <c r="I40" s="62">
        <f>SUM(G40:H40)</f>
        <v>3</v>
      </c>
      <c r="J40" s="63"/>
      <c r="K40" s="62">
        <v>94</v>
      </c>
      <c r="L40" s="62">
        <f>IF(ISNA(VLOOKUP($Y$1*1000+K40,年齢別人口集計表AD2!$A$2:$K$5000,9,FALSE)),0,VLOOKUP($Y$1*1000+K40,年齢別人口集計表AD2!$A$2:$K$5000,9,FALSE))</f>
        <v>0</v>
      </c>
      <c r="M40" s="62">
        <f>IF(ISNA(VLOOKUP($Y$1*1000+K40,年齢別人口集計表AD2!$A$2:$K$5000,10,FALSE)),0,VLOOKUP($Y$1*1000+K40,年齢別人口集計表AD2!$A$2:$K$5000,10,FALSE))</f>
        <v>0</v>
      </c>
      <c r="N40" s="62">
        <f>SUM(L40:M40)</f>
        <v>0</v>
      </c>
      <c r="O40" s="63"/>
      <c r="P40" s="62">
        <v>99</v>
      </c>
      <c r="Q40" s="62">
        <f>IF(ISNA(VLOOKUP($Y$1*1000+P40,年齢別人口集計表AD2!$A$2:$K$5000,9,FALSE)),0,VLOOKUP($Y$1*1000+P40,年齢別人口集計表AD2!$A$2:$K$5000,9,FALSE))</f>
        <v>0</v>
      </c>
      <c r="R40" s="62">
        <f>IF(ISNA(VLOOKUP($Y$1*1000+P40,年齢別人口集計表AD2!$A$2:$K$5000,10,FALSE)),0,VLOOKUP($Y$1*1000+P40,年齢別人口集計表AD2!$A$2:$K$5000,10,FALSE))</f>
        <v>0</v>
      </c>
      <c r="S40" s="62">
        <f>SUM(Q40:R40)</f>
        <v>0</v>
      </c>
      <c r="X40" s="57" t="s">
        <v>83</v>
      </c>
      <c r="Y40" s="57">
        <v>41</v>
      </c>
    </row>
    <row r="41" spans="1:25" x14ac:dyDescent="0.15">
      <c r="A41" s="64" t="s">
        <v>91</v>
      </c>
      <c r="B41" s="62">
        <f>SUM(B36:B40)</f>
        <v>4</v>
      </c>
      <c r="C41" s="62">
        <f>SUM(C36:C40)</f>
        <v>11</v>
      </c>
      <c r="D41" s="62">
        <f>SUM(D36:D40)</f>
        <v>15</v>
      </c>
      <c r="E41" s="63"/>
      <c r="F41" s="64" t="s">
        <v>91</v>
      </c>
      <c r="G41" s="62">
        <f>SUM(G36:G40)</f>
        <v>6</v>
      </c>
      <c r="H41" s="62">
        <f>SUM(H36:H40)</f>
        <v>4</v>
      </c>
      <c r="I41" s="62">
        <f>SUM(I36:I40)</f>
        <v>10</v>
      </c>
      <c r="J41" s="63"/>
      <c r="K41" s="64" t="s">
        <v>91</v>
      </c>
      <c r="L41" s="62">
        <f>SUM(L36:L40)</f>
        <v>0</v>
      </c>
      <c r="M41" s="62">
        <f>SUM(M36:M40)</f>
        <v>0</v>
      </c>
      <c r="N41" s="62">
        <f>SUM(N36:N40)</f>
        <v>0</v>
      </c>
      <c r="O41" s="63"/>
      <c r="P41" s="64" t="s">
        <v>91</v>
      </c>
      <c r="Q41" s="62">
        <f>SUM(Q36:Q40)</f>
        <v>0</v>
      </c>
      <c r="R41" s="62">
        <f>SUM(R36:R40)</f>
        <v>0</v>
      </c>
      <c r="S41" s="62">
        <f>SUM(S36:S40)</f>
        <v>0</v>
      </c>
      <c r="U41" s="65">
        <f>Q41+L41+G41+B41</f>
        <v>10</v>
      </c>
      <c r="V41" s="65">
        <f>R41+M41+H41+C41</f>
        <v>15</v>
      </c>
      <c r="X41" s="57" t="s">
        <v>36</v>
      </c>
      <c r="Y41" s="57">
        <v>42</v>
      </c>
    </row>
    <row r="42" spans="1:25" x14ac:dyDescent="0.15">
      <c r="A42" s="66"/>
      <c r="B42" s="66"/>
      <c r="C42" s="66"/>
      <c r="D42" s="66"/>
      <c r="F42" s="66"/>
      <c r="G42" s="66"/>
      <c r="H42" s="66"/>
      <c r="I42" s="66"/>
      <c r="K42" s="66"/>
      <c r="L42" s="66"/>
      <c r="M42" s="66"/>
      <c r="N42" s="66"/>
      <c r="P42" s="66"/>
      <c r="Q42" s="66"/>
      <c r="R42" s="66"/>
      <c r="S42" s="66"/>
      <c r="X42" s="57" t="s">
        <v>37</v>
      </c>
      <c r="Y42" s="57">
        <v>43</v>
      </c>
    </row>
    <row r="43" spans="1:25" x14ac:dyDescent="0.15">
      <c r="A43" s="64" t="s">
        <v>0</v>
      </c>
      <c r="B43" s="64" t="s">
        <v>89</v>
      </c>
      <c r="C43" s="64" t="s">
        <v>90</v>
      </c>
      <c r="D43" s="64" t="s">
        <v>91</v>
      </c>
      <c r="E43" s="63"/>
      <c r="F43" s="64" t="s">
        <v>0</v>
      </c>
      <c r="G43" s="64" t="s">
        <v>89</v>
      </c>
      <c r="H43" s="64" t="s">
        <v>90</v>
      </c>
      <c r="I43" s="64" t="s">
        <v>91</v>
      </c>
      <c r="J43" s="63"/>
      <c r="K43" s="64" t="s">
        <v>0</v>
      </c>
      <c r="L43" s="64" t="s">
        <v>89</v>
      </c>
      <c r="M43" s="64" t="s">
        <v>90</v>
      </c>
      <c r="N43" s="64" t="s">
        <v>91</v>
      </c>
      <c r="O43" s="63"/>
      <c r="P43" s="64" t="s">
        <v>0</v>
      </c>
      <c r="Q43" s="64" t="s">
        <v>89</v>
      </c>
      <c r="R43" s="64" t="s">
        <v>90</v>
      </c>
      <c r="S43" s="64" t="s">
        <v>91</v>
      </c>
      <c r="X43" s="57" t="s">
        <v>38</v>
      </c>
      <c r="Y43" s="57">
        <v>50</v>
      </c>
    </row>
    <row r="44" spans="1:25" x14ac:dyDescent="0.15">
      <c r="A44" s="62">
        <v>100</v>
      </c>
      <c r="B44" s="62">
        <f>IF(ISNA(VLOOKUP($Y$1*1000+A44,年齢別人口集計表AD2!$A$2:$K$5000,9,FALSE)),0,VLOOKUP($Y$1*1000+A44,年齢別人口集計表AD2!$A$2:$K$5000,9,FALSE))</f>
        <v>0</v>
      </c>
      <c r="C44" s="62">
        <f>IF(ISNA(VLOOKUP($Y$1*1000+A44,年齢別人口集計表AD2!$A$2:$K$5000,10,FALSE)),0,VLOOKUP($Y$1*1000+A44,年齢別人口集計表AD2!$A$2:$K$5000,10,FALSE))</f>
        <v>0</v>
      </c>
      <c r="D44" s="62">
        <f>SUM(B44:C44)</f>
        <v>0</v>
      </c>
      <c r="E44" s="63"/>
      <c r="F44" s="62">
        <v>105</v>
      </c>
      <c r="G44" s="62">
        <f>IF(ISNA(VLOOKUP($Y$1*1000+F44,年齢別人口集計表AD2!$A$2:$K$5000,9,FALSE)),0,VLOOKUP($Y$1*1000+F44,年齢別人口集計表AD2!$A$2:$K$5000,9,FALSE))</f>
        <v>0</v>
      </c>
      <c r="H44" s="62">
        <f>IF(ISNA(VLOOKUP($Y$1*1000+F44,年齢別人口集計表AD2!$A$2:$K$5000,10,FALSE)),0,VLOOKUP($Y$1*1000+F44,年齢別人口集計表AD2!$A$2:$K$5000,10,FALSE))</f>
        <v>0</v>
      </c>
      <c r="I44" s="62">
        <f>SUM(G44:H44)</f>
        <v>0</v>
      </c>
      <c r="J44" s="63"/>
      <c r="K44" s="62">
        <v>110</v>
      </c>
      <c r="L44" s="62">
        <f>IF(ISNA(VLOOKUP($Y$1*1000+K44,年齢別人口集計表AD2!$A$2:$K$5000,9,FALSE)),0,VLOOKUP($Y$1*1000+K44,年齢別人口集計表AD2!$A$2:$K$5000,9,FALSE))</f>
        <v>0</v>
      </c>
      <c r="M44" s="62">
        <f>IF(ISNA(VLOOKUP($Y$1*1000+K44,年齢別人口集計表AD2!$A$2:$K$5000,10,FALSE)),0,VLOOKUP($Y$1*1000+K44,年齢別人口集計表AD2!$A$2:$K$5000,10,FALSE))</f>
        <v>0</v>
      </c>
      <c r="N44" s="62">
        <f>SUM(L44:M44)</f>
        <v>0</v>
      </c>
      <c r="O44" s="63"/>
      <c r="P44" s="62">
        <v>115</v>
      </c>
      <c r="Q44" s="62">
        <f>IF(ISNA(VLOOKUP($Y$1*1000+P44,年齢別人口集計表AD2!$A$2:$K$5000,9,FALSE)),0,VLOOKUP($Y$1*1000+P44,年齢別人口集計表AD2!$A$2:$K$5000,9,FALSE))</f>
        <v>0</v>
      </c>
      <c r="R44" s="62">
        <f>IF(ISNA(VLOOKUP($Y$1*1000+P44,年齢別人口集計表AD2!$A$2:$K$5000,10,FALSE)),0,VLOOKUP($Y$1*1000+P44,年齢別人口集計表AD2!$A$2:$K$5000,10,FALSE))</f>
        <v>0</v>
      </c>
      <c r="S44" s="62">
        <f>SUM(Q44:R44)</f>
        <v>0</v>
      </c>
      <c r="X44" s="57" t="s">
        <v>39</v>
      </c>
      <c r="Y44" s="57">
        <v>51</v>
      </c>
    </row>
    <row r="45" spans="1:25" x14ac:dyDescent="0.15">
      <c r="A45" s="62">
        <v>101</v>
      </c>
      <c r="B45" s="62">
        <f>IF(ISNA(VLOOKUP($Y$1*1000+A45,年齢別人口集計表AD2!$A$2:$K$5000,9,FALSE)),0,VLOOKUP($Y$1*1000+A45,年齢別人口集計表AD2!$A$2:$K$5000,9,FALSE))</f>
        <v>0</v>
      </c>
      <c r="C45" s="62">
        <f>IF(ISNA(VLOOKUP($Y$1*1000+A45,年齢別人口集計表AD2!$A$2:$K$5000,10,FALSE)),0,VLOOKUP($Y$1*1000+A45,年齢別人口集計表AD2!$A$2:$K$5000,10,FALSE))</f>
        <v>0</v>
      </c>
      <c r="D45" s="62">
        <f>SUM(B45:C45)</f>
        <v>0</v>
      </c>
      <c r="E45" s="63"/>
      <c r="F45" s="62">
        <v>106</v>
      </c>
      <c r="G45" s="62">
        <f>IF(ISNA(VLOOKUP($Y$1*1000+F45,年齢別人口集計表AD2!$A$2:$K$5000,9,FALSE)),0,VLOOKUP($Y$1*1000+F45,年齢別人口集計表AD2!$A$2:$K$5000,9,FALSE))</f>
        <v>0</v>
      </c>
      <c r="H45" s="62">
        <f>IF(ISNA(VLOOKUP($Y$1*1000+F45,年齢別人口集計表AD2!$A$2:$K$5000,10,FALSE)),0,VLOOKUP($Y$1*1000+F45,年齢別人口集計表AD2!$A$2:$K$5000,10,FALSE))</f>
        <v>0</v>
      </c>
      <c r="I45" s="62">
        <f>SUM(G45:H45)</f>
        <v>0</v>
      </c>
      <c r="J45" s="63"/>
      <c r="K45" s="62">
        <v>111</v>
      </c>
      <c r="L45" s="62">
        <f>IF(ISNA(VLOOKUP($Y$1*1000+K45,年齢別人口集計表AD2!$A$2:$K$5000,9,FALSE)),0,VLOOKUP($Y$1*1000+K45,年齢別人口集計表AD2!$A$2:$K$5000,9,FALSE))</f>
        <v>0</v>
      </c>
      <c r="M45" s="62">
        <f>IF(ISNA(VLOOKUP($Y$1*1000+K45,年齢別人口集計表AD2!$A$2:$K$5000,10,FALSE)),0,VLOOKUP($Y$1*1000+K45,年齢別人口集計表AD2!$A$2:$K$5000,10,FALSE))</f>
        <v>0</v>
      </c>
      <c r="N45" s="62">
        <f>SUM(L45:M45)</f>
        <v>0</v>
      </c>
      <c r="O45" s="63"/>
      <c r="P45" s="62">
        <v>116</v>
      </c>
      <c r="Q45" s="62">
        <f>IF(ISNA(VLOOKUP($Y$1*1000+P45,年齢別人口集計表AD2!$A$2:$K$5000,9,FALSE)),0,VLOOKUP($Y$1*1000+P45,年齢別人口集計表AD2!$A$2:$K$5000,9,FALSE))</f>
        <v>0</v>
      </c>
      <c r="R45" s="62">
        <f>IF(ISNA(VLOOKUP($Y$1*1000+P45,年齢別人口集計表AD2!$A$2:$K$5000,10,FALSE)),0,VLOOKUP($Y$1*1000+P45,年齢別人口集計表AD2!$A$2:$K$5000,10,FALSE))</f>
        <v>0</v>
      </c>
      <c r="S45" s="62">
        <f>SUM(Q45:R45)</f>
        <v>0</v>
      </c>
      <c r="X45" s="57" t="s">
        <v>40</v>
      </c>
      <c r="Y45" s="57">
        <v>52</v>
      </c>
    </row>
    <row r="46" spans="1:25" x14ac:dyDescent="0.15">
      <c r="A46" s="62">
        <v>102</v>
      </c>
      <c r="B46" s="62">
        <f>IF(ISNA(VLOOKUP($Y$1*1000+A46,年齢別人口集計表AD2!$A$2:$K$5000,9,FALSE)),0,VLOOKUP($Y$1*1000+A46,年齢別人口集計表AD2!$A$2:$K$5000,9,FALSE))</f>
        <v>0</v>
      </c>
      <c r="C46" s="62">
        <f>IF(ISNA(VLOOKUP($Y$1*1000+A46,年齢別人口集計表AD2!$A$2:$K$5000,10,FALSE)),0,VLOOKUP($Y$1*1000+A46,年齢別人口集計表AD2!$A$2:$K$5000,10,FALSE))</f>
        <v>0</v>
      </c>
      <c r="D46" s="62">
        <f>SUM(B46:C46)</f>
        <v>0</v>
      </c>
      <c r="E46" s="63"/>
      <c r="F46" s="62">
        <v>107</v>
      </c>
      <c r="G46" s="62">
        <f>IF(ISNA(VLOOKUP($Y$1*1000+F46,年齢別人口集計表AD2!$A$2:$K$5000,9,FALSE)),0,VLOOKUP($Y$1*1000+F46,年齢別人口集計表AD2!$A$2:$K$5000,9,FALSE))</f>
        <v>0</v>
      </c>
      <c r="H46" s="62">
        <f>IF(ISNA(VLOOKUP($Y$1*1000+F46,年齢別人口集計表AD2!$A$2:$K$5000,10,FALSE)),0,VLOOKUP($Y$1*1000+F46,年齢別人口集計表AD2!$A$2:$K$5000,10,FALSE))</f>
        <v>0</v>
      </c>
      <c r="I46" s="62">
        <f>SUM(G46:H46)</f>
        <v>0</v>
      </c>
      <c r="J46" s="63"/>
      <c r="K46" s="62">
        <v>112</v>
      </c>
      <c r="L46" s="62">
        <f>IF(ISNA(VLOOKUP($Y$1*1000+K46,年齢別人口集計表AD2!$A$2:$K$5000,9,FALSE)),0,VLOOKUP($Y$1*1000+K46,年齢別人口集計表AD2!$A$2:$K$5000,9,FALSE))</f>
        <v>0</v>
      </c>
      <c r="M46" s="62">
        <f>IF(ISNA(VLOOKUP($Y$1*1000+K46,年齢別人口集計表AD2!$A$2:$K$5000,10,FALSE)),0,VLOOKUP($Y$1*1000+K46,年齢別人口集計表AD2!$A$2:$K$5000,10,FALSE))</f>
        <v>0</v>
      </c>
      <c r="N46" s="62">
        <f>SUM(L46:M46)</f>
        <v>0</v>
      </c>
      <c r="O46" s="63"/>
      <c r="P46" s="62">
        <v>117</v>
      </c>
      <c r="Q46" s="62">
        <f>IF(ISNA(VLOOKUP($Y$1*1000+P46,年齢別人口集計表AD2!$A$2:$K$5000,9,FALSE)),0,VLOOKUP($Y$1*1000+P46,年齢別人口集計表AD2!$A$2:$K$5000,9,FALSE))</f>
        <v>0</v>
      </c>
      <c r="R46" s="62">
        <f>IF(ISNA(VLOOKUP($Y$1*1000+P46,年齢別人口集計表AD2!$A$2:$K$5000,10,FALSE)),0,VLOOKUP($Y$1*1000+P46,年齢別人口集計表AD2!$A$2:$K$5000,10,FALSE))</f>
        <v>0</v>
      </c>
      <c r="S46" s="62">
        <f>SUM(Q46:R46)</f>
        <v>0</v>
      </c>
      <c r="X46" s="57" t="s">
        <v>41</v>
      </c>
      <c r="Y46" s="57">
        <v>53</v>
      </c>
    </row>
    <row r="47" spans="1:25" x14ac:dyDescent="0.15">
      <c r="A47" s="62">
        <v>103</v>
      </c>
      <c r="B47" s="62">
        <f>IF(ISNA(VLOOKUP($Y$1*1000+A47,年齢別人口集計表AD2!$A$2:$K$5000,9,FALSE)),0,VLOOKUP($Y$1*1000+A47,年齢別人口集計表AD2!$A$2:$K$5000,9,FALSE))</f>
        <v>0</v>
      </c>
      <c r="C47" s="62">
        <f>IF(ISNA(VLOOKUP($Y$1*1000+A47,年齢別人口集計表AD2!$A$2:$K$5000,10,FALSE)),0,VLOOKUP($Y$1*1000+A47,年齢別人口集計表AD2!$A$2:$K$5000,10,FALSE))</f>
        <v>0</v>
      </c>
      <c r="D47" s="62">
        <f>SUM(B47:C47)</f>
        <v>0</v>
      </c>
      <c r="E47" s="63"/>
      <c r="F47" s="62">
        <v>108</v>
      </c>
      <c r="G47" s="62">
        <f>IF(ISNA(VLOOKUP($Y$1*1000+F47,年齢別人口集計表AD2!$A$2:$K$5000,9,FALSE)),0,VLOOKUP($Y$1*1000+F47,年齢別人口集計表AD2!$A$2:$K$5000,9,FALSE))</f>
        <v>0</v>
      </c>
      <c r="H47" s="62">
        <f>IF(ISNA(VLOOKUP($Y$1*1000+F47,年齢別人口集計表AD2!$A$2:$K$5000,10,FALSE)),0,VLOOKUP($Y$1*1000+F47,年齢別人口集計表AD2!$A$2:$K$5000,10,FALSE))</f>
        <v>1</v>
      </c>
      <c r="I47" s="62">
        <f>SUM(G47:H47)</f>
        <v>1</v>
      </c>
      <c r="J47" s="63"/>
      <c r="K47" s="62">
        <v>113</v>
      </c>
      <c r="L47" s="62">
        <f>IF(ISNA(VLOOKUP($Y$1*1000+K47,年齢別人口集計表AD2!$A$2:$K$5000,9,FALSE)),0,VLOOKUP($Y$1*1000+K47,年齢別人口集計表AD2!$A$2:$K$5000,9,FALSE))</f>
        <v>0</v>
      </c>
      <c r="M47" s="62">
        <f>IF(ISNA(VLOOKUP($Y$1*1000+K47,年齢別人口集計表AD2!$A$2:$K$5000,10,FALSE)),0,VLOOKUP($Y$1*1000+K47,年齢別人口集計表AD2!$A$2:$K$5000,10,FALSE))</f>
        <v>0</v>
      </c>
      <c r="N47" s="62">
        <f>SUM(L47:M47)</f>
        <v>0</v>
      </c>
      <c r="O47" s="63"/>
      <c r="P47" s="62">
        <v>118</v>
      </c>
      <c r="Q47" s="62">
        <f>IF(ISNA(VLOOKUP($Y$1*1000+P47,年齢別人口集計表AD2!$A$2:$K$5000,9,FALSE)),0,VLOOKUP($Y$1*1000+P47,年齢別人口集計表AD2!$A$2:$K$5000,9,FALSE))</f>
        <v>0</v>
      </c>
      <c r="R47" s="62">
        <f>IF(ISNA(VLOOKUP($Y$1*1000+P47,年齢別人口集計表AD2!$A$2:$K$5000,10,FALSE)),0,VLOOKUP($Y$1*1000+P47,年齢別人口集計表AD2!$A$2:$K$5000,10,FALSE))</f>
        <v>0</v>
      </c>
      <c r="S47" s="62">
        <f>SUM(Q47:R47)</f>
        <v>0</v>
      </c>
      <c r="X47" s="57" t="s">
        <v>42</v>
      </c>
      <c r="Y47" s="57">
        <v>54</v>
      </c>
    </row>
    <row r="48" spans="1:25" x14ac:dyDescent="0.15">
      <c r="A48" s="62">
        <v>104</v>
      </c>
      <c r="B48" s="62">
        <f>IF(ISNA(VLOOKUP($Y$1*1000+A48,年齢別人口集計表AD2!$A$2:$K$5000,9,FALSE)),0,VLOOKUP($Y$1*1000+A48,年齢別人口集計表AD2!$A$2:$K$5000,9,FALSE))</f>
        <v>0</v>
      </c>
      <c r="C48" s="62">
        <f>IF(ISNA(VLOOKUP($Y$1*1000+A48,年齢別人口集計表AD2!$A$2:$K$5000,10,FALSE)),0,VLOOKUP($Y$1*1000+A48,年齢別人口集計表AD2!$A$2:$K$5000,10,FALSE))</f>
        <v>0</v>
      </c>
      <c r="D48" s="62">
        <f>SUM(B48:C48)</f>
        <v>0</v>
      </c>
      <c r="E48" s="63"/>
      <c r="F48" s="62">
        <v>109</v>
      </c>
      <c r="G48" s="62">
        <f>IF(ISNA(VLOOKUP($Y$1*1000+F48,年齢別人口集計表AD2!$A$2:$K$5000,9,FALSE)),0,VLOOKUP($Y$1*1000+F48,年齢別人口集計表AD2!$A$2:$K$5000,9,FALSE))</f>
        <v>0</v>
      </c>
      <c r="H48" s="62">
        <f>IF(ISNA(VLOOKUP($Y$1*1000+F48,年齢別人口集計表AD2!$A$2:$K$5000,10,FALSE)),0,VLOOKUP($Y$1*1000+F48,年齢別人口集計表AD2!$A$2:$K$5000,10,FALSE))</f>
        <v>0</v>
      </c>
      <c r="I48" s="62">
        <f>SUM(G48:H48)</f>
        <v>0</v>
      </c>
      <c r="J48" s="63"/>
      <c r="K48" s="62">
        <v>114</v>
      </c>
      <c r="L48" s="62">
        <f>IF(ISNA(VLOOKUP($Y$1*1000+K48,年齢別人口集計表AD2!$A$2:$K$5000,9,FALSE)),0,VLOOKUP($Y$1*1000+K48,年齢別人口集計表AD2!$A$2:$K$5000,9,FALSE))</f>
        <v>0</v>
      </c>
      <c r="M48" s="62">
        <f>IF(ISNA(VLOOKUP($Y$1*1000+K48,年齢別人口集計表AD2!$A$2:$K$5000,10,FALSE)),0,VLOOKUP($Y$1*1000+K48,年齢別人口集計表AD2!$A$2:$K$5000,10,FALSE))</f>
        <v>0</v>
      </c>
      <c r="N48" s="62">
        <f>SUM(L48:M48)</f>
        <v>0</v>
      </c>
      <c r="O48" s="63"/>
      <c r="P48" s="62">
        <v>119</v>
      </c>
      <c r="Q48" s="62">
        <f>IF(ISNA(VLOOKUP($Y$1*1000+P48,年齢別人口集計表AD2!$A$2:$K$5000,9,FALSE)),0,VLOOKUP($Y$1*1000+P48,年齢別人口集計表AD2!$A$2:$K$5000,9,FALSE))</f>
        <v>0</v>
      </c>
      <c r="R48" s="62">
        <f>IF(ISNA(VLOOKUP($Y$1*1000+P48,年齢別人口集計表AD2!$A$2:$K$5000,10,FALSE)),0,VLOOKUP($Y$1*1000+P48,年齢別人口集計表AD2!$A$2:$K$5000,10,FALSE))</f>
        <v>0</v>
      </c>
      <c r="S48" s="62">
        <f>SUM(Q48:R48)</f>
        <v>0</v>
      </c>
      <c r="X48" s="57" t="s">
        <v>43</v>
      </c>
      <c r="Y48" s="57">
        <v>55</v>
      </c>
    </row>
    <row r="49" spans="1:25" x14ac:dyDescent="0.15">
      <c r="A49" s="64" t="s">
        <v>91</v>
      </c>
      <c r="B49" s="62">
        <f>SUM(B44:B48)</f>
        <v>0</v>
      </c>
      <c r="C49" s="62">
        <f>SUM(C44:C48)</f>
        <v>0</v>
      </c>
      <c r="D49" s="62">
        <f>SUM(D44:D48)</f>
        <v>0</v>
      </c>
      <c r="E49" s="63"/>
      <c r="F49" s="64" t="s">
        <v>91</v>
      </c>
      <c r="G49" s="62">
        <f>SUM(G44:G48)</f>
        <v>0</v>
      </c>
      <c r="H49" s="62">
        <f>SUM(H44:H48)</f>
        <v>1</v>
      </c>
      <c r="I49" s="62">
        <f>SUM(I44:I48)</f>
        <v>1</v>
      </c>
      <c r="J49" s="63"/>
      <c r="K49" s="64" t="s">
        <v>91</v>
      </c>
      <c r="L49" s="62">
        <f>SUM(L44:L48)</f>
        <v>0</v>
      </c>
      <c r="M49" s="62">
        <f>SUM(M44:M48)</f>
        <v>0</v>
      </c>
      <c r="N49" s="62">
        <f>SUM(N44:N48)</f>
        <v>0</v>
      </c>
      <c r="O49" s="63"/>
      <c r="P49" s="64" t="s">
        <v>91</v>
      </c>
      <c r="Q49" s="62">
        <f>SUM(Q44:Q48)</f>
        <v>0</v>
      </c>
      <c r="R49" s="62">
        <f>SUM(R44:R48)</f>
        <v>0</v>
      </c>
      <c r="S49" s="62">
        <f>SUM(S44:S48)</f>
        <v>0</v>
      </c>
      <c r="U49" s="65">
        <f>Q49+L49+G49+B49</f>
        <v>0</v>
      </c>
      <c r="V49" s="65">
        <f>R49+M49+H49+C49</f>
        <v>1</v>
      </c>
      <c r="X49" s="57" t="s">
        <v>44</v>
      </c>
      <c r="Y49" s="57">
        <v>56</v>
      </c>
    </row>
    <row r="50" spans="1:25" ht="14.25" thickBot="1" x14ac:dyDescent="0.2">
      <c r="A50" s="67"/>
      <c r="B50" s="67"/>
      <c r="C50" s="67"/>
      <c r="D50" s="67"/>
      <c r="F50" s="67"/>
      <c r="G50" s="67"/>
      <c r="H50" s="67"/>
      <c r="I50" s="67"/>
      <c r="K50" s="67"/>
      <c r="L50" s="67"/>
      <c r="M50" s="67"/>
      <c r="N50" s="67"/>
      <c r="P50" s="67"/>
      <c r="Q50" s="68"/>
      <c r="R50" s="68"/>
      <c r="S50" s="68"/>
      <c r="X50" s="57" t="s">
        <v>45</v>
      </c>
      <c r="Y50" s="57">
        <v>57</v>
      </c>
    </row>
    <row r="51" spans="1:25" ht="14.25" thickBot="1" x14ac:dyDescent="0.2">
      <c r="N51" s="76"/>
      <c r="O51" s="70"/>
      <c r="P51" s="69" t="s">
        <v>94</v>
      </c>
      <c r="Q51" s="71" t="s">
        <v>89</v>
      </c>
      <c r="R51" s="72" t="s">
        <v>90</v>
      </c>
      <c r="S51" s="72" t="s">
        <v>91</v>
      </c>
      <c r="X51" s="57" t="s">
        <v>46</v>
      </c>
      <c r="Y51" s="57">
        <v>58</v>
      </c>
    </row>
    <row r="52" spans="1:25" ht="14.25" thickBot="1" x14ac:dyDescent="0.2">
      <c r="N52" s="77"/>
      <c r="O52" s="70"/>
      <c r="P52" s="73" t="s">
        <v>95</v>
      </c>
      <c r="Q52" s="74">
        <f>SUM(U9:U49)</f>
        <v>637</v>
      </c>
      <c r="R52" s="75">
        <f>SUM(V9:V49)</f>
        <v>668</v>
      </c>
      <c r="S52" s="75">
        <f>SUM(Q52:R52)</f>
        <v>1305</v>
      </c>
      <c r="U52" s="65">
        <f>SUM(U9:U49)</f>
        <v>637</v>
      </c>
      <c r="V52" s="65">
        <f>SUM(V9:V49)</f>
        <v>668</v>
      </c>
      <c r="X52" s="57" t="s">
        <v>47</v>
      </c>
      <c r="Y52" s="57">
        <v>59</v>
      </c>
    </row>
    <row r="53" spans="1:25" x14ac:dyDescent="0.15">
      <c r="U53" s="65">
        <f>G33+L33+Q33+U41+U49</f>
        <v>45</v>
      </c>
      <c r="V53" s="65">
        <f>H33+M33+R33+V41+V49</f>
        <v>61</v>
      </c>
      <c r="X53" s="57" t="s">
        <v>48</v>
      </c>
      <c r="Y53" s="57">
        <v>60</v>
      </c>
    </row>
    <row r="54" spans="1:25" x14ac:dyDescent="0.15">
      <c r="U54" s="65">
        <f>Q33+U41+U49</f>
        <v>20</v>
      </c>
      <c r="V54" s="65">
        <f>R33+V41+V49</f>
        <v>28</v>
      </c>
      <c r="X54" s="57" t="s">
        <v>49</v>
      </c>
      <c r="Y54" s="57">
        <v>61</v>
      </c>
    </row>
    <row r="55" spans="1:25" x14ac:dyDescent="0.15">
      <c r="X55" s="57" t="s">
        <v>50</v>
      </c>
      <c r="Y55" s="57">
        <v>62</v>
      </c>
    </row>
    <row r="56" spans="1:25" x14ac:dyDescent="0.15">
      <c r="X56" s="57" t="s">
        <v>51</v>
      </c>
      <c r="Y56" s="57">
        <v>63</v>
      </c>
    </row>
    <row r="57" spans="1:25" x14ac:dyDescent="0.15">
      <c r="X57" s="57" t="s">
        <v>52</v>
      </c>
      <c r="Y57" s="57">
        <v>64</v>
      </c>
    </row>
    <row r="58" spans="1:25" x14ac:dyDescent="0.15">
      <c r="X58" s="57" t="s">
        <v>53</v>
      </c>
      <c r="Y58" s="57">
        <v>65</v>
      </c>
    </row>
    <row r="59" spans="1:25" x14ac:dyDescent="0.15">
      <c r="X59" s="57" t="s">
        <v>54</v>
      </c>
      <c r="Y59" s="57">
        <v>66</v>
      </c>
    </row>
    <row r="60" spans="1:25" x14ac:dyDescent="0.15">
      <c r="X60" s="57" t="s">
        <v>55</v>
      </c>
      <c r="Y60" s="57">
        <v>67</v>
      </c>
    </row>
    <row r="61" spans="1:25" x14ac:dyDescent="0.15">
      <c r="X61" s="57" t="s">
        <v>122</v>
      </c>
      <c r="Y61" s="57">
        <v>68</v>
      </c>
    </row>
    <row r="62" spans="1:25" x14ac:dyDescent="0.15">
      <c r="X62" s="57" t="s">
        <v>56</v>
      </c>
      <c r="Y62" s="57">
        <v>69</v>
      </c>
    </row>
    <row r="63" spans="1:25" x14ac:dyDescent="0.15">
      <c r="X63" s="57" t="s">
        <v>57</v>
      </c>
      <c r="Y63" s="57">
        <v>70</v>
      </c>
    </row>
    <row r="64" spans="1:25" x14ac:dyDescent="0.15">
      <c r="X64" s="57" t="s">
        <v>58</v>
      </c>
      <c r="Y64" s="57">
        <v>71</v>
      </c>
    </row>
    <row r="65" spans="24:25" x14ac:dyDescent="0.15">
      <c r="X65" s="57" t="s">
        <v>59</v>
      </c>
      <c r="Y65" s="57">
        <v>72</v>
      </c>
    </row>
    <row r="66" spans="24:25" x14ac:dyDescent="0.15">
      <c r="X66" s="57" t="s">
        <v>60</v>
      </c>
      <c r="Y66" s="57">
        <v>73</v>
      </c>
    </row>
  </sheetData>
  <sheetProtection sheet="1"/>
  <phoneticPr fontId="2"/>
  <dataValidations count="1">
    <dataValidation type="list" allowBlank="1" showInputMessage="1" showErrorMessage="1" sqref="H1">
      <formula1>$X$3:$X$66</formula1>
    </dataValidation>
  </dataValidations>
  <pageMargins left="0.99" right="0.78700000000000003" top="0.47" bottom="0.28000000000000003" header="0.4" footer="0.21"/>
  <pageSetup paperSize="9" scale="84" orientation="landscape" verticalDpi="0" r:id="rId1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66"/>
  <sheetViews>
    <sheetView tabSelected="1" zoomScale="80" workbookViewId="0">
      <pane ySplit="1" topLeftCell="A2" activePane="bottomLeft" state="frozen"/>
      <selection activeCell="I52" sqref="I52"/>
      <selection pane="bottomLeft" activeCell="I52" sqref="I52"/>
    </sheetView>
  </sheetViews>
  <sheetFormatPr defaultRowHeight="13.5" x14ac:dyDescent="0.15"/>
  <cols>
    <col min="1" max="4" width="9" style="57"/>
    <col min="5" max="5" width="2.125" style="57" customWidth="1"/>
    <col min="6" max="9" width="9" style="57"/>
    <col min="10" max="10" width="0.875" style="57" customWidth="1"/>
    <col min="11" max="14" width="9" style="57"/>
    <col min="15" max="15" width="1" style="57" customWidth="1"/>
    <col min="16" max="16384" width="9" style="57"/>
  </cols>
  <sheetData>
    <row r="1" spans="1:25" x14ac:dyDescent="0.15">
      <c r="A1" s="55" t="s">
        <v>99</v>
      </c>
      <c r="B1" s="55"/>
      <c r="C1" s="55"/>
      <c r="D1" s="55"/>
      <c r="E1" s="55"/>
      <c r="F1" s="55"/>
      <c r="G1" s="56" t="s">
        <v>92</v>
      </c>
      <c r="H1" s="78" t="s">
        <v>81</v>
      </c>
      <c r="J1" s="55"/>
      <c r="K1" s="55"/>
      <c r="L1" s="55"/>
      <c r="M1" s="55"/>
      <c r="N1" s="55"/>
      <c r="O1" s="55" t="s">
        <v>93</v>
      </c>
      <c r="P1" s="55"/>
      <c r="Q1" s="55"/>
      <c r="R1" s="55" t="str">
        <f>高齢者率65!J1</f>
        <v>平成30年3月末</v>
      </c>
      <c r="S1" s="55"/>
      <c r="Y1" s="55">
        <f>VLOOKUP(H1,X3:Y67,2,FALSE)</f>
        <v>39</v>
      </c>
    </row>
    <row r="2" spans="1:25" x14ac:dyDescent="0.15">
      <c r="A2" s="58"/>
      <c r="B2" s="58"/>
      <c r="C2" s="58"/>
      <c r="D2" s="58"/>
      <c r="E2" s="55"/>
      <c r="F2" s="58"/>
      <c r="G2" s="58"/>
      <c r="H2" s="58"/>
      <c r="I2" s="58"/>
      <c r="J2" s="55"/>
      <c r="K2" s="58"/>
      <c r="L2" s="58"/>
      <c r="M2" s="58"/>
      <c r="N2" s="58"/>
      <c r="O2" s="55"/>
      <c r="P2" s="58"/>
      <c r="Q2" s="58"/>
      <c r="R2" s="58"/>
      <c r="S2" s="58"/>
    </row>
    <row r="3" spans="1:25" x14ac:dyDescent="0.15">
      <c r="A3" s="59" t="s">
        <v>0</v>
      </c>
      <c r="B3" s="59" t="s">
        <v>89</v>
      </c>
      <c r="C3" s="59" t="s">
        <v>90</v>
      </c>
      <c r="D3" s="59" t="s">
        <v>91</v>
      </c>
      <c r="E3" s="60"/>
      <c r="F3" s="59" t="s">
        <v>0</v>
      </c>
      <c r="G3" s="59" t="s">
        <v>89</v>
      </c>
      <c r="H3" s="59" t="s">
        <v>90</v>
      </c>
      <c r="I3" s="59" t="s">
        <v>91</v>
      </c>
      <c r="J3" s="60"/>
      <c r="K3" s="59" t="s">
        <v>0</v>
      </c>
      <c r="L3" s="59" t="s">
        <v>89</v>
      </c>
      <c r="M3" s="59" t="s">
        <v>90</v>
      </c>
      <c r="N3" s="59" t="s">
        <v>91</v>
      </c>
      <c r="O3" s="60"/>
      <c r="P3" s="59" t="s">
        <v>0</v>
      </c>
      <c r="Q3" s="59" t="s">
        <v>89</v>
      </c>
      <c r="R3" s="59" t="s">
        <v>90</v>
      </c>
      <c r="S3" s="59" t="s">
        <v>91</v>
      </c>
      <c r="T3" s="61"/>
      <c r="X3" s="57" t="s">
        <v>2</v>
      </c>
      <c r="Y3" s="57">
        <v>1</v>
      </c>
    </row>
    <row r="4" spans="1:25" x14ac:dyDescent="0.15">
      <c r="A4" s="62">
        <v>0</v>
      </c>
      <c r="B4" s="62">
        <f>IF(ISNA(VLOOKUP($Y$1*1000+A4,年齢別人口集計表AD2!$A$2:$K$5000,9,FALSE)),0,VLOOKUP($Y$1*1000+A4,年齢別人口集計表AD2!$A$2:$K$5000,9,FALSE))</f>
        <v>0</v>
      </c>
      <c r="C4" s="62">
        <f>IF(ISNA(VLOOKUP($Y$1*1000+A4,年齢別人口集計表AD2!$A$2:$K$5000,10,FALSE)),0,VLOOKUP($Y$1*1000+A4,年齢別人口集計表AD2!$A$2:$K$5000,10,FALSE))</f>
        <v>2</v>
      </c>
      <c r="D4" s="62">
        <f>SUM(B4:C4)</f>
        <v>2</v>
      </c>
      <c r="E4" s="63"/>
      <c r="F4" s="62">
        <v>5</v>
      </c>
      <c r="G4" s="62">
        <f>IF(ISNA(VLOOKUP($Y$1*1000+F4,年齢別人口集計表AD2!$A$2:$K$5000,9,FALSE)),0,VLOOKUP($Y$1*1000+F4,年齢別人口集計表AD2!$A$2:$K$5000,9,FALSE))</f>
        <v>4</v>
      </c>
      <c r="H4" s="62">
        <f>IF(ISNA(VLOOKUP($Y$1*1000+F4,年齢別人口集計表AD2!$A$2:$K$5000,10,FALSE)),0,VLOOKUP($Y$1*1000+F4,年齢別人口集計表AD2!$A$2:$K$5000,10,FALSE))</f>
        <v>4</v>
      </c>
      <c r="I4" s="62">
        <f>SUM(G4:H4)</f>
        <v>8</v>
      </c>
      <c r="J4" s="63"/>
      <c r="K4" s="62">
        <v>10</v>
      </c>
      <c r="L4" s="62">
        <f>IF(ISNA(VLOOKUP($Y$1*1000+K4,年齢別人口集計表AD2!$A$2:$K$5000,9,FALSE)),0,VLOOKUP($Y$1*1000+K4,年齢別人口集計表AD2!$A$2:$K$5000,9,FALSE))</f>
        <v>7</v>
      </c>
      <c r="M4" s="62">
        <f>IF(ISNA(VLOOKUP($Y$1*1000+K4,年齢別人口集計表AD2!$A$2:$K$5000,10,FALSE)),0,VLOOKUP($Y$1*1000+K4,年齢別人口集計表AD2!$A$2:$K$5000,10,FALSE))</f>
        <v>7</v>
      </c>
      <c r="N4" s="62">
        <f>SUM(L4:M4)</f>
        <v>14</v>
      </c>
      <c r="O4" s="63"/>
      <c r="P4" s="62">
        <v>15</v>
      </c>
      <c r="Q4" s="62">
        <f>IF(ISNA(VLOOKUP($Y$1*1000+P4,年齢別人口集計表AD2!$A$2:$K$5000,9,FALSE)),0,VLOOKUP($Y$1*1000+P4,年齢別人口集計表AD2!$A$2:$K$5000,9,FALSE))</f>
        <v>6</v>
      </c>
      <c r="R4" s="62">
        <f>IF(ISNA(VLOOKUP($Y$1*1000+P4,年齢別人口集計表AD2!$A$2:$K$5000,10,FALSE)),0,VLOOKUP($Y$1*1000+P4,年齢別人口集計表AD2!$A$2:$K$5000,10,FALSE))</f>
        <v>4</v>
      </c>
      <c r="S4" s="62">
        <f>SUM(Q4:R4)</f>
        <v>10</v>
      </c>
      <c r="X4" s="57" t="s">
        <v>3</v>
      </c>
      <c r="Y4" s="57">
        <v>2</v>
      </c>
    </row>
    <row r="5" spans="1:25" x14ac:dyDescent="0.15">
      <c r="A5" s="62">
        <v>1</v>
      </c>
      <c r="B5" s="62">
        <f>IF(ISNA(VLOOKUP($Y$1*1000+A5,年齢別人口集計表AD2!$A$2:$K$5000,9,FALSE)),0,VLOOKUP($Y$1*1000+A5,年齢別人口集計表AD2!$A$2:$K$5000,9,FALSE))</f>
        <v>8</v>
      </c>
      <c r="C5" s="62">
        <f>IF(ISNA(VLOOKUP($Y$1*1000+A5,年齢別人口集計表AD2!$A$2:$K$5000,10,FALSE)),0,VLOOKUP($Y$1*1000+A5,年齢別人口集計表AD2!$A$2:$K$5000,10,FALSE))</f>
        <v>3</v>
      </c>
      <c r="D5" s="62">
        <f>SUM(B5:C5)</f>
        <v>11</v>
      </c>
      <c r="E5" s="63"/>
      <c r="F5" s="62">
        <v>6</v>
      </c>
      <c r="G5" s="62">
        <f>IF(ISNA(VLOOKUP($Y$1*1000+F5,年齢別人口集計表AD2!$A$2:$K$5000,9,FALSE)),0,VLOOKUP($Y$1*1000+F5,年齢別人口集計表AD2!$A$2:$K$5000,9,FALSE))</f>
        <v>6</v>
      </c>
      <c r="H5" s="62">
        <f>IF(ISNA(VLOOKUP($Y$1*1000+F5,年齢別人口集計表AD2!$A$2:$K$5000,10,FALSE)),0,VLOOKUP($Y$1*1000+F5,年齢別人口集計表AD2!$A$2:$K$5000,10,FALSE))</f>
        <v>4</v>
      </c>
      <c r="I5" s="62">
        <f>SUM(G5:H5)</f>
        <v>10</v>
      </c>
      <c r="J5" s="63"/>
      <c r="K5" s="62">
        <v>11</v>
      </c>
      <c r="L5" s="62">
        <f>IF(ISNA(VLOOKUP($Y$1*1000+K5,年齢別人口集計表AD2!$A$2:$K$5000,9,FALSE)),0,VLOOKUP($Y$1*1000+K5,年齢別人口集計表AD2!$A$2:$K$5000,9,FALSE))</f>
        <v>9</v>
      </c>
      <c r="M5" s="62">
        <f>IF(ISNA(VLOOKUP($Y$1*1000+K5,年齢別人口集計表AD2!$A$2:$K$5000,10,FALSE)),0,VLOOKUP($Y$1*1000+K5,年齢別人口集計表AD2!$A$2:$K$5000,10,FALSE))</f>
        <v>13</v>
      </c>
      <c r="N5" s="62">
        <f>SUM(L5:M5)</f>
        <v>22</v>
      </c>
      <c r="O5" s="63"/>
      <c r="P5" s="62">
        <v>16</v>
      </c>
      <c r="Q5" s="62">
        <f>IF(ISNA(VLOOKUP($Y$1*1000+P5,年齢別人口集計表AD2!$A$2:$K$5000,9,FALSE)),0,VLOOKUP($Y$1*1000+P5,年齢別人口集計表AD2!$A$2:$K$5000,9,FALSE))</f>
        <v>6</v>
      </c>
      <c r="R5" s="62">
        <f>IF(ISNA(VLOOKUP($Y$1*1000+P5,年齢別人口集計表AD2!$A$2:$K$5000,10,FALSE)),0,VLOOKUP($Y$1*1000+P5,年齢別人口集計表AD2!$A$2:$K$5000,10,FALSE))</f>
        <v>7</v>
      </c>
      <c r="S5" s="62">
        <f>SUM(Q5:R5)</f>
        <v>13</v>
      </c>
      <c r="X5" s="57" t="s">
        <v>4</v>
      </c>
      <c r="Y5" s="57">
        <v>3</v>
      </c>
    </row>
    <row r="6" spans="1:25" x14ac:dyDescent="0.15">
      <c r="A6" s="62">
        <v>2</v>
      </c>
      <c r="B6" s="62">
        <f>IF(ISNA(VLOOKUP($Y$1*1000+A6,年齢別人口集計表AD2!$A$2:$K$5000,9,FALSE)),0,VLOOKUP($Y$1*1000+A6,年齢別人口集計表AD2!$A$2:$K$5000,9,FALSE))</f>
        <v>4</v>
      </c>
      <c r="C6" s="62">
        <f>IF(ISNA(VLOOKUP($Y$1*1000+A6,年齢別人口集計表AD2!$A$2:$K$5000,10,FALSE)),0,VLOOKUP($Y$1*1000+A6,年齢別人口集計表AD2!$A$2:$K$5000,10,FALSE))</f>
        <v>3</v>
      </c>
      <c r="D6" s="62">
        <f>SUM(B6:C6)</f>
        <v>7</v>
      </c>
      <c r="E6" s="63"/>
      <c r="F6" s="62">
        <v>7</v>
      </c>
      <c r="G6" s="62">
        <f>IF(ISNA(VLOOKUP($Y$1*1000+F6,年齢別人口集計表AD2!$A$2:$K$5000,9,FALSE)),0,VLOOKUP($Y$1*1000+F6,年齢別人口集計表AD2!$A$2:$K$5000,9,FALSE))</f>
        <v>7</v>
      </c>
      <c r="H6" s="62">
        <f>IF(ISNA(VLOOKUP($Y$1*1000+F6,年齢別人口集計表AD2!$A$2:$K$5000,10,FALSE)),0,VLOOKUP($Y$1*1000+F6,年齢別人口集計表AD2!$A$2:$K$5000,10,FALSE))</f>
        <v>9</v>
      </c>
      <c r="I6" s="62">
        <f>SUM(G6:H6)</f>
        <v>16</v>
      </c>
      <c r="J6" s="63"/>
      <c r="K6" s="62">
        <v>12</v>
      </c>
      <c r="L6" s="62">
        <f>IF(ISNA(VLOOKUP($Y$1*1000+K6,年齢別人口集計表AD2!$A$2:$K$5000,9,FALSE)),0,VLOOKUP($Y$1*1000+K6,年齢別人口集計表AD2!$A$2:$K$5000,9,FALSE))</f>
        <v>8</v>
      </c>
      <c r="M6" s="62">
        <f>IF(ISNA(VLOOKUP($Y$1*1000+K6,年齢別人口集計表AD2!$A$2:$K$5000,10,FALSE)),0,VLOOKUP($Y$1*1000+K6,年齢別人口集計表AD2!$A$2:$K$5000,10,FALSE))</f>
        <v>9</v>
      </c>
      <c r="N6" s="62">
        <f>SUM(L6:M6)</f>
        <v>17</v>
      </c>
      <c r="O6" s="63"/>
      <c r="P6" s="62">
        <v>17</v>
      </c>
      <c r="Q6" s="62">
        <f>IF(ISNA(VLOOKUP($Y$1*1000+P6,年齢別人口集計表AD2!$A$2:$K$5000,9,FALSE)),0,VLOOKUP($Y$1*1000+P6,年齢別人口集計表AD2!$A$2:$K$5000,9,FALSE))</f>
        <v>7</v>
      </c>
      <c r="R6" s="62">
        <f>IF(ISNA(VLOOKUP($Y$1*1000+P6,年齢別人口集計表AD2!$A$2:$K$5000,10,FALSE)),0,VLOOKUP($Y$1*1000+P6,年齢別人口集計表AD2!$A$2:$K$5000,10,FALSE))</f>
        <v>4</v>
      </c>
      <c r="S6" s="62">
        <f>SUM(Q6:R6)</f>
        <v>11</v>
      </c>
      <c r="X6" s="57" t="s">
        <v>5</v>
      </c>
      <c r="Y6" s="57">
        <v>4</v>
      </c>
    </row>
    <row r="7" spans="1:25" x14ac:dyDescent="0.15">
      <c r="A7" s="62">
        <v>3</v>
      </c>
      <c r="B7" s="62">
        <f>IF(ISNA(VLOOKUP($Y$1*1000+A7,年齢別人口集計表AD2!$A$2:$K$5000,9,FALSE)),0,VLOOKUP($Y$1*1000+A7,年齢別人口集計表AD2!$A$2:$K$5000,9,FALSE))</f>
        <v>2</v>
      </c>
      <c r="C7" s="62">
        <f>IF(ISNA(VLOOKUP($Y$1*1000+A7,年齢別人口集計表AD2!$A$2:$K$5000,10,FALSE)),0,VLOOKUP($Y$1*1000+A7,年齢別人口集計表AD2!$A$2:$K$5000,10,FALSE))</f>
        <v>5</v>
      </c>
      <c r="D7" s="62">
        <f>SUM(B7:C7)</f>
        <v>7</v>
      </c>
      <c r="E7" s="63"/>
      <c r="F7" s="62">
        <v>8</v>
      </c>
      <c r="G7" s="62">
        <f>IF(ISNA(VLOOKUP($Y$1*1000+F7,年齢別人口集計表AD2!$A$2:$K$5000,9,FALSE)),0,VLOOKUP($Y$1*1000+F7,年齢別人口集計表AD2!$A$2:$K$5000,9,FALSE))</f>
        <v>4</v>
      </c>
      <c r="H7" s="62">
        <f>IF(ISNA(VLOOKUP($Y$1*1000+F7,年齢別人口集計表AD2!$A$2:$K$5000,10,FALSE)),0,VLOOKUP($Y$1*1000+F7,年齢別人口集計表AD2!$A$2:$K$5000,10,FALSE))</f>
        <v>8</v>
      </c>
      <c r="I7" s="62">
        <f>SUM(G7:H7)</f>
        <v>12</v>
      </c>
      <c r="J7" s="63"/>
      <c r="K7" s="62">
        <v>13</v>
      </c>
      <c r="L7" s="62">
        <f>IF(ISNA(VLOOKUP($Y$1*1000+K7,年齢別人口集計表AD2!$A$2:$K$5000,9,FALSE)),0,VLOOKUP($Y$1*1000+K7,年齢別人口集計表AD2!$A$2:$K$5000,9,FALSE))</f>
        <v>11</v>
      </c>
      <c r="M7" s="62">
        <f>IF(ISNA(VLOOKUP($Y$1*1000+K7,年齢別人口集計表AD2!$A$2:$K$5000,10,FALSE)),0,VLOOKUP($Y$1*1000+K7,年齢別人口集計表AD2!$A$2:$K$5000,10,FALSE))</f>
        <v>5</v>
      </c>
      <c r="N7" s="62">
        <f>SUM(L7:M7)</f>
        <v>16</v>
      </c>
      <c r="O7" s="63"/>
      <c r="P7" s="62">
        <v>18</v>
      </c>
      <c r="Q7" s="62">
        <f>IF(ISNA(VLOOKUP($Y$1*1000+P7,年齢別人口集計表AD2!$A$2:$K$5000,9,FALSE)),0,VLOOKUP($Y$1*1000+P7,年齢別人口集計表AD2!$A$2:$K$5000,9,FALSE))</f>
        <v>5</v>
      </c>
      <c r="R7" s="62">
        <f>IF(ISNA(VLOOKUP($Y$1*1000+P7,年齢別人口集計表AD2!$A$2:$K$5000,10,FALSE)),0,VLOOKUP($Y$1*1000+P7,年齢別人口集計表AD2!$A$2:$K$5000,10,FALSE))</f>
        <v>5</v>
      </c>
      <c r="S7" s="62">
        <f>SUM(Q7:R7)</f>
        <v>10</v>
      </c>
      <c r="X7" s="57" t="s">
        <v>6</v>
      </c>
      <c r="Y7" s="57">
        <v>5</v>
      </c>
    </row>
    <row r="8" spans="1:25" x14ac:dyDescent="0.15">
      <c r="A8" s="62">
        <v>4</v>
      </c>
      <c r="B8" s="62">
        <f>IF(ISNA(VLOOKUP($Y$1*1000+A8,年齢別人口集計表AD2!$A$2:$K$5000,9,FALSE)),0,VLOOKUP($Y$1*1000+A8,年齢別人口集計表AD2!$A$2:$K$5000,9,FALSE))</f>
        <v>4</v>
      </c>
      <c r="C8" s="62">
        <f>IF(ISNA(VLOOKUP($Y$1*1000+A8,年齢別人口集計表AD2!$A$2:$K$5000,10,FALSE)),0,VLOOKUP($Y$1*1000+A8,年齢別人口集計表AD2!$A$2:$K$5000,10,FALSE))</f>
        <v>6</v>
      </c>
      <c r="D8" s="62">
        <f>SUM(B8:C8)</f>
        <v>10</v>
      </c>
      <c r="E8" s="63"/>
      <c r="F8" s="62">
        <v>9</v>
      </c>
      <c r="G8" s="62">
        <f>IF(ISNA(VLOOKUP($Y$1*1000+F8,年齢別人口集計表AD2!$A$2:$K$5000,9,FALSE)),0,VLOOKUP($Y$1*1000+F8,年齢別人口集計表AD2!$A$2:$K$5000,9,FALSE))</f>
        <v>7</v>
      </c>
      <c r="H8" s="62">
        <f>IF(ISNA(VLOOKUP($Y$1*1000+F8,年齢別人口集計表AD2!$A$2:$K$5000,10,FALSE)),0,VLOOKUP($Y$1*1000+F8,年齢別人口集計表AD2!$A$2:$K$5000,10,FALSE))</f>
        <v>4</v>
      </c>
      <c r="I8" s="62">
        <f>SUM(G8:H8)</f>
        <v>11</v>
      </c>
      <c r="J8" s="63"/>
      <c r="K8" s="62">
        <v>14</v>
      </c>
      <c r="L8" s="62">
        <f>IF(ISNA(VLOOKUP($Y$1*1000+K8,年齢別人口集計表AD2!$A$2:$K$5000,9,FALSE)),0,VLOOKUP($Y$1*1000+K8,年齢別人口集計表AD2!$A$2:$K$5000,9,FALSE))</f>
        <v>9</v>
      </c>
      <c r="M8" s="62">
        <f>IF(ISNA(VLOOKUP($Y$1*1000+K8,年齢別人口集計表AD2!$A$2:$K$5000,10,FALSE)),0,VLOOKUP($Y$1*1000+K8,年齢別人口集計表AD2!$A$2:$K$5000,10,FALSE))</f>
        <v>9</v>
      </c>
      <c r="N8" s="62">
        <f>SUM(L8:M8)</f>
        <v>18</v>
      </c>
      <c r="O8" s="63"/>
      <c r="P8" s="62">
        <v>19</v>
      </c>
      <c r="Q8" s="62">
        <f>IF(ISNA(VLOOKUP($Y$1*1000+P8,年齢別人口集計表AD2!$A$2:$K$5000,9,FALSE)),0,VLOOKUP($Y$1*1000+P8,年齢別人口集計表AD2!$A$2:$K$5000,9,FALSE))</f>
        <v>9</v>
      </c>
      <c r="R8" s="62">
        <f>IF(ISNA(VLOOKUP($Y$1*1000+P8,年齢別人口集計表AD2!$A$2:$K$5000,10,FALSE)),0,VLOOKUP($Y$1*1000+P8,年齢別人口集計表AD2!$A$2:$K$5000,10,FALSE))</f>
        <v>7</v>
      </c>
      <c r="S8" s="62">
        <f>SUM(Q8:R8)</f>
        <v>16</v>
      </c>
      <c r="X8" s="57" t="s">
        <v>7</v>
      </c>
      <c r="Y8" s="57">
        <v>6</v>
      </c>
    </row>
    <row r="9" spans="1:25" x14ac:dyDescent="0.15">
      <c r="A9" s="64" t="s">
        <v>91</v>
      </c>
      <c r="B9" s="62">
        <f>SUM(B4:B8)</f>
        <v>18</v>
      </c>
      <c r="C9" s="62">
        <f>SUM(C4:C8)</f>
        <v>19</v>
      </c>
      <c r="D9" s="62">
        <f>SUM(D4:D8)</f>
        <v>37</v>
      </c>
      <c r="E9" s="63"/>
      <c r="F9" s="64" t="s">
        <v>91</v>
      </c>
      <c r="G9" s="62">
        <f>SUM(G4:G8)</f>
        <v>28</v>
      </c>
      <c r="H9" s="62">
        <f>SUM(H4:H8)</f>
        <v>29</v>
      </c>
      <c r="I9" s="62">
        <f>SUM(I4:I8)</f>
        <v>57</v>
      </c>
      <c r="J9" s="63"/>
      <c r="K9" s="64" t="s">
        <v>91</v>
      </c>
      <c r="L9" s="62">
        <f>SUM(L4:L8)</f>
        <v>44</v>
      </c>
      <c r="M9" s="62">
        <f>SUM(M4:M8)</f>
        <v>43</v>
      </c>
      <c r="N9" s="62">
        <f>SUM(N4:N8)</f>
        <v>87</v>
      </c>
      <c r="O9" s="63"/>
      <c r="P9" s="64" t="s">
        <v>91</v>
      </c>
      <c r="Q9" s="62">
        <f>SUM(Q4:Q8)</f>
        <v>33</v>
      </c>
      <c r="R9" s="62">
        <f>SUM(R4:R8)</f>
        <v>27</v>
      </c>
      <c r="S9" s="62">
        <f>SUM(S4:S8)</f>
        <v>60</v>
      </c>
      <c r="U9" s="65">
        <f>Q9+L9+G9+B9</f>
        <v>123</v>
      </c>
      <c r="V9" s="65">
        <f>R9+M9+H9+C9</f>
        <v>118</v>
      </c>
      <c r="X9" s="57" t="s">
        <v>8</v>
      </c>
      <c r="Y9" s="57">
        <v>7</v>
      </c>
    </row>
    <row r="10" spans="1:25" x14ac:dyDescent="0.15">
      <c r="A10" s="66"/>
      <c r="B10" s="66"/>
      <c r="C10" s="66"/>
      <c r="D10" s="66"/>
      <c r="F10" s="66"/>
      <c r="G10" s="66"/>
      <c r="H10" s="66"/>
      <c r="I10" s="66"/>
      <c r="K10" s="66"/>
      <c r="L10" s="66"/>
      <c r="M10" s="66"/>
      <c r="N10" s="66"/>
      <c r="P10" s="66"/>
      <c r="Q10" s="66"/>
      <c r="R10" s="66"/>
      <c r="S10" s="66"/>
      <c r="X10" s="57" t="s">
        <v>9</v>
      </c>
      <c r="Y10" s="57">
        <v>8</v>
      </c>
    </row>
    <row r="11" spans="1:25" x14ac:dyDescent="0.15">
      <c r="A11" s="64" t="s">
        <v>0</v>
      </c>
      <c r="B11" s="64" t="s">
        <v>89</v>
      </c>
      <c r="C11" s="64" t="s">
        <v>90</v>
      </c>
      <c r="D11" s="64" t="s">
        <v>91</v>
      </c>
      <c r="E11" s="63"/>
      <c r="F11" s="64" t="s">
        <v>0</v>
      </c>
      <c r="G11" s="64" t="s">
        <v>89</v>
      </c>
      <c r="H11" s="64" t="s">
        <v>90</v>
      </c>
      <c r="I11" s="64" t="s">
        <v>91</v>
      </c>
      <c r="J11" s="63"/>
      <c r="K11" s="64" t="s">
        <v>0</v>
      </c>
      <c r="L11" s="64" t="s">
        <v>89</v>
      </c>
      <c r="M11" s="64" t="s">
        <v>90</v>
      </c>
      <c r="N11" s="64" t="s">
        <v>91</v>
      </c>
      <c r="O11" s="63"/>
      <c r="P11" s="64" t="s">
        <v>0</v>
      </c>
      <c r="Q11" s="64" t="s">
        <v>89</v>
      </c>
      <c r="R11" s="64" t="s">
        <v>90</v>
      </c>
      <c r="S11" s="64" t="s">
        <v>91</v>
      </c>
      <c r="X11" s="57" t="s">
        <v>10</v>
      </c>
      <c r="Y11" s="57">
        <v>9</v>
      </c>
    </row>
    <row r="12" spans="1:25" x14ac:dyDescent="0.15">
      <c r="A12" s="62">
        <v>20</v>
      </c>
      <c r="B12" s="62">
        <f>IF(ISNA(VLOOKUP($Y$1*1000+A12,年齢別人口集計表AD2!$A$2:$K$5000,9,FALSE)),0,VLOOKUP($Y$1*1000+A12,年齢別人口集計表AD2!$A$2:$K$5000,9,FALSE))</f>
        <v>5</v>
      </c>
      <c r="C12" s="62">
        <f>IF(ISNA(VLOOKUP($Y$1*1000+A12,年齢別人口集計表AD2!$A$2:$K$5000,10,FALSE)),0,VLOOKUP($Y$1*1000+A12,年齢別人口集計表AD2!$A$2:$K$5000,10,FALSE))</f>
        <v>4</v>
      </c>
      <c r="D12" s="62">
        <f>SUM(B12:C12)</f>
        <v>9</v>
      </c>
      <c r="E12" s="63"/>
      <c r="F12" s="62">
        <v>25</v>
      </c>
      <c r="G12" s="62">
        <f>IF(ISNA(VLOOKUP($Y$1*1000+F12,年齢別人口集計表AD2!$A$2:$K$5000,9,FALSE)),0,VLOOKUP($Y$1*1000+F12,年齢別人口集計表AD2!$A$2:$K$5000,9,FALSE))</f>
        <v>1</v>
      </c>
      <c r="H12" s="62">
        <f>IF(ISNA(VLOOKUP($Y$1*1000+F12,年齢別人口集計表AD2!$A$2:$K$5000,10,FALSE)),0,VLOOKUP($Y$1*1000+F12,年齢別人口集計表AD2!$A$2:$K$5000,10,FALSE))</f>
        <v>0</v>
      </c>
      <c r="I12" s="62">
        <f>SUM(G12:H12)</f>
        <v>1</v>
      </c>
      <c r="J12" s="63"/>
      <c r="K12" s="62">
        <v>30</v>
      </c>
      <c r="L12" s="62">
        <f>IF(ISNA(VLOOKUP($Y$1*1000+K12,年齢別人口集計表AD2!$A$2:$K$5000,9,FALSE)),0,VLOOKUP($Y$1*1000+K12,年齢別人口集計表AD2!$A$2:$K$5000,9,FALSE))</f>
        <v>1</v>
      </c>
      <c r="M12" s="62">
        <f>IF(ISNA(VLOOKUP($Y$1*1000+K12,年齢別人口集計表AD2!$A$2:$K$5000,10,FALSE)),0,VLOOKUP($Y$1*1000+K12,年齢別人口集計表AD2!$A$2:$K$5000,10,FALSE))</f>
        <v>2</v>
      </c>
      <c r="N12" s="62">
        <f>SUM(L12:M12)</f>
        <v>3</v>
      </c>
      <c r="O12" s="63"/>
      <c r="P12" s="62">
        <v>35</v>
      </c>
      <c r="Q12" s="62">
        <f>IF(ISNA(VLOOKUP($Y$1*1000+P12,年齢別人口集計表AD2!$A$2:$K$5000,9,FALSE)),0,VLOOKUP($Y$1*1000+P12,年齢別人口集計表AD2!$A$2:$K$5000,9,FALSE))</f>
        <v>1</v>
      </c>
      <c r="R12" s="62">
        <f>IF(ISNA(VLOOKUP($Y$1*1000+P12,年齢別人口集計表AD2!$A$2:$K$5000,10,FALSE)),0,VLOOKUP($Y$1*1000+P12,年齢別人口集計表AD2!$A$2:$K$5000,10,FALSE))</f>
        <v>5</v>
      </c>
      <c r="S12" s="62">
        <f>SUM(Q12:R12)</f>
        <v>6</v>
      </c>
      <c r="X12" s="57" t="s">
        <v>11</v>
      </c>
      <c r="Y12" s="57">
        <v>10</v>
      </c>
    </row>
    <row r="13" spans="1:25" x14ac:dyDescent="0.15">
      <c r="A13" s="62">
        <v>21</v>
      </c>
      <c r="B13" s="62">
        <f>IF(ISNA(VLOOKUP($Y$1*1000+A13,年齢別人口集計表AD2!$A$2:$K$5000,9,FALSE)),0,VLOOKUP($Y$1*1000+A13,年齢別人口集計表AD2!$A$2:$K$5000,9,FALSE))</f>
        <v>6</v>
      </c>
      <c r="C13" s="62">
        <f>IF(ISNA(VLOOKUP($Y$1*1000+A13,年齢別人口集計表AD2!$A$2:$K$5000,10,FALSE)),0,VLOOKUP($Y$1*1000+A13,年齢別人口集計表AD2!$A$2:$K$5000,10,FALSE))</f>
        <v>6</v>
      </c>
      <c r="D13" s="62">
        <f>SUM(B13:C13)</f>
        <v>12</v>
      </c>
      <c r="E13" s="63"/>
      <c r="F13" s="62">
        <v>26</v>
      </c>
      <c r="G13" s="62">
        <f>IF(ISNA(VLOOKUP($Y$1*1000+F13,年齢別人口集計表AD2!$A$2:$K$5000,9,FALSE)),0,VLOOKUP($Y$1*1000+F13,年齢別人口集計表AD2!$A$2:$K$5000,9,FALSE))</f>
        <v>0</v>
      </c>
      <c r="H13" s="62">
        <f>IF(ISNA(VLOOKUP($Y$1*1000+F13,年齢別人口集計表AD2!$A$2:$K$5000,10,FALSE)),0,VLOOKUP($Y$1*1000+F13,年齢別人口集計表AD2!$A$2:$K$5000,10,FALSE))</f>
        <v>0</v>
      </c>
      <c r="I13" s="62">
        <f>SUM(G13:H13)</f>
        <v>0</v>
      </c>
      <c r="J13" s="63"/>
      <c r="K13" s="62">
        <v>31</v>
      </c>
      <c r="L13" s="62">
        <f>IF(ISNA(VLOOKUP($Y$1*1000+K13,年齢別人口集計表AD2!$A$2:$K$5000,9,FALSE)),0,VLOOKUP($Y$1*1000+K13,年齢別人口集計表AD2!$A$2:$K$5000,9,FALSE))</f>
        <v>5</v>
      </c>
      <c r="M13" s="62">
        <f>IF(ISNA(VLOOKUP($Y$1*1000+K13,年齢別人口集計表AD2!$A$2:$K$5000,10,FALSE)),0,VLOOKUP($Y$1*1000+K13,年齢別人口集計表AD2!$A$2:$K$5000,10,FALSE))</f>
        <v>3</v>
      </c>
      <c r="N13" s="62">
        <f>SUM(L13:M13)</f>
        <v>8</v>
      </c>
      <c r="O13" s="63"/>
      <c r="P13" s="62">
        <v>36</v>
      </c>
      <c r="Q13" s="62">
        <f>IF(ISNA(VLOOKUP($Y$1*1000+P13,年齢別人口集計表AD2!$A$2:$K$5000,9,FALSE)),0,VLOOKUP($Y$1*1000+P13,年齢別人口集計表AD2!$A$2:$K$5000,9,FALSE))</f>
        <v>3</v>
      </c>
      <c r="R13" s="62">
        <f>IF(ISNA(VLOOKUP($Y$1*1000+P13,年齢別人口集計表AD2!$A$2:$K$5000,10,FALSE)),0,VLOOKUP($Y$1*1000+P13,年齢別人口集計表AD2!$A$2:$K$5000,10,FALSE))</f>
        <v>3</v>
      </c>
      <c r="S13" s="62">
        <f>SUM(Q13:R13)</f>
        <v>6</v>
      </c>
      <c r="X13" s="57" t="s">
        <v>12</v>
      </c>
      <c r="Y13" s="57">
        <v>11</v>
      </c>
    </row>
    <row r="14" spans="1:25" x14ac:dyDescent="0.15">
      <c r="A14" s="62">
        <v>22</v>
      </c>
      <c r="B14" s="62">
        <f>IF(ISNA(VLOOKUP($Y$1*1000+A14,年齢別人口集計表AD2!$A$2:$K$5000,9,FALSE)),0,VLOOKUP($Y$1*1000+A14,年齢別人口集計表AD2!$A$2:$K$5000,9,FALSE))</f>
        <v>0</v>
      </c>
      <c r="C14" s="62">
        <f>IF(ISNA(VLOOKUP($Y$1*1000+A14,年齢別人口集計表AD2!$A$2:$K$5000,10,FALSE)),0,VLOOKUP($Y$1*1000+A14,年齢別人口集計表AD2!$A$2:$K$5000,10,FALSE))</f>
        <v>1</v>
      </c>
      <c r="D14" s="62">
        <f>SUM(B14:C14)</f>
        <v>1</v>
      </c>
      <c r="E14" s="63"/>
      <c r="F14" s="62">
        <v>27</v>
      </c>
      <c r="G14" s="62">
        <f>IF(ISNA(VLOOKUP($Y$1*1000+F14,年齢別人口集計表AD2!$A$2:$K$5000,9,FALSE)),0,VLOOKUP($Y$1*1000+F14,年齢別人口集計表AD2!$A$2:$K$5000,9,FALSE))</f>
        <v>1</v>
      </c>
      <c r="H14" s="62">
        <f>IF(ISNA(VLOOKUP($Y$1*1000+F14,年齢別人口集計表AD2!$A$2:$K$5000,10,FALSE)),0,VLOOKUP($Y$1*1000+F14,年齢別人口集計表AD2!$A$2:$K$5000,10,FALSE))</f>
        <v>0</v>
      </c>
      <c r="I14" s="62">
        <f>SUM(G14:H14)</f>
        <v>1</v>
      </c>
      <c r="J14" s="63"/>
      <c r="K14" s="62">
        <v>32</v>
      </c>
      <c r="L14" s="62">
        <f>IF(ISNA(VLOOKUP($Y$1*1000+K14,年齢別人口集計表AD2!$A$2:$K$5000,9,FALSE)),0,VLOOKUP($Y$1*1000+K14,年齢別人口集計表AD2!$A$2:$K$5000,9,FALSE))</f>
        <v>1</v>
      </c>
      <c r="M14" s="62">
        <f>IF(ISNA(VLOOKUP($Y$1*1000+K14,年齢別人口集計表AD2!$A$2:$K$5000,10,FALSE)),0,VLOOKUP($Y$1*1000+K14,年齢別人口集計表AD2!$A$2:$K$5000,10,FALSE))</f>
        <v>2</v>
      </c>
      <c r="N14" s="62">
        <f>SUM(L14:M14)</f>
        <v>3</v>
      </c>
      <c r="O14" s="63"/>
      <c r="P14" s="62">
        <v>37</v>
      </c>
      <c r="Q14" s="62">
        <f>IF(ISNA(VLOOKUP($Y$1*1000+P14,年齢別人口集計表AD2!$A$2:$K$5000,9,FALSE)),0,VLOOKUP($Y$1*1000+P14,年齢別人口集計表AD2!$A$2:$K$5000,9,FALSE))</f>
        <v>5</v>
      </c>
      <c r="R14" s="62">
        <f>IF(ISNA(VLOOKUP($Y$1*1000+P14,年齢別人口集計表AD2!$A$2:$K$5000,10,FALSE)),0,VLOOKUP($Y$1*1000+P14,年齢別人口集計表AD2!$A$2:$K$5000,10,FALSE))</f>
        <v>4</v>
      </c>
      <c r="S14" s="62">
        <f>SUM(Q14:R14)</f>
        <v>9</v>
      </c>
      <c r="X14" s="57" t="s">
        <v>13</v>
      </c>
      <c r="Y14" s="57">
        <v>12</v>
      </c>
    </row>
    <row r="15" spans="1:25" x14ac:dyDescent="0.15">
      <c r="A15" s="62">
        <v>23</v>
      </c>
      <c r="B15" s="62">
        <f>IF(ISNA(VLOOKUP($Y$1*1000+A15,年齢別人口集計表AD2!$A$2:$K$5000,9,FALSE)),0,VLOOKUP($Y$1*1000+A15,年齢別人口集計表AD2!$A$2:$K$5000,9,FALSE))</f>
        <v>2</v>
      </c>
      <c r="C15" s="62">
        <f>IF(ISNA(VLOOKUP($Y$1*1000+A15,年齢別人口集計表AD2!$A$2:$K$5000,10,FALSE)),0,VLOOKUP($Y$1*1000+A15,年齢別人口集計表AD2!$A$2:$K$5000,10,FALSE))</f>
        <v>0</v>
      </c>
      <c r="D15" s="62">
        <f>SUM(B15:C15)</f>
        <v>2</v>
      </c>
      <c r="E15" s="63"/>
      <c r="F15" s="62">
        <v>28</v>
      </c>
      <c r="G15" s="62">
        <f>IF(ISNA(VLOOKUP($Y$1*1000+F15,年齢別人口集計表AD2!$A$2:$K$5000,9,FALSE)),0,VLOOKUP($Y$1*1000+F15,年齢別人口集計表AD2!$A$2:$K$5000,9,FALSE))</f>
        <v>1</v>
      </c>
      <c r="H15" s="62">
        <f>IF(ISNA(VLOOKUP($Y$1*1000+F15,年齢別人口集計表AD2!$A$2:$K$5000,10,FALSE)),0,VLOOKUP($Y$1*1000+F15,年齢別人口集計表AD2!$A$2:$K$5000,10,FALSE))</f>
        <v>2</v>
      </c>
      <c r="I15" s="62">
        <f>SUM(G15:H15)</f>
        <v>3</v>
      </c>
      <c r="J15" s="63"/>
      <c r="K15" s="62">
        <v>33</v>
      </c>
      <c r="L15" s="62">
        <f>IF(ISNA(VLOOKUP($Y$1*1000+K15,年齢別人口集計表AD2!$A$2:$K$5000,9,FALSE)),0,VLOOKUP($Y$1*1000+K15,年齢別人口集計表AD2!$A$2:$K$5000,9,FALSE))</f>
        <v>3</v>
      </c>
      <c r="M15" s="62">
        <f>IF(ISNA(VLOOKUP($Y$1*1000+K15,年齢別人口集計表AD2!$A$2:$K$5000,10,FALSE)),0,VLOOKUP($Y$1*1000+K15,年齢別人口集計表AD2!$A$2:$K$5000,10,FALSE))</f>
        <v>3</v>
      </c>
      <c r="N15" s="62">
        <f>SUM(L15:M15)</f>
        <v>6</v>
      </c>
      <c r="O15" s="63"/>
      <c r="P15" s="62">
        <v>38</v>
      </c>
      <c r="Q15" s="62">
        <f>IF(ISNA(VLOOKUP($Y$1*1000+P15,年齢別人口集計表AD2!$A$2:$K$5000,9,FALSE)),0,VLOOKUP($Y$1*1000+P15,年齢別人口集計表AD2!$A$2:$K$5000,9,FALSE))</f>
        <v>7</v>
      </c>
      <c r="R15" s="62">
        <f>IF(ISNA(VLOOKUP($Y$1*1000+P15,年齢別人口集計表AD2!$A$2:$K$5000,10,FALSE)),0,VLOOKUP($Y$1*1000+P15,年齢別人口集計表AD2!$A$2:$K$5000,10,FALSE))</f>
        <v>9</v>
      </c>
      <c r="S15" s="62">
        <f>SUM(Q15:R15)</f>
        <v>16</v>
      </c>
      <c r="X15" s="57" t="s">
        <v>14</v>
      </c>
      <c r="Y15" s="57">
        <v>13</v>
      </c>
    </row>
    <row r="16" spans="1:25" x14ac:dyDescent="0.15">
      <c r="A16" s="62">
        <v>24</v>
      </c>
      <c r="B16" s="62">
        <f>IF(ISNA(VLOOKUP($Y$1*1000+A16,年齢別人口集計表AD2!$A$2:$K$5000,9,FALSE)),0,VLOOKUP($Y$1*1000+A16,年齢別人口集計表AD2!$A$2:$K$5000,9,FALSE))</f>
        <v>1</v>
      </c>
      <c r="C16" s="62">
        <f>IF(ISNA(VLOOKUP($Y$1*1000+A16,年齢別人口集計表AD2!$A$2:$K$5000,10,FALSE)),0,VLOOKUP($Y$1*1000+A16,年齢別人口集計表AD2!$A$2:$K$5000,10,FALSE))</f>
        <v>1</v>
      </c>
      <c r="D16" s="62">
        <f>SUM(B16:C16)</f>
        <v>2</v>
      </c>
      <c r="E16" s="63"/>
      <c r="F16" s="62">
        <v>29</v>
      </c>
      <c r="G16" s="62">
        <f>IF(ISNA(VLOOKUP($Y$1*1000+F16,年齢別人口集計表AD2!$A$2:$K$5000,9,FALSE)),0,VLOOKUP($Y$1*1000+F16,年齢別人口集計表AD2!$A$2:$K$5000,9,FALSE))</f>
        <v>1</v>
      </c>
      <c r="H16" s="62">
        <f>IF(ISNA(VLOOKUP($Y$1*1000+F16,年齢別人口集計表AD2!$A$2:$K$5000,10,FALSE)),0,VLOOKUP($Y$1*1000+F16,年齢別人口集計表AD2!$A$2:$K$5000,10,FALSE))</f>
        <v>2</v>
      </c>
      <c r="I16" s="62">
        <f>SUM(G16:H16)</f>
        <v>3</v>
      </c>
      <c r="J16" s="63"/>
      <c r="K16" s="62">
        <v>34</v>
      </c>
      <c r="L16" s="62">
        <f>IF(ISNA(VLOOKUP($Y$1*1000+K16,年齢別人口集計表AD2!$A$2:$K$5000,9,FALSE)),0,VLOOKUP($Y$1*1000+K16,年齢別人口集計表AD2!$A$2:$K$5000,9,FALSE))</f>
        <v>1</v>
      </c>
      <c r="M16" s="62">
        <f>IF(ISNA(VLOOKUP($Y$1*1000+K16,年齢別人口集計表AD2!$A$2:$K$5000,10,FALSE)),0,VLOOKUP($Y$1*1000+K16,年齢別人口集計表AD2!$A$2:$K$5000,10,FALSE))</f>
        <v>3</v>
      </c>
      <c r="N16" s="62">
        <f>SUM(L16:M16)</f>
        <v>4</v>
      </c>
      <c r="O16" s="63"/>
      <c r="P16" s="62">
        <v>39</v>
      </c>
      <c r="Q16" s="62">
        <f>IF(ISNA(VLOOKUP($Y$1*1000+P16,年齢別人口集計表AD2!$A$2:$K$5000,9,FALSE)),0,VLOOKUP($Y$1*1000+P16,年齢別人口集計表AD2!$A$2:$K$5000,9,FALSE))</f>
        <v>3</v>
      </c>
      <c r="R16" s="62">
        <f>IF(ISNA(VLOOKUP($Y$1*1000+P16,年齢別人口集計表AD2!$A$2:$K$5000,10,FALSE)),0,VLOOKUP($Y$1*1000+P16,年齢別人口集計表AD2!$A$2:$K$5000,10,FALSE))</f>
        <v>8</v>
      </c>
      <c r="S16" s="62">
        <f>SUM(Q16:R16)</f>
        <v>11</v>
      </c>
      <c r="X16" s="57" t="s">
        <v>15</v>
      </c>
      <c r="Y16" s="57">
        <v>14</v>
      </c>
    </row>
    <row r="17" spans="1:25" x14ac:dyDescent="0.15">
      <c r="A17" s="64" t="s">
        <v>91</v>
      </c>
      <c r="B17" s="62">
        <f>SUM(B12:B16)</f>
        <v>14</v>
      </c>
      <c r="C17" s="62">
        <f>SUM(C12:C16)</f>
        <v>12</v>
      </c>
      <c r="D17" s="62">
        <f>SUM(D12:D16)</f>
        <v>26</v>
      </c>
      <c r="E17" s="63"/>
      <c r="F17" s="64" t="s">
        <v>91</v>
      </c>
      <c r="G17" s="62">
        <f>SUM(G12:G16)</f>
        <v>4</v>
      </c>
      <c r="H17" s="62">
        <f>SUM(H12:H16)</f>
        <v>4</v>
      </c>
      <c r="I17" s="62">
        <f>SUM(I12:I16)</f>
        <v>8</v>
      </c>
      <c r="J17" s="63"/>
      <c r="K17" s="64" t="s">
        <v>91</v>
      </c>
      <c r="L17" s="62">
        <f>SUM(L12:L16)</f>
        <v>11</v>
      </c>
      <c r="M17" s="62">
        <f>SUM(M12:M16)</f>
        <v>13</v>
      </c>
      <c r="N17" s="62">
        <f>SUM(N12:N16)</f>
        <v>24</v>
      </c>
      <c r="O17" s="63"/>
      <c r="P17" s="64" t="s">
        <v>91</v>
      </c>
      <c r="Q17" s="62">
        <f>SUM(Q12:Q16)</f>
        <v>19</v>
      </c>
      <c r="R17" s="62">
        <f>SUM(R12:R16)</f>
        <v>29</v>
      </c>
      <c r="S17" s="62">
        <f>SUM(S12:S16)</f>
        <v>48</v>
      </c>
      <c r="U17" s="65">
        <f>Q17+L17+G17+B17</f>
        <v>48</v>
      </c>
      <c r="V17" s="65">
        <f>R17+M17+H17+C17</f>
        <v>58</v>
      </c>
      <c r="X17" s="57" t="s">
        <v>16</v>
      </c>
      <c r="Y17" s="57">
        <v>15</v>
      </c>
    </row>
    <row r="18" spans="1:25" x14ac:dyDescent="0.15">
      <c r="A18" s="66"/>
      <c r="B18" s="66"/>
      <c r="C18" s="66"/>
      <c r="D18" s="66"/>
      <c r="F18" s="66"/>
      <c r="G18" s="66"/>
      <c r="H18" s="66"/>
      <c r="I18" s="66"/>
      <c r="K18" s="66"/>
      <c r="L18" s="66"/>
      <c r="M18" s="66"/>
      <c r="N18" s="66"/>
      <c r="P18" s="66"/>
      <c r="Q18" s="66"/>
      <c r="R18" s="66"/>
      <c r="S18" s="66"/>
      <c r="X18" s="57" t="s">
        <v>17</v>
      </c>
      <c r="Y18" s="57">
        <v>16</v>
      </c>
    </row>
    <row r="19" spans="1:25" x14ac:dyDescent="0.15">
      <c r="A19" s="64" t="s">
        <v>0</v>
      </c>
      <c r="B19" s="64" t="s">
        <v>89</v>
      </c>
      <c r="C19" s="64" t="s">
        <v>90</v>
      </c>
      <c r="D19" s="64" t="s">
        <v>91</v>
      </c>
      <c r="E19" s="63"/>
      <c r="F19" s="64" t="s">
        <v>0</v>
      </c>
      <c r="G19" s="64" t="s">
        <v>89</v>
      </c>
      <c r="H19" s="64" t="s">
        <v>90</v>
      </c>
      <c r="I19" s="64" t="s">
        <v>91</v>
      </c>
      <c r="J19" s="63"/>
      <c r="K19" s="64" t="s">
        <v>0</v>
      </c>
      <c r="L19" s="64" t="s">
        <v>89</v>
      </c>
      <c r="M19" s="64" t="s">
        <v>90</v>
      </c>
      <c r="N19" s="64" t="s">
        <v>91</v>
      </c>
      <c r="O19" s="63"/>
      <c r="P19" s="64" t="s">
        <v>0</v>
      </c>
      <c r="Q19" s="64" t="s">
        <v>89</v>
      </c>
      <c r="R19" s="64" t="s">
        <v>90</v>
      </c>
      <c r="S19" s="64" t="s">
        <v>91</v>
      </c>
      <c r="X19" s="57" t="s">
        <v>18</v>
      </c>
      <c r="Y19" s="57">
        <v>17</v>
      </c>
    </row>
    <row r="20" spans="1:25" x14ac:dyDescent="0.15">
      <c r="A20" s="62">
        <v>40</v>
      </c>
      <c r="B20" s="62">
        <f>IF(ISNA(VLOOKUP($Y$1*1000+A20,年齢別人口集計表AD2!$A$2:$K$5000,9,FALSE)),0,VLOOKUP($Y$1*1000+A20,年齢別人口集計表AD2!$A$2:$K$5000,9,FALSE))</f>
        <v>4</v>
      </c>
      <c r="C20" s="62">
        <f>IF(ISNA(VLOOKUP($Y$1*1000+A20,年齢別人口集計表AD2!$A$2:$K$5000,10,FALSE)),0,VLOOKUP($Y$1*1000+A20,年齢別人口集計表AD2!$A$2:$K$5000,10,FALSE))</f>
        <v>5</v>
      </c>
      <c r="D20" s="62">
        <f>SUM(B20:C20)</f>
        <v>9</v>
      </c>
      <c r="E20" s="63"/>
      <c r="F20" s="62">
        <v>45</v>
      </c>
      <c r="G20" s="62">
        <f>IF(ISNA(VLOOKUP($Y$1*1000+F20,年齢別人口集計表AD2!$A$2:$K$5000,9,FALSE)),0,VLOOKUP($Y$1*1000+F20,年齢別人口集計表AD2!$A$2:$K$5000,9,FALSE))</f>
        <v>9</v>
      </c>
      <c r="H20" s="62">
        <f>IF(ISNA(VLOOKUP($Y$1*1000+F20,年齢別人口集計表AD2!$A$2:$K$5000,10,FALSE)),0,VLOOKUP($Y$1*1000+F20,年齢別人口集計表AD2!$A$2:$K$5000,10,FALSE))</f>
        <v>9</v>
      </c>
      <c r="I20" s="62">
        <f>SUM(G20:H20)</f>
        <v>18</v>
      </c>
      <c r="J20" s="63"/>
      <c r="K20" s="62">
        <v>50</v>
      </c>
      <c r="L20" s="62">
        <f>IF(ISNA(VLOOKUP($Y$1*1000+K20,年齢別人口集計表AD2!$A$2:$K$5000,9,FALSE)),0,VLOOKUP($Y$1*1000+K20,年齢別人口集計表AD2!$A$2:$K$5000,9,FALSE))</f>
        <v>9</v>
      </c>
      <c r="M20" s="62">
        <f>IF(ISNA(VLOOKUP($Y$1*1000+K20,年齢別人口集計表AD2!$A$2:$K$5000,10,FALSE)),0,VLOOKUP($Y$1*1000+K20,年齢別人口集計表AD2!$A$2:$K$5000,10,FALSE))</f>
        <v>4</v>
      </c>
      <c r="N20" s="62">
        <f>SUM(L20:M20)</f>
        <v>13</v>
      </c>
      <c r="O20" s="63"/>
      <c r="P20" s="62">
        <v>55</v>
      </c>
      <c r="Q20" s="62">
        <f>IF(ISNA(VLOOKUP($Y$1*1000+P20,年齢別人口集計表AD2!$A$2:$K$5000,9,FALSE)),0,VLOOKUP($Y$1*1000+P20,年齢別人口集計表AD2!$A$2:$K$5000,9,FALSE))</f>
        <v>2</v>
      </c>
      <c r="R20" s="62">
        <f>IF(ISNA(VLOOKUP($Y$1*1000+P20,年齢別人口集計表AD2!$A$2:$K$5000,10,FALSE)),0,VLOOKUP($Y$1*1000+P20,年齢別人口集計表AD2!$A$2:$K$5000,10,FALSE))</f>
        <v>4</v>
      </c>
      <c r="S20" s="62">
        <f>SUM(Q20:R20)</f>
        <v>6</v>
      </c>
      <c r="X20" s="57" t="s">
        <v>19</v>
      </c>
      <c r="Y20" s="57">
        <v>18</v>
      </c>
    </row>
    <row r="21" spans="1:25" x14ac:dyDescent="0.15">
      <c r="A21" s="62">
        <v>41</v>
      </c>
      <c r="B21" s="62">
        <f>IF(ISNA(VLOOKUP($Y$1*1000+A21,年齢別人口集計表AD2!$A$2:$K$5000,9,FALSE)),0,VLOOKUP($Y$1*1000+A21,年齢別人口集計表AD2!$A$2:$K$5000,9,FALSE))</f>
        <v>13</v>
      </c>
      <c r="C21" s="62">
        <f>IF(ISNA(VLOOKUP($Y$1*1000+A21,年齢別人口集計表AD2!$A$2:$K$5000,10,FALSE)),0,VLOOKUP($Y$1*1000+A21,年齢別人口集計表AD2!$A$2:$K$5000,10,FALSE))</f>
        <v>15</v>
      </c>
      <c r="D21" s="62">
        <f>SUM(B21:C21)</f>
        <v>28</v>
      </c>
      <c r="E21" s="63"/>
      <c r="F21" s="62">
        <v>46</v>
      </c>
      <c r="G21" s="62">
        <f>IF(ISNA(VLOOKUP($Y$1*1000+F21,年齢別人口集計表AD2!$A$2:$K$5000,9,FALSE)),0,VLOOKUP($Y$1*1000+F21,年齢別人口集計表AD2!$A$2:$K$5000,9,FALSE))</f>
        <v>10</v>
      </c>
      <c r="H21" s="62">
        <f>IF(ISNA(VLOOKUP($Y$1*1000+F21,年齢別人口集計表AD2!$A$2:$K$5000,10,FALSE)),0,VLOOKUP($Y$1*1000+F21,年齢別人口集計表AD2!$A$2:$K$5000,10,FALSE))</f>
        <v>4</v>
      </c>
      <c r="I21" s="62">
        <f>SUM(G21:H21)</f>
        <v>14</v>
      </c>
      <c r="J21" s="63"/>
      <c r="K21" s="62">
        <v>51</v>
      </c>
      <c r="L21" s="62">
        <f>IF(ISNA(VLOOKUP($Y$1*1000+K21,年齢別人口集計表AD2!$A$2:$K$5000,9,FALSE)),0,VLOOKUP($Y$1*1000+K21,年齢別人口集計表AD2!$A$2:$K$5000,9,FALSE))</f>
        <v>3</v>
      </c>
      <c r="M21" s="62">
        <f>IF(ISNA(VLOOKUP($Y$1*1000+K21,年齢別人口集計表AD2!$A$2:$K$5000,10,FALSE)),0,VLOOKUP($Y$1*1000+K21,年齢別人口集計表AD2!$A$2:$K$5000,10,FALSE))</f>
        <v>2</v>
      </c>
      <c r="N21" s="62">
        <f>SUM(L21:M21)</f>
        <v>5</v>
      </c>
      <c r="O21" s="63"/>
      <c r="P21" s="62">
        <v>56</v>
      </c>
      <c r="Q21" s="62">
        <f>IF(ISNA(VLOOKUP($Y$1*1000+P21,年齢別人口集計表AD2!$A$2:$K$5000,9,FALSE)),0,VLOOKUP($Y$1*1000+P21,年齢別人口集計表AD2!$A$2:$K$5000,9,FALSE))</f>
        <v>1</v>
      </c>
      <c r="R21" s="62">
        <f>IF(ISNA(VLOOKUP($Y$1*1000+P21,年齢別人口集計表AD2!$A$2:$K$5000,10,FALSE)),0,VLOOKUP($Y$1*1000+P21,年齢別人口集計表AD2!$A$2:$K$5000,10,FALSE))</f>
        <v>0</v>
      </c>
      <c r="S21" s="62">
        <f>SUM(Q21:R21)</f>
        <v>1</v>
      </c>
      <c r="X21" s="57" t="s">
        <v>120</v>
      </c>
      <c r="Y21" s="57">
        <v>19</v>
      </c>
    </row>
    <row r="22" spans="1:25" x14ac:dyDescent="0.15">
      <c r="A22" s="62">
        <v>42</v>
      </c>
      <c r="B22" s="62">
        <f>IF(ISNA(VLOOKUP($Y$1*1000+A22,年齢別人口集計表AD2!$A$2:$K$5000,9,FALSE)),0,VLOOKUP($Y$1*1000+A22,年齢別人口集計表AD2!$A$2:$K$5000,9,FALSE))</f>
        <v>8</v>
      </c>
      <c r="C22" s="62">
        <f>IF(ISNA(VLOOKUP($Y$1*1000+A22,年齢別人口集計表AD2!$A$2:$K$5000,10,FALSE)),0,VLOOKUP($Y$1*1000+A22,年齢別人口集計表AD2!$A$2:$K$5000,10,FALSE))</f>
        <v>14</v>
      </c>
      <c r="D22" s="62">
        <f>SUM(B22:C22)</f>
        <v>22</v>
      </c>
      <c r="E22" s="63"/>
      <c r="F22" s="62">
        <v>47</v>
      </c>
      <c r="G22" s="62">
        <f>IF(ISNA(VLOOKUP($Y$1*1000+F22,年齢別人口集計表AD2!$A$2:$K$5000,9,FALSE)),0,VLOOKUP($Y$1*1000+F22,年齢別人口集計表AD2!$A$2:$K$5000,9,FALSE))</f>
        <v>7</v>
      </c>
      <c r="H22" s="62">
        <f>IF(ISNA(VLOOKUP($Y$1*1000+F22,年齢別人口集計表AD2!$A$2:$K$5000,10,FALSE)),0,VLOOKUP($Y$1*1000+F22,年齢別人口集計表AD2!$A$2:$K$5000,10,FALSE))</f>
        <v>11</v>
      </c>
      <c r="I22" s="62">
        <f>SUM(G22:H22)</f>
        <v>18</v>
      </c>
      <c r="J22" s="63"/>
      <c r="K22" s="62">
        <v>52</v>
      </c>
      <c r="L22" s="62">
        <f>IF(ISNA(VLOOKUP($Y$1*1000+K22,年齢別人口集計表AD2!$A$2:$K$5000,9,FALSE)),0,VLOOKUP($Y$1*1000+K22,年齢別人口集計表AD2!$A$2:$K$5000,9,FALSE))</f>
        <v>2</v>
      </c>
      <c r="M22" s="62">
        <f>IF(ISNA(VLOOKUP($Y$1*1000+K22,年齢別人口集計表AD2!$A$2:$K$5000,10,FALSE)),0,VLOOKUP($Y$1*1000+K22,年齢別人口集計表AD2!$A$2:$K$5000,10,FALSE))</f>
        <v>3</v>
      </c>
      <c r="N22" s="62">
        <f>SUM(L22:M22)</f>
        <v>5</v>
      </c>
      <c r="O22" s="63"/>
      <c r="P22" s="62">
        <v>57</v>
      </c>
      <c r="Q22" s="62">
        <f>IF(ISNA(VLOOKUP($Y$1*1000+P22,年齢別人口集計表AD2!$A$2:$K$5000,9,FALSE)),0,VLOOKUP($Y$1*1000+P22,年齢別人口集計表AD2!$A$2:$K$5000,9,FALSE))</f>
        <v>2</v>
      </c>
      <c r="R22" s="62">
        <f>IF(ISNA(VLOOKUP($Y$1*1000+P22,年齢別人口集計表AD2!$A$2:$K$5000,10,FALSE)),0,VLOOKUP($Y$1*1000+P22,年齢別人口集計表AD2!$A$2:$K$5000,10,FALSE))</f>
        <v>0</v>
      </c>
      <c r="S22" s="62">
        <f>SUM(Q22:R22)</f>
        <v>2</v>
      </c>
      <c r="X22" s="57" t="s">
        <v>20</v>
      </c>
      <c r="Y22" s="57">
        <v>22</v>
      </c>
    </row>
    <row r="23" spans="1:25" x14ac:dyDescent="0.15">
      <c r="A23" s="62">
        <v>43</v>
      </c>
      <c r="B23" s="62">
        <f>IF(ISNA(VLOOKUP($Y$1*1000+A23,年齢別人口集計表AD2!$A$2:$K$5000,9,FALSE)),0,VLOOKUP($Y$1*1000+A23,年齢別人口集計表AD2!$A$2:$K$5000,9,FALSE))</f>
        <v>16</v>
      </c>
      <c r="C23" s="62">
        <f>IF(ISNA(VLOOKUP($Y$1*1000+A23,年齢別人口集計表AD2!$A$2:$K$5000,10,FALSE)),0,VLOOKUP($Y$1*1000+A23,年齢別人口集計表AD2!$A$2:$K$5000,10,FALSE))</f>
        <v>11</v>
      </c>
      <c r="D23" s="62">
        <f>SUM(B23:C23)</f>
        <v>27</v>
      </c>
      <c r="E23" s="63"/>
      <c r="F23" s="62">
        <v>48</v>
      </c>
      <c r="G23" s="62">
        <f>IF(ISNA(VLOOKUP($Y$1*1000+F23,年齢別人口集計表AD2!$A$2:$K$5000,9,FALSE)),0,VLOOKUP($Y$1*1000+F23,年齢別人口集計表AD2!$A$2:$K$5000,9,FALSE))</f>
        <v>12</v>
      </c>
      <c r="H23" s="62">
        <f>IF(ISNA(VLOOKUP($Y$1*1000+F23,年齢別人口集計表AD2!$A$2:$K$5000,10,FALSE)),0,VLOOKUP($Y$1*1000+F23,年齢別人口集計表AD2!$A$2:$K$5000,10,FALSE))</f>
        <v>6</v>
      </c>
      <c r="I23" s="62">
        <f>SUM(G23:H23)</f>
        <v>18</v>
      </c>
      <c r="J23" s="63"/>
      <c r="K23" s="62">
        <v>53</v>
      </c>
      <c r="L23" s="62">
        <f>IF(ISNA(VLOOKUP($Y$1*1000+K23,年齢別人口集計表AD2!$A$2:$K$5000,9,FALSE)),0,VLOOKUP($Y$1*1000+K23,年齢別人口集計表AD2!$A$2:$K$5000,9,FALSE))</f>
        <v>6</v>
      </c>
      <c r="M23" s="62">
        <f>IF(ISNA(VLOOKUP($Y$1*1000+K23,年齢別人口集計表AD2!$A$2:$K$5000,10,FALSE)),0,VLOOKUP($Y$1*1000+K23,年齢別人口集計表AD2!$A$2:$K$5000,10,FALSE))</f>
        <v>1</v>
      </c>
      <c r="N23" s="62">
        <f>SUM(L23:M23)</f>
        <v>7</v>
      </c>
      <c r="O23" s="63"/>
      <c r="P23" s="62">
        <v>58</v>
      </c>
      <c r="Q23" s="62">
        <f>IF(ISNA(VLOOKUP($Y$1*1000+P23,年齢別人口集計表AD2!$A$2:$K$5000,9,FALSE)),0,VLOOKUP($Y$1*1000+P23,年齢別人口集計表AD2!$A$2:$K$5000,9,FALSE))</f>
        <v>2</v>
      </c>
      <c r="R23" s="62">
        <f>IF(ISNA(VLOOKUP($Y$1*1000+P23,年齢別人口集計表AD2!$A$2:$K$5000,10,FALSE)),0,VLOOKUP($Y$1*1000+P23,年齢別人口集計表AD2!$A$2:$K$5000,10,FALSE))</f>
        <v>2</v>
      </c>
      <c r="S23" s="62">
        <f>SUM(Q23:R23)</f>
        <v>4</v>
      </c>
      <c r="X23" s="57" t="s">
        <v>21</v>
      </c>
      <c r="Y23" s="57">
        <v>23</v>
      </c>
    </row>
    <row r="24" spans="1:25" x14ac:dyDescent="0.15">
      <c r="A24" s="62">
        <v>44</v>
      </c>
      <c r="B24" s="62">
        <f>IF(ISNA(VLOOKUP($Y$1*1000+A24,年齢別人口集計表AD2!$A$2:$K$5000,9,FALSE)),0,VLOOKUP($Y$1*1000+A24,年齢別人口集計表AD2!$A$2:$K$5000,9,FALSE))</f>
        <v>13</v>
      </c>
      <c r="C24" s="62">
        <f>IF(ISNA(VLOOKUP($Y$1*1000+A24,年齢別人口集計表AD2!$A$2:$K$5000,10,FALSE)),0,VLOOKUP($Y$1*1000+A24,年齢別人口集計表AD2!$A$2:$K$5000,10,FALSE))</f>
        <v>11</v>
      </c>
      <c r="D24" s="62">
        <f>SUM(B24:C24)</f>
        <v>24</v>
      </c>
      <c r="E24" s="63"/>
      <c r="F24" s="62">
        <v>49</v>
      </c>
      <c r="G24" s="62">
        <f>IF(ISNA(VLOOKUP($Y$1*1000+F24,年齢別人口集計表AD2!$A$2:$K$5000,9,FALSE)),0,VLOOKUP($Y$1*1000+F24,年齢別人口集計表AD2!$A$2:$K$5000,9,FALSE))</f>
        <v>3</v>
      </c>
      <c r="H24" s="62">
        <f>IF(ISNA(VLOOKUP($Y$1*1000+F24,年齢別人口集計表AD2!$A$2:$K$5000,10,FALSE)),0,VLOOKUP($Y$1*1000+F24,年齢別人口集計表AD2!$A$2:$K$5000,10,FALSE))</f>
        <v>4</v>
      </c>
      <c r="I24" s="62">
        <f>SUM(G24:H24)</f>
        <v>7</v>
      </c>
      <c r="J24" s="63"/>
      <c r="K24" s="62">
        <v>54</v>
      </c>
      <c r="L24" s="62">
        <f>IF(ISNA(VLOOKUP($Y$1*1000+K24,年齢別人口集計表AD2!$A$2:$K$5000,9,FALSE)),0,VLOOKUP($Y$1*1000+K24,年齢別人口集計表AD2!$A$2:$K$5000,9,FALSE))</f>
        <v>1</v>
      </c>
      <c r="M24" s="62">
        <f>IF(ISNA(VLOOKUP($Y$1*1000+K24,年齢別人口集計表AD2!$A$2:$K$5000,10,FALSE)),0,VLOOKUP($Y$1*1000+K24,年齢別人口集計表AD2!$A$2:$K$5000,10,FALSE))</f>
        <v>2</v>
      </c>
      <c r="N24" s="62">
        <f>SUM(L24:M24)</f>
        <v>3</v>
      </c>
      <c r="O24" s="63"/>
      <c r="P24" s="62">
        <v>59</v>
      </c>
      <c r="Q24" s="62">
        <f>IF(ISNA(VLOOKUP($Y$1*1000+P24,年齢別人口集計表AD2!$A$2:$K$5000,9,FALSE)),0,VLOOKUP($Y$1*1000+P24,年齢別人口集計表AD2!$A$2:$K$5000,9,FALSE))</f>
        <v>1</v>
      </c>
      <c r="R24" s="62">
        <f>IF(ISNA(VLOOKUP($Y$1*1000+P24,年齢別人口集計表AD2!$A$2:$K$5000,10,FALSE)),0,VLOOKUP($Y$1*1000+P24,年齢別人口集計表AD2!$A$2:$K$5000,10,FALSE))</f>
        <v>1</v>
      </c>
      <c r="S24" s="62">
        <f>SUM(Q24:R24)</f>
        <v>2</v>
      </c>
      <c r="X24" s="57" t="s">
        <v>22</v>
      </c>
      <c r="Y24" s="57">
        <v>24</v>
      </c>
    </row>
    <row r="25" spans="1:25" x14ac:dyDescent="0.15">
      <c r="A25" s="64" t="s">
        <v>91</v>
      </c>
      <c r="B25" s="62">
        <f>SUM(B20:B24)</f>
        <v>54</v>
      </c>
      <c r="C25" s="62">
        <f>SUM(C20:C24)</f>
        <v>56</v>
      </c>
      <c r="D25" s="62">
        <f>SUM(D20:D24)</f>
        <v>110</v>
      </c>
      <c r="E25" s="63"/>
      <c r="F25" s="64" t="s">
        <v>91</v>
      </c>
      <c r="G25" s="62">
        <f>SUM(G20:G24)</f>
        <v>41</v>
      </c>
      <c r="H25" s="62">
        <f>SUM(H20:H24)</f>
        <v>34</v>
      </c>
      <c r="I25" s="62">
        <f>SUM(I20:I24)</f>
        <v>75</v>
      </c>
      <c r="J25" s="63"/>
      <c r="K25" s="64" t="s">
        <v>91</v>
      </c>
      <c r="L25" s="62">
        <f>SUM(L20:L24)</f>
        <v>21</v>
      </c>
      <c r="M25" s="62">
        <f>SUM(M20:M24)</f>
        <v>12</v>
      </c>
      <c r="N25" s="62">
        <f>SUM(N20:N24)</f>
        <v>33</v>
      </c>
      <c r="O25" s="63"/>
      <c r="P25" s="64" t="s">
        <v>91</v>
      </c>
      <c r="Q25" s="62">
        <f>SUM(Q20:Q24)</f>
        <v>8</v>
      </c>
      <c r="R25" s="62">
        <f>SUM(R20:R24)</f>
        <v>7</v>
      </c>
      <c r="S25" s="62">
        <f>SUM(S20:S24)</f>
        <v>15</v>
      </c>
      <c r="U25" s="65">
        <f>Q25+L25+G25+B25</f>
        <v>124</v>
      </c>
      <c r="V25" s="65">
        <f>R25+M25+H25+C25</f>
        <v>109</v>
      </c>
      <c r="X25" s="57" t="s">
        <v>23</v>
      </c>
      <c r="Y25" s="57">
        <v>25</v>
      </c>
    </row>
    <row r="26" spans="1:25" x14ac:dyDescent="0.15">
      <c r="A26" s="66"/>
      <c r="B26" s="66"/>
      <c r="C26" s="66"/>
      <c r="D26" s="66"/>
      <c r="F26" s="66"/>
      <c r="G26" s="66"/>
      <c r="H26" s="66"/>
      <c r="I26" s="66"/>
      <c r="K26" s="66"/>
      <c r="L26" s="66"/>
      <c r="M26" s="66"/>
      <c r="N26" s="66"/>
      <c r="P26" s="66"/>
      <c r="Q26" s="66"/>
      <c r="R26" s="66"/>
      <c r="S26" s="66"/>
      <c r="X26" s="57" t="s">
        <v>24</v>
      </c>
      <c r="Y26" s="57">
        <v>26</v>
      </c>
    </row>
    <row r="27" spans="1:25" x14ac:dyDescent="0.15">
      <c r="A27" s="64" t="s">
        <v>0</v>
      </c>
      <c r="B27" s="64" t="s">
        <v>89</v>
      </c>
      <c r="C27" s="64" t="s">
        <v>90</v>
      </c>
      <c r="D27" s="64" t="s">
        <v>91</v>
      </c>
      <c r="E27" s="63"/>
      <c r="F27" s="64" t="s">
        <v>0</v>
      </c>
      <c r="G27" s="64" t="s">
        <v>89</v>
      </c>
      <c r="H27" s="64" t="s">
        <v>90</v>
      </c>
      <c r="I27" s="64" t="s">
        <v>91</v>
      </c>
      <c r="J27" s="63"/>
      <c r="K27" s="64" t="s">
        <v>0</v>
      </c>
      <c r="L27" s="64" t="s">
        <v>89</v>
      </c>
      <c r="M27" s="64" t="s">
        <v>90</v>
      </c>
      <c r="N27" s="64" t="s">
        <v>91</v>
      </c>
      <c r="O27" s="63"/>
      <c r="P27" s="64" t="s">
        <v>0</v>
      </c>
      <c r="Q27" s="64" t="s">
        <v>89</v>
      </c>
      <c r="R27" s="64" t="s">
        <v>90</v>
      </c>
      <c r="S27" s="64" t="s">
        <v>91</v>
      </c>
      <c r="X27" s="57" t="s">
        <v>25</v>
      </c>
      <c r="Y27" s="57">
        <v>27</v>
      </c>
    </row>
    <row r="28" spans="1:25" x14ac:dyDescent="0.15">
      <c r="A28" s="62">
        <v>60</v>
      </c>
      <c r="B28" s="62">
        <f>IF(ISNA(VLOOKUP($Y$1*1000+A28,年齢別人口集計表AD2!$A$2:$K$5000,9,FALSE)),0,VLOOKUP($Y$1*1000+A28,年齢別人口集計表AD2!$A$2:$K$5000,9,FALSE))</f>
        <v>1</v>
      </c>
      <c r="C28" s="62">
        <f>IF(ISNA(VLOOKUP($Y$1*1000+A28,年齢別人口集計表AD2!$A$2:$K$5000,10,FALSE)),0,VLOOKUP($Y$1*1000+A28,年齢別人口集計表AD2!$A$2:$K$5000,10,FALSE))</f>
        <v>1</v>
      </c>
      <c r="D28" s="62">
        <f>SUM(B28:C28)</f>
        <v>2</v>
      </c>
      <c r="E28" s="63"/>
      <c r="F28" s="62">
        <v>65</v>
      </c>
      <c r="G28" s="62">
        <f>IF(ISNA(VLOOKUP($Y$1*1000+F28,年齢別人口集計表AD2!$A$2:$K$5000,9,FALSE)),0,VLOOKUP($Y$1*1000+F28,年齢別人口集計表AD2!$A$2:$K$5000,9,FALSE))</f>
        <v>1</v>
      </c>
      <c r="H28" s="62">
        <f>IF(ISNA(VLOOKUP($Y$1*1000+F28,年齢別人口集計表AD2!$A$2:$K$5000,10,FALSE)),0,VLOOKUP($Y$1*1000+F28,年齢別人口集計表AD2!$A$2:$K$5000,10,FALSE))</f>
        <v>1</v>
      </c>
      <c r="I28" s="62">
        <f>SUM(G28:H28)</f>
        <v>2</v>
      </c>
      <c r="J28" s="63"/>
      <c r="K28" s="62">
        <v>70</v>
      </c>
      <c r="L28" s="62">
        <f>IF(ISNA(VLOOKUP($Y$1*1000+K28,年齢別人口集計表AD2!$A$2:$K$5000,9,FALSE)),0,VLOOKUP($Y$1*1000+K28,年齢別人口集計表AD2!$A$2:$K$5000,9,FALSE))</f>
        <v>1</v>
      </c>
      <c r="M28" s="62">
        <f>IF(ISNA(VLOOKUP($Y$1*1000+K28,年齢別人口集計表AD2!$A$2:$K$5000,10,FALSE)),0,VLOOKUP($Y$1*1000+K28,年齢別人口集計表AD2!$A$2:$K$5000,10,FALSE))</f>
        <v>1</v>
      </c>
      <c r="N28" s="62">
        <f>SUM(L28:M28)</f>
        <v>2</v>
      </c>
      <c r="O28" s="63"/>
      <c r="P28" s="62">
        <v>75</v>
      </c>
      <c r="Q28" s="62">
        <f>IF(ISNA(VLOOKUP($Y$1*1000+P28,年齢別人口集計表AD2!$A$2:$K$5000,9,FALSE)),0,VLOOKUP($Y$1*1000+P28,年齢別人口集計表AD2!$A$2:$K$5000,9,FALSE))</f>
        <v>1</v>
      </c>
      <c r="R28" s="62">
        <f>IF(ISNA(VLOOKUP($Y$1*1000+P28,年齢別人口集計表AD2!$A$2:$K$5000,10,FALSE)),0,VLOOKUP($Y$1*1000+P28,年齢別人口集計表AD2!$A$2:$K$5000,10,FALSE))</f>
        <v>0</v>
      </c>
      <c r="S28" s="62">
        <f>SUM(Q28:R28)</f>
        <v>1</v>
      </c>
      <c r="X28" s="57" t="s">
        <v>26</v>
      </c>
      <c r="Y28" s="57">
        <v>28</v>
      </c>
    </row>
    <row r="29" spans="1:25" x14ac:dyDescent="0.15">
      <c r="A29" s="62">
        <v>61</v>
      </c>
      <c r="B29" s="62">
        <f>IF(ISNA(VLOOKUP($Y$1*1000+A29,年齢別人口集計表AD2!$A$2:$K$5000,9,FALSE)),0,VLOOKUP($Y$1*1000+A29,年齢別人口集計表AD2!$A$2:$K$5000,9,FALSE))</f>
        <v>0</v>
      </c>
      <c r="C29" s="62">
        <f>IF(ISNA(VLOOKUP($Y$1*1000+A29,年齢別人口集計表AD2!$A$2:$K$5000,10,FALSE)),0,VLOOKUP($Y$1*1000+A29,年齢別人口集計表AD2!$A$2:$K$5000,10,FALSE))</f>
        <v>0</v>
      </c>
      <c r="D29" s="62">
        <f>SUM(B29:C29)</f>
        <v>0</v>
      </c>
      <c r="E29" s="63"/>
      <c r="F29" s="62">
        <v>66</v>
      </c>
      <c r="G29" s="62">
        <f>IF(ISNA(VLOOKUP($Y$1*1000+F29,年齢別人口集計表AD2!$A$2:$K$5000,9,FALSE)),0,VLOOKUP($Y$1*1000+F29,年齢別人口集計表AD2!$A$2:$K$5000,9,FALSE))</f>
        <v>1</v>
      </c>
      <c r="H29" s="62">
        <f>IF(ISNA(VLOOKUP($Y$1*1000+F29,年齢別人口集計表AD2!$A$2:$K$5000,10,FALSE)),0,VLOOKUP($Y$1*1000+F29,年齢別人口集計表AD2!$A$2:$K$5000,10,FALSE))</f>
        <v>1</v>
      </c>
      <c r="I29" s="62">
        <f>SUM(G29:H29)</f>
        <v>2</v>
      </c>
      <c r="J29" s="63"/>
      <c r="K29" s="62">
        <v>71</v>
      </c>
      <c r="L29" s="62">
        <f>IF(ISNA(VLOOKUP($Y$1*1000+K29,年齢別人口集計表AD2!$A$2:$K$5000,9,FALSE)),0,VLOOKUP($Y$1*1000+K29,年齢別人口集計表AD2!$A$2:$K$5000,9,FALSE))</f>
        <v>2</v>
      </c>
      <c r="M29" s="62">
        <f>IF(ISNA(VLOOKUP($Y$1*1000+K29,年齢別人口集計表AD2!$A$2:$K$5000,10,FALSE)),0,VLOOKUP($Y$1*1000+K29,年齢別人口集計表AD2!$A$2:$K$5000,10,FALSE))</f>
        <v>1</v>
      </c>
      <c r="N29" s="62">
        <f>SUM(L29:M29)</f>
        <v>3</v>
      </c>
      <c r="O29" s="63"/>
      <c r="P29" s="62">
        <v>76</v>
      </c>
      <c r="Q29" s="62">
        <f>IF(ISNA(VLOOKUP($Y$1*1000+P29,年齢別人口集計表AD2!$A$2:$K$5000,9,FALSE)),0,VLOOKUP($Y$1*1000+P29,年齢別人口集計表AD2!$A$2:$K$5000,9,FALSE))</f>
        <v>0</v>
      </c>
      <c r="R29" s="62">
        <f>IF(ISNA(VLOOKUP($Y$1*1000+P29,年齢別人口集計表AD2!$A$2:$K$5000,10,FALSE)),0,VLOOKUP($Y$1*1000+P29,年齢別人口集計表AD2!$A$2:$K$5000,10,FALSE))</f>
        <v>0</v>
      </c>
      <c r="S29" s="62">
        <f>SUM(Q29:R29)</f>
        <v>0</v>
      </c>
      <c r="X29" s="57" t="s">
        <v>27</v>
      </c>
      <c r="Y29" s="57">
        <v>29</v>
      </c>
    </row>
    <row r="30" spans="1:25" x14ac:dyDescent="0.15">
      <c r="A30" s="62">
        <v>62</v>
      </c>
      <c r="B30" s="62">
        <f>IF(ISNA(VLOOKUP($Y$1*1000+A30,年齢別人口集計表AD2!$A$2:$K$5000,9,FALSE)),0,VLOOKUP($Y$1*1000+A30,年齢別人口集計表AD2!$A$2:$K$5000,9,FALSE))</f>
        <v>1</v>
      </c>
      <c r="C30" s="62">
        <f>IF(ISNA(VLOOKUP($Y$1*1000+A30,年齢別人口集計表AD2!$A$2:$K$5000,10,FALSE)),0,VLOOKUP($Y$1*1000+A30,年齢別人口集計表AD2!$A$2:$K$5000,10,FALSE))</f>
        <v>0</v>
      </c>
      <c r="D30" s="62">
        <f>SUM(B30:C30)</f>
        <v>1</v>
      </c>
      <c r="E30" s="63"/>
      <c r="F30" s="62">
        <v>67</v>
      </c>
      <c r="G30" s="62">
        <f>IF(ISNA(VLOOKUP($Y$1*1000+F30,年齢別人口集計表AD2!$A$2:$K$5000,9,FALSE)),0,VLOOKUP($Y$1*1000+F30,年齢別人口集計表AD2!$A$2:$K$5000,9,FALSE))</f>
        <v>0</v>
      </c>
      <c r="H30" s="62">
        <f>IF(ISNA(VLOOKUP($Y$1*1000+F30,年齢別人口集計表AD2!$A$2:$K$5000,10,FALSE)),0,VLOOKUP($Y$1*1000+F30,年齢別人口集計表AD2!$A$2:$K$5000,10,FALSE))</f>
        <v>1</v>
      </c>
      <c r="I30" s="62">
        <f>SUM(G30:H30)</f>
        <v>1</v>
      </c>
      <c r="J30" s="63"/>
      <c r="K30" s="62">
        <v>72</v>
      </c>
      <c r="L30" s="62">
        <f>IF(ISNA(VLOOKUP($Y$1*1000+K30,年齢別人口集計表AD2!$A$2:$K$5000,9,FALSE)),0,VLOOKUP($Y$1*1000+K30,年齢別人口集計表AD2!$A$2:$K$5000,9,FALSE))</f>
        <v>0</v>
      </c>
      <c r="M30" s="62">
        <f>IF(ISNA(VLOOKUP($Y$1*1000+K30,年齢別人口集計表AD2!$A$2:$K$5000,10,FALSE)),0,VLOOKUP($Y$1*1000+K30,年齢別人口集計表AD2!$A$2:$K$5000,10,FALSE))</f>
        <v>1</v>
      </c>
      <c r="N30" s="62">
        <f>SUM(L30:M30)</f>
        <v>1</v>
      </c>
      <c r="O30" s="63"/>
      <c r="P30" s="62">
        <v>77</v>
      </c>
      <c r="Q30" s="62">
        <f>IF(ISNA(VLOOKUP($Y$1*1000+P30,年齢別人口集計表AD2!$A$2:$K$5000,9,FALSE)),0,VLOOKUP($Y$1*1000+P30,年齢別人口集計表AD2!$A$2:$K$5000,9,FALSE))</f>
        <v>1</v>
      </c>
      <c r="R30" s="62">
        <f>IF(ISNA(VLOOKUP($Y$1*1000+P30,年齢別人口集計表AD2!$A$2:$K$5000,10,FALSE)),0,VLOOKUP($Y$1*1000+P30,年齢別人口集計表AD2!$A$2:$K$5000,10,FALSE))</f>
        <v>1</v>
      </c>
      <c r="S30" s="62">
        <f>SUM(Q30:R30)</f>
        <v>2</v>
      </c>
      <c r="X30" s="57" t="s">
        <v>28</v>
      </c>
      <c r="Y30" s="57">
        <v>30</v>
      </c>
    </row>
    <row r="31" spans="1:25" x14ac:dyDescent="0.15">
      <c r="A31" s="62">
        <v>63</v>
      </c>
      <c r="B31" s="62">
        <f>IF(ISNA(VLOOKUP($Y$1*1000+A31,年齢別人口集計表AD2!$A$2:$K$5000,9,FALSE)),0,VLOOKUP($Y$1*1000+A31,年齢別人口集計表AD2!$A$2:$K$5000,9,FALSE))</f>
        <v>0</v>
      </c>
      <c r="C31" s="62">
        <f>IF(ISNA(VLOOKUP($Y$1*1000+A31,年齢別人口集計表AD2!$A$2:$K$5000,10,FALSE)),0,VLOOKUP($Y$1*1000+A31,年齢別人口集計表AD2!$A$2:$K$5000,10,FALSE))</f>
        <v>0</v>
      </c>
      <c r="D31" s="62">
        <f>SUM(B31:C31)</f>
        <v>0</v>
      </c>
      <c r="E31" s="63"/>
      <c r="F31" s="62">
        <v>68</v>
      </c>
      <c r="G31" s="62">
        <f>IF(ISNA(VLOOKUP($Y$1*1000+F31,年齢別人口集計表AD2!$A$2:$K$5000,9,FALSE)),0,VLOOKUP($Y$1*1000+F31,年齢別人口集計表AD2!$A$2:$K$5000,9,FALSE))</f>
        <v>1</v>
      </c>
      <c r="H31" s="62">
        <f>IF(ISNA(VLOOKUP($Y$1*1000+F31,年齢別人口集計表AD2!$A$2:$K$5000,10,FALSE)),0,VLOOKUP($Y$1*1000+F31,年齢別人口集計表AD2!$A$2:$K$5000,10,FALSE))</f>
        <v>1</v>
      </c>
      <c r="I31" s="62">
        <f>SUM(G31:H31)</f>
        <v>2</v>
      </c>
      <c r="J31" s="63"/>
      <c r="K31" s="62">
        <v>73</v>
      </c>
      <c r="L31" s="62">
        <f>IF(ISNA(VLOOKUP($Y$1*1000+K31,年齢別人口集計表AD2!$A$2:$K$5000,9,FALSE)),0,VLOOKUP($Y$1*1000+K31,年齢別人口集計表AD2!$A$2:$K$5000,9,FALSE))</f>
        <v>1</v>
      </c>
      <c r="M31" s="62">
        <f>IF(ISNA(VLOOKUP($Y$1*1000+K31,年齢別人口集計表AD2!$A$2:$K$5000,10,FALSE)),0,VLOOKUP($Y$1*1000+K31,年齢別人口集計表AD2!$A$2:$K$5000,10,FALSE))</f>
        <v>0</v>
      </c>
      <c r="N31" s="62">
        <f>SUM(L31:M31)</f>
        <v>1</v>
      </c>
      <c r="O31" s="63"/>
      <c r="P31" s="62">
        <v>78</v>
      </c>
      <c r="Q31" s="62">
        <f>IF(ISNA(VLOOKUP($Y$1*1000+P31,年齢別人口集計表AD2!$A$2:$K$5000,9,FALSE)),0,VLOOKUP($Y$1*1000+P31,年齢別人口集計表AD2!$A$2:$K$5000,9,FALSE))</f>
        <v>0</v>
      </c>
      <c r="R31" s="62">
        <f>IF(ISNA(VLOOKUP($Y$1*1000+P31,年齢別人口集計表AD2!$A$2:$K$5000,10,FALSE)),0,VLOOKUP($Y$1*1000+P31,年齢別人口集計表AD2!$A$2:$K$5000,10,FALSE))</f>
        <v>0</v>
      </c>
      <c r="S31" s="62">
        <f>SUM(Q31:R31)</f>
        <v>0</v>
      </c>
      <c r="X31" s="57" t="s">
        <v>29</v>
      </c>
      <c r="Y31" s="57">
        <v>31</v>
      </c>
    </row>
    <row r="32" spans="1:25" x14ac:dyDescent="0.15">
      <c r="A32" s="62">
        <v>64</v>
      </c>
      <c r="B32" s="62">
        <f>IF(ISNA(VLOOKUP($Y$1*1000+A32,年齢別人口集計表AD2!$A$2:$K$5000,9,FALSE)),0,VLOOKUP($Y$1*1000+A32,年齢別人口集計表AD2!$A$2:$K$5000,9,FALSE))</f>
        <v>1</v>
      </c>
      <c r="C32" s="62">
        <f>IF(ISNA(VLOOKUP($Y$1*1000+A32,年齢別人口集計表AD2!$A$2:$K$5000,10,FALSE)),0,VLOOKUP($Y$1*1000+A32,年齢別人口集計表AD2!$A$2:$K$5000,10,FALSE))</f>
        <v>1</v>
      </c>
      <c r="D32" s="62">
        <f>SUM(B32:C32)</f>
        <v>2</v>
      </c>
      <c r="E32" s="63"/>
      <c r="F32" s="62">
        <v>69</v>
      </c>
      <c r="G32" s="62">
        <f>IF(ISNA(VLOOKUP($Y$1*1000+F32,年齢別人口集計表AD2!$A$2:$K$5000,9,FALSE)),0,VLOOKUP($Y$1*1000+F32,年齢別人口集計表AD2!$A$2:$K$5000,9,FALSE))</f>
        <v>0</v>
      </c>
      <c r="H32" s="62">
        <f>IF(ISNA(VLOOKUP($Y$1*1000+F32,年齢別人口集計表AD2!$A$2:$K$5000,10,FALSE)),0,VLOOKUP($Y$1*1000+F32,年齢別人口集計表AD2!$A$2:$K$5000,10,FALSE))</f>
        <v>1</v>
      </c>
      <c r="I32" s="62">
        <f>SUM(G32:H32)</f>
        <v>1</v>
      </c>
      <c r="J32" s="63"/>
      <c r="K32" s="62">
        <v>74</v>
      </c>
      <c r="L32" s="62">
        <f>IF(ISNA(VLOOKUP($Y$1*1000+K32,年齢別人口集計表AD2!$A$2:$K$5000,9,FALSE)),0,VLOOKUP($Y$1*1000+K32,年齢別人口集計表AD2!$A$2:$K$5000,9,FALSE))</f>
        <v>2</v>
      </c>
      <c r="M32" s="62">
        <f>IF(ISNA(VLOOKUP($Y$1*1000+K32,年齢別人口集計表AD2!$A$2:$K$5000,10,FALSE)),0,VLOOKUP($Y$1*1000+K32,年齢別人口集計表AD2!$A$2:$K$5000,10,FALSE))</f>
        <v>1</v>
      </c>
      <c r="N32" s="62">
        <f>SUM(L32:M32)</f>
        <v>3</v>
      </c>
      <c r="O32" s="63"/>
      <c r="P32" s="62">
        <v>79</v>
      </c>
      <c r="Q32" s="62">
        <f>IF(ISNA(VLOOKUP($Y$1*1000+P32,年齢別人口集計表AD2!$A$2:$K$5000,9,FALSE)),0,VLOOKUP($Y$1*1000+P32,年齢別人口集計表AD2!$A$2:$K$5000,9,FALSE))</f>
        <v>0</v>
      </c>
      <c r="R32" s="62">
        <f>IF(ISNA(VLOOKUP($Y$1*1000+P32,年齢別人口集計表AD2!$A$2:$K$5000,10,FALSE)),0,VLOOKUP($Y$1*1000+P32,年齢別人口集計表AD2!$A$2:$K$5000,10,FALSE))</f>
        <v>2</v>
      </c>
      <c r="S32" s="62">
        <f>SUM(Q32:R32)</f>
        <v>2</v>
      </c>
      <c r="X32" s="57" t="s">
        <v>30</v>
      </c>
      <c r="Y32" s="57">
        <v>32</v>
      </c>
    </row>
    <row r="33" spans="1:25" x14ac:dyDescent="0.15">
      <c r="A33" s="64" t="s">
        <v>91</v>
      </c>
      <c r="B33" s="62">
        <f>SUM(B28:B32)</f>
        <v>3</v>
      </c>
      <c r="C33" s="62">
        <f>SUM(C28:C32)</f>
        <v>2</v>
      </c>
      <c r="D33" s="62">
        <f>SUM(D28:D32)</f>
        <v>5</v>
      </c>
      <c r="E33" s="63"/>
      <c r="F33" s="64" t="s">
        <v>91</v>
      </c>
      <c r="G33" s="62">
        <f>SUM(G28:G32)</f>
        <v>3</v>
      </c>
      <c r="H33" s="62">
        <f>SUM(H28:H32)</f>
        <v>5</v>
      </c>
      <c r="I33" s="62">
        <f>SUM(I28:I32)</f>
        <v>8</v>
      </c>
      <c r="J33" s="63"/>
      <c r="K33" s="64" t="s">
        <v>91</v>
      </c>
      <c r="L33" s="62">
        <f>SUM(L28:L32)</f>
        <v>6</v>
      </c>
      <c r="M33" s="62">
        <f>SUM(M28:M32)</f>
        <v>4</v>
      </c>
      <c r="N33" s="62">
        <f>SUM(N28:N32)</f>
        <v>10</v>
      </c>
      <c r="O33" s="63"/>
      <c r="P33" s="64" t="s">
        <v>91</v>
      </c>
      <c r="Q33" s="62">
        <f>SUM(Q28:Q32)</f>
        <v>2</v>
      </c>
      <c r="R33" s="62">
        <f>SUM(R28:R32)</f>
        <v>3</v>
      </c>
      <c r="S33" s="62">
        <f>SUM(S28:S32)</f>
        <v>5</v>
      </c>
      <c r="U33" s="65">
        <f>Q33+L33+G33+B33</f>
        <v>14</v>
      </c>
      <c r="V33" s="65">
        <f>R33+M33+H33+C33</f>
        <v>14</v>
      </c>
      <c r="X33" s="57" t="s">
        <v>31</v>
      </c>
      <c r="Y33" s="57">
        <v>33</v>
      </c>
    </row>
    <row r="34" spans="1:25" x14ac:dyDescent="0.15">
      <c r="A34" s="66"/>
      <c r="B34" s="66"/>
      <c r="C34" s="66"/>
      <c r="D34" s="66"/>
      <c r="F34" s="66"/>
      <c r="G34" s="66"/>
      <c r="H34" s="66"/>
      <c r="I34" s="66"/>
      <c r="K34" s="66"/>
      <c r="L34" s="66"/>
      <c r="M34" s="66"/>
      <c r="N34" s="66"/>
      <c r="P34" s="66"/>
      <c r="Q34" s="66"/>
      <c r="R34" s="66"/>
      <c r="S34" s="66"/>
      <c r="X34" s="57" t="s">
        <v>32</v>
      </c>
      <c r="Y34" s="57">
        <v>34</v>
      </c>
    </row>
    <row r="35" spans="1:25" x14ac:dyDescent="0.15">
      <c r="A35" s="64" t="s">
        <v>0</v>
      </c>
      <c r="B35" s="64" t="s">
        <v>89</v>
      </c>
      <c r="C35" s="64" t="s">
        <v>90</v>
      </c>
      <c r="D35" s="64" t="s">
        <v>91</v>
      </c>
      <c r="E35" s="63"/>
      <c r="F35" s="64" t="s">
        <v>0</v>
      </c>
      <c r="G35" s="64" t="s">
        <v>89</v>
      </c>
      <c r="H35" s="64" t="s">
        <v>90</v>
      </c>
      <c r="I35" s="64" t="s">
        <v>91</v>
      </c>
      <c r="J35" s="63"/>
      <c r="K35" s="64" t="s">
        <v>0</v>
      </c>
      <c r="L35" s="64" t="s">
        <v>89</v>
      </c>
      <c r="M35" s="64" t="s">
        <v>90</v>
      </c>
      <c r="N35" s="64" t="s">
        <v>91</v>
      </c>
      <c r="O35" s="63"/>
      <c r="P35" s="64" t="s">
        <v>0</v>
      </c>
      <c r="Q35" s="64" t="s">
        <v>89</v>
      </c>
      <c r="R35" s="64" t="s">
        <v>90</v>
      </c>
      <c r="S35" s="64" t="s">
        <v>91</v>
      </c>
      <c r="X35" s="57" t="s">
        <v>33</v>
      </c>
      <c r="Y35" s="57">
        <v>36</v>
      </c>
    </row>
    <row r="36" spans="1:25" x14ac:dyDescent="0.15">
      <c r="A36" s="62">
        <v>80</v>
      </c>
      <c r="B36" s="62">
        <f>IF(ISNA(VLOOKUP($Y$1*1000+A36,年齢別人口集計表AD2!$A$2:$K$5000,9,FALSE)),0,VLOOKUP($Y$1*1000+A36,年齢別人口集計表AD2!$A$2:$K$5000,9,FALSE))</f>
        <v>0</v>
      </c>
      <c r="C36" s="62">
        <f>IF(ISNA(VLOOKUP($Y$1*1000+A36,年齢別人口集計表AD2!$A$2:$K$5000,10,FALSE)),0,VLOOKUP($Y$1*1000+A36,年齢別人口集計表AD2!$A$2:$K$5000,10,FALSE))</f>
        <v>1</v>
      </c>
      <c r="D36" s="62">
        <f>SUM(B36:C36)</f>
        <v>1</v>
      </c>
      <c r="E36" s="63"/>
      <c r="F36" s="62">
        <v>85</v>
      </c>
      <c r="G36" s="62">
        <f>IF(ISNA(VLOOKUP($Y$1*1000+F36,年齢別人口集計表AD2!$A$2:$K$5000,9,FALSE)),0,VLOOKUP($Y$1*1000+F36,年齢別人口集計表AD2!$A$2:$K$5000,9,FALSE))</f>
        <v>0</v>
      </c>
      <c r="H36" s="62">
        <f>IF(ISNA(VLOOKUP($Y$1*1000+F36,年齢別人口集計表AD2!$A$2:$K$5000,10,FALSE)),0,VLOOKUP($Y$1*1000+F36,年齢別人口集計表AD2!$A$2:$K$5000,10,FALSE))</f>
        <v>0</v>
      </c>
      <c r="I36" s="62">
        <f>SUM(G36:H36)</f>
        <v>0</v>
      </c>
      <c r="J36" s="63"/>
      <c r="K36" s="62">
        <v>90</v>
      </c>
      <c r="L36" s="62">
        <f>IF(ISNA(VLOOKUP($Y$1*1000+K36,年齢別人口集計表AD2!$A$2:$K$5000,9,FALSE)),0,VLOOKUP($Y$1*1000+K36,年齢別人口集計表AD2!$A$2:$K$5000,9,FALSE))</f>
        <v>0</v>
      </c>
      <c r="M36" s="62">
        <f>IF(ISNA(VLOOKUP($Y$1*1000+K36,年齢別人口集計表AD2!$A$2:$K$5000,10,FALSE)),0,VLOOKUP($Y$1*1000+K36,年齢別人口集計表AD2!$A$2:$K$5000,10,FALSE))</f>
        <v>1</v>
      </c>
      <c r="N36" s="62">
        <f>SUM(L36:M36)</f>
        <v>1</v>
      </c>
      <c r="O36" s="63"/>
      <c r="P36" s="62">
        <v>95</v>
      </c>
      <c r="Q36" s="62">
        <f>IF(ISNA(VLOOKUP($Y$1*1000+P36,年齢別人口集計表AD2!$A$2:$K$5000,9,FALSE)),0,VLOOKUP($Y$1*1000+P36,年齢別人口集計表AD2!$A$2:$K$5000,9,FALSE))</f>
        <v>0</v>
      </c>
      <c r="R36" s="62">
        <f>IF(ISNA(VLOOKUP($Y$1*1000+P36,年齢別人口集計表AD2!$A$2:$K$5000,10,FALSE)),0,VLOOKUP($Y$1*1000+P36,年齢別人口集計表AD2!$A$2:$K$5000,10,FALSE))</f>
        <v>0</v>
      </c>
      <c r="S36" s="62">
        <f>SUM(Q36:R36)</f>
        <v>0</v>
      </c>
      <c r="X36" s="57" t="s">
        <v>34</v>
      </c>
      <c r="Y36" s="57">
        <v>37</v>
      </c>
    </row>
    <row r="37" spans="1:25" x14ac:dyDescent="0.15">
      <c r="A37" s="62">
        <v>81</v>
      </c>
      <c r="B37" s="62">
        <f>IF(ISNA(VLOOKUP($Y$1*1000+A37,年齢別人口集計表AD2!$A$2:$K$5000,9,FALSE)),0,VLOOKUP($Y$1*1000+A37,年齢別人口集計表AD2!$A$2:$K$5000,9,FALSE))</f>
        <v>0</v>
      </c>
      <c r="C37" s="62">
        <f>IF(ISNA(VLOOKUP($Y$1*1000+A37,年齢別人口集計表AD2!$A$2:$K$5000,10,FALSE)),0,VLOOKUP($Y$1*1000+A37,年齢別人口集計表AD2!$A$2:$K$5000,10,FALSE))</f>
        <v>0</v>
      </c>
      <c r="D37" s="62">
        <f>SUM(B37:C37)</f>
        <v>0</v>
      </c>
      <c r="E37" s="63"/>
      <c r="F37" s="62">
        <v>86</v>
      </c>
      <c r="G37" s="62">
        <f>IF(ISNA(VLOOKUP($Y$1*1000+F37,年齢別人口集計表AD2!$A$2:$K$5000,9,FALSE)),0,VLOOKUP($Y$1*1000+F37,年齢別人口集計表AD2!$A$2:$K$5000,9,FALSE))</f>
        <v>0</v>
      </c>
      <c r="H37" s="62">
        <f>IF(ISNA(VLOOKUP($Y$1*1000+F37,年齢別人口集計表AD2!$A$2:$K$5000,10,FALSE)),0,VLOOKUP($Y$1*1000+F37,年齢別人口集計表AD2!$A$2:$K$5000,10,FALSE))</f>
        <v>0</v>
      </c>
      <c r="I37" s="62">
        <f>SUM(G37:H37)</f>
        <v>0</v>
      </c>
      <c r="J37" s="63"/>
      <c r="K37" s="62">
        <v>91</v>
      </c>
      <c r="L37" s="62">
        <f>IF(ISNA(VLOOKUP($Y$1*1000+K37,年齢別人口集計表AD2!$A$2:$K$5000,9,FALSE)),0,VLOOKUP($Y$1*1000+K37,年齢別人口集計表AD2!$A$2:$K$5000,9,FALSE))</f>
        <v>0</v>
      </c>
      <c r="M37" s="62">
        <f>IF(ISNA(VLOOKUP($Y$1*1000+K37,年齢別人口集計表AD2!$A$2:$K$5000,10,FALSE)),0,VLOOKUP($Y$1*1000+K37,年齢別人口集計表AD2!$A$2:$K$5000,10,FALSE))</f>
        <v>0</v>
      </c>
      <c r="N37" s="62">
        <f>SUM(L37:M37)</f>
        <v>0</v>
      </c>
      <c r="O37" s="63"/>
      <c r="P37" s="62">
        <v>96</v>
      </c>
      <c r="Q37" s="62">
        <f>IF(ISNA(VLOOKUP($Y$1*1000+P37,年齢別人口集計表AD2!$A$2:$K$5000,9,FALSE)),0,VLOOKUP($Y$1*1000+P37,年齢別人口集計表AD2!$A$2:$K$5000,9,FALSE))</f>
        <v>0</v>
      </c>
      <c r="R37" s="62">
        <f>IF(ISNA(VLOOKUP($Y$1*1000+P37,年齢別人口集計表AD2!$A$2:$K$5000,10,FALSE)),0,VLOOKUP($Y$1*1000+P37,年齢別人口集計表AD2!$A$2:$K$5000,10,FALSE))</f>
        <v>0</v>
      </c>
      <c r="S37" s="62">
        <f>SUM(Q37:R37)</f>
        <v>0</v>
      </c>
      <c r="X37" s="57" t="s">
        <v>35</v>
      </c>
      <c r="Y37" s="57">
        <v>38</v>
      </c>
    </row>
    <row r="38" spans="1:25" x14ac:dyDescent="0.15">
      <c r="A38" s="62">
        <v>82</v>
      </c>
      <c r="B38" s="62">
        <f>IF(ISNA(VLOOKUP($Y$1*1000+A38,年齢別人口集計表AD2!$A$2:$K$5000,9,FALSE)),0,VLOOKUP($Y$1*1000+A38,年齢別人口集計表AD2!$A$2:$K$5000,9,FALSE))</f>
        <v>0</v>
      </c>
      <c r="C38" s="62">
        <f>IF(ISNA(VLOOKUP($Y$1*1000+A38,年齢別人口集計表AD2!$A$2:$K$5000,10,FALSE)),0,VLOOKUP($Y$1*1000+A38,年齢別人口集計表AD2!$A$2:$K$5000,10,FALSE))</f>
        <v>0</v>
      </c>
      <c r="D38" s="62">
        <f>SUM(B38:C38)</f>
        <v>0</v>
      </c>
      <c r="E38" s="63"/>
      <c r="F38" s="62">
        <v>87</v>
      </c>
      <c r="G38" s="62">
        <f>IF(ISNA(VLOOKUP($Y$1*1000+F38,年齢別人口集計表AD2!$A$2:$K$5000,9,FALSE)),0,VLOOKUP($Y$1*1000+F38,年齢別人口集計表AD2!$A$2:$K$5000,9,FALSE))</f>
        <v>0</v>
      </c>
      <c r="H38" s="62">
        <f>IF(ISNA(VLOOKUP($Y$1*1000+F38,年齢別人口集計表AD2!$A$2:$K$5000,10,FALSE)),0,VLOOKUP($Y$1*1000+F38,年齢別人口集計表AD2!$A$2:$K$5000,10,FALSE))</f>
        <v>0</v>
      </c>
      <c r="I38" s="62">
        <f>SUM(G38:H38)</f>
        <v>0</v>
      </c>
      <c r="J38" s="63"/>
      <c r="K38" s="62">
        <v>92</v>
      </c>
      <c r="L38" s="62">
        <f>IF(ISNA(VLOOKUP($Y$1*1000+K38,年齢別人口集計表AD2!$A$2:$K$5000,9,FALSE)),0,VLOOKUP($Y$1*1000+K38,年齢別人口集計表AD2!$A$2:$K$5000,9,FALSE))</f>
        <v>0</v>
      </c>
      <c r="M38" s="62">
        <f>IF(ISNA(VLOOKUP($Y$1*1000+K38,年齢別人口集計表AD2!$A$2:$K$5000,10,FALSE)),0,VLOOKUP($Y$1*1000+K38,年齢別人口集計表AD2!$A$2:$K$5000,10,FALSE))</f>
        <v>0</v>
      </c>
      <c r="N38" s="62">
        <f>SUM(L38:M38)</f>
        <v>0</v>
      </c>
      <c r="O38" s="63"/>
      <c r="P38" s="62">
        <v>97</v>
      </c>
      <c r="Q38" s="62">
        <f>IF(ISNA(VLOOKUP($Y$1*1000+P38,年齢別人口集計表AD2!$A$2:$K$5000,9,FALSE)),0,VLOOKUP($Y$1*1000+P38,年齢別人口集計表AD2!$A$2:$K$5000,9,FALSE))</f>
        <v>0</v>
      </c>
      <c r="R38" s="62">
        <f>IF(ISNA(VLOOKUP($Y$1*1000+P38,年齢別人口集計表AD2!$A$2:$K$5000,10,FALSE)),0,VLOOKUP($Y$1*1000+P38,年齢別人口集計表AD2!$A$2:$K$5000,10,FALSE))</f>
        <v>0</v>
      </c>
      <c r="S38" s="62">
        <f>SUM(Q38:R38)</f>
        <v>0</v>
      </c>
      <c r="X38" s="57" t="s">
        <v>61</v>
      </c>
      <c r="Y38" s="57">
        <v>39</v>
      </c>
    </row>
    <row r="39" spans="1:25" x14ac:dyDescent="0.15">
      <c r="A39" s="62">
        <v>83</v>
      </c>
      <c r="B39" s="62">
        <f>IF(ISNA(VLOOKUP($Y$1*1000+A39,年齢別人口集計表AD2!$A$2:$K$5000,9,FALSE)),0,VLOOKUP($Y$1*1000+A39,年齢別人口集計表AD2!$A$2:$K$5000,9,FALSE))</f>
        <v>1</v>
      </c>
      <c r="C39" s="62">
        <f>IF(ISNA(VLOOKUP($Y$1*1000+A39,年齢別人口集計表AD2!$A$2:$K$5000,10,FALSE)),0,VLOOKUP($Y$1*1000+A39,年齢別人口集計表AD2!$A$2:$K$5000,10,FALSE))</f>
        <v>0</v>
      </c>
      <c r="D39" s="62">
        <f>SUM(B39:C39)</f>
        <v>1</v>
      </c>
      <c r="E39" s="63"/>
      <c r="F39" s="62">
        <v>88</v>
      </c>
      <c r="G39" s="62">
        <f>IF(ISNA(VLOOKUP($Y$1*1000+F39,年齢別人口集計表AD2!$A$2:$K$5000,9,FALSE)),0,VLOOKUP($Y$1*1000+F39,年齢別人口集計表AD2!$A$2:$K$5000,9,FALSE))</f>
        <v>0</v>
      </c>
      <c r="H39" s="62">
        <f>IF(ISNA(VLOOKUP($Y$1*1000+F39,年齢別人口集計表AD2!$A$2:$K$5000,10,FALSE)),0,VLOOKUP($Y$1*1000+F39,年齢別人口集計表AD2!$A$2:$K$5000,10,FALSE))</f>
        <v>0</v>
      </c>
      <c r="I39" s="62">
        <f>SUM(G39:H39)</f>
        <v>0</v>
      </c>
      <c r="J39" s="63"/>
      <c r="K39" s="62">
        <v>93</v>
      </c>
      <c r="L39" s="62">
        <f>IF(ISNA(VLOOKUP($Y$1*1000+K39,年齢別人口集計表AD2!$A$2:$K$5000,9,FALSE)),0,VLOOKUP($Y$1*1000+K39,年齢別人口集計表AD2!$A$2:$K$5000,9,FALSE))</f>
        <v>0</v>
      </c>
      <c r="M39" s="62">
        <f>IF(ISNA(VLOOKUP($Y$1*1000+K39,年齢別人口集計表AD2!$A$2:$K$5000,10,FALSE)),0,VLOOKUP($Y$1*1000+K39,年齢別人口集計表AD2!$A$2:$K$5000,10,FALSE))</f>
        <v>0</v>
      </c>
      <c r="N39" s="62">
        <f>SUM(L39:M39)</f>
        <v>0</v>
      </c>
      <c r="O39" s="63"/>
      <c r="P39" s="62">
        <v>98</v>
      </c>
      <c r="Q39" s="62">
        <f>IF(ISNA(VLOOKUP($Y$1*1000+P39,年齢別人口集計表AD2!$A$2:$K$5000,9,FALSE)),0,VLOOKUP($Y$1*1000+P39,年齢別人口集計表AD2!$A$2:$K$5000,9,FALSE))</f>
        <v>0</v>
      </c>
      <c r="R39" s="62">
        <f>IF(ISNA(VLOOKUP($Y$1*1000+P39,年齢別人口集計表AD2!$A$2:$K$5000,10,FALSE)),0,VLOOKUP($Y$1*1000+P39,年齢別人口集計表AD2!$A$2:$K$5000,10,FALSE))</f>
        <v>0</v>
      </c>
      <c r="S39" s="62">
        <f>SUM(Q39:R39)</f>
        <v>0</v>
      </c>
      <c r="X39" s="57" t="s">
        <v>77</v>
      </c>
      <c r="Y39" s="57">
        <v>40</v>
      </c>
    </row>
    <row r="40" spans="1:25" x14ac:dyDescent="0.15">
      <c r="A40" s="62">
        <v>84</v>
      </c>
      <c r="B40" s="62">
        <f>IF(ISNA(VLOOKUP($Y$1*1000+A40,年齢別人口集計表AD2!$A$2:$K$5000,9,FALSE)),0,VLOOKUP($Y$1*1000+A40,年齢別人口集計表AD2!$A$2:$K$5000,9,FALSE))</f>
        <v>0</v>
      </c>
      <c r="C40" s="62">
        <f>IF(ISNA(VLOOKUP($Y$1*1000+A40,年齢別人口集計表AD2!$A$2:$K$5000,10,FALSE)),0,VLOOKUP($Y$1*1000+A40,年齢別人口集計表AD2!$A$2:$K$5000,10,FALSE))</f>
        <v>0</v>
      </c>
      <c r="D40" s="62">
        <f>SUM(B40:C40)</f>
        <v>0</v>
      </c>
      <c r="E40" s="63"/>
      <c r="F40" s="62">
        <v>89</v>
      </c>
      <c r="G40" s="62">
        <f>IF(ISNA(VLOOKUP($Y$1*1000+F40,年齢別人口集計表AD2!$A$2:$K$5000,9,FALSE)),0,VLOOKUP($Y$1*1000+F40,年齢別人口集計表AD2!$A$2:$K$5000,9,FALSE))</f>
        <v>0</v>
      </c>
      <c r="H40" s="62">
        <f>IF(ISNA(VLOOKUP($Y$1*1000+F40,年齢別人口集計表AD2!$A$2:$K$5000,10,FALSE)),0,VLOOKUP($Y$1*1000+F40,年齢別人口集計表AD2!$A$2:$K$5000,10,FALSE))</f>
        <v>0</v>
      </c>
      <c r="I40" s="62">
        <f>SUM(G40:H40)</f>
        <v>0</v>
      </c>
      <c r="J40" s="63"/>
      <c r="K40" s="62">
        <v>94</v>
      </c>
      <c r="L40" s="62">
        <f>IF(ISNA(VLOOKUP($Y$1*1000+K40,年齢別人口集計表AD2!$A$2:$K$5000,9,FALSE)),0,VLOOKUP($Y$1*1000+K40,年齢別人口集計表AD2!$A$2:$K$5000,9,FALSE))</f>
        <v>0</v>
      </c>
      <c r="M40" s="62">
        <f>IF(ISNA(VLOOKUP($Y$1*1000+K40,年齢別人口集計表AD2!$A$2:$K$5000,10,FALSE)),0,VLOOKUP($Y$1*1000+K40,年齢別人口集計表AD2!$A$2:$K$5000,10,FALSE))</f>
        <v>0</v>
      </c>
      <c r="N40" s="62">
        <f>SUM(L40:M40)</f>
        <v>0</v>
      </c>
      <c r="O40" s="63"/>
      <c r="P40" s="62">
        <v>99</v>
      </c>
      <c r="Q40" s="62">
        <f>IF(ISNA(VLOOKUP($Y$1*1000+P40,年齢別人口集計表AD2!$A$2:$K$5000,9,FALSE)),0,VLOOKUP($Y$1*1000+P40,年齢別人口集計表AD2!$A$2:$K$5000,9,FALSE))</f>
        <v>0</v>
      </c>
      <c r="R40" s="62">
        <f>IF(ISNA(VLOOKUP($Y$1*1000+P40,年齢別人口集計表AD2!$A$2:$K$5000,10,FALSE)),0,VLOOKUP($Y$1*1000+P40,年齢別人口集計表AD2!$A$2:$K$5000,10,FALSE))</f>
        <v>0</v>
      </c>
      <c r="S40" s="62">
        <f>SUM(Q40:R40)</f>
        <v>0</v>
      </c>
      <c r="X40" s="57" t="s">
        <v>83</v>
      </c>
      <c r="Y40" s="57">
        <v>41</v>
      </c>
    </row>
    <row r="41" spans="1:25" x14ac:dyDescent="0.15">
      <c r="A41" s="64" t="s">
        <v>91</v>
      </c>
      <c r="B41" s="62">
        <f>SUM(B36:B40)</f>
        <v>1</v>
      </c>
      <c r="C41" s="62">
        <f>SUM(C36:C40)</f>
        <v>1</v>
      </c>
      <c r="D41" s="62">
        <f>SUM(D36:D40)</f>
        <v>2</v>
      </c>
      <c r="E41" s="63"/>
      <c r="F41" s="64" t="s">
        <v>91</v>
      </c>
      <c r="G41" s="62">
        <f>SUM(G36:G40)</f>
        <v>0</v>
      </c>
      <c r="H41" s="62">
        <f>SUM(H36:H40)</f>
        <v>0</v>
      </c>
      <c r="I41" s="62">
        <f>SUM(I36:I40)</f>
        <v>0</v>
      </c>
      <c r="J41" s="63"/>
      <c r="K41" s="64" t="s">
        <v>91</v>
      </c>
      <c r="L41" s="62">
        <f>SUM(L36:L40)</f>
        <v>0</v>
      </c>
      <c r="M41" s="62">
        <f>SUM(M36:M40)</f>
        <v>1</v>
      </c>
      <c r="N41" s="62">
        <f>SUM(N36:N40)</f>
        <v>1</v>
      </c>
      <c r="O41" s="63"/>
      <c r="P41" s="64" t="s">
        <v>91</v>
      </c>
      <c r="Q41" s="62">
        <f>SUM(Q36:Q40)</f>
        <v>0</v>
      </c>
      <c r="R41" s="62">
        <f>SUM(R36:R40)</f>
        <v>0</v>
      </c>
      <c r="S41" s="62">
        <f>SUM(S36:S40)</f>
        <v>0</v>
      </c>
      <c r="U41" s="65">
        <f>Q41+L41+G41+B41</f>
        <v>1</v>
      </c>
      <c r="V41" s="65">
        <f>R41+M41+H41+C41</f>
        <v>2</v>
      </c>
      <c r="X41" s="57" t="s">
        <v>36</v>
      </c>
      <c r="Y41" s="57">
        <v>42</v>
      </c>
    </row>
    <row r="42" spans="1:25" x14ac:dyDescent="0.15">
      <c r="A42" s="66"/>
      <c r="B42" s="66"/>
      <c r="C42" s="66"/>
      <c r="D42" s="66"/>
      <c r="F42" s="66"/>
      <c r="G42" s="66"/>
      <c r="H42" s="66"/>
      <c r="I42" s="66"/>
      <c r="K42" s="66"/>
      <c r="L42" s="66"/>
      <c r="M42" s="66"/>
      <c r="N42" s="66"/>
      <c r="P42" s="66"/>
      <c r="Q42" s="66"/>
      <c r="R42" s="66"/>
      <c r="S42" s="66"/>
      <c r="X42" s="57" t="s">
        <v>37</v>
      </c>
      <c r="Y42" s="57">
        <v>43</v>
      </c>
    </row>
    <row r="43" spans="1:25" x14ac:dyDescent="0.15">
      <c r="A43" s="64" t="s">
        <v>0</v>
      </c>
      <c r="B43" s="64" t="s">
        <v>89</v>
      </c>
      <c r="C43" s="64" t="s">
        <v>90</v>
      </c>
      <c r="D43" s="64" t="s">
        <v>91</v>
      </c>
      <c r="E43" s="63"/>
      <c r="F43" s="64" t="s">
        <v>0</v>
      </c>
      <c r="G43" s="64" t="s">
        <v>89</v>
      </c>
      <c r="H43" s="64" t="s">
        <v>90</v>
      </c>
      <c r="I43" s="64" t="s">
        <v>91</v>
      </c>
      <c r="J43" s="63"/>
      <c r="K43" s="64" t="s">
        <v>0</v>
      </c>
      <c r="L43" s="64" t="s">
        <v>89</v>
      </c>
      <c r="M43" s="64" t="s">
        <v>90</v>
      </c>
      <c r="N43" s="64" t="s">
        <v>91</v>
      </c>
      <c r="O43" s="63"/>
      <c r="P43" s="64" t="s">
        <v>0</v>
      </c>
      <c r="Q43" s="64" t="s">
        <v>89</v>
      </c>
      <c r="R43" s="64" t="s">
        <v>90</v>
      </c>
      <c r="S43" s="64" t="s">
        <v>91</v>
      </c>
      <c r="X43" s="57" t="s">
        <v>38</v>
      </c>
      <c r="Y43" s="57">
        <v>50</v>
      </c>
    </row>
    <row r="44" spans="1:25" x14ac:dyDescent="0.15">
      <c r="A44" s="62">
        <v>100</v>
      </c>
      <c r="B44" s="62">
        <f>IF(ISNA(VLOOKUP($Y$1*1000+A44,年齢別人口集計表AD2!$A$2:$K$5000,9,FALSE)),0,VLOOKUP($Y$1*1000+A44,年齢別人口集計表AD2!$A$2:$K$5000,9,FALSE))</f>
        <v>0</v>
      </c>
      <c r="C44" s="62">
        <f>IF(ISNA(VLOOKUP($Y$1*1000+A44,年齢別人口集計表AD2!$A$2:$K$5000,10,FALSE)),0,VLOOKUP($Y$1*1000+A44,年齢別人口集計表AD2!$A$2:$K$5000,10,FALSE))</f>
        <v>0</v>
      </c>
      <c r="D44" s="62">
        <f>SUM(B44:C44)</f>
        <v>0</v>
      </c>
      <c r="E44" s="63"/>
      <c r="F44" s="62">
        <v>105</v>
      </c>
      <c r="G44" s="62">
        <f>IF(ISNA(VLOOKUP($Y$1*1000+F44,年齢別人口集計表AD2!$A$2:$K$5000,9,FALSE)),0,VLOOKUP($Y$1*1000+F44,年齢別人口集計表AD2!$A$2:$K$5000,9,FALSE))</f>
        <v>0</v>
      </c>
      <c r="H44" s="62">
        <f>IF(ISNA(VLOOKUP($Y$1*1000+F44,年齢別人口集計表AD2!$A$2:$K$5000,10,FALSE)),0,VLOOKUP($Y$1*1000+F44,年齢別人口集計表AD2!$A$2:$K$5000,10,FALSE))</f>
        <v>0</v>
      </c>
      <c r="I44" s="62">
        <f>SUM(G44:H44)</f>
        <v>0</v>
      </c>
      <c r="J44" s="63"/>
      <c r="K44" s="62">
        <v>110</v>
      </c>
      <c r="L44" s="62">
        <f>IF(ISNA(VLOOKUP($Y$1*1000+K44,年齢別人口集計表AD2!$A$2:$K$5000,9,FALSE)),0,VLOOKUP($Y$1*1000+K44,年齢別人口集計表AD2!$A$2:$K$5000,9,FALSE))</f>
        <v>0</v>
      </c>
      <c r="M44" s="62">
        <f>IF(ISNA(VLOOKUP($Y$1*1000+K44,年齢別人口集計表AD2!$A$2:$K$5000,10,FALSE)),0,VLOOKUP($Y$1*1000+K44,年齢別人口集計表AD2!$A$2:$K$5000,10,FALSE))</f>
        <v>0</v>
      </c>
      <c r="N44" s="62">
        <f>SUM(L44:M44)</f>
        <v>0</v>
      </c>
      <c r="O44" s="63"/>
      <c r="P44" s="62">
        <v>115</v>
      </c>
      <c r="Q44" s="62">
        <f>IF(ISNA(VLOOKUP($Y$1*1000+P44,年齢別人口集計表AD2!$A$2:$K$5000,9,FALSE)),0,VLOOKUP($Y$1*1000+P44,年齢別人口集計表AD2!$A$2:$K$5000,9,FALSE))</f>
        <v>0</v>
      </c>
      <c r="R44" s="62">
        <f>IF(ISNA(VLOOKUP($Y$1*1000+P44,年齢別人口集計表AD2!$A$2:$K$5000,10,FALSE)),0,VLOOKUP($Y$1*1000+P44,年齢別人口集計表AD2!$A$2:$K$5000,10,FALSE))</f>
        <v>0</v>
      </c>
      <c r="S44" s="62">
        <f>SUM(Q44:R44)</f>
        <v>0</v>
      </c>
      <c r="X44" s="57" t="s">
        <v>39</v>
      </c>
      <c r="Y44" s="57">
        <v>51</v>
      </c>
    </row>
    <row r="45" spans="1:25" x14ac:dyDescent="0.15">
      <c r="A45" s="62">
        <v>101</v>
      </c>
      <c r="B45" s="62">
        <f>IF(ISNA(VLOOKUP($Y$1*1000+A45,年齢別人口集計表AD2!$A$2:$K$5000,9,FALSE)),0,VLOOKUP($Y$1*1000+A45,年齢別人口集計表AD2!$A$2:$K$5000,9,FALSE))</f>
        <v>0</v>
      </c>
      <c r="C45" s="62">
        <f>IF(ISNA(VLOOKUP($Y$1*1000+A45,年齢別人口集計表AD2!$A$2:$K$5000,10,FALSE)),0,VLOOKUP($Y$1*1000+A45,年齢別人口集計表AD2!$A$2:$K$5000,10,FALSE))</f>
        <v>0</v>
      </c>
      <c r="D45" s="62">
        <f>SUM(B45:C45)</f>
        <v>0</v>
      </c>
      <c r="E45" s="63"/>
      <c r="F45" s="62">
        <v>106</v>
      </c>
      <c r="G45" s="62">
        <f>IF(ISNA(VLOOKUP($Y$1*1000+F45,年齢別人口集計表AD2!$A$2:$K$5000,9,FALSE)),0,VLOOKUP($Y$1*1000+F45,年齢別人口集計表AD2!$A$2:$K$5000,9,FALSE))</f>
        <v>0</v>
      </c>
      <c r="H45" s="62">
        <f>IF(ISNA(VLOOKUP($Y$1*1000+F45,年齢別人口集計表AD2!$A$2:$K$5000,10,FALSE)),0,VLOOKUP($Y$1*1000+F45,年齢別人口集計表AD2!$A$2:$K$5000,10,FALSE))</f>
        <v>0</v>
      </c>
      <c r="I45" s="62">
        <f>SUM(G45:H45)</f>
        <v>0</v>
      </c>
      <c r="J45" s="63"/>
      <c r="K45" s="62">
        <v>111</v>
      </c>
      <c r="L45" s="62">
        <f>IF(ISNA(VLOOKUP($Y$1*1000+K45,年齢別人口集計表AD2!$A$2:$K$5000,9,FALSE)),0,VLOOKUP($Y$1*1000+K45,年齢別人口集計表AD2!$A$2:$K$5000,9,FALSE))</f>
        <v>0</v>
      </c>
      <c r="M45" s="62">
        <f>IF(ISNA(VLOOKUP($Y$1*1000+K45,年齢別人口集計表AD2!$A$2:$K$5000,10,FALSE)),0,VLOOKUP($Y$1*1000+K45,年齢別人口集計表AD2!$A$2:$K$5000,10,FALSE))</f>
        <v>0</v>
      </c>
      <c r="N45" s="62">
        <f>SUM(L45:M45)</f>
        <v>0</v>
      </c>
      <c r="O45" s="63"/>
      <c r="P45" s="62">
        <v>116</v>
      </c>
      <c r="Q45" s="62">
        <f>IF(ISNA(VLOOKUP($Y$1*1000+P45,年齢別人口集計表AD2!$A$2:$K$5000,9,FALSE)),0,VLOOKUP($Y$1*1000+P45,年齢別人口集計表AD2!$A$2:$K$5000,9,FALSE))</f>
        <v>0</v>
      </c>
      <c r="R45" s="62">
        <f>IF(ISNA(VLOOKUP($Y$1*1000+P45,年齢別人口集計表AD2!$A$2:$K$5000,10,FALSE)),0,VLOOKUP($Y$1*1000+P45,年齢別人口集計表AD2!$A$2:$K$5000,10,FALSE))</f>
        <v>0</v>
      </c>
      <c r="S45" s="62">
        <f>SUM(Q45:R45)</f>
        <v>0</v>
      </c>
      <c r="X45" s="57" t="s">
        <v>40</v>
      </c>
      <c r="Y45" s="57">
        <v>52</v>
      </c>
    </row>
    <row r="46" spans="1:25" x14ac:dyDescent="0.15">
      <c r="A46" s="62">
        <v>102</v>
      </c>
      <c r="B46" s="62">
        <f>IF(ISNA(VLOOKUP($Y$1*1000+A46,年齢別人口集計表AD2!$A$2:$K$5000,9,FALSE)),0,VLOOKUP($Y$1*1000+A46,年齢別人口集計表AD2!$A$2:$K$5000,9,FALSE))</f>
        <v>0</v>
      </c>
      <c r="C46" s="62">
        <f>IF(ISNA(VLOOKUP($Y$1*1000+A46,年齢別人口集計表AD2!$A$2:$K$5000,10,FALSE)),0,VLOOKUP($Y$1*1000+A46,年齢別人口集計表AD2!$A$2:$K$5000,10,FALSE))</f>
        <v>0</v>
      </c>
      <c r="D46" s="62">
        <f>SUM(B46:C46)</f>
        <v>0</v>
      </c>
      <c r="E46" s="63"/>
      <c r="F46" s="62">
        <v>107</v>
      </c>
      <c r="G46" s="62">
        <f>IF(ISNA(VLOOKUP($Y$1*1000+F46,年齢別人口集計表AD2!$A$2:$K$5000,9,FALSE)),0,VLOOKUP($Y$1*1000+F46,年齢別人口集計表AD2!$A$2:$K$5000,9,FALSE))</f>
        <v>0</v>
      </c>
      <c r="H46" s="62">
        <f>IF(ISNA(VLOOKUP($Y$1*1000+F46,年齢別人口集計表AD2!$A$2:$K$5000,10,FALSE)),0,VLOOKUP($Y$1*1000+F46,年齢別人口集計表AD2!$A$2:$K$5000,10,FALSE))</f>
        <v>0</v>
      </c>
      <c r="I46" s="62">
        <f>SUM(G46:H46)</f>
        <v>0</v>
      </c>
      <c r="J46" s="63"/>
      <c r="K46" s="62">
        <v>112</v>
      </c>
      <c r="L46" s="62">
        <f>IF(ISNA(VLOOKUP($Y$1*1000+K46,年齢別人口集計表AD2!$A$2:$K$5000,9,FALSE)),0,VLOOKUP($Y$1*1000+K46,年齢別人口集計表AD2!$A$2:$K$5000,9,FALSE))</f>
        <v>0</v>
      </c>
      <c r="M46" s="62">
        <f>IF(ISNA(VLOOKUP($Y$1*1000+K46,年齢別人口集計表AD2!$A$2:$K$5000,10,FALSE)),0,VLOOKUP($Y$1*1000+K46,年齢別人口集計表AD2!$A$2:$K$5000,10,FALSE))</f>
        <v>0</v>
      </c>
      <c r="N46" s="62">
        <f>SUM(L46:M46)</f>
        <v>0</v>
      </c>
      <c r="O46" s="63"/>
      <c r="P46" s="62">
        <v>117</v>
      </c>
      <c r="Q46" s="62">
        <f>IF(ISNA(VLOOKUP($Y$1*1000+P46,年齢別人口集計表AD2!$A$2:$K$5000,9,FALSE)),0,VLOOKUP($Y$1*1000+P46,年齢別人口集計表AD2!$A$2:$K$5000,9,FALSE))</f>
        <v>0</v>
      </c>
      <c r="R46" s="62">
        <f>IF(ISNA(VLOOKUP($Y$1*1000+P46,年齢別人口集計表AD2!$A$2:$K$5000,10,FALSE)),0,VLOOKUP($Y$1*1000+P46,年齢別人口集計表AD2!$A$2:$K$5000,10,FALSE))</f>
        <v>0</v>
      </c>
      <c r="S46" s="62">
        <f>SUM(Q46:R46)</f>
        <v>0</v>
      </c>
      <c r="X46" s="57" t="s">
        <v>41</v>
      </c>
      <c r="Y46" s="57">
        <v>53</v>
      </c>
    </row>
    <row r="47" spans="1:25" x14ac:dyDescent="0.15">
      <c r="A47" s="62">
        <v>103</v>
      </c>
      <c r="B47" s="62">
        <f>IF(ISNA(VLOOKUP($Y$1*1000+A47,年齢別人口集計表AD2!$A$2:$K$5000,9,FALSE)),0,VLOOKUP($Y$1*1000+A47,年齢別人口集計表AD2!$A$2:$K$5000,9,FALSE))</f>
        <v>0</v>
      </c>
      <c r="C47" s="62">
        <f>IF(ISNA(VLOOKUP($Y$1*1000+A47,年齢別人口集計表AD2!$A$2:$K$5000,10,FALSE)),0,VLOOKUP($Y$1*1000+A47,年齢別人口集計表AD2!$A$2:$K$5000,10,FALSE))</f>
        <v>0</v>
      </c>
      <c r="D47" s="62">
        <f>SUM(B47:C47)</f>
        <v>0</v>
      </c>
      <c r="E47" s="63"/>
      <c r="F47" s="62">
        <v>108</v>
      </c>
      <c r="G47" s="62">
        <f>IF(ISNA(VLOOKUP($Y$1*1000+F47,年齢別人口集計表AD2!$A$2:$K$5000,9,FALSE)),0,VLOOKUP($Y$1*1000+F47,年齢別人口集計表AD2!$A$2:$K$5000,9,FALSE))</f>
        <v>0</v>
      </c>
      <c r="H47" s="62">
        <f>IF(ISNA(VLOOKUP($Y$1*1000+F47,年齢別人口集計表AD2!$A$2:$K$5000,10,FALSE)),0,VLOOKUP($Y$1*1000+F47,年齢別人口集計表AD2!$A$2:$K$5000,10,FALSE))</f>
        <v>0</v>
      </c>
      <c r="I47" s="62">
        <f>SUM(G47:H47)</f>
        <v>0</v>
      </c>
      <c r="J47" s="63"/>
      <c r="K47" s="62">
        <v>113</v>
      </c>
      <c r="L47" s="62">
        <f>IF(ISNA(VLOOKUP($Y$1*1000+K47,年齢別人口集計表AD2!$A$2:$K$5000,9,FALSE)),0,VLOOKUP($Y$1*1000+K47,年齢別人口集計表AD2!$A$2:$K$5000,9,FALSE))</f>
        <v>0</v>
      </c>
      <c r="M47" s="62">
        <f>IF(ISNA(VLOOKUP($Y$1*1000+K47,年齢別人口集計表AD2!$A$2:$K$5000,10,FALSE)),0,VLOOKUP($Y$1*1000+K47,年齢別人口集計表AD2!$A$2:$K$5000,10,FALSE))</f>
        <v>0</v>
      </c>
      <c r="N47" s="62">
        <f>SUM(L47:M47)</f>
        <v>0</v>
      </c>
      <c r="O47" s="63"/>
      <c r="P47" s="62">
        <v>118</v>
      </c>
      <c r="Q47" s="62">
        <f>IF(ISNA(VLOOKUP($Y$1*1000+P47,年齢別人口集計表AD2!$A$2:$K$5000,9,FALSE)),0,VLOOKUP($Y$1*1000+P47,年齢別人口集計表AD2!$A$2:$K$5000,9,FALSE))</f>
        <v>0</v>
      </c>
      <c r="R47" s="62">
        <f>IF(ISNA(VLOOKUP($Y$1*1000+P47,年齢別人口集計表AD2!$A$2:$K$5000,10,FALSE)),0,VLOOKUP($Y$1*1000+P47,年齢別人口集計表AD2!$A$2:$K$5000,10,FALSE))</f>
        <v>0</v>
      </c>
      <c r="S47" s="62">
        <f>SUM(Q47:R47)</f>
        <v>0</v>
      </c>
      <c r="X47" s="57" t="s">
        <v>42</v>
      </c>
      <c r="Y47" s="57">
        <v>54</v>
      </c>
    </row>
    <row r="48" spans="1:25" x14ac:dyDescent="0.15">
      <c r="A48" s="62">
        <v>104</v>
      </c>
      <c r="B48" s="62">
        <f>IF(ISNA(VLOOKUP($Y$1*1000+A48,年齢別人口集計表AD2!$A$2:$K$5000,9,FALSE)),0,VLOOKUP($Y$1*1000+A48,年齢別人口集計表AD2!$A$2:$K$5000,9,FALSE))</f>
        <v>0</v>
      </c>
      <c r="C48" s="62">
        <f>IF(ISNA(VLOOKUP($Y$1*1000+A48,年齢別人口集計表AD2!$A$2:$K$5000,10,FALSE)),0,VLOOKUP($Y$1*1000+A48,年齢別人口集計表AD2!$A$2:$K$5000,10,FALSE))</f>
        <v>0</v>
      </c>
      <c r="D48" s="62">
        <f>SUM(B48:C48)</f>
        <v>0</v>
      </c>
      <c r="E48" s="63"/>
      <c r="F48" s="62">
        <v>109</v>
      </c>
      <c r="G48" s="62">
        <f>IF(ISNA(VLOOKUP($Y$1*1000+F48,年齢別人口集計表AD2!$A$2:$K$5000,9,FALSE)),0,VLOOKUP($Y$1*1000+F48,年齢別人口集計表AD2!$A$2:$K$5000,9,FALSE))</f>
        <v>0</v>
      </c>
      <c r="H48" s="62">
        <f>IF(ISNA(VLOOKUP($Y$1*1000+F48,年齢別人口集計表AD2!$A$2:$K$5000,10,FALSE)),0,VLOOKUP($Y$1*1000+F48,年齢別人口集計表AD2!$A$2:$K$5000,10,FALSE))</f>
        <v>0</v>
      </c>
      <c r="I48" s="62">
        <f>SUM(G48:H48)</f>
        <v>0</v>
      </c>
      <c r="J48" s="63"/>
      <c r="K48" s="62">
        <v>114</v>
      </c>
      <c r="L48" s="62">
        <f>IF(ISNA(VLOOKUP($Y$1*1000+K48,年齢別人口集計表AD2!$A$2:$K$5000,9,FALSE)),0,VLOOKUP($Y$1*1000+K48,年齢別人口集計表AD2!$A$2:$K$5000,9,FALSE))</f>
        <v>0</v>
      </c>
      <c r="M48" s="62">
        <f>IF(ISNA(VLOOKUP($Y$1*1000+K48,年齢別人口集計表AD2!$A$2:$K$5000,10,FALSE)),0,VLOOKUP($Y$1*1000+K48,年齢別人口集計表AD2!$A$2:$K$5000,10,FALSE))</f>
        <v>0</v>
      </c>
      <c r="N48" s="62">
        <f>SUM(L48:M48)</f>
        <v>0</v>
      </c>
      <c r="O48" s="63"/>
      <c r="P48" s="62">
        <v>119</v>
      </c>
      <c r="Q48" s="62">
        <f>IF(ISNA(VLOOKUP($Y$1*1000+P48,年齢別人口集計表AD2!$A$2:$K$5000,9,FALSE)),0,VLOOKUP($Y$1*1000+P48,年齢別人口集計表AD2!$A$2:$K$5000,9,FALSE))</f>
        <v>0</v>
      </c>
      <c r="R48" s="62">
        <f>IF(ISNA(VLOOKUP($Y$1*1000+P48,年齢別人口集計表AD2!$A$2:$K$5000,10,FALSE)),0,VLOOKUP($Y$1*1000+P48,年齢別人口集計表AD2!$A$2:$K$5000,10,FALSE))</f>
        <v>0</v>
      </c>
      <c r="S48" s="62">
        <f>SUM(Q48:R48)</f>
        <v>0</v>
      </c>
      <c r="X48" s="57" t="s">
        <v>43</v>
      </c>
      <c r="Y48" s="57">
        <v>55</v>
      </c>
    </row>
    <row r="49" spans="1:25" x14ac:dyDescent="0.15">
      <c r="A49" s="64" t="s">
        <v>91</v>
      </c>
      <c r="B49" s="62">
        <f>SUM(B44:B48)</f>
        <v>0</v>
      </c>
      <c r="C49" s="62">
        <f>SUM(C44:C48)</f>
        <v>0</v>
      </c>
      <c r="D49" s="62">
        <f>SUM(D44:D48)</f>
        <v>0</v>
      </c>
      <c r="E49" s="63"/>
      <c r="F49" s="64" t="s">
        <v>91</v>
      </c>
      <c r="G49" s="62">
        <f>SUM(G44:G48)</f>
        <v>0</v>
      </c>
      <c r="H49" s="62">
        <f>SUM(H44:H48)</f>
        <v>0</v>
      </c>
      <c r="I49" s="62">
        <f>SUM(I44:I48)</f>
        <v>0</v>
      </c>
      <c r="J49" s="63"/>
      <c r="K49" s="64" t="s">
        <v>91</v>
      </c>
      <c r="L49" s="62">
        <f>SUM(L44:L48)</f>
        <v>0</v>
      </c>
      <c r="M49" s="62">
        <f>SUM(M44:M48)</f>
        <v>0</v>
      </c>
      <c r="N49" s="62">
        <f>SUM(N44:N48)</f>
        <v>0</v>
      </c>
      <c r="O49" s="63"/>
      <c r="P49" s="64" t="s">
        <v>91</v>
      </c>
      <c r="Q49" s="62">
        <f>SUM(Q44:Q48)</f>
        <v>0</v>
      </c>
      <c r="R49" s="62">
        <f>SUM(R44:R48)</f>
        <v>0</v>
      </c>
      <c r="S49" s="62">
        <f>SUM(S44:S48)</f>
        <v>0</v>
      </c>
      <c r="U49" s="65">
        <f>Q49+L49+G49+B49</f>
        <v>0</v>
      </c>
      <c r="V49" s="65">
        <f>R49+M49+H49+C49</f>
        <v>0</v>
      </c>
      <c r="X49" s="57" t="s">
        <v>44</v>
      </c>
      <c r="Y49" s="57">
        <v>56</v>
      </c>
    </row>
    <row r="50" spans="1:25" ht="14.25" thickBot="1" x14ac:dyDescent="0.2">
      <c r="A50" s="67"/>
      <c r="B50" s="67"/>
      <c r="C50" s="67"/>
      <c r="D50" s="67"/>
      <c r="F50" s="67"/>
      <c r="G50" s="67"/>
      <c r="H50" s="67"/>
      <c r="I50" s="67"/>
      <c r="K50" s="67"/>
      <c r="L50" s="67"/>
      <c r="M50" s="67"/>
      <c r="N50" s="67"/>
      <c r="P50" s="67"/>
      <c r="Q50" s="68"/>
      <c r="R50" s="68"/>
      <c r="S50" s="68"/>
      <c r="X50" s="57" t="s">
        <v>45</v>
      </c>
      <c r="Y50" s="57">
        <v>57</v>
      </c>
    </row>
    <row r="51" spans="1:25" ht="14.25" thickBot="1" x14ac:dyDescent="0.2">
      <c r="N51" s="76"/>
      <c r="O51" s="70"/>
      <c r="P51" s="69" t="s">
        <v>94</v>
      </c>
      <c r="Q51" s="71" t="s">
        <v>89</v>
      </c>
      <c r="R51" s="72" t="s">
        <v>90</v>
      </c>
      <c r="S51" s="72" t="s">
        <v>91</v>
      </c>
      <c r="X51" s="57" t="s">
        <v>46</v>
      </c>
      <c r="Y51" s="57">
        <v>58</v>
      </c>
    </row>
    <row r="52" spans="1:25" ht="14.25" thickBot="1" x14ac:dyDescent="0.2">
      <c r="N52" s="77"/>
      <c r="O52" s="70"/>
      <c r="P52" s="73" t="s">
        <v>95</v>
      </c>
      <c r="Q52" s="74">
        <f>SUM(U9:U49)</f>
        <v>310</v>
      </c>
      <c r="R52" s="75">
        <f>SUM(V9:V49)</f>
        <v>301</v>
      </c>
      <c r="S52" s="75">
        <f>SUM(Q52:R52)</f>
        <v>611</v>
      </c>
      <c r="U52" s="65">
        <f>SUM(U9:U49)</f>
        <v>310</v>
      </c>
      <c r="V52" s="65">
        <f>SUM(V9:V49)</f>
        <v>301</v>
      </c>
      <c r="X52" s="57" t="s">
        <v>47</v>
      </c>
      <c r="Y52" s="57">
        <v>59</v>
      </c>
    </row>
    <row r="53" spans="1:25" x14ac:dyDescent="0.15">
      <c r="U53" s="65">
        <f>G33+L33+Q33+U41+U49</f>
        <v>12</v>
      </c>
      <c r="V53" s="65">
        <f>H33+M33+R33+V41+V49</f>
        <v>14</v>
      </c>
      <c r="X53" s="57" t="s">
        <v>48</v>
      </c>
      <c r="Y53" s="57">
        <v>60</v>
      </c>
    </row>
    <row r="54" spans="1:25" x14ac:dyDescent="0.15">
      <c r="U54" s="65">
        <f>Q33+U41+U49</f>
        <v>3</v>
      </c>
      <c r="V54" s="65">
        <f>R33+V41+V49</f>
        <v>5</v>
      </c>
      <c r="X54" s="57" t="s">
        <v>49</v>
      </c>
      <c r="Y54" s="57">
        <v>61</v>
      </c>
    </row>
    <row r="55" spans="1:25" x14ac:dyDescent="0.15">
      <c r="X55" s="57" t="s">
        <v>50</v>
      </c>
      <c r="Y55" s="57">
        <v>62</v>
      </c>
    </row>
    <row r="56" spans="1:25" x14ac:dyDescent="0.15">
      <c r="X56" s="57" t="s">
        <v>51</v>
      </c>
      <c r="Y56" s="57">
        <v>63</v>
      </c>
    </row>
    <row r="57" spans="1:25" x14ac:dyDescent="0.15">
      <c r="X57" s="57" t="s">
        <v>52</v>
      </c>
      <c r="Y57" s="57">
        <v>64</v>
      </c>
    </row>
    <row r="58" spans="1:25" x14ac:dyDescent="0.15">
      <c r="X58" s="57" t="s">
        <v>53</v>
      </c>
      <c r="Y58" s="57">
        <v>65</v>
      </c>
    </row>
    <row r="59" spans="1:25" x14ac:dyDescent="0.15">
      <c r="X59" s="57" t="s">
        <v>54</v>
      </c>
      <c r="Y59" s="57">
        <v>66</v>
      </c>
    </row>
    <row r="60" spans="1:25" x14ac:dyDescent="0.15">
      <c r="X60" s="57" t="s">
        <v>55</v>
      </c>
      <c r="Y60" s="57">
        <v>67</v>
      </c>
    </row>
    <row r="61" spans="1:25" x14ac:dyDescent="0.15">
      <c r="X61" s="57" t="s">
        <v>122</v>
      </c>
      <c r="Y61" s="57">
        <v>68</v>
      </c>
    </row>
    <row r="62" spans="1:25" x14ac:dyDescent="0.15">
      <c r="X62" s="57" t="s">
        <v>56</v>
      </c>
      <c r="Y62" s="57">
        <v>69</v>
      </c>
    </row>
    <row r="63" spans="1:25" x14ac:dyDescent="0.15">
      <c r="X63" s="57" t="s">
        <v>57</v>
      </c>
      <c r="Y63" s="57">
        <v>70</v>
      </c>
    </row>
    <row r="64" spans="1:25" x14ac:dyDescent="0.15">
      <c r="X64" s="57" t="s">
        <v>58</v>
      </c>
      <c r="Y64" s="57">
        <v>71</v>
      </c>
    </row>
    <row r="65" spans="24:25" x14ac:dyDescent="0.15">
      <c r="X65" s="57" t="s">
        <v>59</v>
      </c>
      <c r="Y65" s="57">
        <v>72</v>
      </c>
    </row>
    <row r="66" spans="24:25" x14ac:dyDescent="0.15">
      <c r="X66" s="57" t="s">
        <v>60</v>
      </c>
      <c r="Y66" s="57">
        <v>73</v>
      </c>
    </row>
  </sheetData>
  <sheetProtection sheet="1"/>
  <phoneticPr fontId="2"/>
  <dataValidations count="1">
    <dataValidation type="list" allowBlank="1" showInputMessage="1" showErrorMessage="1" sqref="H1">
      <formula1>$X$3:$X$66</formula1>
    </dataValidation>
  </dataValidations>
  <pageMargins left="0.99" right="0.78700000000000003" top="0.47" bottom="0.28000000000000003" header="0.4" footer="0.21"/>
  <pageSetup paperSize="9" scale="84" orientation="landscape" verticalDpi="0" r:id="rId1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66"/>
  <sheetViews>
    <sheetView tabSelected="1" zoomScale="80" workbookViewId="0">
      <pane ySplit="1" topLeftCell="A2" activePane="bottomLeft" state="frozen"/>
      <selection activeCell="I52" sqref="I52"/>
      <selection pane="bottomLeft" activeCell="I52" sqref="I52"/>
    </sheetView>
  </sheetViews>
  <sheetFormatPr defaultRowHeight="13.5" x14ac:dyDescent="0.15"/>
  <cols>
    <col min="1" max="4" width="9" style="57"/>
    <col min="5" max="5" width="2.125" style="57" customWidth="1"/>
    <col min="6" max="9" width="9" style="57"/>
    <col min="10" max="10" width="0.875" style="57" customWidth="1"/>
    <col min="11" max="14" width="9" style="57"/>
    <col min="15" max="15" width="1" style="57" customWidth="1"/>
    <col min="16" max="16384" width="9" style="57"/>
  </cols>
  <sheetData>
    <row r="1" spans="1:25" x14ac:dyDescent="0.15">
      <c r="A1" s="55" t="s">
        <v>99</v>
      </c>
      <c r="B1" s="55"/>
      <c r="C1" s="55"/>
      <c r="D1" s="55"/>
      <c r="E1" s="55"/>
      <c r="F1" s="55"/>
      <c r="G1" s="56" t="s">
        <v>92</v>
      </c>
      <c r="H1" s="78" t="s">
        <v>139</v>
      </c>
      <c r="J1" s="55"/>
      <c r="K1" s="55"/>
      <c r="L1" s="55"/>
      <c r="M1" s="55"/>
      <c r="N1" s="55"/>
      <c r="O1" s="55" t="s">
        <v>93</v>
      </c>
      <c r="P1" s="55"/>
      <c r="Q1" s="55"/>
      <c r="R1" s="55" t="str">
        <f>高齢者率65!J1</f>
        <v>平成30年3月末</v>
      </c>
      <c r="S1" s="55"/>
      <c r="Y1" s="55">
        <f>VLOOKUP(H1,X3:Y67,2,FALSE)</f>
        <v>40</v>
      </c>
    </row>
    <row r="2" spans="1:25" x14ac:dyDescent="0.15">
      <c r="A2" s="58"/>
      <c r="B2" s="58"/>
      <c r="C2" s="58"/>
      <c r="D2" s="58"/>
      <c r="E2" s="55"/>
      <c r="F2" s="58"/>
      <c r="G2" s="58"/>
      <c r="H2" s="58"/>
      <c r="I2" s="58"/>
      <c r="J2" s="55"/>
      <c r="K2" s="58"/>
      <c r="L2" s="58"/>
      <c r="M2" s="58"/>
      <c r="N2" s="58"/>
      <c r="O2" s="55"/>
      <c r="P2" s="58"/>
      <c r="Q2" s="58"/>
      <c r="R2" s="58"/>
      <c r="S2" s="58"/>
    </row>
    <row r="3" spans="1:25" x14ac:dyDescent="0.15">
      <c r="A3" s="59" t="s">
        <v>0</v>
      </c>
      <c r="B3" s="59" t="s">
        <v>89</v>
      </c>
      <c r="C3" s="59" t="s">
        <v>90</v>
      </c>
      <c r="D3" s="59" t="s">
        <v>91</v>
      </c>
      <c r="E3" s="60"/>
      <c r="F3" s="59" t="s">
        <v>0</v>
      </c>
      <c r="G3" s="59" t="s">
        <v>89</v>
      </c>
      <c r="H3" s="59" t="s">
        <v>90</v>
      </c>
      <c r="I3" s="59" t="s">
        <v>91</v>
      </c>
      <c r="J3" s="60"/>
      <c r="K3" s="59" t="s">
        <v>0</v>
      </c>
      <c r="L3" s="59" t="s">
        <v>89</v>
      </c>
      <c r="M3" s="59" t="s">
        <v>90</v>
      </c>
      <c r="N3" s="59" t="s">
        <v>91</v>
      </c>
      <c r="O3" s="60"/>
      <c r="P3" s="59" t="s">
        <v>0</v>
      </c>
      <c r="Q3" s="59" t="s">
        <v>89</v>
      </c>
      <c r="R3" s="59" t="s">
        <v>90</v>
      </c>
      <c r="S3" s="59" t="s">
        <v>91</v>
      </c>
      <c r="T3" s="61"/>
      <c r="X3" s="57" t="s">
        <v>2</v>
      </c>
      <c r="Y3" s="57">
        <v>1</v>
      </c>
    </row>
    <row r="4" spans="1:25" x14ac:dyDescent="0.15">
      <c r="A4" s="62">
        <v>0</v>
      </c>
      <c r="B4" s="62">
        <f>IF(ISNA(VLOOKUP($Y$1*1000+A4,年齢別人口集計表AD2!$A$2:$K$5000,9,FALSE)),0,VLOOKUP($Y$1*1000+A4,年齢別人口集計表AD2!$A$2:$K$5000,9,FALSE))</f>
        <v>0</v>
      </c>
      <c r="C4" s="62">
        <f>IF(ISNA(VLOOKUP($Y$1*1000+A4,年齢別人口集計表AD2!$A$2:$K$5000,10,FALSE)),0,VLOOKUP($Y$1*1000+A4,年齢別人口集計表AD2!$A$2:$K$5000,10,FALSE))</f>
        <v>2</v>
      </c>
      <c r="D4" s="62">
        <f>SUM(B4:C4)</f>
        <v>2</v>
      </c>
      <c r="E4" s="63"/>
      <c r="F4" s="62">
        <v>5</v>
      </c>
      <c r="G4" s="62">
        <f>IF(ISNA(VLOOKUP($Y$1*1000+F4,年齢別人口集計表AD2!$A$2:$K$5000,9,FALSE)),0,VLOOKUP($Y$1*1000+F4,年齢別人口集計表AD2!$A$2:$K$5000,9,FALSE))</f>
        <v>10</v>
      </c>
      <c r="H4" s="62">
        <f>IF(ISNA(VLOOKUP($Y$1*1000+F4,年齢別人口集計表AD2!$A$2:$K$5000,10,FALSE)),0,VLOOKUP($Y$1*1000+F4,年齢別人口集計表AD2!$A$2:$K$5000,10,FALSE))</f>
        <v>4</v>
      </c>
      <c r="I4" s="62">
        <f>SUM(G4:H4)</f>
        <v>14</v>
      </c>
      <c r="J4" s="63"/>
      <c r="K4" s="62">
        <v>10</v>
      </c>
      <c r="L4" s="62">
        <f>IF(ISNA(VLOOKUP($Y$1*1000+K4,年齢別人口集計表AD2!$A$2:$K$5000,9,FALSE)),0,VLOOKUP($Y$1*1000+K4,年齢別人口集計表AD2!$A$2:$K$5000,9,FALSE))</f>
        <v>16</v>
      </c>
      <c r="M4" s="62">
        <f>IF(ISNA(VLOOKUP($Y$1*1000+K4,年齢別人口集計表AD2!$A$2:$K$5000,10,FALSE)),0,VLOOKUP($Y$1*1000+K4,年齢別人口集計表AD2!$A$2:$K$5000,10,FALSE))</f>
        <v>26</v>
      </c>
      <c r="N4" s="62">
        <f>SUM(L4:M4)</f>
        <v>42</v>
      </c>
      <c r="O4" s="63"/>
      <c r="P4" s="62">
        <v>15</v>
      </c>
      <c r="Q4" s="62">
        <f>IF(ISNA(VLOOKUP($Y$1*1000+P4,年齢別人口集計表AD2!$A$2:$K$5000,9,FALSE)),0,VLOOKUP($Y$1*1000+P4,年齢別人口集計表AD2!$A$2:$K$5000,9,FALSE))</f>
        <v>18</v>
      </c>
      <c r="R4" s="62">
        <f>IF(ISNA(VLOOKUP($Y$1*1000+P4,年齢別人口集計表AD2!$A$2:$K$5000,10,FALSE)),0,VLOOKUP($Y$1*1000+P4,年齢別人口集計表AD2!$A$2:$K$5000,10,FALSE))</f>
        <v>24</v>
      </c>
      <c r="S4" s="62">
        <f>SUM(Q4:R4)</f>
        <v>42</v>
      </c>
      <c r="X4" s="57" t="s">
        <v>3</v>
      </c>
      <c r="Y4" s="57">
        <v>2</v>
      </c>
    </row>
    <row r="5" spans="1:25" x14ac:dyDescent="0.15">
      <c r="A5" s="62">
        <v>1</v>
      </c>
      <c r="B5" s="62">
        <f>IF(ISNA(VLOOKUP($Y$1*1000+A5,年齢別人口集計表AD2!$A$2:$K$5000,9,FALSE)),0,VLOOKUP($Y$1*1000+A5,年齢別人口集計表AD2!$A$2:$K$5000,9,FALSE))</f>
        <v>6</v>
      </c>
      <c r="C5" s="62">
        <f>IF(ISNA(VLOOKUP($Y$1*1000+A5,年齢別人口集計表AD2!$A$2:$K$5000,10,FALSE)),0,VLOOKUP($Y$1*1000+A5,年齢別人口集計表AD2!$A$2:$K$5000,10,FALSE))</f>
        <v>1</v>
      </c>
      <c r="D5" s="62">
        <f>SUM(B5:C5)</f>
        <v>7</v>
      </c>
      <c r="E5" s="63"/>
      <c r="F5" s="62">
        <v>6</v>
      </c>
      <c r="G5" s="62">
        <f>IF(ISNA(VLOOKUP($Y$1*1000+F5,年齢別人口集計表AD2!$A$2:$K$5000,9,FALSE)),0,VLOOKUP($Y$1*1000+F5,年齢別人口集計表AD2!$A$2:$K$5000,9,FALSE))</f>
        <v>8</v>
      </c>
      <c r="H5" s="62">
        <f>IF(ISNA(VLOOKUP($Y$1*1000+F5,年齢別人口集計表AD2!$A$2:$K$5000,10,FALSE)),0,VLOOKUP($Y$1*1000+F5,年齢別人口集計表AD2!$A$2:$K$5000,10,FALSE))</f>
        <v>11</v>
      </c>
      <c r="I5" s="62">
        <f>SUM(G5:H5)</f>
        <v>19</v>
      </c>
      <c r="J5" s="63"/>
      <c r="K5" s="62">
        <v>11</v>
      </c>
      <c r="L5" s="62">
        <f>IF(ISNA(VLOOKUP($Y$1*1000+K5,年齢別人口集計表AD2!$A$2:$K$5000,9,FALSE)),0,VLOOKUP($Y$1*1000+K5,年齢別人口集計表AD2!$A$2:$K$5000,9,FALSE))</f>
        <v>27</v>
      </c>
      <c r="M5" s="62">
        <f>IF(ISNA(VLOOKUP($Y$1*1000+K5,年齢別人口集計表AD2!$A$2:$K$5000,10,FALSE)),0,VLOOKUP($Y$1*1000+K5,年齢別人口集計表AD2!$A$2:$K$5000,10,FALSE))</f>
        <v>24</v>
      </c>
      <c r="N5" s="62">
        <f>SUM(L5:M5)</f>
        <v>51</v>
      </c>
      <c r="O5" s="63"/>
      <c r="P5" s="62">
        <v>16</v>
      </c>
      <c r="Q5" s="62">
        <f>IF(ISNA(VLOOKUP($Y$1*1000+P5,年齢別人口集計表AD2!$A$2:$K$5000,9,FALSE)),0,VLOOKUP($Y$1*1000+P5,年齢別人口集計表AD2!$A$2:$K$5000,9,FALSE))</f>
        <v>15</v>
      </c>
      <c r="R5" s="62">
        <f>IF(ISNA(VLOOKUP($Y$1*1000+P5,年齢別人口集計表AD2!$A$2:$K$5000,10,FALSE)),0,VLOOKUP($Y$1*1000+P5,年齢別人口集計表AD2!$A$2:$K$5000,10,FALSE))</f>
        <v>25</v>
      </c>
      <c r="S5" s="62">
        <f>SUM(Q5:R5)</f>
        <v>40</v>
      </c>
      <c r="X5" s="57" t="s">
        <v>4</v>
      </c>
      <c r="Y5" s="57">
        <v>3</v>
      </c>
    </row>
    <row r="6" spans="1:25" x14ac:dyDescent="0.15">
      <c r="A6" s="62">
        <v>2</v>
      </c>
      <c r="B6" s="62">
        <f>IF(ISNA(VLOOKUP($Y$1*1000+A6,年齢別人口集計表AD2!$A$2:$K$5000,9,FALSE)),0,VLOOKUP($Y$1*1000+A6,年齢別人口集計表AD2!$A$2:$K$5000,9,FALSE))</f>
        <v>1</v>
      </c>
      <c r="C6" s="62">
        <f>IF(ISNA(VLOOKUP($Y$1*1000+A6,年齢別人口集計表AD2!$A$2:$K$5000,10,FALSE)),0,VLOOKUP($Y$1*1000+A6,年齢別人口集計表AD2!$A$2:$K$5000,10,FALSE))</f>
        <v>3</v>
      </c>
      <c r="D6" s="62">
        <f>SUM(B6:C6)</f>
        <v>4</v>
      </c>
      <c r="E6" s="63"/>
      <c r="F6" s="62">
        <v>7</v>
      </c>
      <c r="G6" s="62">
        <f>IF(ISNA(VLOOKUP($Y$1*1000+F6,年齢別人口集計表AD2!$A$2:$K$5000,9,FALSE)),0,VLOOKUP($Y$1*1000+F6,年齢別人口集計表AD2!$A$2:$K$5000,9,FALSE))</f>
        <v>15</v>
      </c>
      <c r="H6" s="62">
        <f>IF(ISNA(VLOOKUP($Y$1*1000+F6,年齢別人口集計表AD2!$A$2:$K$5000,10,FALSE)),0,VLOOKUP($Y$1*1000+F6,年齢別人口集計表AD2!$A$2:$K$5000,10,FALSE))</f>
        <v>12</v>
      </c>
      <c r="I6" s="62">
        <f>SUM(G6:H6)</f>
        <v>27</v>
      </c>
      <c r="J6" s="63"/>
      <c r="K6" s="62">
        <v>12</v>
      </c>
      <c r="L6" s="62">
        <f>IF(ISNA(VLOOKUP($Y$1*1000+K6,年齢別人口集計表AD2!$A$2:$K$5000,9,FALSE)),0,VLOOKUP($Y$1*1000+K6,年齢別人口集計表AD2!$A$2:$K$5000,9,FALSE))</f>
        <v>19</v>
      </c>
      <c r="M6" s="62">
        <f>IF(ISNA(VLOOKUP($Y$1*1000+K6,年齢別人口集計表AD2!$A$2:$K$5000,10,FALSE)),0,VLOOKUP($Y$1*1000+K6,年齢別人口集計表AD2!$A$2:$K$5000,10,FALSE))</f>
        <v>25</v>
      </c>
      <c r="N6" s="62">
        <f>SUM(L6:M6)</f>
        <v>44</v>
      </c>
      <c r="O6" s="63"/>
      <c r="P6" s="62">
        <v>17</v>
      </c>
      <c r="Q6" s="62">
        <f>IF(ISNA(VLOOKUP($Y$1*1000+P6,年齢別人口集計表AD2!$A$2:$K$5000,9,FALSE)),0,VLOOKUP($Y$1*1000+P6,年齢別人口集計表AD2!$A$2:$K$5000,9,FALSE))</f>
        <v>19</v>
      </c>
      <c r="R6" s="62">
        <f>IF(ISNA(VLOOKUP($Y$1*1000+P6,年齢別人口集計表AD2!$A$2:$K$5000,10,FALSE)),0,VLOOKUP($Y$1*1000+P6,年齢別人口集計表AD2!$A$2:$K$5000,10,FALSE))</f>
        <v>12</v>
      </c>
      <c r="S6" s="62">
        <f>SUM(Q6:R6)</f>
        <v>31</v>
      </c>
      <c r="X6" s="57" t="s">
        <v>5</v>
      </c>
      <c r="Y6" s="57">
        <v>4</v>
      </c>
    </row>
    <row r="7" spans="1:25" x14ac:dyDescent="0.15">
      <c r="A7" s="62">
        <v>3</v>
      </c>
      <c r="B7" s="62">
        <f>IF(ISNA(VLOOKUP($Y$1*1000+A7,年齢別人口集計表AD2!$A$2:$K$5000,9,FALSE)),0,VLOOKUP($Y$1*1000+A7,年齢別人口集計表AD2!$A$2:$K$5000,9,FALSE))</f>
        <v>5</v>
      </c>
      <c r="C7" s="62">
        <f>IF(ISNA(VLOOKUP($Y$1*1000+A7,年齢別人口集計表AD2!$A$2:$K$5000,10,FALSE)),0,VLOOKUP($Y$1*1000+A7,年齢別人口集計表AD2!$A$2:$K$5000,10,FALSE))</f>
        <v>8</v>
      </c>
      <c r="D7" s="62">
        <f>SUM(B7:C7)</f>
        <v>13</v>
      </c>
      <c r="E7" s="63"/>
      <c r="F7" s="62">
        <v>8</v>
      </c>
      <c r="G7" s="62">
        <f>IF(ISNA(VLOOKUP($Y$1*1000+F7,年齢別人口集計表AD2!$A$2:$K$5000,9,FALSE)),0,VLOOKUP($Y$1*1000+F7,年齢別人口集計表AD2!$A$2:$K$5000,9,FALSE))</f>
        <v>17</v>
      </c>
      <c r="H7" s="62">
        <f>IF(ISNA(VLOOKUP($Y$1*1000+F7,年齢別人口集計表AD2!$A$2:$K$5000,10,FALSE)),0,VLOOKUP($Y$1*1000+F7,年齢別人口集計表AD2!$A$2:$K$5000,10,FALSE))</f>
        <v>21</v>
      </c>
      <c r="I7" s="62">
        <f>SUM(G7:H7)</f>
        <v>38</v>
      </c>
      <c r="J7" s="63"/>
      <c r="K7" s="62">
        <v>13</v>
      </c>
      <c r="L7" s="62">
        <f>IF(ISNA(VLOOKUP($Y$1*1000+K7,年齢別人口集計表AD2!$A$2:$K$5000,9,FALSE)),0,VLOOKUP($Y$1*1000+K7,年齢別人口集計表AD2!$A$2:$K$5000,9,FALSE))</f>
        <v>26</v>
      </c>
      <c r="M7" s="62">
        <f>IF(ISNA(VLOOKUP($Y$1*1000+K7,年齢別人口集計表AD2!$A$2:$K$5000,10,FALSE)),0,VLOOKUP($Y$1*1000+K7,年齢別人口集計表AD2!$A$2:$K$5000,10,FALSE))</f>
        <v>13</v>
      </c>
      <c r="N7" s="62">
        <f>SUM(L7:M7)</f>
        <v>39</v>
      </c>
      <c r="O7" s="63"/>
      <c r="P7" s="62">
        <v>18</v>
      </c>
      <c r="Q7" s="62">
        <f>IF(ISNA(VLOOKUP($Y$1*1000+P7,年齢別人口集計表AD2!$A$2:$K$5000,9,FALSE)),0,VLOOKUP($Y$1*1000+P7,年齢別人口集計表AD2!$A$2:$K$5000,9,FALSE))</f>
        <v>6</v>
      </c>
      <c r="R7" s="62">
        <f>IF(ISNA(VLOOKUP($Y$1*1000+P7,年齢別人口集計表AD2!$A$2:$K$5000,10,FALSE)),0,VLOOKUP($Y$1*1000+P7,年齢別人口集計表AD2!$A$2:$K$5000,10,FALSE))</f>
        <v>14</v>
      </c>
      <c r="S7" s="62">
        <f>SUM(Q7:R7)</f>
        <v>20</v>
      </c>
      <c r="X7" s="57" t="s">
        <v>6</v>
      </c>
      <c r="Y7" s="57">
        <v>5</v>
      </c>
    </row>
    <row r="8" spans="1:25" x14ac:dyDescent="0.15">
      <c r="A8" s="62">
        <v>4</v>
      </c>
      <c r="B8" s="62">
        <f>IF(ISNA(VLOOKUP($Y$1*1000+A8,年齢別人口集計表AD2!$A$2:$K$5000,9,FALSE)),0,VLOOKUP($Y$1*1000+A8,年齢別人口集計表AD2!$A$2:$K$5000,9,FALSE))</f>
        <v>9</v>
      </c>
      <c r="C8" s="62">
        <f>IF(ISNA(VLOOKUP($Y$1*1000+A8,年齢別人口集計表AD2!$A$2:$K$5000,10,FALSE)),0,VLOOKUP($Y$1*1000+A8,年齢別人口集計表AD2!$A$2:$K$5000,10,FALSE))</f>
        <v>6</v>
      </c>
      <c r="D8" s="62">
        <f>SUM(B8:C8)</f>
        <v>15</v>
      </c>
      <c r="E8" s="63"/>
      <c r="F8" s="62">
        <v>9</v>
      </c>
      <c r="G8" s="62">
        <f>IF(ISNA(VLOOKUP($Y$1*1000+F8,年齢別人口集計表AD2!$A$2:$K$5000,9,FALSE)),0,VLOOKUP($Y$1*1000+F8,年齢別人口集計表AD2!$A$2:$K$5000,9,FALSE))</f>
        <v>11</v>
      </c>
      <c r="H8" s="62">
        <f>IF(ISNA(VLOOKUP($Y$1*1000+F8,年齢別人口集計表AD2!$A$2:$K$5000,10,FALSE)),0,VLOOKUP($Y$1*1000+F8,年齢別人口集計表AD2!$A$2:$K$5000,10,FALSE))</f>
        <v>13</v>
      </c>
      <c r="I8" s="62">
        <f>SUM(G8:H8)</f>
        <v>24</v>
      </c>
      <c r="J8" s="63"/>
      <c r="K8" s="62">
        <v>14</v>
      </c>
      <c r="L8" s="62">
        <f>IF(ISNA(VLOOKUP($Y$1*1000+K8,年齢別人口集計表AD2!$A$2:$K$5000,9,FALSE)),0,VLOOKUP($Y$1*1000+K8,年齢別人口集計表AD2!$A$2:$K$5000,9,FALSE))</f>
        <v>27</v>
      </c>
      <c r="M8" s="62">
        <f>IF(ISNA(VLOOKUP($Y$1*1000+K8,年齢別人口集計表AD2!$A$2:$K$5000,10,FALSE)),0,VLOOKUP($Y$1*1000+K8,年齢別人口集計表AD2!$A$2:$K$5000,10,FALSE))</f>
        <v>17</v>
      </c>
      <c r="N8" s="62">
        <f>SUM(L8:M8)</f>
        <v>44</v>
      </c>
      <c r="O8" s="63"/>
      <c r="P8" s="62">
        <v>19</v>
      </c>
      <c r="Q8" s="62">
        <f>IF(ISNA(VLOOKUP($Y$1*1000+P8,年齢別人口集計表AD2!$A$2:$K$5000,9,FALSE)),0,VLOOKUP($Y$1*1000+P8,年齢別人口集計表AD2!$A$2:$K$5000,9,FALSE))</f>
        <v>10</v>
      </c>
      <c r="R8" s="62">
        <f>IF(ISNA(VLOOKUP($Y$1*1000+P8,年齢別人口集計表AD2!$A$2:$K$5000,10,FALSE)),0,VLOOKUP($Y$1*1000+P8,年齢別人口集計表AD2!$A$2:$K$5000,10,FALSE))</f>
        <v>6</v>
      </c>
      <c r="S8" s="62">
        <f>SUM(Q8:R8)</f>
        <v>16</v>
      </c>
      <c r="X8" s="57" t="s">
        <v>7</v>
      </c>
      <c r="Y8" s="57">
        <v>6</v>
      </c>
    </row>
    <row r="9" spans="1:25" x14ac:dyDescent="0.15">
      <c r="A9" s="64" t="s">
        <v>91</v>
      </c>
      <c r="B9" s="62">
        <f>SUM(B4:B8)</f>
        <v>21</v>
      </c>
      <c r="C9" s="62">
        <f>SUM(C4:C8)</f>
        <v>20</v>
      </c>
      <c r="D9" s="62">
        <f>SUM(D4:D8)</f>
        <v>41</v>
      </c>
      <c r="E9" s="63"/>
      <c r="F9" s="64" t="s">
        <v>91</v>
      </c>
      <c r="G9" s="62">
        <f>SUM(G4:G8)</f>
        <v>61</v>
      </c>
      <c r="H9" s="62">
        <f>SUM(H4:H8)</f>
        <v>61</v>
      </c>
      <c r="I9" s="62">
        <f>SUM(I4:I8)</f>
        <v>122</v>
      </c>
      <c r="J9" s="63"/>
      <c r="K9" s="64" t="s">
        <v>91</v>
      </c>
      <c r="L9" s="62">
        <f>SUM(L4:L8)</f>
        <v>115</v>
      </c>
      <c r="M9" s="62">
        <f>SUM(M4:M8)</f>
        <v>105</v>
      </c>
      <c r="N9" s="62">
        <f>SUM(N4:N8)</f>
        <v>220</v>
      </c>
      <c r="O9" s="63"/>
      <c r="P9" s="64" t="s">
        <v>91</v>
      </c>
      <c r="Q9" s="62">
        <f>SUM(Q4:Q8)</f>
        <v>68</v>
      </c>
      <c r="R9" s="62">
        <f>SUM(R4:R8)</f>
        <v>81</v>
      </c>
      <c r="S9" s="62">
        <f>SUM(S4:S8)</f>
        <v>149</v>
      </c>
      <c r="U9" s="65">
        <f>Q9+L9+G9+B9</f>
        <v>265</v>
      </c>
      <c r="V9" s="65">
        <f>R9+M9+H9+C9</f>
        <v>267</v>
      </c>
      <c r="X9" s="57" t="s">
        <v>8</v>
      </c>
      <c r="Y9" s="57">
        <v>7</v>
      </c>
    </row>
    <row r="10" spans="1:25" x14ac:dyDescent="0.15">
      <c r="A10" s="66"/>
      <c r="B10" s="66"/>
      <c r="C10" s="66"/>
      <c r="D10" s="66"/>
      <c r="F10" s="66"/>
      <c r="G10" s="66"/>
      <c r="H10" s="66"/>
      <c r="I10" s="66"/>
      <c r="K10" s="66"/>
      <c r="L10" s="66"/>
      <c r="M10" s="66"/>
      <c r="N10" s="66"/>
      <c r="P10" s="66"/>
      <c r="Q10" s="66"/>
      <c r="R10" s="66"/>
      <c r="S10" s="66"/>
      <c r="X10" s="57" t="s">
        <v>9</v>
      </c>
      <c r="Y10" s="57">
        <v>8</v>
      </c>
    </row>
    <row r="11" spans="1:25" x14ac:dyDescent="0.15">
      <c r="A11" s="64" t="s">
        <v>0</v>
      </c>
      <c r="B11" s="64" t="s">
        <v>89</v>
      </c>
      <c r="C11" s="64" t="s">
        <v>90</v>
      </c>
      <c r="D11" s="64" t="s">
        <v>91</v>
      </c>
      <c r="E11" s="63"/>
      <c r="F11" s="64" t="s">
        <v>0</v>
      </c>
      <c r="G11" s="64" t="s">
        <v>89</v>
      </c>
      <c r="H11" s="64" t="s">
        <v>90</v>
      </c>
      <c r="I11" s="64" t="s">
        <v>91</v>
      </c>
      <c r="J11" s="63"/>
      <c r="K11" s="64" t="s">
        <v>0</v>
      </c>
      <c r="L11" s="64" t="s">
        <v>89</v>
      </c>
      <c r="M11" s="64" t="s">
        <v>90</v>
      </c>
      <c r="N11" s="64" t="s">
        <v>91</v>
      </c>
      <c r="O11" s="63"/>
      <c r="P11" s="64" t="s">
        <v>0</v>
      </c>
      <c r="Q11" s="64" t="s">
        <v>89</v>
      </c>
      <c r="R11" s="64" t="s">
        <v>90</v>
      </c>
      <c r="S11" s="64" t="s">
        <v>91</v>
      </c>
      <c r="X11" s="57" t="s">
        <v>10</v>
      </c>
      <c r="Y11" s="57">
        <v>9</v>
      </c>
    </row>
    <row r="12" spans="1:25" x14ac:dyDescent="0.15">
      <c r="A12" s="62">
        <v>20</v>
      </c>
      <c r="B12" s="62">
        <f>IF(ISNA(VLOOKUP($Y$1*1000+A12,年齢別人口集計表AD2!$A$2:$K$5000,9,FALSE)),0,VLOOKUP($Y$1*1000+A12,年齢別人口集計表AD2!$A$2:$K$5000,9,FALSE))</f>
        <v>7</v>
      </c>
      <c r="C12" s="62">
        <f>IF(ISNA(VLOOKUP($Y$1*1000+A12,年齢別人口集計表AD2!$A$2:$K$5000,10,FALSE)),0,VLOOKUP($Y$1*1000+A12,年齢別人口集計表AD2!$A$2:$K$5000,10,FALSE))</f>
        <v>5</v>
      </c>
      <c r="D12" s="62">
        <f>SUM(B12:C12)</f>
        <v>12</v>
      </c>
      <c r="E12" s="63"/>
      <c r="F12" s="62">
        <v>25</v>
      </c>
      <c r="G12" s="62">
        <f>IF(ISNA(VLOOKUP($Y$1*1000+F12,年齢別人口集計表AD2!$A$2:$K$5000,9,FALSE)),0,VLOOKUP($Y$1*1000+F12,年齢別人口集計表AD2!$A$2:$K$5000,9,FALSE))</f>
        <v>2</v>
      </c>
      <c r="H12" s="62">
        <f>IF(ISNA(VLOOKUP($Y$1*1000+F12,年齢別人口集計表AD2!$A$2:$K$5000,10,FALSE)),0,VLOOKUP($Y$1*1000+F12,年齢別人口集計表AD2!$A$2:$K$5000,10,FALSE))</f>
        <v>0</v>
      </c>
      <c r="I12" s="62">
        <f>SUM(G12:H12)</f>
        <v>2</v>
      </c>
      <c r="J12" s="63"/>
      <c r="K12" s="62">
        <v>30</v>
      </c>
      <c r="L12" s="62">
        <f>IF(ISNA(VLOOKUP($Y$1*1000+K12,年齢別人口集計表AD2!$A$2:$K$5000,9,FALSE)),0,VLOOKUP($Y$1*1000+K12,年齢別人口集計表AD2!$A$2:$K$5000,9,FALSE))</f>
        <v>3</v>
      </c>
      <c r="M12" s="62">
        <f>IF(ISNA(VLOOKUP($Y$1*1000+K12,年齢別人口集計表AD2!$A$2:$K$5000,10,FALSE)),0,VLOOKUP($Y$1*1000+K12,年齢別人口集計表AD2!$A$2:$K$5000,10,FALSE))</f>
        <v>1</v>
      </c>
      <c r="N12" s="62">
        <f>SUM(L12:M12)</f>
        <v>4</v>
      </c>
      <c r="O12" s="63"/>
      <c r="P12" s="62">
        <v>35</v>
      </c>
      <c r="Q12" s="62">
        <f>IF(ISNA(VLOOKUP($Y$1*1000+P12,年齢別人口集計表AD2!$A$2:$K$5000,9,FALSE)),0,VLOOKUP($Y$1*1000+P12,年齢別人口集計表AD2!$A$2:$K$5000,9,FALSE))</f>
        <v>2</v>
      </c>
      <c r="R12" s="62">
        <f>IF(ISNA(VLOOKUP($Y$1*1000+P12,年齢別人口集計表AD2!$A$2:$K$5000,10,FALSE)),0,VLOOKUP($Y$1*1000+P12,年齢別人口集計表AD2!$A$2:$K$5000,10,FALSE))</f>
        <v>6</v>
      </c>
      <c r="S12" s="62">
        <f>SUM(Q12:R12)</f>
        <v>8</v>
      </c>
      <c r="X12" s="57" t="s">
        <v>11</v>
      </c>
      <c r="Y12" s="57">
        <v>10</v>
      </c>
    </row>
    <row r="13" spans="1:25" x14ac:dyDescent="0.15">
      <c r="A13" s="62">
        <v>21</v>
      </c>
      <c r="B13" s="62">
        <f>IF(ISNA(VLOOKUP($Y$1*1000+A13,年齢別人口集計表AD2!$A$2:$K$5000,9,FALSE)),0,VLOOKUP($Y$1*1000+A13,年齢別人口集計表AD2!$A$2:$K$5000,9,FALSE))</f>
        <v>7</v>
      </c>
      <c r="C13" s="62">
        <f>IF(ISNA(VLOOKUP($Y$1*1000+A13,年齢別人口集計表AD2!$A$2:$K$5000,10,FALSE)),0,VLOOKUP($Y$1*1000+A13,年齢別人口集計表AD2!$A$2:$K$5000,10,FALSE))</f>
        <v>1</v>
      </c>
      <c r="D13" s="62">
        <f>SUM(B13:C13)</f>
        <v>8</v>
      </c>
      <c r="E13" s="63"/>
      <c r="F13" s="62">
        <v>26</v>
      </c>
      <c r="G13" s="62">
        <f>IF(ISNA(VLOOKUP($Y$1*1000+F13,年齢別人口集計表AD2!$A$2:$K$5000,9,FALSE)),0,VLOOKUP($Y$1*1000+F13,年齢別人口集計表AD2!$A$2:$K$5000,9,FALSE))</f>
        <v>0</v>
      </c>
      <c r="H13" s="62">
        <f>IF(ISNA(VLOOKUP($Y$1*1000+F13,年齢別人口集計表AD2!$A$2:$K$5000,10,FALSE)),0,VLOOKUP($Y$1*1000+F13,年齢別人口集計表AD2!$A$2:$K$5000,10,FALSE))</f>
        <v>0</v>
      </c>
      <c r="I13" s="62">
        <f>SUM(G13:H13)</f>
        <v>0</v>
      </c>
      <c r="J13" s="63"/>
      <c r="K13" s="62">
        <v>31</v>
      </c>
      <c r="L13" s="62">
        <f>IF(ISNA(VLOOKUP($Y$1*1000+K13,年齢別人口集計表AD2!$A$2:$K$5000,9,FALSE)),0,VLOOKUP($Y$1*1000+K13,年齢別人口集計表AD2!$A$2:$K$5000,9,FALSE))</f>
        <v>1</v>
      </c>
      <c r="M13" s="62">
        <f>IF(ISNA(VLOOKUP($Y$1*1000+K13,年齢別人口集計表AD2!$A$2:$K$5000,10,FALSE)),0,VLOOKUP($Y$1*1000+K13,年齢別人口集計表AD2!$A$2:$K$5000,10,FALSE))</f>
        <v>2</v>
      </c>
      <c r="N13" s="62">
        <f>SUM(L13:M13)</f>
        <v>3</v>
      </c>
      <c r="O13" s="63"/>
      <c r="P13" s="62">
        <v>36</v>
      </c>
      <c r="Q13" s="62">
        <f>IF(ISNA(VLOOKUP($Y$1*1000+P13,年齢別人口集計表AD2!$A$2:$K$5000,9,FALSE)),0,VLOOKUP($Y$1*1000+P13,年齢別人口集計表AD2!$A$2:$K$5000,9,FALSE))</f>
        <v>3</v>
      </c>
      <c r="R13" s="62">
        <f>IF(ISNA(VLOOKUP($Y$1*1000+P13,年齢別人口集計表AD2!$A$2:$K$5000,10,FALSE)),0,VLOOKUP($Y$1*1000+P13,年齢別人口集計表AD2!$A$2:$K$5000,10,FALSE))</f>
        <v>8</v>
      </c>
      <c r="S13" s="62">
        <f>SUM(Q13:R13)</f>
        <v>11</v>
      </c>
      <c r="X13" s="57" t="s">
        <v>12</v>
      </c>
      <c r="Y13" s="57">
        <v>11</v>
      </c>
    </row>
    <row r="14" spans="1:25" x14ac:dyDescent="0.15">
      <c r="A14" s="62">
        <v>22</v>
      </c>
      <c r="B14" s="62">
        <f>IF(ISNA(VLOOKUP($Y$1*1000+A14,年齢別人口集計表AD2!$A$2:$K$5000,9,FALSE)),0,VLOOKUP($Y$1*1000+A14,年齢別人口集計表AD2!$A$2:$K$5000,9,FALSE))</f>
        <v>5</v>
      </c>
      <c r="C14" s="62">
        <f>IF(ISNA(VLOOKUP($Y$1*1000+A14,年齢別人口集計表AD2!$A$2:$K$5000,10,FALSE)),0,VLOOKUP($Y$1*1000+A14,年齢別人口集計表AD2!$A$2:$K$5000,10,FALSE))</f>
        <v>4</v>
      </c>
      <c r="D14" s="62">
        <f>SUM(B14:C14)</f>
        <v>9</v>
      </c>
      <c r="E14" s="63"/>
      <c r="F14" s="62">
        <v>27</v>
      </c>
      <c r="G14" s="62">
        <f>IF(ISNA(VLOOKUP($Y$1*1000+F14,年齢別人口集計表AD2!$A$2:$K$5000,9,FALSE)),0,VLOOKUP($Y$1*1000+F14,年齢別人口集計表AD2!$A$2:$K$5000,9,FALSE))</f>
        <v>0</v>
      </c>
      <c r="H14" s="62">
        <f>IF(ISNA(VLOOKUP($Y$1*1000+F14,年齢別人口集計表AD2!$A$2:$K$5000,10,FALSE)),0,VLOOKUP($Y$1*1000+F14,年齢別人口集計表AD2!$A$2:$K$5000,10,FALSE))</f>
        <v>4</v>
      </c>
      <c r="I14" s="62">
        <f>SUM(G14:H14)</f>
        <v>4</v>
      </c>
      <c r="J14" s="63"/>
      <c r="K14" s="62">
        <v>32</v>
      </c>
      <c r="L14" s="62">
        <f>IF(ISNA(VLOOKUP($Y$1*1000+K14,年齢別人口集計表AD2!$A$2:$K$5000,9,FALSE)),0,VLOOKUP($Y$1*1000+K14,年齢別人口集計表AD2!$A$2:$K$5000,9,FALSE))</f>
        <v>1</v>
      </c>
      <c r="M14" s="62">
        <f>IF(ISNA(VLOOKUP($Y$1*1000+K14,年齢別人口集計表AD2!$A$2:$K$5000,10,FALSE)),0,VLOOKUP($Y$1*1000+K14,年齢別人口集計表AD2!$A$2:$K$5000,10,FALSE))</f>
        <v>3</v>
      </c>
      <c r="N14" s="62">
        <f>SUM(L14:M14)</f>
        <v>4</v>
      </c>
      <c r="O14" s="63"/>
      <c r="P14" s="62">
        <v>37</v>
      </c>
      <c r="Q14" s="62">
        <f>IF(ISNA(VLOOKUP($Y$1*1000+P14,年齢別人口集計表AD2!$A$2:$K$5000,9,FALSE)),0,VLOOKUP($Y$1*1000+P14,年齢別人口集計表AD2!$A$2:$K$5000,9,FALSE))</f>
        <v>7</v>
      </c>
      <c r="R14" s="62">
        <f>IF(ISNA(VLOOKUP($Y$1*1000+P14,年齢別人口集計表AD2!$A$2:$K$5000,10,FALSE)),0,VLOOKUP($Y$1*1000+P14,年齢別人口集計表AD2!$A$2:$K$5000,10,FALSE))</f>
        <v>16</v>
      </c>
      <c r="S14" s="62">
        <f>SUM(Q14:R14)</f>
        <v>23</v>
      </c>
      <c r="X14" s="57" t="s">
        <v>13</v>
      </c>
      <c r="Y14" s="57">
        <v>12</v>
      </c>
    </row>
    <row r="15" spans="1:25" x14ac:dyDescent="0.15">
      <c r="A15" s="62">
        <v>23</v>
      </c>
      <c r="B15" s="62">
        <f>IF(ISNA(VLOOKUP($Y$1*1000+A15,年齢別人口集計表AD2!$A$2:$K$5000,9,FALSE)),0,VLOOKUP($Y$1*1000+A15,年齢別人口集計表AD2!$A$2:$K$5000,9,FALSE))</f>
        <v>3</v>
      </c>
      <c r="C15" s="62">
        <f>IF(ISNA(VLOOKUP($Y$1*1000+A15,年齢別人口集計表AD2!$A$2:$K$5000,10,FALSE)),0,VLOOKUP($Y$1*1000+A15,年齢別人口集計表AD2!$A$2:$K$5000,10,FALSE))</f>
        <v>2</v>
      </c>
      <c r="D15" s="62">
        <f>SUM(B15:C15)</f>
        <v>5</v>
      </c>
      <c r="E15" s="63"/>
      <c r="F15" s="62">
        <v>28</v>
      </c>
      <c r="G15" s="62">
        <f>IF(ISNA(VLOOKUP($Y$1*1000+F15,年齢別人口集計表AD2!$A$2:$K$5000,9,FALSE)),0,VLOOKUP($Y$1*1000+F15,年齢別人口集計表AD2!$A$2:$K$5000,9,FALSE))</f>
        <v>0</v>
      </c>
      <c r="H15" s="62">
        <f>IF(ISNA(VLOOKUP($Y$1*1000+F15,年齢別人口集計表AD2!$A$2:$K$5000,10,FALSE)),0,VLOOKUP($Y$1*1000+F15,年齢別人口集計表AD2!$A$2:$K$5000,10,FALSE))</f>
        <v>0</v>
      </c>
      <c r="I15" s="62">
        <f>SUM(G15:H15)</f>
        <v>0</v>
      </c>
      <c r="J15" s="63"/>
      <c r="K15" s="62">
        <v>33</v>
      </c>
      <c r="L15" s="62">
        <f>IF(ISNA(VLOOKUP($Y$1*1000+K15,年齢別人口集計表AD2!$A$2:$K$5000,9,FALSE)),0,VLOOKUP($Y$1*1000+K15,年齢別人口集計表AD2!$A$2:$K$5000,9,FALSE))</f>
        <v>3</v>
      </c>
      <c r="M15" s="62">
        <f>IF(ISNA(VLOOKUP($Y$1*1000+K15,年齢別人口集計表AD2!$A$2:$K$5000,10,FALSE)),0,VLOOKUP($Y$1*1000+K15,年齢別人口集計表AD2!$A$2:$K$5000,10,FALSE))</f>
        <v>3</v>
      </c>
      <c r="N15" s="62">
        <f>SUM(L15:M15)</f>
        <v>6</v>
      </c>
      <c r="O15" s="63"/>
      <c r="P15" s="62">
        <v>38</v>
      </c>
      <c r="Q15" s="62">
        <f>IF(ISNA(VLOOKUP($Y$1*1000+P15,年齢別人口集計表AD2!$A$2:$K$5000,9,FALSE)),0,VLOOKUP($Y$1*1000+P15,年齢別人口集計表AD2!$A$2:$K$5000,9,FALSE))</f>
        <v>5</v>
      </c>
      <c r="R15" s="62">
        <f>IF(ISNA(VLOOKUP($Y$1*1000+P15,年齢別人口集計表AD2!$A$2:$K$5000,10,FALSE)),0,VLOOKUP($Y$1*1000+P15,年齢別人口集計表AD2!$A$2:$K$5000,10,FALSE))</f>
        <v>14</v>
      </c>
      <c r="S15" s="62">
        <f>SUM(Q15:R15)</f>
        <v>19</v>
      </c>
      <c r="X15" s="57" t="s">
        <v>14</v>
      </c>
      <c r="Y15" s="57">
        <v>13</v>
      </c>
    </row>
    <row r="16" spans="1:25" x14ac:dyDescent="0.15">
      <c r="A16" s="62">
        <v>24</v>
      </c>
      <c r="B16" s="62">
        <f>IF(ISNA(VLOOKUP($Y$1*1000+A16,年齢別人口集計表AD2!$A$2:$K$5000,9,FALSE)),0,VLOOKUP($Y$1*1000+A16,年齢別人口集計表AD2!$A$2:$K$5000,9,FALSE))</f>
        <v>3</v>
      </c>
      <c r="C16" s="62">
        <f>IF(ISNA(VLOOKUP($Y$1*1000+A16,年齢別人口集計表AD2!$A$2:$K$5000,10,FALSE)),0,VLOOKUP($Y$1*1000+A16,年齢別人口集計表AD2!$A$2:$K$5000,10,FALSE))</f>
        <v>3</v>
      </c>
      <c r="D16" s="62">
        <f>SUM(B16:C16)</f>
        <v>6</v>
      </c>
      <c r="E16" s="63"/>
      <c r="F16" s="62">
        <v>29</v>
      </c>
      <c r="G16" s="62">
        <f>IF(ISNA(VLOOKUP($Y$1*1000+F16,年齢別人口集計表AD2!$A$2:$K$5000,9,FALSE)),0,VLOOKUP($Y$1*1000+F16,年齢別人口集計表AD2!$A$2:$K$5000,9,FALSE))</f>
        <v>0</v>
      </c>
      <c r="H16" s="62">
        <f>IF(ISNA(VLOOKUP($Y$1*1000+F16,年齢別人口集計表AD2!$A$2:$K$5000,10,FALSE)),0,VLOOKUP($Y$1*1000+F16,年齢別人口集計表AD2!$A$2:$K$5000,10,FALSE))</f>
        <v>1</v>
      </c>
      <c r="I16" s="62">
        <f>SUM(G16:H16)</f>
        <v>1</v>
      </c>
      <c r="J16" s="63"/>
      <c r="K16" s="62">
        <v>34</v>
      </c>
      <c r="L16" s="62">
        <f>IF(ISNA(VLOOKUP($Y$1*1000+K16,年齢別人口集計表AD2!$A$2:$K$5000,9,FALSE)),0,VLOOKUP($Y$1*1000+K16,年齢別人口集計表AD2!$A$2:$K$5000,9,FALSE))</f>
        <v>3</v>
      </c>
      <c r="M16" s="62">
        <f>IF(ISNA(VLOOKUP($Y$1*1000+K16,年齢別人口集計表AD2!$A$2:$K$5000,10,FALSE)),0,VLOOKUP($Y$1*1000+K16,年齢別人口集計表AD2!$A$2:$K$5000,10,FALSE))</f>
        <v>3</v>
      </c>
      <c r="N16" s="62">
        <f>SUM(L16:M16)</f>
        <v>6</v>
      </c>
      <c r="O16" s="63"/>
      <c r="P16" s="62">
        <v>39</v>
      </c>
      <c r="Q16" s="62">
        <f>IF(ISNA(VLOOKUP($Y$1*1000+P16,年齢別人口集計表AD2!$A$2:$K$5000,9,FALSE)),0,VLOOKUP($Y$1*1000+P16,年齢別人口集計表AD2!$A$2:$K$5000,9,FALSE))</f>
        <v>17</v>
      </c>
      <c r="R16" s="62">
        <f>IF(ISNA(VLOOKUP($Y$1*1000+P16,年齢別人口集計表AD2!$A$2:$K$5000,10,FALSE)),0,VLOOKUP($Y$1*1000+P16,年齢別人口集計表AD2!$A$2:$K$5000,10,FALSE))</f>
        <v>15</v>
      </c>
      <c r="S16" s="62">
        <f>SUM(Q16:R16)</f>
        <v>32</v>
      </c>
      <c r="X16" s="57" t="s">
        <v>15</v>
      </c>
      <c r="Y16" s="57">
        <v>14</v>
      </c>
    </row>
    <row r="17" spans="1:25" x14ac:dyDescent="0.15">
      <c r="A17" s="64" t="s">
        <v>91</v>
      </c>
      <c r="B17" s="62">
        <f>SUM(B12:B16)</f>
        <v>25</v>
      </c>
      <c r="C17" s="62">
        <f>SUM(C12:C16)</f>
        <v>15</v>
      </c>
      <c r="D17" s="62">
        <f>SUM(D12:D16)</f>
        <v>40</v>
      </c>
      <c r="E17" s="63"/>
      <c r="F17" s="64" t="s">
        <v>91</v>
      </c>
      <c r="G17" s="62">
        <f>SUM(G12:G16)</f>
        <v>2</v>
      </c>
      <c r="H17" s="62">
        <f>SUM(H12:H16)</f>
        <v>5</v>
      </c>
      <c r="I17" s="62">
        <f>SUM(I12:I16)</f>
        <v>7</v>
      </c>
      <c r="J17" s="63"/>
      <c r="K17" s="64" t="s">
        <v>91</v>
      </c>
      <c r="L17" s="62">
        <f>SUM(L12:L16)</f>
        <v>11</v>
      </c>
      <c r="M17" s="62">
        <f>SUM(M12:M16)</f>
        <v>12</v>
      </c>
      <c r="N17" s="62">
        <f>SUM(N12:N16)</f>
        <v>23</v>
      </c>
      <c r="O17" s="63"/>
      <c r="P17" s="64" t="s">
        <v>91</v>
      </c>
      <c r="Q17" s="62">
        <f>SUM(Q12:Q16)</f>
        <v>34</v>
      </c>
      <c r="R17" s="62">
        <f>SUM(R12:R16)</f>
        <v>59</v>
      </c>
      <c r="S17" s="62">
        <f>SUM(S12:S16)</f>
        <v>93</v>
      </c>
      <c r="U17" s="65">
        <f>Q17+L17+G17+B17</f>
        <v>72</v>
      </c>
      <c r="V17" s="65">
        <f>R17+M17+H17+C17</f>
        <v>91</v>
      </c>
      <c r="X17" s="57" t="s">
        <v>16</v>
      </c>
      <c r="Y17" s="57">
        <v>15</v>
      </c>
    </row>
    <row r="18" spans="1:25" x14ac:dyDescent="0.15">
      <c r="A18" s="66"/>
      <c r="B18" s="66"/>
      <c r="C18" s="66"/>
      <c r="D18" s="66"/>
      <c r="F18" s="66"/>
      <c r="G18" s="66"/>
      <c r="H18" s="66"/>
      <c r="I18" s="66"/>
      <c r="K18" s="66"/>
      <c r="L18" s="66"/>
      <c r="M18" s="66"/>
      <c r="N18" s="66"/>
      <c r="P18" s="66"/>
      <c r="Q18" s="66"/>
      <c r="R18" s="66"/>
      <c r="S18" s="66"/>
      <c r="X18" s="57" t="s">
        <v>17</v>
      </c>
      <c r="Y18" s="57">
        <v>16</v>
      </c>
    </row>
    <row r="19" spans="1:25" x14ac:dyDescent="0.15">
      <c r="A19" s="64" t="s">
        <v>0</v>
      </c>
      <c r="B19" s="64" t="s">
        <v>89</v>
      </c>
      <c r="C19" s="64" t="s">
        <v>90</v>
      </c>
      <c r="D19" s="64" t="s">
        <v>91</v>
      </c>
      <c r="E19" s="63"/>
      <c r="F19" s="64" t="s">
        <v>0</v>
      </c>
      <c r="G19" s="64" t="s">
        <v>89</v>
      </c>
      <c r="H19" s="64" t="s">
        <v>90</v>
      </c>
      <c r="I19" s="64" t="s">
        <v>91</v>
      </c>
      <c r="J19" s="63"/>
      <c r="K19" s="64" t="s">
        <v>0</v>
      </c>
      <c r="L19" s="64" t="s">
        <v>89</v>
      </c>
      <c r="M19" s="64" t="s">
        <v>90</v>
      </c>
      <c r="N19" s="64" t="s">
        <v>91</v>
      </c>
      <c r="O19" s="63"/>
      <c r="P19" s="64" t="s">
        <v>0</v>
      </c>
      <c r="Q19" s="64" t="s">
        <v>89</v>
      </c>
      <c r="R19" s="64" t="s">
        <v>90</v>
      </c>
      <c r="S19" s="64" t="s">
        <v>91</v>
      </c>
      <c r="X19" s="57" t="s">
        <v>18</v>
      </c>
      <c r="Y19" s="57">
        <v>17</v>
      </c>
    </row>
    <row r="20" spans="1:25" x14ac:dyDescent="0.15">
      <c r="A20" s="62">
        <v>40</v>
      </c>
      <c r="B20" s="62">
        <f>IF(ISNA(VLOOKUP($Y$1*1000+A20,年齢別人口集計表AD2!$A$2:$K$5000,9,FALSE)),0,VLOOKUP($Y$1*1000+A20,年齢別人口集計表AD2!$A$2:$K$5000,9,FALSE))</f>
        <v>16</v>
      </c>
      <c r="C20" s="62">
        <f>IF(ISNA(VLOOKUP($Y$1*1000+A20,年齢別人口集計表AD2!$A$2:$K$5000,10,FALSE)),0,VLOOKUP($Y$1*1000+A20,年齢別人口集計表AD2!$A$2:$K$5000,10,FALSE))</f>
        <v>25</v>
      </c>
      <c r="D20" s="62">
        <f>SUM(B20:C20)</f>
        <v>41</v>
      </c>
      <c r="E20" s="63"/>
      <c r="F20" s="62">
        <v>45</v>
      </c>
      <c r="G20" s="62">
        <f>IF(ISNA(VLOOKUP($Y$1*1000+F20,年齢別人口集計表AD2!$A$2:$K$5000,9,FALSE)),0,VLOOKUP($Y$1*1000+F20,年齢別人口集計表AD2!$A$2:$K$5000,9,FALSE))</f>
        <v>19</v>
      </c>
      <c r="H20" s="62">
        <f>IF(ISNA(VLOOKUP($Y$1*1000+F20,年齢別人口集計表AD2!$A$2:$K$5000,10,FALSE)),0,VLOOKUP($Y$1*1000+F20,年齢別人口集計表AD2!$A$2:$K$5000,10,FALSE))</f>
        <v>19</v>
      </c>
      <c r="I20" s="62">
        <f>SUM(G20:H20)</f>
        <v>38</v>
      </c>
      <c r="J20" s="63"/>
      <c r="K20" s="62">
        <v>50</v>
      </c>
      <c r="L20" s="62">
        <f>IF(ISNA(VLOOKUP($Y$1*1000+K20,年齢別人口集計表AD2!$A$2:$K$5000,9,FALSE)),0,VLOOKUP($Y$1*1000+K20,年齢別人口集計表AD2!$A$2:$K$5000,9,FALSE))</f>
        <v>14</v>
      </c>
      <c r="M20" s="62">
        <f>IF(ISNA(VLOOKUP($Y$1*1000+K20,年齢別人口集計表AD2!$A$2:$K$5000,10,FALSE)),0,VLOOKUP($Y$1*1000+K20,年齢別人口集計表AD2!$A$2:$K$5000,10,FALSE))</f>
        <v>9</v>
      </c>
      <c r="N20" s="62">
        <f>SUM(L20:M20)</f>
        <v>23</v>
      </c>
      <c r="O20" s="63"/>
      <c r="P20" s="62">
        <v>55</v>
      </c>
      <c r="Q20" s="62">
        <f>IF(ISNA(VLOOKUP($Y$1*1000+P20,年齢別人口集計表AD2!$A$2:$K$5000,9,FALSE)),0,VLOOKUP($Y$1*1000+P20,年齢別人口集計表AD2!$A$2:$K$5000,9,FALSE))</f>
        <v>3</v>
      </c>
      <c r="R20" s="62">
        <f>IF(ISNA(VLOOKUP($Y$1*1000+P20,年齢別人口集計表AD2!$A$2:$K$5000,10,FALSE)),0,VLOOKUP($Y$1*1000+P20,年齢別人口集計表AD2!$A$2:$K$5000,10,FALSE))</f>
        <v>1</v>
      </c>
      <c r="S20" s="62">
        <f>SUM(Q20:R20)</f>
        <v>4</v>
      </c>
      <c r="X20" s="57" t="s">
        <v>19</v>
      </c>
      <c r="Y20" s="57">
        <v>18</v>
      </c>
    </row>
    <row r="21" spans="1:25" x14ac:dyDescent="0.15">
      <c r="A21" s="62">
        <v>41</v>
      </c>
      <c r="B21" s="62">
        <f>IF(ISNA(VLOOKUP($Y$1*1000+A21,年齢別人口集計表AD2!$A$2:$K$5000,9,FALSE)),0,VLOOKUP($Y$1*1000+A21,年齢別人口集計表AD2!$A$2:$K$5000,9,FALSE))</f>
        <v>20</v>
      </c>
      <c r="C21" s="62">
        <f>IF(ISNA(VLOOKUP($Y$1*1000+A21,年齢別人口集計表AD2!$A$2:$K$5000,10,FALSE)),0,VLOOKUP($Y$1*1000+A21,年齢別人口集計表AD2!$A$2:$K$5000,10,FALSE))</f>
        <v>26</v>
      </c>
      <c r="D21" s="62">
        <f>SUM(B21:C21)</f>
        <v>46</v>
      </c>
      <c r="E21" s="63"/>
      <c r="F21" s="62">
        <v>46</v>
      </c>
      <c r="G21" s="62">
        <f>IF(ISNA(VLOOKUP($Y$1*1000+F21,年齢別人口集計表AD2!$A$2:$K$5000,9,FALSE)),0,VLOOKUP($Y$1*1000+F21,年齢別人口集計表AD2!$A$2:$K$5000,9,FALSE))</f>
        <v>21</v>
      </c>
      <c r="H21" s="62">
        <f>IF(ISNA(VLOOKUP($Y$1*1000+F21,年齢別人口集計表AD2!$A$2:$K$5000,10,FALSE)),0,VLOOKUP($Y$1*1000+F21,年齢別人口集計表AD2!$A$2:$K$5000,10,FALSE))</f>
        <v>21</v>
      </c>
      <c r="I21" s="62">
        <f>SUM(G21:H21)</f>
        <v>42</v>
      </c>
      <c r="J21" s="63"/>
      <c r="K21" s="62">
        <v>51</v>
      </c>
      <c r="L21" s="62">
        <f>IF(ISNA(VLOOKUP($Y$1*1000+K21,年齢別人口集計表AD2!$A$2:$K$5000,9,FALSE)),0,VLOOKUP($Y$1*1000+K21,年齢別人口集計表AD2!$A$2:$K$5000,9,FALSE))</f>
        <v>10</v>
      </c>
      <c r="M21" s="62">
        <f>IF(ISNA(VLOOKUP($Y$1*1000+K21,年齢別人口集計表AD2!$A$2:$K$5000,10,FALSE)),0,VLOOKUP($Y$1*1000+K21,年齢別人口集計表AD2!$A$2:$K$5000,10,FALSE))</f>
        <v>7</v>
      </c>
      <c r="N21" s="62">
        <f>SUM(L21:M21)</f>
        <v>17</v>
      </c>
      <c r="O21" s="63"/>
      <c r="P21" s="62">
        <v>56</v>
      </c>
      <c r="Q21" s="62">
        <f>IF(ISNA(VLOOKUP($Y$1*1000+P21,年齢別人口集計表AD2!$A$2:$K$5000,9,FALSE)),0,VLOOKUP($Y$1*1000+P21,年齢別人口集計表AD2!$A$2:$K$5000,9,FALSE))</f>
        <v>1</v>
      </c>
      <c r="R21" s="62">
        <f>IF(ISNA(VLOOKUP($Y$1*1000+P21,年齢別人口集計表AD2!$A$2:$K$5000,10,FALSE)),0,VLOOKUP($Y$1*1000+P21,年齢別人口集計表AD2!$A$2:$K$5000,10,FALSE))</f>
        <v>2</v>
      </c>
      <c r="S21" s="62">
        <f>SUM(Q21:R21)</f>
        <v>3</v>
      </c>
      <c r="X21" s="57" t="s">
        <v>120</v>
      </c>
      <c r="Y21" s="57">
        <v>19</v>
      </c>
    </row>
    <row r="22" spans="1:25" x14ac:dyDescent="0.15">
      <c r="A22" s="62">
        <v>42</v>
      </c>
      <c r="B22" s="62">
        <f>IF(ISNA(VLOOKUP($Y$1*1000+A22,年齢別人口集計表AD2!$A$2:$K$5000,9,FALSE)),0,VLOOKUP($Y$1*1000+A22,年齢別人口集計表AD2!$A$2:$K$5000,9,FALSE))</f>
        <v>26</v>
      </c>
      <c r="C22" s="62">
        <f>IF(ISNA(VLOOKUP($Y$1*1000+A22,年齢別人口集計表AD2!$A$2:$K$5000,10,FALSE)),0,VLOOKUP($Y$1*1000+A22,年齢別人口集計表AD2!$A$2:$K$5000,10,FALSE))</f>
        <v>15</v>
      </c>
      <c r="D22" s="62">
        <f>SUM(B22:C22)</f>
        <v>41</v>
      </c>
      <c r="E22" s="63"/>
      <c r="F22" s="62">
        <v>47</v>
      </c>
      <c r="G22" s="62">
        <f>IF(ISNA(VLOOKUP($Y$1*1000+F22,年齢別人口集計表AD2!$A$2:$K$5000,9,FALSE)),0,VLOOKUP($Y$1*1000+F22,年齢別人口集計表AD2!$A$2:$K$5000,9,FALSE))</f>
        <v>21</v>
      </c>
      <c r="H22" s="62">
        <f>IF(ISNA(VLOOKUP($Y$1*1000+F22,年齢別人口集計表AD2!$A$2:$K$5000,10,FALSE)),0,VLOOKUP($Y$1*1000+F22,年齢別人口集計表AD2!$A$2:$K$5000,10,FALSE))</f>
        <v>17</v>
      </c>
      <c r="I22" s="62">
        <f>SUM(G22:H22)</f>
        <v>38</v>
      </c>
      <c r="J22" s="63"/>
      <c r="K22" s="62">
        <v>52</v>
      </c>
      <c r="L22" s="62">
        <f>IF(ISNA(VLOOKUP($Y$1*1000+K22,年齢別人口集計表AD2!$A$2:$K$5000,9,FALSE)),0,VLOOKUP($Y$1*1000+K22,年齢別人口集計表AD2!$A$2:$K$5000,9,FALSE))</f>
        <v>9</v>
      </c>
      <c r="M22" s="62">
        <f>IF(ISNA(VLOOKUP($Y$1*1000+K22,年齢別人口集計表AD2!$A$2:$K$5000,10,FALSE)),0,VLOOKUP($Y$1*1000+K22,年齢別人口集計表AD2!$A$2:$K$5000,10,FALSE))</f>
        <v>6</v>
      </c>
      <c r="N22" s="62">
        <f>SUM(L22:M22)</f>
        <v>15</v>
      </c>
      <c r="O22" s="63"/>
      <c r="P22" s="62">
        <v>57</v>
      </c>
      <c r="Q22" s="62">
        <f>IF(ISNA(VLOOKUP($Y$1*1000+P22,年齢別人口集計表AD2!$A$2:$K$5000,9,FALSE)),0,VLOOKUP($Y$1*1000+P22,年齢別人口集計表AD2!$A$2:$K$5000,9,FALSE))</f>
        <v>2</v>
      </c>
      <c r="R22" s="62">
        <f>IF(ISNA(VLOOKUP($Y$1*1000+P22,年齢別人口集計表AD2!$A$2:$K$5000,10,FALSE)),0,VLOOKUP($Y$1*1000+P22,年齢別人口集計表AD2!$A$2:$K$5000,10,FALSE))</f>
        <v>3</v>
      </c>
      <c r="S22" s="62">
        <f>SUM(Q22:R22)</f>
        <v>5</v>
      </c>
      <c r="X22" s="57" t="s">
        <v>20</v>
      </c>
      <c r="Y22" s="57">
        <v>22</v>
      </c>
    </row>
    <row r="23" spans="1:25" x14ac:dyDescent="0.15">
      <c r="A23" s="62">
        <v>43</v>
      </c>
      <c r="B23" s="62">
        <f>IF(ISNA(VLOOKUP($Y$1*1000+A23,年齢別人口集計表AD2!$A$2:$K$5000,9,FALSE)),0,VLOOKUP($Y$1*1000+A23,年齢別人口集計表AD2!$A$2:$K$5000,9,FALSE))</f>
        <v>19</v>
      </c>
      <c r="C23" s="62">
        <f>IF(ISNA(VLOOKUP($Y$1*1000+A23,年齢別人口集計表AD2!$A$2:$K$5000,10,FALSE)),0,VLOOKUP($Y$1*1000+A23,年齢別人口集計表AD2!$A$2:$K$5000,10,FALSE))</f>
        <v>20</v>
      </c>
      <c r="D23" s="62">
        <f>SUM(B23:C23)</f>
        <v>39</v>
      </c>
      <c r="E23" s="63"/>
      <c r="F23" s="62">
        <v>48</v>
      </c>
      <c r="G23" s="62">
        <f>IF(ISNA(VLOOKUP($Y$1*1000+F23,年齢別人口集計表AD2!$A$2:$K$5000,9,FALSE)),0,VLOOKUP($Y$1*1000+F23,年齢別人口集計表AD2!$A$2:$K$5000,9,FALSE))</f>
        <v>17</v>
      </c>
      <c r="H23" s="62">
        <f>IF(ISNA(VLOOKUP($Y$1*1000+F23,年齢別人口集計表AD2!$A$2:$K$5000,10,FALSE)),0,VLOOKUP($Y$1*1000+F23,年齢別人口集計表AD2!$A$2:$K$5000,10,FALSE))</f>
        <v>8</v>
      </c>
      <c r="I23" s="62">
        <f>SUM(G23:H23)</f>
        <v>25</v>
      </c>
      <c r="J23" s="63"/>
      <c r="K23" s="62">
        <v>53</v>
      </c>
      <c r="L23" s="62">
        <f>IF(ISNA(VLOOKUP($Y$1*1000+K23,年齢別人口集計表AD2!$A$2:$K$5000,9,FALSE)),0,VLOOKUP($Y$1*1000+K23,年齢別人口集計表AD2!$A$2:$K$5000,9,FALSE))</f>
        <v>8</v>
      </c>
      <c r="M23" s="62">
        <f>IF(ISNA(VLOOKUP($Y$1*1000+K23,年齢別人口集計表AD2!$A$2:$K$5000,10,FALSE)),0,VLOOKUP($Y$1*1000+K23,年齢別人口集計表AD2!$A$2:$K$5000,10,FALSE))</f>
        <v>4</v>
      </c>
      <c r="N23" s="62">
        <f>SUM(L23:M23)</f>
        <v>12</v>
      </c>
      <c r="O23" s="63"/>
      <c r="P23" s="62">
        <v>58</v>
      </c>
      <c r="Q23" s="62">
        <f>IF(ISNA(VLOOKUP($Y$1*1000+P23,年齢別人口集計表AD2!$A$2:$K$5000,9,FALSE)),0,VLOOKUP($Y$1*1000+P23,年齢別人口集計表AD2!$A$2:$K$5000,9,FALSE))</f>
        <v>2</v>
      </c>
      <c r="R23" s="62">
        <f>IF(ISNA(VLOOKUP($Y$1*1000+P23,年齢別人口集計表AD2!$A$2:$K$5000,10,FALSE)),0,VLOOKUP($Y$1*1000+P23,年齢別人口集計表AD2!$A$2:$K$5000,10,FALSE))</f>
        <v>2</v>
      </c>
      <c r="S23" s="62">
        <f>SUM(Q23:R23)</f>
        <v>4</v>
      </c>
      <c r="X23" s="57" t="s">
        <v>21</v>
      </c>
      <c r="Y23" s="57">
        <v>23</v>
      </c>
    </row>
    <row r="24" spans="1:25" x14ac:dyDescent="0.15">
      <c r="A24" s="62">
        <v>44</v>
      </c>
      <c r="B24" s="62">
        <f>IF(ISNA(VLOOKUP($Y$1*1000+A24,年齢別人口集計表AD2!$A$2:$K$5000,9,FALSE)),0,VLOOKUP($Y$1*1000+A24,年齢別人口集計表AD2!$A$2:$K$5000,9,FALSE))</f>
        <v>35</v>
      </c>
      <c r="C24" s="62">
        <f>IF(ISNA(VLOOKUP($Y$1*1000+A24,年齢別人口集計表AD2!$A$2:$K$5000,10,FALSE)),0,VLOOKUP($Y$1*1000+A24,年齢別人口集計表AD2!$A$2:$K$5000,10,FALSE))</f>
        <v>34</v>
      </c>
      <c r="D24" s="62">
        <f>SUM(B24:C24)</f>
        <v>69</v>
      </c>
      <c r="E24" s="63"/>
      <c r="F24" s="62">
        <v>49</v>
      </c>
      <c r="G24" s="62">
        <f>IF(ISNA(VLOOKUP($Y$1*1000+F24,年齢別人口集計表AD2!$A$2:$K$5000,9,FALSE)),0,VLOOKUP($Y$1*1000+F24,年齢別人口集計表AD2!$A$2:$K$5000,9,FALSE))</f>
        <v>17</v>
      </c>
      <c r="H24" s="62">
        <f>IF(ISNA(VLOOKUP($Y$1*1000+F24,年齢別人口集計表AD2!$A$2:$K$5000,10,FALSE)),0,VLOOKUP($Y$1*1000+F24,年齢別人口集計表AD2!$A$2:$K$5000,10,FALSE))</f>
        <v>15</v>
      </c>
      <c r="I24" s="62">
        <f>SUM(G24:H24)</f>
        <v>32</v>
      </c>
      <c r="J24" s="63"/>
      <c r="K24" s="62">
        <v>54</v>
      </c>
      <c r="L24" s="62">
        <f>IF(ISNA(VLOOKUP($Y$1*1000+K24,年齢別人口集計表AD2!$A$2:$K$5000,9,FALSE)),0,VLOOKUP($Y$1*1000+K24,年齢別人口集計表AD2!$A$2:$K$5000,9,FALSE))</f>
        <v>5</v>
      </c>
      <c r="M24" s="62">
        <f>IF(ISNA(VLOOKUP($Y$1*1000+K24,年齢別人口集計表AD2!$A$2:$K$5000,10,FALSE)),0,VLOOKUP($Y$1*1000+K24,年齢別人口集計表AD2!$A$2:$K$5000,10,FALSE))</f>
        <v>2</v>
      </c>
      <c r="N24" s="62">
        <f>SUM(L24:M24)</f>
        <v>7</v>
      </c>
      <c r="O24" s="63"/>
      <c r="P24" s="62">
        <v>59</v>
      </c>
      <c r="Q24" s="62">
        <f>IF(ISNA(VLOOKUP($Y$1*1000+P24,年齢別人口集計表AD2!$A$2:$K$5000,9,FALSE)),0,VLOOKUP($Y$1*1000+P24,年齢別人口集計表AD2!$A$2:$K$5000,9,FALSE))</f>
        <v>2</v>
      </c>
      <c r="R24" s="62">
        <f>IF(ISNA(VLOOKUP($Y$1*1000+P24,年齢別人口集計表AD2!$A$2:$K$5000,10,FALSE)),0,VLOOKUP($Y$1*1000+P24,年齢別人口集計表AD2!$A$2:$K$5000,10,FALSE))</f>
        <v>4</v>
      </c>
      <c r="S24" s="62">
        <f>SUM(Q24:R24)</f>
        <v>6</v>
      </c>
      <c r="X24" s="57" t="s">
        <v>22</v>
      </c>
      <c r="Y24" s="57">
        <v>24</v>
      </c>
    </row>
    <row r="25" spans="1:25" x14ac:dyDescent="0.15">
      <c r="A25" s="64" t="s">
        <v>91</v>
      </c>
      <c r="B25" s="62">
        <f>SUM(B20:B24)</f>
        <v>116</v>
      </c>
      <c r="C25" s="62">
        <f>SUM(C20:C24)</f>
        <v>120</v>
      </c>
      <c r="D25" s="62">
        <f>SUM(D20:D24)</f>
        <v>236</v>
      </c>
      <c r="E25" s="63"/>
      <c r="F25" s="64" t="s">
        <v>91</v>
      </c>
      <c r="G25" s="62">
        <f>SUM(G20:G24)</f>
        <v>95</v>
      </c>
      <c r="H25" s="62">
        <f>SUM(H20:H24)</f>
        <v>80</v>
      </c>
      <c r="I25" s="62">
        <f>SUM(I20:I24)</f>
        <v>175</v>
      </c>
      <c r="J25" s="63"/>
      <c r="K25" s="64" t="s">
        <v>91</v>
      </c>
      <c r="L25" s="62">
        <f>SUM(L20:L24)</f>
        <v>46</v>
      </c>
      <c r="M25" s="62">
        <f>SUM(M20:M24)</f>
        <v>28</v>
      </c>
      <c r="N25" s="62">
        <f>SUM(N20:N24)</f>
        <v>74</v>
      </c>
      <c r="O25" s="63"/>
      <c r="P25" s="64" t="s">
        <v>91</v>
      </c>
      <c r="Q25" s="62">
        <f>SUM(Q20:Q24)</f>
        <v>10</v>
      </c>
      <c r="R25" s="62">
        <f>SUM(R20:R24)</f>
        <v>12</v>
      </c>
      <c r="S25" s="62">
        <f>SUM(S20:S24)</f>
        <v>22</v>
      </c>
      <c r="U25" s="65">
        <f>Q25+L25+G25+B25</f>
        <v>267</v>
      </c>
      <c r="V25" s="65">
        <f>R25+M25+H25+C25</f>
        <v>240</v>
      </c>
      <c r="X25" s="57" t="s">
        <v>23</v>
      </c>
      <c r="Y25" s="57">
        <v>25</v>
      </c>
    </row>
    <row r="26" spans="1:25" x14ac:dyDescent="0.15">
      <c r="A26" s="66"/>
      <c r="B26" s="66"/>
      <c r="C26" s="66"/>
      <c r="D26" s="66"/>
      <c r="F26" s="66"/>
      <c r="G26" s="66"/>
      <c r="H26" s="66"/>
      <c r="I26" s="66"/>
      <c r="K26" s="66"/>
      <c r="L26" s="66"/>
      <c r="M26" s="66"/>
      <c r="N26" s="66"/>
      <c r="P26" s="66"/>
      <c r="Q26" s="66"/>
      <c r="R26" s="66"/>
      <c r="S26" s="66"/>
      <c r="X26" s="57" t="s">
        <v>24</v>
      </c>
      <c r="Y26" s="57">
        <v>26</v>
      </c>
    </row>
    <row r="27" spans="1:25" x14ac:dyDescent="0.15">
      <c r="A27" s="64" t="s">
        <v>0</v>
      </c>
      <c r="B27" s="64" t="s">
        <v>89</v>
      </c>
      <c r="C27" s="64" t="s">
        <v>90</v>
      </c>
      <c r="D27" s="64" t="s">
        <v>91</v>
      </c>
      <c r="E27" s="63"/>
      <c r="F27" s="64" t="s">
        <v>0</v>
      </c>
      <c r="G27" s="64" t="s">
        <v>89</v>
      </c>
      <c r="H27" s="64" t="s">
        <v>90</v>
      </c>
      <c r="I27" s="64" t="s">
        <v>91</v>
      </c>
      <c r="J27" s="63"/>
      <c r="K27" s="64" t="s">
        <v>0</v>
      </c>
      <c r="L27" s="64" t="s">
        <v>89</v>
      </c>
      <c r="M27" s="64" t="s">
        <v>90</v>
      </c>
      <c r="N27" s="64" t="s">
        <v>91</v>
      </c>
      <c r="O27" s="63"/>
      <c r="P27" s="64" t="s">
        <v>0</v>
      </c>
      <c r="Q27" s="64" t="s">
        <v>89</v>
      </c>
      <c r="R27" s="64" t="s">
        <v>90</v>
      </c>
      <c r="S27" s="64" t="s">
        <v>91</v>
      </c>
      <c r="X27" s="57" t="s">
        <v>25</v>
      </c>
      <c r="Y27" s="57">
        <v>27</v>
      </c>
    </row>
    <row r="28" spans="1:25" x14ac:dyDescent="0.15">
      <c r="A28" s="62">
        <v>60</v>
      </c>
      <c r="B28" s="62">
        <f>IF(ISNA(VLOOKUP($Y$1*1000+A28,年齢別人口集計表AD2!$A$2:$K$5000,9,FALSE)),0,VLOOKUP($Y$1*1000+A28,年齢別人口集計表AD2!$A$2:$K$5000,9,FALSE))</f>
        <v>2</v>
      </c>
      <c r="C28" s="62">
        <f>IF(ISNA(VLOOKUP($Y$1*1000+A28,年齢別人口集計表AD2!$A$2:$K$5000,10,FALSE)),0,VLOOKUP($Y$1*1000+A28,年齢別人口集計表AD2!$A$2:$K$5000,10,FALSE))</f>
        <v>1</v>
      </c>
      <c r="D28" s="62">
        <f>SUM(B28:C28)</f>
        <v>3</v>
      </c>
      <c r="E28" s="63"/>
      <c r="F28" s="62">
        <v>65</v>
      </c>
      <c r="G28" s="62">
        <f>IF(ISNA(VLOOKUP($Y$1*1000+F28,年齢別人口集計表AD2!$A$2:$K$5000,9,FALSE)),0,VLOOKUP($Y$1*1000+F28,年齢別人口集計表AD2!$A$2:$K$5000,9,FALSE))</f>
        <v>1</v>
      </c>
      <c r="H28" s="62">
        <f>IF(ISNA(VLOOKUP($Y$1*1000+F28,年齢別人口集計表AD2!$A$2:$K$5000,10,FALSE)),0,VLOOKUP($Y$1*1000+F28,年齢別人口集計表AD2!$A$2:$K$5000,10,FALSE))</f>
        <v>3</v>
      </c>
      <c r="I28" s="62">
        <f>SUM(G28:H28)</f>
        <v>4</v>
      </c>
      <c r="J28" s="63"/>
      <c r="K28" s="62">
        <v>70</v>
      </c>
      <c r="L28" s="62">
        <f>IF(ISNA(VLOOKUP($Y$1*1000+K28,年齢別人口集計表AD2!$A$2:$K$5000,9,FALSE)),0,VLOOKUP($Y$1*1000+K28,年齢別人口集計表AD2!$A$2:$K$5000,9,FALSE))</f>
        <v>3</v>
      </c>
      <c r="M28" s="62">
        <f>IF(ISNA(VLOOKUP($Y$1*1000+K28,年齢別人口集計表AD2!$A$2:$K$5000,10,FALSE)),0,VLOOKUP($Y$1*1000+K28,年齢別人口集計表AD2!$A$2:$K$5000,10,FALSE))</f>
        <v>3</v>
      </c>
      <c r="N28" s="62">
        <f>SUM(L28:M28)</f>
        <v>6</v>
      </c>
      <c r="O28" s="63"/>
      <c r="P28" s="62">
        <v>75</v>
      </c>
      <c r="Q28" s="62">
        <f>IF(ISNA(VLOOKUP($Y$1*1000+P28,年齢別人口集計表AD2!$A$2:$K$5000,9,FALSE)),0,VLOOKUP($Y$1*1000+P28,年齢別人口集計表AD2!$A$2:$K$5000,9,FALSE))</f>
        <v>1</v>
      </c>
      <c r="R28" s="62">
        <f>IF(ISNA(VLOOKUP($Y$1*1000+P28,年齢別人口集計表AD2!$A$2:$K$5000,10,FALSE)),0,VLOOKUP($Y$1*1000+P28,年齢別人口集計表AD2!$A$2:$K$5000,10,FALSE))</f>
        <v>2</v>
      </c>
      <c r="S28" s="62">
        <f>SUM(Q28:R28)</f>
        <v>3</v>
      </c>
      <c r="X28" s="57" t="s">
        <v>26</v>
      </c>
      <c r="Y28" s="57">
        <v>28</v>
      </c>
    </row>
    <row r="29" spans="1:25" x14ac:dyDescent="0.15">
      <c r="A29" s="62">
        <v>61</v>
      </c>
      <c r="B29" s="62">
        <f>IF(ISNA(VLOOKUP($Y$1*1000+A29,年齢別人口集計表AD2!$A$2:$K$5000,9,FALSE)),0,VLOOKUP($Y$1*1000+A29,年齢別人口集計表AD2!$A$2:$K$5000,9,FALSE))</f>
        <v>1</v>
      </c>
      <c r="C29" s="62">
        <f>IF(ISNA(VLOOKUP($Y$1*1000+A29,年齢別人口集計表AD2!$A$2:$K$5000,10,FALSE)),0,VLOOKUP($Y$1*1000+A29,年齢別人口集計表AD2!$A$2:$K$5000,10,FALSE))</f>
        <v>2</v>
      </c>
      <c r="D29" s="62">
        <f>SUM(B29:C29)</f>
        <v>3</v>
      </c>
      <c r="E29" s="63"/>
      <c r="F29" s="62">
        <v>66</v>
      </c>
      <c r="G29" s="62">
        <f>IF(ISNA(VLOOKUP($Y$1*1000+F29,年齢別人口集計表AD2!$A$2:$K$5000,9,FALSE)),0,VLOOKUP($Y$1*1000+F29,年齢別人口集計表AD2!$A$2:$K$5000,9,FALSE))</f>
        <v>4</v>
      </c>
      <c r="H29" s="62">
        <f>IF(ISNA(VLOOKUP($Y$1*1000+F29,年齢別人口集計表AD2!$A$2:$K$5000,10,FALSE)),0,VLOOKUP($Y$1*1000+F29,年齢別人口集計表AD2!$A$2:$K$5000,10,FALSE))</f>
        <v>3</v>
      </c>
      <c r="I29" s="62">
        <f>SUM(G29:H29)</f>
        <v>7</v>
      </c>
      <c r="J29" s="63"/>
      <c r="K29" s="62">
        <v>71</v>
      </c>
      <c r="L29" s="62">
        <f>IF(ISNA(VLOOKUP($Y$1*1000+K29,年齢別人口集計表AD2!$A$2:$K$5000,9,FALSE)),0,VLOOKUP($Y$1*1000+K29,年齢別人口集計表AD2!$A$2:$K$5000,9,FALSE))</f>
        <v>3</v>
      </c>
      <c r="M29" s="62">
        <f>IF(ISNA(VLOOKUP($Y$1*1000+K29,年齢別人口集計表AD2!$A$2:$K$5000,10,FALSE)),0,VLOOKUP($Y$1*1000+K29,年齢別人口集計表AD2!$A$2:$K$5000,10,FALSE))</f>
        <v>3</v>
      </c>
      <c r="N29" s="62">
        <f>SUM(L29:M29)</f>
        <v>6</v>
      </c>
      <c r="O29" s="63"/>
      <c r="P29" s="62">
        <v>76</v>
      </c>
      <c r="Q29" s="62">
        <f>IF(ISNA(VLOOKUP($Y$1*1000+P29,年齢別人口集計表AD2!$A$2:$K$5000,9,FALSE)),0,VLOOKUP($Y$1*1000+P29,年齢別人口集計表AD2!$A$2:$K$5000,9,FALSE))</f>
        <v>1</v>
      </c>
      <c r="R29" s="62">
        <f>IF(ISNA(VLOOKUP($Y$1*1000+P29,年齢別人口集計表AD2!$A$2:$K$5000,10,FALSE)),0,VLOOKUP($Y$1*1000+P29,年齢別人口集計表AD2!$A$2:$K$5000,10,FALSE))</f>
        <v>1</v>
      </c>
      <c r="S29" s="62">
        <f>SUM(Q29:R29)</f>
        <v>2</v>
      </c>
      <c r="X29" s="57" t="s">
        <v>27</v>
      </c>
      <c r="Y29" s="57">
        <v>29</v>
      </c>
    </row>
    <row r="30" spans="1:25" x14ac:dyDescent="0.15">
      <c r="A30" s="62">
        <v>62</v>
      </c>
      <c r="B30" s="62">
        <f>IF(ISNA(VLOOKUP($Y$1*1000+A30,年齢別人口集計表AD2!$A$2:$K$5000,9,FALSE)),0,VLOOKUP($Y$1*1000+A30,年齢別人口集計表AD2!$A$2:$K$5000,9,FALSE))</f>
        <v>2</v>
      </c>
      <c r="C30" s="62">
        <f>IF(ISNA(VLOOKUP($Y$1*1000+A30,年齢別人口集計表AD2!$A$2:$K$5000,10,FALSE)),0,VLOOKUP($Y$1*1000+A30,年齢別人口集計表AD2!$A$2:$K$5000,10,FALSE))</f>
        <v>1</v>
      </c>
      <c r="D30" s="62">
        <f>SUM(B30:C30)</f>
        <v>3</v>
      </c>
      <c r="E30" s="63"/>
      <c r="F30" s="62">
        <v>67</v>
      </c>
      <c r="G30" s="62">
        <f>IF(ISNA(VLOOKUP($Y$1*1000+F30,年齢別人口集計表AD2!$A$2:$K$5000,9,FALSE)),0,VLOOKUP($Y$1*1000+F30,年齢別人口集計表AD2!$A$2:$K$5000,9,FALSE))</f>
        <v>2</v>
      </c>
      <c r="H30" s="62">
        <f>IF(ISNA(VLOOKUP($Y$1*1000+F30,年齢別人口集計表AD2!$A$2:$K$5000,10,FALSE)),0,VLOOKUP($Y$1*1000+F30,年齢別人口集計表AD2!$A$2:$K$5000,10,FALSE))</f>
        <v>5</v>
      </c>
      <c r="I30" s="62">
        <f>SUM(G30:H30)</f>
        <v>7</v>
      </c>
      <c r="J30" s="63"/>
      <c r="K30" s="62">
        <v>72</v>
      </c>
      <c r="L30" s="62">
        <f>IF(ISNA(VLOOKUP($Y$1*1000+K30,年齢別人口集計表AD2!$A$2:$K$5000,9,FALSE)),0,VLOOKUP($Y$1*1000+K30,年齢別人口集計表AD2!$A$2:$K$5000,9,FALSE))</f>
        <v>0</v>
      </c>
      <c r="M30" s="62">
        <f>IF(ISNA(VLOOKUP($Y$1*1000+K30,年齢別人口集計表AD2!$A$2:$K$5000,10,FALSE)),0,VLOOKUP($Y$1*1000+K30,年齢別人口集計表AD2!$A$2:$K$5000,10,FALSE))</f>
        <v>1</v>
      </c>
      <c r="N30" s="62">
        <f>SUM(L30:M30)</f>
        <v>1</v>
      </c>
      <c r="O30" s="63"/>
      <c r="P30" s="62">
        <v>77</v>
      </c>
      <c r="Q30" s="62">
        <f>IF(ISNA(VLOOKUP($Y$1*1000+P30,年齢別人口集計表AD2!$A$2:$K$5000,9,FALSE)),0,VLOOKUP($Y$1*1000+P30,年齢別人口集計表AD2!$A$2:$K$5000,9,FALSE))</f>
        <v>1</v>
      </c>
      <c r="R30" s="62">
        <f>IF(ISNA(VLOOKUP($Y$1*1000+P30,年齢別人口集計表AD2!$A$2:$K$5000,10,FALSE)),0,VLOOKUP($Y$1*1000+P30,年齢別人口集計表AD2!$A$2:$K$5000,10,FALSE))</f>
        <v>2</v>
      </c>
      <c r="S30" s="62">
        <f>SUM(Q30:R30)</f>
        <v>3</v>
      </c>
      <c r="X30" s="57" t="s">
        <v>28</v>
      </c>
      <c r="Y30" s="57">
        <v>30</v>
      </c>
    </row>
    <row r="31" spans="1:25" x14ac:dyDescent="0.15">
      <c r="A31" s="62">
        <v>63</v>
      </c>
      <c r="B31" s="62">
        <f>IF(ISNA(VLOOKUP($Y$1*1000+A31,年齢別人口集計表AD2!$A$2:$K$5000,9,FALSE)),0,VLOOKUP($Y$1*1000+A31,年齢別人口集計表AD2!$A$2:$K$5000,9,FALSE))</f>
        <v>1</v>
      </c>
      <c r="C31" s="62">
        <f>IF(ISNA(VLOOKUP($Y$1*1000+A31,年齢別人口集計表AD2!$A$2:$K$5000,10,FALSE)),0,VLOOKUP($Y$1*1000+A31,年齢別人口集計表AD2!$A$2:$K$5000,10,FALSE))</f>
        <v>1</v>
      </c>
      <c r="D31" s="62">
        <f>SUM(B31:C31)</f>
        <v>2</v>
      </c>
      <c r="E31" s="63"/>
      <c r="F31" s="62">
        <v>68</v>
      </c>
      <c r="G31" s="62">
        <f>IF(ISNA(VLOOKUP($Y$1*1000+F31,年齢別人口集計表AD2!$A$2:$K$5000,9,FALSE)),0,VLOOKUP($Y$1*1000+F31,年齢別人口集計表AD2!$A$2:$K$5000,9,FALSE))</f>
        <v>1</v>
      </c>
      <c r="H31" s="62">
        <f>IF(ISNA(VLOOKUP($Y$1*1000+F31,年齢別人口集計表AD2!$A$2:$K$5000,10,FALSE)),0,VLOOKUP($Y$1*1000+F31,年齢別人口集計表AD2!$A$2:$K$5000,10,FALSE))</f>
        <v>1</v>
      </c>
      <c r="I31" s="62">
        <f>SUM(G31:H31)</f>
        <v>2</v>
      </c>
      <c r="J31" s="63"/>
      <c r="K31" s="62">
        <v>73</v>
      </c>
      <c r="L31" s="62">
        <f>IF(ISNA(VLOOKUP($Y$1*1000+K31,年齢別人口集計表AD2!$A$2:$K$5000,9,FALSE)),0,VLOOKUP($Y$1*1000+K31,年齢別人口集計表AD2!$A$2:$K$5000,9,FALSE))</f>
        <v>1</v>
      </c>
      <c r="M31" s="62">
        <f>IF(ISNA(VLOOKUP($Y$1*1000+K31,年齢別人口集計表AD2!$A$2:$K$5000,10,FALSE)),0,VLOOKUP($Y$1*1000+K31,年齢別人口集計表AD2!$A$2:$K$5000,10,FALSE))</f>
        <v>2</v>
      </c>
      <c r="N31" s="62">
        <f>SUM(L31:M31)</f>
        <v>3</v>
      </c>
      <c r="O31" s="63"/>
      <c r="P31" s="62">
        <v>78</v>
      </c>
      <c r="Q31" s="62">
        <f>IF(ISNA(VLOOKUP($Y$1*1000+P31,年齢別人口集計表AD2!$A$2:$K$5000,9,FALSE)),0,VLOOKUP($Y$1*1000+P31,年齢別人口集計表AD2!$A$2:$K$5000,9,FALSE))</f>
        <v>1</v>
      </c>
      <c r="R31" s="62">
        <f>IF(ISNA(VLOOKUP($Y$1*1000+P31,年齢別人口集計表AD2!$A$2:$K$5000,10,FALSE)),0,VLOOKUP($Y$1*1000+P31,年齢別人口集計表AD2!$A$2:$K$5000,10,FALSE))</f>
        <v>0</v>
      </c>
      <c r="S31" s="62">
        <f>SUM(Q31:R31)</f>
        <v>1</v>
      </c>
      <c r="X31" s="57" t="s">
        <v>29</v>
      </c>
      <c r="Y31" s="57">
        <v>31</v>
      </c>
    </row>
    <row r="32" spans="1:25" x14ac:dyDescent="0.15">
      <c r="A32" s="62">
        <v>64</v>
      </c>
      <c r="B32" s="62">
        <f>IF(ISNA(VLOOKUP($Y$1*1000+A32,年齢別人口集計表AD2!$A$2:$K$5000,9,FALSE)),0,VLOOKUP($Y$1*1000+A32,年齢別人口集計表AD2!$A$2:$K$5000,9,FALSE))</f>
        <v>2</v>
      </c>
      <c r="C32" s="62">
        <f>IF(ISNA(VLOOKUP($Y$1*1000+A32,年齢別人口集計表AD2!$A$2:$K$5000,10,FALSE)),0,VLOOKUP($Y$1*1000+A32,年齢別人口集計表AD2!$A$2:$K$5000,10,FALSE))</f>
        <v>2</v>
      </c>
      <c r="D32" s="62">
        <f>SUM(B32:C32)</f>
        <v>4</v>
      </c>
      <c r="E32" s="63"/>
      <c r="F32" s="62">
        <v>69</v>
      </c>
      <c r="G32" s="62">
        <f>IF(ISNA(VLOOKUP($Y$1*1000+F32,年齢別人口集計表AD2!$A$2:$K$5000,9,FALSE)),0,VLOOKUP($Y$1*1000+F32,年齢別人口集計表AD2!$A$2:$K$5000,9,FALSE))</f>
        <v>2</v>
      </c>
      <c r="H32" s="62">
        <f>IF(ISNA(VLOOKUP($Y$1*1000+F32,年齢別人口集計表AD2!$A$2:$K$5000,10,FALSE)),0,VLOOKUP($Y$1*1000+F32,年齢別人口集計表AD2!$A$2:$K$5000,10,FALSE))</f>
        <v>1</v>
      </c>
      <c r="I32" s="62">
        <f>SUM(G32:H32)</f>
        <v>3</v>
      </c>
      <c r="J32" s="63"/>
      <c r="K32" s="62">
        <v>74</v>
      </c>
      <c r="L32" s="62">
        <f>IF(ISNA(VLOOKUP($Y$1*1000+K32,年齢別人口集計表AD2!$A$2:$K$5000,9,FALSE)),0,VLOOKUP($Y$1*1000+K32,年齢別人口集計表AD2!$A$2:$K$5000,9,FALSE))</f>
        <v>1</v>
      </c>
      <c r="M32" s="62">
        <f>IF(ISNA(VLOOKUP($Y$1*1000+K32,年齢別人口集計表AD2!$A$2:$K$5000,10,FALSE)),0,VLOOKUP($Y$1*1000+K32,年齢別人口集計表AD2!$A$2:$K$5000,10,FALSE))</f>
        <v>2</v>
      </c>
      <c r="N32" s="62">
        <f>SUM(L32:M32)</f>
        <v>3</v>
      </c>
      <c r="O32" s="63"/>
      <c r="P32" s="62">
        <v>79</v>
      </c>
      <c r="Q32" s="62">
        <f>IF(ISNA(VLOOKUP($Y$1*1000+P32,年齢別人口集計表AD2!$A$2:$K$5000,9,FALSE)),0,VLOOKUP($Y$1*1000+P32,年齢別人口集計表AD2!$A$2:$K$5000,9,FALSE))</f>
        <v>1</v>
      </c>
      <c r="R32" s="62">
        <f>IF(ISNA(VLOOKUP($Y$1*1000+P32,年齢別人口集計表AD2!$A$2:$K$5000,10,FALSE)),0,VLOOKUP($Y$1*1000+P32,年齢別人口集計表AD2!$A$2:$K$5000,10,FALSE))</f>
        <v>0</v>
      </c>
      <c r="S32" s="62">
        <f>SUM(Q32:R32)</f>
        <v>1</v>
      </c>
      <c r="X32" s="57" t="s">
        <v>30</v>
      </c>
      <c r="Y32" s="57">
        <v>32</v>
      </c>
    </row>
    <row r="33" spans="1:25" x14ac:dyDescent="0.15">
      <c r="A33" s="64" t="s">
        <v>91</v>
      </c>
      <c r="B33" s="62">
        <f>SUM(B28:B32)</f>
        <v>8</v>
      </c>
      <c r="C33" s="62">
        <f>SUM(C28:C32)</f>
        <v>7</v>
      </c>
      <c r="D33" s="62">
        <f>SUM(D28:D32)</f>
        <v>15</v>
      </c>
      <c r="E33" s="63"/>
      <c r="F33" s="64" t="s">
        <v>91</v>
      </c>
      <c r="G33" s="62">
        <f>SUM(G28:G32)</f>
        <v>10</v>
      </c>
      <c r="H33" s="62">
        <f>SUM(H28:H32)</f>
        <v>13</v>
      </c>
      <c r="I33" s="62">
        <f>SUM(I28:I32)</f>
        <v>23</v>
      </c>
      <c r="J33" s="63"/>
      <c r="K33" s="64" t="s">
        <v>91</v>
      </c>
      <c r="L33" s="62">
        <f>SUM(L28:L32)</f>
        <v>8</v>
      </c>
      <c r="M33" s="62">
        <f>SUM(M28:M32)</f>
        <v>11</v>
      </c>
      <c r="N33" s="62">
        <f>SUM(N28:N32)</f>
        <v>19</v>
      </c>
      <c r="O33" s="63"/>
      <c r="P33" s="64" t="s">
        <v>91</v>
      </c>
      <c r="Q33" s="62">
        <f>SUM(Q28:Q32)</f>
        <v>5</v>
      </c>
      <c r="R33" s="62">
        <f>SUM(R28:R32)</f>
        <v>5</v>
      </c>
      <c r="S33" s="62">
        <f>SUM(S28:S32)</f>
        <v>10</v>
      </c>
      <c r="U33" s="65">
        <f>Q33+L33+G33+B33</f>
        <v>31</v>
      </c>
      <c r="V33" s="65">
        <f>R33+M33+H33+C33</f>
        <v>36</v>
      </c>
      <c r="X33" s="57" t="s">
        <v>31</v>
      </c>
      <c r="Y33" s="57">
        <v>33</v>
      </c>
    </row>
    <row r="34" spans="1:25" x14ac:dyDescent="0.15">
      <c r="A34" s="66"/>
      <c r="B34" s="66"/>
      <c r="C34" s="66"/>
      <c r="D34" s="66"/>
      <c r="F34" s="66"/>
      <c r="G34" s="66"/>
      <c r="H34" s="66"/>
      <c r="I34" s="66"/>
      <c r="K34" s="66"/>
      <c r="L34" s="66"/>
      <c r="M34" s="66"/>
      <c r="N34" s="66"/>
      <c r="P34" s="66"/>
      <c r="Q34" s="66"/>
      <c r="R34" s="66"/>
      <c r="S34" s="66"/>
      <c r="X34" s="57" t="s">
        <v>32</v>
      </c>
      <c r="Y34" s="57">
        <v>34</v>
      </c>
    </row>
    <row r="35" spans="1:25" x14ac:dyDescent="0.15">
      <c r="A35" s="64" t="s">
        <v>0</v>
      </c>
      <c r="B35" s="64" t="s">
        <v>89</v>
      </c>
      <c r="C35" s="64" t="s">
        <v>90</v>
      </c>
      <c r="D35" s="64" t="s">
        <v>91</v>
      </c>
      <c r="E35" s="63"/>
      <c r="F35" s="64" t="s">
        <v>0</v>
      </c>
      <c r="G35" s="64" t="s">
        <v>89</v>
      </c>
      <c r="H35" s="64" t="s">
        <v>90</v>
      </c>
      <c r="I35" s="64" t="s">
        <v>91</v>
      </c>
      <c r="J35" s="63"/>
      <c r="K35" s="64" t="s">
        <v>0</v>
      </c>
      <c r="L35" s="64" t="s">
        <v>89</v>
      </c>
      <c r="M35" s="64" t="s">
        <v>90</v>
      </c>
      <c r="N35" s="64" t="s">
        <v>91</v>
      </c>
      <c r="O35" s="63"/>
      <c r="P35" s="64" t="s">
        <v>0</v>
      </c>
      <c r="Q35" s="64" t="s">
        <v>89</v>
      </c>
      <c r="R35" s="64" t="s">
        <v>90</v>
      </c>
      <c r="S35" s="64" t="s">
        <v>91</v>
      </c>
      <c r="X35" s="57" t="s">
        <v>33</v>
      </c>
      <c r="Y35" s="57">
        <v>36</v>
      </c>
    </row>
    <row r="36" spans="1:25" x14ac:dyDescent="0.15">
      <c r="A36" s="62">
        <v>80</v>
      </c>
      <c r="B36" s="62">
        <f>IF(ISNA(VLOOKUP($Y$1*1000+A36,年齢別人口集計表AD2!$A$2:$K$5000,9,FALSE)),0,VLOOKUP($Y$1*1000+A36,年齢別人口集計表AD2!$A$2:$K$5000,9,FALSE))</f>
        <v>0</v>
      </c>
      <c r="C36" s="62">
        <f>IF(ISNA(VLOOKUP($Y$1*1000+A36,年齢別人口集計表AD2!$A$2:$K$5000,10,FALSE)),0,VLOOKUP($Y$1*1000+A36,年齢別人口集計表AD2!$A$2:$K$5000,10,FALSE))</f>
        <v>1</v>
      </c>
      <c r="D36" s="62">
        <f>SUM(B36:C36)</f>
        <v>1</v>
      </c>
      <c r="E36" s="63"/>
      <c r="F36" s="62">
        <v>85</v>
      </c>
      <c r="G36" s="62">
        <f>IF(ISNA(VLOOKUP($Y$1*1000+F36,年齢別人口集計表AD2!$A$2:$K$5000,9,FALSE)),0,VLOOKUP($Y$1*1000+F36,年齢別人口集計表AD2!$A$2:$K$5000,9,FALSE))</f>
        <v>1</v>
      </c>
      <c r="H36" s="62">
        <f>IF(ISNA(VLOOKUP($Y$1*1000+F36,年齢別人口集計表AD2!$A$2:$K$5000,10,FALSE)),0,VLOOKUP($Y$1*1000+F36,年齢別人口集計表AD2!$A$2:$K$5000,10,FALSE))</f>
        <v>1</v>
      </c>
      <c r="I36" s="62">
        <f>SUM(G36:H36)</f>
        <v>2</v>
      </c>
      <c r="J36" s="63"/>
      <c r="K36" s="62">
        <v>90</v>
      </c>
      <c r="L36" s="62">
        <f>IF(ISNA(VLOOKUP($Y$1*1000+K36,年齢別人口集計表AD2!$A$2:$K$5000,9,FALSE)),0,VLOOKUP($Y$1*1000+K36,年齢別人口集計表AD2!$A$2:$K$5000,9,FALSE))</f>
        <v>0</v>
      </c>
      <c r="M36" s="62">
        <f>IF(ISNA(VLOOKUP($Y$1*1000+K36,年齢別人口集計表AD2!$A$2:$K$5000,10,FALSE)),0,VLOOKUP($Y$1*1000+K36,年齢別人口集計表AD2!$A$2:$K$5000,10,FALSE))</f>
        <v>0</v>
      </c>
      <c r="N36" s="62">
        <f>SUM(L36:M36)</f>
        <v>0</v>
      </c>
      <c r="O36" s="63"/>
      <c r="P36" s="62">
        <v>95</v>
      </c>
      <c r="Q36" s="62">
        <f>IF(ISNA(VLOOKUP($Y$1*1000+P36,年齢別人口集計表AD2!$A$2:$K$5000,9,FALSE)),0,VLOOKUP($Y$1*1000+P36,年齢別人口集計表AD2!$A$2:$K$5000,9,FALSE))</f>
        <v>0</v>
      </c>
      <c r="R36" s="62">
        <f>IF(ISNA(VLOOKUP($Y$1*1000+P36,年齢別人口集計表AD2!$A$2:$K$5000,10,FALSE)),0,VLOOKUP($Y$1*1000+P36,年齢別人口集計表AD2!$A$2:$K$5000,10,FALSE))</f>
        <v>0</v>
      </c>
      <c r="S36" s="62">
        <f>SUM(Q36:R36)</f>
        <v>0</v>
      </c>
      <c r="X36" s="57" t="s">
        <v>34</v>
      </c>
      <c r="Y36" s="57">
        <v>37</v>
      </c>
    </row>
    <row r="37" spans="1:25" x14ac:dyDescent="0.15">
      <c r="A37" s="62">
        <v>81</v>
      </c>
      <c r="B37" s="62">
        <f>IF(ISNA(VLOOKUP($Y$1*1000+A37,年齢別人口集計表AD2!$A$2:$K$5000,9,FALSE)),0,VLOOKUP($Y$1*1000+A37,年齢別人口集計表AD2!$A$2:$K$5000,9,FALSE))</f>
        <v>2</v>
      </c>
      <c r="C37" s="62">
        <f>IF(ISNA(VLOOKUP($Y$1*1000+A37,年齢別人口集計表AD2!$A$2:$K$5000,10,FALSE)),0,VLOOKUP($Y$1*1000+A37,年齢別人口集計表AD2!$A$2:$K$5000,10,FALSE))</f>
        <v>0</v>
      </c>
      <c r="D37" s="62">
        <f>SUM(B37:C37)</f>
        <v>2</v>
      </c>
      <c r="E37" s="63"/>
      <c r="F37" s="62">
        <v>86</v>
      </c>
      <c r="G37" s="62">
        <f>IF(ISNA(VLOOKUP($Y$1*1000+F37,年齢別人口集計表AD2!$A$2:$K$5000,9,FALSE)),0,VLOOKUP($Y$1*1000+F37,年齢別人口集計表AD2!$A$2:$K$5000,9,FALSE))</f>
        <v>0</v>
      </c>
      <c r="H37" s="62">
        <f>IF(ISNA(VLOOKUP($Y$1*1000+F37,年齢別人口集計表AD2!$A$2:$K$5000,10,FALSE)),0,VLOOKUP($Y$1*1000+F37,年齢別人口集計表AD2!$A$2:$K$5000,10,FALSE))</f>
        <v>1</v>
      </c>
      <c r="I37" s="62">
        <f>SUM(G37:H37)</f>
        <v>1</v>
      </c>
      <c r="J37" s="63"/>
      <c r="K37" s="62">
        <v>91</v>
      </c>
      <c r="L37" s="62">
        <f>IF(ISNA(VLOOKUP($Y$1*1000+K37,年齢別人口集計表AD2!$A$2:$K$5000,9,FALSE)),0,VLOOKUP($Y$1*1000+K37,年齢別人口集計表AD2!$A$2:$K$5000,9,FALSE))</f>
        <v>0</v>
      </c>
      <c r="M37" s="62">
        <f>IF(ISNA(VLOOKUP($Y$1*1000+K37,年齢別人口集計表AD2!$A$2:$K$5000,10,FALSE)),0,VLOOKUP($Y$1*1000+K37,年齢別人口集計表AD2!$A$2:$K$5000,10,FALSE))</f>
        <v>0</v>
      </c>
      <c r="N37" s="62">
        <f>SUM(L37:M37)</f>
        <v>0</v>
      </c>
      <c r="O37" s="63"/>
      <c r="P37" s="62">
        <v>96</v>
      </c>
      <c r="Q37" s="62">
        <f>IF(ISNA(VLOOKUP($Y$1*1000+P37,年齢別人口集計表AD2!$A$2:$K$5000,9,FALSE)),0,VLOOKUP($Y$1*1000+P37,年齢別人口集計表AD2!$A$2:$K$5000,9,FALSE))</f>
        <v>0</v>
      </c>
      <c r="R37" s="62">
        <f>IF(ISNA(VLOOKUP($Y$1*1000+P37,年齢別人口集計表AD2!$A$2:$K$5000,10,FALSE)),0,VLOOKUP($Y$1*1000+P37,年齢別人口集計表AD2!$A$2:$K$5000,10,FALSE))</f>
        <v>0</v>
      </c>
      <c r="S37" s="62">
        <f>SUM(Q37:R37)</f>
        <v>0</v>
      </c>
      <c r="X37" s="57" t="s">
        <v>35</v>
      </c>
      <c r="Y37" s="57">
        <v>38</v>
      </c>
    </row>
    <row r="38" spans="1:25" x14ac:dyDescent="0.15">
      <c r="A38" s="62">
        <v>82</v>
      </c>
      <c r="B38" s="62">
        <f>IF(ISNA(VLOOKUP($Y$1*1000+A38,年齢別人口集計表AD2!$A$2:$K$5000,9,FALSE)),0,VLOOKUP($Y$1*1000+A38,年齢別人口集計表AD2!$A$2:$K$5000,9,FALSE))</f>
        <v>0</v>
      </c>
      <c r="C38" s="62">
        <f>IF(ISNA(VLOOKUP($Y$1*1000+A38,年齢別人口集計表AD2!$A$2:$K$5000,10,FALSE)),0,VLOOKUP($Y$1*1000+A38,年齢別人口集計表AD2!$A$2:$K$5000,10,FALSE))</f>
        <v>0</v>
      </c>
      <c r="D38" s="62">
        <f>SUM(B38:C38)</f>
        <v>0</v>
      </c>
      <c r="E38" s="63"/>
      <c r="F38" s="62">
        <v>87</v>
      </c>
      <c r="G38" s="62">
        <f>IF(ISNA(VLOOKUP($Y$1*1000+F38,年齢別人口集計表AD2!$A$2:$K$5000,9,FALSE)),0,VLOOKUP($Y$1*1000+F38,年齢別人口集計表AD2!$A$2:$K$5000,9,FALSE))</f>
        <v>0</v>
      </c>
      <c r="H38" s="62">
        <f>IF(ISNA(VLOOKUP($Y$1*1000+F38,年齢別人口集計表AD2!$A$2:$K$5000,10,FALSE)),0,VLOOKUP($Y$1*1000+F38,年齢別人口集計表AD2!$A$2:$K$5000,10,FALSE))</f>
        <v>0</v>
      </c>
      <c r="I38" s="62">
        <f>SUM(G38:H38)</f>
        <v>0</v>
      </c>
      <c r="J38" s="63"/>
      <c r="K38" s="62">
        <v>92</v>
      </c>
      <c r="L38" s="62">
        <f>IF(ISNA(VLOOKUP($Y$1*1000+K38,年齢別人口集計表AD2!$A$2:$K$5000,9,FALSE)),0,VLOOKUP($Y$1*1000+K38,年齢別人口集計表AD2!$A$2:$K$5000,9,FALSE))</f>
        <v>0</v>
      </c>
      <c r="M38" s="62">
        <f>IF(ISNA(VLOOKUP($Y$1*1000+K38,年齢別人口集計表AD2!$A$2:$K$5000,10,FALSE)),0,VLOOKUP($Y$1*1000+K38,年齢別人口集計表AD2!$A$2:$K$5000,10,FALSE))</f>
        <v>0</v>
      </c>
      <c r="N38" s="62">
        <f>SUM(L38:M38)</f>
        <v>0</v>
      </c>
      <c r="O38" s="63"/>
      <c r="P38" s="62">
        <v>97</v>
      </c>
      <c r="Q38" s="62">
        <f>IF(ISNA(VLOOKUP($Y$1*1000+P38,年齢別人口集計表AD2!$A$2:$K$5000,9,FALSE)),0,VLOOKUP($Y$1*1000+P38,年齢別人口集計表AD2!$A$2:$K$5000,9,FALSE))</f>
        <v>0</v>
      </c>
      <c r="R38" s="62">
        <f>IF(ISNA(VLOOKUP($Y$1*1000+P38,年齢別人口集計表AD2!$A$2:$K$5000,10,FALSE)),0,VLOOKUP($Y$1*1000+P38,年齢別人口集計表AD2!$A$2:$K$5000,10,FALSE))</f>
        <v>0</v>
      </c>
      <c r="S38" s="62">
        <f>SUM(Q38:R38)</f>
        <v>0</v>
      </c>
      <c r="X38" s="57" t="s">
        <v>61</v>
      </c>
      <c r="Y38" s="57">
        <v>39</v>
      </c>
    </row>
    <row r="39" spans="1:25" x14ac:dyDescent="0.15">
      <c r="A39" s="62">
        <v>83</v>
      </c>
      <c r="B39" s="62">
        <f>IF(ISNA(VLOOKUP($Y$1*1000+A39,年齢別人口集計表AD2!$A$2:$K$5000,9,FALSE)),0,VLOOKUP($Y$1*1000+A39,年齢別人口集計表AD2!$A$2:$K$5000,9,FALSE))</f>
        <v>0</v>
      </c>
      <c r="C39" s="62">
        <f>IF(ISNA(VLOOKUP($Y$1*1000+A39,年齢別人口集計表AD2!$A$2:$K$5000,10,FALSE)),0,VLOOKUP($Y$1*1000+A39,年齢別人口集計表AD2!$A$2:$K$5000,10,FALSE))</f>
        <v>0</v>
      </c>
      <c r="D39" s="62">
        <f>SUM(B39:C39)</f>
        <v>0</v>
      </c>
      <c r="E39" s="63"/>
      <c r="F39" s="62">
        <v>88</v>
      </c>
      <c r="G39" s="62">
        <f>IF(ISNA(VLOOKUP($Y$1*1000+F39,年齢別人口集計表AD2!$A$2:$K$5000,9,FALSE)),0,VLOOKUP($Y$1*1000+F39,年齢別人口集計表AD2!$A$2:$K$5000,9,FALSE))</f>
        <v>0</v>
      </c>
      <c r="H39" s="62">
        <f>IF(ISNA(VLOOKUP($Y$1*1000+F39,年齢別人口集計表AD2!$A$2:$K$5000,10,FALSE)),0,VLOOKUP($Y$1*1000+F39,年齢別人口集計表AD2!$A$2:$K$5000,10,FALSE))</f>
        <v>2</v>
      </c>
      <c r="I39" s="62">
        <f>SUM(G39:H39)</f>
        <v>2</v>
      </c>
      <c r="J39" s="63"/>
      <c r="K39" s="62">
        <v>93</v>
      </c>
      <c r="L39" s="62">
        <f>IF(ISNA(VLOOKUP($Y$1*1000+K39,年齢別人口集計表AD2!$A$2:$K$5000,9,FALSE)),0,VLOOKUP($Y$1*1000+K39,年齢別人口集計表AD2!$A$2:$K$5000,9,FALSE))</f>
        <v>0</v>
      </c>
      <c r="M39" s="62">
        <f>IF(ISNA(VLOOKUP($Y$1*1000+K39,年齢別人口集計表AD2!$A$2:$K$5000,10,FALSE)),0,VLOOKUP($Y$1*1000+K39,年齢別人口集計表AD2!$A$2:$K$5000,10,FALSE))</f>
        <v>0</v>
      </c>
      <c r="N39" s="62">
        <f>SUM(L39:M39)</f>
        <v>0</v>
      </c>
      <c r="O39" s="63"/>
      <c r="P39" s="62">
        <v>98</v>
      </c>
      <c r="Q39" s="62">
        <f>IF(ISNA(VLOOKUP($Y$1*1000+P39,年齢別人口集計表AD2!$A$2:$K$5000,9,FALSE)),0,VLOOKUP($Y$1*1000+P39,年齢別人口集計表AD2!$A$2:$K$5000,9,FALSE))</f>
        <v>0</v>
      </c>
      <c r="R39" s="62">
        <f>IF(ISNA(VLOOKUP($Y$1*1000+P39,年齢別人口集計表AD2!$A$2:$K$5000,10,FALSE)),0,VLOOKUP($Y$1*1000+P39,年齢別人口集計表AD2!$A$2:$K$5000,10,FALSE))</f>
        <v>0</v>
      </c>
      <c r="S39" s="62">
        <f>SUM(Q39:R39)</f>
        <v>0</v>
      </c>
      <c r="X39" s="57" t="s">
        <v>77</v>
      </c>
      <c r="Y39" s="57">
        <v>40</v>
      </c>
    </row>
    <row r="40" spans="1:25" x14ac:dyDescent="0.15">
      <c r="A40" s="62">
        <v>84</v>
      </c>
      <c r="B40" s="62">
        <f>IF(ISNA(VLOOKUP($Y$1*1000+A40,年齢別人口集計表AD2!$A$2:$K$5000,9,FALSE)),0,VLOOKUP($Y$1*1000+A40,年齢別人口集計表AD2!$A$2:$K$5000,9,FALSE))</f>
        <v>0</v>
      </c>
      <c r="C40" s="62">
        <f>IF(ISNA(VLOOKUP($Y$1*1000+A40,年齢別人口集計表AD2!$A$2:$K$5000,10,FALSE)),0,VLOOKUP($Y$1*1000+A40,年齢別人口集計表AD2!$A$2:$K$5000,10,FALSE))</f>
        <v>1</v>
      </c>
      <c r="D40" s="62">
        <f>SUM(B40:C40)</f>
        <v>1</v>
      </c>
      <c r="E40" s="63"/>
      <c r="F40" s="62">
        <v>89</v>
      </c>
      <c r="G40" s="62">
        <f>IF(ISNA(VLOOKUP($Y$1*1000+F40,年齢別人口集計表AD2!$A$2:$K$5000,9,FALSE)),0,VLOOKUP($Y$1*1000+F40,年齢別人口集計表AD2!$A$2:$K$5000,9,FALSE))</f>
        <v>0</v>
      </c>
      <c r="H40" s="62">
        <f>IF(ISNA(VLOOKUP($Y$1*1000+F40,年齢別人口集計表AD2!$A$2:$K$5000,10,FALSE)),0,VLOOKUP($Y$1*1000+F40,年齢別人口集計表AD2!$A$2:$K$5000,10,FALSE))</f>
        <v>0</v>
      </c>
      <c r="I40" s="62">
        <f>SUM(G40:H40)</f>
        <v>0</v>
      </c>
      <c r="J40" s="63"/>
      <c r="K40" s="62">
        <v>94</v>
      </c>
      <c r="L40" s="62">
        <f>IF(ISNA(VLOOKUP($Y$1*1000+K40,年齢別人口集計表AD2!$A$2:$K$5000,9,FALSE)),0,VLOOKUP($Y$1*1000+K40,年齢別人口集計表AD2!$A$2:$K$5000,9,FALSE))</f>
        <v>0</v>
      </c>
      <c r="M40" s="62">
        <f>IF(ISNA(VLOOKUP($Y$1*1000+K40,年齢別人口集計表AD2!$A$2:$K$5000,10,FALSE)),0,VLOOKUP($Y$1*1000+K40,年齢別人口集計表AD2!$A$2:$K$5000,10,FALSE))</f>
        <v>0</v>
      </c>
      <c r="N40" s="62">
        <f>SUM(L40:M40)</f>
        <v>0</v>
      </c>
      <c r="O40" s="63"/>
      <c r="P40" s="62">
        <v>99</v>
      </c>
      <c r="Q40" s="62">
        <f>IF(ISNA(VLOOKUP($Y$1*1000+P40,年齢別人口集計表AD2!$A$2:$K$5000,9,FALSE)),0,VLOOKUP($Y$1*1000+P40,年齢別人口集計表AD2!$A$2:$K$5000,9,FALSE))</f>
        <v>0</v>
      </c>
      <c r="R40" s="62">
        <f>IF(ISNA(VLOOKUP($Y$1*1000+P40,年齢別人口集計表AD2!$A$2:$K$5000,10,FALSE)),0,VLOOKUP($Y$1*1000+P40,年齢別人口集計表AD2!$A$2:$K$5000,10,FALSE))</f>
        <v>0</v>
      </c>
      <c r="S40" s="62">
        <f>SUM(Q40:R40)</f>
        <v>0</v>
      </c>
      <c r="X40" s="57" t="s">
        <v>83</v>
      </c>
      <c r="Y40" s="57">
        <v>41</v>
      </c>
    </row>
    <row r="41" spans="1:25" x14ac:dyDescent="0.15">
      <c r="A41" s="64" t="s">
        <v>91</v>
      </c>
      <c r="B41" s="62">
        <f>SUM(B36:B40)</f>
        <v>2</v>
      </c>
      <c r="C41" s="62">
        <f>SUM(C36:C40)</f>
        <v>2</v>
      </c>
      <c r="D41" s="62">
        <f>SUM(D36:D40)</f>
        <v>4</v>
      </c>
      <c r="E41" s="63"/>
      <c r="F41" s="64" t="s">
        <v>91</v>
      </c>
      <c r="G41" s="62">
        <f>SUM(G36:G40)</f>
        <v>1</v>
      </c>
      <c r="H41" s="62">
        <f>SUM(H36:H40)</f>
        <v>4</v>
      </c>
      <c r="I41" s="62">
        <f>SUM(I36:I40)</f>
        <v>5</v>
      </c>
      <c r="J41" s="63"/>
      <c r="K41" s="64" t="s">
        <v>91</v>
      </c>
      <c r="L41" s="62">
        <f>SUM(L36:L40)</f>
        <v>0</v>
      </c>
      <c r="M41" s="62">
        <f>SUM(M36:M40)</f>
        <v>0</v>
      </c>
      <c r="N41" s="62">
        <f>SUM(N36:N40)</f>
        <v>0</v>
      </c>
      <c r="O41" s="63"/>
      <c r="P41" s="64" t="s">
        <v>91</v>
      </c>
      <c r="Q41" s="62">
        <f>SUM(Q36:Q40)</f>
        <v>0</v>
      </c>
      <c r="R41" s="62">
        <f>SUM(R36:R40)</f>
        <v>0</v>
      </c>
      <c r="S41" s="62">
        <f>SUM(S36:S40)</f>
        <v>0</v>
      </c>
      <c r="U41" s="65">
        <f>Q41+L41+G41+B41</f>
        <v>3</v>
      </c>
      <c r="V41" s="65">
        <f>R41+M41+H41+C41</f>
        <v>6</v>
      </c>
      <c r="X41" s="57" t="s">
        <v>36</v>
      </c>
      <c r="Y41" s="57">
        <v>42</v>
      </c>
    </row>
    <row r="42" spans="1:25" x14ac:dyDescent="0.15">
      <c r="A42" s="66"/>
      <c r="B42" s="66"/>
      <c r="C42" s="66"/>
      <c r="D42" s="66"/>
      <c r="F42" s="66"/>
      <c r="G42" s="66"/>
      <c r="H42" s="66"/>
      <c r="I42" s="66"/>
      <c r="K42" s="66"/>
      <c r="L42" s="66"/>
      <c r="M42" s="66"/>
      <c r="N42" s="66"/>
      <c r="P42" s="66"/>
      <c r="Q42" s="66"/>
      <c r="R42" s="66"/>
      <c r="S42" s="66"/>
      <c r="X42" s="57" t="s">
        <v>37</v>
      </c>
      <c r="Y42" s="57">
        <v>43</v>
      </c>
    </row>
    <row r="43" spans="1:25" x14ac:dyDescent="0.15">
      <c r="A43" s="64" t="s">
        <v>0</v>
      </c>
      <c r="B43" s="64" t="s">
        <v>89</v>
      </c>
      <c r="C43" s="64" t="s">
        <v>90</v>
      </c>
      <c r="D43" s="64" t="s">
        <v>91</v>
      </c>
      <c r="E43" s="63"/>
      <c r="F43" s="64" t="s">
        <v>0</v>
      </c>
      <c r="G43" s="64" t="s">
        <v>89</v>
      </c>
      <c r="H43" s="64" t="s">
        <v>90</v>
      </c>
      <c r="I43" s="64" t="s">
        <v>91</v>
      </c>
      <c r="J43" s="63"/>
      <c r="K43" s="64" t="s">
        <v>0</v>
      </c>
      <c r="L43" s="64" t="s">
        <v>89</v>
      </c>
      <c r="M43" s="64" t="s">
        <v>90</v>
      </c>
      <c r="N43" s="64" t="s">
        <v>91</v>
      </c>
      <c r="O43" s="63"/>
      <c r="P43" s="64" t="s">
        <v>0</v>
      </c>
      <c r="Q43" s="64" t="s">
        <v>89</v>
      </c>
      <c r="R43" s="64" t="s">
        <v>90</v>
      </c>
      <c r="S43" s="64" t="s">
        <v>91</v>
      </c>
      <c r="X43" s="57" t="s">
        <v>38</v>
      </c>
      <c r="Y43" s="57">
        <v>50</v>
      </c>
    </row>
    <row r="44" spans="1:25" x14ac:dyDescent="0.15">
      <c r="A44" s="62">
        <v>100</v>
      </c>
      <c r="B44" s="62">
        <f>IF(ISNA(VLOOKUP($Y$1*1000+A44,年齢別人口集計表AD2!$A$2:$K$5000,9,FALSE)),0,VLOOKUP($Y$1*1000+A44,年齢別人口集計表AD2!$A$2:$K$5000,9,FALSE))</f>
        <v>0</v>
      </c>
      <c r="C44" s="62">
        <f>IF(ISNA(VLOOKUP($Y$1*1000+A44,年齢別人口集計表AD2!$A$2:$K$5000,10,FALSE)),0,VLOOKUP($Y$1*1000+A44,年齢別人口集計表AD2!$A$2:$K$5000,10,FALSE))</f>
        <v>0</v>
      </c>
      <c r="D44" s="62">
        <f>SUM(B44:C44)</f>
        <v>0</v>
      </c>
      <c r="E44" s="63"/>
      <c r="F44" s="62">
        <v>105</v>
      </c>
      <c r="G44" s="62">
        <f>IF(ISNA(VLOOKUP($Y$1*1000+F44,年齢別人口集計表AD2!$A$2:$K$5000,9,FALSE)),0,VLOOKUP($Y$1*1000+F44,年齢別人口集計表AD2!$A$2:$K$5000,9,FALSE))</f>
        <v>0</v>
      </c>
      <c r="H44" s="62">
        <f>IF(ISNA(VLOOKUP($Y$1*1000+F44,年齢別人口集計表AD2!$A$2:$K$5000,10,FALSE)),0,VLOOKUP($Y$1*1000+F44,年齢別人口集計表AD2!$A$2:$K$5000,10,FALSE))</f>
        <v>0</v>
      </c>
      <c r="I44" s="62">
        <f>SUM(G44:H44)</f>
        <v>0</v>
      </c>
      <c r="J44" s="63"/>
      <c r="K44" s="62">
        <v>110</v>
      </c>
      <c r="L44" s="62">
        <f>IF(ISNA(VLOOKUP($Y$1*1000+K44,年齢別人口集計表AD2!$A$2:$K$5000,9,FALSE)),0,VLOOKUP($Y$1*1000+K44,年齢別人口集計表AD2!$A$2:$K$5000,9,FALSE))</f>
        <v>0</v>
      </c>
      <c r="M44" s="62">
        <f>IF(ISNA(VLOOKUP($Y$1*1000+K44,年齢別人口集計表AD2!$A$2:$K$5000,10,FALSE)),0,VLOOKUP($Y$1*1000+K44,年齢別人口集計表AD2!$A$2:$K$5000,10,FALSE))</f>
        <v>0</v>
      </c>
      <c r="N44" s="62">
        <f>SUM(L44:M44)</f>
        <v>0</v>
      </c>
      <c r="O44" s="63"/>
      <c r="P44" s="62">
        <v>115</v>
      </c>
      <c r="Q44" s="62">
        <f>IF(ISNA(VLOOKUP($Y$1*1000+P44,年齢別人口集計表AD2!$A$2:$K$5000,9,FALSE)),0,VLOOKUP($Y$1*1000+P44,年齢別人口集計表AD2!$A$2:$K$5000,9,FALSE))</f>
        <v>0</v>
      </c>
      <c r="R44" s="62">
        <f>IF(ISNA(VLOOKUP($Y$1*1000+P44,年齢別人口集計表AD2!$A$2:$K$5000,10,FALSE)),0,VLOOKUP($Y$1*1000+P44,年齢別人口集計表AD2!$A$2:$K$5000,10,FALSE))</f>
        <v>0</v>
      </c>
      <c r="S44" s="62">
        <f>SUM(Q44:R44)</f>
        <v>0</v>
      </c>
      <c r="X44" s="57" t="s">
        <v>39</v>
      </c>
      <c r="Y44" s="57">
        <v>51</v>
      </c>
    </row>
    <row r="45" spans="1:25" x14ac:dyDescent="0.15">
      <c r="A45" s="62">
        <v>101</v>
      </c>
      <c r="B45" s="62">
        <f>IF(ISNA(VLOOKUP($Y$1*1000+A45,年齢別人口集計表AD2!$A$2:$K$5000,9,FALSE)),0,VLOOKUP($Y$1*1000+A45,年齢別人口集計表AD2!$A$2:$K$5000,9,FALSE))</f>
        <v>0</v>
      </c>
      <c r="C45" s="62">
        <f>IF(ISNA(VLOOKUP($Y$1*1000+A45,年齢別人口集計表AD2!$A$2:$K$5000,10,FALSE)),0,VLOOKUP($Y$1*1000+A45,年齢別人口集計表AD2!$A$2:$K$5000,10,FALSE))</f>
        <v>0</v>
      </c>
      <c r="D45" s="62">
        <f>SUM(B45:C45)</f>
        <v>0</v>
      </c>
      <c r="E45" s="63"/>
      <c r="F45" s="62">
        <v>106</v>
      </c>
      <c r="G45" s="62">
        <f>IF(ISNA(VLOOKUP($Y$1*1000+F45,年齢別人口集計表AD2!$A$2:$K$5000,9,FALSE)),0,VLOOKUP($Y$1*1000+F45,年齢別人口集計表AD2!$A$2:$K$5000,9,FALSE))</f>
        <v>0</v>
      </c>
      <c r="H45" s="62">
        <f>IF(ISNA(VLOOKUP($Y$1*1000+F45,年齢別人口集計表AD2!$A$2:$K$5000,10,FALSE)),0,VLOOKUP($Y$1*1000+F45,年齢別人口集計表AD2!$A$2:$K$5000,10,FALSE))</f>
        <v>0</v>
      </c>
      <c r="I45" s="62">
        <f>SUM(G45:H45)</f>
        <v>0</v>
      </c>
      <c r="J45" s="63"/>
      <c r="K45" s="62">
        <v>111</v>
      </c>
      <c r="L45" s="62">
        <f>IF(ISNA(VLOOKUP($Y$1*1000+K45,年齢別人口集計表AD2!$A$2:$K$5000,9,FALSE)),0,VLOOKUP($Y$1*1000+K45,年齢別人口集計表AD2!$A$2:$K$5000,9,FALSE))</f>
        <v>0</v>
      </c>
      <c r="M45" s="62">
        <f>IF(ISNA(VLOOKUP($Y$1*1000+K45,年齢別人口集計表AD2!$A$2:$K$5000,10,FALSE)),0,VLOOKUP($Y$1*1000+K45,年齢別人口集計表AD2!$A$2:$K$5000,10,FALSE))</f>
        <v>0</v>
      </c>
      <c r="N45" s="62">
        <f>SUM(L45:M45)</f>
        <v>0</v>
      </c>
      <c r="O45" s="63"/>
      <c r="P45" s="62">
        <v>116</v>
      </c>
      <c r="Q45" s="62">
        <f>IF(ISNA(VLOOKUP($Y$1*1000+P45,年齢別人口集計表AD2!$A$2:$K$5000,9,FALSE)),0,VLOOKUP($Y$1*1000+P45,年齢別人口集計表AD2!$A$2:$K$5000,9,FALSE))</f>
        <v>0</v>
      </c>
      <c r="R45" s="62">
        <f>IF(ISNA(VLOOKUP($Y$1*1000+P45,年齢別人口集計表AD2!$A$2:$K$5000,10,FALSE)),0,VLOOKUP($Y$1*1000+P45,年齢別人口集計表AD2!$A$2:$K$5000,10,FALSE))</f>
        <v>0</v>
      </c>
      <c r="S45" s="62">
        <f>SUM(Q45:R45)</f>
        <v>0</v>
      </c>
      <c r="X45" s="57" t="s">
        <v>40</v>
      </c>
      <c r="Y45" s="57">
        <v>52</v>
      </c>
    </row>
    <row r="46" spans="1:25" x14ac:dyDescent="0.15">
      <c r="A46" s="62">
        <v>102</v>
      </c>
      <c r="B46" s="62">
        <f>IF(ISNA(VLOOKUP($Y$1*1000+A46,年齢別人口集計表AD2!$A$2:$K$5000,9,FALSE)),0,VLOOKUP($Y$1*1000+A46,年齢別人口集計表AD2!$A$2:$K$5000,9,FALSE))</f>
        <v>0</v>
      </c>
      <c r="C46" s="62">
        <f>IF(ISNA(VLOOKUP($Y$1*1000+A46,年齢別人口集計表AD2!$A$2:$K$5000,10,FALSE)),0,VLOOKUP($Y$1*1000+A46,年齢別人口集計表AD2!$A$2:$K$5000,10,FALSE))</f>
        <v>0</v>
      </c>
      <c r="D46" s="62">
        <f>SUM(B46:C46)</f>
        <v>0</v>
      </c>
      <c r="E46" s="63"/>
      <c r="F46" s="62">
        <v>107</v>
      </c>
      <c r="G46" s="62">
        <f>IF(ISNA(VLOOKUP($Y$1*1000+F46,年齢別人口集計表AD2!$A$2:$K$5000,9,FALSE)),0,VLOOKUP($Y$1*1000+F46,年齢別人口集計表AD2!$A$2:$K$5000,9,FALSE))</f>
        <v>0</v>
      </c>
      <c r="H46" s="62">
        <f>IF(ISNA(VLOOKUP($Y$1*1000+F46,年齢別人口集計表AD2!$A$2:$K$5000,10,FALSE)),0,VLOOKUP($Y$1*1000+F46,年齢別人口集計表AD2!$A$2:$K$5000,10,FALSE))</f>
        <v>0</v>
      </c>
      <c r="I46" s="62">
        <f>SUM(G46:H46)</f>
        <v>0</v>
      </c>
      <c r="J46" s="63"/>
      <c r="K46" s="62">
        <v>112</v>
      </c>
      <c r="L46" s="62">
        <f>IF(ISNA(VLOOKUP($Y$1*1000+K46,年齢別人口集計表AD2!$A$2:$K$5000,9,FALSE)),0,VLOOKUP($Y$1*1000+K46,年齢別人口集計表AD2!$A$2:$K$5000,9,FALSE))</f>
        <v>0</v>
      </c>
      <c r="M46" s="62">
        <f>IF(ISNA(VLOOKUP($Y$1*1000+K46,年齢別人口集計表AD2!$A$2:$K$5000,10,FALSE)),0,VLOOKUP($Y$1*1000+K46,年齢別人口集計表AD2!$A$2:$K$5000,10,FALSE))</f>
        <v>0</v>
      </c>
      <c r="N46" s="62">
        <f>SUM(L46:M46)</f>
        <v>0</v>
      </c>
      <c r="O46" s="63"/>
      <c r="P46" s="62">
        <v>117</v>
      </c>
      <c r="Q46" s="62">
        <f>IF(ISNA(VLOOKUP($Y$1*1000+P46,年齢別人口集計表AD2!$A$2:$K$5000,9,FALSE)),0,VLOOKUP($Y$1*1000+P46,年齢別人口集計表AD2!$A$2:$K$5000,9,FALSE))</f>
        <v>0</v>
      </c>
      <c r="R46" s="62">
        <f>IF(ISNA(VLOOKUP($Y$1*1000+P46,年齢別人口集計表AD2!$A$2:$K$5000,10,FALSE)),0,VLOOKUP($Y$1*1000+P46,年齢別人口集計表AD2!$A$2:$K$5000,10,FALSE))</f>
        <v>0</v>
      </c>
      <c r="S46" s="62">
        <f>SUM(Q46:R46)</f>
        <v>0</v>
      </c>
      <c r="X46" s="57" t="s">
        <v>41</v>
      </c>
      <c r="Y46" s="57">
        <v>53</v>
      </c>
    </row>
    <row r="47" spans="1:25" x14ac:dyDescent="0.15">
      <c r="A47" s="62">
        <v>103</v>
      </c>
      <c r="B47" s="62">
        <f>IF(ISNA(VLOOKUP($Y$1*1000+A47,年齢別人口集計表AD2!$A$2:$K$5000,9,FALSE)),0,VLOOKUP($Y$1*1000+A47,年齢別人口集計表AD2!$A$2:$K$5000,9,FALSE))</f>
        <v>0</v>
      </c>
      <c r="C47" s="62">
        <f>IF(ISNA(VLOOKUP($Y$1*1000+A47,年齢別人口集計表AD2!$A$2:$K$5000,10,FALSE)),0,VLOOKUP($Y$1*1000+A47,年齢別人口集計表AD2!$A$2:$K$5000,10,FALSE))</f>
        <v>0</v>
      </c>
      <c r="D47" s="62">
        <f>SUM(B47:C47)</f>
        <v>0</v>
      </c>
      <c r="E47" s="63"/>
      <c r="F47" s="62">
        <v>108</v>
      </c>
      <c r="G47" s="62">
        <f>IF(ISNA(VLOOKUP($Y$1*1000+F47,年齢別人口集計表AD2!$A$2:$K$5000,9,FALSE)),0,VLOOKUP($Y$1*1000+F47,年齢別人口集計表AD2!$A$2:$K$5000,9,FALSE))</f>
        <v>0</v>
      </c>
      <c r="H47" s="62">
        <f>IF(ISNA(VLOOKUP($Y$1*1000+F47,年齢別人口集計表AD2!$A$2:$K$5000,10,FALSE)),0,VLOOKUP($Y$1*1000+F47,年齢別人口集計表AD2!$A$2:$K$5000,10,FALSE))</f>
        <v>0</v>
      </c>
      <c r="I47" s="62">
        <f>SUM(G47:H47)</f>
        <v>0</v>
      </c>
      <c r="J47" s="63"/>
      <c r="K47" s="62">
        <v>113</v>
      </c>
      <c r="L47" s="62">
        <f>IF(ISNA(VLOOKUP($Y$1*1000+K47,年齢別人口集計表AD2!$A$2:$K$5000,9,FALSE)),0,VLOOKUP($Y$1*1000+K47,年齢別人口集計表AD2!$A$2:$K$5000,9,FALSE))</f>
        <v>0</v>
      </c>
      <c r="M47" s="62">
        <f>IF(ISNA(VLOOKUP($Y$1*1000+K47,年齢別人口集計表AD2!$A$2:$K$5000,10,FALSE)),0,VLOOKUP($Y$1*1000+K47,年齢別人口集計表AD2!$A$2:$K$5000,10,FALSE))</f>
        <v>0</v>
      </c>
      <c r="N47" s="62">
        <f>SUM(L47:M47)</f>
        <v>0</v>
      </c>
      <c r="O47" s="63"/>
      <c r="P47" s="62">
        <v>118</v>
      </c>
      <c r="Q47" s="62">
        <f>IF(ISNA(VLOOKUP($Y$1*1000+P47,年齢別人口集計表AD2!$A$2:$K$5000,9,FALSE)),0,VLOOKUP($Y$1*1000+P47,年齢別人口集計表AD2!$A$2:$K$5000,9,FALSE))</f>
        <v>0</v>
      </c>
      <c r="R47" s="62">
        <f>IF(ISNA(VLOOKUP($Y$1*1000+P47,年齢別人口集計表AD2!$A$2:$K$5000,10,FALSE)),0,VLOOKUP($Y$1*1000+P47,年齢別人口集計表AD2!$A$2:$K$5000,10,FALSE))</f>
        <v>0</v>
      </c>
      <c r="S47" s="62">
        <f>SUM(Q47:R47)</f>
        <v>0</v>
      </c>
      <c r="X47" s="57" t="s">
        <v>42</v>
      </c>
      <c r="Y47" s="57">
        <v>54</v>
      </c>
    </row>
    <row r="48" spans="1:25" x14ac:dyDescent="0.15">
      <c r="A48" s="62">
        <v>104</v>
      </c>
      <c r="B48" s="62">
        <f>IF(ISNA(VLOOKUP($Y$1*1000+A48,年齢別人口集計表AD2!$A$2:$K$5000,9,FALSE)),0,VLOOKUP($Y$1*1000+A48,年齢別人口集計表AD2!$A$2:$K$5000,9,FALSE))</f>
        <v>0</v>
      </c>
      <c r="C48" s="62">
        <f>IF(ISNA(VLOOKUP($Y$1*1000+A48,年齢別人口集計表AD2!$A$2:$K$5000,10,FALSE)),0,VLOOKUP($Y$1*1000+A48,年齢別人口集計表AD2!$A$2:$K$5000,10,FALSE))</f>
        <v>0</v>
      </c>
      <c r="D48" s="62">
        <f>SUM(B48:C48)</f>
        <v>0</v>
      </c>
      <c r="E48" s="63"/>
      <c r="F48" s="62">
        <v>109</v>
      </c>
      <c r="G48" s="62">
        <f>IF(ISNA(VLOOKUP($Y$1*1000+F48,年齢別人口集計表AD2!$A$2:$K$5000,9,FALSE)),0,VLOOKUP($Y$1*1000+F48,年齢別人口集計表AD2!$A$2:$K$5000,9,FALSE))</f>
        <v>0</v>
      </c>
      <c r="H48" s="62">
        <f>IF(ISNA(VLOOKUP($Y$1*1000+F48,年齢別人口集計表AD2!$A$2:$K$5000,10,FALSE)),0,VLOOKUP($Y$1*1000+F48,年齢別人口集計表AD2!$A$2:$K$5000,10,FALSE))</f>
        <v>0</v>
      </c>
      <c r="I48" s="62">
        <f>SUM(G48:H48)</f>
        <v>0</v>
      </c>
      <c r="J48" s="63"/>
      <c r="K48" s="62">
        <v>114</v>
      </c>
      <c r="L48" s="62">
        <f>IF(ISNA(VLOOKUP($Y$1*1000+K48,年齢別人口集計表AD2!$A$2:$K$5000,9,FALSE)),0,VLOOKUP($Y$1*1000+K48,年齢別人口集計表AD2!$A$2:$K$5000,9,FALSE))</f>
        <v>0</v>
      </c>
      <c r="M48" s="62">
        <f>IF(ISNA(VLOOKUP($Y$1*1000+K48,年齢別人口集計表AD2!$A$2:$K$5000,10,FALSE)),0,VLOOKUP($Y$1*1000+K48,年齢別人口集計表AD2!$A$2:$K$5000,10,FALSE))</f>
        <v>0</v>
      </c>
      <c r="N48" s="62">
        <f>SUM(L48:M48)</f>
        <v>0</v>
      </c>
      <c r="O48" s="63"/>
      <c r="P48" s="62">
        <v>119</v>
      </c>
      <c r="Q48" s="62">
        <f>IF(ISNA(VLOOKUP($Y$1*1000+P48,年齢別人口集計表AD2!$A$2:$K$5000,9,FALSE)),0,VLOOKUP($Y$1*1000+P48,年齢別人口集計表AD2!$A$2:$K$5000,9,FALSE))</f>
        <v>0</v>
      </c>
      <c r="R48" s="62">
        <f>IF(ISNA(VLOOKUP($Y$1*1000+P48,年齢別人口集計表AD2!$A$2:$K$5000,10,FALSE)),0,VLOOKUP($Y$1*1000+P48,年齢別人口集計表AD2!$A$2:$K$5000,10,FALSE))</f>
        <v>0</v>
      </c>
      <c r="S48" s="62">
        <f>SUM(Q48:R48)</f>
        <v>0</v>
      </c>
      <c r="X48" s="57" t="s">
        <v>43</v>
      </c>
      <c r="Y48" s="57">
        <v>55</v>
      </c>
    </row>
    <row r="49" spans="1:25" x14ac:dyDescent="0.15">
      <c r="A49" s="64" t="s">
        <v>91</v>
      </c>
      <c r="B49" s="62">
        <f>SUM(B44:B48)</f>
        <v>0</v>
      </c>
      <c r="C49" s="62">
        <f>SUM(C44:C48)</f>
        <v>0</v>
      </c>
      <c r="D49" s="62">
        <f>SUM(D44:D48)</f>
        <v>0</v>
      </c>
      <c r="E49" s="63"/>
      <c r="F49" s="64" t="s">
        <v>91</v>
      </c>
      <c r="G49" s="62">
        <f>SUM(G44:G48)</f>
        <v>0</v>
      </c>
      <c r="H49" s="62">
        <f>SUM(H44:H48)</f>
        <v>0</v>
      </c>
      <c r="I49" s="62">
        <f>SUM(I44:I48)</f>
        <v>0</v>
      </c>
      <c r="J49" s="63"/>
      <c r="K49" s="64" t="s">
        <v>91</v>
      </c>
      <c r="L49" s="62">
        <f>SUM(L44:L48)</f>
        <v>0</v>
      </c>
      <c r="M49" s="62">
        <f>SUM(M44:M48)</f>
        <v>0</v>
      </c>
      <c r="N49" s="62">
        <f>SUM(N44:N48)</f>
        <v>0</v>
      </c>
      <c r="O49" s="63"/>
      <c r="P49" s="64" t="s">
        <v>91</v>
      </c>
      <c r="Q49" s="62">
        <f>SUM(Q44:Q48)</f>
        <v>0</v>
      </c>
      <c r="R49" s="62">
        <f>SUM(R44:R48)</f>
        <v>0</v>
      </c>
      <c r="S49" s="62">
        <f>SUM(S44:S48)</f>
        <v>0</v>
      </c>
      <c r="U49" s="65">
        <f>Q49+L49+G49+B49</f>
        <v>0</v>
      </c>
      <c r="V49" s="65">
        <f>R49+M49+H49+C49</f>
        <v>0</v>
      </c>
      <c r="X49" s="57" t="s">
        <v>44</v>
      </c>
      <c r="Y49" s="57">
        <v>56</v>
      </c>
    </row>
    <row r="50" spans="1:25" ht="14.25" thickBot="1" x14ac:dyDescent="0.2">
      <c r="A50" s="67"/>
      <c r="B50" s="67"/>
      <c r="C50" s="67"/>
      <c r="D50" s="67"/>
      <c r="F50" s="67"/>
      <c r="G50" s="67"/>
      <c r="H50" s="67"/>
      <c r="I50" s="67"/>
      <c r="K50" s="67"/>
      <c r="L50" s="67"/>
      <c r="M50" s="67"/>
      <c r="N50" s="67"/>
      <c r="P50" s="67"/>
      <c r="Q50" s="68"/>
      <c r="R50" s="68"/>
      <c r="S50" s="68"/>
      <c r="X50" s="57" t="s">
        <v>45</v>
      </c>
      <c r="Y50" s="57">
        <v>57</v>
      </c>
    </row>
    <row r="51" spans="1:25" ht="14.25" thickBot="1" x14ac:dyDescent="0.2">
      <c r="N51" s="76"/>
      <c r="O51" s="70"/>
      <c r="P51" s="69" t="s">
        <v>94</v>
      </c>
      <c r="Q51" s="71" t="s">
        <v>89</v>
      </c>
      <c r="R51" s="72" t="s">
        <v>90</v>
      </c>
      <c r="S51" s="72" t="s">
        <v>91</v>
      </c>
      <c r="X51" s="57" t="s">
        <v>46</v>
      </c>
      <c r="Y51" s="57">
        <v>58</v>
      </c>
    </row>
    <row r="52" spans="1:25" ht="14.25" thickBot="1" x14ac:dyDescent="0.2">
      <c r="N52" s="77"/>
      <c r="O52" s="70"/>
      <c r="P52" s="73" t="s">
        <v>95</v>
      </c>
      <c r="Q52" s="74">
        <f>SUM(U9:U49)</f>
        <v>638</v>
      </c>
      <c r="R52" s="75">
        <f>SUM(V9:V49)</f>
        <v>640</v>
      </c>
      <c r="S52" s="75">
        <f>SUM(Q52:R52)</f>
        <v>1278</v>
      </c>
      <c r="U52" s="65">
        <f>SUM(U9:U49)</f>
        <v>638</v>
      </c>
      <c r="V52" s="65">
        <f>SUM(V9:V49)</f>
        <v>640</v>
      </c>
      <c r="X52" s="57" t="s">
        <v>47</v>
      </c>
      <c r="Y52" s="57">
        <v>59</v>
      </c>
    </row>
    <row r="53" spans="1:25" x14ac:dyDescent="0.15">
      <c r="U53" s="65">
        <f>G33+L33+Q33+U41+U49</f>
        <v>26</v>
      </c>
      <c r="V53" s="65">
        <f>H33+M33+R33+V41+V49</f>
        <v>35</v>
      </c>
      <c r="X53" s="57" t="s">
        <v>48</v>
      </c>
      <c r="Y53" s="57">
        <v>60</v>
      </c>
    </row>
    <row r="54" spans="1:25" x14ac:dyDescent="0.15">
      <c r="U54" s="65">
        <f>Q33+U41+U49</f>
        <v>8</v>
      </c>
      <c r="V54" s="65">
        <f>R33+V41+V49</f>
        <v>11</v>
      </c>
      <c r="X54" s="57" t="s">
        <v>49</v>
      </c>
      <c r="Y54" s="57">
        <v>61</v>
      </c>
    </row>
    <row r="55" spans="1:25" x14ac:dyDescent="0.15">
      <c r="X55" s="57" t="s">
        <v>50</v>
      </c>
      <c r="Y55" s="57">
        <v>62</v>
      </c>
    </row>
    <row r="56" spans="1:25" x14ac:dyDescent="0.15">
      <c r="X56" s="57" t="s">
        <v>51</v>
      </c>
      <c r="Y56" s="57">
        <v>63</v>
      </c>
    </row>
    <row r="57" spans="1:25" x14ac:dyDescent="0.15">
      <c r="X57" s="57" t="s">
        <v>52</v>
      </c>
      <c r="Y57" s="57">
        <v>64</v>
      </c>
    </row>
    <row r="58" spans="1:25" x14ac:dyDescent="0.15">
      <c r="X58" s="57" t="s">
        <v>53</v>
      </c>
      <c r="Y58" s="57">
        <v>65</v>
      </c>
    </row>
    <row r="59" spans="1:25" x14ac:dyDescent="0.15">
      <c r="X59" s="57" t="s">
        <v>54</v>
      </c>
      <c r="Y59" s="57">
        <v>66</v>
      </c>
    </row>
    <row r="60" spans="1:25" x14ac:dyDescent="0.15">
      <c r="X60" s="57" t="s">
        <v>55</v>
      </c>
      <c r="Y60" s="57">
        <v>67</v>
      </c>
    </row>
    <row r="61" spans="1:25" x14ac:dyDescent="0.15">
      <c r="X61" s="57" t="s">
        <v>122</v>
      </c>
      <c r="Y61" s="57">
        <v>68</v>
      </c>
    </row>
    <row r="62" spans="1:25" x14ac:dyDescent="0.15">
      <c r="X62" s="57" t="s">
        <v>56</v>
      </c>
      <c r="Y62" s="57">
        <v>69</v>
      </c>
    </row>
    <row r="63" spans="1:25" x14ac:dyDescent="0.15">
      <c r="X63" s="57" t="s">
        <v>57</v>
      </c>
      <c r="Y63" s="57">
        <v>70</v>
      </c>
    </row>
    <row r="64" spans="1:25" x14ac:dyDescent="0.15">
      <c r="X64" s="57" t="s">
        <v>58</v>
      </c>
      <c r="Y64" s="57">
        <v>71</v>
      </c>
    </row>
    <row r="65" spans="24:25" x14ac:dyDescent="0.15">
      <c r="X65" s="57" t="s">
        <v>59</v>
      </c>
      <c r="Y65" s="57">
        <v>72</v>
      </c>
    </row>
    <row r="66" spans="24:25" x14ac:dyDescent="0.15">
      <c r="X66" s="57" t="s">
        <v>60</v>
      </c>
      <c r="Y66" s="57">
        <v>73</v>
      </c>
    </row>
  </sheetData>
  <sheetProtection sheet="1"/>
  <phoneticPr fontId="2"/>
  <dataValidations count="1">
    <dataValidation type="list" allowBlank="1" showInputMessage="1" showErrorMessage="1" sqref="H1">
      <formula1>$X$3:$X$66</formula1>
    </dataValidation>
  </dataValidations>
  <pageMargins left="0.99" right="0.78700000000000003" top="0.47" bottom="0.28000000000000003" header="0.4" footer="0.21"/>
  <pageSetup paperSize="9" scale="84" orientation="landscape" verticalDpi="0" r:id="rId1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66"/>
  <sheetViews>
    <sheetView tabSelected="1" zoomScale="80" workbookViewId="0">
      <pane ySplit="1" topLeftCell="A2" activePane="bottomLeft" state="frozen"/>
      <selection activeCell="I52" sqref="I52"/>
      <selection pane="bottomLeft" activeCell="I52" sqref="I52"/>
    </sheetView>
  </sheetViews>
  <sheetFormatPr defaultRowHeight="13.5" x14ac:dyDescent="0.15"/>
  <cols>
    <col min="1" max="4" width="9" style="57"/>
    <col min="5" max="5" width="2.125" style="57" customWidth="1"/>
    <col min="6" max="9" width="9" style="57"/>
    <col min="10" max="10" width="0.875" style="57" customWidth="1"/>
    <col min="11" max="14" width="9" style="57"/>
    <col min="15" max="15" width="1" style="57" customWidth="1"/>
    <col min="16" max="16384" width="9" style="57"/>
  </cols>
  <sheetData>
    <row r="1" spans="1:25" x14ac:dyDescent="0.15">
      <c r="A1" s="55" t="s">
        <v>99</v>
      </c>
      <c r="B1" s="55"/>
      <c r="C1" s="55"/>
      <c r="D1" s="55"/>
      <c r="E1" s="55"/>
      <c r="F1" s="55"/>
      <c r="G1" s="56" t="s">
        <v>92</v>
      </c>
      <c r="H1" s="78" t="s">
        <v>140</v>
      </c>
      <c r="J1" s="55"/>
      <c r="K1" s="55"/>
      <c r="L1" s="55"/>
      <c r="M1" s="55"/>
      <c r="N1" s="55"/>
      <c r="O1" s="55" t="s">
        <v>93</v>
      </c>
      <c r="P1" s="55"/>
      <c r="Q1" s="55"/>
      <c r="R1" s="55" t="str">
        <f>高齢者率65!J1</f>
        <v>平成30年3月末</v>
      </c>
      <c r="S1" s="55"/>
      <c r="Y1" s="55">
        <f>VLOOKUP(H1,X3:Y67,2,FALSE)</f>
        <v>41</v>
      </c>
    </row>
    <row r="2" spans="1:25" x14ac:dyDescent="0.15">
      <c r="A2" s="58"/>
      <c r="B2" s="58"/>
      <c r="C2" s="58"/>
      <c r="D2" s="58"/>
      <c r="E2" s="55"/>
      <c r="F2" s="58"/>
      <c r="G2" s="58"/>
      <c r="H2" s="58"/>
      <c r="I2" s="58"/>
      <c r="J2" s="55"/>
      <c r="K2" s="58"/>
      <c r="L2" s="58"/>
      <c r="M2" s="58"/>
      <c r="N2" s="58"/>
      <c r="O2" s="55"/>
      <c r="P2" s="58"/>
      <c r="Q2" s="58"/>
      <c r="R2" s="58"/>
      <c r="S2" s="58"/>
    </row>
    <row r="3" spans="1:25" x14ac:dyDescent="0.15">
      <c r="A3" s="59" t="s">
        <v>0</v>
      </c>
      <c r="B3" s="59" t="s">
        <v>89</v>
      </c>
      <c r="C3" s="59" t="s">
        <v>90</v>
      </c>
      <c r="D3" s="59" t="s">
        <v>91</v>
      </c>
      <c r="E3" s="60"/>
      <c r="F3" s="59" t="s">
        <v>0</v>
      </c>
      <c r="G3" s="59" t="s">
        <v>89</v>
      </c>
      <c r="H3" s="59" t="s">
        <v>90</v>
      </c>
      <c r="I3" s="59" t="s">
        <v>91</v>
      </c>
      <c r="J3" s="60"/>
      <c r="K3" s="59" t="s">
        <v>0</v>
      </c>
      <c r="L3" s="59" t="s">
        <v>89</v>
      </c>
      <c r="M3" s="59" t="s">
        <v>90</v>
      </c>
      <c r="N3" s="59" t="s">
        <v>91</v>
      </c>
      <c r="O3" s="60"/>
      <c r="P3" s="59" t="s">
        <v>0</v>
      </c>
      <c r="Q3" s="59" t="s">
        <v>89</v>
      </c>
      <c r="R3" s="59" t="s">
        <v>90</v>
      </c>
      <c r="S3" s="59" t="s">
        <v>91</v>
      </c>
      <c r="T3" s="61"/>
      <c r="X3" s="57" t="s">
        <v>2</v>
      </c>
      <c r="Y3" s="57">
        <v>1</v>
      </c>
    </row>
    <row r="4" spans="1:25" x14ac:dyDescent="0.15">
      <c r="A4" s="62">
        <v>0</v>
      </c>
      <c r="B4" s="62">
        <f>IF(ISNA(VLOOKUP($Y$1*1000+A4,年齢別人口集計表AD2!$A$2:$K$5000,9,FALSE)),0,VLOOKUP($Y$1*1000+A4,年齢別人口集計表AD2!$A$2:$K$5000,9,FALSE))</f>
        <v>2</v>
      </c>
      <c r="C4" s="62">
        <f>IF(ISNA(VLOOKUP($Y$1*1000+A4,年齢別人口集計表AD2!$A$2:$K$5000,10,FALSE)),0,VLOOKUP($Y$1*1000+A4,年齢別人口集計表AD2!$A$2:$K$5000,10,FALSE))</f>
        <v>2</v>
      </c>
      <c r="D4" s="62">
        <f>SUM(B4:C4)</f>
        <v>4</v>
      </c>
      <c r="E4" s="63"/>
      <c r="F4" s="62">
        <v>5</v>
      </c>
      <c r="G4" s="62">
        <f>IF(ISNA(VLOOKUP($Y$1*1000+F4,年齢別人口集計表AD2!$A$2:$K$5000,9,FALSE)),0,VLOOKUP($Y$1*1000+F4,年齢別人口集計表AD2!$A$2:$K$5000,9,FALSE))</f>
        <v>12</v>
      </c>
      <c r="H4" s="62">
        <f>IF(ISNA(VLOOKUP($Y$1*1000+F4,年齢別人口集計表AD2!$A$2:$K$5000,10,FALSE)),0,VLOOKUP($Y$1*1000+F4,年齢別人口集計表AD2!$A$2:$K$5000,10,FALSE))</f>
        <v>12</v>
      </c>
      <c r="I4" s="62">
        <f>SUM(G4:H4)</f>
        <v>24</v>
      </c>
      <c r="J4" s="63"/>
      <c r="K4" s="62">
        <v>10</v>
      </c>
      <c r="L4" s="62">
        <f>IF(ISNA(VLOOKUP($Y$1*1000+K4,年齢別人口集計表AD2!$A$2:$K$5000,9,FALSE)),0,VLOOKUP($Y$1*1000+K4,年齢別人口集計表AD2!$A$2:$K$5000,9,FALSE))</f>
        <v>19</v>
      </c>
      <c r="M4" s="62">
        <f>IF(ISNA(VLOOKUP($Y$1*1000+K4,年齢別人口集計表AD2!$A$2:$K$5000,10,FALSE)),0,VLOOKUP($Y$1*1000+K4,年齢別人口集計表AD2!$A$2:$K$5000,10,FALSE))</f>
        <v>16</v>
      </c>
      <c r="N4" s="62">
        <f>SUM(L4:M4)</f>
        <v>35</v>
      </c>
      <c r="O4" s="63"/>
      <c r="P4" s="62">
        <v>15</v>
      </c>
      <c r="Q4" s="62">
        <f>IF(ISNA(VLOOKUP($Y$1*1000+P4,年齢別人口集計表AD2!$A$2:$K$5000,9,FALSE)),0,VLOOKUP($Y$1*1000+P4,年齢別人口集計表AD2!$A$2:$K$5000,9,FALSE))</f>
        <v>11</v>
      </c>
      <c r="R4" s="62">
        <f>IF(ISNA(VLOOKUP($Y$1*1000+P4,年齢別人口集計表AD2!$A$2:$K$5000,10,FALSE)),0,VLOOKUP($Y$1*1000+P4,年齢別人口集計表AD2!$A$2:$K$5000,10,FALSE))</f>
        <v>13</v>
      </c>
      <c r="S4" s="62">
        <f>SUM(Q4:R4)</f>
        <v>24</v>
      </c>
      <c r="X4" s="57" t="s">
        <v>3</v>
      </c>
      <c r="Y4" s="57">
        <v>2</v>
      </c>
    </row>
    <row r="5" spans="1:25" x14ac:dyDescent="0.15">
      <c r="A5" s="62">
        <v>1</v>
      </c>
      <c r="B5" s="62">
        <f>IF(ISNA(VLOOKUP($Y$1*1000+A5,年齢別人口集計表AD2!$A$2:$K$5000,9,FALSE)),0,VLOOKUP($Y$1*1000+A5,年齢別人口集計表AD2!$A$2:$K$5000,9,FALSE))</f>
        <v>6</v>
      </c>
      <c r="C5" s="62">
        <f>IF(ISNA(VLOOKUP($Y$1*1000+A5,年齢別人口集計表AD2!$A$2:$K$5000,10,FALSE)),0,VLOOKUP($Y$1*1000+A5,年齢別人口集計表AD2!$A$2:$K$5000,10,FALSE))</f>
        <v>4</v>
      </c>
      <c r="D5" s="62">
        <f>SUM(B5:C5)</f>
        <v>10</v>
      </c>
      <c r="E5" s="63"/>
      <c r="F5" s="62">
        <v>6</v>
      </c>
      <c r="G5" s="62">
        <f>IF(ISNA(VLOOKUP($Y$1*1000+F5,年齢別人口集計表AD2!$A$2:$K$5000,9,FALSE)),0,VLOOKUP($Y$1*1000+F5,年齢別人口集計表AD2!$A$2:$K$5000,9,FALSE))</f>
        <v>17</v>
      </c>
      <c r="H5" s="62">
        <f>IF(ISNA(VLOOKUP($Y$1*1000+F5,年齢別人口集計表AD2!$A$2:$K$5000,10,FALSE)),0,VLOOKUP($Y$1*1000+F5,年齢別人口集計表AD2!$A$2:$K$5000,10,FALSE))</f>
        <v>13</v>
      </c>
      <c r="I5" s="62">
        <f>SUM(G5:H5)</f>
        <v>30</v>
      </c>
      <c r="J5" s="63"/>
      <c r="K5" s="62">
        <v>11</v>
      </c>
      <c r="L5" s="62">
        <f>IF(ISNA(VLOOKUP($Y$1*1000+K5,年齢別人口集計表AD2!$A$2:$K$5000,9,FALSE)),0,VLOOKUP($Y$1*1000+K5,年齢別人口集計表AD2!$A$2:$K$5000,9,FALSE))</f>
        <v>12</v>
      </c>
      <c r="M5" s="62">
        <f>IF(ISNA(VLOOKUP($Y$1*1000+K5,年齢別人口集計表AD2!$A$2:$K$5000,10,FALSE)),0,VLOOKUP($Y$1*1000+K5,年齢別人口集計表AD2!$A$2:$K$5000,10,FALSE))</f>
        <v>16</v>
      </c>
      <c r="N5" s="62">
        <f>SUM(L5:M5)</f>
        <v>28</v>
      </c>
      <c r="O5" s="63"/>
      <c r="P5" s="62">
        <v>16</v>
      </c>
      <c r="Q5" s="62">
        <f>IF(ISNA(VLOOKUP($Y$1*1000+P5,年齢別人口集計表AD2!$A$2:$K$5000,9,FALSE)),0,VLOOKUP($Y$1*1000+P5,年齢別人口集計表AD2!$A$2:$K$5000,9,FALSE))</f>
        <v>11</v>
      </c>
      <c r="R5" s="62">
        <f>IF(ISNA(VLOOKUP($Y$1*1000+P5,年齢別人口集計表AD2!$A$2:$K$5000,10,FALSE)),0,VLOOKUP($Y$1*1000+P5,年齢別人口集計表AD2!$A$2:$K$5000,10,FALSE))</f>
        <v>8</v>
      </c>
      <c r="S5" s="62">
        <f>SUM(Q5:R5)</f>
        <v>19</v>
      </c>
      <c r="X5" s="57" t="s">
        <v>4</v>
      </c>
      <c r="Y5" s="57">
        <v>3</v>
      </c>
    </row>
    <row r="6" spans="1:25" x14ac:dyDescent="0.15">
      <c r="A6" s="62">
        <v>2</v>
      </c>
      <c r="B6" s="62">
        <f>IF(ISNA(VLOOKUP($Y$1*1000+A6,年齢別人口集計表AD2!$A$2:$K$5000,9,FALSE)),0,VLOOKUP($Y$1*1000+A6,年齢別人口集計表AD2!$A$2:$K$5000,9,FALSE))</f>
        <v>7</v>
      </c>
      <c r="C6" s="62">
        <f>IF(ISNA(VLOOKUP($Y$1*1000+A6,年齢別人口集計表AD2!$A$2:$K$5000,10,FALSE)),0,VLOOKUP($Y$1*1000+A6,年齢別人口集計表AD2!$A$2:$K$5000,10,FALSE))</f>
        <v>5</v>
      </c>
      <c r="D6" s="62">
        <f>SUM(B6:C6)</f>
        <v>12</v>
      </c>
      <c r="E6" s="63"/>
      <c r="F6" s="62">
        <v>7</v>
      </c>
      <c r="G6" s="62">
        <f>IF(ISNA(VLOOKUP($Y$1*1000+F6,年齢別人口集計表AD2!$A$2:$K$5000,9,FALSE)),0,VLOOKUP($Y$1*1000+F6,年齢別人口集計表AD2!$A$2:$K$5000,9,FALSE))</f>
        <v>19</v>
      </c>
      <c r="H6" s="62">
        <f>IF(ISNA(VLOOKUP($Y$1*1000+F6,年齢別人口集計表AD2!$A$2:$K$5000,10,FALSE)),0,VLOOKUP($Y$1*1000+F6,年齢別人口集計表AD2!$A$2:$K$5000,10,FALSE))</f>
        <v>22</v>
      </c>
      <c r="I6" s="62">
        <f>SUM(G6:H6)</f>
        <v>41</v>
      </c>
      <c r="J6" s="63"/>
      <c r="K6" s="62">
        <v>12</v>
      </c>
      <c r="L6" s="62">
        <f>IF(ISNA(VLOOKUP($Y$1*1000+K6,年齢別人口集計表AD2!$A$2:$K$5000,9,FALSE)),0,VLOOKUP($Y$1*1000+K6,年齢別人口集計表AD2!$A$2:$K$5000,9,FALSE))</f>
        <v>15</v>
      </c>
      <c r="M6" s="62">
        <f>IF(ISNA(VLOOKUP($Y$1*1000+K6,年齢別人口集計表AD2!$A$2:$K$5000,10,FALSE)),0,VLOOKUP($Y$1*1000+K6,年齢別人口集計表AD2!$A$2:$K$5000,10,FALSE))</f>
        <v>20</v>
      </c>
      <c r="N6" s="62">
        <f>SUM(L6:M6)</f>
        <v>35</v>
      </c>
      <c r="O6" s="63"/>
      <c r="P6" s="62">
        <v>17</v>
      </c>
      <c r="Q6" s="62">
        <f>IF(ISNA(VLOOKUP($Y$1*1000+P6,年齢別人口集計表AD2!$A$2:$K$5000,9,FALSE)),0,VLOOKUP($Y$1*1000+P6,年齢別人口集計表AD2!$A$2:$K$5000,9,FALSE))</f>
        <v>6</v>
      </c>
      <c r="R6" s="62">
        <f>IF(ISNA(VLOOKUP($Y$1*1000+P6,年齢別人口集計表AD2!$A$2:$K$5000,10,FALSE)),0,VLOOKUP($Y$1*1000+P6,年齢別人口集計表AD2!$A$2:$K$5000,10,FALSE))</f>
        <v>8</v>
      </c>
      <c r="S6" s="62">
        <f>SUM(Q6:R6)</f>
        <v>14</v>
      </c>
      <c r="X6" s="57" t="s">
        <v>5</v>
      </c>
      <c r="Y6" s="57">
        <v>4</v>
      </c>
    </row>
    <row r="7" spans="1:25" x14ac:dyDescent="0.15">
      <c r="A7" s="62">
        <v>3</v>
      </c>
      <c r="B7" s="62">
        <f>IF(ISNA(VLOOKUP($Y$1*1000+A7,年齢別人口集計表AD2!$A$2:$K$5000,9,FALSE)),0,VLOOKUP($Y$1*1000+A7,年齢別人口集計表AD2!$A$2:$K$5000,9,FALSE))</f>
        <v>9</v>
      </c>
      <c r="C7" s="62">
        <f>IF(ISNA(VLOOKUP($Y$1*1000+A7,年齢別人口集計表AD2!$A$2:$K$5000,10,FALSE)),0,VLOOKUP($Y$1*1000+A7,年齢別人口集計表AD2!$A$2:$K$5000,10,FALSE))</f>
        <v>14</v>
      </c>
      <c r="D7" s="62">
        <f>SUM(B7:C7)</f>
        <v>23</v>
      </c>
      <c r="E7" s="63"/>
      <c r="F7" s="62">
        <v>8</v>
      </c>
      <c r="G7" s="62">
        <f>IF(ISNA(VLOOKUP($Y$1*1000+F7,年齢別人口集計表AD2!$A$2:$K$5000,9,FALSE)),0,VLOOKUP($Y$1*1000+F7,年齢別人口集計表AD2!$A$2:$K$5000,9,FALSE))</f>
        <v>14</v>
      </c>
      <c r="H7" s="62">
        <f>IF(ISNA(VLOOKUP($Y$1*1000+F7,年齢別人口集計表AD2!$A$2:$K$5000,10,FALSE)),0,VLOOKUP($Y$1*1000+F7,年齢別人口集計表AD2!$A$2:$K$5000,10,FALSE))</f>
        <v>11</v>
      </c>
      <c r="I7" s="62">
        <f>SUM(G7:H7)</f>
        <v>25</v>
      </c>
      <c r="J7" s="63"/>
      <c r="K7" s="62">
        <v>13</v>
      </c>
      <c r="L7" s="62">
        <f>IF(ISNA(VLOOKUP($Y$1*1000+K7,年齢別人口集計表AD2!$A$2:$K$5000,9,FALSE)),0,VLOOKUP($Y$1*1000+K7,年齢別人口集計表AD2!$A$2:$K$5000,9,FALSE))</f>
        <v>18</v>
      </c>
      <c r="M7" s="62">
        <f>IF(ISNA(VLOOKUP($Y$1*1000+K7,年齢別人口集計表AD2!$A$2:$K$5000,10,FALSE)),0,VLOOKUP($Y$1*1000+K7,年齢別人口集計表AD2!$A$2:$K$5000,10,FALSE))</f>
        <v>14</v>
      </c>
      <c r="N7" s="62">
        <f>SUM(L7:M7)</f>
        <v>32</v>
      </c>
      <c r="O7" s="63"/>
      <c r="P7" s="62">
        <v>18</v>
      </c>
      <c r="Q7" s="62">
        <f>IF(ISNA(VLOOKUP($Y$1*1000+P7,年齢別人口集計表AD2!$A$2:$K$5000,9,FALSE)),0,VLOOKUP($Y$1*1000+P7,年齢別人口集計表AD2!$A$2:$K$5000,9,FALSE))</f>
        <v>3</v>
      </c>
      <c r="R7" s="62">
        <f>IF(ISNA(VLOOKUP($Y$1*1000+P7,年齢別人口集計表AD2!$A$2:$K$5000,10,FALSE)),0,VLOOKUP($Y$1*1000+P7,年齢別人口集計表AD2!$A$2:$K$5000,10,FALSE))</f>
        <v>9</v>
      </c>
      <c r="S7" s="62">
        <f>SUM(Q7:R7)</f>
        <v>12</v>
      </c>
      <c r="X7" s="57" t="s">
        <v>6</v>
      </c>
      <c r="Y7" s="57">
        <v>5</v>
      </c>
    </row>
    <row r="8" spans="1:25" x14ac:dyDescent="0.15">
      <c r="A8" s="62">
        <v>4</v>
      </c>
      <c r="B8" s="62">
        <f>IF(ISNA(VLOOKUP($Y$1*1000+A8,年齢別人口集計表AD2!$A$2:$K$5000,9,FALSE)),0,VLOOKUP($Y$1*1000+A8,年齢別人口集計表AD2!$A$2:$K$5000,9,FALSE))</f>
        <v>7</v>
      </c>
      <c r="C8" s="62">
        <f>IF(ISNA(VLOOKUP($Y$1*1000+A8,年齢別人口集計表AD2!$A$2:$K$5000,10,FALSE)),0,VLOOKUP($Y$1*1000+A8,年齢別人口集計表AD2!$A$2:$K$5000,10,FALSE))</f>
        <v>11</v>
      </c>
      <c r="D8" s="62">
        <f>SUM(B8:C8)</f>
        <v>18</v>
      </c>
      <c r="E8" s="63"/>
      <c r="F8" s="62">
        <v>9</v>
      </c>
      <c r="G8" s="62">
        <f>IF(ISNA(VLOOKUP($Y$1*1000+F8,年齢別人口集計表AD2!$A$2:$K$5000,9,FALSE)),0,VLOOKUP($Y$1*1000+F8,年齢別人口集計表AD2!$A$2:$K$5000,9,FALSE))</f>
        <v>12</v>
      </c>
      <c r="H8" s="62">
        <f>IF(ISNA(VLOOKUP($Y$1*1000+F8,年齢別人口集計表AD2!$A$2:$K$5000,10,FALSE)),0,VLOOKUP($Y$1*1000+F8,年齢別人口集計表AD2!$A$2:$K$5000,10,FALSE))</f>
        <v>22</v>
      </c>
      <c r="I8" s="62">
        <f>SUM(G8:H8)</f>
        <v>34</v>
      </c>
      <c r="J8" s="63"/>
      <c r="K8" s="62">
        <v>14</v>
      </c>
      <c r="L8" s="62">
        <f>IF(ISNA(VLOOKUP($Y$1*1000+K8,年齢別人口集計表AD2!$A$2:$K$5000,9,FALSE)),0,VLOOKUP($Y$1*1000+K8,年齢別人口集計表AD2!$A$2:$K$5000,9,FALSE))</f>
        <v>11</v>
      </c>
      <c r="M8" s="62">
        <f>IF(ISNA(VLOOKUP($Y$1*1000+K8,年齢別人口集計表AD2!$A$2:$K$5000,10,FALSE)),0,VLOOKUP($Y$1*1000+K8,年齢別人口集計表AD2!$A$2:$K$5000,10,FALSE))</f>
        <v>7</v>
      </c>
      <c r="N8" s="62">
        <f>SUM(L8:M8)</f>
        <v>18</v>
      </c>
      <c r="O8" s="63"/>
      <c r="P8" s="62">
        <v>19</v>
      </c>
      <c r="Q8" s="62">
        <f>IF(ISNA(VLOOKUP($Y$1*1000+P8,年齢別人口集計表AD2!$A$2:$K$5000,9,FALSE)),0,VLOOKUP($Y$1*1000+P8,年齢別人口集計表AD2!$A$2:$K$5000,9,FALSE))</f>
        <v>4</v>
      </c>
      <c r="R8" s="62">
        <f>IF(ISNA(VLOOKUP($Y$1*1000+P8,年齢別人口集計表AD2!$A$2:$K$5000,10,FALSE)),0,VLOOKUP($Y$1*1000+P8,年齢別人口集計表AD2!$A$2:$K$5000,10,FALSE))</f>
        <v>3</v>
      </c>
      <c r="S8" s="62">
        <f>SUM(Q8:R8)</f>
        <v>7</v>
      </c>
      <c r="X8" s="57" t="s">
        <v>7</v>
      </c>
      <c r="Y8" s="57">
        <v>6</v>
      </c>
    </row>
    <row r="9" spans="1:25" x14ac:dyDescent="0.15">
      <c r="A9" s="64" t="s">
        <v>91</v>
      </c>
      <c r="B9" s="62">
        <f>SUM(B4:B8)</f>
        <v>31</v>
      </c>
      <c r="C9" s="62">
        <f>SUM(C4:C8)</f>
        <v>36</v>
      </c>
      <c r="D9" s="62">
        <f>SUM(D4:D8)</f>
        <v>67</v>
      </c>
      <c r="E9" s="63"/>
      <c r="F9" s="64" t="s">
        <v>91</v>
      </c>
      <c r="G9" s="62">
        <f>SUM(G4:G8)</f>
        <v>74</v>
      </c>
      <c r="H9" s="62">
        <f>SUM(H4:H8)</f>
        <v>80</v>
      </c>
      <c r="I9" s="62">
        <f>SUM(I4:I8)</f>
        <v>154</v>
      </c>
      <c r="J9" s="63"/>
      <c r="K9" s="64" t="s">
        <v>91</v>
      </c>
      <c r="L9" s="62">
        <f>SUM(L4:L8)</f>
        <v>75</v>
      </c>
      <c r="M9" s="62">
        <f>SUM(M4:M8)</f>
        <v>73</v>
      </c>
      <c r="N9" s="62">
        <f>SUM(N4:N8)</f>
        <v>148</v>
      </c>
      <c r="O9" s="63"/>
      <c r="P9" s="64" t="s">
        <v>91</v>
      </c>
      <c r="Q9" s="62">
        <f>SUM(Q4:Q8)</f>
        <v>35</v>
      </c>
      <c r="R9" s="62">
        <f>SUM(R4:R8)</f>
        <v>41</v>
      </c>
      <c r="S9" s="62">
        <f>SUM(S4:S8)</f>
        <v>76</v>
      </c>
      <c r="U9" s="65">
        <f>Q9+L9+G9+B9</f>
        <v>215</v>
      </c>
      <c r="V9" s="65">
        <f>R9+M9+H9+C9</f>
        <v>230</v>
      </c>
      <c r="X9" s="57" t="s">
        <v>8</v>
      </c>
      <c r="Y9" s="57">
        <v>7</v>
      </c>
    </row>
    <row r="10" spans="1:25" x14ac:dyDescent="0.15">
      <c r="A10" s="66"/>
      <c r="B10" s="66"/>
      <c r="C10" s="66"/>
      <c r="D10" s="66"/>
      <c r="F10" s="66"/>
      <c r="G10" s="66"/>
      <c r="H10" s="66"/>
      <c r="I10" s="66"/>
      <c r="K10" s="66"/>
      <c r="L10" s="66"/>
      <c r="M10" s="66"/>
      <c r="N10" s="66"/>
      <c r="P10" s="66"/>
      <c r="Q10" s="66"/>
      <c r="R10" s="66"/>
      <c r="S10" s="66"/>
      <c r="X10" s="57" t="s">
        <v>9</v>
      </c>
      <c r="Y10" s="57">
        <v>8</v>
      </c>
    </row>
    <row r="11" spans="1:25" x14ac:dyDescent="0.15">
      <c r="A11" s="64" t="s">
        <v>0</v>
      </c>
      <c r="B11" s="64" t="s">
        <v>89</v>
      </c>
      <c r="C11" s="64" t="s">
        <v>90</v>
      </c>
      <c r="D11" s="64" t="s">
        <v>91</v>
      </c>
      <c r="E11" s="63"/>
      <c r="F11" s="64" t="s">
        <v>0</v>
      </c>
      <c r="G11" s="64" t="s">
        <v>89</v>
      </c>
      <c r="H11" s="64" t="s">
        <v>90</v>
      </c>
      <c r="I11" s="64" t="s">
        <v>91</v>
      </c>
      <c r="J11" s="63"/>
      <c r="K11" s="64" t="s">
        <v>0</v>
      </c>
      <c r="L11" s="64" t="s">
        <v>89</v>
      </c>
      <c r="M11" s="64" t="s">
        <v>90</v>
      </c>
      <c r="N11" s="64" t="s">
        <v>91</v>
      </c>
      <c r="O11" s="63"/>
      <c r="P11" s="64" t="s">
        <v>0</v>
      </c>
      <c r="Q11" s="64" t="s">
        <v>89</v>
      </c>
      <c r="R11" s="64" t="s">
        <v>90</v>
      </c>
      <c r="S11" s="64" t="s">
        <v>91</v>
      </c>
      <c r="X11" s="57" t="s">
        <v>10</v>
      </c>
      <c r="Y11" s="57">
        <v>9</v>
      </c>
    </row>
    <row r="12" spans="1:25" x14ac:dyDescent="0.15">
      <c r="A12" s="62">
        <v>20</v>
      </c>
      <c r="B12" s="62">
        <f>IF(ISNA(VLOOKUP($Y$1*1000+A12,年齢別人口集計表AD2!$A$2:$K$5000,9,FALSE)),0,VLOOKUP($Y$1*1000+A12,年齢別人口集計表AD2!$A$2:$K$5000,9,FALSE))</f>
        <v>2</v>
      </c>
      <c r="C12" s="62">
        <f>IF(ISNA(VLOOKUP($Y$1*1000+A12,年齢別人口集計表AD2!$A$2:$K$5000,10,FALSE)),0,VLOOKUP($Y$1*1000+A12,年齢別人口集計表AD2!$A$2:$K$5000,10,FALSE))</f>
        <v>2</v>
      </c>
      <c r="D12" s="62">
        <f>SUM(B12:C12)</f>
        <v>4</v>
      </c>
      <c r="E12" s="63"/>
      <c r="F12" s="62">
        <v>25</v>
      </c>
      <c r="G12" s="62">
        <f>IF(ISNA(VLOOKUP($Y$1*1000+F12,年齢別人口集計表AD2!$A$2:$K$5000,9,FALSE)),0,VLOOKUP($Y$1*1000+F12,年齢別人口集計表AD2!$A$2:$K$5000,9,FALSE))</f>
        <v>0</v>
      </c>
      <c r="H12" s="62">
        <f>IF(ISNA(VLOOKUP($Y$1*1000+F12,年齢別人口集計表AD2!$A$2:$K$5000,10,FALSE)),0,VLOOKUP($Y$1*1000+F12,年齢別人口集計表AD2!$A$2:$K$5000,10,FALSE))</f>
        <v>2</v>
      </c>
      <c r="I12" s="62">
        <f>SUM(G12:H12)</f>
        <v>2</v>
      </c>
      <c r="J12" s="63"/>
      <c r="K12" s="62">
        <v>30</v>
      </c>
      <c r="L12" s="62">
        <f>IF(ISNA(VLOOKUP($Y$1*1000+K12,年齢別人口集計表AD2!$A$2:$K$5000,9,FALSE)),0,VLOOKUP($Y$1*1000+K12,年齢別人口集計表AD2!$A$2:$K$5000,9,FALSE))</f>
        <v>4</v>
      </c>
      <c r="M12" s="62">
        <f>IF(ISNA(VLOOKUP($Y$1*1000+K12,年齢別人口集計表AD2!$A$2:$K$5000,10,FALSE)),0,VLOOKUP($Y$1*1000+K12,年齢別人口集計表AD2!$A$2:$K$5000,10,FALSE))</f>
        <v>4</v>
      </c>
      <c r="N12" s="62">
        <f>SUM(L12:M12)</f>
        <v>8</v>
      </c>
      <c r="O12" s="63"/>
      <c r="P12" s="62">
        <v>35</v>
      </c>
      <c r="Q12" s="62">
        <f>IF(ISNA(VLOOKUP($Y$1*1000+P12,年齢別人口集計表AD2!$A$2:$K$5000,9,FALSE)),0,VLOOKUP($Y$1*1000+P12,年齢別人口集計表AD2!$A$2:$K$5000,9,FALSE))</f>
        <v>8</v>
      </c>
      <c r="R12" s="62">
        <f>IF(ISNA(VLOOKUP($Y$1*1000+P12,年齢別人口集計表AD2!$A$2:$K$5000,10,FALSE)),0,VLOOKUP($Y$1*1000+P12,年齢別人口集計表AD2!$A$2:$K$5000,10,FALSE))</f>
        <v>14</v>
      </c>
      <c r="S12" s="62">
        <f>SUM(Q12:R12)</f>
        <v>22</v>
      </c>
      <c r="X12" s="57" t="s">
        <v>11</v>
      </c>
      <c r="Y12" s="57">
        <v>10</v>
      </c>
    </row>
    <row r="13" spans="1:25" x14ac:dyDescent="0.15">
      <c r="A13" s="62">
        <v>21</v>
      </c>
      <c r="B13" s="62">
        <f>IF(ISNA(VLOOKUP($Y$1*1000+A13,年齢別人口集計表AD2!$A$2:$K$5000,9,FALSE)),0,VLOOKUP($Y$1*1000+A13,年齢別人口集計表AD2!$A$2:$K$5000,9,FALSE))</f>
        <v>4</v>
      </c>
      <c r="C13" s="62">
        <f>IF(ISNA(VLOOKUP($Y$1*1000+A13,年齢別人口集計表AD2!$A$2:$K$5000,10,FALSE)),0,VLOOKUP($Y$1*1000+A13,年齢別人口集計表AD2!$A$2:$K$5000,10,FALSE))</f>
        <v>3</v>
      </c>
      <c r="D13" s="62">
        <f>SUM(B13:C13)</f>
        <v>7</v>
      </c>
      <c r="E13" s="63"/>
      <c r="F13" s="62">
        <v>26</v>
      </c>
      <c r="G13" s="62">
        <f>IF(ISNA(VLOOKUP($Y$1*1000+F13,年齢別人口集計表AD2!$A$2:$K$5000,9,FALSE)),0,VLOOKUP($Y$1*1000+F13,年齢別人口集計表AD2!$A$2:$K$5000,9,FALSE))</f>
        <v>1</v>
      </c>
      <c r="H13" s="62">
        <f>IF(ISNA(VLOOKUP($Y$1*1000+F13,年齢別人口集計表AD2!$A$2:$K$5000,10,FALSE)),0,VLOOKUP($Y$1*1000+F13,年齢別人口集計表AD2!$A$2:$K$5000,10,FALSE))</f>
        <v>0</v>
      </c>
      <c r="I13" s="62">
        <f>SUM(G13:H13)</f>
        <v>1</v>
      </c>
      <c r="J13" s="63"/>
      <c r="K13" s="62">
        <v>31</v>
      </c>
      <c r="L13" s="62">
        <f>IF(ISNA(VLOOKUP($Y$1*1000+K13,年齢別人口集計表AD2!$A$2:$K$5000,9,FALSE)),0,VLOOKUP($Y$1*1000+K13,年齢別人口集計表AD2!$A$2:$K$5000,9,FALSE))</f>
        <v>3</v>
      </c>
      <c r="M13" s="62">
        <f>IF(ISNA(VLOOKUP($Y$1*1000+K13,年齢別人口集計表AD2!$A$2:$K$5000,10,FALSE)),0,VLOOKUP($Y$1*1000+K13,年齢別人口集計表AD2!$A$2:$K$5000,10,FALSE))</f>
        <v>4</v>
      </c>
      <c r="N13" s="62">
        <f>SUM(L13:M13)</f>
        <v>7</v>
      </c>
      <c r="O13" s="63"/>
      <c r="P13" s="62">
        <v>36</v>
      </c>
      <c r="Q13" s="62">
        <f>IF(ISNA(VLOOKUP($Y$1*1000+P13,年齢別人口集計表AD2!$A$2:$K$5000,9,FALSE)),0,VLOOKUP($Y$1*1000+P13,年齢別人口集計表AD2!$A$2:$K$5000,9,FALSE))</f>
        <v>9</v>
      </c>
      <c r="R13" s="62">
        <f>IF(ISNA(VLOOKUP($Y$1*1000+P13,年齢別人口集計表AD2!$A$2:$K$5000,10,FALSE)),0,VLOOKUP($Y$1*1000+P13,年齢別人口集計表AD2!$A$2:$K$5000,10,FALSE))</f>
        <v>13</v>
      </c>
      <c r="S13" s="62">
        <f>SUM(Q13:R13)</f>
        <v>22</v>
      </c>
      <c r="X13" s="57" t="s">
        <v>12</v>
      </c>
      <c r="Y13" s="57">
        <v>11</v>
      </c>
    </row>
    <row r="14" spans="1:25" x14ac:dyDescent="0.15">
      <c r="A14" s="62">
        <v>22</v>
      </c>
      <c r="B14" s="62">
        <f>IF(ISNA(VLOOKUP($Y$1*1000+A14,年齢別人口集計表AD2!$A$2:$K$5000,9,FALSE)),0,VLOOKUP($Y$1*1000+A14,年齢別人口集計表AD2!$A$2:$K$5000,9,FALSE))</f>
        <v>3</v>
      </c>
      <c r="C14" s="62">
        <f>IF(ISNA(VLOOKUP($Y$1*1000+A14,年齢別人口集計表AD2!$A$2:$K$5000,10,FALSE)),0,VLOOKUP($Y$1*1000+A14,年齢別人口集計表AD2!$A$2:$K$5000,10,FALSE))</f>
        <v>2</v>
      </c>
      <c r="D14" s="62">
        <f>SUM(B14:C14)</f>
        <v>5</v>
      </c>
      <c r="E14" s="63"/>
      <c r="F14" s="62">
        <v>27</v>
      </c>
      <c r="G14" s="62">
        <f>IF(ISNA(VLOOKUP($Y$1*1000+F14,年齢別人口集計表AD2!$A$2:$K$5000,9,FALSE)),0,VLOOKUP($Y$1*1000+F14,年齢別人口集計表AD2!$A$2:$K$5000,9,FALSE))</f>
        <v>1</v>
      </c>
      <c r="H14" s="62">
        <f>IF(ISNA(VLOOKUP($Y$1*1000+F14,年齢別人口集計表AD2!$A$2:$K$5000,10,FALSE)),0,VLOOKUP($Y$1*1000+F14,年齢別人口集計表AD2!$A$2:$K$5000,10,FALSE))</f>
        <v>2</v>
      </c>
      <c r="I14" s="62">
        <f>SUM(G14:H14)</f>
        <v>3</v>
      </c>
      <c r="J14" s="63"/>
      <c r="K14" s="62">
        <v>32</v>
      </c>
      <c r="L14" s="62">
        <f>IF(ISNA(VLOOKUP($Y$1*1000+K14,年齢別人口集計表AD2!$A$2:$K$5000,9,FALSE)),0,VLOOKUP($Y$1*1000+K14,年齢別人口集計表AD2!$A$2:$K$5000,9,FALSE))</f>
        <v>6</v>
      </c>
      <c r="M14" s="62">
        <f>IF(ISNA(VLOOKUP($Y$1*1000+K14,年齢別人口集計表AD2!$A$2:$K$5000,10,FALSE)),0,VLOOKUP($Y$1*1000+K14,年齢別人口集計表AD2!$A$2:$K$5000,10,FALSE))</f>
        <v>9</v>
      </c>
      <c r="N14" s="62">
        <f>SUM(L14:M14)</f>
        <v>15</v>
      </c>
      <c r="O14" s="63"/>
      <c r="P14" s="62">
        <v>37</v>
      </c>
      <c r="Q14" s="62">
        <f>IF(ISNA(VLOOKUP($Y$1*1000+P14,年齢別人口集計表AD2!$A$2:$K$5000,9,FALSE)),0,VLOOKUP($Y$1*1000+P14,年齢別人口集計表AD2!$A$2:$K$5000,9,FALSE))</f>
        <v>11</v>
      </c>
      <c r="R14" s="62">
        <f>IF(ISNA(VLOOKUP($Y$1*1000+P14,年齢別人口集計表AD2!$A$2:$K$5000,10,FALSE)),0,VLOOKUP($Y$1*1000+P14,年齢別人口集計表AD2!$A$2:$K$5000,10,FALSE))</f>
        <v>10</v>
      </c>
      <c r="S14" s="62">
        <f>SUM(Q14:R14)</f>
        <v>21</v>
      </c>
      <c r="X14" s="57" t="s">
        <v>13</v>
      </c>
      <c r="Y14" s="57">
        <v>12</v>
      </c>
    </row>
    <row r="15" spans="1:25" x14ac:dyDescent="0.15">
      <c r="A15" s="62">
        <v>23</v>
      </c>
      <c r="B15" s="62">
        <f>IF(ISNA(VLOOKUP($Y$1*1000+A15,年齢別人口集計表AD2!$A$2:$K$5000,9,FALSE)),0,VLOOKUP($Y$1*1000+A15,年齢別人口集計表AD2!$A$2:$K$5000,9,FALSE))</f>
        <v>1</v>
      </c>
      <c r="C15" s="62">
        <f>IF(ISNA(VLOOKUP($Y$1*1000+A15,年齢別人口集計表AD2!$A$2:$K$5000,10,FALSE)),0,VLOOKUP($Y$1*1000+A15,年齢別人口集計表AD2!$A$2:$K$5000,10,FALSE))</f>
        <v>0</v>
      </c>
      <c r="D15" s="62">
        <f>SUM(B15:C15)</f>
        <v>1</v>
      </c>
      <c r="E15" s="63"/>
      <c r="F15" s="62">
        <v>28</v>
      </c>
      <c r="G15" s="62">
        <f>IF(ISNA(VLOOKUP($Y$1*1000+F15,年齢別人口集計表AD2!$A$2:$K$5000,9,FALSE)),0,VLOOKUP($Y$1*1000+F15,年齢別人口集計表AD2!$A$2:$K$5000,9,FALSE))</f>
        <v>0</v>
      </c>
      <c r="H15" s="62">
        <f>IF(ISNA(VLOOKUP($Y$1*1000+F15,年齢別人口集計表AD2!$A$2:$K$5000,10,FALSE)),0,VLOOKUP($Y$1*1000+F15,年齢別人口集計表AD2!$A$2:$K$5000,10,FALSE))</f>
        <v>2</v>
      </c>
      <c r="I15" s="62">
        <f>SUM(G15:H15)</f>
        <v>2</v>
      </c>
      <c r="J15" s="63"/>
      <c r="K15" s="62">
        <v>33</v>
      </c>
      <c r="L15" s="62">
        <f>IF(ISNA(VLOOKUP($Y$1*1000+K15,年齢別人口集計表AD2!$A$2:$K$5000,9,FALSE)),0,VLOOKUP($Y$1*1000+K15,年齢別人口集計表AD2!$A$2:$K$5000,9,FALSE))</f>
        <v>6</v>
      </c>
      <c r="M15" s="62">
        <f>IF(ISNA(VLOOKUP($Y$1*1000+K15,年齢別人口集計表AD2!$A$2:$K$5000,10,FALSE)),0,VLOOKUP($Y$1*1000+K15,年齢別人口集計表AD2!$A$2:$K$5000,10,FALSE))</f>
        <v>11</v>
      </c>
      <c r="N15" s="62">
        <f>SUM(L15:M15)</f>
        <v>17</v>
      </c>
      <c r="O15" s="63"/>
      <c r="P15" s="62">
        <v>38</v>
      </c>
      <c r="Q15" s="62">
        <f>IF(ISNA(VLOOKUP($Y$1*1000+P15,年齢別人口集計表AD2!$A$2:$K$5000,9,FALSE)),0,VLOOKUP($Y$1*1000+P15,年齢別人口集計表AD2!$A$2:$K$5000,9,FALSE))</f>
        <v>27</v>
      </c>
      <c r="R15" s="62">
        <f>IF(ISNA(VLOOKUP($Y$1*1000+P15,年齢別人口集計表AD2!$A$2:$K$5000,10,FALSE)),0,VLOOKUP($Y$1*1000+P15,年齢別人口集計表AD2!$A$2:$K$5000,10,FALSE))</f>
        <v>15</v>
      </c>
      <c r="S15" s="62">
        <f>SUM(Q15:R15)</f>
        <v>42</v>
      </c>
      <c r="X15" s="57" t="s">
        <v>14</v>
      </c>
      <c r="Y15" s="57">
        <v>13</v>
      </c>
    </row>
    <row r="16" spans="1:25" x14ac:dyDescent="0.15">
      <c r="A16" s="62">
        <v>24</v>
      </c>
      <c r="B16" s="62">
        <f>IF(ISNA(VLOOKUP($Y$1*1000+A16,年齢別人口集計表AD2!$A$2:$K$5000,9,FALSE)),0,VLOOKUP($Y$1*1000+A16,年齢別人口集計表AD2!$A$2:$K$5000,9,FALSE))</f>
        <v>1</v>
      </c>
      <c r="C16" s="62">
        <f>IF(ISNA(VLOOKUP($Y$1*1000+A16,年齢別人口集計表AD2!$A$2:$K$5000,10,FALSE)),0,VLOOKUP($Y$1*1000+A16,年齢別人口集計表AD2!$A$2:$K$5000,10,FALSE))</f>
        <v>2</v>
      </c>
      <c r="D16" s="62">
        <f>SUM(B16:C16)</f>
        <v>3</v>
      </c>
      <c r="E16" s="63"/>
      <c r="F16" s="62">
        <v>29</v>
      </c>
      <c r="G16" s="62">
        <f>IF(ISNA(VLOOKUP($Y$1*1000+F16,年齢別人口集計表AD2!$A$2:$K$5000,9,FALSE)),0,VLOOKUP($Y$1*1000+F16,年齢別人口集計表AD2!$A$2:$K$5000,9,FALSE))</f>
        <v>1</v>
      </c>
      <c r="H16" s="62">
        <f>IF(ISNA(VLOOKUP($Y$1*1000+F16,年齢別人口集計表AD2!$A$2:$K$5000,10,FALSE)),0,VLOOKUP($Y$1*1000+F16,年齢別人口集計表AD2!$A$2:$K$5000,10,FALSE))</f>
        <v>2</v>
      </c>
      <c r="I16" s="62">
        <f>SUM(G16:H16)</f>
        <v>3</v>
      </c>
      <c r="J16" s="63"/>
      <c r="K16" s="62">
        <v>34</v>
      </c>
      <c r="L16" s="62">
        <f>IF(ISNA(VLOOKUP($Y$1*1000+K16,年齢別人口集計表AD2!$A$2:$K$5000,9,FALSE)),0,VLOOKUP($Y$1*1000+K16,年齢別人口集計表AD2!$A$2:$K$5000,9,FALSE))</f>
        <v>3</v>
      </c>
      <c r="M16" s="62">
        <f>IF(ISNA(VLOOKUP($Y$1*1000+K16,年齢別人口集計表AD2!$A$2:$K$5000,10,FALSE)),0,VLOOKUP($Y$1*1000+K16,年齢別人口集計表AD2!$A$2:$K$5000,10,FALSE))</f>
        <v>6</v>
      </c>
      <c r="N16" s="62">
        <f>SUM(L16:M16)</f>
        <v>9</v>
      </c>
      <c r="O16" s="63"/>
      <c r="P16" s="62">
        <v>39</v>
      </c>
      <c r="Q16" s="62">
        <f>IF(ISNA(VLOOKUP($Y$1*1000+P16,年齢別人口集計表AD2!$A$2:$K$5000,9,FALSE)),0,VLOOKUP($Y$1*1000+P16,年齢別人口集計表AD2!$A$2:$K$5000,9,FALSE))</f>
        <v>14</v>
      </c>
      <c r="R16" s="62">
        <f>IF(ISNA(VLOOKUP($Y$1*1000+P16,年齢別人口集計表AD2!$A$2:$K$5000,10,FALSE)),0,VLOOKUP($Y$1*1000+P16,年齢別人口集計表AD2!$A$2:$K$5000,10,FALSE))</f>
        <v>21</v>
      </c>
      <c r="S16" s="62">
        <f>SUM(Q16:R16)</f>
        <v>35</v>
      </c>
      <c r="X16" s="57" t="s">
        <v>15</v>
      </c>
      <c r="Y16" s="57">
        <v>14</v>
      </c>
    </row>
    <row r="17" spans="1:25" x14ac:dyDescent="0.15">
      <c r="A17" s="64" t="s">
        <v>91</v>
      </c>
      <c r="B17" s="62">
        <f>SUM(B12:B16)</f>
        <v>11</v>
      </c>
      <c r="C17" s="62">
        <f>SUM(C12:C16)</f>
        <v>9</v>
      </c>
      <c r="D17" s="62">
        <f>SUM(D12:D16)</f>
        <v>20</v>
      </c>
      <c r="E17" s="63"/>
      <c r="F17" s="64" t="s">
        <v>91</v>
      </c>
      <c r="G17" s="62">
        <f>SUM(G12:G16)</f>
        <v>3</v>
      </c>
      <c r="H17" s="62">
        <f>SUM(H12:H16)</f>
        <v>8</v>
      </c>
      <c r="I17" s="62">
        <f>SUM(I12:I16)</f>
        <v>11</v>
      </c>
      <c r="J17" s="63"/>
      <c r="K17" s="64" t="s">
        <v>91</v>
      </c>
      <c r="L17" s="62">
        <f>SUM(L12:L16)</f>
        <v>22</v>
      </c>
      <c r="M17" s="62">
        <f>SUM(M12:M16)</f>
        <v>34</v>
      </c>
      <c r="N17" s="62">
        <f>SUM(N12:N16)</f>
        <v>56</v>
      </c>
      <c r="O17" s="63"/>
      <c r="P17" s="64" t="s">
        <v>91</v>
      </c>
      <c r="Q17" s="62">
        <f>SUM(Q12:Q16)</f>
        <v>69</v>
      </c>
      <c r="R17" s="62">
        <f>SUM(R12:R16)</f>
        <v>73</v>
      </c>
      <c r="S17" s="62">
        <f>SUM(S12:S16)</f>
        <v>142</v>
      </c>
      <c r="U17" s="65">
        <f>Q17+L17+G17+B17</f>
        <v>105</v>
      </c>
      <c r="V17" s="65">
        <f>R17+M17+H17+C17</f>
        <v>124</v>
      </c>
      <c r="X17" s="57" t="s">
        <v>16</v>
      </c>
      <c r="Y17" s="57">
        <v>15</v>
      </c>
    </row>
    <row r="18" spans="1:25" x14ac:dyDescent="0.15">
      <c r="A18" s="66"/>
      <c r="B18" s="66"/>
      <c r="C18" s="66"/>
      <c r="D18" s="66"/>
      <c r="F18" s="66"/>
      <c r="G18" s="66"/>
      <c r="H18" s="66"/>
      <c r="I18" s="66"/>
      <c r="K18" s="66"/>
      <c r="L18" s="66"/>
      <c r="M18" s="66"/>
      <c r="N18" s="66"/>
      <c r="P18" s="66"/>
      <c r="Q18" s="66"/>
      <c r="R18" s="66"/>
      <c r="S18" s="66"/>
      <c r="X18" s="57" t="s">
        <v>17</v>
      </c>
      <c r="Y18" s="57">
        <v>16</v>
      </c>
    </row>
    <row r="19" spans="1:25" x14ac:dyDescent="0.15">
      <c r="A19" s="64" t="s">
        <v>0</v>
      </c>
      <c r="B19" s="64" t="s">
        <v>89</v>
      </c>
      <c r="C19" s="64" t="s">
        <v>90</v>
      </c>
      <c r="D19" s="64" t="s">
        <v>91</v>
      </c>
      <c r="E19" s="63"/>
      <c r="F19" s="64" t="s">
        <v>0</v>
      </c>
      <c r="G19" s="64" t="s">
        <v>89</v>
      </c>
      <c r="H19" s="64" t="s">
        <v>90</v>
      </c>
      <c r="I19" s="64" t="s">
        <v>91</v>
      </c>
      <c r="J19" s="63"/>
      <c r="K19" s="64" t="s">
        <v>0</v>
      </c>
      <c r="L19" s="64" t="s">
        <v>89</v>
      </c>
      <c r="M19" s="64" t="s">
        <v>90</v>
      </c>
      <c r="N19" s="64" t="s">
        <v>91</v>
      </c>
      <c r="O19" s="63"/>
      <c r="P19" s="64" t="s">
        <v>0</v>
      </c>
      <c r="Q19" s="64" t="s">
        <v>89</v>
      </c>
      <c r="R19" s="64" t="s">
        <v>90</v>
      </c>
      <c r="S19" s="64" t="s">
        <v>91</v>
      </c>
      <c r="X19" s="57" t="s">
        <v>18</v>
      </c>
      <c r="Y19" s="57">
        <v>17</v>
      </c>
    </row>
    <row r="20" spans="1:25" x14ac:dyDescent="0.15">
      <c r="A20" s="62">
        <v>40</v>
      </c>
      <c r="B20" s="62">
        <f>IF(ISNA(VLOOKUP($Y$1*1000+A20,年齢別人口集計表AD2!$A$2:$K$5000,9,FALSE)),0,VLOOKUP($Y$1*1000+A20,年齢別人口集計表AD2!$A$2:$K$5000,9,FALSE))</f>
        <v>25</v>
      </c>
      <c r="C20" s="62">
        <f>IF(ISNA(VLOOKUP($Y$1*1000+A20,年齢別人口集計表AD2!$A$2:$K$5000,10,FALSE)),0,VLOOKUP($Y$1*1000+A20,年齢別人口集計表AD2!$A$2:$K$5000,10,FALSE))</f>
        <v>25</v>
      </c>
      <c r="D20" s="62">
        <f>SUM(B20:C20)</f>
        <v>50</v>
      </c>
      <c r="E20" s="63"/>
      <c r="F20" s="62">
        <v>45</v>
      </c>
      <c r="G20" s="62">
        <f>IF(ISNA(VLOOKUP($Y$1*1000+F20,年齢別人口集計表AD2!$A$2:$K$5000,9,FALSE)),0,VLOOKUP($Y$1*1000+F20,年齢別人口集計表AD2!$A$2:$K$5000,9,FALSE))</f>
        <v>13</v>
      </c>
      <c r="H20" s="62">
        <f>IF(ISNA(VLOOKUP($Y$1*1000+F20,年齢別人口集計表AD2!$A$2:$K$5000,10,FALSE)),0,VLOOKUP($Y$1*1000+F20,年齢別人口集計表AD2!$A$2:$K$5000,10,FALSE))</f>
        <v>14</v>
      </c>
      <c r="I20" s="62">
        <f>SUM(G20:H20)</f>
        <v>27</v>
      </c>
      <c r="J20" s="63"/>
      <c r="K20" s="62">
        <v>50</v>
      </c>
      <c r="L20" s="62">
        <f>IF(ISNA(VLOOKUP($Y$1*1000+K20,年齢別人口集計表AD2!$A$2:$K$5000,9,FALSE)),0,VLOOKUP($Y$1*1000+K20,年齢別人口集計表AD2!$A$2:$K$5000,9,FALSE))</f>
        <v>4</v>
      </c>
      <c r="M20" s="62">
        <f>IF(ISNA(VLOOKUP($Y$1*1000+K20,年齢別人口集計表AD2!$A$2:$K$5000,10,FALSE)),0,VLOOKUP($Y$1*1000+K20,年齢別人口集計表AD2!$A$2:$K$5000,10,FALSE))</f>
        <v>6</v>
      </c>
      <c r="N20" s="62">
        <f>SUM(L20:M20)</f>
        <v>10</v>
      </c>
      <c r="O20" s="63"/>
      <c r="P20" s="62">
        <v>55</v>
      </c>
      <c r="Q20" s="62">
        <f>IF(ISNA(VLOOKUP($Y$1*1000+P20,年齢別人口集計表AD2!$A$2:$K$5000,9,FALSE)),0,VLOOKUP($Y$1*1000+P20,年齢別人口集計表AD2!$A$2:$K$5000,9,FALSE))</f>
        <v>2</v>
      </c>
      <c r="R20" s="62">
        <f>IF(ISNA(VLOOKUP($Y$1*1000+P20,年齢別人口集計表AD2!$A$2:$K$5000,10,FALSE)),0,VLOOKUP($Y$1*1000+P20,年齢別人口集計表AD2!$A$2:$K$5000,10,FALSE))</f>
        <v>2</v>
      </c>
      <c r="S20" s="62">
        <f>SUM(Q20:R20)</f>
        <v>4</v>
      </c>
      <c r="X20" s="57" t="s">
        <v>19</v>
      </c>
      <c r="Y20" s="57">
        <v>18</v>
      </c>
    </row>
    <row r="21" spans="1:25" x14ac:dyDescent="0.15">
      <c r="A21" s="62">
        <v>41</v>
      </c>
      <c r="B21" s="62">
        <f>IF(ISNA(VLOOKUP($Y$1*1000+A21,年齢別人口集計表AD2!$A$2:$K$5000,9,FALSE)),0,VLOOKUP($Y$1*1000+A21,年齢別人口集計表AD2!$A$2:$K$5000,9,FALSE))</f>
        <v>22</v>
      </c>
      <c r="C21" s="62">
        <f>IF(ISNA(VLOOKUP($Y$1*1000+A21,年齢別人口集計表AD2!$A$2:$K$5000,10,FALSE)),0,VLOOKUP($Y$1*1000+A21,年齢別人口集計表AD2!$A$2:$K$5000,10,FALSE))</f>
        <v>13</v>
      </c>
      <c r="D21" s="62">
        <f>SUM(B21:C21)</f>
        <v>35</v>
      </c>
      <c r="E21" s="63"/>
      <c r="F21" s="62">
        <v>46</v>
      </c>
      <c r="G21" s="62">
        <f>IF(ISNA(VLOOKUP($Y$1*1000+F21,年齢別人口集計表AD2!$A$2:$K$5000,9,FALSE)),0,VLOOKUP($Y$1*1000+F21,年齢別人口集計表AD2!$A$2:$K$5000,9,FALSE))</f>
        <v>11</v>
      </c>
      <c r="H21" s="62">
        <f>IF(ISNA(VLOOKUP($Y$1*1000+F21,年齢別人口集計表AD2!$A$2:$K$5000,10,FALSE)),0,VLOOKUP($Y$1*1000+F21,年齢別人口集計表AD2!$A$2:$K$5000,10,FALSE))</f>
        <v>15</v>
      </c>
      <c r="I21" s="62">
        <f>SUM(G21:H21)</f>
        <v>26</v>
      </c>
      <c r="J21" s="63"/>
      <c r="K21" s="62">
        <v>51</v>
      </c>
      <c r="L21" s="62">
        <f>IF(ISNA(VLOOKUP($Y$1*1000+K21,年齢別人口集計表AD2!$A$2:$K$5000,9,FALSE)),0,VLOOKUP($Y$1*1000+K21,年齢別人口集計表AD2!$A$2:$K$5000,9,FALSE))</f>
        <v>7</v>
      </c>
      <c r="M21" s="62">
        <f>IF(ISNA(VLOOKUP($Y$1*1000+K21,年齢別人口集計表AD2!$A$2:$K$5000,10,FALSE)),0,VLOOKUP($Y$1*1000+K21,年齢別人口集計表AD2!$A$2:$K$5000,10,FALSE))</f>
        <v>5</v>
      </c>
      <c r="N21" s="62">
        <f>SUM(L21:M21)</f>
        <v>12</v>
      </c>
      <c r="O21" s="63"/>
      <c r="P21" s="62">
        <v>56</v>
      </c>
      <c r="Q21" s="62">
        <f>IF(ISNA(VLOOKUP($Y$1*1000+P21,年齢別人口集計表AD2!$A$2:$K$5000,9,FALSE)),0,VLOOKUP($Y$1*1000+P21,年齢別人口集計表AD2!$A$2:$K$5000,9,FALSE))</f>
        <v>2</v>
      </c>
      <c r="R21" s="62">
        <f>IF(ISNA(VLOOKUP($Y$1*1000+P21,年齢別人口集計表AD2!$A$2:$K$5000,10,FALSE)),0,VLOOKUP($Y$1*1000+P21,年齢別人口集計表AD2!$A$2:$K$5000,10,FALSE))</f>
        <v>1</v>
      </c>
      <c r="S21" s="62">
        <f>SUM(Q21:R21)</f>
        <v>3</v>
      </c>
      <c r="X21" s="57" t="s">
        <v>120</v>
      </c>
      <c r="Y21" s="57">
        <v>19</v>
      </c>
    </row>
    <row r="22" spans="1:25" x14ac:dyDescent="0.15">
      <c r="A22" s="62">
        <v>42</v>
      </c>
      <c r="B22" s="62">
        <f>IF(ISNA(VLOOKUP($Y$1*1000+A22,年齢別人口集計表AD2!$A$2:$K$5000,9,FALSE)),0,VLOOKUP($Y$1*1000+A22,年齢別人口集計表AD2!$A$2:$K$5000,9,FALSE))</f>
        <v>14</v>
      </c>
      <c r="C22" s="62">
        <f>IF(ISNA(VLOOKUP($Y$1*1000+A22,年齢別人口集計表AD2!$A$2:$K$5000,10,FALSE)),0,VLOOKUP($Y$1*1000+A22,年齢別人口集計表AD2!$A$2:$K$5000,10,FALSE))</f>
        <v>20</v>
      </c>
      <c r="D22" s="62">
        <f>SUM(B22:C22)</f>
        <v>34</v>
      </c>
      <c r="E22" s="63"/>
      <c r="F22" s="62">
        <v>47</v>
      </c>
      <c r="G22" s="62">
        <f>IF(ISNA(VLOOKUP($Y$1*1000+F22,年齢別人口集計表AD2!$A$2:$K$5000,9,FALSE)),0,VLOOKUP($Y$1*1000+F22,年齢別人口集計表AD2!$A$2:$K$5000,9,FALSE))</f>
        <v>10</v>
      </c>
      <c r="H22" s="62">
        <f>IF(ISNA(VLOOKUP($Y$1*1000+F22,年齢別人口集計表AD2!$A$2:$K$5000,10,FALSE)),0,VLOOKUP($Y$1*1000+F22,年齢別人口集計表AD2!$A$2:$K$5000,10,FALSE))</f>
        <v>7</v>
      </c>
      <c r="I22" s="62">
        <f>SUM(G22:H22)</f>
        <v>17</v>
      </c>
      <c r="J22" s="63"/>
      <c r="K22" s="62">
        <v>52</v>
      </c>
      <c r="L22" s="62">
        <f>IF(ISNA(VLOOKUP($Y$1*1000+K22,年齢別人口集計表AD2!$A$2:$K$5000,9,FALSE)),0,VLOOKUP($Y$1*1000+K22,年齢別人口集計表AD2!$A$2:$K$5000,9,FALSE))</f>
        <v>6</v>
      </c>
      <c r="M22" s="62">
        <f>IF(ISNA(VLOOKUP($Y$1*1000+K22,年齢別人口集計表AD2!$A$2:$K$5000,10,FALSE)),0,VLOOKUP($Y$1*1000+K22,年齢別人口集計表AD2!$A$2:$K$5000,10,FALSE))</f>
        <v>5</v>
      </c>
      <c r="N22" s="62">
        <f>SUM(L22:M22)</f>
        <v>11</v>
      </c>
      <c r="O22" s="63"/>
      <c r="P22" s="62">
        <v>57</v>
      </c>
      <c r="Q22" s="62">
        <f>IF(ISNA(VLOOKUP($Y$1*1000+P22,年齢別人口集計表AD2!$A$2:$K$5000,9,FALSE)),0,VLOOKUP($Y$1*1000+P22,年齢別人口集計表AD2!$A$2:$K$5000,9,FALSE))</f>
        <v>1</v>
      </c>
      <c r="R22" s="62">
        <f>IF(ISNA(VLOOKUP($Y$1*1000+P22,年齢別人口集計表AD2!$A$2:$K$5000,10,FALSE)),0,VLOOKUP($Y$1*1000+P22,年齢別人口集計表AD2!$A$2:$K$5000,10,FALSE))</f>
        <v>0</v>
      </c>
      <c r="S22" s="62">
        <f>SUM(Q22:R22)</f>
        <v>1</v>
      </c>
      <c r="X22" s="57" t="s">
        <v>20</v>
      </c>
      <c r="Y22" s="57">
        <v>22</v>
      </c>
    </row>
    <row r="23" spans="1:25" x14ac:dyDescent="0.15">
      <c r="A23" s="62">
        <v>43</v>
      </c>
      <c r="B23" s="62">
        <f>IF(ISNA(VLOOKUP($Y$1*1000+A23,年齢別人口集計表AD2!$A$2:$K$5000,9,FALSE)),0,VLOOKUP($Y$1*1000+A23,年齢別人口集計表AD2!$A$2:$K$5000,9,FALSE))</f>
        <v>15</v>
      </c>
      <c r="C23" s="62">
        <f>IF(ISNA(VLOOKUP($Y$1*1000+A23,年齢別人口集計表AD2!$A$2:$K$5000,10,FALSE)),0,VLOOKUP($Y$1*1000+A23,年齢別人口集計表AD2!$A$2:$K$5000,10,FALSE))</f>
        <v>14</v>
      </c>
      <c r="D23" s="62">
        <f>SUM(B23:C23)</f>
        <v>29</v>
      </c>
      <c r="E23" s="63"/>
      <c r="F23" s="62">
        <v>48</v>
      </c>
      <c r="G23" s="62">
        <f>IF(ISNA(VLOOKUP($Y$1*1000+F23,年齢別人口集計表AD2!$A$2:$K$5000,9,FALSE)),0,VLOOKUP($Y$1*1000+F23,年齢別人口集計表AD2!$A$2:$K$5000,9,FALSE))</f>
        <v>11</v>
      </c>
      <c r="H23" s="62">
        <f>IF(ISNA(VLOOKUP($Y$1*1000+F23,年齢別人口集計表AD2!$A$2:$K$5000,10,FALSE)),0,VLOOKUP($Y$1*1000+F23,年齢別人口集計表AD2!$A$2:$K$5000,10,FALSE))</f>
        <v>7</v>
      </c>
      <c r="I23" s="62">
        <f>SUM(G23:H23)</f>
        <v>18</v>
      </c>
      <c r="J23" s="63"/>
      <c r="K23" s="62">
        <v>53</v>
      </c>
      <c r="L23" s="62">
        <f>IF(ISNA(VLOOKUP($Y$1*1000+K23,年齢別人口集計表AD2!$A$2:$K$5000,9,FALSE)),0,VLOOKUP($Y$1*1000+K23,年齢別人口集計表AD2!$A$2:$K$5000,9,FALSE))</f>
        <v>3</v>
      </c>
      <c r="M23" s="62">
        <f>IF(ISNA(VLOOKUP($Y$1*1000+K23,年齢別人口集計表AD2!$A$2:$K$5000,10,FALSE)),0,VLOOKUP($Y$1*1000+K23,年齢別人口集計表AD2!$A$2:$K$5000,10,FALSE))</f>
        <v>2</v>
      </c>
      <c r="N23" s="62">
        <f>SUM(L23:M23)</f>
        <v>5</v>
      </c>
      <c r="O23" s="63"/>
      <c r="P23" s="62">
        <v>58</v>
      </c>
      <c r="Q23" s="62">
        <f>IF(ISNA(VLOOKUP($Y$1*1000+P23,年齢別人口集計表AD2!$A$2:$K$5000,9,FALSE)),0,VLOOKUP($Y$1*1000+P23,年齢別人口集計表AD2!$A$2:$K$5000,9,FALSE))</f>
        <v>4</v>
      </c>
      <c r="R23" s="62">
        <f>IF(ISNA(VLOOKUP($Y$1*1000+P23,年齢別人口集計表AD2!$A$2:$K$5000,10,FALSE)),0,VLOOKUP($Y$1*1000+P23,年齢別人口集計表AD2!$A$2:$K$5000,10,FALSE))</f>
        <v>2</v>
      </c>
      <c r="S23" s="62">
        <f>SUM(Q23:R23)</f>
        <v>6</v>
      </c>
      <c r="X23" s="57" t="s">
        <v>21</v>
      </c>
      <c r="Y23" s="57">
        <v>23</v>
      </c>
    </row>
    <row r="24" spans="1:25" x14ac:dyDescent="0.15">
      <c r="A24" s="62">
        <v>44</v>
      </c>
      <c r="B24" s="62">
        <f>IF(ISNA(VLOOKUP($Y$1*1000+A24,年齢別人口集計表AD2!$A$2:$K$5000,9,FALSE)),0,VLOOKUP($Y$1*1000+A24,年齢別人口集計表AD2!$A$2:$K$5000,9,FALSE))</f>
        <v>22</v>
      </c>
      <c r="C24" s="62">
        <f>IF(ISNA(VLOOKUP($Y$1*1000+A24,年齢別人口集計表AD2!$A$2:$K$5000,10,FALSE)),0,VLOOKUP($Y$1*1000+A24,年齢別人口集計表AD2!$A$2:$K$5000,10,FALSE))</f>
        <v>17</v>
      </c>
      <c r="D24" s="62">
        <f>SUM(B24:C24)</f>
        <v>39</v>
      </c>
      <c r="E24" s="63"/>
      <c r="F24" s="62">
        <v>49</v>
      </c>
      <c r="G24" s="62">
        <f>IF(ISNA(VLOOKUP($Y$1*1000+F24,年齢別人口集計表AD2!$A$2:$K$5000,9,FALSE)),0,VLOOKUP($Y$1*1000+F24,年齢別人口集計表AD2!$A$2:$K$5000,9,FALSE))</f>
        <v>8</v>
      </c>
      <c r="H24" s="62">
        <f>IF(ISNA(VLOOKUP($Y$1*1000+F24,年齢別人口集計表AD2!$A$2:$K$5000,10,FALSE)),0,VLOOKUP($Y$1*1000+F24,年齢別人口集計表AD2!$A$2:$K$5000,10,FALSE))</f>
        <v>5</v>
      </c>
      <c r="I24" s="62">
        <f>SUM(G24:H24)</f>
        <v>13</v>
      </c>
      <c r="J24" s="63"/>
      <c r="K24" s="62">
        <v>54</v>
      </c>
      <c r="L24" s="62">
        <f>IF(ISNA(VLOOKUP($Y$1*1000+K24,年齢別人口集計表AD2!$A$2:$K$5000,9,FALSE)),0,VLOOKUP($Y$1*1000+K24,年齢別人口集計表AD2!$A$2:$K$5000,9,FALSE))</f>
        <v>5</v>
      </c>
      <c r="M24" s="62">
        <f>IF(ISNA(VLOOKUP($Y$1*1000+K24,年齢別人口集計表AD2!$A$2:$K$5000,10,FALSE)),0,VLOOKUP($Y$1*1000+K24,年齢別人口集計表AD2!$A$2:$K$5000,10,FALSE))</f>
        <v>3</v>
      </c>
      <c r="N24" s="62">
        <f>SUM(L24:M24)</f>
        <v>8</v>
      </c>
      <c r="O24" s="63"/>
      <c r="P24" s="62">
        <v>59</v>
      </c>
      <c r="Q24" s="62">
        <f>IF(ISNA(VLOOKUP($Y$1*1000+P24,年齢別人口集計表AD2!$A$2:$K$5000,9,FALSE)),0,VLOOKUP($Y$1*1000+P24,年齢別人口集計表AD2!$A$2:$K$5000,9,FALSE))</f>
        <v>1</v>
      </c>
      <c r="R24" s="62">
        <f>IF(ISNA(VLOOKUP($Y$1*1000+P24,年齢別人口集計表AD2!$A$2:$K$5000,10,FALSE)),0,VLOOKUP($Y$1*1000+P24,年齢別人口集計表AD2!$A$2:$K$5000,10,FALSE))</f>
        <v>2</v>
      </c>
      <c r="S24" s="62">
        <f>SUM(Q24:R24)</f>
        <v>3</v>
      </c>
      <c r="X24" s="57" t="s">
        <v>22</v>
      </c>
      <c r="Y24" s="57">
        <v>24</v>
      </c>
    </row>
    <row r="25" spans="1:25" x14ac:dyDescent="0.15">
      <c r="A25" s="64" t="s">
        <v>91</v>
      </c>
      <c r="B25" s="62">
        <f>SUM(B20:B24)</f>
        <v>98</v>
      </c>
      <c r="C25" s="62">
        <f>SUM(C20:C24)</f>
        <v>89</v>
      </c>
      <c r="D25" s="62">
        <f>SUM(D20:D24)</f>
        <v>187</v>
      </c>
      <c r="E25" s="63"/>
      <c r="F25" s="64" t="s">
        <v>91</v>
      </c>
      <c r="G25" s="62">
        <f>SUM(G20:G24)</f>
        <v>53</v>
      </c>
      <c r="H25" s="62">
        <f>SUM(H20:H24)</f>
        <v>48</v>
      </c>
      <c r="I25" s="62">
        <f>SUM(I20:I24)</f>
        <v>101</v>
      </c>
      <c r="J25" s="63"/>
      <c r="K25" s="64" t="s">
        <v>91</v>
      </c>
      <c r="L25" s="62">
        <f>SUM(L20:L24)</f>
        <v>25</v>
      </c>
      <c r="M25" s="62">
        <f>SUM(M20:M24)</f>
        <v>21</v>
      </c>
      <c r="N25" s="62">
        <f>SUM(N20:N24)</f>
        <v>46</v>
      </c>
      <c r="O25" s="63"/>
      <c r="P25" s="64" t="s">
        <v>91</v>
      </c>
      <c r="Q25" s="62">
        <f>SUM(Q20:Q24)</f>
        <v>10</v>
      </c>
      <c r="R25" s="62">
        <f>SUM(R20:R24)</f>
        <v>7</v>
      </c>
      <c r="S25" s="62">
        <f>SUM(S20:S24)</f>
        <v>17</v>
      </c>
      <c r="U25" s="65">
        <f>Q25+L25+G25+B25</f>
        <v>186</v>
      </c>
      <c r="V25" s="65">
        <f>R25+M25+H25+C25</f>
        <v>165</v>
      </c>
      <c r="X25" s="57" t="s">
        <v>23</v>
      </c>
      <c r="Y25" s="57">
        <v>25</v>
      </c>
    </row>
    <row r="26" spans="1:25" x14ac:dyDescent="0.15">
      <c r="A26" s="66"/>
      <c r="B26" s="66"/>
      <c r="C26" s="66"/>
      <c r="D26" s="66"/>
      <c r="F26" s="66"/>
      <c r="G26" s="66"/>
      <c r="H26" s="66"/>
      <c r="I26" s="66"/>
      <c r="K26" s="66"/>
      <c r="L26" s="66"/>
      <c r="M26" s="66"/>
      <c r="N26" s="66"/>
      <c r="P26" s="66"/>
      <c r="Q26" s="66"/>
      <c r="R26" s="66"/>
      <c r="S26" s="66"/>
      <c r="X26" s="57" t="s">
        <v>24</v>
      </c>
      <c r="Y26" s="57">
        <v>26</v>
      </c>
    </row>
    <row r="27" spans="1:25" x14ac:dyDescent="0.15">
      <c r="A27" s="64" t="s">
        <v>0</v>
      </c>
      <c r="B27" s="64" t="s">
        <v>89</v>
      </c>
      <c r="C27" s="64" t="s">
        <v>90</v>
      </c>
      <c r="D27" s="64" t="s">
        <v>91</v>
      </c>
      <c r="E27" s="63"/>
      <c r="F27" s="64" t="s">
        <v>0</v>
      </c>
      <c r="G27" s="64" t="s">
        <v>89</v>
      </c>
      <c r="H27" s="64" t="s">
        <v>90</v>
      </c>
      <c r="I27" s="64" t="s">
        <v>91</v>
      </c>
      <c r="J27" s="63"/>
      <c r="K27" s="64" t="s">
        <v>0</v>
      </c>
      <c r="L27" s="64" t="s">
        <v>89</v>
      </c>
      <c r="M27" s="64" t="s">
        <v>90</v>
      </c>
      <c r="N27" s="64" t="s">
        <v>91</v>
      </c>
      <c r="O27" s="63"/>
      <c r="P27" s="64" t="s">
        <v>0</v>
      </c>
      <c r="Q27" s="64" t="s">
        <v>89</v>
      </c>
      <c r="R27" s="64" t="s">
        <v>90</v>
      </c>
      <c r="S27" s="64" t="s">
        <v>91</v>
      </c>
      <c r="X27" s="57" t="s">
        <v>25</v>
      </c>
      <c r="Y27" s="57">
        <v>27</v>
      </c>
    </row>
    <row r="28" spans="1:25" x14ac:dyDescent="0.15">
      <c r="A28" s="62">
        <v>60</v>
      </c>
      <c r="B28" s="62">
        <f>IF(ISNA(VLOOKUP($Y$1*1000+A28,年齢別人口集計表AD2!$A$2:$K$5000,9,FALSE)),0,VLOOKUP($Y$1*1000+A28,年齢別人口集計表AD2!$A$2:$K$5000,9,FALSE))</f>
        <v>0</v>
      </c>
      <c r="C28" s="62">
        <f>IF(ISNA(VLOOKUP($Y$1*1000+A28,年齢別人口集計表AD2!$A$2:$K$5000,10,FALSE)),0,VLOOKUP($Y$1*1000+A28,年齢別人口集計表AD2!$A$2:$K$5000,10,FALSE))</f>
        <v>3</v>
      </c>
      <c r="D28" s="62">
        <f>SUM(B28:C28)</f>
        <v>3</v>
      </c>
      <c r="E28" s="63"/>
      <c r="F28" s="62">
        <v>65</v>
      </c>
      <c r="G28" s="62">
        <f>IF(ISNA(VLOOKUP($Y$1*1000+F28,年齢別人口集計表AD2!$A$2:$K$5000,9,FALSE)),0,VLOOKUP($Y$1*1000+F28,年齢別人口集計表AD2!$A$2:$K$5000,9,FALSE))</f>
        <v>1</v>
      </c>
      <c r="H28" s="62">
        <f>IF(ISNA(VLOOKUP($Y$1*1000+F28,年齢別人口集計表AD2!$A$2:$K$5000,10,FALSE)),0,VLOOKUP($Y$1*1000+F28,年齢別人口集計表AD2!$A$2:$K$5000,10,FALSE))</f>
        <v>0</v>
      </c>
      <c r="I28" s="62">
        <f>SUM(G28:H28)</f>
        <v>1</v>
      </c>
      <c r="J28" s="63"/>
      <c r="K28" s="62">
        <v>70</v>
      </c>
      <c r="L28" s="62">
        <f>IF(ISNA(VLOOKUP($Y$1*1000+K28,年齢別人口集計表AD2!$A$2:$K$5000,9,FALSE)),0,VLOOKUP($Y$1*1000+K28,年齢別人口集計表AD2!$A$2:$K$5000,9,FALSE))</f>
        <v>1</v>
      </c>
      <c r="M28" s="62">
        <f>IF(ISNA(VLOOKUP($Y$1*1000+K28,年齢別人口集計表AD2!$A$2:$K$5000,10,FALSE)),0,VLOOKUP($Y$1*1000+K28,年齢別人口集計表AD2!$A$2:$K$5000,10,FALSE))</f>
        <v>1</v>
      </c>
      <c r="N28" s="62">
        <f>SUM(L28:M28)</f>
        <v>2</v>
      </c>
      <c r="O28" s="63"/>
      <c r="P28" s="62">
        <v>75</v>
      </c>
      <c r="Q28" s="62">
        <f>IF(ISNA(VLOOKUP($Y$1*1000+P28,年齢別人口集計表AD2!$A$2:$K$5000,9,FALSE)),0,VLOOKUP($Y$1*1000+P28,年齢別人口集計表AD2!$A$2:$K$5000,9,FALSE))</f>
        <v>0</v>
      </c>
      <c r="R28" s="62">
        <f>IF(ISNA(VLOOKUP($Y$1*1000+P28,年齢別人口集計表AD2!$A$2:$K$5000,10,FALSE)),0,VLOOKUP($Y$1*1000+P28,年齢別人口集計表AD2!$A$2:$K$5000,10,FALSE))</f>
        <v>0</v>
      </c>
      <c r="S28" s="62">
        <f>SUM(Q28:R28)</f>
        <v>0</v>
      </c>
      <c r="X28" s="57" t="s">
        <v>26</v>
      </c>
      <c r="Y28" s="57">
        <v>28</v>
      </c>
    </row>
    <row r="29" spans="1:25" x14ac:dyDescent="0.15">
      <c r="A29" s="62">
        <v>61</v>
      </c>
      <c r="B29" s="62">
        <f>IF(ISNA(VLOOKUP($Y$1*1000+A29,年齢別人口集計表AD2!$A$2:$K$5000,9,FALSE)),0,VLOOKUP($Y$1*1000+A29,年齢別人口集計表AD2!$A$2:$K$5000,9,FALSE))</f>
        <v>1</v>
      </c>
      <c r="C29" s="62">
        <f>IF(ISNA(VLOOKUP($Y$1*1000+A29,年齢別人口集計表AD2!$A$2:$K$5000,10,FALSE)),0,VLOOKUP($Y$1*1000+A29,年齢別人口集計表AD2!$A$2:$K$5000,10,FALSE))</f>
        <v>0</v>
      </c>
      <c r="D29" s="62">
        <f>SUM(B29:C29)</f>
        <v>1</v>
      </c>
      <c r="E29" s="63"/>
      <c r="F29" s="62">
        <v>66</v>
      </c>
      <c r="G29" s="62">
        <f>IF(ISNA(VLOOKUP($Y$1*1000+F29,年齢別人口集計表AD2!$A$2:$K$5000,9,FALSE)),0,VLOOKUP($Y$1*1000+F29,年齢別人口集計表AD2!$A$2:$K$5000,9,FALSE))</f>
        <v>0</v>
      </c>
      <c r="H29" s="62">
        <f>IF(ISNA(VLOOKUP($Y$1*1000+F29,年齢別人口集計表AD2!$A$2:$K$5000,10,FALSE)),0,VLOOKUP($Y$1*1000+F29,年齢別人口集計表AD2!$A$2:$K$5000,10,FALSE))</f>
        <v>3</v>
      </c>
      <c r="I29" s="62">
        <f>SUM(G29:H29)</f>
        <v>3</v>
      </c>
      <c r="J29" s="63"/>
      <c r="K29" s="62">
        <v>71</v>
      </c>
      <c r="L29" s="62">
        <f>IF(ISNA(VLOOKUP($Y$1*1000+K29,年齢別人口集計表AD2!$A$2:$K$5000,9,FALSE)),0,VLOOKUP($Y$1*1000+K29,年齢別人口集計表AD2!$A$2:$K$5000,9,FALSE))</f>
        <v>1</v>
      </c>
      <c r="M29" s="62">
        <f>IF(ISNA(VLOOKUP($Y$1*1000+K29,年齢別人口集計表AD2!$A$2:$K$5000,10,FALSE)),0,VLOOKUP($Y$1*1000+K29,年齢別人口集計表AD2!$A$2:$K$5000,10,FALSE))</f>
        <v>1</v>
      </c>
      <c r="N29" s="62">
        <f>SUM(L29:M29)</f>
        <v>2</v>
      </c>
      <c r="O29" s="63"/>
      <c r="P29" s="62">
        <v>76</v>
      </c>
      <c r="Q29" s="62">
        <f>IF(ISNA(VLOOKUP($Y$1*1000+P29,年齢別人口集計表AD2!$A$2:$K$5000,9,FALSE)),0,VLOOKUP($Y$1*1000+P29,年齢別人口集計表AD2!$A$2:$K$5000,9,FALSE))</f>
        <v>2</v>
      </c>
      <c r="R29" s="62">
        <f>IF(ISNA(VLOOKUP($Y$1*1000+P29,年齢別人口集計表AD2!$A$2:$K$5000,10,FALSE)),0,VLOOKUP($Y$1*1000+P29,年齢別人口集計表AD2!$A$2:$K$5000,10,FALSE))</f>
        <v>1</v>
      </c>
      <c r="S29" s="62">
        <f>SUM(Q29:R29)</f>
        <v>3</v>
      </c>
      <c r="X29" s="57" t="s">
        <v>27</v>
      </c>
      <c r="Y29" s="57">
        <v>29</v>
      </c>
    </row>
    <row r="30" spans="1:25" x14ac:dyDescent="0.15">
      <c r="A30" s="62">
        <v>62</v>
      </c>
      <c r="B30" s="62">
        <f>IF(ISNA(VLOOKUP($Y$1*1000+A30,年齢別人口集計表AD2!$A$2:$K$5000,9,FALSE)),0,VLOOKUP($Y$1*1000+A30,年齢別人口集計表AD2!$A$2:$K$5000,9,FALSE))</f>
        <v>2</v>
      </c>
      <c r="C30" s="62">
        <f>IF(ISNA(VLOOKUP($Y$1*1000+A30,年齢別人口集計表AD2!$A$2:$K$5000,10,FALSE)),0,VLOOKUP($Y$1*1000+A30,年齢別人口集計表AD2!$A$2:$K$5000,10,FALSE))</f>
        <v>3</v>
      </c>
      <c r="D30" s="62">
        <f>SUM(B30:C30)</f>
        <v>5</v>
      </c>
      <c r="E30" s="63"/>
      <c r="F30" s="62">
        <v>67</v>
      </c>
      <c r="G30" s="62">
        <f>IF(ISNA(VLOOKUP($Y$1*1000+F30,年齢別人口集計表AD2!$A$2:$K$5000,9,FALSE)),0,VLOOKUP($Y$1*1000+F30,年齢別人口集計表AD2!$A$2:$K$5000,9,FALSE))</f>
        <v>2</v>
      </c>
      <c r="H30" s="62">
        <f>IF(ISNA(VLOOKUP($Y$1*1000+F30,年齢別人口集計表AD2!$A$2:$K$5000,10,FALSE)),0,VLOOKUP($Y$1*1000+F30,年齢別人口集計表AD2!$A$2:$K$5000,10,FALSE))</f>
        <v>5</v>
      </c>
      <c r="I30" s="62">
        <f>SUM(G30:H30)</f>
        <v>7</v>
      </c>
      <c r="J30" s="63"/>
      <c r="K30" s="62">
        <v>72</v>
      </c>
      <c r="L30" s="62">
        <f>IF(ISNA(VLOOKUP($Y$1*1000+K30,年齢別人口集計表AD2!$A$2:$K$5000,9,FALSE)),0,VLOOKUP($Y$1*1000+K30,年齢別人口集計表AD2!$A$2:$K$5000,9,FALSE))</f>
        <v>1</v>
      </c>
      <c r="M30" s="62">
        <f>IF(ISNA(VLOOKUP($Y$1*1000+K30,年齢別人口集計表AD2!$A$2:$K$5000,10,FALSE)),0,VLOOKUP($Y$1*1000+K30,年齢別人口集計表AD2!$A$2:$K$5000,10,FALSE))</f>
        <v>2</v>
      </c>
      <c r="N30" s="62">
        <f>SUM(L30:M30)</f>
        <v>3</v>
      </c>
      <c r="O30" s="63"/>
      <c r="P30" s="62">
        <v>77</v>
      </c>
      <c r="Q30" s="62">
        <f>IF(ISNA(VLOOKUP($Y$1*1000+P30,年齢別人口集計表AD2!$A$2:$K$5000,9,FALSE)),0,VLOOKUP($Y$1*1000+P30,年齢別人口集計表AD2!$A$2:$K$5000,9,FALSE))</f>
        <v>1</v>
      </c>
      <c r="R30" s="62">
        <f>IF(ISNA(VLOOKUP($Y$1*1000+P30,年齢別人口集計表AD2!$A$2:$K$5000,10,FALSE)),0,VLOOKUP($Y$1*1000+P30,年齢別人口集計表AD2!$A$2:$K$5000,10,FALSE))</f>
        <v>1</v>
      </c>
      <c r="S30" s="62">
        <f>SUM(Q30:R30)</f>
        <v>2</v>
      </c>
      <c r="X30" s="57" t="s">
        <v>28</v>
      </c>
      <c r="Y30" s="57">
        <v>30</v>
      </c>
    </row>
    <row r="31" spans="1:25" x14ac:dyDescent="0.15">
      <c r="A31" s="62">
        <v>63</v>
      </c>
      <c r="B31" s="62">
        <f>IF(ISNA(VLOOKUP($Y$1*1000+A31,年齢別人口集計表AD2!$A$2:$K$5000,9,FALSE)),0,VLOOKUP($Y$1*1000+A31,年齢別人口集計表AD2!$A$2:$K$5000,9,FALSE))</f>
        <v>0</v>
      </c>
      <c r="C31" s="62">
        <f>IF(ISNA(VLOOKUP($Y$1*1000+A31,年齢別人口集計表AD2!$A$2:$K$5000,10,FALSE)),0,VLOOKUP($Y$1*1000+A31,年齢別人口集計表AD2!$A$2:$K$5000,10,FALSE))</f>
        <v>0</v>
      </c>
      <c r="D31" s="62">
        <f>SUM(B31:C31)</f>
        <v>0</v>
      </c>
      <c r="E31" s="63"/>
      <c r="F31" s="62">
        <v>68</v>
      </c>
      <c r="G31" s="62">
        <f>IF(ISNA(VLOOKUP($Y$1*1000+F31,年齢別人口集計表AD2!$A$2:$K$5000,9,FALSE)),0,VLOOKUP($Y$1*1000+F31,年齢別人口集計表AD2!$A$2:$K$5000,9,FALSE))</f>
        <v>0</v>
      </c>
      <c r="H31" s="62">
        <f>IF(ISNA(VLOOKUP($Y$1*1000+F31,年齢別人口集計表AD2!$A$2:$K$5000,10,FALSE)),0,VLOOKUP($Y$1*1000+F31,年齢別人口集計表AD2!$A$2:$K$5000,10,FALSE))</f>
        <v>2</v>
      </c>
      <c r="I31" s="62">
        <f>SUM(G31:H31)</f>
        <v>2</v>
      </c>
      <c r="J31" s="63"/>
      <c r="K31" s="62">
        <v>73</v>
      </c>
      <c r="L31" s="62">
        <f>IF(ISNA(VLOOKUP($Y$1*1000+K31,年齢別人口集計表AD2!$A$2:$K$5000,9,FALSE)),0,VLOOKUP($Y$1*1000+K31,年齢別人口集計表AD2!$A$2:$K$5000,9,FALSE))</f>
        <v>2</v>
      </c>
      <c r="M31" s="62">
        <f>IF(ISNA(VLOOKUP($Y$1*1000+K31,年齢別人口集計表AD2!$A$2:$K$5000,10,FALSE)),0,VLOOKUP($Y$1*1000+K31,年齢別人口集計表AD2!$A$2:$K$5000,10,FALSE))</f>
        <v>1</v>
      </c>
      <c r="N31" s="62">
        <f>SUM(L31:M31)</f>
        <v>3</v>
      </c>
      <c r="O31" s="63"/>
      <c r="P31" s="62">
        <v>78</v>
      </c>
      <c r="Q31" s="62">
        <f>IF(ISNA(VLOOKUP($Y$1*1000+P31,年齢別人口集計表AD2!$A$2:$K$5000,9,FALSE)),0,VLOOKUP($Y$1*1000+P31,年齢別人口集計表AD2!$A$2:$K$5000,9,FALSE))</f>
        <v>0</v>
      </c>
      <c r="R31" s="62">
        <f>IF(ISNA(VLOOKUP($Y$1*1000+P31,年齢別人口集計表AD2!$A$2:$K$5000,10,FALSE)),0,VLOOKUP($Y$1*1000+P31,年齢別人口集計表AD2!$A$2:$K$5000,10,FALSE))</f>
        <v>3</v>
      </c>
      <c r="S31" s="62">
        <f>SUM(Q31:R31)</f>
        <v>3</v>
      </c>
      <c r="X31" s="57" t="s">
        <v>29</v>
      </c>
      <c r="Y31" s="57">
        <v>31</v>
      </c>
    </row>
    <row r="32" spans="1:25" x14ac:dyDescent="0.15">
      <c r="A32" s="62">
        <v>64</v>
      </c>
      <c r="B32" s="62">
        <f>IF(ISNA(VLOOKUP($Y$1*1000+A32,年齢別人口集計表AD2!$A$2:$K$5000,9,FALSE)),0,VLOOKUP($Y$1*1000+A32,年齢別人口集計表AD2!$A$2:$K$5000,9,FALSE))</f>
        <v>1</v>
      </c>
      <c r="C32" s="62">
        <f>IF(ISNA(VLOOKUP($Y$1*1000+A32,年齢別人口集計表AD2!$A$2:$K$5000,10,FALSE)),0,VLOOKUP($Y$1*1000+A32,年齢別人口集計表AD2!$A$2:$K$5000,10,FALSE))</f>
        <v>1</v>
      </c>
      <c r="D32" s="62">
        <f>SUM(B32:C32)</f>
        <v>2</v>
      </c>
      <c r="E32" s="63"/>
      <c r="F32" s="62">
        <v>69</v>
      </c>
      <c r="G32" s="62">
        <f>IF(ISNA(VLOOKUP($Y$1*1000+F32,年齢別人口集計表AD2!$A$2:$K$5000,9,FALSE)),0,VLOOKUP($Y$1*1000+F32,年齢別人口集計表AD2!$A$2:$K$5000,9,FALSE))</f>
        <v>0</v>
      </c>
      <c r="H32" s="62">
        <f>IF(ISNA(VLOOKUP($Y$1*1000+F32,年齢別人口集計表AD2!$A$2:$K$5000,10,FALSE)),0,VLOOKUP($Y$1*1000+F32,年齢別人口集計表AD2!$A$2:$K$5000,10,FALSE))</f>
        <v>0</v>
      </c>
      <c r="I32" s="62">
        <f>SUM(G32:H32)</f>
        <v>0</v>
      </c>
      <c r="J32" s="63"/>
      <c r="K32" s="62">
        <v>74</v>
      </c>
      <c r="L32" s="62">
        <f>IF(ISNA(VLOOKUP($Y$1*1000+K32,年齢別人口集計表AD2!$A$2:$K$5000,9,FALSE)),0,VLOOKUP($Y$1*1000+K32,年齢別人口集計表AD2!$A$2:$K$5000,9,FALSE))</f>
        <v>0</v>
      </c>
      <c r="M32" s="62">
        <f>IF(ISNA(VLOOKUP($Y$1*1000+K32,年齢別人口集計表AD2!$A$2:$K$5000,10,FALSE)),0,VLOOKUP($Y$1*1000+K32,年齢別人口集計表AD2!$A$2:$K$5000,10,FALSE))</f>
        <v>1</v>
      </c>
      <c r="N32" s="62">
        <f>SUM(L32:M32)</f>
        <v>1</v>
      </c>
      <c r="O32" s="63"/>
      <c r="P32" s="62">
        <v>79</v>
      </c>
      <c r="Q32" s="62">
        <f>IF(ISNA(VLOOKUP($Y$1*1000+P32,年齢別人口集計表AD2!$A$2:$K$5000,9,FALSE)),0,VLOOKUP($Y$1*1000+P32,年齢別人口集計表AD2!$A$2:$K$5000,9,FALSE))</f>
        <v>2</v>
      </c>
      <c r="R32" s="62">
        <f>IF(ISNA(VLOOKUP($Y$1*1000+P32,年齢別人口集計表AD2!$A$2:$K$5000,10,FALSE)),0,VLOOKUP($Y$1*1000+P32,年齢別人口集計表AD2!$A$2:$K$5000,10,FALSE))</f>
        <v>0</v>
      </c>
      <c r="S32" s="62">
        <f>SUM(Q32:R32)</f>
        <v>2</v>
      </c>
      <c r="X32" s="57" t="s">
        <v>30</v>
      </c>
      <c r="Y32" s="57">
        <v>32</v>
      </c>
    </row>
    <row r="33" spans="1:25" x14ac:dyDescent="0.15">
      <c r="A33" s="64" t="s">
        <v>91</v>
      </c>
      <c r="B33" s="62">
        <f>SUM(B28:B32)</f>
        <v>4</v>
      </c>
      <c r="C33" s="62">
        <f>SUM(C28:C32)</f>
        <v>7</v>
      </c>
      <c r="D33" s="62">
        <f>SUM(D28:D32)</f>
        <v>11</v>
      </c>
      <c r="E33" s="63"/>
      <c r="F33" s="64" t="s">
        <v>91</v>
      </c>
      <c r="G33" s="62">
        <f>SUM(G28:G32)</f>
        <v>3</v>
      </c>
      <c r="H33" s="62">
        <f>SUM(H28:H32)</f>
        <v>10</v>
      </c>
      <c r="I33" s="62">
        <f>SUM(I28:I32)</f>
        <v>13</v>
      </c>
      <c r="J33" s="63"/>
      <c r="K33" s="64" t="s">
        <v>91</v>
      </c>
      <c r="L33" s="62">
        <f>SUM(L28:L32)</f>
        <v>5</v>
      </c>
      <c r="M33" s="62">
        <f>SUM(M28:M32)</f>
        <v>6</v>
      </c>
      <c r="N33" s="62">
        <f>SUM(N28:N32)</f>
        <v>11</v>
      </c>
      <c r="O33" s="63"/>
      <c r="P33" s="64" t="s">
        <v>91</v>
      </c>
      <c r="Q33" s="62">
        <f>SUM(Q28:Q32)</f>
        <v>5</v>
      </c>
      <c r="R33" s="62">
        <f>SUM(R28:R32)</f>
        <v>5</v>
      </c>
      <c r="S33" s="62">
        <f>SUM(S28:S32)</f>
        <v>10</v>
      </c>
      <c r="U33" s="65">
        <f>Q33+L33+G33+B33</f>
        <v>17</v>
      </c>
      <c r="V33" s="65">
        <f>R33+M33+H33+C33</f>
        <v>28</v>
      </c>
      <c r="X33" s="57" t="s">
        <v>31</v>
      </c>
      <c r="Y33" s="57">
        <v>33</v>
      </c>
    </row>
    <row r="34" spans="1:25" x14ac:dyDescent="0.15">
      <c r="A34" s="66"/>
      <c r="B34" s="66"/>
      <c r="C34" s="66"/>
      <c r="D34" s="66"/>
      <c r="F34" s="66"/>
      <c r="G34" s="66"/>
      <c r="H34" s="66"/>
      <c r="I34" s="66"/>
      <c r="K34" s="66"/>
      <c r="L34" s="66"/>
      <c r="M34" s="66"/>
      <c r="N34" s="66"/>
      <c r="P34" s="66"/>
      <c r="Q34" s="66"/>
      <c r="R34" s="66"/>
      <c r="S34" s="66"/>
      <c r="X34" s="57" t="s">
        <v>32</v>
      </c>
      <c r="Y34" s="57">
        <v>34</v>
      </c>
    </row>
    <row r="35" spans="1:25" x14ac:dyDescent="0.15">
      <c r="A35" s="64" t="s">
        <v>0</v>
      </c>
      <c r="B35" s="64" t="s">
        <v>89</v>
      </c>
      <c r="C35" s="64" t="s">
        <v>90</v>
      </c>
      <c r="D35" s="64" t="s">
        <v>91</v>
      </c>
      <c r="E35" s="63"/>
      <c r="F35" s="64" t="s">
        <v>0</v>
      </c>
      <c r="G35" s="64" t="s">
        <v>89</v>
      </c>
      <c r="H35" s="64" t="s">
        <v>90</v>
      </c>
      <c r="I35" s="64" t="s">
        <v>91</v>
      </c>
      <c r="J35" s="63"/>
      <c r="K35" s="64" t="s">
        <v>0</v>
      </c>
      <c r="L35" s="64" t="s">
        <v>89</v>
      </c>
      <c r="M35" s="64" t="s">
        <v>90</v>
      </c>
      <c r="N35" s="64" t="s">
        <v>91</v>
      </c>
      <c r="O35" s="63"/>
      <c r="P35" s="64" t="s">
        <v>0</v>
      </c>
      <c r="Q35" s="64" t="s">
        <v>89</v>
      </c>
      <c r="R35" s="64" t="s">
        <v>90</v>
      </c>
      <c r="S35" s="64" t="s">
        <v>91</v>
      </c>
      <c r="X35" s="57" t="s">
        <v>33</v>
      </c>
      <c r="Y35" s="57">
        <v>36</v>
      </c>
    </row>
    <row r="36" spans="1:25" x14ac:dyDescent="0.15">
      <c r="A36" s="62">
        <v>80</v>
      </c>
      <c r="B36" s="62">
        <f>IF(ISNA(VLOOKUP($Y$1*1000+A36,年齢別人口集計表AD2!$A$2:$K$5000,9,FALSE)),0,VLOOKUP($Y$1*1000+A36,年齢別人口集計表AD2!$A$2:$K$5000,9,FALSE))</f>
        <v>2</v>
      </c>
      <c r="C36" s="62">
        <f>IF(ISNA(VLOOKUP($Y$1*1000+A36,年齢別人口集計表AD2!$A$2:$K$5000,10,FALSE)),0,VLOOKUP($Y$1*1000+A36,年齢別人口集計表AD2!$A$2:$K$5000,10,FALSE))</f>
        <v>1</v>
      </c>
      <c r="D36" s="62">
        <f>SUM(B36:C36)</f>
        <v>3</v>
      </c>
      <c r="E36" s="63"/>
      <c r="F36" s="62">
        <v>85</v>
      </c>
      <c r="G36" s="62">
        <f>IF(ISNA(VLOOKUP($Y$1*1000+F36,年齢別人口集計表AD2!$A$2:$K$5000,9,FALSE)),0,VLOOKUP($Y$1*1000+F36,年齢別人口集計表AD2!$A$2:$K$5000,9,FALSE))</f>
        <v>0</v>
      </c>
      <c r="H36" s="62">
        <f>IF(ISNA(VLOOKUP($Y$1*1000+F36,年齢別人口集計表AD2!$A$2:$K$5000,10,FALSE)),0,VLOOKUP($Y$1*1000+F36,年齢別人口集計表AD2!$A$2:$K$5000,10,FALSE))</f>
        <v>0</v>
      </c>
      <c r="I36" s="62">
        <f>SUM(G36:H36)</f>
        <v>0</v>
      </c>
      <c r="J36" s="63"/>
      <c r="K36" s="62">
        <v>90</v>
      </c>
      <c r="L36" s="62">
        <f>IF(ISNA(VLOOKUP($Y$1*1000+K36,年齢別人口集計表AD2!$A$2:$K$5000,9,FALSE)),0,VLOOKUP($Y$1*1000+K36,年齢別人口集計表AD2!$A$2:$K$5000,9,FALSE))</f>
        <v>0</v>
      </c>
      <c r="M36" s="62">
        <f>IF(ISNA(VLOOKUP($Y$1*1000+K36,年齢別人口集計表AD2!$A$2:$K$5000,10,FALSE)),0,VLOOKUP($Y$1*1000+K36,年齢別人口集計表AD2!$A$2:$K$5000,10,FALSE))</f>
        <v>0</v>
      </c>
      <c r="N36" s="62">
        <f>SUM(L36:M36)</f>
        <v>0</v>
      </c>
      <c r="O36" s="63"/>
      <c r="P36" s="62">
        <v>95</v>
      </c>
      <c r="Q36" s="62">
        <f>IF(ISNA(VLOOKUP($Y$1*1000+P36,年齢別人口集計表AD2!$A$2:$K$5000,9,FALSE)),0,VLOOKUP($Y$1*1000+P36,年齢別人口集計表AD2!$A$2:$K$5000,9,FALSE))</f>
        <v>0</v>
      </c>
      <c r="R36" s="62">
        <f>IF(ISNA(VLOOKUP($Y$1*1000+P36,年齢別人口集計表AD2!$A$2:$K$5000,10,FALSE)),0,VLOOKUP($Y$1*1000+P36,年齢別人口集計表AD2!$A$2:$K$5000,10,FALSE))</f>
        <v>0</v>
      </c>
      <c r="S36" s="62">
        <f>SUM(Q36:R36)</f>
        <v>0</v>
      </c>
      <c r="X36" s="57" t="s">
        <v>34</v>
      </c>
      <c r="Y36" s="57">
        <v>37</v>
      </c>
    </row>
    <row r="37" spans="1:25" x14ac:dyDescent="0.15">
      <c r="A37" s="62">
        <v>81</v>
      </c>
      <c r="B37" s="62">
        <f>IF(ISNA(VLOOKUP($Y$1*1000+A37,年齢別人口集計表AD2!$A$2:$K$5000,9,FALSE)),0,VLOOKUP($Y$1*1000+A37,年齢別人口集計表AD2!$A$2:$K$5000,9,FALSE))</f>
        <v>0</v>
      </c>
      <c r="C37" s="62">
        <f>IF(ISNA(VLOOKUP($Y$1*1000+A37,年齢別人口集計表AD2!$A$2:$K$5000,10,FALSE)),0,VLOOKUP($Y$1*1000+A37,年齢別人口集計表AD2!$A$2:$K$5000,10,FALSE))</f>
        <v>0</v>
      </c>
      <c r="D37" s="62">
        <f>SUM(B37:C37)</f>
        <v>0</v>
      </c>
      <c r="E37" s="63"/>
      <c r="F37" s="62">
        <v>86</v>
      </c>
      <c r="G37" s="62">
        <f>IF(ISNA(VLOOKUP($Y$1*1000+F37,年齢別人口集計表AD2!$A$2:$K$5000,9,FALSE)),0,VLOOKUP($Y$1*1000+F37,年齢別人口集計表AD2!$A$2:$K$5000,9,FALSE))</f>
        <v>0</v>
      </c>
      <c r="H37" s="62">
        <f>IF(ISNA(VLOOKUP($Y$1*1000+F37,年齢別人口集計表AD2!$A$2:$K$5000,10,FALSE)),0,VLOOKUP($Y$1*1000+F37,年齢別人口集計表AD2!$A$2:$K$5000,10,FALSE))</f>
        <v>0</v>
      </c>
      <c r="I37" s="62">
        <f>SUM(G37:H37)</f>
        <v>0</v>
      </c>
      <c r="J37" s="63"/>
      <c r="K37" s="62">
        <v>91</v>
      </c>
      <c r="L37" s="62">
        <f>IF(ISNA(VLOOKUP($Y$1*1000+K37,年齢別人口集計表AD2!$A$2:$K$5000,9,FALSE)),0,VLOOKUP($Y$1*1000+K37,年齢別人口集計表AD2!$A$2:$K$5000,9,FALSE))</f>
        <v>0</v>
      </c>
      <c r="M37" s="62">
        <f>IF(ISNA(VLOOKUP($Y$1*1000+K37,年齢別人口集計表AD2!$A$2:$K$5000,10,FALSE)),0,VLOOKUP($Y$1*1000+K37,年齢別人口集計表AD2!$A$2:$K$5000,10,FALSE))</f>
        <v>0</v>
      </c>
      <c r="N37" s="62">
        <f>SUM(L37:M37)</f>
        <v>0</v>
      </c>
      <c r="O37" s="63"/>
      <c r="P37" s="62">
        <v>96</v>
      </c>
      <c r="Q37" s="62">
        <f>IF(ISNA(VLOOKUP($Y$1*1000+P37,年齢別人口集計表AD2!$A$2:$K$5000,9,FALSE)),0,VLOOKUP($Y$1*1000+P37,年齢別人口集計表AD2!$A$2:$K$5000,9,FALSE))</f>
        <v>0</v>
      </c>
      <c r="R37" s="62">
        <f>IF(ISNA(VLOOKUP($Y$1*1000+P37,年齢別人口集計表AD2!$A$2:$K$5000,10,FALSE)),0,VLOOKUP($Y$1*1000+P37,年齢別人口集計表AD2!$A$2:$K$5000,10,FALSE))</f>
        <v>0</v>
      </c>
      <c r="S37" s="62">
        <f>SUM(Q37:R37)</f>
        <v>0</v>
      </c>
      <c r="X37" s="57" t="s">
        <v>35</v>
      </c>
      <c r="Y37" s="57">
        <v>38</v>
      </c>
    </row>
    <row r="38" spans="1:25" x14ac:dyDescent="0.15">
      <c r="A38" s="62">
        <v>82</v>
      </c>
      <c r="B38" s="62">
        <f>IF(ISNA(VLOOKUP($Y$1*1000+A38,年齢別人口集計表AD2!$A$2:$K$5000,9,FALSE)),0,VLOOKUP($Y$1*1000+A38,年齢別人口集計表AD2!$A$2:$K$5000,9,FALSE))</f>
        <v>1</v>
      </c>
      <c r="C38" s="62">
        <f>IF(ISNA(VLOOKUP($Y$1*1000+A38,年齢別人口集計表AD2!$A$2:$K$5000,10,FALSE)),0,VLOOKUP($Y$1*1000+A38,年齢別人口集計表AD2!$A$2:$K$5000,10,FALSE))</f>
        <v>0</v>
      </c>
      <c r="D38" s="62">
        <f>SUM(B38:C38)</f>
        <v>1</v>
      </c>
      <c r="E38" s="63"/>
      <c r="F38" s="62">
        <v>87</v>
      </c>
      <c r="G38" s="62">
        <f>IF(ISNA(VLOOKUP($Y$1*1000+F38,年齢別人口集計表AD2!$A$2:$K$5000,9,FALSE)),0,VLOOKUP($Y$1*1000+F38,年齢別人口集計表AD2!$A$2:$K$5000,9,FALSE))</f>
        <v>0</v>
      </c>
      <c r="H38" s="62">
        <f>IF(ISNA(VLOOKUP($Y$1*1000+F38,年齢別人口集計表AD2!$A$2:$K$5000,10,FALSE)),0,VLOOKUP($Y$1*1000+F38,年齢別人口集計表AD2!$A$2:$K$5000,10,FALSE))</f>
        <v>0</v>
      </c>
      <c r="I38" s="62">
        <f>SUM(G38:H38)</f>
        <v>0</v>
      </c>
      <c r="J38" s="63"/>
      <c r="K38" s="62">
        <v>92</v>
      </c>
      <c r="L38" s="62">
        <f>IF(ISNA(VLOOKUP($Y$1*1000+K38,年齢別人口集計表AD2!$A$2:$K$5000,9,FALSE)),0,VLOOKUP($Y$1*1000+K38,年齢別人口集計表AD2!$A$2:$K$5000,9,FALSE))</f>
        <v>0</v>
      </c>
      <c r="M38" s="62">
        <f>IF(ISNA(VLOOKUP($Y$1*1000+K38,年齢別人口集計表AD2!$A$2:$K$5000,10,FALSE)),0,VLOOKUP($Y$1*1000+K38,年齢別人口集計表AD2!$A$2:$K$5000,10,FALSE))</f>
        <v>0</v>
      </c>
      <c r="N38" s="62">
        <f>SUM(L38:M38)</f>
        <v>0</v>
      </c>
      <c r="O38" s="63"/>
      <c r="P38" s="62">
        <v>97</v>
      </c>
      <c r="Q38" s="62">
        <f>IF(ISNA(VLOOKUP($Y$1*1000+P38,年齢別人口集計表AD2!$A$2:$K$5000,9,FALSE)),0,VLOOKUP($Y$1*1000+P38,年齢別人口集計表AD2!$A$2:$K$5000,9,FALSE))</f>
        <v>0</v>
      </c>
      <c r="R38" s="62">
        <f>IF(ISNA(VLOOKUP($Y$1*1000+P38,年齢別人口集計表AD2!$A$2:$K$5000,10,FALSE)),0,VLOOKUP($Y$1*1000+P38,年齢別人口集計表AD2!$A$2:$K$5000,10,FALSE))</f>
        <v>0</v>
      </c>
      <c r="S38" s="62">
        <f>SUM(Q38:R38)</f>
        <v>0</v>
      </c>
      <c r="X38" s="57" t="s">
        <v>61</v>
      </c>
      <c r="Y38" s="57">
        <v>39</v>
      </c>
    </row>
    <row r="39" spans="1:25" x14ac:dyDescent="0.15">
      <c r="A39" s="62">
        <v>83</v>
      </c>
      <c r="B39" s="62">
        <f>IF(ISNA(VLOOKUP($Y$1*1000+A39,年齢別人口集計表AD2!$A$2:$K$5000,9,FALSE)),0,VLOOKUP($Y$1*1000+A39,年齢別人口集計表AD2!$A$2:$K$5000,9,FALSE))</f>
        <v>0</v>
      </c>
      <c r="C39" s="62">
        <f>IF(ISNA(VLOOKUP($Y$1*1000+A39,年齢別人口集計表AD2!$A$2:$K$5000,10,FALSE)),0,VLOOKUP($Y$1*1000+A39,年齢別人口集計表AD2!$A$2:$K$5000,10,FALSE))</f>
        <v>0</v>
      </c>
      <c r="D39" s="62">
        <f>SUM(B39:C39)</f>
        <v>0</v>
      </c>
      <c r="E39" s="63"/>
      <c r="F39" s="62">
        <v>88</v>
      </c>
      <c r="G39" s="62">
        <f>IF(ISNA(VLOOKUP($Y$1*1000+F39,年齢別人口集計表AD2!$A$2:$K$5000,9,FALSE)),0,VLOOKUP($Y$1*1000+F39,年齢別人口集計表AD2!$A$2:$K$5000,9,FALSE))</f>
        <v>0</v>
      </c>
      <c r="H39" s="62">
        <f>IF(ISNA(VLOOKUP($Y$1*1000+F39,年齢別人口集計表AD2!$A$2:$K$5000,10,FALSE)),0,VLOOKUP($Y$1*1000+F39,年齢別人口集計表AD2!$A$2:$K$5000,10,FALSE))</f>
        <v>0</v>
      </c>
      <c r="I39" s="62">
        <f>SUM(G39:H39)</f>
        <v>0</v>
      </c>
      <c r="J39" s="63"/>
      <c r="K39" s="62">
        <v>93</v>
      </c>
      <c r="L39" s="62">
        <f>IF(ISNA(VLOOKUP($Y$1*1000+K39,年齢別人口集計表AD2!$A$2:$K$5000,9,FALSE)),0,VLOOKUP($Y$1*1000+K39,年齢別人口集計表AD2!$A$2:$K$5000,9,FALSE))</f>
        <v>0</v>
      </c>
      <c r="M39" s="62">
        <f>IF(ISNA(VLOOKUP($Y$1*1000+K39,年齢別人口集計表AD2!$A$2:$K$5000,10,FALSE)),0,VLOOKUP($Y$1*1000+K39,年齢別人口集計表AD2!$A$2:$K$5000,10,FALSE))</f>
        <v>0</v>
      </c>
      <c r="N39" s="62">
        <f>SUM(L39:M39)</f>
        <v>0</v>
      </c>
      <c r="O39" s="63"/>
      <c r="P39" s="62">
        <v>98</v>
      </c>
      <c r="Q39" s="62">
        <f>IF(ISNA(VLOOKUP($Y$1*1000+P39,年齢別人口集計表AD2!$A$2:$K$5000,9,FALSE)),0,VLOOKUP($Y$1*1000+P39,年齢別人口集計表AD2!$A$2:$K$5000,9,FALSE))</f>
        <v>0</v>
      </c>
      <c r="R39" s="62">
        <f>IF(ISNA(VLOOKUP($Y$1*1000+P39,年齢別人口集計表AD2!$A$2:$K$5000,10,FALSE)),0,VLOOKUP($Y$1*1000+P39,年齢別人口集計表AD2!$A$2:$K$5000,10,FALSE))</f>
        <v>0</v>
      </c>
      <c r="S39" s="62">
        <f>SUM(Q39:R39)</f>
        <v>0</v>
      </c>
      <c r="X39" s="57" t="s">
        <v>77</v>
      </c>
      <c r="Y39" s="57">
        <v>40</v>
      </c>
    </row>
    <row r="40" spans="1:25" x14ac:dyDescent="0.15">
      <c r="A40" s="62">
        <v>84</v>
      </c>
      <c r="B40" s="62">
        <f>IF(ISNA(VLOOKUP($Y$1*1000+A40,年齢別人口集計表AD2!$A$2:$K$5000,9,FALSE)),0,VLOOKUP($Y$1*1000+A40,年齢別人口集計表AD2!$A$2:$K$5000,9,FALSE))</f>
        <v>0</v>
      </c>
      <c r="C40" s="62">
        <f>IF(ISNA(VLOOKUP($Y$1*1000+A40,年齢別人口集計表AD2!$A$2:$K$5000,10,FALSE)),0,VLOOKUP($Y$1*1000+A40,年齢別人口集計表AD2!$A$2:$K$5000,10,FALSE))</f>
        <v>0</v>
      </c>
      <c r="D40" s="62">
        <f>SUM(B40:C40)</f>
        <v>0</v>
      </c>
      <c r="E40" s="63"/>
      <c r="F40" s="62">
        <v>89</v>
      </c>
      <c r="G40" s="62">
        <f>IF(ISNA(VLOOKUP($Y$1*1000+F40,年齢別人口集計表AD2!$A$2:$K$5000,9,FALSE)),0,VLOOKUP($Y$1*1000+F40,年齢別人口集計表AD2!$A$2:$K$5000,9,FALSE))</f>
        <v>0</v>
      </c>
      <c r="H40" s="62">
        <f>IF(ISNA(VLOOKUP($Y$1*1000+F40,年齢別人口集計表AD2!$A$2:$K$5000,10,FALSE)),0,VLOOKUP($Y$1*1000+F40,年齢別人口集計表AD2!$A$2:$K$5000,10,FALSE))</f>
        <v>0</v>
      </c>
      <c r="I40" s="62">
        <f>SUM(G40:H40)</f>
        <v>0</v>
      </c>
      <c r="J40" s="63"/>
      <c r="K40" s="62">
        <v>94</v>
      </c>
      <c r="L40" s="62">
        <f>IF(ISNA(VLOOKUP($Y$1*1000+K40,年齢別人口集計表AD2!$A$2:$K$5000,9,FALSE)),0,VLOOKUP($Y$1*1000+K40,年齢別人口集計表AD2!$A$2:$K$5000,9,FALSE))</f>
        <v>0</v>
      </c>
      <c r="M40" s="62">
        <f>IF(ISNA(VLOOKUP($Y$1*1000+K40,年齢別人口集計表AD2!$A$2:$K$5000,10,FALSE)),0,VLOOKUP($Y$1*1000+K40,年齢別人口集計表AD2!$A$2:$K$5000,10,FALSE))</f>
        <v>0</v>
      </c>
      <c r="N40" s="62">
        <f>SUM(L40:M40)</f>
        <v>0</v>
      </c>
      <c r="O40" s="63"/>
      <c r="P40" s="62">
        <v>99</v>
      </c>
      <c r="Q40" s="62">
        <f>IF(ISNA(VLOOKUP($Y$1*1000+P40,年齢別人口集計表AD2!$A$2:$K$5000,9,FALSE)),0,VLOOKUP($Y$1*1000+P40,年齢別人口集計表AD2!$A$2:$K$5000,9,FALSE))</f>
        <v>0</v>
      </c>
      <c r="R40" s="62">
        <f>IF(ISNA(VLOOKUP($Y$1*1000+P40,年齢別人口集計表AD2!$A$2:$K$5000,10,FALSE)),0,VLOOKUP($Y$1*1000+P40,年齢別人口集計表AD2!$A$2:$K$5000,10,FALSE))</f>
        <v>0</v>
      </c>
      <c r="S40" s="62">
        <f>SUM(Q40:R40)</f>
        <v>0</v>
      </c>
      <c r="X40" s="57" t="s">
        <v>83</v>
      </c>
      <c r="Y40" s="57">
        <v>41</v>
      </c>
    </row>
    <row r="41" spans="1:25" x14ac:dyDescent="0.15">
      <c r="A41" s="64" t="s">
        <v>91</v>
      </c>
      <c r="B41" s="62">
        <f>SUM(B36:B40)</f>
        <v>3</v>
      </c>
      <c r="C41" s="62">
        <f>SUM(C36:C40)</f>
        <v>1</v>
      </c>
      <c r="D41" s="62">
        <f>SUM(D36:D40)</f>
        <v>4</v>
      </c>
      <c r="E41" s="63"/>
      <c r="F41" s="64" t="s">
        <v>91</v>
      </c>
      <c r="G41" s="62">
        <f>SUM(G36:G40)</f>
        <v>0</v>
      </c>
      <c r="H41" s="62">
        <f>SUM(H36:H40)</f>
        <v>0</v>
      </c>
      <c r="I41" s="62">
        <f>SUM(I36:I40)</f>
        <v>0</v>
      </c>
      <c r="J41" s="63"/>
      <c r="K41" s="64" t="s">
        <v>91</v>
      </c>
      <c r="L41" s="62">
        <f>SUM(L36:L40)</f>
        <v>0</v>
      </c>
      <c r="M41" s="62">
        <f>SUM(M36:M40)</f>
        <v>0</v>
      </c>
      <c r="N41" s="62">
        <f>SUM(N36:N40)</f>
        <v>0</v>
      </c>
      <c r="O41" s="63"/>
      <c r="P41" s="64" t="s">
        <v>91</v>
      </c>
      <c r="Q41" s="62">
        <f>SUM(Q36:Q40)</f>
        <v>0</v>
      </c>
      <c r="R41" s="62">
        <f>SUM(R36:R40)</f>
        <v>0</v>
      </c>
      <c r="S41" s="62">
        <f>SUM(S36:S40)</f>
        <v>0</v>
      </c>
      <c r="U41" s="65">
        <f>Q41+L41+G41+B41</f>
        <v>3</v>
      </c>
      <c r="V41" s="65">
        <f>R41+M41+H41+C41</f>
        <v>1</v>
      </c>
      <c r="X41" s="57" t="s">
        <v>36</v>
      </c>
      <c r="Y41" s="57">
        <v>42</v>
      </c>
    </row>
    <row r="42" spans="1:25" x14ac:dyDescent="0.15">
      <c r="A42" s="66"/>
      <c r="B42" s="66"/>
      <c r="C42" s="66"/>
      <c r="D42" s="66"/>
      <c r="F42" s="66"/>
      <c r="G42" s="66"/>
      <c r="H42" s="66"/>
      <c r="I42" s="66"/>
      <c r="K42" s="66"/>
      <c r="L42" s="66"/>
      <c r="M42" s="66"/>
      <c r="N42" s="66"/>
      <c r="P42" s="66"/>
      <c r="Q42" s="66"/>
      <c r="R42" s="66"/>
      <c r="S42" s="66"/>
      <c r="X42" s="57" t="s">
        <v>37</v>
      </c>
      <c r="Y42" s="57">
        <v>43</v>
      </c>
    </row>
    <row r="43" spans="1:25" x14ac:dyDescent="0.15">
      <c r="A43" s="64" t="s">
        <v>0</v>
      </c>
      <c r="B43" s="64" t="s">
        <v>89</v>
      </c>
      <c r="C43" s="64" t="s">
        <v>90</v>
      </c>
      <c r="D43" s="64" t="s">
        <v>91</v>
      </c>
      <c r="E43" s="63"/>
      <c r="F43" s="64" t="s">
        <v>0</v>
      </c>
      <c r="G43" s="64" t="s">
        <v>89</v>
      </c>
      <c r="H43" s="64" t="s">
        <v>90</v>
      </c>
      <c r="I43" s="64" t="s">
        <v>91</v>
      </c>
      <c r="J43" s="63"/>
      <c r="K43" s="64" t="s">
        <v>0</v>
      </c>
      <c r="L43" s="64" t="s">
        <v>89</v>
      </c>
      <c r="M43" s="64" t="s">
        <v>90</v>
      </c>
      <c r="N43" s="64" t="s">
        <v>91</v>
      </c>
      <c r="O43" s="63"/>
      <c r="P43" s="64" t="s">
        <v>0</v>
      </c>
      <c r="Q43" s="64" t="s">
        <v>89</v>
      </c>
      <c r="R43" s="64" t="s">
        <v>90</v>
      </c>
      <c r="S43" s="64" t="s">
        <v>91</v>
      </c>
      <c r="X43" s="57" t="s">
        <v>38</v>
      </c>
      <c r="Y43" s="57">
        <v>50</v>
      </c>
    </row>
    <row r="44" spans="1:25" x14ac:dyDescent="0.15">
      <c r="A44" s="62">
        <v>100</v>
      </c>
      <c r="B44" s="62">
        <f>IF(ISNA(VLOOKUP($Y$1*1000+A44,年齢別人口集計表AD2!$A$2:$K$5000,9,FALSE)),0,VLOOKUP($Y$1*1000+A44,年齢別人口集計表AD2!$A$2:$K$5000,9,FALSE))</f>
        <v>0</v>
      </c>
      <c r="C44" s="62">
        <f>IF(ISNA(VLOOKUP($Y$1*1000+A44,年齢別人口集計表AD2!$A$2:$K$5000,10,FALSE)),0,VLOOKUP($Y$1*1000+A44,年齢別人口集計表AD2!$A$2:$K$5000,10,FALSE))</f>
        <v>0</v>
      </c>
      <c r="D44" s="62">
        <f>SUM(B44:C44)</f>
        <v>0</v>
      </c>
      <c r="E44" s="63"/>
      <c r="F44" s="62">
        <v>105</v>
      </c>
      <c r="G44" s="62">
        <f>IF(ISNA(VLOOKUP($Y$1*1000+F44,年齢別人口集計表AD2!$A$2:$K$5000,9,FALSE)),0,VLOOKUP($Y$1*1000+F44,年齢別人口集計表AD2!$A$2:$K$5000,9,FALSE))</f>
        <v>0</v>
      </c>
      <c r="H44" s="62">
        <f>IF(ISNA(VLOOKUP($Y$1*1000+F44,年齢別人口集計表AD2!$A$2:$K$5000,10,FALSE)),0,VLOOKUP($Y$1*1000+F44,年齢別人口集計表AD2!$A$2:$K$5000,10,FALSE))</f>
        <v>0</v>
      </c>
      <c r="I44" s="62">
        <f>SUM(G44:H44)</f>
        <v>0</v>
      </c>
      <c r="J44" s="63"/>
      <c r="K44" s="62">
        <v>110</v>
      </c>
      <c r="L44" s="62">
        <f>IF(ISNA(VLOOKUP($Y$1*1000+K44,年齢別人口集計表AD2!$A$2:$K$5000,9,FALSE)),0,VLOOKUP($Y$1*1000+K44,年齢別人口集計表AD2!$A$2:$K$5000,9,FALSE))</f>
        <v>0</v>
      </c>
      <c r="M44" s="62">
        <f>IF(ISNA(VLOOKUP($Y$1*1000+K44,年齢別人口集計表AD2!$A$2:$K$5000,10,FALSE)),0,VLOOKUP($Y$1*1000+K44,年齢別人口集計表AD2!$A$2:$K$5000,10,FALSE))</f>
        <v>0</v>
      </c>
      <c r="N44" s="62">
        <f>SUM(L44:M44)</f>
        <v>0</v>
      </c>
      <c r="O44" s="63"/>
      <c r="P44" s="62">
        <v>115</v>
      </c>
      <c r="Q44" s="62">
        <f>IF(ISNA(VLOOKUP($Y$1*1000+P44,年齢別人口集計表AD2!$A$2:$K$5000,9,FALSE)),0,VLOOKUP($Y$1*1000+P44,年齢別人口集計表AD2!$A$2:$K$5000,9,FALSE))</f>
        <v>0</v>
      </c>
      <c r="R44" s="62">
        <f>IF(ISNA(VLOOKUP($Y$1*1000+P44,年齢別人口集計表AD2!$A$2:$K$5000,10,FALSE)),0,VLOOKUP($Y$1*1000+P44,年齢別人口集計表AD2!$A$2:$K$5000,10,FALSE))</f>
        <v>0</v>
      </c>
      <c r="S44" s="62">
        <f>SUM(Q44:R44)</f>
        <v>0</v>
      </c>
      <c r="X44" s="57" t="s">
        <v>39</v>
      </c>
      <c r="Y44" s="57">
        <v>51</v>
      </c>
    </row>
    <row r="45" spans="1:25" x14ac:dyDescent="0.15">
      <c r="A45" s="62">
        <v>101</v>
      </c>
      <c r="B45" s="62">
        <f>IF(ISNA(VLOOKUP($Y$1*1000+A45,年齢別人口集計表AD2!$A$2:$K$5000,9,FALSE)),0,VLOOKUP($Y$1*1000+A45,年齢別人口集計表AD2!$A$2:$K$5000,9,FALSE))</f>
        <v>0</v>
      </c>
      <c r="C45" s="62">
        <f>IF(ISNA(VLOOKUP($Y$1*1000+A45,年齢別人口集計表AD2!$A$2:$K$5000,10,FALSE)),0,VLOOKUP($Y$1*1000+A45,年齢別人口集計表AD2!$A$2:$K$5000,10,FALSE))</f>
        <v>0</v>
      </c>
      <c r="D45" s="62">
        <f>SUM(B45:C45)</f>
        <v>0</v>
      </c>
      <c r="E45" s="63"/>
      <c r="F45" s="62">
        <v>106</v>
      </c>
      <c r="G45" s="62">
        <f>IF(ISNA(VLOOKUP($Y$1*1000+F45,年齢別人口集計表AD2!$A$2:$K$5000,9,FALSE)),0,VLOOKUP($Y$1*1000+F45,年齢別人口集計表AD2!$A$2:$K$5000,9,FALSE))</f>
        <v>0</v>
      </c>
      <c r="H45" s="62">
        <f>IF(ISNA(VLOOKUP($Y$1*1000+F45,年齢別人口集計表AD2!$A$2:$K$5000,10,FALSE)),0,VLOOKUP($Y$1*1000+F45,年齢別人口集計表AD2!$A$2:$K$5000,10,FALSE))</f>
        <v>0</v>
      </c>
      <c r="I45" s="62">
        <f>SUM(G45:H45)</f>
        <v>0</v>
      </c>
      <c r="J45" s="63"/>
      <c r="K45" s="62">
        <v>111</v>
      </c>
      <c r="L45" s="62">
        <f>IF(ISNA(VLOOKUP($Y$1*1000+K45,年齢別人口集計表AD2!$A$2:$K$5000,9,FALSE)),0,VLOOKUP($Y$1*1000+K45,年齢別人口集計表AD2!$A$2:$K$5000,9,FALSE))</f>
        <v>0</v>
      </c>
      <c r="M45" s="62">
        <f>IF(ISNA(VLOOKUP($Y$1*1000+K45,年齢別人口集計表AD2!$A$2:$K$5000,10,FALSE)),0,VLOOKUP($Y$1*1000+K45,年齢別人口集計表AD2!$A$2:$K$5000,10,FALSE))</f>
        <v>0</v>
      </c>
      <c r="N45" s="62">
        <f>SUM(L45:M45)</f>
        <v>0</v>
      </c>
      <c r="O45" s="63"/>
      <c r="P45" s="62">
        <v>116</v>
      </c>
      <c r="Q45" s="62">
        <f>IF(ISNA(VLOOKUP($Y$1*1000+P45,年齢別人口集計表AD2!$A$2:$K$5000,9,FALSE)),0,VLOOKUP($Y$1*1000+P45,年齢別人口集計表AD2!$A$2:$K$5000,9,FALSE))</f>
        <v>0</v>
      </c>
      <c r="R45" s="62">
        <f>IF(ISNA(VLOOKUP($Y$1*1000+P45,年齢別人口集計表AD2!$A$2:$K$5000,10,FALSE)),0,VLOOKUP($Y$1*1000+P45,年齢別人口集計表AD2!$A$2:$K$5000,10,FALSE))</f>
        <v>0</v>
      </c>
      <c r="S45" s="62">
        <f>SUM(Q45:R45)</f>
        <v>0</v>
      </c>
      <c r="X45" s="57" t="s">
        <v>40</v>
      </c>
      <c r="Y45" s="57">
        <v>52</v>
      </c>
    </row>
    <row r="46" spans="1:25" x14ac:dyDescent="0.15">
      <c r="A46" s="62">
        <v>102</v>
      </c>
      <c r="B46" s="62">
        <f>IF(ISNA(VLOOKUP($Y$1*1000+A46,年齢別人口集計表AD2!$A$2:$K$5000,9,FALSE)),0,VLOOKUP($Y$1*1000+A46,年齢別人口集計表AD2!$A$2:$K$5000,9,FALSE))</f>
        <v>0</v>
      </c>
      <c r="C46" s="62">
        <f>IF(ISNA(VLOOKUP($Y$1*1000+A46,年齢別人口集計表AD2!$A$2:$K$5000,10,FALSE)),0,VLOOKUP($Y$1*1000+A46,年齢別人口集計表AD2!$A$2:$K$5000,10,FALSE))</f>
        <v>0</v>
      </c>
      <c r="D46" s="62">
        <f>SUM(B46:C46)</f>
        <v>0</v>
      </c>
      <c r="E46" s="63"/>
      <c r="F46" s="62">
        <v>107</v>
      </c>
      <c r="G46" s="62">
        <f>IF(ISNA(VLOOKUP($Y$1*1000+F46,年齢別人口集計表AD2!$A$2:$K$5000,9,FALSE)),0,VLOOKUP($Y$1*1000+F46,年齢別人口集計表AD2!$A$2:$K$5000,9,FALSE))</f>
        <v>0</v>
      </c>
      <c r="H46" s="62">
        <f>IF(ISNA(VLOOKUP($Y$1*1000+F46,年齢別人口集計表AD2!$A$2:$K$5000,10,FALSE)),0,VLOOKUP($Y$1*1000+F46,年齢別人口集計表AD2!$A$2:$K$5000,10,FALSE))</f>
        <v>0</v>
      </c>
      <c r="I46" s="62">
        <f>SUM(G46:H46)</f>
        <v>0</v>
      </c>
      <c r="J46" s="63"/>
      <c r="K46" s="62">
        <v>112</v>
      </c>
      <c r="L46" s="62">
        <f>IF(ISNA(VLOOKUP($Y$1*1000+K46,年齢別人口集計表AD2!$A$2:$K$5000,9,FALSE)),0,VLOOKUP($Y$1*1000+K46,年齢別人口集計表AD2!$A$2:$K$5000,9,FALSE))</f>
        <v>0</v>
      </c>
      <c r="M46" s="62">
        <f>IF(ISNA(VLOOKUP($Y$1*1000+K46,年齢別人口集計表AD2!$A$2:$K$5000,10,FALSE)),0,VLOOKUP($Y$1*1000+K46,年齢別人口集計表AD2!$A$2:$K$5000,10,FALSE))</f>
        <v>0</v>
      </c>
      <c r="N46" s="62">
        <f>SUM(L46:M46)</f>
        <v>0</v>
      </c>
      <c r="O46" s="63"/>
      <c r="P46" s="62">
        <v>117</v>
      </c>
      <c r="Q46" s="62">
        <f>IF(ISNA(VLOOKUP($Y$1*1000+P46,年齢別人口集計表AD2!$A$2:$K$5000,9,FALSE)),0,VLOOKUP($Y$1*1000+P46,年齢別人口集計表AD2!$A$2:$K$5000,9,FALSE))</f>
        <v>0</v>
      </c>
      <c r="R46" s="62">
        <f>IF(ISNA(VLOOKUP($Y$1*1000+P46,年齢別人口集計表AD2!$A$2:$K$5000,10,FALSE)),0,VLOOKUP($Y$1*1000+P46,年齢別人口集計表AD2!$A$2:$K$5000,10,FALSE))</f>
        <v>0</v>
      </c>
      <c r="S46" s="62">
        <f>SUM(Q46:R46)</f>
        <v>0</v>
      </c>
      <c r="X46" s="57" t="s">
        <v>41</v>
      </c>
      <c r="Y46" s="57">
        <v>53</v>
      </c>
    </row>
    <row r="47" spans="1:25" x14ac:dyDescent="0.15">
      <c r="A47" s="62">
        <v>103</v>
      </c>
      <c r="B47" s="62">
        <f>IF(ISNA(VLOOKUP($Y$1*1000+A47,年齢別人口集計表AD2!$A$2:$K$5000,9,FALSE)),0,VLOOKUP($Y$1*1000+A47,年齢別人口集計表AD2!$A$2:$K$5000,9,FALSE))</f>
        <v>0</v>
      </c>
      <c r="C47" s="62">
        <f>IF(ISNA(VLOOKUP($Y$1*1000+A47,年齢別人口集計表AD2!$A$2:$K$5000,10,FALSE)),0,VLOOKUP($Y$1*1000+A47,年齢別人口集計表AD2!$A$2:$K$5000,10,FALSE))</f>
        <v>0</v>
      </c>
      <c r="D47" s="62">
        <f>SUM(B47:C47)</f>
        <v>0</v>
      </c>
      <c r="E47" s="63"/>
      <c r="F47" s="62">
        <v>108</v>
      </c>
      <c r="G47" s="62">
        <f>IF(ISNA(VLOOKUP($Y$1*1000+F47,年齢別人口集計表AD2!$A$2:$K$5000,9,FALSE)),0,VLOOKUP($Y$1*1000+F47,年齢別人口集計表AD2!$A$2:$K$5000,9,FALSE))</f>
        <v>0</v>
      </c>
      <c r="H47" s="62">
        <f>IF(ISNA(VLOOKUP($Y$1*1000+F47,年齢別人口集計表AD2!$A$2:$K$5000,10,FALSE)),0,VLOOKUP($Y$1*1000+F47,年齢別人口集計表AD2!$A$2:$K$5000,10,FALSE))</f>
        <v>0</v>
      </c>
      <c r="I47" s="62">
        <f>SUM(G47:H47)</f>
        <v>0</v>
      </c>
      <c r="J47" s="63"/>
      <c r="K47" s="62">
        <v>113</v>
      </c>
      <c r="L47" s="62">
        <f>IF(ISNA(VLOOKUP($Y$1*1000+K47,年齢別人口集計表AD2!$A$2:$K$5000,9,FALSE)),0,VLOOKUP($Y$1*1000+K47,年齢別人口集計表AD2!$A$2:$K$5000,9,FALSE))</f>
        <v>0</v>
      </c>
      <c r="M47" s="62">
        <f>IF(ISNA(VLOOKUP($Y$1*1000+K47,年齢別人口集計表AD2!$A$2:$K$5000,10,FALSE)),0,VLOOKUP($Y$1*1000+K47,年齢別人口集計表AD2!$A$2:$K$5000,10,FALSE))</f>
        <v>0</v>
      </c>
      <c r="N47" s="62">
        <f>SUM(L47:M47)</f>
        <v>0</v>
      </c>
      <c r="O47" s="63"/>
      <c r="P47" s="62">
        <v>118</v>
      </c>
      <c r="Q47" s="62">
        <f>IF(ISNA(VLOOKUP($Y$1*1000+P47,年齢別人口集計表AD2!$A$2:$K$5000,9,FALSE)),0,VLOOKUP($Y$1*1000+P47,年齢別人口集計表AD2!$A$2:$K$5000,9,FALSE))</f>
        <v>0</v>
      </c>
      <c r="R47" s="62">
        <f>IF(ISNA(VLOOKUP($Y$1*1000+P47,年齢別人口集計表AD2!$A$2:$K$5000,10,FALSE)),0,VLOOKUP($Y$1*1000+P47,年齢別人口集計表AD2!$A$2:$K$5000,10,FALSE))</f>
        <v>0</v>
      </c>
      <c r="S47" s="62">
        <f>SUM(Q47:R47)</f>
        <v>0</v>
      </c>
      <c r="X47" s="57" t="s">
        <v>42</v>
      </c>
      <c r="Y47" s="57">
        <v>54</v>
      </c>
    </row>
    <row r="48" spans="1:25" x14ac:dyDescent="0.15">
      <c r="A48" s="62">
        <v>104</v>
      </c>
      <c r="B48" s="62">
        <f>IF(ISNA(VLOOKUP($Y$1*1000+A48,年齢別人口集計表AD2!$A$2:$K$5000,9,FALSE)),0,VLOOKUP($Y$1*1000+A48,年齢別人口集計表AD2!$A$2:$K$5000,9,FALSE))</f>
        <v>0</v>
      </c>
      <c r="C48" s="62">
        <f>IF(ISNA(VLOOKUP($Y$1*1000+A48,年齢別人口集計表AD2!$A$2:$K$5000,10,FALSE)),0,VLOOKUP($Y$1*1000+A48,年齢別人口集計表AD2!$A$2:$K$5000,10,FALSE))</f>
        <v>0</v>
      </c>
      <c r="D48" s="62">
        <f>SUM(B48:C48)</f>
        <v>0</v>
      </c>
      <c r="E48" s="63"/>
      <c r="F48" s="62">
        <v>109</v>
      </c>
      <c r="G48" s="62">
        <f>IF(ISNA(VLOOKUP($Y$1*1000+F48,年齢別人口集計表AD2!$A$2:$K$5000,9,FALSE)),0,VLOOKUP($Y$1*1000+F48,年齢別人口集計表AD2!$A$2:$K$5000,9,FALSE))</f>
        <v>0</v>
      </c>
      <c r="H48" s="62">
        <f>IF(ISNA(VLOOKUP($Y$1*1000+F48,年齢別人口集計表AD2!$A$2:$K$5000,10,FALSE)),0,VLOOKUP($Y$1*1000+F48,年齢別人口集計表AD2!$A$2:$K$5000,10,FALSE))</f>
        <v>0</v>
      </c>
      <c r="I48" s="62">
        <f>SUM(G48:H48)</f>
        <v>0</v>
      </c>
      <c r="J48" s="63"/>
      <c r="K48" s="62">
        <v>114</v>
      </c>
      <c r="L48" s="62">
        <f>IF(ISNA(VLOOKUP($Y$1*1000+K48,年齢別人口集計表AD2!$A$2:$K$5000,9,FALSE)),0,VLOOKUP($Y$1*1000+K48,年齢別人口集計表AD2!$A$2:$K$5000,9,FALSE))</f>
        <v>0</v>
      </c>
      <c r="M48" s="62">
        <f>IF(ISNA(VLOOKUP($Y$1*1000+K48,年齢別人口集計表AD2!$A$2:$K$5000,10,FALSE)),0,VLOOKUP($Y$1*1000+K48,年齢別人口集計表AD2!$A$2:$K$5000,10,FALSE))</f>
        <v>0</v>
      </c>
      <c r="N48" s="62">
        <f>SUM(L48:M48)</f>
        <v>0</v>
      </c>
      <c r="O48" s="63"/>
      <c r="P48" s="62">
        <v>119</v>
      </c>
      <c r="Q48" s="62">
        <f>IF(ISNA(VLOOKUP($Y$1*1000+P48,年齢別人口集計表AD2!$A$2:$K$5000,9,FALSE)),0,VLOOKUP($Y$1*1000+P48,年齢別人口集計表AD2!$A$2:$K$5000,9,FALSE))</f>
        <v>0</v>
      </c>
      <c r="R48" s="62">
        <f>IF(ISNA(VLOOKUP($Y$1*1000+P48,年齢別人口集計表AD2!$A$2:$K$5000,10,FALSE)),0,VLOOKUP($Y$1*1000+P48,年齢別人口集計表AD2!$A$2:$K$5000,10,FALSE))</f>
        <v>0</v>
      </c>
      <c r="S48" s="62">
        <f>SUM(Q48:R48)</f>
        <v>0</v>
      </c>
      <c r="X48" s="57" t="s">
        <v>43</v>
      </c>
      <c r="Y48" s="57">
        <v>55</v>
      </c>
    </row>
    <row r="49" spans="1:25" x14ac:dyDescent="0.15">
      <c r="A49" s="64" t="s">
        <v>91</v>
      </c>
      <c r="B49" s="62">
        <f>SUM(B44:B48)</f>
        <v>0</v>
      </c>
      <c r="C49" s="62">
        <f>SUM(C44:C48)</f>
        <v>0</v>
      </c>
      <c r="D49" s="62">
        <f>SUM(D44:D48)</f>
        <v>0</v>
      </c>
      <c r="E49" s="63"/>
      <c r="F49" s="64" t="s">
        <v>91</v>
      </c>
      <c r="G49" s="62">
        <f>SUM(G44:G48)</f>
        <v>0</v>
      </c>
      <c r="H49" s="62">
        <f>SUM(H44:H48)</f>
        <v>0</v>
      </c>
      <c r="I49" s="62">
        <f>SUM(I44:I48)</f>
        <v>0</v>
      </c>
      <c r="J49" s="63"/>
      <c r="K49" s="64" t="s">
        <v>91</v>
      </c>
      <c r="L49" s="62">
        <f>SUM(L44:L48)</f>
        <v>0</v>
      </c>
      <c r="M49" s="62">
        <f>SUM(M44:M48)</f>
        <v>0</v>
      </c>
      <c r="N49" s="62">
        <f>SUM(N44:N48)</f>
        <v>0</v>
      </c>
      <c r="O49" s="63"/>
      <c r="P49" s="64" t="s">
        <v>91</v>
      </c>
      <c r="Q49" s="62">
        <f>SUM(Q44:Q48)</f>
        <v>0</v>
      </c>
      <c r="R49" s="62">
        <f>SUM(R44:R48)</f>
        <v>0</v>
      </c>
      <c r="S49" s="62">
        <f>SUM(S44:S48)</f>
        <v>0</v>
      </c>
      <c r="U49" s="65">
        <f>Q49+L49+G49+B49</f>
        <v>0</v>
      </c>
      <c r="V49" s="65">
        <f>R49+M49+H49+C49</f>
        <v>0</v>
      </c>
      <c r="X49" s="57" t="s">
        <v>44</v>
      </c>
      <c r="Y49" s="57">
        <v>56</v>
      </c>
    </row>
    <row r="50" spans="1:25" ht="14.25" thickBot="1" x14ac:dyDescent="0.2">
      <c r="A50" s="67"/>
      <c r="B50" s="67"/>
      <c r="C50" s="67"/>
      <c r="D50" s="67"/>
      <c r="F50" s="67"/>
      <c r="G50" s="67"/>
      <c r="H50" s="67"/>
      <c r="I50" s="67"/>
      <c r="K50" s="67"/>
      <c r="L50" s="67"/>
      <c r="M50" s="67"/>
      <c r="N50" s="67"/>
      <c r="P50" s="67"/>
      <c r="Q50" s="68"/>
      <c r="R50" s="68"/>
      <c r="S50" s="68"/>
      <c r="X50" s="57" t="s">
        <v>45</v>
      </c>
      <c r="Y50" s="57">
        <v>57</v>
      </c>
    </row>
    <row r="51" spans="1:25" ht="14.25" thickBot="1" x14ac:dyDescent="0.2">
      <c r="N51" s="76"/>
      <c r="O51" s="70"/>
      <c r="P51" s="69" t="s">
        <v>94</v>
      </c>
      <c r="Q51" s="71" t="s">
        <v>89</v>
      </c>
      <c r="R51" s="72" t="s">
        <v>90</v>
      </c>
      <c r="S51" s="72" t="s">
        <v>91</v>
      </c>
      <c r="X51" s="57" t="s">
        <v>46</v>
      </c>
      <c r="Y51" s="57">
        <v>58</v>
      </c>
    </row>
    <row r="52" spans="1:25" ht="14.25" thickBot="1" x14ac:dyDescent="0.2">
      <c r="N52" s="77"/>
      <c r="O52" s="70"/>
      <c r="P52" s="73" t="s">
        <v>95</v>
      </c>
      <c r="Q52" s="74">
        <f>SUM(U9:U49)</f>
        <v>526</v>
      </c>
      <c r="R52" s="75">
        <f>SUM(V9:V49)</f>
        <v>548</v>
      </c>
      <c r="S52" s="75">
        <f>SUM(Q52:R52)</f>
        <v>1074</v>
      </c>
      <c r="U52" s="65">
        <f>SUM(U9:U49)</f>
        <v>526</v>
      </c>
      <c r="V52" s="65">
        <f>SUM(V9:V49)</f>
        <v>548</v>
      </c>
      <c r="X52" s="57" t="s">
        <v>47</v>
      </c>
      <c r="Y52" s="57">
        <v>59</v>
      </c>
    </row>
    <row r="53" spans="1:25" x14ac:dyDescent="0.15">
      <c r="U53" s="65">
        <f>G33+L33+Q33+U41+U49</f>
        <v>16</v>
      </c>
      <c r="V53" s="65">
        <f>H33+M33+R33+V41+V49</f>
        <v>22</v>
      </c>
      <c r="X53" s="57" t="s">
        <v>48</v>
      </c>
      <c r="Y53" s="57">
        <v>60</v>
      </c>
    </row>
    <row r="54" spans="1:25" x14ac:dyDescent="0.15">
      <c r="U54" s="65">
        <f>Q33+U41+U49</f>
        <v>8</v>
      </c>
      <c r="V54" s="65">
        <f>R33+V41+V49</f>
        <v>6</v>
      </c>
      <c r="X54" s="57" t="s">
        <v>49</v>
      </c>
      <c r="Y54" s="57">
        <v>61</v>
      </c>
    </row>
    <row r="55" spans="1:25" x14ac:dyDescent="0.15">
      <c r="X55" s="57" t="s">
        <v>50</v>
      </c>
      <c r="Y55" s="57">
        <v>62</v>
      </c>
    </row>
    <row r="56" spans="1:25" x14ac:dyDescent="0.15">
      <c r="X56" s="57" t="s">
        <v>51</v>
      </c>
      <c r="Y56" s="57">
        <v>63</v>
      </c>
    </row>
    <row r="57" spans="1:25" x14ac:dyDescent="0.15">
      <c r="X57" s="57" t="s">
        <v>52</v>
      </c>
      <c r="Y57" s="57">
        <v>64</v>
      </c>
    </row>
    <row r="58" spans="1:25" x14ac:dyDescent="0.15">
      <c r="X58" s="57" t="s">
        <v>53</v>
      </c>
      <c r="Y58" s="57">
        <v>65</v>
      </c>
    </row>
    <row r="59" spans="1:25" x14ac:dyDescent="0.15">
      <c r="X59" s="57" t="s">
        <v>54</v>
      </c>
      <c r="Y59" s="57">
        <v>66</v>
      </c>
    </row>
    <row r="60" spans="1:25" x14ac:dyDescent="0.15">
      <c r="X60" s="57" t="s">
        <v>55</v>
      </c>
      <c r="Y60" s="57">
        <v>67</v>
      </c>
    </row>
    <row r="61" spans="1:25" x14ac:dyDescent="0.15">
      <c r="X61" s="57" t="s">
        <v>122</v>
      </c>
      <c r="Y61" s="57">
        <v>68</v>
      </c>
    </row>
    <row r="62" spans="1:25" x14ac:dyDescent="0.15">
      <c r="X62" s="57" t="s">
        <v>56</v>
      </c>
      <c r="Y62" s="57">
        <v>69</v>
      </c>
    </row>
    <row r="63" spans="1:25" x14ac:dyDescent="0.15">
      <c r="X63" s="57" t="s">
        <v>57</v>
      </c>
      <c r="Y63" s="57">
        <v>70</v>
      </c>
    </row>
    <row r="64" spans="1:25" x14ac:dyDescent="0.15">
      <c r="X64" s="57" t="s">
        <v>58</v>
      </c>
      <c r="Y64" s="57">
        <v>71</v>
      </c>
    </row>
    <row r="65" spans="24:25" x14ac:dyDescent="0.15">
      <c r="X65" s="57" t="s">
        <v>59</v>
      </c>
      <c r="Y65" s="57">
        <v>72</v>
      </c>
    </row>
    <row r="66" spans="24:25" x14ac:dyDescent="0.15">
      <c r="X66" s="57" t="s">
        <v>60</v>
      </c>
      <c r="Y66" s="57">
        <v>73</v>
      </c>
    </row>
  </sheetData>
  <sheetProtection sheet="1"/>
  <phoneticPr fontId="2"/>
  <dataValidations count="1">
    <dataValidation type="list" allowBlank="1" showInputMessage="1" showErrorMessage="1" sqref="H1">
      <formula1>$X$3:$X$66</formula1>
    </dataValidation>
  </dataValidations>
  <pageMargins left="0.99" right="0.78700000000000003" top="0.47" bottom="0.28000000000000003" header="0.4" footer="0.21"/>
  <pageSetup paperSize="9" scale="84" orientation="landscape" verticalDpi="0" r:id="rId1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66"/>
  <sheetViews>
    <sheetView tabSelected="1" zoomScale="80" workbookViewId="0">
      <pane ySplit="1" topLeftCell="A2" activePane="bottomLeft" state="frozen"/>
      <selection activeCell="I52" sqref="I52"/>
      <selection pane="bottomLeft" activeCell="I52" sqref="I52"/>
    </sheetView>
  </sheetViews>
  <sheetFormatPr defaultRowHeight="13.5" x14ac:dyDescent="0.15"/>
  <cols>
    <col min="1" max="4" width="9" style="57"/>
    <col min="5" max="5" width="2.125" style="57" customWidth="1"/>
    <col min="6" max="9" width="9" style="57"/>
    <col min="10" max="10" width="0.875" style="57" customWidth="1"/>
    <col min="11" max="14" width="9" style="57"/>
    <col min="15" max="15" width="1" style="57" customWidth="1"/>
    <col min="16" max="16384" width="9" style="57"/>
  </cols>
  <sheetData>
    <row r="1" spans="1:25" x14ac:dyDescent="0.15">
      <c r="A1" s="55" t="s">
        <v>99</v>
      </c>
      <c r="B1" s="55"/>
      <c r="C1" s="55"/>
      <c r="D1" s="55"/>
      <c r="E1" s="55"/>
      <c r="F1" s="55"/>
      <c r="G1" s="56" t="s">
        <v>92</v>
      </c>
      <c r="H1" s="78" t="s">
        <v>170</v>
      </c>
      <c r="J1" s="55"/>
      <c r="K1" s="55"/>
      <c r="L1" s="55"/>
      <c r="M1" s="55"/>
      <c r="N1" s="55"/>
      <c r="O1" s="55" t="s">
        <v>93</v>
      </c>
      <c r="P1" s="55"/>
      <c r="Q1" s="55"/>
      <c r="R1" s="55" t="str">
        <f>高齢者率65!J1</f>
        <v>平成30年3月末</v>
      </c>
      <c r="S1" s="55"/>
      <c r="Y1" s="55" t="e">
        <f>VLOOKUP(H1,X3:Y67,2,FALSE)</f>
        <v>#N/A</v>
      </c>
    </row>
    <row r="2" spans="1:25" x14ac:dyDescent="0.15">
      <c r="A2" s="58"/>
      <c r="B2" s="58"/>
      <c r="C2" s="58"/>
      <c r="D2" s="58"/>
      <c r="E2" s="55"/>
      <c r="F2" s="58"/>
      <c r="G2" s="58"/>
      <c r="H2" s="58"/>
      <c r="I2" s="58"/>
      <c r="J2" s="55"/>
      <c r="K2" s="58"/>
      <c r="L2" s="58"/>
      <c r="M2" s="58"/>
      <c r="N2" s="58"/>
      <c r="O2" s="55"/>
      <c r="P2" s="58"/>
      <c r="Q2" s="58"/>
      <c r="R2" s="58"/>
      <c r="S2" s="58"/>
    </row>
    <row r="3" spans="1:25" x14ac:dyDescent="0.15">
      <c r="A3" s="59" t="s">
        <v>0</v>
      </c>
      <c r="B3" s="59" t="s">
        <v>89</v>
      </c>
      <c r="C3" s="59" t="s">
        <v>90</v>
      </c>
      <c r="D3" s="59" t="s">
        <v>91</v>
      </c>
      <c r="E3" s="60"/>
      <c r="F3" s="59" t="s">
        <v>0</v>
      </c>
      <c r="G3" s="59" t="s">
        <v>89</v>
      </c>
      <c r="H3" s="59" t="s">
        <v>90</v>
      </c>
      <c r="I3" s="59" t="s">
        <v>91</v>
      </c>
      <c r="J3" s="60"/>
      <c r="K3" s="59" t="s">
        <v>0</v>
      </c>
      <c r="L3" s="59" t="s">
        <v>89</v>
      </c>
      <c r="M3" s="59" t="s">
        <v>90</v>
      </c>
      <c r="N3" s="59" t="s">
        <v>91</v>
      </c>
      <c r="O3" s="60"/>
      <c r="P3" s="59" t="s">
        <v>0</v>
      </c>
      <c r="Q3" s="59" t="s">
        <v>89</v>
      </c>
      <c r="R3" s="59" t="s">
        <v>90</v>
      </c>
      <c r="S3" s="59" t="s">
        <v>91</v>
      </c>
      <c r="T3" s="61"/>
      <c r="X3" s="57" t="s">
        <v>2</v>
      </c>
      <c r="Y3" s="57">
        <v>1</v>
      </c>
    </row>
    <row r="4" spans="1:25" x14ac:dyDescent="0.15">
      <c r="A4" s="62">
        <v>0</v>
      </c>
      <c r="B4" s="62">
        <f>つつじが丘１丁目!B4+つつじが丘２丁目!B4+つつじが丘３丁目!B4+つつじが丘４丁目!B4+つつじが丘５丁目!B4</f>
        <v>10</v>
      </c>
      <c r="C4" s="62">
        <f>つつじが丘１丁目!C4+つつじが丘２丁目!C4+つつじが丘３丁目!C4+つつじが丘４丁目!C4+つつじが丘５丁目!C4</f>
        <v>16</v>
      </c>
      <c r="D4" s="62">
        <f>SUM(B4:C4)</f>
        <v>26</v>
      </c>
      <c r="E4" s="63"/>
      <c r="F4" s="62">
        <v>5</v>
      </c>
      <c r="G4" s="62">
        <f>つつじが丘１丁目!G4+つつじが丘２丁目!G4+つつじが丘３丁目!G4+つつじが丘４丁目!G4+つつじが丘５丁目!G4</f>
        <v>37</v>
      </c>
      <c r="H4" s="62">
        <f>つつじが丘１丁目!H4+つつじが丘２丁目!H4+つつじが丘３丁目!H4+つつじが丘４丁目!H4+つつじが丘５丁目!H4</f>
        <v>32</v>
      </c>
      <c r="I4" s="62">
        <f>SUM(G4:H4)</f>
        <v>69</v>
      </c>
      <c r="J4" s="63"/>
      <c r="K4" s="62">
        <v>10</v>
      </c>
      <c r="L4" s="62">
        <f>つつじが丘１丁目!L4+つつじが丘２丁目!L4+つつじが丘３丁目!L4+つつじが丘４丁目!L4+つつじが丘５丁目!L4</f>
        <v>56</v>
      </c>
      <c r="M4" s="62">
        <f>つつじが丘１丁目!M4+つつじが丘２丁目!M4+つつじが丘３丁目!M4+つつじが丘４丁目!M4+つつじが丘５丁目!M4</f>
        <v>65</v>
      </c>
      <c r="N4" s="62">
        <f>SUM(L4:M4)</f>
        <v>121</v>
      </c>
      <c r="O4" s="63"/>
      <c r="P4" s="62">
        <v>15</v>
      </c>
      <c r="Q4" s="62">
        <f>つつじが丘１丁目!Q4+つつじが丘２丁目!Q4+つつじが丘３丁目!Q4+つつじが丘４丁目!Q4+つつじが丘５丁目!Q4</f>
        <v>52</v>
      </c>
      <c r="R4" s="62">
        <f>つつじが丘１丁目!R4+つつじが丘２丁目!R4+つつじが丘３丁目!R4+つつじが丘４丁目!R4+つつじが丘５丁目!R4</f>
        <v>69</v>
      </c>
      <c r="S4" s="62">
        <f>SUM(Q4:R4)</f>
        <v>121</v>
      </c>
      <c r="X4" s="57" t="s">
        <v>3</v>
      </c>
      <c r="Y4" s="57">
        <v>2</v>
      </c>
    </row>
    <row r="5" spans="1:25" x14ac:dyDescent="0.15">
      <c r="A5" s="62">
        <v>1</v>
      </c>
      <c r="B5" s="62">
        <f>つつじが丘１丁目!B5+つつじが丘２丁目!B5+つつじが丘３丁目!B5+つつじが丘４丁目!B5+つつじが丘５丁目!B5</f>
        <v>25</v>
      </c>
      <c r="C5" s="62">
        <f>つつじが丘１丁目!C5+つつじが丘２丁目!C5+つつじが丘３丁目!C5+つつじが丘４丁目!C5+つつじが丘５丁目!C5</f>
        <v>20</v>
      </c>
      <c r="D5" s="62">
        <f>SUM(B5:C5)</f>
        <v>45</v>
      </c>
      <c r="E5" s="63"/>
      <c r="F5" s="62">
        <v>6</v>
      </c>
      <c r="G5" s="62">
        <f>つつじが丘１丁目!G5+つつじが丘２丁目!G5+つつじが丘３丁目!G5+つつじが丘４丁目!G5+つつじが丘５丁目!G5</f>
        <v>48</v>
      </c>
      <c r="H5" s="62">
        <f>つつじが丘１丁目!H5+つつじが丘２丁目!H5+つつじが丘３丁目!H5+つつじが丘４丁目!H5+つつじが丘５丁目!H5</f>
        <v>35</v>
      </c>
      <c r="I5" s="62">
        <f>SUM(G5:H5)</f>
        <v>83</v>
      </c>
      <c r="J5" s="63"/>
      <c r="K5" s="62">
        <v>11</v>
      </c>
      <c r="L5" s="62">
        <f>つつじが丘１丁目!L5+つつじが丘２丁目!L5+つつじが丘３丁目!L5+つつじが丘４丁目!L5+つつじが丘５丁目!L5</f>
        <v>67</v>
      </c>
      <c r="M5" s="62">
        <f>つつじが丘１丁目!M5+つつじが丘２丁目!M5+つつじが丘３丁目!M5+つつじが丘４丁目!M5+つつじが丘５丁目!M5</f>
        <v>73</v>
      </c>
      <c r="N5" s="62">
        <f>SUM(L5:M5)</f>
        <v>140</v>
      </c>
      <c r="O5" s="63"/>
      <c r="P5" s="62">
        <v>16</v>
      </c>
      <c r="Q5" s="62">
        <f>つつじが丘１丁目!Q5+つつじが丘２丁目!Q5+つつじが丘３丁目!Q5+つつじが丘４丁目!Q5+つつじが丘５丁目!Q5</f>
        <v>52</v>
      </c>
      <c r="R5" s="62">
        <f>つつじが丘１丁目!R5+つつじが丘２丁目!R5+つつじが丘３丁目!R5+つつじが丘４丁目!R5+つつじが丘５丁目!R5</f>
        <v>61</v>
      </c>
      <c r="S5" s="62">
        <f>SUM(Q5:R5)</f>
        <v>113</v>
      </c>
      <c r="X5" s="57" t="s">
        <v>4</v>
      </c>
      <c r="Y5" s="57">
        <v>3</v>
      </c>
    </row>
    <row r="6" spans="1:25" x14ac:dyDescent="0.15">
      <c r="A6" s="62">
        <v>2</v>
      </c>
      <c r="B6" s="62">
        <f>つつじが丘１丁目!B6+つつじが丘２丁目!B6+つつじが丘３丁目!B6+つつじが丘４丁目!B6+つつじが丘５丁目!B6</f>
        <v>19</v>
      </c>
      <c r="C6" s="62">
        <f>つつじが丘１丁目!C6+つつじが丘２丁目!C6+つつじが丘３丁目!C6+つつじが丘４丁目!C6+つつじが丘５丁目!C6</f>
        <v>21</v>
      </c>
      <c r="D6" s="62">
        <f>SUM(B6:C6)</f>
        <v>40</v>
      </c>
      <c r="E6" s="63"/>
      <c r="F6" s="62">
        <v>7</v>
      </c>
      <c r="G6" s="62">
        <f>つつじが丘１丁目!G6+つつじが丘２丁目!G6+つつじが丘３丁目!G6+つつじが丘４丁目!G6+つつじが丘５丁目!G6</f>
        <v>53</v>
      </c>
      <c r="H6" s="62">
        <f>つつじが丘１丁目!H6+つつじが丘２丁目!H6+つつじが丘３丁目!H6+つつじが丘４丁目!H6+つつじが丘５丁目!H6</f>
        <v>57</v>
      </c>
      <c r="I6" s="62">
        <f>SUM(G6:H6)</f>
        <v>110</v>
      </c>
      <c r="J6" s="63"/>
      <c r="K6" s="62">
        <v>12</v>
      </c>
      <c r="L6" s="62">
        <f>つつじが丘１丁目!L6+つつじが丘２丁目!L6+つつじが丘３丁目!L6+つつじが丘４丁目!L6+つつじが丘５丁目!L6</f>
        <v>64</v>
      </c>
      <c r="M6" s="62">
        <f>つつじが丘１丁目!M6+つつじが丘２丁目!M6+つつじが丘３丁目!M6+つつじが丘４丁目!M6+つつじが丘５丁目!M6</f>
        <v>75</v>
      </c>
      <c r="N6" s="62">
        <f>SUM(L6:M6)</f>
        <v>139</v>
      </c>
      <c r="O6" s="63"/>
      <c r="P6" s="62">
        <v>17</v>
      </c>
      <c r="Q6" s="62">
        <f>つつじが丘１丁目!Q6+つつじが丘２丁目!Q6+つつじが丘３丁目!Q6+つつじが丘４丁目!Q6+つつじが丘５丁目!Q6</f>
        <v>62</v>
      </c>
      <c r="R6" s="62">
        <f>つつじが丘１丁目!R6+つつじが丘２丁目!R6+つつじが丘３丁目!R6+つつじが丘４丁目!R6+つつじが丘５丁目!R6</f>
        <v>48</v>
      </c>
      <c r="S6" s="62">
        <f>SUM(Q6:R6)</f>
        <v>110</v>
      </c>
      <c r="X6" s="57" t="s">
        <v>5</v>
      </c>
      <c r="Y6" s="57">
        <v>4</v>
      </c>
    </row>
    <row r="7" spans="1:25" x14ac:dyDescent="0.15">
      <c r="A7" s="62">
        <v>3</v>
      </c>
      <c r="B7" s="62">
        <f>つつじが丘１丁目!B7+つつじが丘２丁目!B7+つつじが丘３丁目!B7+つつじが丘４丁目!B7+つつじが丘５丁目!B7</f>
        <v>24</v>
      </c>
      <c r="C7" s="62">
        <f>つつじが丘１丁目!C7+つつじが丘２丁目!C7+つつじが丘３丁目!C7+つつじが丘４丁目!C7+つつじが丘５丁目!C7</f>
        <v>37</v>
      </c>
      <c r="D7" s="62">
        <f>SUM(B7:C7)</f>
        <v>61</v>
      </c>
      <c r="E7" s="63"/>
      <c r="F7" s="62">
        <v>8</v>
      </c>
      <c r="G7" s="62">
        <f>つつじが丘１丁目!G7+つつじが丘２丁目!G7+つつじが丘３丁目!G7+つつじが丘４丁目!G7+つつじが丘５丁目!G7</f>
        <v>53</v>
      </c>
      <c r="H7" s="62">
        <f>つつじが丘１丁目!H7+つつじが丘２丁目!H7+つつじが丘３丁目!H7+つつじが丘４丁目!H7+つつじが丘５丁目!H7</f>
        <v>52</v>
      </c>
      <c r="I7" s="62">
        <f>SUM(G7:H7)</f>
        <v>105</v>
      </c>
      <c r="J7" s="63"/>
      <c r="K7" s="62">
        <v>13</v>
      </c>
      <c r="L7" s="62">
        <f>つつじが丘１丁目!L7+つつじが丘２丁目!L7+つつじが丘３丁目!L7+つつじが丘４丁目!L7+つつじが丘５丁目!L7</f>
        <v>74</v>
      </c>
      <c r="M7" s="62">
        <f>つつじが丘１丁目!M7+つつじが丘２丁目!M7+つつじが丘３丁目!M7+つつじが丘４丁目!M7+つつじが丘５丁目!M7</f>
        <v>51</v>
      </c>
      <c r="N7" s="62">
        <f>SUM(L7:M7)</f>
        <v>125</v>
      </c>
      <c r="O7" s="63"/>
      <c r="P7" s="62">
        <v>18</v>
      </c>
      <c r="Q7" s="62">
        <f>つつじが丘１丁目!Q7+つつじが丘２丁目!Q7+つつじが丘３丁目!Q7+つつじが丘４丁目!Q7+つつじが丘５丁目!Q7</f>
        <v>31</v>
      </c>
      <c r="R7" s="62">
        <f>つつじが丘１丁目!R7+つつじが丘２丁目!R7+つつじが丘３丁目!R7+つつじが丘４丁目!R7+つつじが丘５丁目!R7</f>
        <v>49</v>
      </c>
      <c r="S7" s="62">
        <f>SUM(Q7:R7)</f>
        <v>80</v>
      </c>
      <c r="X7" s="57" t="s">
        <v>6</v>
      </c>
      <c r="Y7" s="57">
        <v>5</v>
      </c>
    </row>
    <row r="8" spans="1:25" x14ac:dyDescent="0.15">
      <c r="A8" s="62">
        <v>4</v>
      </c>
      <c r="B8" s="62">
        <f>つつじが丘１丁目!B8+つつじが丘２丁目!B8+つつじが丘３丁目!B8+つつじが丘４丁目!B8+つつじが丘５丁目!B8</f>
        <v>24</v>
      </c>
      <c r="C8" s="62">
        <f>つつじが丘１丁目!C8+つつじが丘２丁目!C8+つつじが丘３丁目!C8+つつじが丘４丁目!C8+つつじが丘５丁目!C8</f>
        <v>31</v>
      </c>
      <c r="D8" s="62">
        <f>SUM(B8:C8)</f>
        <v>55</v>
      </c>
      <c r="E8" s="63"/>
      <c r="F8" s="62">
        <v>9</v>
      </c>
      <c r="G8" s="62">
        <f>つつじが丘１丁目!G8+つつじが丘２丁目!G8+つつじが丘３丁目!G8+つつじが丘４丁目!G8+つつじが丘５丁目!G8</f>
        <v>37</v>
      </c>
      <c r="H8" s="62">
        <f>つつじが丘１丁目!H8+つつじが丘２丁目!H8+つつじが丘３丁目!H8+つつじが丘４丁目!H8+つつじが丘５丁目!H8</f>
        <v>49</v>
      </c>
      <c r="I8" s="62">
        <f>SUM(G8:H8)</f>
        <v>86</v>
      </c>
      <c r="J8" s="63"/>
      <c r="K8" s="62">
        <v>14</v>
      </c>
      <c r="L8" s="62">
        <f>つつじが丘１丁目!L8+つつじが丘２丁目!L8+つつじが丘３丁目!L8+つつじが丘４丁目!L8+つつじが丘５丁目!L8</f>
        <v>74</v>
      </c>
      <c r="M8" s="62">
        <f>つつじが丘１丁目!M8+つつじが丘２丁目!M8+つつじが丘３丁目!M8+つつじが丘４丁目!M8+つつじが丘５丁目!M8</f>
        <v>53</v>
      </c>
      <c r="N8" s="62">
        <f>SUM(L8:M8)</f>
        <v>127</v>
      </c>
      <c r="O8" s="63"/>
      <c r="P8" s="62">
        <v>19</v>
      </c>
      <c r="Q8" s="62">
        <f>つつじが丘１丁目!Q8+つつじが丘２丁目!Q8+つつじが丘３丁目!Q8+つつじが丘４丁目!Q8+つつじが丘５丁目!Q8</f>
        <v>43</v>
      </c>
      <c r="R8" s="62">
        <f>つつじが丘１丁目!R8+つつじが丘２丁目!R8+つつじが丘３丁目!R8+つつじが丘４丁目!R8+つつじが丘５丁目!R8</f>
        <v>36</v>
      </c>
      <c r="S8" s="62">
        <f>SUM(Q8:R8)</f>
        <v>79</v>
      </c>
      <c r="X8" s="57" t="s">
        <v>7</v>
      </c>
      <c r="Y8" s="57">
        <v>6</v>
      </c>
    </row>
    <row r="9" spans="1:25" x14ac:dyDescent="0.15">
      <c r="A9" s="64" t="s">
        <v>91</v>
      </c>
      <c r="B9" s="62">
        <f>SUM(B4:B8)</f>
        <v>102</v>
      </c>
      <c r="C9" s="62">
        <f>SUM(C4:C8)</f>
        <v>125</v>
      </c>
      <c r="D9" s="62">
        <f>SUM(D4:D8)</f>
        <v>227</v>
      </c>
      <c r="E9" s="63"/>
      <c r="F9" s="64" t="s">
        <v>91</v>
      </c>
      <c r="G9" s="62">
        <f>SUM(G4:G8)</f>
        <v>228</v>
      </c>
      <c r="H9" s="62">
        <f>SUM(H4:H8)</f>
        <v>225</v>
      </c>
      <c r="I9" s="62">
        <f>SUM(I4:I8)</f>
        <v>453</v>
      </c>
      <c r="J9" s="63"/>
      <c r="K9" s="64" t="s">
        <v>91</v>
      </c>
      <c r="L9" s="62">
        <f>SUM(L4:L8)</f>
        <v>335</v>
      </c>
      <c r="M9" s="62">
        <f>SUM(M4:M8)</f>
        <v>317</v>
      </c>
      <c r="N9" s="62">
        <f>SUM(N4:N8)</f>
        <v>652</v>
      </c>
      <c r="O9" s="63"/>
      <c r="P9" s="64" t="s">
        <v>91</v>
      </c>
      <c r="Q9" s="62">
        <f>SUM(Q4:Q8)</f>
        <v>240</v>
      </c>
      <c r="R9" s="62">
        <f>SUM(R4:R8)</f>
        <v>263</v>
      </c>
      <c r="S9" s="62">
        <f>SUM(S4:S8)</f>
        <v>503</v>
      </c>
      <c r="U9" s="65">
        <f>Q9+L9+G9+B9</f>
        <v>905</v>
      </c>
      <c r="V9" s="65">
        <f>R9+M9+H9+C9</f>
        <v>930</v>
      </c>
      <c r="X9" s="57" t="s">
        <v>8</v>
      </c>
      <c r="Y9" s="57">
        <v>7</v>
      </c>
    </row>
    <row r="10" spans="1:25" x14ac:dyDescent="0.15">
      <c r="A10" s="66"/>
      <c r="B10" s="66"/>
      <c r="C10" s="66"/>
      <c r="D10" s="66"/>
      <c r="F10" s="66"/>
      <c r="G10" s="66"/>
      <c r="H10" s="66"/>
      <c r="I10" s="66"/>
      <c r="K10" s="66"/>
      <c r="L10" s="66"/>
      <c r="M10" s="66"/>
      <c r="N10" s="66"/>
      <c r="P10" s="66"/>
      <c r="Q10" s="66"/>
      <c r="R10" s="66"/>
      <c r="S10" s="66"/>
      <c r="X10" s="57" t="s">
        <v>9</v>
      </c>
      <c r="Y10" s="57">
        <v>8</v>
      </c>
    </row>
    <row r="11" spans="1:25" x14ac:dyDescent="0.15">
      <c r="A11" s="64" t="s">
        <v>0</v>
      </c>
      <c r="B11" s="64" t="s">
        <v>89</v>
      </c>
      <c r="C11" s="64" t="s">
        <v>90</v>
      </c>
      <c r="D11" s="64" t="s">
        <v>91</v>
      </c>
      <c r="E11" s="63"/>
      <c r="F11" s="64" t="s">
        <v>0</v>
      </c>
      <c r="G11" s="64" t="s">
        <v>89</v>
      </c>
      <c r="H11" s="64" t="s">
        <v>90</v>
      </c>
      <c r="I11" s="64" t="s">
        <v>91</v>
      </c>
      <c r="J11" s="63"/>
      <c r="K11" s="64" t="s">
        <v>0</v>
      </c>
      <c r="L11" s="64" t="s">
        <v>89</v>
      </c>
      <c r="M11" s="64" t="s">
        <v>90</v>
      </c>
      <c r="N11" s="64" t="s">
        <v>91</v>
      </c>
      <c r="O11" s="63"/>
      <c r="P11" s="64" t="s">
        <v>0</v>
      </c>
      <c r="Q11" s="64" t="s">
        <v>89</v>
      </c>
      <c r="R11" s="64" t="s">
        <v>90</v>
      </c>
      <c r="S11" s="64" t="s">
        <v>91</v>
      </c>
      <c r="X11" s="57" t="s">
        <v>10</v>
      </c>
      <c r="Y11" s="57">
        <v>9</v>
      </c>
    </row>
    <row r="12" spans="1:25" x14ac:dyDescent="0.15">
      <c r="A12" s="62">
        <v>20</v>
      </c>
      <c r="B12" s="62">
        <f>つつじが丘１丁目!B12+つつじが丘２丁目!B12+つつじが丘３丁目!B12+つつじが丘４丁目!B12+つつじが丘５丁目!B12</f>
        <v>37</v>
      </c>
      <c r="C12" s="62">
        <f>つつじが丘１丁目!C12+つつじが丘２丁目!C12+つつじが丘３丁目!C12+つつじが丘４丁目!C12+つつじが丘５丁目!C12</f>
        <v>27</v>
      </c>
      <c r="D12" s="62">
        <f>SUM(B12:C12)</f>
        <v>64</v>
      </c>
      <c r="E12" s="63"/>
      <c r="F12" s="62">
        <v>25</v>
      </c>
      <c r="G12" s="62">
        <f>つつじが丘１丁目!G12+つつじが丘２丁目!G12+つつじが丘３丁目!G12+つつじが丘４丁目!G12+つつじが丘５丁目!G12</f>
        <v>16</v>
      </c>
      <c r="H12" s="62">
        <f>つつじが丘１丁目!H12+つつじが丘２丁目!H12+つつじが丘３丁目!H12+つつじが丘４丁目!H12+つつじが丘５丁目!H12</f>
        <v>18</v>
      </c>
      <c r="I12" s="62">
        <f>SUM(G12:H12)</f>
        <v>34</v>
      </c>
      <c r="J12" s="63"/>
      <c r="K12" s="62">
        <v>30</v>
      </c>
      <c r="L12" s="62">
        <f>つつじが丘１丁目!L12+つつじが丘２丁目!L12+つつじが丘３丁目!L12+つつじが丘４丁目!L12+つつじが丘５丁目!L12</f>
        <v>18</v>
      </c>
      <c r="M12" s="62">
        <f>つつじが丘１丁目!M12+つつじが丘２丁目!M12+つつじが丘３丁目!M12+つつじが丘４丁目!M12+つつじが丘５丁目!M12</f>
        <v>19</v>
      </c>
      <c r="N12" s="62">
        <f>SUM(L12:M12)</f>
        <v>37</v>
      </c>
      <c r="O12" s="63"/>
      <c r="P12" s="62">
        <v>35</v>
      </c>
      <c r="Q12" s="62">
        <f>つつじが丘１丁目!Q12+つつじが丘２丁目!Q12+つつじが丘３丁目!Q12+つつじが丘４丁目!Q12+つつじが丘５丁目!Q12</f>
        <v>24</v>
      </c>
      <c r="R12" s="62">
        <f>つつじが丘１丁目!R12+つつじが丘２丁目!R12+つつじが丘３丁目!R12+つつじが丘４丁目!R12+つつじが丘５丁目!R12</f>
        <v>37</v>
      </c>
      <c r="S12" s="62">
        <f>SUM(Q12:R12)</f>
        <v>61</v>
      </c>
      <c r="X12" s="57" t="s">
        <v>11</v>
      </c>
      <c r="Y12" s="57">
        <v>10</v>
      </c>
    </row>
    <row r="13" spans="1:25" x14ac:dyDescent="0.15">
      <c r="A13" s="62">
        <v>21</v>
      </c>
      <c r="B13" s="62">
        <f>つつじが丘１丁目!B13+つつじが丘２丁目!B13+つつじが丘３丁目!B13+つつじが丘４丁目!B13+つつじが丘５丁目!B13</f>
        <v>32</v>
      </c>
      <c r="C13" s="62">
        <f>つつじが丘１丁目!C13+つつじが丘２丁目!C13+つつじが丘３丁目!C13+つつじが丘４丁目!C13+つつじが丘５丁目!C13</f>
        <v>28</v>
      </c>
      <c r="D13" s="62">
        <f>SUM(B13:C13)</f>
        <v>60</v>
      </c>
      <c r="E13" s="63"/>
      <c r="F13" s="62">
        <v>26</v>
      </c>
      <c r="G13" s="62">
        <f>つつじが丘１丁目!G13+つつじが丘２丁目!G13+つつじが丘３丁目!G13+つつじが丘４丁目!G13+つつじが丘５丁目!G13</f>
        <v>12</v>
      </c>
      <c r="H13" s="62">
        <f>つつじが丘１丁目!H13+つつじが丘２丁目!H13+つつじが丘３丁目!H13+つつじが丘４丁目!H13+つつじが丘５丁目!H13</f>
        <v>5</v>
      </c>
      <c r="I13" s="62">
        <f>SUM(G13:H13)</f>
        <v>17</v>
      </c>
      <c r="J13" s="63"/>
      <c r="K13" s="62">
        <v>31</v>
      </c>
      <c r="L13" s="62">
        <f>つつじが丘１丁目!L13+つつじが丘２丁目!L13+つつじが丘３丁目!L13+つつじが丘４丁目!L13+つつじが丘５丁目!L13</f>
        <v>16</v>
      </c>
      <c r="M13" s="62">
        <f>つつじが丘１丁目!M13+つつじが丘２丁目!M13+つつじが丘３丁目!M13+つつじが丘４丁目!M13+つつじが丘５丁目!M13</f>
        <v>19</v>
      </c>
      <c r="N13" s="62">
        <f>SUM(L13:M13)</f>
        <v>35</v>
      </c>
      <c r="O13" s="63"/>
      <c r="P13" s="62">
        <v>36</v>
      </c>
      <c r="Q13" s="62">
        <f>つつじが丘１丁目!Q13+つつじが丘２丁目!Q13+つつじが丘３丁目!Q13+つつじが丘４丁目!Q13+つつじが丘５丁目!Q13</f>
        <v>24</v>
      </c>
      <c r="R13" s="62">
        <f>つつじが丘１丁目!R13+つつじが丘２丁目!R13+つつじが丘３丁目!R13+つつじが丘４丁目!R13+つつじが丘５丁目!R13</f>
        <v>35</v>
      </c>
      <c r="S13" s="62">
        <f>SUM(Q13:R13)</f>
        <v>59</v>
      </c>
      <c r="X13" s="57" t="s">
        <v>12</v>
      </c>
      <c r="Y13" s="57">
        <v>11</v>
      </c>
    </row>
    <row r="14" spans="1:25" x14ac:dyDescent="0.15">
      <c r="A14" s="62">
        <v>22</v>
      </c>
      <c r="B14" s="62">
        <f>つつじが丘１丁目!B14+つつじが丘２丁目!B14+つつじが丘３丁目!B14+つつじが丘４丁目!B14+つつじが丘５丁目!B14</f>
        <v>20</v>
      </c>
      <c r="C14" s="62">
        <f>つつじが丘１丁目!C14+つつじが丘２丁目!C14+つつじが丘３丁目!C14+つつじが丘４丁目!C14+つつじが丘５丁目!C14</f>
        <v>28</v>
      </c>
      <c r="D14" s="62">
        <f>SUM(B14:C14)</f>
        <v>48</v>
      </c>
      <c r="E14" s="63"/>
      <c r="F14" s="62">
        <v>27</v>
      </c>
      <c r="G14" s="62">
        <f>つつじが丘１丁目!G14+つつじが丘２丁目!G14+つつじが丘３丁目!G14+つつじが丘４丁目!G14+つつじが丘５丁目!G14</f>
        <v>10</v>
      </c>
      <c r="H14" s="62">
        <f>つつじが丘１丁目!H14+つつじが丘２丁目!H14+つつじが丘３丁目!H14+つつじが丘４丁目!H14+つつじが丘５丁目!H14</f>
        <v>16</v>
      </c>
      <c r="I14" s="62">
        <f>SUM(G14:H14)</f>
        <v>26</v>
      </c>
      <c r="J14" s="63"/>
      <c r="K14" s="62">
        <v>32</v>
      </c>
      <c r="L14" s="62">
        <f>つつじが丘１丁目!L14+つつじが丘２丁目!L14+つつじが丘３丁目!L14+つつじが丘４丁目!L14+つつじが丘５丁目!L14</f>
        <v>15</v>
      </c>
      <c r="M14" s="62">
        <f>つつじが丘１丁目!M14+つつじが丘２丁目!M14+つつじが丘３丁目!M14+つつじが丘４丁目!M14+つつじが丘５丁目!M14</f>
        <v>23</v>
      </c>
      <c r="N14" s="62">
        <f>SUM(L14:M14)</f>
        <v>38</v>
      </c>
      <c r="O14" s="63"/>
      <c r="P14" s="62">
        <v>37</v>
      </c>
      <c r="Q14" s="62">
        <f>つつじが丘１丁目!Q14+つつじが丘２丁目!Q14+つつじが丘３丁目!Q14+つつじが丘４丁目!Q14+つつじが丘５丁目!Q14</f>
        <v>28</v>
      </c>
      <c r="R14" s="62">
        <f>つつじが丘１丁目!R14+つつじが丘２丁目!R14+つつじが丘３丁目!R14+つつじが丘４丁目!R14+つつじが丘５丁目!R14</f>
        <v>38</v>
      </c>
      <c r="S14" s="62">
        <f>SUM(Q14:R14)</f>
        <v>66</v>
      </c>
      <c r="X14" s="57" t="s">
        <v>13</v>
      </c>
      <c r="Y14" s="57">
        <v>12</v>
      </c>
    </row>
    <row r="15" spans="1:25" x14ac:dyDescent="0.15">
      <c r="A15" s="62">
        <v>23</v>
      </c>
      <c r="B15" s="62">
        <f>つつじが丘１丁目!B15+つつじが丘２丁目!B15+つつじが丘３丁目!B15+つつじが丘４丁目!B15+つつじが丘５丁目!B15</f>
        <v>22</v>
      </c>
      <c r="C15" s="62">
        <f>つつじが丘１丁目!C15+つつじが丘２丁目!C15+つつじが丘３丁目!C15+つつじが丘４丁目!C15+つつじが丘５丁目!C15</f>
        <v>25</v>
      </c>
      <c r="D15" s="62">
        <f>SUM(B15:C15)</f>
        <v>47</v>
      </c>
      <c r="E15" s="63"/>
      <c r="F15" s="62">
        <v>28</v>
      </c>
      <c r="G15" s="62">
        <f>つつじが丘１丁目!G15+つつじが丘２丁目!G15+つつじが丘３丁目!G15+つつじが丘４丁目!G15+つつじが丘５丁目!G15</f>
        <v>6</v>
      </c>
      <c r="H15" s="62">
        <f>つつじが丘１丁目!H15+つつじが丘２丁目!H15+つつじが丘３丁目!H15+つつじが丘４丁目!H15+つつじが丘５丁目!H15</f>
        <v>15</v>
      </c>
      <c r="I15" s="62">
        <f>SUM(G15:H15)</f>
        <v>21</v>
      </c>
      <c r="J15" s="63"/>
      <c r="K15" s="62">
        <v>33</v>
      </c>
      <c r="L15" s="62">
        <f>つつじが丘１丁目!L15+つつじが丘２丁目!L15+つつじが丘３丁目!L15+つつじが丘４丁目!L15+つつじが丘５丁目!L15</f>
        <v>22</v>
      </c>
      <c r="M15" s="62">
        <f>つつじが丘１丁目!M15+つつじが丘２丁目!M15+つつじが丘３丁目!M15+つつじが丘４丁目!M15+つつじが丘５丁目!M15</f>
        <v>25</v>
      </c>
      <c r="N15" s="62">
        <f>SUM(L15:M15)</f>
        <v>47</v>
      </c>
      <c r="O15" s="63"/>
      <c r="P15" s="62">
        <v>38</v>
      </c>
      <c r="Q15" s="62">
        <f>つつじが丘１丁目!Q15+つつじが丘２丁目!Q15+つつじが丘３丁目!Q15+つつじが丘４丁目!Q15+つつじが丘５丁目!Q15</f>
        <v>50</v>
      </c>
      <c r="R15" s="62">
        <f>つつじが丘１丁目!R15+つつじが丘２丁目!R15+つつじが丘３丁目!R15+つつじが丘４丁目!R15+つつじが丘５丁目!R15</f>
        <v>46</v>
      </c>
      <c r="S15" s="62">
        <f>SUM(Q15:R15)</f>
        <v>96</v>
      </c>
      <c r="X15" s="57" t="s">
        <v>14</v>
      </c>
      <c r="Y15" s="57">
        <v>13</v>
      </c>
    </row>
    <row r="16" spans="1:25" x14ac:dyDescent="0.15">
      <c r="A16" s="62">
        <v>24</v>
      </c>
      <c r="B16" s="62">
        <f>つつじが丘１丁目!B16+つつじが丘２丁目!B16+つつじが丘３丁目!B16+つつじが丘４丁目!B16+つつじが丘５丁目!B16</f>
        <v>7</v>
      </c>
      <c r="C16" s="62">
        <f>つつじが丘１丁目!C16+つつじが丘２丁目!C16+つつじが丘３丁目!C16+つつじが丘４丁目!C16+つつじが丘５丁目!C16</f>
        <v>15</v>
      </c>
      <c r="D16" s="62">
        <f>SUM(B16:C16)</f>
        <v>22</v>
      </c>
      <c r="E16" s="63"/>
      <c r="F16" s="62">
        <v>29</v>
      </c>
      <c r="G16" s="62">
        <f>つつじが丘１丁目!G16+つつじが丘２丁目!G16+つつじが丘３丁目!G16+つつじが丘４丁目!G16+つつじが丘５丁目!G16</f>
        <v>5</v>
      </c>
      <c r="H16" s="62">
        <f>つつじが丘１丁目!H16+つつじが丘２丁目!H16+つつじが丘３丁目!H16+つつじが丘４丁目!H16+つつじが丘５丁目!H16</f>
        <v>22</v>
      </c>
      <c r="I16" s="62">
        <f>SUM(G16:H16)</f>
        <v>27</v>
      </c>
      <c r="J16" s="63"/>
      <c r="K16" s="62">
        <v>34</v>
      </c>
      <c r="L16" s="62">
        <f>つつじが丘１丁目!L16+つつじが丘２丁目!L16+つつじが丘３丁目!L16+つつじが丘４丁目!L16+つつじが丘５丁目!L16</f>
        <v>18</v>
      </c>
      <c r="M16" s="62">
        <f>つつじが丘１丁目!M16+つつじが丘２丁目!M16+つつじが丘３丁目!M16+つつじが丘４丁目!M16+つつじが丘５丁目!M16</f>
        <v>20</v>
      </c>
      <c r="N16" s="62">
        <f>SUM(L16:M16)</f>
        <v>38</v>
      </c>
      <c r="O16" s="63"/>
      <c r="P16" s="62">
        <v>39</v>
      </c>
      <c r="Q16" s="62">
        <f>つつじが丘１丁目!Q16+つつじが丘２丁目!Q16+つつじが丘３丁目!Q16+つつじが丘４丁目!Q16+つつじが丘５丁目!Q16</f>
        <v>42</v>
      </c>
      <c r="R16" s="62">
        <f>つつじが丘１丁目!R16+つつじが丘２丁目!R16+つつじが丘３丁目!R16+つつじが丘４丁目!R16+つつじが丘５丁目!R16</f>
        <v>62</v>
      </c>
      <c r="S16" s="62">
        <f>SUM(Q16:R16)</f>
        <v>104</v>
      </c>
      <c r="X16" s="57" t="s">
        <v>15</v>
      </c>
      <c r="Y16" s="57">
        <v>14</v>
      </c>
    </row>
    <row r="17" spans="1:25" x14ac:dyDescent="0.15">
      <c r="A17" s="64" t="s">
        <v>91</v>
      </c>
      <c r="B17" s="62">
        <f>SUM(B12:B16)</f>
        <v>118</v>
      </c>
      <c r="C17" s="62">
        <f>SUM(C12:C16)</f>
        <v>123</v>
      </c>
      <c r="D17" s="62">
        <f>SUM(D12:D16)</f>
        <v>241</v>
      </c>
      <c r="E17" s="63"/>
      <c r="F17" s="64" t="s">
        <v>91</v>
      </c>
      <c r="G17" s="62">
        <f>SUM(G12:G16)</f>
        <v>49</v>
      </c>
      <c r="H17" s="62">
        <f>SUM(H12:H16)</f>
        <v>76</v>
      </c>
      <c r="I17" s="62">
        <f>SUM(I12:I16)</f>
        <v>125</v>
      </c>
      <c r="J17" s="63"/>
      <c r="K17" s="64" t="s">
        <v>91</v>
      </c>
      <c r="L17" s="62">
        <f>SUM(L12:L16)</f>
        <v>89</v>
      </c>
      <c r="M17" s="62">
        <f>SUM(M12:M16)</f>
        <v>106</v>
      </c>
      <c r="N17" s="62">
        <f>SUM(N12:N16)</f>
        <v>195</v>
      </c>
      <c r="O17" s="63"/>
      <c r="P17" s="64" t="s">
        <v>91</v>
      </c>
      <c r="Q17" s="62">
        <f>SUM(Q12:Q16)</f>
        <v>168</v>
      </c>
      <c r="R17" s="62">
        <f>SUM(R12:R16)</f>
        <v>218</v>
      </c>
      <c r="S17" s="62">
        <f>SUM(S12:S16)</f>
        <v>386</v>
      </c>
      <c r="U17" s="65">
        <f>Q17+L17+G17+B17</f>
        <v>424</v>
      </c>
      <c r="V17" s="65">
        <f>R17+M17+H17+C17</f>
        <v>523</v>
      </c>
      <c r="X17" s="57" t="s">
        <v>16</v>
      </c>
      <c r="Y17" s="57">
        <v>15</v>
      </c>
    </row>
    <row r="18" spans="1:25" x14ac:dyDescent="0.15">
      <c r="A18" s="66"/>
      <c r="B18" s="66"/>
      <c r="C18" s="66"/>
      <c r="D18" s="66"/>
      <c r="F18" s="66"/>
      <c r="G18" s="66"/>
      <c r="H18" s="66"/>
      <c r="I18" s="66"/>
      <c r="K18" s="66"/>
      <c r="L18" s="66"/>
      <c r="M18" s="66"/>
      <c r="N18" s="66"/>
      <c r="P18" s="66"/>
      <c r="Q18" s="66"/>
      <c r="R18" s="66"/>
      <c r="S18" s="66"/>
      <c r="X18" s="57" t="s">
        <v>17</v>
      </c>
      <c r="Y18" s="57">
        <v>16</v>
      </c>
    </row>
    <row r="19" spans="1:25" x14ac:dyDescent="0.15">
      <c r="A19" s="64" t="s">
        <v>0</v>
      </c>
      <c r="B19" s="64" t="s">
        <v>89</v>
      </c>
      <c r="C19" s="64" t="s">
        <v>90</v>
      </c>
      <c r="D19" s="64" t="s">
        <v>91</v>
      </c>
      <c r="E19" s="63"/>
      <c r="F19" s="64" t="s">
        <v>0</v>
      </c>
      <c r="G19" s="64" t="s">
        <v>89</v>
      </c>
      <c r="H19" s="64" t="s">
        <v>90</v>
      </c>
      <c r="I19" s="64" t="s">
        <v>91</v>
      </c>
      <c r="J19" s="63"/>
      <c r="K19" s="64" t="s">
        <v>0</v>
      </c>
      <c r="L19" s="64" t="s">
        <v>89</v>
      </c>
      <c r="M19" s="64" t="s">
        <v>90</v>
      </c>
      <c r="N19" s="64" t="s">
        <v>91</v>
      </c>
      <c r="O19" s="63"/>
      <c r="P19" s="64" t="s">
        <v>0</v>
      </c>
      <c r="Q19" s="64" t="s">
        <v>89</v>
      </c>
      <c r="R19" s="64" t="s">
        <v>90</v>
      </c>
      <c r="S19" s="64" t="s">
        <v>91</v>
      </c>
      <c r="X19" s="57" t="s">
        <v>18</v>
      </c>
      <c r="Y19" s="57">
        <v>17</v>
      </c>
    </row>
    <row r="20" spans="1:25" x14ac:dyDescent="0.15">
      <c r="A20" s="62">
        <v>40</v>
      </c>
      <c r="B20" s="62">
        <f>つつじが丘１丁目!B20+つつじが丘２丁目!B20+つつじが丘３丁目!B20+つつじが丘４丁目!B20+つつじが丘５丁目!B20</f>
        <v>60</v>
      </c>
      <c r="C20" s="62">
        <f>つつじが丘１丁目!C20+つつじが丘２丁目!C20+つつじが丘３丁目!C20+つつじが丘４丁目!C20+つつじが丘５丁目!C20</f>
        <v>79</v>
      </c>
      <c r="D20" s="62">
        <f>SUM(B20:C20)</f>
        <v>139</v>
      </c>
      <c r="E20" s="63"/>
      <c r="F20" s="62">
        <v>45</v>
      </c>
      <c r="G20" s="62">
        <f>つつじが丘１丁目!G20+つつじが丘２丁目!G20+つつじが丘３丁目!G20+つつじが丘４丁目!G20+つつじが丘５丁目!G20</f>
        <v>61</v>
      </c>
      <c r="H20" s="62">
        <f>つつじが丘１丁目!H20+つつじが丘２丁目!H20+つつじが丘３丁目!H20+つつじが丘４丁目!H20+つつじが丘５丁目!H20</f>
        <v>68</v>
      </c>
      <c r="I20" s="62">
        <f>SUM(G20:H20)</f>
        <v>129</v>
      </c>
      <c r="J20" s="63"/>
      <c r="K20" s="62">
        <v>50</v>
      </c>
      <c r="L20" s="62">
        <f>つつじが丘１丁目!L20+つつじが丘２丁目!L20+つつじが丘３丁目!L20+つつじが丘４丁目!L20+つつじが丘５丁目!L20</f>
        <v>54</v>
      </c>
      <c r="M20" s="62">
        <f>つつじが丘１丁目!M20+つつじが丘２丁目!M20+つつじが丘３丁目!M20+つつじが丘４丁目!M20+つつじが丘５丁目!M20</f>
        <v>38</v>
      </c>
      <c r="N20" s="62">
        <f>SUM(L20:M20)</f>
        <v>92</v>
      </c>
      <c r="O20" s="63"/>
      <c r="P20" s="62">
        <v>55</v>
      </c>
      <c r="Q20" s="62">
        <f>つつじが丘１丁目!Q20+つつじが丘２丁目!Q20+つつじが丘３丁目!Q20+つつじが丘４丁目!Q20+つつじが丘５丁目!Q20</f>
        <v>29</v>
      </c>
      <c r="R20" s="62">
        <f>つつじが丘１丁目!R20+つつじが丘２丁目!R20+つつじが丘３丁目!R20+つつじが丘４丁目!R20+つつじが丘５丁目!R20</f>
        <v>28</v>
      </c>
      <c r="S20" s="62">
        <f>SUM(Q20:R20)</f>
        <v>57</v>
      </c>
      <c r="X20" s="57" t="s">
        <v>19</v>
      </c>
      <c r="Y20" s="57">
        <v>18</v>
      </c>
    </row>
    <row r="21" spans="1:25" x14ac:dyDescent="0.15">
      <c r="A21" s="62">
        <v>41</v>
      </c>
      <c r="B21" s="62">
        <f>つつじが丘１丁目!B21+つつじが丘２丁目!B21+つつじが丘３丁目!B21+つつじが丘４丁目!B21+つつじが丘５丁目!B21</f>
        <v>74</v>
      </c>
      <c r="C21" s="62">
        <f>つつじが丘１丁目!C21+つつじが丘２丁目!C21+つつじが丘３丁目!C21+つつじが丘４丁目!C21+つつじが丘５丁目!C21</f>
        <v>72</v>
      </c>
      <c r="D21" s="62">
        <f>SUM(B21:C21)</f>
        <v>146</v>
      </c>
      <c r="E21" s="63"/>
      <c r="F21" s="62">
        <v>46</v>
      </c>
      <c r="G21" s="62">
        <f>つつじが丘１丁目!G21+つつじが丘２丁目!G21+つつじが丘３丁目!G21+つつじが丘４丁目!G21+つつじが丘５丁目!G21</f>
        <v>71</v>
      </c>
      <c r="H21" s="62">
        <f>つつじが丘１丁目!H21+つつじが丘２丁目!H21+つつじが丘３丁目!H21+つつじが丘４丁目!H21+つつじが丘５丁目!H21</f>
        <v>69</v>
      </c>
      <c r="I21" s="62">
        <f>SUM(G21:H21)</f>
        <v>140</v>
      </c>
      <c r="J21" s="63"/>
      <c r="K21" s="62">
        <v>51</v>
      </c>
      <c r="L21" s="62">
        <f>つつじが丘１丁目!L21+つつじが丘２丁目!L21+つつじが丘３丁目!L21+つつじが丘４丁目!L21+つつじが丘５丁目!L21</f>
        <v>36</v>
      </c>
      <c r="M21" s="62">
        <f>つつじが丘１丁目!M21+つつじが丘２丁目!M21+つつじが丘３丁目!M21+つつじが丘４丁目!M21+つつじが丘５丁目!M21</f>
        <v>36</v>
      </c>
      <c r="N21" s="62">
        <f>SUM(L21:M21)</f>
        <v>72</v>
      </c>
      <c r="O21" s="63"/>
      <c r="P21" s="62">
        <v>56</v>
      </c>
      <c r="Q21" s="62">
        <f>つつじが丘１丁目!Q21+つつじが丘２丁目!Q21+つつじが丘３丁目!Q21+つつじが丘４丁目!Q21+つつじが丘５丁目!Q21</f>
        <v>26</v>
      </c>
      <c r="R21" s="62">
        <f>つつじが丘１丁目!R21+つつじが丘２丁目!R21+つつじが丘３丁目!R21+つつじが丘４丁目!R21+つつじが丘５丁目!R21</f>
        <v>24</v>
      </c>
      <c r="S21" s="62">
        <f>SUM(Q21:R21)</f>
        <v>50</v>
      </c>
      <c r="X21" s="57" t="s">
        <v>120</v>
      </c>
      <c r="Y21" s="57">
        <v>19</v>
      </c>
    </row>
    <row r="22" spans="1:25" x14ac:dyDescent="0.15">
      <c r="A22" s="62">
        <v>42</v>
      </c>
      <c r="B22" s="62">
        <f>つつじが丘１丁目!B22+つつじが丘２丁目!B22+つつじが丘３丁目!B22+つつじが丘４丁目!B22+つつじが丘５丁目!B22</f>
        <v>60</v>
      </c>
      <c r="C22" s="62">
        <f>つつじが丘１丁目!C22+つつじが丘２丁目!C22+つつじが丘３丁目!C22+つつじが丘４丁目!C22+つつじが丘５丁目!C22</f>
        <v>68</v>
      </c>
      <c r="D22" s="62">
        <f>SUM(B22:C22)</f>
        <v>128</v>
      </c>
      <c r="E22" s="63"/>
      <c r="F22" s="62">
        <v>47</v>
      </c>
      <c r="G22" s="62">
        <f>つつじが丘１丁目!G22+つつじが丘２丁目!G22+つつじが丘３丁目!G22+つつじが丘４丁目!G22+つつじが丘５丁目!G22</f>
        <v>64</v>
      </c>
      <c r="H22" s="62">
        <f>つつじが丘１丁目!H22+つつじが丘２丁目!H22+つつじが丘３丁目!H22+つつじが丘４丁目!H22+つつじが丘５丁目!H22</f>
        <v>72</v>
      </c>
      <c r="I22" s="62">
        <f>SUM(G22:H22)</f>
        <v>136</v>
      </c>
      <c r="J22" s="63"/>
      <c r="K22" s="62">
        <v>52</v>
      </c>
      <c r="L22" s="62">
        <f>つつじが丘１丁目!L22+つつじが丘２丁目!L22+つつじが丘３丁目!L22+つつじが丘４丁目!L22+つつじが丘５丁目!L22</f>
        <v>41</v>
      </c>
      <c r="M22" s="62">
        <f>つつじが丘１丁目!M22+つつじが丘２丁目!M22+つつじが丘３丁目!M22+つつじが丘４丁目!M22+つつじが丘５丁目!M22</f>
        <v>30</v>
      </c>
      <c r="N22" s="62">
        <f>SUM(L22:M22)</f>
        <v>71</v>
      </c>
      <c r="O22" s="63"/>
      <c r="P22" s="62">
        <v>57</v>
      </c>
      <c r="Q22" s="62">
        <f>つつじが丘１丁目!Q22+つつじが丘２丁目!Q22+つつじが丘３丁目!Q22+つつじが丘４丁目!Q22+つつじが丘５丁目!Q22</f>
        <v>25</v>
      </c>
      <c r="R22" s="62">
        <f>つつじが丘１丁目!R22+つつじが丘２丁目!R22+つつじが丘３丁目!R22+つつじが丘４丁目!R22+つつじが丘５丁目!R22</f>
        <v>19</v>
      </c>
      <c r="S22" s="62">
        <f>SUM(Q22:R22)</f>
        <v>44</v>
      </c>
      <c r="X22" s="57" t="s">
        <v>20</v>
      </c>
      <c r="Y22" s="57">
        <v>22</v>
      </c>
    </row>
    <row r="23" spans="1:25" x14ac:dyDescent="0.15">
      <c r="A23" s="62">
        <v>43</v>
      </c>
      <c r="B23" s="62">
        <f>つつじが丘１丁目!B23+つつじが丘２丁目!B23+つつじが丘３丁目!B23+つつじが丘４丁目!B23+つつじが丘５丁目!B23</f>
        <v>68</v>
      </c>
      <c r="C23" s="62">
        <f>つつじが丘１丁目!C23+つつじが丘２丁目!C23+つつじが丘３丁目!C23+つつじが丘４丁目!C23+つつじが丘５丁目!C23</f>
        <v>74</v>
      </c>
      <c r="D23" s="62">
        <f>SUM(B23:C23)</f>
        <v>142</v>
      </c>
      <c r="E23" s="63"/>
      <c r="F23" s="62">
        <v>48</v>
      </c>
      <c r="G23" s="62">
        <f>つつじが丘１丁目!G23+つつじが丘２丁目!G23+つつじが丘３丁目!G23+つつじが丘４丁目!G23+つつじが丘５丁目!G23</f>
        <v>70</v>
      </c>
      <c r="H23" s="62">
        <f>つつじが丘１丁目!H23+つつじが丘２丁目!H23+つつじが丘３丁目!H23+つつじが丘４丁目!H23+つつじが丘５丁目!H23</f>
        <v>48</v>
      </c>
      <c r="I23" s="62">
        <f>SUM(G23:H23)</f>
        <v>118</v>
      </c>
      <c r="J23" s="63"/>
      <c r="K23" s="62">
        <v>53</v>
      </c>
      <c r="L23" s="62">
        <f>つつじが丘１丁目!L23+つつじが丘２丁目!L23+つつじが丘３丁目!L23+つつじが丘４丁目!L23+つつじが丘５丁目!L23</f>
        <v>42</v>
      </c>
      <c r="M23" s="62">
        <f>つつじが丘１丁目!M23+つつじが丘２丁目!M23+つつじが丘３丁目!M23+つつじが丘４丁目!M23+つつじが丘５丁目!M23</f>
        <v>30</v>
      </c>
      <c r="N23" s="62">
        <f>SUM(L23:M23)</f>
        <v>72</v>
      </c>
      <c r="O23" s="63"/>
      <c r="P23" s="62">
        <v>58</v>
      </c>
      <c r="Q23" s="62">
        <f>つつじが丘１丁目!Q23+つつじが丘２丁目!Q23+つつじが丘３丁目!Q23+つつじが丘４丁目!Q23+つつじが丘５丁目!Q23</f>
        <v>28</v>
      </c>
      <c r="R23" s="62">
        <f>つつじが丘１丁目!R23+つつじが丘２丁目!R23+つつじが丘３丁目!R23+つつじが丘４丁目!R23+つつじが丘５丁目!R23</f>
        <v>20</v>
      </c>
      <c r="S23" s="62">
        <f>SUM(Q23:R23)</f>
        <v>48</v>
      </c>
      <c r="X23" s="57" t="s">
        <v>21</v>
      </c>
      <c r="Y23" s="57">
        <v>23</v>
      </c>
    </row>
    <row r="24" spans="1:25" x14ac:dyDescent="0.15">
      <c r="A24" s="62">
        <v>44</v>
      </c>
      <c r="B24" s="62">
        <f>つつじが丘１丁目!B24+つつじが丘２丁目!B24+つつじが丘３丁目!B24+つつじが丘４丁目!B24+つつじが丘５丁目!B24</f>
        <v>95</v>
      </c>
      <c r="C24" s="62">
        <f>つつじが丘１丁目!C24+つつじが丘２丁目!C24+つつじが丘３丁目!C24+つつじが丘４丁目!C24+つつじが丘５丁目!C24</f>
        <v>88</v>
      </c>
      <c r="D24" s="62">
        <f>SUM(B24:C24)</f>
        <v>183</v>
      </c>
      <c r="E24" s="63"/>
      <c r="F24" s="62">
        <v>49</v>
      </c>
      <c r="G24" s="62">
        <f>つつじが丘１丁目!G24+つつじが丘２丁目!G24+つつじが丘３丁目!G24+つつじが丘４丁目!G24+つつじが丘５丁目!G24</f>
        <v>56</v>
      </c>
      <c r="H24" s="62">
        <f>つつじが丘１丁目!H24+つつじが丘２丁目!H24+つつじが丘３丁目!H24+つつじが丘４丁目!H24+つつじが丘５丁目!H24</f>
        <v>49</v>
      </c>
      <c r="I24" s="62">
        <f>SUM(G24:H24)</f>
        <v>105</v>
      </c>
      <c r="J24" s="63"/>
      <c r="K24" s="62">
        <v>54</v>
      </c>
      <c r="L24" s="62">
        <f>つつじが丘１丁目!L24+つつじが丘２丁目!L24+つつじが丘３丁目!L24+つつじが丘４丁目!L24+つつじが丘５丁目!L24</f>
        <v>25</v>
      </c>
      <c r="M24" s="62">
        <f>つつじが丘１丁目!M24+つつじが丘２丁目!M24+つつじが丘３丁目!M24+つつじが丘４丁目!M24+つつじが丘５丁目!M24</f>
        <v>22</v>
      </c>
      <c r="N24" s="62">
        <f>SUM(L24:M24)</f>
        <v>47</v>
      </c>
      <c r="O24" s="63"/>
      <c r="P24" s="62">
        <v>59</v>
      </c>
      <c r="Q24" s="62">
        <f>つつじが丘１丁目!Q24+つつじが丘２丁目!Q24+つつじが丘３丁目!Q24+つつじが丘４丁目!Q24+つつじが丘５丁目!Q24</f>
        <v>21</v>
      </c>
      <c r="R24" s="62">
        <f>つつじが丘１丁目!R24+つつじが丘２丁目!R24+つつじが丘３丁目!R24+つつじが丘４丁目!R24+つつじが丘５丁目!R24</f>
        <v>21</v>
      </c>
      <c r="S24" s="62">
        <f>SUM(Q24:R24)</f>
        <v>42</v>
      </c>
      <c r="X24" s="57" t="s">
        <v>22</v>
      </c>
      <c r="Y24" s="57">
        <v>24</v>
      </c>
    </row>
    <row r="25" spans="1:25" x14ac:dyDescent="0.15">
      <c r="A25" s="64" t="s">
        <v>91</v>
      </c>
      <c r="B25" s="62">
        <f>SUM(B20:B24)</f>
        <v>357</v>
      </c>
      <c r="C25" s="62">
        <f>SUM(C20:C24)</f>
        <v>381</v>
      </c>
      <c r="D25" s="62">
        <f>SUM(D20:D24)</f>
        <v>738</v>
      </c>
      <c r="E25" s="63"/>
      <c r="F25" s="64" t="s">
        <v>91</v>
      </c>
      <c r="G25" s="62">
        <f>SUM(G20:G24)</f>
        <v>322</v>
      </c>
      <c r="H25" s="62">
        <f>SUM(H20:H24)</f>
        <v>306</v>
      </c>
      <c r="I25" s="62">
        <f>SUM(I20:I24)</f>
        <v>628</v>
      </c>
      <c r="J25" s="63"/>
      <c r="K25" s="64" t="s">
        <v>91</v>
      </c>
      <c r="L25" s="62">
        <f>SUM(L20:L24)</f>
        <v>198</v>
      </c>
      <c r="M25" s="62">
        <f>SUM(M20:M24)</f>
        <v>156</v>
      </c>
      <c r="N25" s="62">
        <f>SUM(N20:N24)</f>
        <v>354</v>
      </c>
      <c r="O25" s="63"/>
      <c r="P25" s="64" t="s">
        <v>91</v>
      </c>
      <c r="Q25" s="62">
        <f>SUM(Q20:Q24)</f>
        <v>129</v>
      </c>
      <c r="R25" s="62">
        <f>SUM(R20:R24)</f>
        <v>112</v>
      </c>
      <c r="S25" s="62">
        <f>SUM(S20:S24)</f>
        <v>241</v>
      </c>
      <c r="U25" s="65">
        <f>Q25+L25+G25+B25</f>
        <v>1006</v>
      </c>
      <c r="V25" s="65">
        <f>R25+M25+H25+C25</f>
        <v>955</v>
      </c>
      <c r="X25" s="57" t="s">
        <v>23</v>
      </c>
      <c r="Y25" s="57">
        <v>25</v>
      </c>
    </row>
    <row r="26" spans="1:25" x14ac:dyDescent="0.15">
      <c r="A26" s="66"/>
      <c r="B26" s="66"/>
      <c r="C26" s="66"/>
      <c r="D26" s="66"/>
      <c r="F26" s="66"/>
      <c r="G26" s="66"/>
      <c r="H26" s="66"/>
      <c r="I26" s="66"/>
      <c r="K26" s="66"/>
      <c r="L26" s="66"/>
      <c r="M26" s="66"/>
      <c r="N26" s="66"/>
      <c r="P26" s="66"/>
      <c r="Q26" s="66"/>
      <c r="R26" s="66"/>
      <c r="S26" s="66"/>
      <c r="X26" s="57" t="s">
        <v>24</v>
      </c>
      <c r="Y26" s="57">
        <v>26</v>
      </c>
    </row>
    <row r="27" spans="1:25" x14ac:dyDescent="0.15">
      <c r="A27" s="64" t="s">
        <v>0</v>
      </c>
      <c r="B27" s="64" t="s">
        <v>89</v>
      </c>
      <c r="C27" s="64" t="s">
        <v>90</v>
      </c>
      <c r="D27" s="64" t="s">
        <v>91</v>
      </c>
      <c r="E27" s="63"/>
      <c r="F27" s="64" t="s">
        <v>0</v>
      </c>
      <c r="G27" s="64" t="s">
        <v>89</v>
      </c>
      <c r="H27" s="64" t="s">
        <v>90</v>
      </c>
      <c r="I27" s="64" t="s">
        <v>91</v>
      </c>
      <c r="J27" s="63"/>
      <c r="K27" s="64" t="s">
        <v>0</v>
      </c>
      <c r="L27" s="64" t="s">
        <v>89</v>
      </c>
      <c r="M27" s="64" t="s">
        <v>90</v>
      </c>
      <c r="N27" s="64" t="s">
        <v>91</v>
      </c>
      <c r="O27" s="63"/>
      <c r="P27" s="64" t="s">
        <v>0</v>
      </c>
      <c r="Q27" s="64" t="s">
        <v>89</v>
      </c>
      <c r="R27" s="64" t="s">
        <v>90</v>
      </c>
      <c r="S27" s="64" t="s">
        <v>91</v>
      </c>
      <c r="X27" s="57" t="s">
        <v>25</v>
      </c>
      <c r="Y27" s="57">
        <v>27</v>
      </c>
    </row>
    <row r="28" spans="1:25" x14ac:dyDescent="0.15">
      <c r="A28" s="62">
        <v>60</v>
      </c>
      <c r="B28" s="62">
        <f>つつじが丘１丁目!B28+つつじが丘２丁目!B28+つつじが丘３丁目!B28+つつじが丘４丁目!B28+つつじが丘５丁目!B28</f>
        <v>15</v>
      </c>
      <c r="C28" s="62">
        <f>つつじが丘１丁目!C28+つつじが丘２丁目!C28+つつじが丘３丁目!C28+つつじが丘４丁目!C28+つつじが丘５丁目!C28</f>
        <v>16</v>
      </c>
      <c r="D28" s="62">
        <f>SUM(B28:C28)</f>
        <v>31</v>
      </c>
      <c r="E28" s="63"/>
      <c r="F28" s="62">
        <v>65</v>
      </c>
      <c r="G28" s="62">
        <f>つつじが丘１丁目!G28+つつじが丘２丁目!G28+つつじが丘３丁目!G28+つつじが丘４丁目!G28+つつじが丘５丁目!G28</f>
        <v>26</v>
      </c>
      <c r="H28" s="62">
        <f>つつじが丘１丁目!H28+つつじが丘２丁目!H28+つつじが丘３丁目!H28+つつじが丘４丁目!H28+つつじが丘５丁目!H28</f>
        <v>19</v>
      </c>
      <c r="I28" s="62">
        <f>SUM(G28:H28)</f>
        <v>45</v>
      </c>
      <c r="J28" s="63"/>
      <c r="K28" s="62">
        <v>70</v>
      </c>
      <c r="L28" s="62">
        <f>つつじが丘１丁目!L28+つつじが丘２丁目!L28+つつじが丘３丁目!L28+つつじが丘４丁目!L28+つつじが丘５丁目!L28</f>
        <v>20</v>
      </c>
      <c r="M28" s="62">
        <f>つつじが丘１丁目!M28+つつじが丘２丁目!M28+つつじが丘３丁目!M28+つつじが丘４丁目!M28+つつじが丘５丁目!M28</f>
        <v>22</v>
      </c>
      <c r="N28" s="62">
        <f>SUM(L28:M28)</f>
        <v>42</v>
      </c>
      <c r="O28" s="63"/>
      <c r="P28" s="62">
        <v>75</v>
      </c>
      <c r="Q28" s="62">
        <f>つつじが丘１丁目!Q28+つつじが丘２丁目!Q28+つつじが丘３丁目!Q28+つつじが丘４丁目!Q28+つつじが丘５丁目!Q28</f>
        <v>7</v>
      </c>
      <c r="R28" s="62">
        <f>つつじが丘１丁目!R28+つつじが丘２丁目!R28+つつじが丘３丁目!R28+つつじが丘４丁目!R28+つつじが丘５丁目!R28</f>
        <v>13</v>
      </c>
      <c r="S28" s="62">
        <f>SUM(Q28:R28)</f>
        <v>20</v>
      </c>
      <c r="X28" s="57" t="s">
        <v>26</v>
      </c>
      <c r="Y28" s="57">
        <v>28</v>
      </c>
    </row>
    <row r="29" spans="1:25" x14ac:dyDescent="0.15">
      <c r="A29" s="62">
        <v>61</v>
      </c>
      <c r="B29" s="62">
        <f>つつじが丘１丁目!B29+つつじが丘２丁目!B29+つつじが丘３丁目!B29+つつじが丘４丁目!B29+つつじが丘５丁目!B29</f>
        <v>14</v>
      </c>
      <c r="C29" s="62">
        <f>つつじが丘１丁目!C29+つつじが丘２丁目!C29+つつじが丘３丁目!C29+つつじが丘４丁目!C29+つつじが丘５丁目!C29</f>
        <v>15</v>
      </c>
      <c r="D29" s="62">
        <f>SUM(B29:C29)</f>
        <v>29</v>
      </c>
      <c r="E29" s="63"/>
      <c r="F29" s="62">
        <v>66</v>
      </c>
      <c r="G29" s="62">
        <f>つつじが丘１丁目!G29+つつじが丘２丁目!G29+つつじが丘３丁目!G29+つつじが丘４丁目!G29+つつじが丘５丁目!G29</f>
        <v>13</v>
      </c>
      <c r="H29" s="62">
        <f>つつじが丘１丁目!H29+つつじが丘２丁目!H29+つつじが丘３丁目!H29+つつじが丘４丁目!H29+つつじが丘５丁目!H29</f>
        <v>19</v>
      </c>
      <c r="I29" s="62">
        <f>SUM(G29:H29)</f>
        <v>32</v>
      </c>
      <c r="J29" s="63"/>
      <c r="K29" s="62">
        <v>71</v>
      </c>
      <c r="L29" s="62">
        <f>つつじが丘１丁目!L29+つつじが丘２丁目!L29+つつじが丘３丁目!L29+つつじが丘４丁目!L29+つつじが丘５丁目!L29</f>
        <v>13</v>
      </c>
      <c r="M29" s="62">
        <f>つつじが丘１丁目!M29+つつじが丘２丁目!M29+つつじが丘３丁目!M29+つつじが丘４丁目!M29+つつじが丘５丁目!M29</f>
        <v>12</v>
      </c>
      <c r="N29" s="62">
        <f>SUM(L29:M29)</f>
        <v>25</v>
      </c>
      <c r="O29" s="63"/>
      <c r="P29" s="62">
        <v>76</v>
      </c>
      <c r="Q29" s="62">
        <f>つつじが丘１丁目!Q29+つつじが丘２丁目!Q29+つつじが丘３丁目!Q29+つつじが丘４丁目!Q29+つつじが丘５丁目!Q29</f>
        <v>13</v>
      </c>
      <c r="R29" s="62">
        <f>つつじが丘１丁目!R29+つつじが丘２丁目!R29+つつじが丘３丁目!R29+つつじが丘４丁目!R29+つつじが丘５丁目!R29</f>
        <v>7</v>
      </c>
      <c r="S29" s="62">
        <f>SUM(Q29:R29)</f>
        <v>20</v>
      </c>
      <c r="X29" s="57" t="s">
        <v>27</v>
      </c>
      <c r="Y29" s="57">
        <v>29</v>
      </c>
    </row>
    <row r="30" spans="1:25" x14ac:dyDescent="0.15">
      <c r="A30" s="62">
        <v>62</v>
      </c>
      <c r="B30" s="62">
        <f>つつじが丘１丁目!B30+つつじが丘２丁目!B30+つつじが丘３丁目!B30+つつじが丘４丁目!B30+つつじが丘５丁目!B30</f>
        <v>26</v>
      </c>
      <c r="C30" s="62">
        <f>つつじが丘１丁目!C30+つつじが丘２丁目!C30+つつじが丘３丁目!C30+つつじが丘４丁目!C30+つつじが丘５丁目!C30</f>
        <v>19</v>
      </c>
      <c r="D30" s="62">
        <f>SUM(B30:C30)</f>
        <v>45</v>
      </c>
      <c r="E30" s="63"/>
      <c r="F30" s="62">
        <v>67</v>
      </c>
      <c r="G30" s="62">
        <f>つつじが丘１丁目!G30+つつじが丘２丁目!G30+つつじが丘３丁目!G30+つつじが丘４丁目!G30+つつじが丘５丁目!G30</f>
        <v>20</v>
      </c>
      <c r="H30" s="62">
        <f>つつじが丘１丁目!H30+つつじが丘２丁目!H30+つつじが丘３丁目!H30+つつじが丘４丁目!H30+つつじが丘５丁目!H30</f>
        <v>27</v>
      </c>
      <c r="I30" s="62">
        <f>SUM(G30:H30)</f>
        <v>47</v>
      </c>
      <c r="J30" s="63"/>
      <c r="K30" s="62">
        <v>72</v>
      </c>
      <c r="L30" s="62">
        <f>つつじが丘１丁目!L30+つつじが丘２丁目!L30+つつじが丘３丁目!L30+つつじが丘４丁目!L30+つつじが丘５丁目!L30</f>
        <v>8</v>
      </c>
      <c r="M30" s="62">
        <f>つつじが丘１丁目!M30+つつじが丘２丁目!M30+つつじが丘３丁目!M30+つつじが丘４丁目!M30+つつじが丘５丁目!M30</f>
        <v>10</v>
      </c>
      <c r="N30" s="62">
        <f>SUM(L30:M30)</f>
        <v>18</v>
      </c>
      <c r="O30" s="63"/>
      <c r="P30" s="62">
        <v>77</v>
      </c>
      <c r="Q30" s="62">
        <f>つつじが丘１丁目!Q30+つつじが丘２丁目!Q30+つつじが丘３丁目!Q30+つつじが丘４丁目!Q30+つつじが丘５丁目!Q30</f>
        <v>12</v>
      </c>
      <c r="R30" s="62">
        <f>つつじが丘１丁目!R30+つつじが丘２丁目!R30+つつじが丘３丁目!R30+つつじが丘４丁目!R30+つつじが丘５丁目!R30</f>
        <v>11</v>
      </c>
      <c r="S30" s="62">
        <f>SUM(Q30:R30)</f>
        <v>23</v>
      </c>
      <c r="X30" s="57" t="s">
        <v>28</v>
      </c>
      <c r="Y30" s="57">
        <v>30</v>
      </c>
    </row>
    <row r="31" spans="1:25" x14ac:dyDescent="0.15">
      <c r="A31" s="62">
        <v>63</v>
      </c>
      <c r="B31" s="62">
        <f>つつじが丘１丁目!B31+つつじが丘２丁目!B31+つつじが丘３丁目!B31+つつじが丘４丁目!B31+つつじが丘５丁目!B31</f>
        <v>16</v>
      </c>
      <c r="C31" s="62">
        <f>つつじが丘１丁目!C31+つつじが丘２丁目!C31+つつじが丘３丁目!C31+つつじが丘４丁目!C31+つつじが丘５丁目!C31</f>
        <v>21</v>
      </c>
      <c r="D31" s="62">
        <f>SUM(B31:C31)</f>
        <v>37</v>
      </c>
      <c r="E31" s="63"/>
      <c r="F31" s="62">
        <v>68</v>
      </c>
      <c r="G31" s="62">
        <f>つつじが丘１丁目!G31+つつじが丘２丁目!G31+つつじが丘３丁目!G31+つつじが丘４丁目!G31+つつじが丘５丁目!G31</f>
        <v>21</v>
      </c>
      <c r="H31" s="62">
        <f>つつじが丘１丁目!H31+つつじが丘２丁目!H31+つつじが丘３丁目!H31+つつじが丘４丁目!H31+つつじが丘５丁目!H31</f>
        <v>18</v>
      </c>
      <c r="I31" s="62">
        <f>SUM(G31:H31)</f>
        <v>39</v>
      </c>
      <c r="J31" s="63"/>
      <c r="K31" s="62">
        <v>73</v>
      </c>
      <c r="L31" s="62">
        <f>つつじが丘１丁目!L31+つつじが丘２丁目!L31+つつじが丘３丁目!L31+つつじが丘４丁目!L31+つつじが丘５丁目!L31</f>
        <v>9</v>
      </c>
      <c r="M31" s="62">
        <f>つつじが丘１丁目!M31+つつじが丘２丁目!M31+つつじが丘３丁目!M31+つつじが丘４丁目!M31+つつじが丘５丁目!M31</f>
        <v>10</v>
      </c>
      <c r="N31" s="62">
        <f>SUM(L31:M31)</f>
        <v>19</v>
      </c>
      <c r="O31" s="63"/>
      <c r="P31" s="62">
        <v>78</v>
      </c>
      <c r="Q31" s="62">
        <f>つつじが丘１丁目!Q31+つつじが丘２丁目!Q31+つつじが丘３丁目!Q31+つつじが丘４丁目!Q31+つつじが丘５丁目!Q31</f>
        <v>4</v>
      </c>
      <c r="R31" s="62">
        <f>つつじが丘１丁目!R31+つつじが丘２丁目!R31+つつじが丘３丁目!R31+つつじが丘４丁目!R31+つつじが丘５丁目!R31</f>
        <v>9</v>
      </c>
      <c r="S31" s="62">
        <f>SUM(Q31:R31)</f>
        <v>13</v>
      </c>
      <c r="X31" s="57" t="s">
        <v>29</v>
      </c>
      <c r="Y31" s="57">
        <v>31</v>
      </c>
    </row>
    <row r="32" spans="1:25" x14ac:dyDescent="0.15">
      <c r="A32" s="62">
        <v>64</v>
      </c>
      <c r="B32" s="62">
        <f>つつじが丘１丁目!B32+つつじが丘２丁目!B32+つつじが丘３丁目!B32+つつじが丘４丁目!B32+つつじが丘５丁目!B32</f>
        <v>19</v>
      </c>
      <c r="C32" s="62">
        <f>つつじが丘１丁目!C32+つつじが丘２丁目!C32+つつじが丘３丁目!C32+つつじが丘４丁目!C32+つつじが丘５丁目!C32</f>
        <v>19</v>
      </c>
      <c r="D32" s="62">
        <f>SUM(B32:C32)</f>
        <v>38</v>
      </c>
      <c r="E32" s="63"/>
      <c r="F32" s="62">
        <v>69</v>
      </c>
      <c r="G32" s="62">
        <f>つつじが丘１丁目!G32+つつじが丘２丁目!G32+つつじが丘３丁目!G32+つつじが丘４丁目!G32+つつじが丘５丁目!G32</f>
        <v>16</v>
      </c>
      <c r="H32" s="62">
        <f>つつじが丘１丁目!H32+つつじが丘２丁目!H32+つつじが丘３丁目!H32+つつじが丘４丁目!H32+つつじが丘５丁目!H32</f>
        <v>19</v>
      </c>
      <c r="I32" s="62">
        <f>SUM(G32:H32)</f>
        <v>35</v>
      </c>
      <c r="J32" s="63"/>
      <c r="K32" s="62">
        <v>74</v>
      </c>
      <c r="L32" s="62">
        <f>つつじが丘１丁目!L32+つつじが丘２丁目!L32+つつじが丘３丁目!L32+つつじが丘４丁目!L32+つつじが丘５丁目!L32</f>
        <v>11</v>
      </c>
      <c r="M32" s="62">
        <f>つつじが丘１丁目!M32+つつじが丘２丁目!M32+つつじが丘３丁目!M32+つつじが丘４丁目!M32+つつじが丘５丁目!M32</f>
        <v>14</v>
      </c>
      <c r="N32" s="62">
        <f>SUM(L32:M32)</f>
        <v>25</v>
      </c>
      <c r="O32" s="63"/>
      <c r="P32" s="62">
        <v>79</v>
      </c>
      <c r="Q32" s="62">
        <f>つつじが丘１丁目!Q32+つつじが丘２丁目!Q32+つつじが丘３丁目!Q32+つつじが丘４丁目!Q32+つつじが丘５丁目!Q32</f>
        <v>7</v>
      </c>
      <c r="R32" s="62">
        <f>つつじが丘１丁目!R32+つつじが丘２丁目!R32+つつじが丘３丁目!R32+つつじが丘４丁目!R32+つつじが丘５丁目!R32</f>
        <v>7</v>
      </c>
      <c r="S32" s="62">
        <f>SUM(Q32:R32)</f>
        <v>14</v>
      </c>
      <c r="X32" s="57" t="s">
        <v>30</v>
      </c>
      <c r="Y32" s="57">
        <v>32</v>
      </c>
    </row>
    <row r="33" spans="1:25" x14ac:dyDescent="0.15">
      <c r="A33" s="64" t="s">
        <v>91</v>
      </c>
      <c r="B33" s="62">
        <f>SUM(B28:B32)</f>
        <v>90</v>
      </c>
      <c r="C33" s="62">
        <f>SUM(C28:C32)</f>
        <v>90</v>
      </c>
      <c r="D33" s="62">
        <f>SUM(D28:D32)</f>
        <v>180</v>
      </c>
      <c r="E33" s="63"/>
      <c r="F33" s="64" t="s">
        <v>91</v>
      </c>
      <c r="G33" s="62">
        <f>SUM(G28:G32)</f>
        <v>96</v>
      </c>
      <c r="H33" s="62">
        <f>SUM(H28:H32)</f>
        <v>102</v>
      </c>
      <c r="I33" s="62">
        <f>SUM(I28:I32)</f>
        <v>198</v>
      </c>
      <c r="J33" s="63"/>
      <c r="K33" s="64" t="s">
        <v>91</v>
      </c>
      <c r="L33" s="62">
        <f>SUM(L28:L32)</f>
        <v>61</v>
      </c>
      <c r="M33" s="62">
        <f>SUM(M28:M32)</f>
        <v>68</v>
      </c>
      <c r="N33" s="62">
        <f>SUM(N28:N32)</f>
        <v>129</v>
      </c>
      <c r="O33" s="63"/>
      <c r="P33" s="64" t="s">
        <v>91</v>
      </c>
      <c r="Q33" s="62">
        <f>SUM(Q28:Q32)</f>
        <v>43</v>
      </c>
      <c r="R33" s="62">
        <f>SUM(R28:R32)</f>
        <v>47</v>
      </c>
      <c r="S33" s="62">
        <f>SUM(S28:S32)</f>
        <v>90</v>
      </c>
      <c r="U33" s="65">
        <f>Q33+L33+G33+B33</f>
        <v>290</v>
      </c>
      <c r="V33" s="65">
        <f>R33+M33+H33+C33</f>
        <v>307</v>
      </c>
      <c r="X33" s="57" t="s">
        <v>31</v>
      </c>
      <c r="Y33" s="57">
        <v>33</v>
      </c>
    </row>
    <row r="34" spans="1:25" x14ac:dyDescent="0.15">
      <c r="A34" s="66"/>
      <c r="B34" s="66"/>
      <c r="C34" s="66"/>
      <c r="D34" s="66"/>
      <c r="F34" s="66"/>
      <c r="G34" s="66"/>
      <c r="H34" s="66"/>
      <c r="I34" s="66"/>
      <c r="K34" s="66"/>
      <c r="L34" s="66"/>
      <c r="M34" s="66"/>
      <c r="N34" s="66"/>
      <c r="P34" s="66"/>
      <c r="Q34" s="66"/>
      <c r="R34" s="66"/>
      <c r="S34" s="66"/>
      <c r="X34" s="57" t="s">
        <v>32</v>
      </c>
      <c r="Y34" s="57">
        <v>34</v>
      </c>
    </row>
    <row r="35" spans="1:25" x14ac:dyDescent="0.15">
      <c r="A35" s="64" t="s">
        <v>0</v>
      </c>
      <c r="B35" s="64" t="s">
        <v>89</v>
      </c>
      <c r="C35" s="64" t="s">
        <v>90</v>
      </c>
      <c r="D35" s="64" t="s">
        <v>91</v>
      </c>
      <c r="E35" s="63"/>
      <c r="F35" s="64" t="s">
        <v>0</v>
      </c>
      <c r="G35" s="64" t="s">
        <v>89</v>
      </c>
      <c r="H35" s="64" t="s">
        <v>90</v>
      </c>
      <c r="I35" s="64" t="s">
        <v>91</v>
      </c>
      <c r="J35" s="63"/>
      <c r="K35" s="64" t="s">
        <v>0</v>
      </c>
      <c r="L35" s="64" t="s">
        <v>89</v>
      </c>
      <c r="M35" s="64" t="s">
        <v>90</v>
      </c>
      <c r="N35" s="64" t="s">
        <v>91</v>
      </c>
      <c r="O35" s="63"/>
      <c r="P35" s="64" t="s">
        <v>0</v>
      </c>
      <c r="Q35" s="64" t="s">
        <v>89</v>
      </c>
      <c r="R35" s="64" t="s">
        <v>90</v>
      </c>
      <c r="S35" s="64" t="s">
        <v>91</v>
      </c>
      <c r="X35" s="57" t="s">
        <v>33</v>
      </c>
      <c r="Y35" s="57">
        <v>36</v>
      </c>
    </row>
    <row r="36" spans="1:25" x14ac:dyDescent="0.15">
      <c r="A36" s="62">
        <v>80</v>
      </c>
      <c r="B36" s="62">
        <f>つつじが丘１丁目!B36+つつじが丘２丁目!B36+つつじが丘３丁目!B36+つつじが丘４丁目!B36+つつじが丘５丁目!B36</f>
        <v>4</v>
      </c>
      <c r="C36" s="62">
        <f>つつじが丘１丁目!C36+つつじが丘２丁目!C36+つつじが丘３丁目!C36+つつじが丘４丁目!C36+つつじが丘５丁目!C36</f>
        <v>6</v>
      </c>
      <c r="D36" s="62">
        <f>SUM(B36:C36)</f>
        <v>10</v>
      </c>
      <c r="E36" s="63"/>
      <c r="F36" s="62">
        <v>85</v>
      </c>
      <c r="G36" s="62">
        <f>つつじが丘１丁目!G36+つつじが丘２丁目!G36+つつじが丘３丁目!G36+つつじが丘４丁目!G36+つつじが丘５丁目!G36</f>
        <v>2</v>
      </c>
      <c r="H36" s="62">
        <f>つつじが丘１丁目!H36+つつじが丘２丁目!H36+つつじが丘３丁目!H36+つつじが丘４丁目!H36+つつじが丘５丁目!H36</f>
        <v>5</v>
      </c>
      <c r="I36" s="62">
        <f>SUM(G36:H36)</f>
        <v>7</v>
      </c>
      <c r="J36" s="63"/>
      <c r="K36" s="62">
        <v>90</v>
      </c>
      <c r="L36" s="62">
        <f>つつじが丘１丁目!L36+つつじが丘２丁目!L36+つつじが丘３丁目!L36+つつじが丘４丁目!L36+つつじが丘５丁目!L36</f>
        <v>0</v>
      </c>
      <c r="M36" s="62">
        <f>つつじが丘１丁目!M36+つつじが丘２丁目!M36+つつじが丘３丁目!M36+つつじが丘４丁目!M36+つつじが丘５丁目!M36</f>
        <v>1</v>
      </c>
      <c r="N36" s="62">
        <f>SUM(L36:M36)</f>
        <v>1</v>
      </c>
      <c r="O36" s="63"/>
      <c r="P36" s="62">
        <v>95</v>
      </c>
      <c r="Q36" s="62">
        <f>つつじが丘１丁目!Q36+つつじが丘２丁目!Q36+つつじが丘３丁目!Q36+つつじが丘４丁目!Q36+つつじが丘５丁目!Q36</f>
        <v>0</v>
      </c>
      <c r="R36" s="62">
        <f>つつじが丘１丁目!R36+つつじが丘２丁目!R36+つつじが丘３丁目!R36+つつじが丘４丁目!R36+つつじが丘５丁目!R36</f>
        <v>1</v>
      </c>
      <c r="S36" s="62">
        <f>SUM(Q36:R36)</f>
        <v>1</v>
      </c>
      <c r="X36" s="57" t="s">
        <v>34</v>
      </c>
      <c r="Y36" s="57">
        <v>37</v>
      </c>
    </row>
    <row r="37" spans="1:25" x14ac:dyDescent="0.15">
      <c r="A37" s="62">
        <v>81</v>
      </c>
      <c r="B37" s="62">
        <f>つつじが丘１丁目!B37+つつじが丘２丁目!B37+つつじが丘３丁目!B37+つつじが丘４丁目!B37+つつじが丘５丁目!B37</f>
        <v>5</v>
      </c>
      <c r="C37" s="62">
        <f>つつじが丘１丁目!C37+つつじが丘２丁目!C37+つつじが丘３丁目!C37+つつじが丘４丁目!C37+つつじが丘５丁目!C37</f>
        <v>4</v>
      </c>
      <c r="D37" s="62">
        <f>SUM(B37:C37)</f>
        <v>9</v>
      </c>
      <c r="E37" s="63"/>
      <c r="F37" s="62">
        <v>86</v>
      </c>
      <c r="G37" s="62">
        <f>つつじが丘１丁目!G37+つつじが丘２丁目!G37+つつじが丘３丁目!G37+つつじが丘４丁目!G37+つつじが丘５丁目!G37</f>
        <v>3</v>
      </c>
      <c r="H37" s="62">
        <f>つつじが丘１丁目!H37+つつじが丘２丁目!H37+つつじが丘３丁目!H37+つつじが丘４丁目!H37+つつじが丘５丁目!H37</f>
        <v>7</v>
      </c>
      <c r="I37" s="62">
        <f>SUM(G37:H37)</f>
        <v>10</v>
      </c>
      <c r="J37" s="63"/>
      <c r="K37" s="62">
        <v>91</v>
      </c>
      <c r="L37" s="62">
        <f>つつじが丘１丁目!L37+つつじが丘２丁目!L37+つつじが丘３丁目!L37+つつじが丘４丁目!L37+つつじが丘５丁目!L37</f>
        <v>0</v>
      </c>
      <c r="M37" s="62">
        <f>つつじが丘１丁目!M37+つつじが丘２丁目!M37+つつじが丘３丁目!M37+つつじが丘４丁目!M37+つつじが丘５丁目!M37</f>
        <v>0</v>
      </c>
      <c r="N37" s="62">
        <f>SUM(L37:M37)</f>
        <v>0</v>
      </c>
      <c r="O37" s="63"/>
      <c r="P37" s="62">
        <v>96</v>
      </c>
      <c r="Q37" s="62">
        <f>つつじが丘１丁目!Q37+つつじが丘２丁目!Q37+つつじが丘３丁目!Q37+つつじが丘４丁目!Q37+つつじが丘５丁目!Q37</f>
        <v>0</v>
      </c>
      <c r="R37" s="62">
        <f>つつじが丘１丁目!R37+つつじが丘２丁目!R37+つつじが丘３丁目!R37+つつじが丘４丁目!R37+つつじが丘５丁目!R37</f>
        <v>0</v>
      </c>
      <c r="S37" s="62">
        <f>SUM(Q37:R37)</f>
        <v>0</v>
      </c>
      <c r="X37" s="57" t="s">
        <v>35</v>
      </c>
      <c r="Y37" s="57">
        <v>38</v>
      </c>
    </row>
    <row r="38" spans="1:25" x14ac:dyDescent="0.15">
      <c r="A38" s="62">
        <v>82</v>
      </c>
      <c r="B38" s="62">
        <f>つつじが丘１丁目!B38+つつじが丘２丁目!B38+つつじが丘３丁目!B38+つつじが丘４丁目!B38+つつじが丘５丁目!B38</f>
        <v>4</v>
      </c>
      <c r="C38" s="62">
        <f>つつじが丘１丁目!C38+つつじが丘２丁目!C38+つつじが丘３丁目!C38+つつじが丘４丁目!C38+つつじが丘５丁目!C38</f>
        <v>0</v>
      </c>
      <c r="D38" s="62">
        <f>SUM(B38:C38)</f>
        <v>4</v>
      </c>
      <c r="E38" s="63"/>
      <c r="F38" s="62">
        <v>87</v>
      </c>
      <c r="G38" s="62">
        <f>つつじが丘１丁目!G38+つつじが丘２丁目!G38+つつじが丘３丁目!G38+つつじが丘４丁目!G38+つつじが丘５丁目!G38</f>
        <v>1</v>
      </c>
      <c r="H38" s="62">
        <f>つつじが丘１丁目!H38+つつじが丘２丁目!H38+つつじが丘３丁目!H38+つつじが丘４丁目!H38+つつじが丘５丁目!H38</f>
        <v>2</v>
      </c>
      <c r="I38" s="62">
        <f>SUM(G38:H38)</f>
        <v>3</v>
      </c>
      <c r="J38" s="63"/>
      <c r="K38" s="62">
        <v>92</v>
      </c>
      <c r="L38" s="62">
        <f>つつじが丘１丁目!L38+つつじが丘２丁目!L38+つつじが丘３丁目!L38+つつじが丘４丁目!L38+つつじが丘５丁目!L38</f>
        <v>0</v>
      </c>
      <c r="M38" s="62">
        <f>つつじが丘１丁目!M38+つつじが丘２丁目!M38+つつじが丘３丁目!M38+つつじが丘４丁目!M38+つつじが丘５丁目!M38</f>
        <v>3</v>
      </c>
      <c r="N38" s="62">
        <f>SUM(L38:M38)</f>
        <v>3</v>
      </c>
      <c r="O38" s="63"/>
      <c r="P38" s="62">
        <v>97</v>
      </c>
      <c r="Q38" s="62">
        <f>つつじが丘１丁目!Q38+つつじが丘２丁目!Q38+つつじが丘３丁目!Q38+つつじが丘４丁目!Q38+つつじが丘５丁目!Q38</f>
        <v>0</v>
      </c>
      <c r="R38" s="62">
        <f>つつじが丘１丁目!R38+つつじが丘２丁目!R38+つつじが丘３丁目!R38+つつじが丘４丁目!R38+つつじが丘５丁目!R38</f>
        <v>0</v>
      </c>
      <c r="S38" s="62">
        <f>SUM(Q38:R38)</f>
        <v>0</v>
      </c>
      <c r="X38" s="57" t="s">
        <v>61</v>
      </c>
      <c r="Y38" s="57">
        <v>39</v>
      </c>
    </row>
    <row r="39" spans="1:25" x14ac:dyDescent="0.15">
      <c r="A39" s="62">
        <v>83</v>
      </c>
      <c r="B39" s="62">
        <f>つつじが丘１丁目!B39+つつじが丘２丁目!B39+つつじが丘３丁目!B39+つつじが丘４丁目!B39+つつじが丘５丁目!B39</f>
        <v>6</v>
      </c>
      <c r="C39" s="62">
        <f>つつじが丘１丁目!C39+つつじが丘２丁目!C39+つつじが丘３丁目!C39+つつじが丘４丁目!C39+つつじが丘５丁目!C39</f>
        <v>7</v>
      </c>
      <c r="D39" s="62">
        <f>SUM(B39:C39)</f>
        <v>13</v>
      </c>
      <c r="E39" s="63"/>
      <c r="F39" s="62">
        <v>88</v>
      </c>
      <c r="G39" s="62">
        <f>つつじが丘１丁目!G39+つつじが丘２丁目!G39+つつじが丘３丁目!G39+つつじが丘４丁目!G39+つつじが丘５丁目!G39</f>
        <v>3</v>
      </c>
      <c r="H39" s="62">
        <f>つつじが丘１丁目!H39+つつじが丘２丁目!H39+つつじが丘３丁目!H39+つつじが丘４丁目!H39+つつじが丘５丁目!H39</f>
        <v>4</v>
      </c>
      <c r="I39" s="62">
        <f>SUM(G39:H39)</f>
        <v>7</v>
      </c>
      <c r="J39" s="63"/>
      <c r="K39" s="62">
        <v>93</v>
      </c>
      <c r="L39" s="62">
        <f>つつじが丘１丁目!L39+つつじが丘２丁目!L39+つつじが丘３丁目!L39+つつじが丘４丁目!L39+つつじが丘５丁目!L39</f>
        <v>0</v>
      </c>
      <c r="M39" s="62">
        <f>つつじが丘１丁目!M39+つつじが丘２丁目!M39+つつじが丘３丁目!M39+つつじが丘４丁目!M39+つつじが丘５丁目!M39</f>
        <v>1</v>
      </c>
      <c r="N39" s="62">
        <f>SUM(L39:M39)</f>
        <v>1</v>
      </c>
      <c r="O39" s="63"/>
      <c r="P39" s="62">
        <v>98</v>
      </c>
      <c r="Q39" s="62">
        <f>つつじが丘１丁目!Q39+つつじが丘２丁目!Q39+つつじが丘３丁目!Q39+つつじが丘４丁目!Q39+つつじが丘５丁目!Q39</f>
        <v>0</v>
      </c>
      <c r="R39" s="62">
        <f>つつじが丘１丁目!R39+つつじが丘２丁目!R39+つつじが丘３丁目!R39+つつじが丘４丁目!R39+つつじが丘５丁目!R39</f>
        <v>0</v>
      </c>
      <c r="S39" s="62">
        <f>SUM(Q39:R39)</f>
        <v>0</v>
      </c>
      <c r="X39" s="57" t="s">
        <v>77</v>
      </c>
      <c r="Y39" s="57">
        <v>40</v>
      </c>
    </row>
    <row r="40" spans="1:25" x14ac:dyDescent="0.15">
      <c r="A40" s="62">
        <v>84</v>
      </c>
      <c r="B40" s="62">
        <f>つつじが丘１丁目!B40+つつじが丘２丁目!B40+つつじが丘３丁目!B40+つつじが丘４丁目!B40+つつじが丘５丁目!B40</f>
        <v>2</v>
      </c>
      <c r="C40" s="62">
        <f>つつじが丘１丁目!C40+つつじが丘２丁目!C40+つつじが丘３丁目!C40+つつじが丘４丁目!C40+つつじが丘５丁目!C40</f>
        <v>9</v>
      </c>
      <c r="D40" s="62">
        <f>SUM(B40:C40)</f>
        <v>11</v>
      </c>
      <c r="E40" s="63"/>
      <c r="F40" s="62">
        <v>89</v>
      </c>
      <c r="G40" s="62">
        <f>つつじが丘１丁目!G40+つつじが丘２丁目!G40+つつじが丘３丁目!G40+つつじが丘４丁目!G40+つつじが丘５丁目!G40</f>
        <v>2</v>
      </c>
      <c r="H40" s="62">
        <f>つつじが丘１丁目!H40+つつじが丘２丁目!H40+つつじが丘３丁目!H40+つつじが丘４丁目!H40+つつじが丘５丁目!H40</f>
        <v>4</v>
      </c>
      <c r="I40" s="62">
        <f>SUM(G40:H40)</f>
        <v>6</v>
      </c>
      <c r="J40" s="63"/>
      <c r="K40" s="62">
        <v>94</v>
      </c>
      <c r="L40" s="62">
        <f>つつじが丘１丁目!L40+つつじが丘２丁目!L40+つつじが丘３丁目!L40+つつじが丘４丁目!L40+つつじが丘５丁目!L40</f>
        <v>0</v>
      </c>
      <c r="M40" s="62">
        <f>つつじが丘１丁目!M40+つつじが丘２丁目!M40+つつじが丘３丁目!M40+つつじが丘４丁目!M40+つつじが丘５丁目!M40</f>
        <v>0</v>
      </c>
      <c r="N40" s="62">
        <f>SUM(L40:M40)</f>
        <v>0</v>
      </c>
      <c r="O40" s="63"/>
      <c r="P40" s="62">
        <v>99</v>
      </c>
      <c r="Q40" s="62">
        <f>つつじが丘１丁目!Q40+つつじが丘２丁目!Q40+つつじが丘３丁目!Q40+つつじが丘４丁目!Q40+つつじが丘５丁目!Q40</f>
        <v>0</v>
      </c>
      <c r="R40" s="62">
        <f>つつじが丘１丁目!R40+つつじが丘２丁目!R40+つつじが丘３丁目!R40+つつじが丘４丁目!R40+つつじが丘５丁目!R40</f>
        <v>0</v>
      </c>
      <c r="S40" s="62">
        <f>SUM(Q40:R40)</f>
        <v>0</v>
      </c>
      <c r="X40" s="57" t="s">
        <v>83</v>
      </c>
      <c r="Y40" s="57">
        <v>41</v>
      </c>
    </row>
    <row r="41" spans="1:25" x14ac:dyDescent="0.15">
      <c r="A41" s="64" t="s">
        <v>91</v>
      </c>
      <c r="B41" s="62">
        <f>SUM(B36:B40)</f>
        <v>21</v>
      </c>
      <c r="C41" s="62">
        <f>SUM(C36:C40)</f>
        <v>26</v>
      </c>
      <c r="D41" s="62">
        <f>SUM(D36:D40)</f>
        <v>47</v>
      </c>
      <c r="E41" s="63"/>
      <c r="F41" s="64" t="s">
        <v>91</v>
      </c>
      <c r="G41" s="62">
        <f>SUM(G36:G40)</f>
        <v>11</v>
      </c>
      <c r="H41" s="62">
        <f>SUM(H36:H40)</f>
        <v>22</v>
      </c>
      <c r="I41" s="62">
        <f>SUM(I36:I40)</f>
        <v>33</v>
      </c>
      <c r="J41" s="63"/>
      <c r="K41" s="64" t="s">
        <v>91</v>
      </c>
      <c r="L41" s="62">
        <f>SUM(L36:L40)</f>
        <v>0</v>
      </c>
      <c r="M41" s="62">
        <f>SUM(M36:M40)</f>
        <v>5</v>
      </c>
      <c r="N41" s="62">
        <f>SUM(N36:N40)</f>
        <v>5</v>
      </c>
      <c r="O41" s="63"/>
      <c r="P41" s="64" t="s">
        <v>91</v>
      </c>
      <c r="Q41" s="62">
        <f>SUM(Q36:Q40)</f>
        <v>0</v>
      </c>
      <c r="R41" s="62">
        <f>SUM(R36:R40)</f>
        <v>1</v>
      </c>
      <c r="S41" s="62">
        <f>SUM(S36:S40)</f>
        <v>1</v>
      </c>
      <c r="U41" s="65">
        <f>Q41+L41+G41+B41</f>
        <v>32</v>
      </c>
      <c r="V41" s="65">
        <f>R41+M41+H41+C41</f>
        <v>54</v>
      </c>
      <c r="X41" s="57" t="s">
        <v>36</v>
      </c>
      <c r="Y41" s="57">
        <v>42</v>
      </c>
    </row>
    <row r="42" spans="1:25" x14ac:dyDescent="0.15">
      <c r="A42" s="66"/>
      <c r="B42" s="66"/>
      <c r="C42" s="66"/>
      <c r="D42" s="66"/>
      <c r="F42" s="66"/>
      <c r="G42" s="66"/>
      <c r="H42" s="66"/>
      <c r="I42" s="66"/>
      <c r="K42" s="66"/>
      <c r="L42" s="66"/>
      <c r="M42" s="66"/>
      <c r="N42" s="66"/>
      <c r="P42" s="66"/>
      <c r="Q42" s="66"/>
      <c r="R42" s="66"/>
      <c r="S42" s="66"/>
      <c r="X42" s="57" t="s">
        <v>37</v>
      </c>
      <c r="Y42" s="57">
        <v>43</v>
      </c>
    </row>
    <row r="43" spans="1:25" x14ac:dyDescent="0.15">
      <c r="A43" s="64" t="s">
        <v>0</v>
      </c>
      <c r="B43" s="64" t="s">
        <v>89</v>
      </c>
      <c r="C43" s="64" t="s">
        <v>90</v>
      </c>
      <c r="D43" s="64" t="s">
        <v>91</v>
      </c>
      <c r="E43" s="63"/>
      <c r="F43" s="64" t="s">
        <v>0</v>
      </c>
      <c r="G43" s="64" t="s">
        <v>89</v>
      </c>
      <c r="H43" s="64" t="s">
        <v>90</v>
      </c>
      <c r="I43" s="64" t="s">
        <v>91</v>
      </c>
      <c r="J43" s="63"/>
      <c r="K43" s="64" t="s">
        <v>0</v>
      </c>
      <c r="L43" s="64" t="s">
        <v>89</v>
      </c>
      <c r="M43" s="64" t="s">
        <v>90</v>
      </c>
      <c r="N43" s="64" t="s">
        <v>91</v>
      </c>
      <c r="O43" s="63"/>
      <c r="P43" s="64" t="s">
        <v>0</v>
      </c>
      <c r="Q43" s="64" t="s">
        <v>89</v>
      </c>
      <c r="R43" s="64" t="s">
        <v>90</v>
      </c>
      <c r="S43" s="64" t="s">
        <v>91</v>
      </c>
      <c r="X43" s="57" t="s">
        <v>38</v>
      </c>
      <c r="Y43" s="57">
        <v>50</v>
      </c>
    </row>
    <row r="44" spans="1:25" x14ac:dyDescent="0.15">
      <c r="A44" s="62">
        <v>100</v>
      </c>
      <c r="B44" s="62">
        <f>つつじが丘１丁目!B44+つつじが丘２丁目!B44+つつじが丘３丁目!B44+つつじが丘４丁目!B44+つつじが丘５丁目!B44</f>
        <v>0</v>
      </c>
      <c r="C44" s="62">
        <f>つつじが丘１丁目!C44+つつじが丘２丁目!C44+つつじが丘３丁目!C44+つつじが丘４丁目!C44+つつじが丘５丁目!C44</f>
        <v>0</v>
      </c>
      <c r="D44" s="62">
        <f>SUM(B44:C44)</f>
        <v>0</v>
      </c>
      <c r="E44" s="63"/>
      <c r="F44" s="62">
        <v>105</v>
      </c>
      <c r="G44" s="62">
        <f>つつじが丘１丁目!G44+つつじが丘２丁目!G44+つつじが丘３丁目!G44+つつじが丘４丁目!G44+つつじが丘５丁目!G44</f>
        <v>0</v>
      </c>
      <c r="H44" s="62">
        <f>つつじが丘１丁目!H44+つつじが丘２丁目!H44+つつじが丘３丁目!H44+つつじが丘４丁目!H44+つつじが丘５丁目!H44</f>
        <v>0</v>
      </c>
      <c r="I44" s="62">
        <f>SUM(G44:H44)</f>
        <v>0</v>
      </c>
      <c r="J44" s="63"/>
      <c r="K44" s="62">
        <v>110</v>
      </c>
      <c r="L44" s="62">
        <f>つつじが丘１丁目!L44+つつじが丘２丁目!L44+つつじが丘３丁目!L44+つつじが丘４丁目!L44+つつじが丘５丁目!L44</f>
        <v>0</v>
      </c>
      <c r="M44" s="62">
        <f>つつじが丘１丁目!M44+つつじが丘２丁目!M44+つつじが丘３丁目!M44+つつじが丘４丁目!M44+つつじが丘５丁目!M44</f>
        <v>0</v>
      </c>
      <c r="N44" s="62">
        <f>SUM(L44:M44)</f>
        <v>0</v>
      </c>
      <c r="O44" s="63"/>
      <c r="P44" s="62">
        <v>115</v>
      </c>
      <c r="Q44" s="62">
        <f>つつじが丘１丁目!Q44+つつじが丘２丁目!Q44+つつじが丘３丁目!Q44+つつじが丘４丁目!Q44+つつじが丘５丁目!Q44</f>
        <v>0</v>
      </c>
      <c r="R44" s="62">
        <f>つつじが丘１丁目!R44+つつじが丘２丁目!R44+つつじが丘３丁目!R44+つつじが丘４丁目!R44+つつじが丘５丁目!R44</f>
        <v>0</v>
      </c>
      <c r="S44" s="62">
        <f>SUM(Q44:R44)</f>
        <v>0</v>
      </c>
      <c r="X44" s="57" t="s">
        <v>39</v>
      </c>
      <c r="Y44" s="57">
        <v>51</v>
      </c>
    </row>
    <row r="45" spans="1:25" x14ac:dyDescent="0.15">
      <c r="A45" s="62">
        <v>101</v>
      </c>
      <c r="B45" s="62">
        <f>つつじが丘１丁目!B45+つつじが丘２丁目!B45+つつじが丘３丁目!B45+つつじが丘４丁目!B45+つつじが丘５丁目!B45</f>
        <v>0</v>
      </c>
      <c r="C45" s="62">
        <f>つつじが丘１丁目!C45+つつじが丘２丁目!C45+つつじが丘３丁目!C45+つつじが丘４丁目!C45+つつじが丘５丁目!C45</f>
        <v>0</v>
      </c>
      <c r="D45" s="62">
        <f>SUM(B45:C45)</f>
        <v>0</v>
      </c>
      <c r="E45" s="63"/>
      <c r="F45" s="62">
        <v>106</v>
      </c>
      <c r="G45" s="62">
        <f>つつじが丘１丁目!G45+つつじが丘２丁目!G45+つつじが丘３丁目!G45+つつじが丘４丁目!G45+つつじが丘５丁目!G45</f>
        <v>0</v>
      </c>
      <c r="H45" s="62">
        <f>つつじが丘１丁目!H45+つつじが丘２丁目!H45+つつじが丘３丁目!H45+つつじが丘４丁目!H45+つつじが丘５丁目!H45</f>
        <v>0</v>
      </c>
      <c r="I45" s="62">
        <f>SUM(G45:H45)</f>
        <v>0</v>
      </c>
      <c r="J45" s="63"/>
      <c r="K45" s="62">
        <v>111</v>
      </c>
      <c r="L45" s="62">
        <f>つつじが丘１丁目!L45+つつじが丘２丁目!L45+つつじが丘３丁目!L45+つつじが丘４丁目!L45+つつじが丘５丁目!L45</f>
        <v>0</v>
      </c>
      <c r="M45" s="62">
        <f>つつじが丘１丁目!M45+つつじが丘２丁目!M45+つつじが丘３丁目!M45+つつじが丘４丁目!M45+つつじが丘５丁目!M45</f>
        <v>0</v>
      </c>
      <c r="N45" s="62">
        <f>SUM(L45:M45)</f>
        <v>0</v>
      </c>
      <c r="O45" s="63"/>
      <c r="P45" s="62">
        <v>116</v>
      </c>
      <c r="Q45" s="62">
        <f>つつじが丘１丁目!Q45+つつじが丘２丁目!Q45+つつじが丘３丁目!Q45+つつじが丘４丁目!Q45+つつじが丘５丁目!Q45</f>
        <v>0</v>
      </c>
      <c r="R45" s="62">
        <f>つつじが丘１丁目!R45+つつじが丘２丁目!R45+つつじが丘３丁目!R45+つつじが丘４丁目!R45+つつじが丘５丁目!R45</f>
        <v>0</v>
      </c>
      <c r="S45" s="62">
        <f>SUM(Q45:R45)</f>
        <v>0</v>
      </c>
      <c r="X45" s="57" t="s">
        <v>40</v>
      </c>
      <c r="Y45" s="57">
        <v>52</v>
      </c>
    </row>
    <row r="46" spans="1:25" x14ac:dyDescent="0.15">
      <c r="A46" s="62">
        <v>102</v>
      </c>
      <c r="B46" s="62">
        <f>つつじが丘１丁目!B46+つつじが丘２丁目!B46+つつじが丘３丁目!B46+つつじが丘４丁目!B46+つつじが丘５丁目!B46</f>
        <v>0</v>
      </c>
      <c r="C46" s="62">
        <f>つつじが丘１丁目!C46+つつじが丘２丁目!C46+つつじが丘３丁目!C46+つつじが丘４丁目!C46+つつじが丘５丁目!C46</f>
        <v>0</v>
      </c>
      <c r="D46" s="62">
        <f>SUM(B46:C46)</f>
        <v>0</v>
      </c>
      <c r="E46" s="63"/>
      <c r="F46" s="62">
        <v>107</v>
      </c>
      <c r="G46" s="62">
        <f>つつじが丘１丁目!G46+つつじが丘２丁目!G46+つつじが丘３丁目!G46+つつじが丘４丁目!G46+つつじが丘５丁目!G46</f>
        <v>0</v>
      </c>
      <c r="H46" s="62">
        <f>つつじが丘１丁目!H46+つつじが丘２丁目!H46+つつじが丘３丁目!H46+つつじが丘４丁目!H46+つつじが丘５丁目!H46</f>
        <v>0</v>
      </c>
      <c r="I46" s="62">
        <f>SUM(G46:H46)</f>
        <v>0</v>
      </c>
      <c r="J46" s="63"/>
      <c r="K46" s="62">
        <v>112</v>
      </c>
      <c r="L46" s="62">
        <f>つつじが丘１丁目!L46+つつじが丘２丁目!L46+つつじが丘３丁目!L46+つつじが丘４丁目!L46+つつじが丘５丁目!L46</f>
        <v>0</v>
      </c>
      <c r="M46" s="62">
        <f>つつじが丘１丁目!M46+つつじが丘２丁目!M46+つつじが丘３丁目!M46+つつじが丘４丁目!M46+つつじが丘５丁目!M46</f>
        <v>0</v>
      </c>
      <c r="N46" s="62">
        <f>SUM(L46:M46)</f>
        <v>0</v>
      </c>
      <c r="O46" s="63"/>
      <c r="P46" s="62">
        <v>117</v>
      </c>
      <c r="Q46" s="62">
        <f>つつじが丘１丁目!Q46+つつじが丘２丁目!Q46+つつじが丘３丁目!Q46+つつじが丘４丁目!Q46+つつじが丘５丁目!Q46</f>
        <v>0</v>
      </c>
      <c r="R46" s="62">
        <f>つつじが丘１丁目!R46+つつじが丘２丁目!R46+つつじが丘３丁目!R46+つつじが丘４丁目!R46+つつじが丘５丁目!R46</f>
        <v>0</v>
      </c>
      <c r="S46" s="62">
        <f>SUM(Q46:R46)</f>
        <v>0</v>
      </c>
      <c r="X46" s="57" t="s">
        <v>41</v>
      </c>
      <c r="Y46" s="57">
        <v>53</v>
      </c>
    </row>
    <row r="47" spans="1:25" x14ac:dyDescent="0.15">
      <c r="A47" s="62">
        <v>103</v>
      </c>
      <c r="B47" s="62">
        <f>つつじが丘１丁目!B47+つつじが丘２丁目!B47+つつじが丘３丁目!B47+つつじが丘４丁目!B47+つつじが丘５丁目!B47</f>
        <v>0</v>
      </c>
      <c r="C47" s="62">
        <f>つつじが丘１丁目!C47+つつじが丘２丁目!C47+つつじが丘３丁目!C47+つつじが丘４丁目!C47+つつじが丘５丁目!C47</f>
        <v>0</v>
      </c>
      <c r="D47" s="62">
        <f>SUM(B47:C47)</f>
        <v>0</v>
      </c>
      <c r="E47" s="63"/>
      <c r="F47" s="62">
        <v>108</v>
      </c>
      <c r="G47" s="62">
        <f>つつじが丘１丁目!G47+つつじが丘２丁目!G47+つつじが丘３丁目!G47+つつじが丘４丁目!G47+つつじが丘５丁目!G47</f>
        <v>0</v>
      </c>
      <c r="H47" s="62">
        <f>つつじが丘１丁目!H47+つつじが丘２丁目!H47+つつじが丘３丁目!H47+つつじが丘４丁目!H47+つつじが丘５丁目!H47</f>
        <v>1</v>
      </c>
      <c r="I47" s="62">
        <f>SUM(G47:H47)</f>
        <v>1</v>
      </c>
      <c r="J47" s="63"/>
      <c r="K47" s="62">
        <v>113</v>
      </c>
      <c r="L47" s="62">
        <f>つつじが丘１丁目!L47+つつじが丘２丁目!L47+つつじが丘３丁目!L47+つつじが丘４丁目!L47+つつじが丘５丁目!L47</f>
        <v>0</v>
      </c>
      <c r="M47" s="62">
        <f>つつじが丘１丁目!M47+つつじが丘２丁目!M47+つつじが丘３丁目!M47+つつじが丘４丁目!M47+つつじが丘５丁目!M47</f>
        <v>0</v>
      </c>
      <c r="N47" s="62">
        <f>SUM(L47:M47)</f>
        <v>0</v>
      </c>
      <c r="O47" s="63"/>
      <c r="P47" s="62">
        <v>118</v>
      </c>
      <c r="Q47" s="62">
        <f>つつじが丘１丁目!Q47+つつじが丘２丁目!Q47+つつじが丘３丁目!Q47+つつじが丘４丁目!Q47+つつじが丘５丁目!Q47</f>
        <v>0</v>
      </c>
      <c r="R47" s="62">
        <f>つつじが丘１丁目!R47+つつじが丘２丁目!R47+つつじが丘３丁目!R47+つつじが丘４丁目!R47+つつじが丘５丁目!R47</f>
        <v>0</v>
      </c>
      <c r="S47" s="62">
        <f>SUM(Q47:R47)</f>
        <v>0</v>
      </c>
      <c r="X47" s="57" t="s">
        <v>42</v>
      </c>
      <c r="Y47" s="57">
        <v>54</v>
      </c>
    </row>
    <row r="48" spans="1:25" x14ac:dyDescent="0.15">
      <c r="A48" s="62">
        <v>104</v>
      </c>
      <c r="B48" s="62">
        <f>つつじが丘１丁目!B48+つつじが丘２丁目!B48+つつじが丘３丁目!B48+つつじが丘４丁目!B48+つつじが丘５丁目!B48</f>
        <v>0</v>
      </c>
      <c r="C48" s="62">
        <f>つつじが丘１丁目!C48+つつじが丘２丁目!C48+つつじが丘３丁目!C48+つつじが丘４丁目!C48+つつじが丘５丁目!C48</f>
        <v>0</v>
      </c>
      <c r="D48" s="62">
        <f>SUM(B48:C48)</f>
        <v>0</v>
      </c>
      <c r="E48" s="63"/>
      <c r="F48" s="62">
        <v>109</v>
      </c>
      <c r="G48" s="62">
        <f>つつじが丘１丁目!G48+つつじが丘２丁目!G48+つつじが丘３丁目!G48+つつじが丘４丁目!G48+つつじが丘５丁目!G48</f>
        <v>0</v>
      </c>
      <c r="H48" s="62">
        <f>つつじが丘１丁目!H48+つつじが丘２丁目!H48+つつじが丘３丁目!H48+つつじが丘４丁目!H48+つつじが丘５丁目!H48</f>
        <v>0</v>
      </c>
      <c r="I48" s="62">
        <f>SUM(G48:H48)</f>
        <v>0</v>
      </c>
      <c r="J48" s="63"/>
      <c r="K48" s="62">
        <v>114</v>
      </c>
      <c r="L48" s="62">
        <f>つつじが丘１丁目!L48+つつじが丘２丁目!L48+つつじが丘３丁目!L48+つつじが丘４丁目!L48+つつじが丘５丁目!L48</f>
        <v>0</v>
      </c>
      <c r="M48" s="62">
        <f>つつじが丘１丁目!M48+つつじが丘２丁目!M48+つつじが丘３丁目!M48+つつじが丘４丁目!M48+つつじが丘５丁目!M48</f>
        <v>0</v>
      </c>
      <c r="N48" s="62">
        <f>SUM(L48:M48)</f>
        <v>0</v>
      </c>
      <c r="O48" s="63"/>
      <c r="P48" s="62">
        <v>119</v>
      </c>
      <c r="Q48" s="62">
        <f>つつじが丘１丁目!Q48+つつじが丘２丁目!Q48+つつじが丘３丁目!Q48+つつじが丘４丁目!Q48+つつじが丘５丁目!Q48</f>
        <v>0</v>
      </c>
      <c r="R48" s="62">
        <f>つつじが丘１丁目!R48+つつじが丘２丁目!R48+つつじが丘３丁目!R48+つつじが丘４丁目!R48+つつじが丘５丁目!R48</f>
        <v>0</v>
      </c>
      <c r="S48" s="62">
        <f>SUM(Q48:R48)</f>
        <v>0</v>
      </c>
      <c r="X48" s="57" t="s">
        <v>43</v>
      </c>
      <c r="Y48" s="57">
        <v>55</v>
      </c>
    </row>
    <row r="49" spans="1:25" x14ac:dyDescent="0.15">
      <c r="A49" s="64" t="s">
        <v>91</v>
      </c>
      <c r="B49" s="62">
        <f>SUM(B44:B48)</f>
        <v>0</v>
      </c>
      <c r="C49" s="62">
        <f>SUM(C44:C48)</f>
        <v>0</v>
      </c>
      <c r="D49" s="62">
        <f>SUM(D44:D48)</f>
        <v>0</v>
      </c>
      <c r="E49" s="63"/>
      <c r="F49" s="64" t="s">
        <v>91</v>
      </c>
      <c r="G49" s="62">
        <f>SUM(G44:G48)</f>
        <v>0</v>
      </c>
      <c r="H49" s="62">
        <f>SUM(H44:H48)</f>
        <v>1</v>
      </c>
      <c r="I49" s="62">
        <f>SUM(I44:I48)</f>
        <v>1</v>
      </c>
      <c r="J49" s="63"/>
      <c r="K49" s="64" t="s">
        <v>91</v>
      </c>
      <c r="L49" s="62">
        <f>SUM(L44:L48)</f>
        <v>0</v>
      </c>
      <c r="M49" s="62">
        <f>SUM(M44:M48)</f>
        <v>0</v>
      </c>
      <c r="N49" s="62">
        <f>SUM(N44:N48)</f>
        <v>0</v>
      </c>
      <c r="O49" s="63"/>
      <c r="P49" s="64" t="s">
        <v>91</v>
      </c>
      <c r="Q49" s="62">
        <f>SUM(Q44:Q48)</f>
        <v>0</v>
      </c>
      <c r="R49" s="62">
        <f>SUM(R44:R48)</f>
        <v>0</v>
      </c>
      <c r="S49" s="62">
        <f>SUM(S44:S48)</f>
        <v>0</v>
      </c>
      <c r="U49" s="65">
        <f>Q49+L49+G49+B49</f>
        <v>0</v>
      </c>
      <c r="V49" s="65">
        <f>R49+M49+H49+C49</f>
        <v>1</v>
      </c>
      <c r="X49" s="57" t="s">
        <v>44</v>
      </c>
      <c r="Y49" s="57">
        <v>56</v>
      </c>
    </row>
    <row r="50" spans="1:25" ht="14.25" thickBot="1" x14ac:dyDescent="0.2">
      <c r="A50" s="67"/>
      <c r="B50" s="67"/>
      <c r="C50" s="67"/>
      <c r="D50" s="67"/>
      <c r="F50" s="67"/>
      <c r="G50" s="67"/>
      <c r="H50" s="67"/>
      <c r="I50" s="67"/>
      <c r="K50" s="67"/>
      <c r="L50" s="67"/>
      <c r="M50" s="67"/>
      <c r="N50" s="67"/>
      <c r="P50" s="67"/>
      <c r="Q50" s="68"/>
      <c r="R50" s="68"/>
      <c r="S50" s="68"/>
      <c r="X50" s="57" t="s">
        <v>45</v>
      </c>
      <c r="Y50" s="57">
        <v>57</v>
      </c>
    </row>
    <row r="51" spans="1:25" ht="14.25" thickBot="1" x14ac:dyDescent="0.2">
      <c r="N51" s="76"/>
      <c r="O51" s="70"/>
      <c r="P51" s="69" t="s">
        <v>94</v>
      </c>
      <c r="Q51" s="71" t="s">
        <v>89</v>
      </c>
      <c r="R51" s="72" t="s">
        <v>90</v>
      </c>
      <c r="S51" s="72" t="s">
        <v>91</v>
      </c>
      <c r="X51" s="57" t="s">
        <v>46</v>
      </c>
      <c r="Y51" s="57">
        <v>58</v>
      </c>
    </row>
    <row r="52" spans="1:25" ht="14.25" thickBot="1" x14ac:dyDescent="0.2">
      <c r="N52" s="77"/>
      <c r="O52" s="70"/>
      <c r="P52" s="73" t="s">
        <v>95</v>
      </c>
      <c r="Q52" s="74">
        <f>SUM(U9:U49)</f>
        <v>2657</v>
      </c>
      <c r="R52" s="75">
        <f>SUM(V9:V49)</f>
        <v>2770</v>
      </c>
      <c r="S52" s="75">
        <f>SUM(Q52:R52)</f>
        <v>5427</v>
      </c>
      <c r="U52" s="65">
        <f>SUM(U9:U49)</f>
        <v>2657</v>
      </c>
      <c r="V52" s="65">
        <f>SUM(V9:V49)</f>
        <v>2770</v>
      </c>
      <c r="X52" s="57" t="s">
        <v>47</v>
      </c>
      <c r="Y52" s="57">
        <v>59</v>
      </c>
    </row>
    <row r="53" spans="1:25" x14ac:dyDescent="0.15">
      <c r="U53" s="65">
        <f>G33+L33+Q33+U41+U49</f>
        <v>232</v>
      </c>
      <c r="V53" s="65">
        <f>H33+M33+R33+V41+V49</f>
        <v>272</v>
      </c>
      <c r="X53" s="57" t="s">
        <v>48</v>
      </c>
      <c r="Y53" s="57">
        <v>60</v>
      </c>
    </row>
    <row r="54" spans="1:25" x14ac:dyDescent="0.15">
      <c r="U54" s="65">
        <f>Q33+U41+U49</f>
        <v>75</v>
      </c>
      <c r="V54" s="65">
        <f>R33+V41+V49</f>
        <v>102</v>
      </c>
      <c r="X54" s="57" t="s">
        <v>49</v>
      </c>
      <c r="Y54" s="57">
        <v>61</v>
      </c>
    </row>
    <row r="55" spans="1:25" x14ac:dyDescent="0.15">
      <c r="X55" s="57" t="s">
        <v>50</v>
      </c>
      <c r="Y55" s="57">
        <v>62</v>
      </c>
    </row>
    <row r="56" spans="1:25" x14ac:dyDescent="0.15">
      <c r="X56" s="57" t="s">
        <v>51</v>
      </c>
      <c r="Y56" s="57">
        <v>63</v>
      </c>
    </row>
    <row r="57" spans="1:25" x14ac:dyDescent="0.15">
      <c r="X57" s="57" t="s">
        <v>52</v>
      </c>
      <c r="Y57" s="57">
        <v>64</v>
      </c>
    </row>
    <row r="58" spans="1:25" x14ac:dyDescent="0.15">
      <c r="X58" s="57" t="s">
        <v>53</v>
      </c>
      <c r="Y58" s="57">
        <v>65</v>
      </c>
    </row>
    <row r="59" spans="1:25" x14ac:dyDescent="0.15">
      <c r="X59" s="57" t="s">
        <v>54</v>
      </c>
      <c r="Y59" s="57">
        <v>66</v>
      </c>
    </row>
    <row r="60" spans="1:25" x14ac:dyDescent="0.15">
      <c r="X60" s="57" t="s">
        <v>55</v>
      </c>
      <c r="Y60" s="57">
        <v>67</v>
      </c>
    </row>
    <row r="61" spans="1:25" x14ac:dyDescent="0.15">
      <c r="X61" s="57" t="s">
        <v>122</v>
      </c>
      <c r="Y61" s="57">
        <v>68</v>
      </c>
    </row>
    <row r="62" spans="1:25" x14ac:dyDescent="0.15">
      <c r="X62" s="57" t="s">
        <v>56</v>
      </c>
      <c r="Y62" s="57">
        <v>69</v>
      </c>
    </row>
    <row r="63" spans="1:25" x14ac:dyDescent="0.15">
      <c r="X63" s="57" t="s">
        <v>57</v>
      </c>
      <c r="Y63" s="57">
        <v>70</v>
      </c>
    </row>
    <row r="64" spans="1:25" x14ac:dyDescent="0.15">
      <c r="X64" s="57" t="s">
        <v>58</v>
      </c>
      <c r="Y64" s="57">
        <v>71</v>
      </c>
    </row>
    <row r="65" spans="24:25" x14ac:dyDescent="0.15">
      <c r="X65" s="57" t="s">
        <v>59</v>
      </c>
      <c r="Y65" s="57">
        <v>72</v>
      </c>
    </row>
    <row r="66" spans="24:25" x14ac:dyDescent="0.15">
      <c r="X66" s="57" t="s">
        <v>60</v>
      </c>
      <c r="Y66" s="57">
        <v>73</v>
      </c>
    </row>
  </sheetData>
  <sheetProtection sheet="1" objects="1" scenarios="1"/>
  <phoneticPr fontId="2"/>
  <dataValidations disablePrompts="1" count="1">
    <dataValidation type="list" allowBlank="1" showInputMessage="1" showErrorMessage="1" sqref="H1">
      <formula1>$X$3:$X$66</formula1>
    </dataValidation>
  </dataValidations>
  <pageMargins left="0.99" right="0.78700000000000003" top="0.47" bottom="0.28000000000000003" header="0.4" footer="0.21"/>
  <pageSetup paperSize="9" scale="84" orientation="landscape" verticalDpi="0" r:id="rId1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66"/>
  <sheetViews>
    <sheetView tabSelected="1" zoomScale="80" workbookViewId="0">
      <pane ySplit="1" topLeftCell="A2" activePane="bottomLeft" state="frozen"/>
      <selection activeCell="I52" sqref="I52"/>
      <selection pane="bottomLeft" activeCell="I52" sqref="I52"/>
    </sheetView>
  </sheetViews>
  <sheetFormatPr defaultRowHeight="13.5" x14ac:dyDescent="0.15"/>
  <cols>
    <col min="1" max="4" width="9" style="57"/>
    <col min="5" max="5" width="2.125" style="57" customWidth="1"/>
    <col min="6" max="9" width="9" style="57"/>
    <col min="10" max="10" width="0.875" style="57" customWidth="1"/>
    <col min="11" max="14" width="9" style="57"/>
    <col min="15" max="15" width="1" style="57" customWidth="1"/>
    <col min="16" max="16384" width="9" style="57"/>
  </cols>
  <sheetData>
    <row r="1" spans="1:25" x14ac:dyDescent="0.15">
      <c r="A1" s="55" t="s">
        <v>99</v>
      </c>
      <c r="B1" s="55"/>
      <c r="C1" s="55"/>
      <c r="D1" s="55"/>
      <c r="E1" s="55"/>
      <c r="F1" s="55"/>
      <c r="G1" s="56" t="s">
        <v>92</v>
      </c>
      <c r="H1" s="78" t="s">
        <v>141</v>
      </c>
      <c r="J1" s="55"/>
      <c r="K1" s="55"/>
      <c r="L1" s="55"/>
      <c r="M1" s="55"/>
      <c r="N1" s="55"/>
      <c r="O1" s="55" t="s">
        <v>93</v>
      </c>
      <c r="P1" s="55"/>
      <c r="Q1" s="55"/>
      <c r="R1" s="55" t="str">
        <f>高齢者率65!J1</f>
        <v>平成30年3月末</v>
      </c>
      <c r="S1" s="55"/>
      <c r="Y1" s="55">
        <f>VLOOKUP(H1,X3:Y67,2,FALSE)</f>
        <v>50</v>
      </c>
    </row>
    <row r="2" spans="1:25" x14ac:dyDescent="0.15">
      <c r="A2" s="58"/>
      <c r="B2" s="58"/>
      <c r="C2" s="58"/>
      <c r="D2" s="58"/>
      <c r="E2" s="55"/>
      <c r="F2" s="58"/>
      <c r="G2" s="58"/>
      <c r="H2" s="58"/>
      <c r="I2" s="58"/>
      <c r="J2" s="55"/>
      <c r="K2" s="58"/>
      <c r="L2" s="58"/>
      <c r="M2" s="58"/>
      <c r="N2" s="58"/>
      <c r="O2" s="55"/>
      <c r="P2" s="58"/>
      <c r="Q2" s="58"/>
      <c r="R2" s="58"/>
      <c r="S2" s="58"/>
    </row>
    <row r="3" spans="1:25" x14ac:dyDescent="0.15">
      <c r="A3" s="59" t="s">
        <v>0</v>
      </c>
      <c r="B3" s="59" t="s">
        <v>89</v>
      </c>
      <c r="C3" s="59" t="s">
        <v>90</v>
      </c>
      <c r="D3" s="59" t="s">
        <v>91</v>
      </c>
      <c r="E3" s="60"/>
      <c r="F3" s="59" t="s">
        <v>0</v>
      </c>
      <c r="G3" s="59" t="s">
        <v>89</v>
      </c>
      <c r="H3" s="59" t="s">
        <v>90</v>
      </c>
      <c r="I3" s="59" t="s">
        <v>91</v>
      </c>
      <c r="J3" s="60"/>
      <c r="K3" s="59" t="s">
        <v>0</v>
      </c>
      <c r="L3" s="59" t="s">
        <v>89</v>
      </c>
      <c r="M3" s="59" t="s">
        <v>90</v>
      </c>
      <c r="N3" s="59" t="s">
        <v>91</v>
      </c>
      <c r="O3" s="60"/>
      <c r="P3" s="59" t="s">
        <v>0</v>
      </c>
      <c r="Q3" s="59" t="s">
        <v>89</v>
      </c>
      <c r="R3" s="59" t="s">
        <v>90</v>
      </c>
      <c r="S3" s="59" t="s">
        <v>91</v>
      </c>
      <c r="T3" s="61"/>
      <c r="X3" s="57" t="s">
        <v>2</v>
      </c>
      <c r="Y3" s="57">
        <v>1</v>
      </c>
    </row>
    <row r="4" spans="1:25" x14ac:dyDescent="0.15">
      <c r="A4" s="62">
        <v>0</v>
      </c>
      <c r="B4" s="62">
        <f>IF(ISNA(VLOOKUP($Y$1*1000+A4,年齢別人口集計表AD2!$A$2:$K$5000,9,FALSE)),0,VLOOKUP($Y$1*1000+A4,年齢別人口集計表AD2!$A$2:$K$5000,9,FALSE))</f>
        <v>0</v>
      </c>
      <c r="C4" s="62">
        <f>IF(ISNA(VLOOKUP($Y$1*1000+A4,年齢別人口集計表AD2!$A$2:$K$5000,10,FALSE)),0,VLOOKUP($Y$1*1000+A4,年齢別人口集計表AD2!$A$2:$K$5000,10,FALSE))</f>
        <v>1</v>
      </c>
      <c r="D4" s="62">
        <f>SUM(B4:C4)</f>
        <v>1</v>
      </c>
      <c r="E4" s="63"/>
      <c r="F4" s="62">
        <v>5</v>
      </c>
      <c r="G4" s="62">
        <f>IF(ISNA(VLOOKUP($Y$1*1000+F4,年齢別人口集計表AD2!$A$2:$K$5000,9,FALSE)),0,VLOOKUP($Y$1*1000+F4,年齢別人口集計表AD2!$A$2:$K$5000,9,FALSE))</f>
        <v>0</v>
      </c>
      <c r="H4" s="62">
        <f>IF(ISNA(VLOOKUP($Y$1*1000+F4,年齢別人口集計表AD2!$A$2:$K$5000,10,FALSE)),0,VLOOKUP($Y$1*1000+F4,年齢別人口集計表AD2!$A$2:$K$5000,10,FALSE))</f>
        <v>0</v>
      </c>
      <c r="I4" s="62">
        <f>SUM(G4:H4)</f>
        <v>0</v>
      </c>
      <c r="J4" s="63"/>
      <c r="K4" s="62">
        <v>10</v>
      </c>
      <c r="L4" s="62">
        <f>IF(ISNA(VLOOKUP($Y$1*1000+K4,年齢別人口集計表AD2!$A$2:$K$5000,9,FALSE)),0,VLOOKUP($Y$1*1000+K4,年齢別人口集計表AD2!$A$2:$K$5000,9,FALSE))</f>
        <v>0</v>
      </c>
      <c r="M4" s="62">
        <f>IF(ISNA(VLOOKUP($Y$1*1000+K4,年齢別人口集計表AD2!$A$2:$K$5000,10,FALSE)),0,VLOOKUP($Y$1*1000+K4,年齢別人口集計表AD2!$A$2:$K$5000,10,FALSE))</f>
        <v>0</v>
      </c>
      <c r="N4" s="62">
        <f>SUM(L4:M4)</f>
        <v>0</v>
      </c>
      <c r="O4" s="63"/>
      <c r="P4" s="62">
        <v>15</v>
      </c>
      <c r="Q4" s="62">
        <f>IF(ISNA(VLOOKUP($Y$1*1000+P4,年齢別人口集計表AD2!$A$2:$K$5000,9,FALSE)),0,VLOOKUP($Y$1*1000+P4,年齢別人口集計表AD2!$A$2:$K$5000,9,FALSE))</f>
        <v>0</v>
      </c>
      <c r="R4" s="62">
        <f>IF(ISNA(VLOOKUP($Y$1*1000+P4,年齢別人口集計表AD2!$A$2:$K$5000,10,FALSE)),0,VLOOKUP($Y$1*1000+P4,年齢別人口集計表AD2!$A$2:$K$5000,10,FALSE))</f>
        <v>0</v>
      </c>
      <c r="S4" s="62">
        <f>SUM(Q4:R4)</f>
        <v>0</v>
      </c>
      <c r="X4" s="57" t="s">
        <v>3</v>
      </c>
      <c r="Y4" s="57">
        <v>2</v>
      </c>
    </row>
    <row r="5" spans="1:25" x14ac:dyDescent="0.15">
      <c r="A5" s="62">
        <v>1</v>
      </c>
      <c r="B5" s="62">
        <f>IF(ISNA(VLOOKUP($Y$1*1000+A5,年齢別人口集計表AD2!$A$2:$K$5000,9,FALSE)),0,VLOOKUP($Y$1*1000+A5,年齢別人口集計表AD2!$A$2:$K$5000,9,FALSE))</f>
        <v>0</v>
      </c>
      <c r="C5" s="62">
        <f>IF(ISNA(VLOOKUP($Y$1*1000+A5,年齢別人口集計表AD2!$A$2:$K$5000,10,FALSE)),0,VLOOKUP($Y$1*1000+A5,年齢別人口集計表AD2!$A$2:$K$5000,10,FALSE))</f>
        <v>0</v>
      </c>
      <c r="D5" s="62">
        <f>SUM(B5:C5)</f>
        <v>0</v>
      </c>
      <c r="E5" s="63"/>
      <c r="F5" s="62">
        <v>6</v>
      </c>
      <c r="G5" s="62">
        <f>IF(ISNA(VLOOKUP($Y$1*1000+F5,年齢別人口集計表AD2!$A$2:$K$5000,9,FALSE)),0,VLOOKUP($Y$1*1000+F5,年齢別人口集計表AD2!$A$2:$K$5000,9,FALSE))</f>
        <v>0</v>
      </c>
      <c r="H5" s="62">
        <f>IF(ISNA(VLOOKUP($Y$1*1000+F5,年齢別人口集計表AD2!$A$2:$K$5000,10,FALSE)),0,VLOOKUP($Y$1*1000+F5,年齢別人口集計表AD2!$A$2:$K$5000,10,FALSE))</f>
        <v>0</v>
      </c>
      <c r="I5" s="62">
        <f>SUM(G5:H5)</f>
        <v>0</v>
      </c>
      <c r="J5" s="63"/>
      <c r="K5" s="62">
        <v>11</v>
      </c>
      <c r="L5" s="62">
        <f>IF(ISNA(VLOOKUP($Y$1*1000+K5,年齢別人口集計表AD2!$A$2:$K$5000,9,FALSE)),0,VLOOKUP($Y$1*1000+K5,年齢別人口集計表AD2!$A$2:$K$5000,9,FALSE))</f>
        <v>0</v>
      </c>
      <c r="M5" s="62">
        <f>IF(ISNA(VLOOKUP($Y$1*1000+K5,年齢別人口集計表AD2!$A$2:$K$5000,10,FALSE)),0,VLOOKUP($Y$1*1000+K5,年齢別人口集計表AD2!$A$2:$K$5000,10,FALSE))</f>
        <v>0</v>
      </c>
      <c r="N5" s="62">
        <f>SUM(L5:M5)</f>
        <v>0</v>
      </c>
      <c r="O5" s="63"/>
      <c r="P5" s="62">
        <v>16</v>
      </c>
      <c r="Q5" s="62">
        <f>IF(ISNA(VLOOKUP($Y$1*1000+P5,年齢別人口集計表AD2!$A$2:$K$5000,9,FALSE)),0,VLOOKUP($Y$1*1000+P5,年齢別人口集計表AD2!$A$2:$K$5000,9,FALSE))</f>
        <v>0</v>
      </c>
      <c r="R5" s="62">
        <f>IF(ISNA(VLOOKUP($Y$1*1000+P5,年齢別人口集計表AD2!$A$2:$K$5000,10,FALSE)),0,VLOOKUP($Y$1*1000+P5,年齢別人口集計表AD2!$A$2:$K$5000,10,FALSE))</f>
        <v>0</v>
      </c>
      <c r="S5" s="62">
        <f>SUM(Q5:R5)</f>
        <v>0</v>
      </c>
      <c r="X5" s="57" t="s">
        <v>4</v>
      </c>
      <c r="Y5" s="57">
        <v>3</v>
      </c>
    </row>
    <row r="6" spans="1:25" x14ac:dyDescent="0.15">
      <c r="A6" s="62">
        <v>2</v>
      </c>
      <c r="B6" s="62">
        <f>IF(ISNA(VLOOKUP($Y$1*1000+A6,年齢別人口集計表AD2!$A$2:$K$5000,9,FALSE)),0,VLOOKUP($Y$1*1000+A6,年齢別人口集計表AD2!$A$2:$K$5000,9,FALSE))</f>
        <v>0</v>
      </c>
      <c r="C6" s="62">
        <f>IF(ISNA(VLOOKUP($Y$1*1000+A6,年齢別人口集計表AD2!$A$2:$K$5000,10,FALSE)),0,VLOOKUP($Y$1*1000+A6,年齢別人口集計表AD2!$A$2:$K$5000,10,FALSE))</f>
        <v>0</v>
      </c>
      <c r="D6" s="62">
        <f>SUM(B6:C6)</f>
        <v>0</v>
      </c>
      <c r="E6" s="63"/>
      <c r="F6" s="62">
        <v>7</v>
      </c>
      <c r="G6" s="62">
        <f>IF(ISNA(VLOOKUP($Y$1*1000+F6,年齢別人口集計表AD2!$A$2:$K$5000,9,FALSE)),0,VLOOKUP($Y$1*1000+F6,年齢別人口集計表AD2!$A$2:$K$5000,9,FALSE))</f>
        <v>0</v>
      </c>
      <c r="H6" s="62">
        <f>IF(ISNA(VLOOKUP($Y$1*1000+F6,年齢別人口集計表AD2!$A$2:$K$5000,10,FALSE)),0,VLOOKUP($Y$1*1000+F6,年齢別人口集計表AD2!$A$2:$K$5000,10,FALSE))</f>
        <v>0</v>
      </c>
      <c r="I6" s="62">
        <f>SUM(G6:H6)</f>
        <v>0</v>
      </c>
      <c r="J6" s="63"/>
      <c r="K6" s="62">
        <v>12</v>
      </c>
      <c r="L6" s="62">
        <f>IF(ISNA(VLOOKUP($Y$1*1000+K6,年齢別人口集計表AD2!$A$2:$K$5000,9,FALSE)),0,VLOOKUP($Y$1*1000+K6,年齢別人口集計表AD2!$A$2:$K$5000,9,FALSE))</f>
        <v>0</v>
      </c>
      <c r="M6" s="62">
        <f>IF(ISNA(VLOOKUP($Y$1*1000+K6,年齢別人口集計表AD2!$A$2:$K$5000,10,FALSE)),0,VLOOKUP($Y$1*1000+K6,年齢別人口集計表AD2!$A$2:$K$5000,10,FALSE))</f>
        <v>0</v>
      </c>
      <c r="N6" s="62">
        <f>SUM(L6:M6)</f>
        <v>0</v>
      </c>
      <c r="O6" s="63"/>
      <c r="P6" s="62">
        <v>17</v>
      </c>
      <c r="Q6" s="62">
        <f>IF(ISNA(VLOOKUP($Y$1*1000+P6,年齢別人口集計表AD2!$A$2:$K$5000,9,FALSE)),0,VLOOKUP($Y$1*1000+P6,年齢別人口集計表AD2!$A$2:$K$5000,9,FALSE))</f>
        <v>0</v>
      </c>
      <c r="R6" s="62">
        <f>IF(ISNA(VLOOKUP($Y$1*1000+P6,年齢別人口集計表AD2!$A$2:$K$5000,10,FALSE)),0,VLOOKUP($Y$1*1000+P6,年齢別人口集計表AD2!$A$2:$K$5000,10,FALSE))</f>
        <v>0</v>
      </c>
      <c r="S6" s="62">
        <f>SUM(Q6:R6)</f>
        <v>0</v>
      </c>
      <c r="X6" s="57" t="s">
        <v>5</v>
      </c>
      <c r="Y6" s="57">
        <v>4</v>
      </c>
    </row>
    <row r="7" spans="1:25" x14ac:dyDescent="0.15">
      <c r="A7" s="62">
        <v>3</v>
      </c>
      <c r="B7" s="62">
        <f>IF(ISNA(VLOOKUP($Y$1*1000+A7,年齢別人口集計表AD2!$A$2:$K$5000,9,FALSE)),0,VLOOKUP($Y$1*1000+A7,年齢別人口集計表AD2!$A$2:$K$5000,9,FALSE))</f>
        <v>0</v>
      </c>
      <c r="C7" s="62">
        <f>IF(ISNA(VLOOKUP($Y$1*1000+A7,年齢別人口集計表AD2!$A$2:$K$5000,10,FALSE)),0,VLOOKUP($Y$1*1000+A7,年齢別人口集計表AD2!$A$2:$K$5000,10,FALSE))</f>
        <v>0</v>
      </c>
      <c r="D7" s="62">
        <f>SUM(B7:C7)</f>
        <v>0</v>
      </c>
      <c r="E7" s="63"/>
      <c r="F7" s="62">
        <v>8</v>
      </c>
      <c r="G7" s="62">
        <f>IF(ISNA(VLOOKUP($Y$1*1000+F7,年齢別人口集計表AD2!$A$2:$K$5000,9,FALSE)),0,VLOOKUP($Y$1*1000+F7,年齢別人口集計表AD2!$A$2:$K$5000,9,FALSE))</f>
        <v>0</v>
      </c>
      <c r="H7" s="62">
        <f>IF(ISNA(VLOOKUP($Y$1*1000+F7,年齢別人口集計表AD2!$A$2:$K$5000,10,FALSE)),0,VLOOKUP($Y$1*1000+F7,年齢別人口集計表AD2!$A$2:$K$5000,10,FALSE))</f>
        <v>0</v>
      </c>
      <c r="I7" s="62">
        <f>SUM(G7:H7)</f>
        <v>0</v>
      </c>
      <c r="J7" s="63"/>
      <c r="K7" s="62">
        <v>13</v>
      </c>
      <c r="L7" s="62">
        <f>IF(ISNA(VLOOKUP($Y$1*1000+K7,年齢別人口集計表AD2!$A$2:$K$5000,9,FALSE)),0,VLOOKUP($Y$1*1000+K7,年齢別人口集計表AD2!$A$2:$K$5000,9,FALSE))</f>
        <v>0</v>
      </c>
      <c r="M7" s="62">
        <f>IF(ISNA(VLOOKUP($Y$1*1000+K7,年齢別人口集計表AD2!$A$2:$K$5000,10,FALSE)),0,VLOOKUP($Y$1*1000+K7,年齢別人口集計表AD2!$A$2:$K$5000,10,FALSE))</f>
        <v>0</v>
      </c>
      <c r="N7" s="62">
        <f>SUM(L7:M7)</f>
        <v>0</v>
      </c>
      <c r="O7" s="63"/>
      <c r="P7" s="62">
        <v>18</v>
      </c>
      <c r="Q7" s="62">
        <f>IF(ISNA(VLOOKUP($Y$1*1000+P7,年齢別人口集計表AD2!$A$2:$K$5000,9,FALSE)),0,VLOOKUP($Y$1*1000+P7,年齢別人口集計表AD2!$A$2:$K$5000,9,FALSE))</f>
        <v>0</v>
      </c>
      <c r="R7" s="62">
        <f>IF(ISNA(VLOOKUP($Y$1*1000+P7,年齢別人口集計表AD2!$A$2:$K$5000,10,FALSE)),0,VLOOKUP($Y$1*1000+P7,年齢別人口集計表AD2!$A$2:$K$5000,10,FALSE))</f>
        <v>0</v>
      </c>
      <c r="S7" s="62">
        <f>SUM(Q7:R7)</f>
        <v>0</v>
      </c>
      <c r="X7" s="57" t="s">
        <v>6</v>
      </c>
      <c r="Y7" s="57">
        <v>5</v>
      </c>
    </row>
    <row r="8" spans="1:25" x14ac:dyDescent="0.15">
      <c r="A8" s="62">
        <v>4</v>
      </c>
      <c r="B8" s="62">
        <f>IF(ISNA(VLOOKUP($Y$1*1000+A8,年齢別人口集計表AD2!$A$2:$K$5000,9,FALSE)),0,VLOOKUP($Y$1*1000+A8,年齢別人口集計表AD2!$A$2:$K$5000,9,FALSE))</f>
        <v>0</v>
      </c>
      <c r="C8" s="62">
        <f>IF(ISNA(VLOOKUP($Y$1*1000+A8,年齢別人口集計表AD2!$A$2:$K$5000,10,FALSE)),0,VLOOKUP($Y$1*1000+A8,年齢別人口集計表AD2!$A$2:$K$5000,10,FALSE))</f>
        <v>0</v>
      </c>
      <c r="D8" s="62">
        <f>SUM(B8:C8)</f>
        <v>0</v>
      </c>
      <c r="E8" s="63"/>
      <c r="F8" s="62">
        <v>9</v>
      </c>
      <c r="G8" s="62">
        <f>IF(ISNA(VLOOKUP($Y$1*1000+F8,年齢別人口集計表AD2!$A$2:$K$5000,9,FALSE)),0,VLOOKUP($Y$1*1000+F8,年齢別人口集計表AD2!$A$2:$K$5000,9,FALSE))</f>
        <v>0</v>
      </c>
      <c r="H8" s="62">
        <f>IF(ISNA(VLOOKUP($Y$1*1000+F8,年齢別人口集計表AD2!$A$2:$K$5000,10,FALSE)),0,VLOOKUP($Y$1*1000+F8,年齢別人口集計表AD2!$A$2:$K$5000,10,FALSE))</f>
        <v>0</v>
      </c>
      <c r="I8" s="62">
        <f>SUM(G8:H8)</f>
        <v>0</v>
      </c>
      <c r="J8" s="63"/>
      <c r="K8" s="62">
        <v>14</v>
      </c>
      <c r="L8" s="62">
        <f>IF(ISNA(VLOOKUP($Y$1*1000+K8,年齢別人口集計表AD2!$A$2:$K$5000,9,FALSE)),0,VLOOKUP($Y$1*1000+K8,年齢別人口集計表AD2!$A$2:$K$5000,9,FALSE))</f>
        <v>1</v>
      </c>
      <c r="M8" s="62">
        <f>IF(ISNA(VLOOKUP($Y$1*1000+K8,年齢別人口集計表AD2!$A$2:$K$5000,10,FALSE)),0,VLOOKUP($Y$1*1000+K8,年齢別人口集計表AD2!$A$2:$K$5000,10,FALSE))</f>
        <v>0</v>
      </c>
      <c r="N8" s="62">
        <f>SUM(L8:M8)</f>
        <v>1</v>
      </c>
      <c r="O8" s="63"/>
      <c r="P8" s="62">
        <v>19</v>
      </c>
      <c r="Q8" s="62">
        <f>IF(ISNA(VLOOKUP($Y$1*1000+P8,年齢別人口集計表AD2!$A$2:$K$5000,9,FALSE)),0,VLOOKUP($Y$1*1000+P8,年齢別人口集計表AD2!$A$2:$K$5000,9,FALSE))</f>
        <v>0</v>
      </c>
      <c r="R8" s="62">
        <f>IF(ISNA(VLOOKUP($Y$1*1000+P8,年齢別人口集計表AD2!$A$2:$K$5000,10,FALSE)),0,VLOOKUP($Y$1*1000+P8,年齢別人口集計表AD2!$A$2:$K$5000,10,FALSE))</f>
        <v>1</v>
      </c>
      <c r="S8" s="62">
        <f>SUM(Q8:R8)</f>
        <v>1</v>
      </c>
      <c r="X8" s="57" t="s">
        <v>7</v>
      </c>
      <c r="Y8" s="57">
        <v>6</v>
      </c>
    </row>
    <row r="9" spans="1:25" x14ac:dyDescent="0.15">
      <c r="A9" s="64" t="s">
        <v>91</v>
      </c>
      <c r="B9" s="62">
        <f>SUM(B4:B8)</f>
        <v>0</v>
      </c>
      <c r="C9" s="62">
        <f>SUM(C4:C8)</f>
        <v>1</v>
      </c>
      <c r="D9" s="62">
        <f>SUM(D4:D8)</f>
        <v>1</v>
      </c>
      <c r="E9" s="63"/>
      <c r="F9" s="64" t="s">
        <v>91</v>
      </c>
      <c r="G9" s="62">
        <f>SUM(G4:G8)</f>
        <v>0</v>
      </c>
      <c r="H9" s="62">
        <f>SUM(H4:H8)</f>
        <v>0</v>
      </c>
      <c r="I9" s="62">
        <f>SUM(I4:I8)</f>
        <v>0</v>
      </c>
      <c r="J9" s="63"/>
      <c r="K9" s="64" t="s">
        <v>91</v>
      </c>
      <c r="L9" s="62">
        <f>SUM(L4:L8)</f>
        <v>1</v>
      </c>
      <c r="M9" s="62">
        <f>SUM(M4:M8)</f>
        <v>0</v>
      </c>
      <c r="N9" s="62">
        <f>SUM(N4:N8)</f>
        <v>1</v>
      </c>
      <c r="O9" s="63"/>
      <c r="P9" s="64" t="s">
        <v>91</v>
      </c>
      <c r="Q9" s="62">
        <f>SUM(Q4:Q8)</f>
        <v>0</v>
      </c>
      <c r="R9" s="62">
        <f>SUM(R4:R8)</f>
        <v>1</v>
      </c>
      <c r="S9" s="62">
        <f>SUM(S4:S8)</f>
        <v>1</v>
      </c>
      <c r="U9" s="65">
        <f>Q9+L9+G9+B9</f>
        <v>1</v>
      </c>
      <c r="V9" s="65">
        <f>R9+M9+H9+C9</f>
        <v>2</v>
      </c>
      <c r="X9" s="57" t="s">
        <v>8</v>
      </c>
      <c r="Y9" s="57">
        <v>7</v>
      </c>
    </row>
    <row r="10" spans="1:25" x14ac:dyDescent="0.15">
      <c r="A10" s="66"/>
      <c r="B10" s="66"/>
      <c r="C10" s="66"/>
      <c r="D10" s="66"/>
      <c r="F10" s="66"/>
      <c r="G10" s="66"/>
      <c r="H10" s="66"/>
      <c r="I10" s="66"/>
      <c r="K10" s="66"/>
      <c r="L10" s="66"/>
      <c r="M10" s="66"/>
      <c r="N10" s="66"/>
      <c r="P10" s="66"/>
      <c r="Q10" s="66"/>
      <c r="R10" s="66"/>
      <c r="S10" s="66"/>
      <c r="X10" s="57" t="s">
        <v>9</v>
      </c>
      <c r="Y10" s="57">
        <v>8</v>
      </c>
    </row>
    <row r="11" spans="1:25" x14ac:dyDescent="0.15">
      <c r="A11" s="64" t="s">
        <v>0</v>
      </c>
      <c r="B11" s="64" t="s">
        <v>89</v>
      </c>
      <c r="C11" s="64" t="s">
        <v>90</v>
      </c>
      <c r="D11" s="64" t="s">
        <v>91</v>
      </c>
      <c r="E11" s="63"/>
      <c r="F11" s="64" t="s">
        <v>0</v>
      </c>
      <c r="G11" s="64" t="s">
        <v>89</v>
      </c>
      <c r="H11" s="64" t="s">
        <v>90</v>
      </c>
      <c r="I11" s="64" t="s">
        <v>91</v>
      </c>
      <c r="J11" s="63"/>
      <c r="K11" s="64" t="s">
        <v>0</v>
      </c>
      <c r="L11" s="64" t="s">
        <v>89</v>
      </c>
      <c r="M11" s="64" t="s">
        <v>90</v>
      </c>
      <c r="N11" s="64" t="s">
        <v>91</v>
      </c>
      <c r="O11" s="63"/>
      <c r="P11" s="64" t="s">
        <v>0</v>
      </c>
      <c r="Q11" s="64" t="s">
        <v>89</v>
      </c>
      <c r="R11" s="64" t="s">
        <v>90</v>
      </c>
      <c r="S11" s="64" t="s">
        <v>91</v>
      </c>
      <c r="X11" s="57" t="s">
        <v>10</v>
      </c>
      <c r="Y11" s="57">
        <v>9</v>
      </c>
    </row>
    <row r="12" spans="1:25" x14ac:dyDescent="0.15">
      <c r="A12" s="62">
        <v>20</v>
      </c>
      <c r="B12" s="62">
        <f>IF(ISNA(VLOOKUP($Y$1*1000+A12,年齢別人口集計表AD2!$A$2:$K$5000,9,FALSE)),0,VLOOKUP($Y$1*1000+A12,年齢別人口集計表AD2!$A$2:$K$5000,9,FALSE))</f>
        <v>0</v>
      </c>
      <c r="C12" s="62">
        <f>IF(ISNA(VLOOKUP($Y$1*1000+A12,年齢別人口集計表AD2!$A$2:$K$5000,10,FALSE)),0,VLOOKUP($Y$1*1000+A12,年齢別人口集計表AD2!$A$2:$K$5000,10,FALSE))</f>
        <v>1</v>
      </c>
      <c r="D12" s="62">
        <f>SUM(B12:C12)</f>
        <v>1</v>
      </c>
      <c r="E12" s="63"/>
      <c r="F12" s="62">
        <v>25</v>
      </c>
      <c r="G12" s="62">
        <f>IF(ISNA(VLOOKUP($Y$1*1000+F12,年齢別人口集計表AD2!$A$2:$K$5000,9,FALSE)),0,VLOOKUP($Y$1*1000+F12,年齢別人口集計表AD2!$A$2:$K$5000,9,FALSE))</f>
        <v>0</v>
      </c>
      <c r="H12" s="62">
        <f>IF(ISNA(VLOOKUP($Y$1*1000+F12,年齢別人口集計表AD2!$A$2:$K$5000,10,FALSE)),0,VLOOKUP($Y$1*1000+F12,年齢別人口集計表AD2!$A$2:$K$5000,10,FALSE))</f>
        <v>1</v>
      </c>
      <c r="I12" s="62">
        <f>SUM(G12:H12)</f>
        <v>1</v>
      </c>
      <c r="J12" s="63"/>
      <c r="K12" s="62">
        <v>30</v>
      </c>
      <c r="L12" s="62">
        <f>IF(ISNA(VLOOKUP($Y$1*1000+K12,年齢別人口集計表AD2!$A$2:$K$5000,9,FALSE)),0,VLOOKUP($Y$1*1000+K12,年齢別人口集計表AD2!$A$2:$K$5000,9,FALSE))</f>
        <v>0</v>
      </c>
      <c r="M12" s="62">
        <f>IF(ISNA(VLOOKUP($Y$1*1000+K12,年齢別人口集計表AD2!$A$2:$K$5000,10,FALSE)),0,VLOOKUP($Y$1*1000+K12,年齢別人口集計表AD2!$A$2:$K$5000,10,FALSE))</f>
        <v>0</v>
      </c>
      <c r="N12" s="62">
        <f>SUM(L12:M12)</f>
        <v>0</v>
      </c>
      <c r="O12" s="63"/>
      <c r="P12" s="62">
        <v>35</v>
      </c>
      <c r="Q12" s="62">
        <f>IF(ISNA(VLOOKUP($Y$1*1000+P12,年齢別人口集計表AD2!$A$2:$K$5000,9,FALSE)),0,VLOOKUP($Y$1*1000+P12,年齢別人口集計表AD2!$A$2:$K$5000,9,FALSE))</f>
        <v>0</v>
      </c>
      <c r="R12" s="62">
        <f>IF(ISNA(VLOOKUP($Y$1*1000+P12,年齢別人口集計表AD2!$A$2:$K$5000,10,FALSE)),0,VLOOKUP($Y$1*1000+P12,年齢別人口集計表AD2!$A$2:$K$5000,10,FALSE))</f>
        <v>1</v>
      </c>
      <c r="S12" s="62">
        <f>SUM(Q12:R12)</f>
        <v>1</v>
      </c>
      <c r="X12" s="57" t="s">
        <v>11</v>
      </c>
      <c r="Y12" s="57">
        <v>10</v>
      </c>
    </row>
    <row r="13" spans="1:25" x14ac:dyDescent="0.15">
      <c r="A13" s="62">
        <v>21</v>
      </c>
      <c r="B13" s="62">
        <f>IF(ISNA(VLOOKUP($Y$1*1000+A13,年齢別人口集計表AD2!$A$2:$K$5000,9,FALSE)),0,VLOOKUP($Y$1*1000+A13,年齢別人口集計表AD2!$A$2:$K$5000,9,FALSE))</f>
        <v>1</v>
      </c>
      <c r="C13" s="62">
        <f>IF(ISNA(VLOOKUP($Y$1*1000+A13,年齢別人口集計表AD2!$A$2:$K$5000,10,FALSE)),0,VLOOKUP($Y$1*1000+A13,年齢別人口集計表AD2!$A$2:$K$5000,10,FALSE))</f>
        <v>2</v>
      </c>
      <c r="D13" s="62">
        <f>SUM(B13:C13)</f>
        <v>3</v>
      </c>
      <c r="E13" s="63"/>
      <c r="F13" s="62">
        <v>26</v>
      </c>
      <c r="G13" s="62">
        <f>IF(ISNA(VLOOKUP($Y$1*1000+F13,年齢別人口集計表AD2!$A$2:$K$5000,9,FALSE)),0,VLOOKUP($Y$1*1000+F13,年齢別人口集計表AD2!$A$2:$K$5000,9,FALSE))</f>
        <v>0</v>
      </c>
      <c r="H13" s="62">
        <f>IF(ISNA(VLOOKUP($Y$1*1000+F13,年齢別人口集計表AD2!$A$2:$K$5000,10,FALSE)),0,VLOOKUP($Y$1*1000+F13,年齢別人口集計表AD2!$A$2:$K$5000,10,FALSE))</f>
        <v>1</v>
      </c>
      <c r="I13" s="62">
        <f>SUM(G13:H13)</f>
        <v>1</v>
      </c>
      <c r="J13" s="63"/>
      <c r="K13" s="62">
        <v>31</v>
      </c>
      <c r="L13" s="62">
        <f>IF(ISNA(VLOOKUP($Y$1*1000+K13,年齢別人口集計表AD2!$A$2:$K$5000,9,FALSE)),0,VLOOKUP($Y$1*1000+K13,年齢別人口集計表AD2!$A$2:$K$5000,9,FALSE))</f>
        <v>0</v>
      </c>
      <c r="M13" s="62">
        <f>IF(ISNA(VLOOKUP($Y$1*1000+K13,年齢別人口集計表AD2!$A$2:$K$5000,10,FALSE)),0,VLOOKUP($Y$1*1000+K13,年齢別人口集計表AD2!$A$2:$K$5000,10,FALSE))</f>
        <v>0</v>
      </c>
      <c r="N13" s="62">
        <f>SUM(L13:M13)</f>
        <v>0</v>
      </c>
      <c r="O13" s="63"/>
      <c r="P13" s="62">
        <v>36</v>
      </c>
      <c r="Q13" s="62">
        <f>IF(ISNA(VLOOKUP($Y$1*1000+P13,年齢別人口集計表AD2!$A$2:$K$5000,9,FALSE)),0,VLOOKUP($Y$1*1000+P13,年齢別人口集計表AD2!$A$2:$K$5000,9,FALSE))</f>
        <v>0</v>
      </c>
      <c r="R13" s="62">
        <f>IF(ISNA(VLOOKUP($Y$1*1000+P13,年齢別人口集計表AD2!$A$2:$K$5000,10,FALSE)),0,VLOOKUP($Y$1*1000+P13,年齢別人口集計表AD2!$A$2:$K$5000,10,FALSE))</f>
        <v>0</v>
      </c>
      <c r="S13" s="62">
        <f>SUM(Q13:R13)</f>
        <v>0</v>
      </c>
      <c r="X13" s="57" t="s">
        <v>12</v>
      </c>
      <c r="Y13" s="57">
        <v>11</v>
      </c>
    </row>
    <row r="14" spans="1:25" x14ac:dyDescent="0.15">
      <c r="A14" s="62">
        <v>22</v>
      </c>
      <c r="B14" s="62">
        <f>IF(ISNA(VLOOKUP($Y$1*1000+A14,年齢別人口集計表AD2!$A$2:$K$5000,9,FALSE)),0,VLOOKUP($Y$1*1000+A14,年齢別人口集計表AD2!$A$2:$K$5000,9,FALSE))</f>
        <v>1</v>
      </c>
      <c r="C14" s="62">
        <f>IF(ISNA(VLOOKUP($Y$1*1000+A14,年齢別人口集計表AD2!$A$2:$K$5000,10,FALSE)),0,VLOOKUP($Y$1*1000+A14,年齢別人口集計表AD2!$A$2:$K$5000,10,FALSE))</f>
        <v>1</v>
      </c>
      <c r="D14" s="62">
        <f>SUM(B14:C14)</f>
        <v>2</v>
      </c>
      <c r="E14" s="63"/>
      <c r="F14" s="62">
        <v>27</v>
      </c>
      <c r="G14" s="62">
        <f>IF(ISNA(VLOOKUP($Y$1*1000+F14,年齢別人口集計表AD2!$A$2:$K$5000,9,FALSE)),0,VLOOKUP($Y$1*1000+F14,年齢別人口集計表AD2!$A$2:$K$5000,9,FALSE))</f>
        <v>2</v>
      </c>
      <c r="H14" s="62">
        <f>IF(ISNA(VLOOKUP($Y$1*1000+F14,年齢別人口集計表AD2!$A$2:$K$5000,10,FALSE)),0,VLOOKUP($Y$1*1000+F14,年齢別人口集計表AD2!$A$2:$K$5000,10,FALSE))</f>
        <v>0</v>
      </c>
      <c r="I14" s="62">
        <f>SUM(G14:H14)</f>
        <v>2</v>
      </c>
      <c r="J14" s="63"/>
      <c r="K14" s="62">
        <v>32</v>
      </c>
      <c r="L14" s="62">
        <f>IF(ISNA(VLOOKUP($Y$1*1000+K14,年齢別人口集計表AD2!$A$2:$K$5000,9,FALSE)),0,VLOOKUP($Y$1*1000+K14,年齢別人口集計表AD2!$A$2:$K$5000,9,FALSE))</f>
        <v>2</v>
      </c>
      <c r="M14" s="62">
        <f>IF(ISNA(VLOOKUP($Y$1*1000+K14,年齢別人口集計表AD2!$A$2:$K$5000,10,FALSE)),0,VLOOKUP($Y$1*1000+K14,年齢別人口集計表AD2!$A$2:$K$5000,10,FALSE))</f>
        <v>0</v>
      </c>
      <c r="N14" s="62">
        <f>SUM(L14:M14)</f>
        <v>2</v>
      </c>
      <c r="O14" s="63"/>
      <c r="P14" s="62">
        <v>37</v>
      </c>
      <c r="Q14" s="62">
        <f>IF(ISNA(VLOOKUP($Y$1*1000+P14,年齢別人口集計表AD2!$A$2:$K$5000,9,FALSE)),0,VLOOKUP($Y$1*1000+P14,年齢別人口集計表AD2!$A$2:$K$5000,9,FALSE))</f>
        <v>0</v>
      </c>
      <c r="R14" s="62">
        <f>IF(ISNA(VLOOKUP($Y$1*1000+P14,年齢別人口集計表AD2!$A$2:$K$5000,10,FALSE)),0,VLOOKUP($Y$1*1000+P14,年齢別人口集計表AD2!$A$2:$K$5000,10,FALSE))</f>
        <v>0</v>
      </c>
      <c r="S14" s="62">
        <f>SUM(Q14:R14)</f>
        <v>0</v>
      </c>
      <c r="X14" s="57" t="s">
        <v>13</v>
      </c>
      <c r="Y14" s="57">
        <v>12</v>
      </c>
    </row>
    <row r="15" spans="1:25" x14ac:dyDescent="0.15">
      <c r="A15" s="62">
        <v>23</v>
      </c>
      <c r="B15" s="62">
        <f>IF(ISNA(VLOOKUP($Y$1*1000+A15,年齢別人口集計表AD2!$A$2:$K$5000,9,FALSE)),0,VLOOKUP($Y$1*1000+A15,年齢別人口集計表AD2!$A$2:$K$5000,9,FALSE))</f>
        <v>0</v>
      </c>
      <c r="C15" s="62">
        <f>IF(ISNA(VLOOKUP($Y$1*1000+A15,年齢別人口集計表AD2!$A$2:$K$5000,10,FALSE)),0,VLOOKUP($Y$1*1000+A15,年齢別人口集計表AD2!$A$2:$K$5000,10,FALSE))</f>
        <v>0</v>
      </c>
      <c r="D15" s="62">
        <f>SUM(B15:C15)</f>
        <v>0</v>
      </c>
      <c r="E15" s="63"/>
      <c r="F15" s="62">
        <v>28</v>
      </c>
      <c r="G15" s="62">
        <f>IF(ISNA(VLOOKUP($Y$1*1000+F15,年齢別人口集計表AD2!$A$2:$K$5000,9,FALSE)),0,VLOOKUP($Y$1*1000+F15,年齢別人口集計表AD2!$A$2:$K$5000,9,FALSE))</f>
        <v>1</v>
      </c>
      <c r="H15" s="62">
        <f>IF(ISNA(VLOOKUP($Y$1*1000+F15,年齢別人口集計表AD2!$A$2:$K$5000,10,FALSE)),0,VLOOKUP($Y$1*1000+F15,年齢別人口集計表AD2!$A$2:$K$5000,10,FALSE))</f>
        <v>0</v>
      </c>
      <c r="I15" s="62">
        <f>SUM(G15:H15)</f>
        <v>1</v>
      </c>
      <c r="J15" s="63"/>
      <c r="K15" s="62">
        <v>33</v>
      </c>
      <c r="L15" s="62">
        <f>IF(ISNA(VLOOKUP($Y$1*1000+K15,年齢別人口集計表AD2!$A$2:$K$5000,9,FALSE)),0,VLOOKUP($Y$1*1000+K15,年齢別人口集計表AD2!$A$2:$K$5000,9,FALSE))</f>
        <v>0</v>
      </c>
      <c r="M15" s="62">
        <f>IF(ISNA(VLOOKUP($Y$1*1000+K15,年齢別人口集計表AD2!$A$2:$K$5000,10,FALSE)),0,VLOOKUP($Y$1*1000+K15,年齢別人口集計表AD2!$A$2:$K$5000,10,FALSE))</f>
        <v>0</v>
      </c>
      <c r="N15" s="62">
        <f>SUM(L15:M15)</f>
        <v>0</v>
      </c>
      <c r="O15" s="63"/>
      <c r="P15" s="62">
        <v>38</v>
      </c>
      <c r="Q15" s="62">
        <f>IF(ISNA(VLOOKUP($Y$1*1000+P15,年齢別人口集計表AD2!$A$2:$K$5000,9,FALSE)),0,VLOOKUP($Y$1*1000+P15,年齢別人口集計表AD2!$A$2:$K$5000,9,FALSE))</f>
        <v>0</v>
      </c>
      <c r="R15" s="62">
        <f>IF(ISNA(VLOOKUP($Y$1*1000+P15,年齢別人口集計表AD2!$A$2:$K$5000,10,FALSE)),0,VLOOKUP($Y$1*1000+P15,年齢別人口集計表AD2!$A$2:$K$5000,10,FALSE))</f>
        <v>0</v>
      </c>
      <c r="S15" s="62">
        <f>SUM(Q15:R15)</f>
        <v>0</v>
      </c>
      <c r="X15" s="57" t="s">
        <v>14</v>
      </c>
      <c r="Y15" s="57">
        <v>13</v>
      </c>
    </row>
    <row r="16" spans="1:25" x14ac:dyDescent="0.15">
      <c r="A16" s="62">
        <v>24</v>
      </c>
      <c r="B16" s="62">
        <f>IF(ISNA(VLOOKUP($Y$1*1000+A16,年齢別人口集計表AD2!$A$2:$K$5000,9,FALSE)),0,VLOOKUP($Y$1*1000+A16,年齢別人口集計表AD2!$A$2:$K$5000,9,FALSE))</f>
        <v>1</v>
      </c>
      <c r="C16" s="62">
        <f>IF(ISNA(VLOOKUP($Y$1*1000+A16,年齢別人口集計表AD2!$A$2:$K$5000,10,FALSE)),0,VLOOKUP($Y$1*1000+A16,年齢別人口集計表AD2!$A$2:$K$5000,10,FALSE))</f>
        <v>2</v>
      </c>
      <c r="D16" s="62">
        <f>SUM(B16:C16)</f>
        <v>3</v>
      </c>
      <c r="E16" s="63"/>
      <c r="F16" s="62">
        <v>29</v>
      </c>
      <c r="G16" s="62">
        <f>IF(ISNA(VLOOKUP($Y$1*1000+F16,年齢別人口集計表AD2!$A$2:$K$5000,9,FALSE)),0,VLOOKUP($Y$1*1000+F16,年齢別人口集計表AD2!$A$2:$K$5000,9,FALSE))</f>
        <v>1</v>
      </c>
      <c r="H16" s="62">
        <f>IF(ISNA(VLOOKUP($Y$1*1000+F16,年齢別人口集計表AD2!$A$2:$K$5000,10,FALSE)),0,VLOOKUP($Y$1*1000+F16,年齢別人口集計表AD2!$A$2:$K$5000,10,FALSE))</f>
        <v>0</v>
      </c>
      <c r="I16" s="62">
        <f>SUM(G16:H16)</f>
        <v>1</v>
      </c>
      <c r="J16" s="63"/>
      <c r="K16" s="62">
        <v>34</v>
      </c>
      <c r="L16" s="62">
        <f>IF(ISNA(VLOOKUP($Y$1*1000+K16,年齢別人口集計表AD2!$A$2:$K$5000,9,FALSE)),0,VLOOKUP($Y$1*1000+K16,年齢別人口集計表AD2!$A$2:$K$5000,9,FALSE))</f>
        <v>0</v>
      </c>
      <c r="M16" s="62">
        <f>IF(ISNA(VLOOKUP($Y$1*1000+K16,年齢別人口集計表AD2!$A$2:$K$5000,10,FALSE)),0,VLOOKUP($Y$1*1000+K16,年齢別人口集計表AD2!$A$2:$K$5000,10,FALSE))</f>
        <v>1</v>
      </c>
      <c r="N16" s="62">
        <f>SUM(L16:M16)</f>
        <v>1</v>
      </c>
      <c r="O16" s="63"/>
      <c r="P16" s="62">
        <v>39</v>
      </c>
      <c r="Q16" s="62">
        <f>IF(ISNA(VLOOKUP($Y$1*1000+P16,年齢別人口集計表AD2!$A$2:$K$5000,9,FALSE)),0,VLOOKUP($Y$1*1000+P16,年齢別人口集計表AD2!$A$2:$K$5000,9,FALSE))</f>
        <v>0</v>
      </c>
      <c r="R16" s="62">
        <f>IF(ISNA(VLOOKUP($Y$1*1000+P16,年齢別人口集計表AD2!$A$2:$K$5000,10,FALSE)),0,VLOOKUP($Y$1*1000+P16,年齢別人口集計表AD2!$A$2:$K$5000,10,FALSE))</f>
        <v>0</v>
      </c>
      <c r="S16" s="62">
        <f>SUM(Q16:R16)</f>
        <v>0</v>
      </c>
      <c r="X16" s="57" t="s">
        <v>15</v>
      </c>
      <c r="Y16" s="57">
        <v>14</v>
      </c>
    </row>
    <row r="17" spans="1:25" x14ac:dyDescent="0.15">
      <c r="A17" s="64" t="s">
        <v>91</v>
      </c>
      <c r="B17" s="62">
        <f>SUM(B12:B16)</f>
        <v>3</v>
      </c>
      <c r="C17" s="62">
        <f>SUM(C12:C16)</f>
        <v>6</v>
      </c>
      <c r="D17" s="62">
        <f>SUM(D12:D16)</f>
        <v>9</v>
      </c>
      <c r="E17" s="63"/>
      <c r="F17" s="64" t="s">
        <v>91</v>
      </c>
      <c r="G17" s="62">
        <f>SUM(G12:G16)</f>
        <v>4</v>
      </c>
      <c r="H17" s="62">
        <f>SUM(H12:H16)</f>
        <v>2</v>
      </c>
      <c r="I17" s="62">
        <f>SUM(I12:I16)</f>
        <v>6</v>
      </c>
      <c r="J17" s="63"/>
      <c r="K17" s="64" t="s">
        <v>91</v>
      </c>
      <c r="L17" s="62">
        <f>SUM(L12:L16)</f>
        <v>2</v>
      </c>
      <c r="M17" s="62">
        <f>SUM(M12:M16)</f>
        <v>1</v>
      </c>
      <c r="N17" s="62">
        <f>SUM(N12:N16)</f>
        <v>3</v>
      </c>
      <c r="O17" s="63"/>
      <c r="P17" s="64" t="s">
        <v>91</v>
      </c>
      <c r="Q17" s="62">
        <f>SUM(Q12:Q16)</f>
        <v>0</v>
      </c>
      <c r="R17" s="62">
        <f>SUM(R12:R16)</f>
        <v>1</v>
      </c>
      <c r="S17" s="62">
        <f>SUM(S12:S16)</f>
        <v>1</v>
      </c>
      <c r="U17" s="65">
        <f>Q17+L17+G17+B17</f>
        <v>9</v>
      </c>
      <c r="V17" s="65">
        <f>R17+M17+H17+C17</f>
        <v>10</v>
      </c>
      <c r="X17" s="57" t="s">
        <v>16</v>
      </c>
      <c r="Y17" s="57">
        <v>15</v>
      </c>
    </row>
    <row r="18" spans="1:25" x14ac:dyDescent="0.15">
      <c r="A18" s="66"/>
      <c r="B18" s="66"/>
      <c r="C18" s="66"/>
      <c r="D18" s="66"/>
      <c r="F18" s="66"/>
      <c r="G18" s="66"/>
      <c r="H18" s="66"/>
      <c r="I18" s="66"/>
      <c r="K18" s="66"/>
      <c r="L18" s="66"/>
      <c r="M18" s="66"/>
      <c r="N18" s="66"/>
      <c r="P18" s="66"/>
      <c r="Q18" s="66"/>
      <c r="R18" s="66"/>
      <c r="S18" s="66"/>
      <c r="X18" s="57" t="s">
        <v>17</v>
      </c>
      <c r="Y18" s="57">
        <v>16</v>
      </c>
    </row>
    <row r="19" spans="1:25" x14ac:dyDescent="0.15">
      <c r="A19" s="64" t="s">
        <v>0</v>
      </c>
      <c r="B19" s="64" t="s">
        <v>89</v>
      </c>
      <c r="C19" s="64" t="s">
        <v>90</v>
      </c>
      <c r="D19" s="64" t="s">
        <v>91</v>
      </c>
      <c r="E19" s="63"/>
      <c r="F19" s="64" t="s">
        <v>0</v>
      </c>
      <c r="G19" s="64" t="s">
        <v>89</v>
      </c>
      <c r="H19" s="64" t="s">
        <v>90</v>
      </c>
      <c r="I19" s="64" t="s">
        <v>91</v>
      </c>
      <c r="J19" s="63"/>
      <c r="K19" s="64" t="s">
        <v>0</v>
      </c>
      <c r="L19" s="64" t="s">
        <v>89</v>
      </c>
      <c r="M19" s="64" t="s">
        <v>90</v>
      </c>
      <c r="N19" s="64" t="s">
        <v>91</v>
      </c>
      <c r="O19" s="63"/>
      <c r="P19" s="64" t="s">
        <v>0</v>
      </c>
      <c r="Q19" s="64" t="s">
        <v>89</v>
      </c>
      <c r="R19" s="64" t="s">
        <v>90</v>
      </c>
      <c r="S19" s="64" t="s">
        <v>91</v>
      </c>
      <c r="X19" s="57" t="s">
        <v>18</v>
      </c>
      <c r="Y19" s="57">
        <v>17</v>
      </c>
    </row>
    <row r="20" spans="1:25" x14ac:dyDescent="0.15">
      <c r="A20" s="62">
        <v>40</v>
      </c>
      <c r="B20" s="62">
        <f>IF(ISNA(VLOOKUP($Y$1*1000+A20,年齢別人口集計表AD2!$A$2:$K$5000,9,FALSE)),0,VLOOKUP($Y$1*1000+A20,年齢別人口集計表AD2!$A$2:$K$5000,9,FALSE))</f>
        <v>0</v>
      </c>
      <c r="C20" s="62">
        <f>IF(ISNA(VLOOKUP($Y$1*1000+A20,年齢別人口集計表AD2!$A$2:$K$5000,10,FALSE)),0,VLOOKUP($Y$1*1000+A20,年齢別人口集計表AD2!$A$2:$K$5000,10,FALSE))</f>
        <v>1</v>
      </c>
      <c r="D20" s="62">
        <f>SUM(B20:C20)</f>
        <v>1</v>
      </c>
      <c r="E20" s="63"/>
      <c r="F20" s="62">
        <v>45</v>
      </c>
      <c r="G20" s="62">
        <f>IF(ISNA(VLOOKUP($Y$1*1000+F20,年齢別人口集計表AD2!$A$2:$K$5000,9,FALSE)),0,VLOOKUP($Y$1*1000+F20,年齢別人口集計表AD2!$A$2:$K$5000,9,FALSE))</f>
        <v>1</v>
      </c>
      <c r="H20" s="62">
        <f>IF(ISNA(VLOOKUP($Y$1*1000+F20,年齢別人口集計表AD2!$A$2:$K$5000,10,FALSE)),0,VLOOKUP($Y$1*1000+F20,年齢別人口集計表AD2!$A$2:$K$5000,10,FALSE))</f>
        <v>1</v>
      </c>
      <c r="I20" s="62">
        <f>SUM(G20:H20)</f>
        <v>2</v>
      </c>
      <c r="J20" s="63"/>
      <c r="K20" s="62">
        <v>50</v>
      </c>
      <c r="L20" s="62">
        <f>IF(ISNA(VLOOKUP($Y$1*1000+K20,年齢別人口集計表AD2!$A$2:$K$5000,9,FALSE)),0,VLOOKUP($Y$1*1000+K20,年齢別人口集計表AD2!$A$2:$K$5000,9,FALSE))</f>
        <v>2</v>
      </c>
      <c r="M20" s="62">
        <f>IF(ISNA(VLOOKUP($Y$1*1000+K20,年齢別人口集計表AD2!$A$2:$K$5000,10,FALSE)),0,VLOOKUP($Y$1*1000+K20,年齢別人口集計表AD2!$A$2:$K$5000,10,FALSE))</f>
        <v>0</v>
      </c>
      <c r="N20" s="62">
        <f>SUM(L20:M20)</f>
        <v>2</v>
      </c>
      <c r="O20" s="63"/>
      <c r="P20" s="62">
        <v>55</v>
      </c>
      <c r="Q20" s="62">
        <f>IF(ISNA(VLOOKUP($Y$1*1000+P20,年齢別人口集計表AD2!$A$2:$K$5000,9,FALSE)),0,VLOOKUP($Y$1*1000+P20,年齢別人口集計表AD2!$A$2:$K$5000,9,FALSE))</f>
        <v>1</v>
      </c>
      <c r="R20" s="62">
        <f>IF(ISNA(VLOOKUP($Y$1*1000+P20,年齢別人口集計表AD2!$A$2:$K$5000,10,FALSE)),0,VLOOKUP($Y$1*1000+P20,年齢別人口集計表AD2!$A$2:$K$5000,10,FALSE))</f>
        <v>1</v>
      </c>
      <c r="S20" s="62">
        <f>SUM(Q20:R20)</f>
        <v>2</v>
      </c>
      <c r="X20" s="57" t="s">
        <v>19</v>
      </c>
      <c r="Y20" s="57">
        <v>18</v>
      </c>
    </row>
    <row r="21" spans="1:25" x14ac:dyDescent="0.15">
      <c r="A21" s="62">
        <v>41</v>
      </c>
      <c r="B21" s="62">
        <f>IF(ISNA(VLOOKUP($Y$1*1000+A21,年齢別人口集計表AD2!$A$2:$K$5000,9,FALSE)),0,VLOOKUP($Y$1*1000+A21,年齢別人口集計表AD2!$A$2:$K$5000,9,FALSE))</f>
        <v>1</v>
      </c>
      <c r="C21" s="62">
        <f>IF(ISNA(VLOOKUP($Y$1*1000+A21,年齢別人口集計表AD2!$A$2:$K$5000,10,FALSE)),0,VLOOKUP($Y$1*1000+A21,年齢別人口集計表AD2!$A$2:$K$5000,10,FALSE))</f>
        <v>0</v>
      </c>
      <c r="D21" s="62">
        <f>SUM(B21:C21)</f>
        <v>1</v>
      </c>
      <c r="E21" s="63"/>
      <c r="F21" s="62">
        <v>46</v>
      </c>
      <c r="G21" s="62">
        <f>IF(ISNA(VLOOKUP($Y$1*1000+F21,年齢別人口集計表AD2!$A$2:$K$5000,9,FALSE)),0,VLOOKUP($Y$1*1000+F21,年齢別人口集計表AD2!$A$2:$K$5000,9,FALSE))</f>
        <v>1</v>
      </c>
      <c r="H21" s="62">
        <f>IF(ISNA(VLOOKUP($Y$1*1000+F21,年齢別人口集計表AD2!$A$2:$K$5000,10,FALSE)),0,VLOOKUP($Y$1*1000+F21,年齢別人口集計表AD2!$A$2:$K$5000,10,FALSE))</f>
        <v>1</v>
      </c>
      <c r="I21" s="62">
        <f>SUM(G21:H21)</f>
        <v>2</v>
      </c>
      <c r="J21" s="63"/>
      <c r="K21" s="62">
        <v>51</v>
      </c>
      <c r="L21" s="62">
        <f>IF(ISNA(VLOOKUP($Y$1*1000+K21,年齢別人口集計表AD2!$A$2:$K$5000,9,FALSE)),0,VLOOKUP($Y$1*1000+K21,年齢別人口集計表AD2!$A$2:$K$5000,9,FALSE))</f>
        <v>0</v>
      </c>
      <c r="M21" s="62">
        <f>IF(ISNA(VLOOKUP($Y$1*1000+K21,年齢別人口集計表AD2!$A$2:$K$5000,10,FALSE)),0,VLOOKUP($Y$1*1000+K21,年齢別人口集計表AD2!$A$2:$K$5000,10,FALSE))</f>
        <v>0</v>
      </c>
      <c r="N21" s="62">
        <f>SUM(L21:M21)</f>
        <v>0</v>
      </c>
      <c r="O21" s="63"/>
      <c r="P21" s="62">
        <v>56</v>
      </c>
      <c r="Q21" s="62">
        <f>IF(ISNA(VLOOKUP($Y$1*1000+P21,年齢別人口集計表AD2!$A$2:$K$5000,9,FALSE)),0,VLOOKUP($Y$1*1000+P21,年齢別人口集計表AD2!$A$2:$K$5000,9,FALSE))</f>
        <v>0</v>
      </c>
      <c r="R21" s="62">
        <f>IF(ISNA(VLOOKUP($Y$1*1000+P21,年齢別人口集計表AD2!$A$2:$K$5000,10,FALSE)),0,VLOOKUP($Y$1*1000+P21,年齢別人口集計表AD2!$A$2:$K$5000,10,FALSE))</f>
        <v>0</v>
      </c>
      <c r="S21" s="62">
        <f>SUM(Q21:R21)</f>
        <v>0</v>
      </c>
      <c r="X21" s="57" t="s">
        <v>120</v>
      </c>
      <c r="Y21" s="57">
        <v>19</v>
      </c>
    </row>
    <row r="22" spans="1:25" x14ac:dyDescent="0.15">
      <c r="A22" s="62">
        <v>42</v>
      </c>
      <c r="B22" s="62">
        <f>IF(ISNA(VLOOKUP($Y$1*1000+A22,年齢別人口集計表AD2!$A$2:$K$5000,9,FALSE)),0,VLOOKUP($Y$1*1000+A22,年齢別人口集計表AD2!$A$2:$K$5000,9,FALSE))</f>
        <v>0</v>
      </c>
      <c r="C22" s="62">
        <f>IF(ISNA(VLOOKUP($Y$1*1000+A22,年齢別人口集計表AD2!$A$2:$K$5000,10,FALSE)),0,VLOOKUP($Y$1*1000+A22,年齢別人口集計表AD2!$A$2:$K$5000,10,FALSE))</f>
        <v>0</v>
      </c>
      <c r="D22" s="62">
        <f>SUM(B22:C22)</f>
        <v>0</v>
      </c>
      <c r="E22" s="63"/>
      <c r="F22" s="62">
        <v>47</v>
      </c>
      <c r="G22" s="62">
        <f>IF(ISNA(VLOOKUP($Y$1*1000+F22,年齢別人口集計表AD2!$A$2:$K$5000,9,FALSE)),0,VLOOKUP($Y$1*1000+F22,年齢別人口集計表AD2!$A$2:$K$5000,9,FALSE))</f>
        <v>0</v>
      </c>
      <c r="H22" s="62">
        <f>IF(ISNA(VLOOKUP($Y$1*1000+F22,年齢別人口集計表AD2!$A$2:$K$5000,10,FALSE)),0,VLOOKUP($Y$1*1000+F22,年齢別人口集計表AD2!$A$2:$K$5000,10,FALSE))</f>
        <v>0</v>
      </c>
      <c r="I22" s="62">
        <f>SUM(G22:H22)</f>
        <v>0</v>
      </c>
      <c r="J22" s="63"/>
      <c r="K22" s="62">
        <v>52</v>
      </c>
      <c r="L22" s="62">
        <f>IF(ISNA(VLOOKUP($Y$1*1000+K22,年齢別人口集計表AD2!$A$2:$K$5000,9,FALSE)),0,VLOOKUP($Y$1*1000+K22,年齢別人口集計表AD2!$A$2:$K$5000,9,FALSE))</f>
        <v>1</v>
      </c>
      <c r="M22" s="62">
        <f>IF(ISNA(VLOOKUP($Y$1*1000+K22,年齢別人口集計表AD2!$A$2:$K$5000,10,FALSE)),0,VLOOKUP($Y$1*1000+K22,年齢別人口集計表AD2!$A$2:$K$5000,10,FALSE))</f>
        <v>0</v>
      </c>
      <c r="N22" s="62">
        <f>SUM(L22:M22)</f>
        <v>1</v>
      </c>
      <c r="O22" s="63"/>
      <c r="P22" s="62">
        <v>57</v>
      </c>
      <c r="Q22" s="62">
        <f>IF(ISNA(VLOOKUP($Y$1*1000+P22,年齢別人口集計表AD2!$A$2:$K$5000,9,FALSE)),0,VLOOKUP($Y$1*1000+P22,年齢別人口集計表AD2!$A$2:$K$5000,9,FALSE))</f>
        <v>3</v>
      </c>
      <c r="R22" s="62">
        <f>IF(ISNA(VLOOKUP($Y$1*1000+P22,年齢別人口集計表AD2!$A$2:$K$5000,10,FALSE)),0,VLOOKUP($Y$1*1000+P22,年齢別人口集計表AD2!$A$2:$K$5000,10,FALSE))</f>
        <v>0</v>
      </c>
      <c r="S22" s="62">
        <f>SUM(Q22:R22)</f>
        <v>3</v>
      </c>
      <c r="X22" s="57" t="s">
        <v>20</v>
      </c>
      <c r="Y22" s="57">
        <v>22</v>
      </c>
    </row>
    <row r="23" spans="1:25" x14ac:dyDescent="0.15">
      <c r="A23" s="62">
        <v>43</v>
      </c>
      <c r="B23" s="62">
        <f>IF(ISNA(VLOOKUP($Y$1*1000+A23,年齢別人口集計表AD2!$A$2:$K$5000,9,FALSE)),0,VLOOKUP($Y$1*1000+A23,年齢別人口集計表AD2!$A$2:$K$5000,9,FALSE))</f>
        <v>0</v>
      </c>
      <c r="C23" s="62">
        <f>IF(ISNA(VLOOKUP($Y$1*1000+A23,年齢別人口集計表AD2!$A$2:$K$5000,10,FALSE)),0,VLOOKUP($Y$1*1000+A23,年齢別人口集計表AD2!$A$2:$K$5000,10,FALSE))</f>
        <v>0</v>
      </c>
      <c r="D23" s="62">
        <f>SUM(B23:C23)</f>
        <v>0</v>
      </c>
      <c r="E23" s="63"/>
      <c r="F23" s="62">
        <v>48</v>
      </c>
      <c r="G23" s="62">
        <f>IF(ISNA(VLOOKUP($Y$1*1000+F23,年齢別人口集計表AD2!$A$2:$K$5000,9,FALSE)),0,VLOOKUP($Y$1*1000+F23,年齢別人口集計表AD2!$A$2:$K$5000,9,FALSE))</f>
        <v>0</v>
      </c>
      <c r="H23" s="62">
        <f>IF(ISNA(VLOOKUP($Y$1*1000+F23,年齢別人口集計表AD2!$A$2:$K$5000,10,FALSE)),0,VLOOKUP($Y$1*1000+F23,年齢別人口集計表AD2!$A$2:$K$5000,10,FALSE))</f>
        <v>1</v>
      </c>
      <c r="I23" s="62">
        <f>SUM(G23:H23)</f>
        <v>1</v>
      </c>
      <c r="J23" s="63"/>
      <c r="K23" s="62">
        <v>53</v>
      </c>
      <c r="L23" s="62">
        <f>IF(ISNA(VLOOKUP($Y$1*1000+K23,年齢別人口集計表AD2!$A$2:$K$5000,9,FALSE)),0,VLOOKUP($Y$1*1000+K23,年齢別人口集計表AD2!$A$2:$K$5000,9,FALSE))</f>
        <v>0</v>
      </c>
      <c r="M23" s="62">
        <f>IF(ISNA(VLOOKUP($Y$1*1000+K23,年齢別人口集計表AD2!$A$2:$K$5000,10,FALSE)),0,VLOOKUP($Y$1*1000+K23,年齢別人口集計表AD2!$A$2:$K$5000,10,FALSE))</f>
        <v>3</v>
      </c>
      <c r="N23" s="62">
        <f>SUM(L23:M23)</f>
        <v>3</v>
      </c>
      <c r="O23" s="63"/>
      <c r="P23" s="62">
        <v>58</v>
      </c>
      <c r="Q23" s="62">
        <f>IF(ISNA(VLOOKUP($Y$1*1000+P23,年齢別人口集計表AD2!$A$2:$K$5000,9,FALSE)),0,VLOOKUP($Y$1*1000+P23,年齢別人口集計表AD2!$A$2:$K$5000,9,FALSE))</f>
        <v>0</v>
      </c>
      <c r="R23" s="62">
        <f>IF(ISNA(VLOOKUP($Y$1*1000+P23,年齢別人口集計表AD2!$A$2:$K$5000,10,FALSE)),0,VLOOKUP($Y$1*1000+P23,年齢別人口集計表AD2!$A$2:$K$5000,10,FALSE))</f>
        <v>2</v>
      </c>
      <c r="S23" s="62">
        <f>SUM(Q23:R23)</f>
        <v>2</v>
      </c>
      <c r="X23" s="57" t="s">
        <v>21</v>
      </c>
      <c r="Y23" s="57">
        <v>23</v>
      </c>
    </row>
    <row r="24" spans="1:25" x14ac:dyDescent="0.15">
      <c r="A24" s="62">
        <v>44</v>
      </c>
      <c r="B24" s="62">
        <f>IF(ISNA(VLOOKUP($Y$1*1000+A24,年齢別人口集計表AD2!$A$2:$K$5000,9,FALSE)),0,VLOOKUP($Y$1*1000+A24,年齢別人口集計表AD2!$A$2:$K$5000,9,FALSE))</f>
        <v>0</v>
      </c>
      <c r="C24" s="62">
        <f>IF(ISNA(VLOOKUP($Y$1*1000+A24,年齢別人口集計表AD2!$A$2:$K$5000,10,FALSE)),0,VLOOKUP($Y$1*1000+A24,年齢別人口集計表AD2!$A$2:$K$5000,10,FALSE))</f>
        <v>0</v>
      </c>
      <c r="D24" s="62">
        <f>SUM(B24:C24)</f>
        <v>0</v>
      </c>
      <c r="E24" s="63"/>
      <c r="F24" s="62">
        <v>49</v>
      </c>
      <c r="G24" s="62">
        <f>IF(ISNA(VLOOKUP($Y$1*1000+F24,年齢別人口集計表AD2!$A$2:$K$5000,9,FALSE)),0,VLOOKUP($Y$1*1000+F24,年齢別人口集計表AD2!$A$2:$K$5000,9,FALSE))</f>
        <v>0</v>
      </c>
      <c r="H24" s="62">
        <f>IF(ISNA(VLOOKUP($Y$1*1000+F24,年齢別人口集計表AD2!$A$2:$K$5000,10,FALSE)),0,VLOOKUP($Y$1*1000+F24,年齢別人口集計表AD2!$A$2:$K$5000,10,FALSE))</f>
        <v>0</v>
      </c>
      <c r="I24" s="62">
        <f>SUM(G24:H24)</f>
        <v>0</v>
      </c>
      <c r="J24" s="63"/>
      <c r="K24" s="62">
        <v>54</v>
      </c>
      <c r="L24" s="62">
        <f>IF(ISNA(VLOOKUP($Y$1*1000+K24,年齢別人口集計表AD2!$A$2:$K$5000,9,FALSE)),0,VLOOKUP($Y$1*1000+K24,年齢別人口集計表AD2!$A$2:$K$5000,9,FALSE))</f>
        <v>1</v>
      </c>
      <c r="M24" s="62">
        <f>IF(ISNA(VLOOKUP($Y$1*1000+K24,年齢別人口集計表AD2!$A$2:$K$5000,10,FALSE)),0,VLOOKUP($Y$1*1000+K24,年齢別人口集計表AD2!$A$2:$K$5000,10,FALSE))</f>
        <v>1</v>
      </c>
      <c r="N24" s="62">
        <f>SUM(L24:M24)</f>
        <v>2</v>
      </c>
      <c r="O24" s="63"/>
      <c r="P24" s="62">
        <v>59</v>
      </c>
      <c r="Q24" s="62">
        <f>IF(ISNA(VLOOKUP($Y$1*1000+P24,年齢別人口集計表AD2!$A$2:$K$5000,9,FALSE)),0,VLOOKUP($Y$1*1000+P24,年齢別人口集計表AD2!$A$2:$K$5000,9,FALSE))</f>
        <v>1</v>
      </c>
      <c r="R24" s="62">
        <f>IF(ISNA(VLOOKUP($Y$1*1000+P24,年齢別人口集計表AD2!$A$2:$K$5000,10,FALSE)),0,VLOOKUP($Y$1*1000+P24,年齢別人口集計表AD2!$A$2:$K$5000,10,FALSE))</f>
        <v>0</v>
      </c>
      <c r="S24" s="62">
        <f>SUM(Q24:R24)</f>
        <v>1</v>
      </c>
      <c r="X24" s="57" t="s">
        <v>22</v>
      </c>
      <c r="Y24" s="57">
        <v>24</v>
      </c>
    </row>
    <row r="25" spans="1:25" x14ac:dyDescent="0.15">
      <c r="A25" s="64" t="s">
        <v>91</v>
      </c>
      <c r="B25" s="62">
        <f>SUM(B20:B24)</f>
        <v>1</v>
      </c>
      <c r="C25" s="62">
        <f>SUM(C20:C24)</f>
        <v>1</v>
      </c>
      <c r="D25" s="62">
        <f>SUM(D20:D24)</f>
        <v>2</v>
      </c>
      <c r="E25" s="63"/>
      <c r="F25" s="64" t="s">
        <v>91</v>
      </c>
      <c r="G25" s="62">
        <f>SUM(G20:G24)</f>
        <v>2</v>
      </c>
      <c r="H25" s="62">
        <f>SUM(H20:H24)</f>
        <v>3</v>
      </c>
      <c r="I25" s="62">
        <f>SUM(I20:I24)</f>
        <v>5</v>
      </c>
      <c r="J25" s="63"/>
      <c r="K25" s="64" t="s">
        <v>91</v>
      </c>
      <c r="L25" s="62">
        <f>SUM(L20:L24)</f>
        <v>4</v>
      </c>
      <c r="M25" s="62">
        <f>SUM(M20:M24)</f>
        <v>4</v>
      </c>
      <c r="N25" s="62">
        <f>SUM(N20:N24)</f>
        <v>8</v>
      </c>
      <c r="O25" s="63"/>
      <c r="P25" s="64" t="s">
        <v>91</v>
      </c>
      <c r="Q25" s="62">
        <f>SUM(Q20:Q24)</f>
        <v>5</v>
      </c>
      <c r="R25" s="62">
        <f>SUM(R20:R24)</f>
        <v>3</v>
      </c>
      <c r="S25" s="62">
        <f>SUM(S20:S24)</f>
        <v>8</v>
      </c>
      <c r="U25" s="65">
        <f>Q25+L25+G25+B25</f>
        <v>12</v>
      </c>
      <c r="V25" s="65">
        <f>R25+M25+H25+C25</f>
        <v>11</v>
      </c>
      <c r="X25" s="57" t="s">
        <v>23</v>
      </c>
      <c r="Y25" s="57">
        <v>25</v>
      </c>
    </row>
    <row r="26" spans="1:25" x14ac:dyDescent="0.15">
      <c r="A26" s="66"/>
      <c r="B26" s="66"/>
      <c r="C26" s="66"/>
      <c r="D26" s="66"/>
      <c r="F26" s="66"/>
      <c r="G26" s="66"/>
      <c r="H26" s="66"/>
      <c r="I26" s="66"/>
      <c r="K26" s="66"/>
      <c r="L26" s="66"/>
      <c r="M26" s="66"/>
      <c r="N26" s="66"/>
      <c r="P26" s="66"/>
      <c r="Q26" s="66"/>
      <c r="R26" s="66"/>
      <c r="S26" s="66"/>
      <c r="X26" s="57" t="s">
        <v>24</v>
      </c>
      <c r="Y26" s="57">
        <v>26</v>
      </c>
    </row>
    <row r="27" spans="1:25" x14ac:dyDescent="0.15">
      <c r="A27" s="64" t="s">
        <v>0</v>
      </c>
      <c r="B27" s="64" t="s">
        <v>89</v>
      </c>
      <c r="C27" s="64" t="s">
        <v>90</v>
      </c>
      <c r="D27" s="64" t="s">
        <v>91</v>
      </c>
      <c r="E27" s="63"/>
      <c r="F27" s="64" t="s">
        <v>0</v>
      </c>
      <c r="G27" s="64" t="s">
        <v>89</v>
      </c>
      <c r="H27" s="64" t="s">
        <v>90</v>
      </c>
      <c r="I27" s="64" t="s">
        <v>91</v>
      </c>
      <c r="J27" s="63"/>
      <c r="K27" s="64" t="s">
        <v>0</v>
      </c>
      <c r="L27" s="64" t="s">
        <v>89</v>
      </c>
      <c r="M27" s="64" t="s">
        <v>90</v>
      </c>
      <c r="N27" s="64" t="s">
        <v>91</v>
      </c>
      <c r="O27" s="63"/>
      <c r="P27" s="64" t="s">
        <v>0</v>
      </c>
      <c r="Q27" s="64" t="s">
        <v>89</v>
      </c>
      <c r="R27" s="64" t="s">
        <v>90</v>
      </c>
      <c r="S27" s="64" t="s">
        <v>91</v>
      </c>
      <c r="X27" s="57" t="s">
        <v>25</v>
      </c>
      <c r="Y27" s="57">
        <v>27</v>
      </c>
    </row>
    <row r="28" spans="1:25" x14ac:dyDescent="0.15">
      <c r="A28" s="62">
        <v>60</v>
      </c>
      <c r="B28" s="62">
        <f>IF(ISNA(VLOOKUP($Y$1*1000+A28,年齢別人口集計表AD2!$A$2:$K$5000,9,FALSE)),0,VLOOKUP($Y$1*1000+A28,年齢別人口集計表AD2!$A$2:$K$5000,9,FALSE))</f>
        <v>1</v>
      </c>
      <c r="C28" s="62">
        <f>IF(ISNA(VLOOKUP($Y$1*1000+A28,年齢別人口集計表AD2!$A$2:$K$5000,10,FALSE)),0,VLOOKUP($Y$1*1000+A28,年齢別人口集計表AD2!$A$2:$K$5000,10,FALSE))</f>
        <v>0</v>
      </c>
      <c r="D28" s="62">
        <f>SUM(B28:C28)</f>
        <v>1</v>
      </c>
      <c r="E28" s="63"/>
      <c r="F28" s="62">
        <v>65</v>
      </c>
      <c r="G28" s="62">
        <f>IF(ISNA(VLOOKUP($Y$1*1000+F28,年齢別人口集計表AD2!$A$2:$K$5000,9,FALSE)),0,VLOOKUP($Y$1*1000+F28,年齢別人口集計表AD2!$A$2:$K$5000,9,FALSE))</f>
        <v>2</v>
      </c>
      <c r="H28" s="62">
        <f>IF(ISNA(VLOOKUP($Y$1*1000+F28,年齢別人口集計表AD2!$A$2:$K$5000,10,FALSE)),0,VLOOKUP($Y$1*1000+F28,年齢別人口集計表AD2!$A$2:$K$5000,10,FALSE))</f>
        <v>0</v>
      </c>
      <c r="I28" s="62">
        <f>SUM(G28:H28)</f>
        <v>2</v>
      </c>
      <c r="J28" s="63"/>
      <c r="K28" s="62">
        <v>70</v>
      </c>
      <c r="L28" s="62">
        <f>IF(ISNA(VLOOKUP($Y$1*1000+K28,年齢別人口集計表AD2!$A$2:$K$5000,9,FALSE)),0,VLOOKUP($Y$1*1000+K28,年齢別人口集計表AD2!$A$2:$K$5000,9,FALSE))</f>
        <v>0</v>
      </c>
      <c r="M28" s="62">
        <f>IF(ISNA(VLOOKUP($Y$1*1000+K28,年齢別人口集計表AD2!$A$2:$K$5000,10,FALSE)),0,VLOOKUP($Y$1*1000+K28,年齢別人口集計表AD2!$A$2:$K$5000,10,FALSE))</f>
        <v>1</v>
      </c>
      <c r="N28" s="62">
        <f>SUM(L28:M28)</f>
        <v>1</v>
      </c>
      <c r="O28" s="63"/>
      <c r="P28" s="62">
        <v>75</v>
      </c>
      <c r="Q28" s="62">
        <f>IF(ISNA(VLOOKUP($Y$1*1000+P28,年齢別人口集計表AD2!$A$2:$K$5000,9,FALSE)),0,VLOOKUP($Y$1*1000+P28,年齢別人口集計表AD2!$A$2:$K$5000,9,FALSE))</f>
        <v>1</v>
      </c>
      <c r="R28" s="62">
        <f>IF(ISNA(VLOOKUP($Y$1*1000+P28,年齢別人口集計表AD2!$A$2:$K$5000,10,FALSE)),0,VLOOKUP($Y$1*1000+P28,年齢別人口集計表AD2!$A$2:$K$5000,10,FALSE))</f>
        <v>1</v>
      </c>
      <c r="S28" s="62">
        <f>SUM(Q28:R28)</f>
        <v>2</v>
      </c>
      <c r="X28" s="57" t="s">
        <v>26</v>
      </c>
      <c r="Y28" s="57">
        <v>28</v>
      </c>
    </row>
    <row r="29" spans="1:25" x14ac:dyDescent="0.15">
      <c r="A29" s="62">
        <v>61</v>
      </c>
      <c r="B29" s="62">
        <f>IF(ISNA(VLOOKUP($Y$1*1000+A29,年齢別人口集計表AD2!$A$2:$K$5000,9,FALSE)),0,VLOOKUP($Y$1*1000+A29,年齢別人口集計表AD2!$A$2:$K$5000,9,FALSE))</f>
        <v>0</v>
      </c>
      <c r="C29" s="62">
        <f>IF(ISNA(VLOOKUP($Y$1*1000+A29,年齢別人口集計表AD2!$A$2:$K$5000,10,FALSE)),0,VLOOKUP($Y$1*1000+A29,年齢別人口集計表AD2!$A$2:$K$5000,10,FALSE))</f>
        <v>1</v>
      </c>
      <c r="D29" s="62">
        <f>SUM(B29:C29)</f>
        <v>1</v>
      </c>
      <c r="E29" s="63"/>
      <c r="F29" s="62">
        <v>66</v>
      </c>
      <c r="G29" s="62">
        <f>IF(ISNA(VLOOKUP($Y$1*1000+F29,年齢別人口集計表AD2!$A$2:$K$5000,9,FALSE)),0,VLOOKUP($Y$1*1000+F29,年齢別人口集計表AD2!$A$2:$K$5000,9,FALSE))</f>
        <v>1</v>
      </c>
      <c r="H29" s="62">
        <f>IF(ISNA(VLOOKUP($Y$1*1000+F29,年齢別人口集計表AD2!$A$2:$K$5000,10,FALSE)),0,VLOOKUP($Y$1*1000+F29,年齢別人口集計表AD2!$A$2:$K$5000,10,FALSE))</f>
        <v>0</v>
      </c>
      <c r="I29" s="62">
        <f>SUM(G29:H29)</f>
        <v>1</v>
      </c>
      <c r="J29" s="63"/>
      <c r="K29" s="62">
        <v>71</v>
      </c>
      <c r="L29" s="62">
        <f>IF(ISNA(VLOOKUP($Y$1*1000+K29,年齢別人口集計表AD2!$A$2:$K$5000,9,FALSE)),0,VLOOKUP($Y$1*1000+K29,年齢別人口集計表AD2!$A$2:$K$5000,9,FALSE))</f>
        <v>0</v>
      </c>
      <c r="M29" s="62">
        <f>IF(ISNA(VLOOKUP($Y$1*1000+K29,年齢別人口集計表AD2!$A$2:$K$5000,10,FALSE)),0,VLOOKUP($Y$1*1000+K29,年齢別人口集計表AD2!$A$2:$K$5000,10,FALSE))</f>
        <v>0</v>
      </c>
      <c r="N29" s="62">
        <f>SUM(L29:M29)</f>
        <v>0</v>
      </c>
      <c r="O29" s="63"/>
      <c r="P29" s="62">
        <v>76</v>
      </c>
      <c r="Q29" s="62">
        <f>IF(ISNA(VLOOKUP($Y$1*1000+P29,年齢別人口集計表AD2!$A$2:$K$5000,9,FALSE)),0,VLOOKUP($Y$1*1000+P29,年齢別人口集計表AD2!$A$2:$K$5000,9,FALSE))</f>
        <v>0</v>
      </c>
      <c r="R29" s="62">
        <f>IF(ISNA(VLOOKUP($Y$1*1000+P29,年齢別人口集計表AD2!$A$2:$K$5000,10,FALSE)),0,VLOOKUP($Y$1*1000+P29,年齢別人口集計表AD2!$A$2:$K$5000,10,FALSE))</f>
        <v>1</v>
      </c>
      <c r="S29" s="62">
        <f>SUM(Q29:R29)</f>
        <v>1</v>
      </c>
      <c r="X29" s="57" t="s">
        <v>27</v>
      </c>
      <c r="Y29" s="57">
        <v>29</v>
      </c>
    </row>
    <row r="30" spans="1:25" x14ac:dyDescent="0.15">
      <c r="A30" s="62">
        <v>62</v>
      </c>
      <c r="B30" s="62">
        <f>IF(ISNA(VLOOKUP($Y$1*1000+A30,年齢別人口集計表AD2!$A$2:$K$5000,9,FALSE)),0,VLOOKUP($Y$1*1000+A30,年齢別人口集計表AD2!$A$2:$K$5000,9,FALSE))</f>
        <v>0</v>
      </c>
      <c r="C30" s="62">
        <f>IF(ISNA(VLOOKUP($Y$1*1000+A30,年齢別人口集計表AD2!$A$2:$K$5000,10,FALSE)),0,VLOOKUP($Y$1*1000+A30,年齢別人口集計表AD2!$A$2:$K$5000,10,FALSE))</f>
        <v>2</v>
      </c>
      <c r="D30" s="62">
        <f>SUM(B30:C30)</f>
        <v>2</v>
      </c>
      <c r="E30" s="63"/>
      <c r="F30" s="62">
        <v>67</v>
      </c>
      <c r="G30" s="62">
        <f>IF(ISNA(VLOOKUP($Y$1*1000+F30,年齢別人口集計表AD2!$A$2:$K$5000,9,FALSE)),0,VLOOKUP($Y$1*1000+F30,年齢別人口集計表AD2!$A$2:$K$5000,9,FALSE))</f>
        <v>1</v>
      </c>
      <c r="H30" s="62">
        <f>IF(ISNA(VLOOKUP($Y$1*1000+F30,年齢別人口集計表AD2!$A$2:$K$5000,10,FALSE)),0,VLOOKUP($Y$1*1000+F30,年齢別人口集計表AD2!$A$2:$K$5000,10,FALSE))</f>
        <v>1</v>
      </c>
      <c r="I30" s="62">
        <f>SUM(G30:H30)</f>
        <v>2</v>
      </c>
      <c r="J30" s="63"/>
      <c r="K30" s="62">
        <v>72</v>
      </c>
      <c r="L30" s="62">
        <f>IF(ISNA(VLOOKUP($Y$1*1000+K30,年齢別人口集計表AD2!$A$2:$K$5000,9,FALSE)),0,VLOOKUP($Y$1*1000+K30,年齢別人口集計表AD2!$A$2:$K$5000,9,FALSE))</f>
        <v>1</v>
      </c>
      <c r="M30" s="62">
        <f>IF(ISNA(VLOOKUP($Y$1*1000+K30,年齢別人口集計表AD2!$A$2:$K$5000,10,FALSE)),0,VLOOKUP($Y$1*1000+K30,年齢別人口集計表AD2!$A$2:$K$5000,10,FALSE))</f>
        <v>0</v>
      </c>
      <c r="N30" s="62">
        <f>SUM(L30:M30)</f>
        <v>1</v>
      </c>
      <c r="O30" s="63"/>
      <c r="P30" s="62">
        <v>77</v>
      </c>
      <c r="Q30" s="62">
        <f>IF(ISNA(VLOOKUP($Y$1*1000+P30,年齢別人口集計表AD2!$A$2:$K$5000,9,FALSE)),0,VLOOKUP($Y$1*1000+P30,年齢別人口集計表AD2!$A$2:$K$5000,9,FALSE))</f>
        <v>1</v>
      </c>
      <c r="R30" s="62">
        <f>IF(ISNA(VLOOKUP($Y$1*1000+P30,年齢別人口集計表AD2!$A$2:$K$5000,10,FALSE)),0,VLOOKUP($Y$1*1000+P30,年齢別人口集計表AD2!$A$2:$K$5000,10,FALSE))</f>
        <v>1</v>
      </c>
      <c r="S30" s="62">
        <f>SUM(Q30:R30)</f>
        <v>2</v>
      </c>
      <c r="X30" s="57" t="s">
        <v>28</v>
      </c>
      <c r="Y30" s="57">
        <v>30</v>
      </c>
    </row>
    <row r="31" spans="1:25" x14ac:dyDescent="0.15">
      <c r="A31" s="62">
        <v>63</v>
      </c>
      <c r="B31" s="62">
        <f>IF(ISNA(VLOOKUP($Y$1*1000+A31,年齢別人口集計表AD2!$A$2:$K$5000,9,FALSE)),0,VLOOKUP($Y$1*1000+A31,年齢別人口集計表AD2!$A$2:$K$5000,9,FALSE))</f>
        <v>1</v>
      </c>
      <c r="C31" s="62">
        <f>IF(ISNA(VLOOKUP($Y$1*1000+A31,年齢別人口集計表AD2!$A$2:$K$5000,10,FALSE)),0,VLOOKUP($Y$1*1000+A31,年齢別人口集計表AD2!$A$2:$K$5000,10,FALSE))</f>
        <v>0</v>
      </c>
      <c r="D31" s="62">
        <f>SUM(B31:C31)</f>
        <v>1</v>
      </c>
      <c r="E31" s="63"/>
      <c r="F31" s="62">
        <v>68</v>
      </c>
      <c r="G31" s="62">
        <f>IF(ISNA(VLOOKUP($Y$1*1000+F31,年齢別人口集計表AD2!$A$2:$K$5000,9,FALSE)),0,VLOOKUP($Y$1*1000+F31,年齢別人口集計表AD2!$A$2:$K$5000,9,FALSE))</f>
        <v>1</v>
      </c>
      <c r="H31" s="62">
        <f>IF(ISNA(VLOOKUP($Y$1*1000+F31,年齢別人口集計表AD2!$A$2:$K$5000,10,FALSE)),0,VLOOKUP($Y$1*1000+F31,年齢別人口集計表AD2!$A$2:$K$5000,10,FALSE))</f>
        <v>0</v>
      </c>
      <c r="I31" s="62">
        <f>SUM(G31:H31)</f>
        <v>1</v>
      </c>
      <c r="J31" s="63"/>
      <c r="K31" s="62">
        <v>73</v>
      </c>
      <c r="L31" s="62">
        <f>IF(ISNA(VLOOKUP($Y$1*1000+K31,年齢別人口集計表AD2!$A$2:$K$5000,9,FALSE)),0,VLOOKUP($Y$1*1000+K31,年齢別人口集計表AD2!$A$2:$K$5000,9,FALSE))</f>
        <v>0</v>
      </c>
      <c r="M31" s="62">
        <f>IF(ISNA(VLOOKUP($Y$1*1000+K31,年齢別人口集計表AD2!$A$2:$K$5000,10,FALSE)),0,VLOOKUP($Y$1*1000+K31,年齢別人口集計表AD2!$A$2:$K$5000,10,FALSE))</f>
        <v>0</v>
      </c>
      <c r="N31" s="62">
        <f>SUM(L31:M31)</f>
        <v>0</v>
      </c>
      <c r="O31" s="63"/>
      <c r="P31" s="62">
        <v>78</v>
      </c>
      <c r="Q31" s="62">
        <f>IF(ISNA(VLOOKUP($Y$1*1000+P31,年齢別人口集計表AD2!$A$2:$K$5000,9,FALSE)),0,VLOOKUP($Y$1*1000+P31,年齢別人口集計表AD2!$A$2:$K$5000,9,FALSE))</f>
        <v>1</v>
      </c>
      <c r="R31" s="62">
        <f>IF(ISNA(VLOOKUP($Y$1*1000+P31,年齢別人口集計表AD2!$A$2:$K$5000,10,FALSE)),0,VLOOKUP($Y$1*1000+P31,年齢別人口集計表AD2!$A$2:$K$5000,10,FALSE))</f>
        <v>1</v>
      </c>
      <c r="S31" s="62">
        <f>SUM(Q31:R31)</f>
        <v>2</v>
      </c>
      <c r="X31" s="57" t="s">
        <v>29</v>
      </c>
      <c r="Y31" s="57">
        <v>31</v>
      </c>
    </row>
    <row r="32" spans="1:25" x14ac:dyDescent="0.15">
      <c r="A32" s="62">
        <v>64</v>
      </c>
      <c r="B32" s="62">
        <f>IF(ISNA(VLOOKUP($Y$1*1000+A32,年齢別人口集計表AD2!$A$2:$K$5000,9,FALSE)),0,VLOOKUP($Y$1*1000+A32,年齢別人口集計表AD2!$A$2:$K$5000,9,FALSE))</f>
        <v>1</v>
      </c>
      <c r="C32" s="62">
        <f>IF(ISNA(VLOOKUP($Y$1*1000+A32,年齢別人口集計表AD2!$A$2:$K$5000,10,FALSE)),0,VLOOKUP($Y$1*1000+A32,年齢別人口集計表AD2!$A$2:$K$5000,10,FALSE))</f>
        <v>1</v>
      </c>
      <c r="D32" s="62">
        <f>SUM(B32:C32)</f>
        <v>2</v>
      </c>
      <c r="E32" s="63"/>
      <c r="F32" s="62">
        <v>69</v>
      </c>
      <c r="G32" s="62">
        <f>IF(ISNA(VLOOKUP($Y$1*1000+F32,年齢別人口集計表AD2!$A$2:$K$5000,9,FALSE)),0,VLOOKUP($Y$1*1000+F32,年齢別人口集計表AD2!$A$2:$K$5000,9,FALSE))</f>
        <v>0</v>
      </c>
      <c r="H32" s="62">
        <f>IF(ISNA(VLOOKUP($Y$1*1000+F32,年齢別人口集計表AD2!$A$2:$K$5000,10,FALSE)),0,VLOOKUP($Y$1*1000+F32,年齢別人口集計表AD2!$A$2:$K$5000,10,FALSE))</f>
        <v>1</v>
      </c>
      <c r="I32" s="62">
        <f>SUM(G32:H32)</f>
        <v>1</v>
      </c>
      <c r="J32" s="63"/>
      <c r="K32" s="62">
        <v>74</v>
      </c>
      <c r="L32" s="62">
        <f>IF(ISNA(VLOOKUP($Y$1*1000+K32,年齢別人口集計表AD2!$A$2:$K$5000,9,FALSE)),0,VLOOKUP($Y$1*1000+K32,年齢別人口集計表AD2!$A$2:$K$5000,9,FALSE))</f>
        <v>0</v>
      </c>
      <c r="M32" s="62">
        <f>IF(ISNA(VLOOKUP($Y$1*1000+K32,年齢別人口集計表AD2!$A$2:$K$5000,10,FALSE)),0,VLOOKUP($Y$1*1000+K32,年齢別人口集計表AD2!$A$2:$K$5000,10,FALSE))</f>
        <v>3</v>
      </c>
      <c r="N32" s="62">
        <f>SUM(L32:M32)</f>
        <v>3</v>
      </c>
      <c r="O32" s="63"/>
      <c r="P32" s="62">
        <v>79</v>
      </c>
      <c r="Q32" s="62">
        <f>IF(ISNA(VLOOKUP($Y$1*1000+P32,年齢別人口集計表AD2!$A$2:$K$5000,9,FALSE)),0,VLOOKUP($Y$1*1000+P32,年齢別人口集計表AD2!$A$2:$K$5000,9,FALSE))</f>
        <v>0</v>
      </c>
      <c r="R32" s="62">
        <f>IF(ISNA(VLOOKUP($Y$1*1000+P32,年齢別人口集計表AD2!$A$2:$K$5000,10,FALSE)),0,VLOOKUP($Y$1*1000+P32,年齢別人口集計表AD2!$A$2:$K$5000,10,FALSE))</f>
        <v>0</v>
      </c>
      <c r="S32" s="62">
        <f>SUM(Q32:R32)</f>
        <v>0</v>
      </c>
      <c r="X32" s="57" t="s">
        <v>30</v>
      </c>
      <c r="Y32" s="57">
        <v>32</v>
      </c>
    </row>
    <row r="33" spans="1:25" x14ac:dyDescent="0.15">
      <c r="A33" s="64" t="s">
        <v>91</v>
      </c>
      <c r="B33" s="62">
        <f>SUM(B28:B32)</f>
        <v>3</v>
      </c>
      <c r="C33" s="62">
        <f>SUM(C28:C32)</f>
        <v>4</v>
      </c>
      <c r="D33" s="62">
        <f>SUM(D28:D32)</f>
        <v>7</v>
      </c>
      <c r="E33" s="63"/>
      <c r="F33" s="64" t="s">
        <v>91</v>
      </c>
      <c r="G33" s="62">
        <f>SUM(G28:G32)</f>
        <v>5</v>
      </c>
      <c r="H33" s="62">
        <f>SUM(H28:H32)</f>
        <v>2</v>
      </c>
      <c r="I33" s="62">
        <f>SUM(I28:I32)</f>
        <v>7</v>
      </c>
      <c r="J33" s="63"/>
      <c r="K33" s="64" t="s">
        <v>91</v>
      </c>
      <c r="L33" s="62">
        <f>SUM(L28:L32)</f>
        <v>1</v>
      </c>
      <c r="M33" s="62">
        <f>SUM(M28:M32)</f>
        <v>4</v>
      </c>
      <c r="N33" s="62">
        <f>SUM(N28:N32)</f>
        <v>5</v>
      </c>
      <c r="O33" s="63"/>
      <c r="P33" s="64" t="s">
        <v>91</v>
      </c>
      <c r="Q33" s="62">
        <f>SUM(Q28:Q32)</f>
        <v>3</v>
      </c>
      <c r="R33" s="62">
        <f>SUM(R28:R32)</f>
        <v>4</v>
      </c>
      <c r="S33" s="62">
        <f>SUM(S28:S32)</f>
        <v>7</v>
      </c>
      <c r="U33" s="65">
        <f>Q33+L33+G33+B33</f>
        <v>12</v>
      </c>
      <c r="V33" s="65">
        <f>R33+M33+H33+C33</f>
        <v>14</v>
      </c>
      <c r="X33" s="57" t="s">
        <v>31</v>
      </c>
      <c r="Y33" s="57">
        <v>33</v>
      </c>
    </row>
    <row r="34" spans="1:25" x14ac:dyDescent="0.15">
      <c r="A34" s="66"/>
      <c r="B34" s="66"/>
      <c r="C34" s="66"/>
      <c r="D34" s="66"/>
      <c r="F34" s="66"/>
      <c r="G34" s="66"/>
      <c r="H34" s="66"/>
      <c r="I34" s="66"/>
      <c r="K34" s="66"/>
      <c r="L34" s="66"/>
      <c r="M34" s="66"/>
      <c r="N34" s="66"/>
      <c r="P34" s="66"/>
      <c r="Q34" s="66"/>
      <c r="R34" s="66"/>
      <c r="S34" s="66"/>
      <c r="X34" s="57" t="s">
        <v>32</v>
      </c>
      <c r="Y34" s="57">
        <v>34</v>
      </c>
    </row>
    <row r="35" spans="1:25" x14ac:dyDescent="0.15">
      <c r="A35" s="64" t="s">
        <v>0</v>
      </c>
      <c r="B35" s="64" t="s">
        <v>89</v>
      </c>
      <c r="C35" s="64" t="s">
        <v>90</v>
      </c>
      <c r="D35" s="64" t="s">
        <v>91</v>
      </c>
      <c r="E35" s="63"/>
      <c r="F35" s="64" t="s">
        <v>0</v>
      </c>
      <c r="G35" s="64" t="s">
        <v>89</v>
      </c>
      <c r="H35" s="64" t="s">
        <v>90</v>
      </c>
      <c r="I35" s="64" t="s">
        <v>91</v>
      </c>
      <c r="J35" s="63"/>
      <c r="K35" s="64" t="s">
        <v>0</v>
      </c>
      <c r="L35" s="64" t="s">
        <v>89</v>
      </c>
      <c r="M35" s="64" t="s">
        <v>90</v>
      </c>
      <c r="N35" s="64" t="s">
        <v>91</v>
      </c>
      <c r="O35" s="63"/>
      <c r="P35" s="64" t="s">
        <v>0</v>
      </c>
      <c r="Q35" s="64" t="s">
        <v>89</v>
      </c>
      <c r="R35" s="64" t="s">
        <v>90</v>
      </c>
      <c r="S35" s="64" t="s">
        <v>91</v>
      </c>
      <c r="X35" s="57" t="s">
        <v>33</v>
      </c>
      <c r="Y35" s="57">
        <v>36</v>
      </c>
    </row>
    <row r="36" spans="1:25" x14ac:dyDescent="0.15">
      <c r="A36" s="62">
        <v>80</v>
      </c>
      <c r="B36" s="62">
        <f>IF(ISNA(VLOOKUP($Y$1*1000+A36,年齢別人口集計表AD2!$A$2:$K$5000,9,FALSE)),0,VLOOKUP($Y$1*1000+A36,年齢別人口集計表AD2!$A$2:$K$5000,9,FALSE))</f>
        <v>0</v>
      </c>
      <c r="C36" s="62">
        <f>IF(ISNA(VLOOKUP($Y$1*1000+A36,年齢別人口集計表AD2!$A$2:$K$5000,10,FALSE)),0,VLOOKUP($Y$1*1000+A36,年齢別人口集計表AD2!$A$2:$K$5000,10,FALSE))</f>
        <v>2</v>
      </c>
      <c r="D36" s="62">
        <f>SUM(B36:C36)</f>
        <v>2</v>
      </c>
      <c r="E36" s="63"/>
      <c r="F36" s="62">
        <v>85</v>
      </c>
      <c r="G36" s="62">
        <f>IF(ISNA(VLOOKUP($Y$1*1000+F36,年齢別人口集計表AD2!$A$2:$K$5000,9,FALSE)),0,VLOOKUP($Y$1*1000+F36,年齢別人口集計表AD2!$A$2:$K$5000,9,FALSE))</f>
        <v>1</v>
      </c>
      <c r="H36" s="62">
        <f>IF(ISNA(VLOOKUP($Y$1*1000+F36,年齢別人口集計表AD2!$A$2:$K$5000,10,FALSE)),0,VLOOKUP($Y$1*1000+F36,年齢別人口集計表AD2!$A$2:$K$5000,10,FALSE))</f>
        <v>0</v>
      </c>
      <c r="I36" s="62">
        <f>SUM(G36:H36)</f>
        <v>1</v>
      </c>
      <c r="J36" s="63"/>
      <c r="K36" s="62">
        <v>90</v>
      </c>
      <c r="L36" s="62">
        <f>IF(ISNA(VLOOKUP($Y$1*1000+K36,年齢別人口集計表AD2!$A$2:$K$5000,9,FALSE)),0,VLOOKUP($Y$1*1000+K36,年齢別人口集計表AD2!$A$2:$K$5000,9,FALSE))</f>
        <v>0</v>
      </c>
      <c r="M36" s="62">
        <f>IF(ISNA(VLOOKUP($Y$1*1000+K36,年齢別人口集計表AD2!$A$2:$K$5000,10,FALSE)),0,VLOOKUP($Y$1*1000+K36,年齢別人口集計表AD2!$A$2:$K$5000,10,FALSE))</f>
        <v>0</v>
      </c>
      <c r="N36" s="62">
        <f>SUM(L36:M36)</f>
        <v>0</v>
      </c>
      <c r="O36" s="63"/>
      <c r="P36" s="62">
        <v>95</v>
      </c>
      <c r="Q36" s="62">
        <f>IF(ISNA(VLOOKUP($Y$1*1000+P36,年齢別人口集計表AD2!$A$2:$K$5000,9,FALSE)),0,VLOOKUP($Y$1*1000+P36,年齢別人口集計表AD2!$A$2:$K$5000,9,FALSE))</f>
        <v>0</v>
      </c>
      <c r="R36" s="62">
        <f>IF(ISNA(VLOOKUP($Y$1*1000+P36,年齢別人口集計表AD2!$A$2:$K$5000,10,FALSE)),0,VLOOKUP($Y$1*1000+P36,年齢別人口集計表AD2!$A$2:$K$5000,10,FALSE))</f>
        <v>0</v>
      </c>
      <c r="S36" s="62">
        <f>SUM(Q36:R36)</f>
        <v>0</v>
      </c>
      <c r="X36" s="57" t="s">
        <v>34</v>
      </c>
      <c r="Y36" s="57">
        <v>37</v>
      </c>
    </row>
    <row r="37" spans="1:25" x14ac:dyDescent="0.15">
      <c r="A37" s="62">
        <v>81</v>
      </c>
      <c r="B37" s="62">
        <f>IF(ISNA(VLOOKUP($Y$1*1000+A37,年齢別人口集計表AD2!$A$2:$K$5000,9,FALSE)),0,VLOOKUP($Y$1*1000+A37,年齢別人口集計表AD2!$A$2:$K$5000,9,FALSE))</f>
        <v>0</v>
      </c>
      <c r="C37" s="62">
        <f>IF(ISNA(VLOOKUP($Y$1*1000+A37,年齢別人口集計表AD2!$A$2:$K$5000,10,FALSE)),0,VLOOKUP($Y$1*1000+A37,年齢別人口集計表AD2!$A$2:$K$5000,10,FALSE))</f>
        <v>3</v>
      </c>
      <c r="D37" s="62">
        <f>SUM(B37:C37)</f>
        <v>3</v>
      </c>
      <c r="E37" s="63"/>
      <c r="F37" s="62">
        <v>86</v>
      </c>
      <c r="G37" s="62">
        <f>IF(ISNA(VLOOKUP($Y$1*1000+F37,年齢別人口集計表AD2!$A$2:$K$5000,9,FALSE)),0,VLOOKUP($Y$1*1000+F37,年齢別人口集計表AD2!$A$2:$K$5000,9,FALSE))</f>
        <v>0</v>
      </c>
      <c r="H37" s="62">
        <f>IF(ISNA(VLOOKUP($Y$1*1000+F37,年齢別人口集計表AD2!$A$2:$K$5000,10,FALSE)),0,VLOOKUP($Y$1*1000+F37,年齢別人口集計表AD2!$A$2:$K$5000,10,FALSE))</f>
        <v>0</v>
      </c>
      <c r="I37" s="62">
        <f>SUM(G37:H37)</f>
        <v>0</v>
      </c>
      <c r="J37" s="63"/>
      <c r="K37" s="62">
        <v>91</v>
      </c>
      <c r="L37" s="62">
        <f>IF(ISNA(VLOOKUP($Y$1*1000+K37,年齢別人口集計表AD2!$A$2:$K$5000,9,FALSE)),0,VLOOKUP($Y$1*1000+K37,年齢別人口集計表AD2!$A$2:$K$5000,9,FALSE))</f>
        <v>1</v>
      </c>
      <c r="M37" s="62">
        <f>IF(ISNA(VLOOKUP($Y$1*1000+K37,年齢別人口集計表AD2!$A$2:$K$5000,10,FALSE)),0,VLOOKUP($Y$1*1000+K37,年齢別人口集計表AD2!$A$2:$K$5000,10,FALSE))</f>
        <v>0</v>
      </c>
      <c r="N37" s="62">
        <f>SUM(L37:M37)</f>
        <v>1</v>
      </c>
      <c r="O37" s="63"/>
      <c r="P37" s="62">
        <v>96</v>
      </c>
      <c r="Q37" s="62">
        <f>IF(ISNA(VLOOKUP($Y$1*1000+P37,年齢別人口集計表AD2!$A$2:$K$5000,9,FALSE)),0,VLOOKUP($Y$1*1000+P37,年齢別人口集計表AD2!$A$2:$K$5000,9,FALSE))</f>
        <v>0</v>
      </c>
      <c r="R37" s="62">
        <f>IF(ISNA(VLOOKUP($Y$1*1000+P37,年齢別人口集計表AD2!$A$2:$K$5000,10,FALSE)),0,VLOOKUP($Y$1*1000+P37,年齢別人口集計表AD2!$A$2:$K$5000,10,FALSE))</f>
        <v>0</v>
      </c>
      <c r="S37" s="62">
        <f>SUM(Q37:R37)</f>
        <v>0</v>
      </c>
      <c r="X37" s="57" t="s">
        <v>35</v>
      </c>
      <c r="Y37" s="57">
        <v>38</v>
      </c>
    </row>
    <row r="38" spans="1:25" x14ac:dyDescent="0.15">
      <c r="A38" s="62">
        <v>82</v>
      </c>
      <c r="B38" s="62">
        <f>IF(ISNA(VLOOKUP($Y$1*1000+A38,年齢別人口集計表AD2!$A$2:$K$5000,9,FALSE)),0,VLOOKUP($Y$1*1000+A38,年齢別人口集計表AD2!$A$2:$K$5000,9,FALSE))</f>
        <v>0</v>
      </c>
      <c r="C38" s="62">
        <f>IF(ISNA(VLOOKUP($Y$1*1000+A38,年齢別人口集計表AD2!$A$2:$K$5000,10,FALSE)),0,VLOOKUP($Y$1*1000+A38,年齢別人口集計表AD2!$A$2:$K$5000,10,FALSE))</f>
        <v>0</v>
      </c>
      <c r="D38" s="62">
        <f>SUM(B38:C38)</f>
        <v>0</v>
      </c>
      <c r="E38" s="63"/>
      <c r="F38" s="62">
        <v>87</v>
      </c>
      <c r="G38" s="62">
        <f>IF(ISNA(VLOOKUP($Y$1*1000+F38,年齢別人口集計表AD2!$A$2:$K$5000,9,FALSE)),0,VLOOKUP($Y$1*1000+F38,年齢別人口集計表AD2!$A$2:$K$5000,9,FALSE))</f>
        <v>0</v>
      </c>
      <c r="H38" s="62">
        <f>IF(ISNA(VLOOKUP($Y$1*1000+F38,年齢別人口集計表AD2!$A$2:$K$5000,10,FALSE)),0,VLOOKUP($Y$1*1000+F38,年齢別人口集計表AD2!$A$2:$K$5000,10,FALSE))</f>
        <v>0</v>
      </c>
      <c r="I38" s="62">
        <f>SUM(G38:H38)</f>
        <v>0</v>
      </c>
      <c r="J38" s="63"/>
      <c r="K38" s="62">
        <v>92</v>
      </c>
      <c r="L38" s="62">
        <f>IF(ISNA(VLOOKUP($Y$1*1000+K38,年齢別人口集計表AD2!$A$2:$K$5000,9,FALSE)),0,VLOOKUP($Y$1*1000+K38,年齢別人口集計表AD2!$A$2:$K$5000,9,FALSE))</f>
        <v>0</v>
      </c>
      <c r="M38" s="62">
        <f>IF(ISNA(VLOOKUP($Y$1*1000+K38,年齢別人口集計表AD2!$A$2:$K$5000,10,FALSE)),0,VLOOKUP($Y$1*1000+K38,年齢別人口集計表AD2!$A$2:$K$5000,10,FALSE))</f>
        <v>0</v>
      </c>
      <c r="N38" s="62">
        <f>SUM(L38:M38)</f>
        <v>0</v>
      </c>
      <c r="O38" s="63"/>
      <c r="P38" s="62">
        <v>97</v>
      </c>
      <c r="Q38" s="62">
        <f>IF(ISNA(VLOOKUP($Y$1*1000+P38,年齢別人口集計表AD2!$A$2:$K$5000,9,FALSE)),0,VLOOKUP($Y$1*1000+P38,年齢別人口集計表AD2!$A$2:$K$5000,9,FALSE))</f>
        <v>0</v>
      </c>
      <c r="R38" s="62">
        <f>IF(ISNA(VLOOKUP($Y$1*1000+P38,年齢別人口集計表AD2!$A$2:$K$5000,10,FALSE)),0,VLOOKUP($Y$1*1000+P38,年齢別人口集計表AD2!$A$2:$K$5000,10,FALSE))</f>
        <v>1</v>
      </c>
      <c r="S38" s="62">
        <f>SUM(Q38:R38)</f>
        <v>1</v>
      </c>
      <c r="X38" s="57" t="s">
        <v>61</v>
      </c>
      <c r="Y38" s="57">
        <v>39</v>
      </c>
    </row>
    <row r="39" spans="1:25" x14ac:dyDescent="0.15">
      <c r="A39" s="62">
        <v>83</v>
      </c>
      <c r="B39" s="62">
        <f>IF(ISNA(VLOOKUP($Y$1*1000+A39,年齢別人口集計表AD2!$A$2:$K$5000,9,FALSE)),0,VLOOKUP($Y$1*1000+A39,年齢別人口集計表AD2!$A$2:$K$5000,9,FALSE))</f>
        <v>1</v>
      </c>
      <c r="C39" s="62">
        <f>IF(ISNA(VLOOKUP($Y$1*1000+A39,年齢別人口集計表AD2!$A$2:$K$5000,10,FALSE)),0,VLOOKUP($Y$1*1000+A39,年齢別人口集計表AD2!$A$2:$K$5000,10,FALSE))</f>
        <v>0</v>
      </c>
      <c r="D39" s="62">
        <f>SUM(B39:C39)</f>
        <v>1</v>
      </c>
      <c r="E39" s="63"/>
      <c r="F39" s="62">
        <v>88</v>
      </c>
      <c r="G39" s="62">
        <f>IF(ISNA(VLOOKUP($Y$1*1000+F39,年齢別人口集計表AD2!$A$2:$K$5000,9,FALSE)),0,VLOOKUP($Y$1*1000+F39,年齢別人口集計表AD2!$A$2:$K$5000,9,FALSE))</f>
        <v>0</v>
      </c>
      <c r="H39" s="62">
        <f>IF(ISNA(VLOOKUP($Y$1*1000+F39,年齢別人口集計表AD2!$A$2:$K$5000,10,FALSE)),0,VLOOKUP($Y$1*1000+F39,年齢別人口集計表AD2!$A$2:$K$5000,10,FALSE))</f>
        <v>2</v>
      </c>
      <c r="I39" s="62">
        <f>SUM(G39:H39)</f>
        <v>2</v>
      </c>
      <c r="J39" s="63"/>
      <c r="K39" s="62">
        <v>93</v>
      </c>
      <c r="L39" s="62">
        <f>IF(ISNA(VLOOKUP($Y$1*1000+K39,年齢別人口集計表AD2!$A$2:$K$5000,9,FALSE)),0,VLOOKUP($Y$1*1000+K39,年齢別人口集計表AD2!$A$2:$K$5000,9,FALSE))</f>
        <v>0</v>
      </c>
      <c r="M39" s="62">
        <f>IF(ISNA(VLOOKUP($Y$1*1000+K39,年齢別人口集計表AD2!$A$2:$K$5000,10,FALSE)),0,VLOOKUP($Y$1*1000+K39,年齢別人口集計表AD2!$A$2:$K$5000,10,FALSE))</f>
        <v>0</v>
      </c>
      <c r="N39" s="62">
        <f>SUM(L39:M39)</f>
        <v>0</v>
      </c>
      <c r="O39" s="63"/>
      <c r="P39" s="62">
        <v>98</v>
      </c>
      <c r="Q39" s="62">
        <f>IF(ISNA(VLOOKUP($Y$1*1000+P39,年齢別人口集計表AD2!$A$2:$K$5000,9,FALSE)),0,VLOOKUP($Y$1*1000+P39,年齢別人口集計表AD2!$A$2:$K$5000,9,FALSE))</f>
        <v>0</v>
      </c>
      <c r="R39" s="62">
        <f>IF(ISNA(VLOOKUP($Y$1*1000+P39,年齢別人口集計表AD2!$A$2:$K$5000,10,FALSE)),0,VLOOKUP($Y$1*1000+P39,年齢別人口集計表AD2!$A$2:$K$5000,10,FALSE))</f>
        <v>0</v>
      </c>
      <c r="S39" s="62">
        <f>SUM(Q39:R39)</f>
        <v>0</v>
      </c>
      <c r="X39" s="57" t="s">
        <v>77</v>
      </c>
      <c r="Y39" s="57">
        <v>40</v>
      </c>
    </row>
    <row r="40" spans="1:25" x14ac:dyDescent="0.15">
      <c r="A40" s="62">
        <v>84</v>
      </c>
      <c r="B40" s="62">
        <f>IF(ISNA(VLOOKUP($Y$1*1000+A40,年齢別人口集計表AD2!$A$2:$K$5000,9,FALSE)),0,VLOOKUP($Y$1*1000+A40,年齢別人口集計表AD2!$A$2:$K$5000,9,FALSE))</f>
        <v>1</v>
      </c>
      <c r="C40" s="62">
        <f>IF(ISNA(VLOOKUP($Y$1*1000+A40,年齢別人口集計表AD2!$A$2:$K$5000,10,FALSE)),0,VLOOKUP($Y$1*1000+A40,年齢別人口集計表AD2!$A$2:$K$5000,10,FALSE))</f>
        <v>0</v>
      </c>
      <c r="D40" s="62">
        <f>SUM(B40:C40)</f>
        <v>1</v>
      </c>
      <c r="E40" s="63"/>
      <c r="F40" s="62">
        <v>89</v>
      </c>
      <c r="G40" s="62">
        <f>IF(ISNA(VLOOKUP($Y$1*1000+F40,年齢別人口集計表AD2!$A$2:$K$5000,9,FALSE)),0,VLOOKUP($Y$1*1000+F40,年齢別人口集計表AD2!$A$2:$K$5000,9,FALSE))</f>
        <v>0</v>
      </c>
      <c r="H40" s="62">
        <f>IF(ISNA(VLOOKUP($Y$1*1000+F40,年齢別人口集計表AD2!$A$2:$K$5000,10,FALSE)),0,VLOOKUP($Y$1*1000+F40,年齢別人口集計表AD2!$A$2:$K$5000,10,FALSE))</f>
        <v>0</v>
      </c>
      <c r="I40" s="62">
        <f>SUM(G40:H40)</f>
        <v>0</v>
      </c>
      <c r="J40" s="63"/>
      <c r="K40" s="62">
        <v>94</v>
      </c>
      <c r="L40" s="62">
        <f>IF(ISNA(VLOOKUP($Y$1*1000+K40,年齢別人口集計表AD2!$A$2:$K$5000,9,FALSE)),0,VLOOKUP($Y$1*1000+K40,年齢別人口集計表AD2!$A$2:$K$5000,9,FALSE))</f>
        <v>0</v>
      </c>
      <c r="M40" s="62">
        <f>IF(ISNA(VLOOKUP($Y$1*1000+K40,年齢別人口集計表AD2!$A$2:$K$5000,10,FALSE)),0,VLOOKUP($Y$1*1000+K40,年齢別人口集計表AD2!$A$2:$K$5000,10,FALSE))</f>
        <v>0</v>
      </c>
      <c r="N40" s="62">
        <f>SUM(L40:M40)</f>
        <v>0</v>
      </c>
      <c r="O40" s="63"/>
      <c r="P40" s="62">
        <v>99</v>
      </c>
      <c r="Q40" s="62">
        <f>IF(ISNA(VLOOKUP($Y$1*1000+P40,年齢別人口集計表AD2!$A$2:$K$5000,9,FALSE)),0,VLOOKUP($Y$1*1000+P40,年齢別人口集計表AD2!$A$2:$K$5000,9,FALSE))</f>
        <v>0</v>
      </c>
      <c r="R40" s="62">
        <f>IF(ISNA(VLOOKUP($Y$1*1000+P40,年齢別人口集計表AD2!$A$2:$K$5000,10,FALSE)),0,VLOOKUP($Y$1*1000+P40,年齢別人口集計表AD2!$A$2:$K$5000,10,FALSE))</f>
        <v>0</v>
      </c>
      <c r="S40" s="62">
        <f>SUM(Q40:R40)</f>
        <v>0</v>
      </c>
      <c r="X40" s="57" t="s">
        <v>83</v>
      </c>
      <c r="Y40" s="57">
        <v>41</v>
      </c>
    </row>
    <row r="41" spans="1:25" x14ac:dyDescent="0.15">
      <c r="A41" s="64" t="s">
        <v>91</v>
      </c>
      <c r="B41" s="62">
        <f>SUM(B36:B40)</f>
        <v>2</v>
      </c>
      <c r="C41" s="62">
        <f>SUM(C36:C40)</f>
        <v>5</v>
      </c>
      <c r="D41" s="62">
        <f>SUM(D36:D40)</f>
        <v>7</v>
      </c>
      <c r="E41" s="63"/>
      <c r="F41" s="64" t="s">
        <v>91</v>
      </c>
      <c r="G41" s="62">
        <f>SUM(G36:G40)</f>
        <v>1</v>
      </c>
      <c r="H41" s="62">
        <f>SUM(H36:H40)</f>
        <v>2</v>
      </c>
      <c r="I41" s="62">
        <f>SUM(I36:I40)</f>
        <v>3</v>
      </c>
      <c r="J41" s="63"/>
      <c r="K41" s="64" t="s">
        <v>91</v>
      </c>
      <c r="L41" s="62">
        <f>SUM(L36:L40)</f>
        <v>1</v>
      </c>
      <c r="M41" s="62">
        <f>SUM(M36:M40)</f>
        <v>0</v>
      </c>
      <c r="N41" s="62">
        <f>SUM(N36:N40)</f>
        <v>1</v>
      </c>
      <c r="O41" s="63"/>
      <c r="P41" s="64" t="s">
        <v>91</v>
      </c>
      <c r="Q41" s="62">
        <f>SUM(Q36:Q40)</f>
        <v>0</v>
      </c>
      <c r="R41" s="62">
        <f>SUM(R36:R40)</f>
        <v>1</v>
      </c>
      <c r="S41" s="62">
        <f>SUM(S36:S40)</f>
        <v>1</v>
      </c>
      <c r="U41" s="65">
        <f>Q41+L41+G41+B41</f>
        <v>4</v>
      </c>
      <c r="V41" s="65">
        <f>R41+M41+H41+C41</f>
        <v>8</v>
      </c>
      <c r="X41" s="57" t="s">
        <v>36</v>
      </c>
      <c r="Y41" s="57">
        <v>42</v>
      </c>
    </row>
    <row r="42" spans="1:25" x14ac:dyDescent="0.15">
      <c r="A42" s="66"/>
      <c r="B42" s="66"/>
      <c r="C42" s="66"/>
      <c r="D42" s="66"/>
      <c r="F42" s="66"/>
      <c r="G42" s="66"/>
      <c r="H42" s="66"/>
      <c r="I42" s="66"/>
      <c r="K42" s="66"/>
      <c r="L42" s="66"/>
      <c r="M42" s="66"/>
      <c r="N42" s="66"/>
      <c r="P42" s="66"/>
      <c r="Q42" s="66"/>
      <c r="R42" s="66"/>
      <c r="S42" s="66"/>
      <c r="X42" s="57" t="s">
        <v>37</v>
      </c>
      <c r="Y42" s="57">
        <v>43</v>
      </c>
    </row>
    <row r="43" spans="1:25" x14ac:dyDescent="0.15">
      <c r="A43" s="64" t="s">
        <v>0</v>
      </c>
      <c r="B43" s="64" t="s">
        <v>89</v>
      </c>
      <c r="C43" s="64" t="s">
        <v>90</v>
      </c>
      <c r="D43" s="64" t="s">
        <v>91</v>
      </c>
      <c r="E43" s="63"/>
      <c r="F43" s="64" t="s">
        <v>0</v>
      </c>
      <c r="G43" s="64" t="s">
        <v>89</v>
      </c>
      <c r="H43" s="64" t="s">
        <v>90</v>
      </c>
      <c r="I43" s="64" t="s">
        <v>91</v>
      </c>
      <c r="J43" s="63"/>
      <c r="K43" s="64" t="s">
        <v>0</v>
      </c>
      <c r="L43" s="64" t="s">
        <v>89</v>
      </c>
      <c r="M43" s="64" t="s">
        <v>90</v>
      </c>
      <c r="N43" s="64" t="s">
        <v>91</v>
      </c>
      <c r="O43" s="63"/>
      <c r="P43" s="64" t="s">
        <v>0</v>
      </c>
      <c r="Q43" s="64" t="s">
        <v>89</v>
      </c>
      <c r="R43" s="64" t="s">
        <v>90</v>
      </c>
      <c r="S43" s="64" t="s">
        <v>91</v>
      </c>
      <c r="X43" s="57" t="s">
        <v>38</v>
      </c>
      <c r="Y43" s="57">
        <v>50</v>
      </c>
    </row>
    <row r="44" spans="1:25" x14ac:dyDescent="0.15">
      <c r="A44" s="62">
        <v>100</v>
      </c>
      <c r="B44" s="62">
        <f>IF(ISNA(VLOOKUP($Y$1*1000+A44,年齢別人口集計表AD2!$A$2:$K$5000,9,FALSE)),0,VLOOKUP($Y$1*1000+A44,年齢別人口集計表AD2!$A$2:$K$5000,9,FALSE))</f>
        <v>0</v>
      </c>
      <c r="C44" s="62">
        <f>IF(ISNA(VLOOKUP($Y$1*1000+A44,年齢別人口集計表AD2!$A$2:$K$5000,10,FALSE)),0,VLOOKUP($Y$1*1000+A44,年齢別人口集計表AD2!$A$2:$K$5000,10,FALSE))</f>
        <v>0</v>
      </c>
      <c r="D44" s="62">
        <f>SUM(B44:C44)</f>
        <v>0</v>
      </c>
      <c r="E44" s="63"/>
      <c r="F44" s="62">
        <v>105</v>
      </c>
      <c r="G44" s="62">
        <f>IF(ISNA(VLOOKUP($Y$1*1000+F44,年齢別人口集計表AD2!$A$2:$K$5000,9,FALSE)),0,VLOOKUP($Y$1*1000+F44,年齢別人口集計表AD2!$A$2:$K$5000,9,FALSE))</f>
        <v>0</v>
      </c>
      <c r="H44" s="62">
        <f>IF(ISNA(VLOOKUP($Y$1*1000+F44,年齢別人口集計表AD2!$A$2:$K$5000,10,FALSE)),0,VLOOKUP($Y$1*1000+F44,年齢別人口集計表AD2!$A$2:$K$5000,10,FALSE))</f>
        <v>0</v>
      </c>
      <c r="I44" s="62">
        <f>SUM(G44:H44)</f>
        <v>0</v>
      </c>
      <c r="J44" s="63"/>
      <c r="K44" s="62">
        <v>110</v>
      </c>
      <c r="L44" s="62">
        <f>IF(ISNA(VLOOKUP($Y$1*1000+K44,年齢別人口集計表AD2!$A$2:$K$5000,9,FALSE)),0,VLOOKUP($Y$1*1000+K44,年齢別人口集計表AD2!$A$2:$K$5000,9,FALSE))</f>
        <v>0</v>
      </c>
      <c r="M44" s="62">
        <f>IF(ISNA(VLOOKUP($Y$1*1000+K44,年齢別人口集計表AD2!$A$2:$K$5000,10,FALSE)),0,VLOOKUP($Y$1*1000+K44,年齢別人口集計表AD2!$A$2:$K$5000,10,FALSE))</f>
        <v>0</v>
      </c>
      <c r="N44" s="62">
        <f>SUM(L44:M44)</f>
        <v>0</v>
      </c>
      <c r="O44" s="63"/>
      <c r="P44" s="62">
        <v>115</v>
      </c>
      <c r="Q44" s="62">
        <f>IF(ISNA(VLOOKUP($Y$1*1000+P44,年齢別人口集計表AD2!$A$2:$K$5000,9,FALSE)),0,VLOOKUP($Y$1*1000+P44,年齢別人口集計表AD2!$A$2:$K$5000,9,FALSE))</f>
        <v>0</v>
      </c>
      <c r="R44" s="62">
        <f>IF(ISNA(VLOOKUP($Y$1*1000+P44,年齢別人口集計表AD2!$A$2:$K$5000,10,FALSE)),0,VLOOKUP($Y$1*1000+P44,年齢別人口集計表AD2!$A$2:$K$5000,10,FALSE))</f>
        <v>0</v>
      </c>
      <c r="S44" s="62">
        <f>SUM(Q44:R44)</f>
        <v>0</v>
      </c>
      <c r="X44" s="57" t="s">
        <v>39</v>
      </c>
      <c r="Y44" s="57">
        <v>51</v>
      </c>
    </row>
    <row r="45" spans="1:25" x14ac:dyDescent="0.15">
      <c r="A45" s="62">
        <v>101</v>
      </c>
      <c r="B45" s="62">
        <f>IF(ISNA(VLOOKUP($Y$1*1000+A45,年齢別人口集計表AD2!$A$2:$K$5000,9,FALSE)),0,VLOOKUP($Y$1*1000+A45,年齢別人口集計表AD2!$A$2:$K$5000,9,FALSE))</f>
        <v>0</v>
      </c>
      <c r="C45" s="62">
        <f>IF(ISNA(VLOOKUP($Y$1*1000+A45,年齢別人口集計表AD2!$A$2:$K$5000,10,FALSE)),0,VLOOKUP($Y$1*1000+A45,年齢別人口集計表AD2!$A$2:$K$5000,10,FALSE))</f>
        <v>0</v>
      </c>
      <c r="D45" s="62">
        <f>SUM(B45:C45)</f>
        <v>0</v>
      </c>
      <c r="E45" s="63"/>
      <c r="F45" s="62">
        <v>106</v>
      </c>
      <c r="G45" s="62">
        <f>IF(ISNA(VLOOKUP($Y$1*1000+F45,年齢別人口集計表AD2!$A$2:$K$5000,9,FALSE)),0,VLOOKUP($Y$1*1000+F45,年齢別人口集計表AD2!$A$2:$K$5000,9,FALSE))</f>
        <v>0</v>
      </c>
      <c r="H45" s="62">
        <f>IF(ISNA(VLOOKUP($Y$1*1000+F45,年齢別人口集計表AD2!$A$2:$K$5000,10,FALSE)),0,VLOOKUP($Y$1*1000+F45,年齢別人口集計表AD2!$A$2:$K$5000,10,FALSE))</f>
        <v>0</v>
      </c>
      <c r="I45" s="62">
        <f>SUM(G45:H45)</f>
        <v>0</v>
      </c>
      <c r="J45" s="63"/>
      <c r="K45" s="62">
        <v>111</v>
      </c>
      <c r="L45" s="62">
        <f>IF(ISNA(VLOOKUP($Y$1*1000+K45,年齢別人口集計表AD2!$A$2:$K$5000,9,FALSE)),0,VLOOKUP($Y$1*1000+K45,年齢別人口集計表AD2!$A$2:$K$5000,9,FALSE))</f>
        <v>0</v>
      </c>
      <c r="M45" s="62">
        <f>IF(ISNA(VLOOKUP($Y$1*1000+K45,年齢別人口集計表AD2!$A$2:$K$5000,10,FALSE)),0,VLOOKUP($Y$1*1000+K45,年齢別人口集計表AD2!$A$2:$K$5000,10,FALSE))</f>
        <v>0</v>
      </c>
      <c r="N45" s="62">
        <f>SUM(L45:M45)</f>
        <v>0</v>
      </c>
      <c r="O45" s="63"/>
      <c r="P45" s="62">
        <v>116</v>
      </c>
      <c r="Q45" s="62">
        <f>IF(ISNA(VLOOKUP($Y$1*1000+P45,年齢別人口集計表AD2!$A$2:$K$5000,9,FALSE)),0,VLOOKUP($Y$1*1000+P45,年齢別人口集計表AD2!$A$2:$K$5000,9,FALSE))</f>
        <v>0</v>
      </c>
      <c r="R45" s="62">
        <f>IF(ISNA(VLOOKUP($Y$1*1000+P45,年齢別人口集計表AD2!$A$2:$K$5000,10,FALSE)),0,VLOOKUP($Y$1*1000+P45,年齢別人口集計表AD2!$A$2:$K$5000,10,FALSE))</f>
        <v>0</v>
      </c>
      <c r="S45" s="62">
        <f>SUM(Q45:R45)</f>
        <v>0</v>
      </c>
      <c r="X45" s="57" t="s">
        <v>40</v>
      </c>
      <c r="Y45" s="57">
        <v>52</v>
      </c>
    </row>
    <row r="46" spans="1:25" x14ac:dyDescent="0.15">
      <c r="A46" s="62">
        <v>102</v>
      </c>
      <c r="B46" s="62">
        <f>IF(ISNA(VLOOKUP($Y$1*1000+A46,年齢別人口集計表AD2!$A$2:$K$5000,9,FALSE)),0,VLOOKUP($Y$1*1000+A46,年齢別人口集計表AD2!$A$2:$K$5000,9,FALSE))</f>
        <v>0</v>
      </c>
      <c r="C46" s="62">
        <f>IF(ISNA(VLOOKUP($Y$1*1000+A46,年齢別人口集計表AD2!$A$2:$K$5000,10,FALSE)),0,VLOOKUP($Y$1*1000+A46,年齢別人口集計表AD2!$A$2:$K$5000,10,FALSE))</f>
        <v>0</v>
      </c>
      <c r="D46" s="62">
        <f>SUM(B46:C46)</f>
        <v>0</v>
      </c>
      <c r="E46" s="63"/>
      <c r="F46" s="62">
        <v>107</v>
      </c>
      <c r="G46" s="62">
        <f>IF(ISNA(VLOOKUP($Y$1*1000+F46,年齢別人口集計表AD2!$A$2:$K$5000,9,FALSE)),0,VLOOKUP($Y$1*1000+F46,年齢別人口集計表AD2!$A$2:$K$5000,9,FALSE))</f>
        <v>0</v>
      </c>
      <c r="H46" s="62">
        <f>IF(ISNA(VLOOKUP($Y$1*1000+F46,年齢別人口集計表AD2!$A$2:$K$5000,10,FALSE)),0,VLOOKUP($Y$1*1000+F46,年齢別人口集計表AD2!$A$2:$K$5000,10,FALSE))</f>
        <v>0</v>
      </c>
      <c r="I46" s="62">
        <f>SUM(G46:H46)</f>
        <v>0</v>
      </c>
      <c r="J46" s="63"/>
      <c r="K46" s="62">
        <v>112</v>
      </c>
      <c r="L46" s="62">
        <f>IF(ISNA(VLOOKUP($Y$1*1000+K46,年齢別人口集計表AD2!$A$2:$K$5000,9,FALSE)),0,VLOOKUP($Y$1*1000+K46,年齢別人口集計表AD2!$A$2:$K$5000,9,FALSE))</f>
        <v>0</v>
      </c>
      <c r="M46" s="62">
        <f>IF(ISNA(VLOOKUP($Y$1*1000+K46,年齢別人口集計表AD2!$A$2:$K$5000,10,FALSE)),0,VLOOKUP($Y$1*1000+K46,年齢別人口集計表AD2!$A$2:$K$5000,10,FALSE))</f>
        <v>0</v>
      </c>
      <c r="N46" s="62">
        <f>SUM(L46:M46)</f>
        <v>0</v>
      </c>
      <c r="O46" s="63"/>
      <c r="P46" s="62">
        <v>117</v>
      </c>
      <c r="Q46" s="62">
        <f>IF(ISNA(VLOOKUP($Y$1*1000+P46,年齢別人口集計表AD2!$A$2:$K$5000,9,FALSE)),0,VLOOKUP($Y$1*1000+P46,年齢別人口集計表AD2!$A$2:$K$5000,9,FALSE))</f>
        <v>0</v>
      </c>
      <c r="R46" s="62">
        <f>IF(ISNA(VLOOKUP($Y$1*1000+P46,年齢別人口集計表AD2!$A$2:$K$5000,10,FALSE)),0,VLOOKUP($Y$1*1000+P46,年齢別人口集計表AD2!$A$2:$K$5000,10,FALSE))</f>
        <v>0</v>
      </c>
      <c r="S46" s="62">
        <f>SUM(Q46:R46)</f>
        <v>0</v>
      </c>
      <c r="X46" s="57" t="s">
        <v>41</v>
      </c>
      <c r="Y46" s="57">
        <v>53</v>
      </c>
    </row>
    <row r="47" spans="1:25" x14ac:dyDescent="0.15">
      <c r="A47" s="62">
        <v>103</v>
      </c>
      <c r="B47" s="62">
        <f>IF(ISNA(VLOOKUP($Y$1*1000+A47,年齢別人口集計表AD2!$A$2:$K$5000,9,FALSE)),0,VLOOKUP($Y$1*1000+A47,年齢別人口集計表AD2!$A$2:$K$5000,9,FALSE))</f>
        <v>0</v>
      </c>
      <c r="C47" s="62">
        <f>IF(ISNA(VLOOKUP($Y$1*1000+A47,年齢別人口集計表AD2!$A$2:$K$5000,10,FALSE)),0,VLOOKUP($Y$1*1000+A47,年齢別人口集計表AD2!$A$2:$K$5000,10,FALSE))</f>
        <v>0</v>
      </c>
      <c r="D47" s="62">
        <f>SUM(B47:C47)</f>
        <v>0</v>
      </c>
      <c r="E47" s="63"/>
      <c r="F47" s="62">
        <v>108</v>
      </c>
      <c r="G47" s="62">
        <f>IF(ISNA(VLOOKUP($Y$1*1000+F47,年齢別人口集計表AD2!$A$2:$K$5000,9,FALSE)),0,VLOOKUP($Y$1*1000+F47,年齢別人口集計表AD2!$A$2:$K$5000,9,FALSE))</f>
        <v>0</v>
      </c>
      <c r="H47" s="62">
        <f>IF(ISNA(VLOOKUP($Y$1*1000+F47,年齢別人口集計表AD2!$A$2:$K$5000,10,FALSE)),0,VLOOKUP($Y$1*1000+F47,年齢別人口集計表AD2!$A$2:$K$5000,10,FALSE))</f>
        <v>0</v>
      </c>
      <c r="I47" s="62">
        <f>SUM(G47:H47)</f>
        <v>0</v>
      </c>
      <c r="J47" s="63"/>
      <c r="K47" s="62">
        <v>113</v>
      </c>
      <c r="L47" s="62">
        <f>IF(ISNA(VLOOKUP($Y$1*1000+K47,年齢別人口集計表AD2!$A$2:$K$5000,9,FALSE)),0,VLOOKUP($Y$1*1000+K47,年齢別人口集計表AD2!$A$2:$K$5000,9,FALSE))</f>
        <v>0</v>
      </c>
      <c r="M47" s="62">
        <f>IF(ISNA(VLOOKUP($Y$1*1000+K47,年齢別人口集計表AD2!$A$2:$K$5000,10,FALSE)),0,VLOOKUP($Y$1*1000+K47,年齢別人口集計表AD2!$A$2:$K$5000,10,FALSE))</f>
        <v>0</v>
      </c>
      <c r="N47" s="62">
        <f>SUM(L47:M47)</f>
        <v>0</v>
      </c>
      <c r="O47" s="63"/>
      <c r="P47" s="62">
        <v>118</v>
      </c>
      <c r="Q47" s="62">
        <f>IF(ISNA(VLOOKUP($Y$1*1000+P47,年齢別人口集計表AD2!$A$2:$K$5000,9,FALSE)),0,VLOOKUP($Y$1*1000+P47,年齢別人口集計表AD2!$A$2:$K$5000,9,FALSE))</f>
        <v>0</v>
      </c>
      <c r="R47" s="62">
        <f>IF(ISNA(VLOOKUP($Y$1*1000+P47,年齢別人口集計表AD2!$A$2:$K$5000,10,FALSE)),0,VLOOKUP($Y$1*1000+P47,年齢別人口集計表AD2!$A$2:$K$5000,10,FALSE))</f>
        <v>0</v>
      </c>
      <c r="S47" s="62">
        <f>SUM(Q47:R47)</f>
        <v>0</v>
      </c>
      <c r="X47" s="57" t="s">
        <v>42</v>
      </c>
      <c r="Y47" s="57">
        <v>54</v>
      </c>
    </row>
    <row r="48" spans="1:25" x14ac:dyDescent="0.15">
      <c r="A48" s="62">
        <v>104</v>
      </c>
      <c r="B48" s="62">
        <f>IF(ISNA(VLOOKUP($Y$1*1000+A48,年齢別人口集計表AD2!$A$2:$K$5000,9,FALSE)),0,VLOOKUP($Y$1*1000+A48,年齢別人口集計表AD2!$A$2:$K$5000,9,FALSE))</f>
        <v>0</v>
      </c>
      <c r="C48" s="62">
        <f>IF(ISNA(VLOOKUP($Y$1*1000+A48,年齢別人口集計表AD2!$A$2:$K$5000,10,FALSE)),0,VLOOKUP($Y$1*1000+A48,年齢別人口集計表AD2!$A$2:$K$5000,10,FALSE))</f>
        <v>0</v>
      </c>
      <c r="D48" s="62">
        <f>SUM(B48:C48)</f>
        <v>0</v>
      </c>
      <c r="E48" s="63"/>
      <c r="F48" s="62">
        <v>109</v>
      </c>
      <c r="G48" s="62">
        <f>IF(ISNA(VLOOKUP($Y$1*1000+F48,年齢別人口集計表AD2!$A$2:$K$5000,9,FALSE)),0,VLOOKUP($Y$1*1000+F48,年齢別人口集計表AD2!$A$2:$K$5000,9,FALSE))</f>
        <v>0</v>
      </c>
      <c r="H48" s="62">
        <f>IF(ISNA(VLOOKUP($Y$1*1000+F48,年齢別人口集計表AD2!$A$2:$K$5000,10,FALSE)),0,VLOOKUP($Y$1*1000+F48,年齢別人口集計表AD2!$A$2:$K$5000,10,FALSE))</f>
        <v>0</v>
      </c>
      <c r="I48" s="62">
        <f>SUM(G48:H48)</f>
        <v>0</v>
      </c>
      <c r="J48" s="63"/>
      <c r="K48" s="62">
        <v>114</v>
      </c>
      <c r="L48" s="62">
        <f>IF(ISNA(VLOOKUP($Y$1*1000+K48,年齢別人口集計表AD2!$A$2:$K$5000,9,FALSE)),0,VLOOKUP($Y$1*1000+K48,年齢別人口集計表AD2!$A$2:$K$5000,9,FALSE))</f>
        <v>0</v>
      </c>
      <c r="M48" s="62">
        <f>IF(ISNA(VLOOKUP($Y$1*1000+K48,年齢別人口集計表AD2!$A$2:$K$5000,10,FALSE)),0,VLOOKUP($Y$1*1000+K48,年齢別人口集計表AD2!$A$2:$K$5000,10,FALSE))</f>
        <v>0</v>
      </c>
      <c r="N48" s="62">
        <f>SUM(L48:M48)</f>
        <v>0</v>
      </c>
      <c r="O48" s="63"/>
      <c r="P48" s="62">
        <v>119</v>
      </c>
      <c r="Q48" s="62">
        <f>IF(ISNA(VLOOKUP($Y$1*1000+P48,年齢別人口集計表AD2!$A$2:$K$5000,9,FALSE)),0,VLOOKUP($Y$1*1000+P48,年齢別人口集計表AD2!$A$2:$K$5000,9,FALSE))</f>
        <v>0</v>
      </c>
      <c r="R48" s="62">
        <f>IF(ISNA(VLOOKUP($Y$1*1000+P48,年齢別人口集計表AD2!$A$2:$K$5000,10,FALSE)),0,VLOOKUP($Y$1*1000+P48,年齢別人口集計表AD2!$A$2:$K$5000,10,FALSE))</f>
        <v>0</v>
      </c>
      <c r="S48" s="62">
        <f>SUM(Q48:R48)</f>
        <v>0</v>
      </c>
      <c r="X48" s="57" t="s">
        <v>43</v>
      </c>
      <c r="Y48" s="57">
        <v>55</v>
      </c>
    </row>
    <row r="49" spans="1:25" x14ac:dyDescent="0.15">
      <c r="A49" s="64" t="s">
        <v>91</v>
      </c>
      <c r="B49" s="62">
        <f>SUM(B44:B48)</f>
        <v>0</v>
      </c>
      <c r="C49" s="62">
        <f>SUM(C44:C48)</f>
        <v>0</v>
      </c>
      <c r="D49" s="62">
        <f>SUM(D44:D48)</f>
        <v>0</v>
      </c>
      <c r="E49" s="63"/>
      <c r="F49" s="64" t="s">
        <v>91</v>
      </c>
      <c r="G49" s="62">
        <f>SUM(G44:G48)</f>
        <v>0</v>
      </c>
      <c r="H49" s="62">
        <f>SUM(H44:H48)</f>
        <v>0</v>
      </c>
      <c r="I49" s="62">
        <f>SUM(I44:I48)</f>
        <v>0</v>
      </c>
      <c r="J49" s="63"/>
      <c r="K49" s="64" t="s">
        <v>91</v>
      </c>
      <c r="L49" s="62">
        <f>SUM(L44:L48)</f>
        <v>0</v>
      </c>
      <c r="M49" s="62">
        <f>SUM(M44:M48)</f>
        <v>0</v>
      </c>
      <c r="N49" s="62">
        <f>SUM(N44:N48)</f>
        <v>0</v>
      </c>
      <c r="O49" s="63"/>
      <c r="P49" s="64" t="s">
        <v>91</v>
      </c>
      <c r="Q49" s="62">
        <f>SUM(Q44:Q48)</f>
        <v>0</v>
      </c>
      <c r="R49" s="62">
        <f>SUM(R44:R48)</f>
        <v>0</v>
      </c>
      <c r="S49" s="62">
        <f>SUM(S44:S48)</f>
        <v>0</v>
      </c>
      <c r="U49" s="65">
        <f>Q49+L49+G49+B49</f>
        <v>0</v>
      </c>
      <c r="V49" s="65">
        <f>R49+M49+H49+C49</f>
        <v>0</v>
      </c>
      <c r="X49" s="57" t="s">
        <v>44</v>
      </c>
      <c r="Y49" s="57">
        <v>56</v>
      </c>
    </row>
    <row r="50" spans="1:25" ht="14.25" thickBot="1" x14ac:dyDescent="0.2">
      <c r="A50" s="67"/>
      <c r="B50" s="67"/>
      <c r="C50" s="67"/>
      <c r="D50" s="67"/>
      <c r="F50" s="67"/>
      <c r="G50" s="67"/>
      <c r="H50" s="67"/>
      <c r="I50" s="67"/>
      <c r="K50" s="67"/>
      <c r="L50" s="67"/>
      <c r="M50" s="67"/>
      <c r="N50" s="67"/>
      <c r="P50" s="67"/>
      <c r="Q50" s="68"/>
      <c r="R50" s="68"/>
      <c r="S50" s="68"/>
      <c r="X50" s="57" t="s">
        <v>45</v>
      </c>
      <c r="Y50" s="57">
        <v>57</v>
      </c>
    </row>
    <row r="51" spans="1:25" ht="14.25" thickBot="1" x14ac:dyDescent="0.2">
      <c r="N51" s="76"/>
      <c r="O51" s="70"/>
      <c r="P51" s="69" t="s">
        <v>94</v>
      </c>
      <c r="Q51" s="71" t="s">
        <v>89</v>
      </c>
      <c r="R51" s="72" t="s">
        <v>90</v>
      </c>
      <c r="S51" s="72" t="s">
        <v>91</v>
      </c>
      <c r="X51" s="57" t="s">
        <v>46</v>
      </c>
      <c r="Y51" s="57">
        <v>58</v>
      </c>
    </row>
    <row r="52" spans="1:25" ht="14.25" thickBot="1" x14ac:dyDescent="0.2">
      <c r="N52" s="77"/>
      <c r="O52" s="70"/>
      <c r="P52" s="73" t="s">
        <v>95</v>
      </c>
      <c r="Q52" s="74">
        <f>SUM(U9:U49)</f>
        <v>38</v>
      </c>
      <c r="R52" s="75">
        <f>SUM(V9:V49)</f>
        <v>45</v>
      </c>
      <c r="S52" s="75">
        <f>SUM(Q52:R52)</f>
        <v>83</v>
      </c>
      <c r="U52" s="65">
        <f>SUM(U9:U49)</f>
        <v>38</v>
      </c>
      <c r="V52" s="65">
        <f>SUM(V9:V49)</f>
        <v>45</v>
      </c>
      <c r="X52" s="57" t="s">
        <v>47</v>
      </c>
      <c r="Y52" s="57">
        <v>59</v>
      </c>
    </row>
    <row r="53" spans="1:25" x14ac:dyDescent="0.15">
      <c r="U53" s="65">
        <f>G33+L33+Q33+U41+U49</f>
        <v>13</v>
      </c>
      <c r="V53" s="65">
        <f>H33+M33+R33+V41+V49</f>
        <v>18</v>
      </c>
      <c r="X53" s="57" t="s">
        <v>48</v>
      </c>
      <c r="Y53" s="57">
        <v>60</v>
      </c>
    </row>
    <row r="54" spans="1:25" x14ac:dyDescent="0.15">
      <c r="U54" s="65">
        <f>Q33+U41+U49</f>
        <v>7</v>
      </c>
      <c r="V54" s="65">
        <f>R33+V41+V49</f>
        <v>12</v>
      </c>
      <c r="X54" s="57" t="s">
        <v>49</v>
      </c>
      <c r="Y54" s="57">
        <v>61</v>
      </c>
    </row>
    <row r="55" spans="1:25" x14ac:dyDescent="0.15">
      <c r="X55" s="57" t="s">
        <v>50</v>
      </c>
      <c r="Y55" s="57">
        <v>62</v>
      </c>
    </row>
    <row r="56" spans="1:25" x14ac:dyDescent="0.15">
      <c r="X56" s="57" t="s">
        <v>51</v>
      </c>
      <c r="Y56" s="57">
        <v>63</v>
      </c>
    </row>
    <row r="57" spans="1:25" x14ac:dyDescent="0.15">
      <c r="X57" s="57" t="s">
        <v>52</v>
      </c>
      <c r="Y57" s="57">
        <v>64</v>
      </c>
    </row>
    <row r="58" spans="1:25" x14ac:dyDescent="0.15">
      <c r="X58" s="57" t="s">
        <v>53</v>
      </c>
      <c r="Y58" s="57">
        <v>65</v>
      </c>
    </row>
    <row r="59" spans="1:25" x14ac:dyDescent="0.15">
      <c r="X59" s="57" t="s">
        <v>54</v>
      </c>
      <c r="Y59" s="57">
        <v>66</v>
      </c>
    </row>
    <row r="60" spans="1:25" x14ac:dyDescent="0.15">
      <c r="X60" s="57" t="s">
        <v>55</v>
      </c>
      <c r="Y60" s="57">
        <v>67</v>
      </c>
    </row>
    <row r="61" spans="1:25" x14ac:dyDescent="0.15">
      <c r="X61" s="57" t="s">
        <v>122</v>
      </c>
      <c r="Y61" s="57">
        <v>68</v>
      </c>
    </row>
    <row r="62" spans="1:25" x14ac:dyDescent="0.15">
      <c r="X62" s="57" t="s">
        <v>56</v>
      </c>
      <c r="Y62" s="57">
        <v>69</v>
      </c>
    </row>
    <row r="63" spans="1:25" x14ac:dyDescent="0.15">
      <c r="X63" s="57" t="s">
        <v>57</v>
      </c>
      <c r="Y63" s="57">
        <v>70</v>
      </c>
    </row>
    <row r="64" spans="1:25" x14ac:dyDescent="0.15">
      <c r="X64" s="57" t="s">
        <v>58</v>
      </c>
      <c r="Y64" s="57">
        <v>71</v>
      </c>
    </row>
    <row r="65" spans="24:25" x14ac:dyDescent="0.15">
      <c r="X65" s="57" t="s">
        <v>59</v>
      </c>
      <c r="Y65" s="57">
        <v>72</v>
      </c>
    </row>
    <row r="66" spans="24:25" x14ac:dyDescent="0.15">
      <c r="X66" s="57" t="s">
        <v>60</v>
      </c>
      <c r="Y66" s="57">
        <v>73</v>
      </c>
    </row>
  </sheetData>
  <sheetProtection sheet="1"/>
  <phoneticPr fontId="2"/>
  <dataValidations count="1">
    <dataValidation type="list" allowBlank="1" showInputMessage="1" showErrorMessage="1" sqref="H1">
      <formula1>$X$3:$X$66</formula1>
    </dataValidation>
  </dataValidations>
  <pageMargins left="0.99" right="0.78700000000000003" top="0.47" bottom="0.28000000000000003" header="0.4" footer="0.21"/>
  <pageSetup paperSize="9" scale="84" orientation="landscape" verticalDpi="0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66"/>
  <sheetViews>
    <sheetView tabSelected="1" zoomScale="80" workbookViewId="0">
      <pane ySplit="1" topLeftCell="A2" activePane="bottomLeft" state="frozen"/>
      <selection activeCell="I52" sqref="I52"/>
      <selection pane="bottomLeft" activeCell="I52" sqref="I52"/>
    </sheetView>
  </sheetViews>
  <sheetFormatPr defaultRowHeight="13.5" x14ac:dyDescent="0.15"/>
  <cols>
    <col min="1" max="4" width="9" style="57"/>
    <col min="5" max="5" width="2.125" style="57" customWidth="1"/>
    <col min="6" max="9" width="9" style="57"/>
    <col min="10" max="10" width="0.875" style="57" customWidth="1"/>
    <col min="11" max="14" width="9" style="57"/>
    <col min="15" max="15" width="1" style="57" customWidth="1"/>
    <col min="16" max="16384" width="9" style="57"/>
  </cols>
  <sheetData>
    <row r="1" spans="1:25" x14ac:dyDescent="0.15">
      <c r="A1" s="55" t="s">
        <v>99</v>
      </c>
      <c r="B1" s="55"/>
      <c r="C1" s="55"/>
      <c r="D1" s="55"/>
      <c r="E1" s="55"/>
      <c r="F1" s="55"/>
      <c r="G1" s="56" t="s">
        <v>92</v>
      </c>
      <c r="H1" s="78" t="s">
        <v>96</v>
      </c>
      <c r="J1" s="55"/>
      <c r="K1" s="55"/>
      <c r="L1" s="55"/>
      <c r="M1" s="55"/>
      <c r="N1" s="55"/>
      <c r="O1" s="55" t="s">
        <v>93</v>
      </c>
      <c r="P1" s="55"/>
      <c r="Q1" s="55"/>
      <c r="R1" s="55" t="str">
        <f>高齢者率65!J1</f>
        <v>平成30年3月末</v>
      </c>
      <c r="S1" s="55"/>
      <c r="Y1" s="55">
        <f>VLOOKUP(H1,X3:Y67,2,FALSE)</f>
        <v>2</v>
      </c>
    </row>
    <row r="2" spans="1:25" x14ac:dyDescent="0.15">
      <c r="A2" s="58"/>
      <c r="B2" s="58"/>
      <c r="C2" s="58"/>
      <c r="D2" s="58"/>
      <c r="E2" s="55"/>
      <c r="F2" s="58"/>
      <c r="G2" s="58"/>
      <c r="H2" s="58"/>
      <c r="I2" s="58"/>
      <c r="J2" s="55"/>
      <c r="K2" s="58"/>
      <c r="L2" s="58"/>
      <c r="M2" s="58"/>
      <c r="N2" s="58"/>
      <c r="O2" s="55"/>
      <c r="P2" s="58"/>
      <c r="Q2" s="58"/>
      <c r="R2" s="58"/>
      <c r="S2" s="58"/>
    </row>
    <row r="3" spans="1:25" x14ac:dyDescent="0.15">
      <c r="A3" s="59" t="s">
        <v>0</v>
      </c>
      <c r="B3" s="59" t="s">
        <v>89</v>
      </c>
      <c r="C3" s="59" t="s">
        <v>90</v>
      </c>
      <c r="D3" s="59" t="s">
        <v>91</v>
      </c>
      <c r="E3" s="60"/>
      <c r="F3" s="59" t="s">
        <v>0</v>
      </c>
      <c r="G3" s="59" t="s">
        <v>89</v>
      </c>
      <c r="H3" s="59" t="s">
        <v>90</v>
      </c>
      <c r="I3" s="59" t="s">
        <v>91</v>
      </c>
      <c r="J3" s="60"/>
      <c r="K3" s="59" t="s">
        <v>0</v>
      </c>
      <c r="L3" s="59" t="s">
        <v>89</v>
      </c>
      <c r="M3" s="59" t="s">
        <v>90</v>
      </c>
      <c r="N3" s="59" t="s">
        <v>91</v>
      </c>
      <c r="O3" s="60"/>
      <c r="P3" s="59" t="s">
        <v>0</v>
      </c>
      <c r="Q3" s="59" t="s">
        <v>89</v>
      </c>
      <c r="R3" s="59" t="s">
        <v>90</v>
      </c>
      <c r="S3" s="59" t="s">
        <v>91</v>
      </c>
      <c r="T3" s="61"/>
      <c r="X3" s="57" t="s">
        <v>2</v>
      </c>
      <c r="Y3" s="57">
        <v>1</v>
      </c>
    </row>
    <row r="4" spans="1:25" x14ac:dyDescent="0.15">
      <c r="A4" s="62">
        <v>0</v>
      </c>
      <c r="B4" s="62">
        <f>IF(ISNA(VLOOKUP($Y$1*1000+A4,年齢別人口集計表AD2!$A$2:$K$5000,9,FALSE)),0,VLOOKUP($Y$1*1000+A4,年齢別人口集計表AD2!$A$2:$K$5000,9,FALSE))</f>
        <v>0</v>
      </c>
      <c r="C4" s="62">
        <f>IF(ISNA(VLOOKUP($Y$1*1000+A4,年齢別人口集計表AD2!$A$2:$K$5000,10,FALSE)),0,VLOOKUP($Y$1*1000+A4,年齢別人口集計表AD2!$A$2:$K$5000,10,FALSE))</f>
        <v>0</v>
      </c>
      <c r="D4" s="62">
        <f>SUM(B4:C4)</f>
        <v>0</v>
      </c>
      <c r="E4" s="63"/>
      <c r="F4" s="62">
        <v>5</v>
      </c>
      <c r="G4" s="62">
        <f>IF(ISNA(VLOOKUP($Y$1*1000+F4,年齢別人口集計表AD2!$A$2:$K$5000,9,FALSE)),0,VLOOKUP($Y$1*1000+F4,年齢別人口集計表AD2!$A$2:$K$5000,9,FALSE))</f>
        <v>0</v>
      </c>
      <c r="H4" s="62">
        <f>IF(ISNA(VLOOKUP($Y$1*1000+F4,年齢別人口集計表AD2!$A$2:$K$5000,10,FALSE)),0,VLOOKUP($Y$1*1000+F4,年齢別人口集計表AD2!$A$2:$K$5000,10,FALSE))</f>
        <v>0</v>
      </c>
      <c r="I4" s="62">
        <f>SUM(G4:H4)</f>
        <v>0</v>
      </c>
      <c r="J4" s="63"/>
      <c r="K4" s="62">
        <v>10</v>
      </c>
      <c r="L4" s="62">
        <f>IF(ISNA(VLOOKUP($Y$1*1000+K4,年齢別人口集計表AD2!$A$2:$K$5000,9,FALSE)),0,VLOOKUP($Y$1*1000+K4,年齢別人口集計表AD2!$A$2:$K$5000,9,FALSE))</f>
        <v>0</v>
      </c>
      <c r="M4" s="62">
        <f>IF(ISNA(VLOOKUP($Y$1*1000+K4,年齢別人口集計表AD2!$A$2:$K$5000,10,FALSE)),0,VLOOKUP($Y$1*1000+K4,年齢別人口集計表AD2!$A$2:$K$5000,10,FALSE))</f>
        <v>0</v>
      </c>
      <c r="N4" s="62">
        <f>SUM(L4:M4)</f>
        <v>0</v>
      </c>
      <c r="O4" s="63"/>
      <c r="P4" s="62">
        <v>15</v>
      </c>
      <c r="Q4" s="62">
        <f>IF(ISNA(VLOOKUP($Y$1*1000+P4,年齢別人口集計表AD2!$A$2:$K$5000,9,FALSE)),0,VLOOKUP($Y$1*1000+P4,年齢別人口集計表AD2!$A$2:$K$5000,9,FALSE))</f>
        <v>0</v>
      </c>
      <c r="R4" s="62">
        <f>IF(ISNA(VLOOKUP($Y$1*1000+P4,年齢別人口集計表AD2!$A$2:$K$5000,10,FALSE)),0,VLOOKUP($Y$1*1000+P4,年齢別人口集計表AD2!$A$2:$K$5000,10,FALSE))</f>
        <v>0</v>
      </c>
      <c r="S4" s="62">
        <f>SUM(Q4:R4)</f>
        <v>0</v>
      </c>
      <c r="X4" s="57" t="s">
        <v>3</v>
      </c>
      <c r="Y4" s="57">
        <v>2</v>
      </c>
    </row>
    <row r="5" spans="1:25" x14ac:dyDescent="0.15">
      <c r="A5" s="62">
        <v>1</v>
      </c>
      <c r="B5" s="62">
        <f>IF(ISNA(VLOOKUP($Y$1*1000+A5,年齢別人口集計表AD2!$A$2:$K$5000,9,FALSE)),0,VLOOKUP($Y$1*1000+A5,年齢別人口集計表AD2!$A$2:$K$5000,9,FALSE))</f>
        <v>0</v>
      </c>
      <c r="C5" s="62">
        <f>IF(ISNA(VLOOKUP($Y$1*1000+A5,年齢別人口集計表AD2!$A$2:$K$5000,10,FALSE)),0,VLOOKUP($Y$1*1000+A5,年齢別人口集計表AD2!$A$2:$K$5000,10,FALSE))</f>
        <v>0</v>
      </c>
      <c r="D5" s="62">
        <f>SUM(B5:C5)</f>
        <v>0</v>
      </c>
      <c r="E5" s="63"/>
      <c r="F5" s="62">
        <v>6</v>
      </c>
      <c r="G5" s="62">
        <f>IF(ISNA(VLOOKUP($Y$1*1000+F5,年齢別人口集計表AD2!$A$2:$K$5000,9,FALSE)),0,VLOOKUP($Y$1*1000+F5,年齢別人口集計表AD2!$A$2:$K$5000,9,FALSE))</f>
        <v>0</v>
      </c>
      <c r="H5" s="62">
        <f>IF(ISNA(VLOOKUP($Y$1*1000+F5,年齢別人口集計表AD2!$A$2:$K$5000,10,FALSE)),0,VLOOKUP($Y$1*1000+F5,年齢別人口集計表AD2!$A$2:$K$5000,10,FALSE))</f>
        <v>0</v>
      </c>
      <c r="I5" s="62">
        <f>SUM(G5:H5)</f>
        <v>0</v>
      </c>
      <c r="J5" s="63"/>
      <c r="K5" s="62">
        <v>11</v>
      </c>
      <c r="L5" s="62">
        <f>IF(ISNA(VLOOKUP($Y$1*1000+K5,年齢別人口集計表AD2!$A$2:$K$5000,9,FALSE)),0,VLOOKUP($Y$1*1000+K5,年齢別人口集計表AD2!$A$2:$K$5000,9,FALSE))</f>
        <v>0</v>
      </c>
      <c r="M5" s="62">
        <f>IF(ISNA(VLOOKUP($Y$1*1000+K5,年齢別人口集計表AD2!$A$2:$K$5000,10,FALSE)),0,VLOOKUP($Y$1*1000+K5,年齢別人口集計表AD2!$A$2:$K$5000,10,FALSE))</f>
        <v>1</v>
      </c>
      <c r="N5" s="62">
        <f>SUM(L5:M5)</f>
        <v>1</v>
      </c>
      <c r="O5" s="63"/>
      <c r="P5" s="62">
        <v>16</v>
      </c>
      <c r="Q5" s="62">
        <f>IF(ISNA(VLOOKUP($Y$1*1000+P5,年齢別人口集計表AD2!$A$2:$K$5000,9,FALSE)),0,VLOOKUP($Y$1*1000+P5,年齢別人口集計表AD2!$A$2:$K$5000,9,FALSE))</f>
        <v>0</v>
      </c>
      <c r="R5" s="62">
        <f>IF(ISNA(VLOOKUP($Y$1*1000+P5,年齢別人口集計表AD2!$A$2:$K$5000,10,FALSE)),0,VLOOKUP($Y$1*1000+P5,年齢別人口集計表AD2!$A$2:$K$5000,10,FALSE))</f>
        <v>1</v>
      </c>
      <c r="S5" s="62">
        <f>SUM(Q5:R5)</f>
        <v>1</v>
      </c>
      <c r="X5" s="57" t="s">
        <v>4</v>
      </c>
      <c r="Y5" s="57">
        <v>3</v>
      </c>
    </row>
    <row r="6" spans="1:25" x14ac:dyDescent="0.15">
      <c r="A6" s="62">
        <v>2</v>
      </c>
      <c r="B6" s="62">
        <f>IF(ISNA(VLOOKUP($Y$1*1000+A6,年齢別人口集計表AD2!$A$2:$K$5000,9,FALSE)),0,VLOOKUP($Y$1*1000+A6,年齢別人口集計表AD2!$A$2:$K$5000,9,FALSE))</f>
        <v>0</v>
      </c>
      <c r="C6" s="62">
        <f>IF(ISNA(VLOOKUP($Y$1*1000+A6,年齢別人口集計表AD2!$A$2:$K$5000,10,FALSE)),0,VLOOKUP($Y$1*1000+A6,年齢別人口集計表AD2!$A$2:$K$5000,10,FALSE))</f>
        <v>0</v>
      </c>
      <c r="D6" s="62">
        <f>SUM(B6:C6)</f>
        <v>0</v>
      </c>
      <c r="E6" s="63"/>
      <c r="F6" s="62">
        <v>7</v>
      </c>
      <c r="G6" s="62">
        <f>IF(ISNA(VLOOKUP($Y$1*1000+F6,年齢別人口集計表AD2!$A$2:$K$5000,9,FALSE)),0,VLOOKUP($Y$1*1000+F6,年齢別人口集計表AD2!$A$2:$K$5000,9,FALSE))</f>
        <v>0</v>
      </c>
      <c r="H6" s="62">
        <f>IF(ISNA(VLOOKUP($Y$1*1000+F6,年齢別人口集計表AD2!$A$2:$K$5000,10,FALSE)),0,VLOOKUP($Y$1*1000+F6,年齢別人口集計表AD2!$A$2:$K$5000,10,FALSE))</f>
        <v>0</v>
      </c>
      <c r="I6" s="62">
        <f>SUM(G6:H6)</f>
        <v>0</v>
      </c>
      <c r="J6" s="63"/>
      <c r="K6" s="62">
        <v>12</v>
      </c>
      <c r="L6" s="62">
        <f>IF(ISNA(VLOOKUP($Y$1*1000+K6,年齢別人口集計表AD2!$A$2:$K$5000,9,FALSE)),0,VLOOKUP($Y$1*1000+K6,年齢別人口集計表AD2!$A$2:$K$5000,9,FALSE))</f>
        <v>0</v>
      </c>
      <c r="M6" s="62">
        <f>IF(ISNA(VLOOKUP($Y$1*1000+K6,年齢別人口集計表AD2!$A$2:$K$5000,10,FALSE)),0,VLOOKUP($Y$1*1000+K6,年齢別人口集計表AD2!$A$2:$K$5000,10,FALSE))</f>
        <v>0</v>
      </c>
      <c r="N6" s="62">
        <f>SUM(L6:M6)</f>
        <v>0</v>
      </c>
      <c r="O6" s="63"/>
      <c r="P6" s="62">
        <v>17</v>
      </c>
      <c r="Q6" s="62">
        <f>IF(ISNA(VLOOKUP($Y$1*1000+P6,年齢別人口集計表AD2!$A$2:$K$5000,9,FALSE)),0,VLOOKUP($Y$1*1000+P6,年齢別人口集計表AD2!$A$2:$K$5000,9,FALSE))</f>
        <v>0</v>
      </c>
      <c r="R6" s="62">
        <f>IF(ISNA(VLOOKUP($Y$1*1000+P6,年齢別人口集計表AD2!$A$2:$K$5000,10,FALSE)),0,VLOOKUP($Y$1*1000+P6,年齢別人口集計表AD2!$A$2:$K$5000,10,FALSE))</f>
        <v>0</v>
      </c>
      <c r="S6" s="62">
        <f>SUM(Q6:R6)</f>
        <v>0</v>
      </c>
      <c r="X6" s="57" t="s">
        <v>5</v>
      </c>
      <c r="Y6" s="57">
        <v>4</v>
      </c>
    </row>
    <row r="7" spans="1:25" x14ac:dyDescent="0.15">
      <c r="A7" s="62">
        <v>3</v>
      </c>
      <c r="B7" s="62">
        <f>IF(ISNA(VLOOKUP($Y$1*1000+A7,年齢別人口集計表AD2!$A$2:$K$5000,9,FALSE)),0,VLOOKUP($Y$1*1000+A7,年齢別人口集計表AD2!$A$2:$K$5000,9,FALSE))</f>
        <v>0</v>
      </c>
      <c r="C7" s="62">
        <f>IF(ISNA(VLOOKUP($Y$1*1000+A7,年齢別人口集計表AD2!$A$2:$K$5000,10,FALSE)),0,VLOOKUP($Y$1*1000+A7,年齢別人口集計表AD2!$A$2:$K$5000,10,FALSE))</f>
        <v>0</v>
      </c>
      <c r="D7" s="62">
        <f>SUM(B7:C7)</f>
        <v>0</v>
      </c>
      <c r="E7" s="63"/>
      <c r="F7" s="62">
        <v>8</v>
      </c>
      <c r="G7" s="62">
        <f>IF(ISNA(VLOOKUP($Y$1*1000+F7,年齢別人口集計表AD2!$A$2:$K$5000,9,FALSE)),0,VLOOKUP($Y$1*1000+F7,年齢別人口集計表AD2!$A$2:$K$5000,9,FALSE))</f>
        <v>0</v>
      </c>
      <c r="H7" s="62">
        <f>IF(ISNA(VLOOKUP($Y$1*1000+F7,年齢別人口集計表AD2!$A$2:$K$5000,10,FALSE)),0,VLOOKUP($Y$1*1000+F7,年齢別人口集計表AD2!$A$2:$K$5000,10,FALSE))</f>
        <v>0</v>
      </c>
      <c r="I7" s="62">
        <f>SUM(G7:H7)</f>
        <v>0</v>
      </c>
      <c r="J7" s="63"/>
      <c r="K7" s="62">
        <v>13</v>
      </c>
      <c r="L7" s="62">
        <f>IF(ISNA(VLOOKUP($Y$1*1000+K7,年齢別人口集計表AD2!$A$2:$K$5000,9,FALSE)),0,VLOOKUP($Y$1*1000+K7,年齢別人口集計表AD2!$A$2:$K$5000,9,FALSE))</f>
        <v>0</v>
      </c>
      <c r="M7" s="62">
        <f>IF(ISNA(VLOOKUP($Y$1*1000+K7,年齢別人口集計表AD2!$A$2:$K$5000,10,FALSE)),0,VLOOKUP($Y$1*1000+K7,年齢別人口集計表AD2!$A$2:$K$5000,10,FALSE))</f>
        <v>0</v>
      </c>
      <c r="N7" s="62">
        <f>SUM(L7:M7)</f>
        <v>0</v>
      </c>
      <c r="O7" s="63"/>
      <c r="P7" s="62">
        <v>18</v>
      </c>
      <c r="Q7" s="62">
        <f>IF(ISNA(VLOOKUP($Y$1*1000+P7,年齢別人口集計表AD2!$A$2:$K$5000,9,FALSE)),0,VLOOKUP($Y$1*1000+P7,年齢別人口集計表AD2!$A$2:$K$5000,9,FALSE))</f>
        <v>0</v>
      </c>
      <c r="R7" s="62">
        <f>IF(ISNA(VLOOKUP($Y$1*1000+P7,年齢別人口集計表AD2!$A$2:$K$5000,10,FALSE)),0,VLOOKUP($Y$1*1000+P7,年齢別人口集計表AD2!$A$2:$K$5000,10,FALSE))</f>
        <v>1</v>
      </c>
      <c r="S7" s="62">
        <f>SUM(Q7:R7)</f>
        <v>1</v>
      </c>
      <c r="X7" s="57" t="s">
        <v>6</v>
      </c>
      <c r="Y7" s="57">
        <v>5</v>
      </c>
    </row>
    <row r="8" spans="1:25" x14ac:dyDescent="0.15">
      <c r="A8" s="62">
        <v>4</v>
      </c>
      <c r="B8" s="62">
        <f>IF(ISNA(VLOOKUP($Y$1*1000+A8,年齢別人口集計表AD2!$A$2:$K$5000,9,FALSE)),0,VLOOKUP($Y$1*1000+A8,年齢別人口集計表AD2!$A$2:$K$5000,9,FALSE))</f>
        <v>0</v>
      </c>
      <c r="C8" s="62">
        <f>IF(ISNA(VLOOKUP($Y$1*1000+A8,年齢別人口集計表AD2!$A$2:$K$5000,10,FALSE)),0,VLOOKUP($Y$1*1000+A8,年齢別人口集計表AD2!$A$2:$K$5000,10,FALSE))</f>
        <v>0</v>
      </c>
      <c r="D8" s="62">
        <f>SUM(B8:C8)</f>
        <v>0</v>
      </c>
      <c r="E8" s="63"/>
      <c r="F8" s="62">
        <v>9</v>
      </c>
      <c r="G8" s="62">
        <f>IF(ISNA(VLOOKUP($Y$1*1000+F8,年齢別人口集計表AD2!$A$2:$K$5000,9,FALSE)),0,VLOOKUP($Y$1*1000+F8,年齢別人口集計表AD2!$A$2:$K$5000,9,FALSE))</f>
        <v>0</v>
      </c>
      <c r="H8" s="62">
        <f>IF(ISNA(VLOOKUP($Y$1*1000+F8,年齢別人口集計表AD2!$A$2:$K$5000,10,FALSE)),0,VLOOKUP($Y$1*1000+F8,年齢別人口集計表AD2!$A$2:$K$5000,10,FALSE))</f>
        <v>0</v>
      </c>
      <c r="I8" s="62">
        <f>SUM(G8:H8)</f>
        <v>0</v>
      </c>
      <c r="J8" s="63"/>
      <c r="K8" s="62">
        <v>14</v>
      </c>
      <c r="L8" s="62">
        <f>IF(ISNA(VLOOKUP($Y$1*1000+K8,年齢別人口集計表AD2!$A$2:$K$5000,9,FALSE)),0,VLOOKUP($Y$1*1000+K8,年齢別人口集計表AD2!$A$2:$K$5000,9,FALSE))</f>
        <v>0</v>
      </c>
      <c r="M8" s="62">
        <f>IF(ISNA(VLOOKUP($Y$1*1000+K8,年齢別人口集計表AD2!$A$2:$K$5000,10,FALSE)),0,VLOOKUP($Y$1*1000+K8,年齢別人口集計表AD2!$A$2:$K$5000,10,FALSE))</f>
        <v>2</v>
      </c>
      <c r="N8" s="62">
        <f>SUM(L8:M8)</f>
        <v>2</v>
      </c>
      <c r="O8" s="63"/>
      <c r="P8" s="62">
        <v>19</v>
      </c>
      <c r="Q8" s="62">
        <f>IF(ISNA(VLOOKUP($Y$1*1000+P8,年齢別人口集計表AD2!$A$2:$K$5000,9,FALSE)),0,VLOOKUP($Y$1*1000+P8,年齢別人口集計表AD2!$A$2:$K$5000,9,FALSE))</f>
        <v>0</v>
      </c>
      <c r="R8" s="62">
        <f>IF(ISNA(VLOOKUP($Y$1*1000+P8,年齢別人口集計表AD2!$A$2:$K$5000,10,FALSE)),0,VLOOKUP($Y$1*1000+P8,年齢別人口集計表AD2!$A$2:$K$5000,10,FALSE))</f>
        <v>1</v>
      </c>
      <c r="S8" s="62">
        <f>SUM(Q8:R8)</f>
        <v>1</v>
      </c>
      <c r="X8" s="57" t="s">
        <v>7</v>
      </c>
      <c r="Y8" s="57">
        <v>6</v>
      </c>
    </row>
    <row r="9" spans="1:25" x14ac:dyDescent="0.15">
      <c r="A9" s="64" t="s">
        <v>91</v>
      </c>
      <c r="B9" s="62">
        <f>SUM(B4:B8)</f>
        <v>0</v>
      </c>
      <c r="C9" s="62">
        <f>SUM(C4:C8)</f>
        <v>0</v>
      </c>
      <c r="D9" s="62">
        <f>SUM(D4:D8)</f>
        <v>0</v>
      </c>
      <c r="E9" s="63"/>
      <c r="F9" s="64" t="s">
        <v>91</v>
      </c>
      <c r="G9" s="62">
        <f>SUM(G4:G8)</f>
        <v>0</v>
      </c>
      <c r="H9" s="62">
        <f>SUM(H4:H8)</f>
        <v>0</v>
      </c>
      <c r="I9" s="62">
        <f>SUM(I4:I8)</f>
        <v>0</v>
      </c>
      <c r="J9" s="63"/>
      <c r="K9" s="64" t="s">
        <v>91</v>
      </c>
      <c r="L9" s="62">
        <f>SUM(L4:L8)</f>
        <v>0</v>
      </c>
      <c r="M9" s="62">
        <f>SUM(M4:M8)</f>
        <v>3</v>
      </c>
      <c r="N9" s="62">
        <f>SUM(N4:N8)</f>
        <v>3</v>
      </c>
      <c r="O9" s="63"/>
      <c r="P9" s="64" t="s">
        <v>91</v>
      </c>
      <c r="Q9" s="62">
        <f>SUM(Q4:Q8)</f>
        <v>0</v>
      </c>
      <c r="R9" s="62">
        <f>SUM(R4:R8)</f>
        <v>3</v>
      </c>
      <c r="S9" s="62">
        <f>SUM(S4:S8)</f>
        <v>3</v>
      </c>
      <c r="U9" s="65">
        <f>Q9+L9+G9+B9</f>
        <v>0</v>
      </c>
      <c r="V9" s="65">
        <f>R9+M9+H9+C9</f>
        <v>6</v>
      </c>
      <c r="X9" s="57" t="s">
        <v>8</v>
      </c>
      <c r="Y9" s="57">
        <v>7</v>
      </c>
    </row>
    <row r="10" spans="1:25" x14ac:dyDescent="0.15">
      <c r="A10" s="66"/>
      <c r="B10" s="66"/>
      <c r="C10" s="66"/>
      <c r="D10" s="66"/>
      <c r="F10" s="66"/>
      <c r="G10" s="66"/>
      <c r="H10" s="66"/>
      <c r="I10" s="66"/>
      <c r="K10" s="66"/>
      <c r="L10" s="66"/>
      <c r="M10" s="66"/>
      <c r="N10" s="66"/>
      <c r="P10" s="66"/>
      <c r="Q10" s="66"/>
      <c r="R10" s="66"/>
      <c r="S10" s="66"/>
      <c r="X10" s="57" t="s">
        <v>9</v>
      </c>
      <c r="Y10" s="57">
        <v>8</v>
      </c>
    </row>
    <row r="11" spans="1:25" x14ac:dyDescent="0.15">
      <c r="A11" s="64" t="s">
        <v>0</v>
      </c>
      <c r="B11" s="64" t="s">
        <v>89</v>
      </c>
      <c r="C11" s="64" t="s">
        <v>90</v>
      </c>
      <c r="D11" s="64" t="s">
        <v>91</v>
      </c>
      <c r="E11" s="63"/>
      <c r="F11" s="64" t="s">
        <v>0</v>
      </c>
      <c r="G11" s="64" t="s">
        <v>89</v>
      </c>
      <c r="H11" s="64" t="s">
        <v>90</v>
      </c>
      <c r="I11" s="64" t="s">
        <v>91</v>
      </c>
      <c r="J11" s="63"/>
      <c r="K11" s="64" t="s">
        <v>0</v>
      </c>
      <c r="L11" s="64" t="s">
        <v>89</v>
      </c>
      <c r="M11" s="64" t="s">
        <v>90</v>
      </c>
      <c r="N11" s="64" t="s">
        <v>91</v>
      </c>
      <c r="O11" s="63"/>
      <c r="P11" s="64" t="s">
        <v>0</v>
      </c>
      <c r="Q11" s="64" t="s">
        <v>89</v>
      </c>
      <c r="R11" s="64" t="s">
        <v>90</v>
      </c>
      <c r="S11" s="64" t="s">
        <v>91</v>
      </c>
      <c r="X11" s="57" t="s">
        <v>10</v>
      </c>
      <c r="Y11" s="57">
        <v>9</v>
      </c>
    </row>
    <row r="12" spans="1:25" x14ac:dyDescent="0.15">
      <c r="A12" s="62">
        <v>20</v>
      </c>
      <c r="B12" s="62">
        <f>IF(ISNA(VLOOKUP($Y$1*1000+A12,年齢別人口集計表AD2!$A$2:$K$5000,9,FALSE)),0,VLOOKUP($Y$1*1000+A12,年齢別人口集計表AD2!$A$2:$K$5000,9,FALSE))</f>
        <v>0</v>
      </c>
      <c r="C12" s="62">
        <f>IF(ISNA(VLOOKUP($Y$1*1000+A12,年齢別人口集計表AD2!$A$2:$K$5000,10,FALSE)),0,VLOOKUP($Y$1*1000+A12,年齢別人口集計表AD2!$A$2:$K$5000,10,FALSE))</f>
        <v>0</v>
      </c>
      <c r="D12" s="62">
        <f>SUM(B12:C12)</f>
        <v>0</v>
      </c>
      <c r="E12" s="63"/>
      <c r="F12" s="62">
        <v>25</v>
      </c>
      <c r="G12" s="62">
        <f>IF(ISNA(VLOOKUP($Y$1*1000+F12,年齢別人口集計表AD2!$A$2:$K$5000,9,FALSE)),0,VLOOKUP($Y$1*1000+F12,年齢別人口集計表AD2!$A$2:$K$5000,9,FALSE))</f>
        <v>0</v>
      </c>
      <c r="H12" s="62">
        <f>IF(ISNA(VLOOKUP($Y$1*1000+F12,年齢別人口集計表AD2!$A$2:$K$5000,10,FALSE)),0,VLOOKUP($Y$1*1000+F12,年齢別人口集計表AD2!$A$2:$K$5000,10,FALSE))</f>
        <v>0</v>
      </c>
      <c r="I12" s="62">
        <f>SUM(G12:H12)</f>
        <v>0</v>
      </c>
      <c r="J12" s="63"/>
      <c r="K12" s="62">
        <v>30</v>
      </c>
      <c r="L12" s="62">
        <f>IF(ISNA(VLOOKUP($Y$1*1000+K12,年齢別人口集計表AD2!$A$2:$K$5000,9,FALSE)),0,VLOOKUP($Y$1*1000+K12,年齢別人口集計表AD2!$A$2:$K$5000,9,FALSE))</f>
        <v>0</v>
      </c>
      <c r="M12" s="62">
        <f>IF(ISNA(VLOOKUP($Y$1*1000+K12,年齢別人口集計表AD2!$A$2:$K$5000,10,FALSE)),0,VLOOKUP($Y$1*1000+K12,年齢別人口集計表AD2!$A$2:$K$5000,10,FALSE))</f>
        <v>0</v>
      </c>
      <c r="N12" s="62">
        <f>SUM(L12:M12)</f>
        <v>0</v>
      </c>
      <c r="O12" s="63"/>
      <c r="P12" s="62">
        <v>35</v>
      </c>
      <c r="Q12" s="62">
        <f>IF(ISNA(VLOOKUP($Y$1*1000+P12,年齢別人口集計表AD2!$A$2:$K$5000,9,FALSE)),0,VLOOKUP($Y$1*1000+P12,年齢別人口集計表AD2!$A$2:$K$5000,9,FALSE))</f>
        <v>1</v>
      </c>
      <c r="R12" s="62">
        <f>IF(ISNA(VLOOKUP($Y$1*1000+P12,年齢別人口集計表AD2!$A$2:$K$5000,10,FALSE)),0,VLOOKUP($Y$1*1000+P12,年齢別人口集計表AD2!$A$2:$K$5000,10,FALSE))</f>
        <v>0</v>
      </c>
      <c r="S12" s="62">
        <f>SUM(Q12:R12)</f>
        <v>1</v>
      </c>
      <c r="X12" s="57" t="s">
        <v>11</v>
      </c>
      <c r="Y12" s="57">
        <v>10</v>
      </c>
    </row>
    <row r="13" spans="1:25" x14ac:dyDescent="0.15">
      <c r="A13" s="62">
        <v>21</v>
      </c>
      <c r="B13" s="62">
        <f>IF(ISNA(VLOOKUP($Y$1*1000+A13,年齢別人口集計表AD2!$A$2:$K$5000,9,FALSE)),0,VLOOKUP($Y$1*1000+A13,年齢別人口集計表AD2!$A$2:$K$5000,9,FALSE))</f>
        <v>1</v>
      </c>
      <c r="C13" s="62">
        <f>IF(ISNA(VLOOKUP($Y$1*1000+A13,年齢別人口集計表AD2!$A$2:$K$5000,10,FALSE)),0,VLOOKUP($Y$1*1000+A13,年齢別人口集計表AD2!$A$2:$K$5000,10,FALSE))</f>
        <v>0</v>
      </c>
      <c r="D13" s="62">
        <f>SUM(B13:C13)</f>
        <v>1</v>
      </c>
      <c r="E13" s="63"/>
      <c r="F13" s="62">
        <v>26</v>
      </c>
      <c r="G13" s="62">
        <f>IF(ISNA(VLOOKUP($Y$1*1000+F13,年齢別人口集計表AD2!$A$2:$K$5000,9,FALSE)),0,VLOOKUP($Y$1*1000+F13,年齢別人口集計表AD2!$A$2:$K$5000,9,FALSE))</f>
        <v>1</v>
      </c>
      <c r="H13" s="62">
        <f>IF(ISNA(VLOOKUP($Y$1*1000+F13,年齢別人口集計表AD2!$A$2:$K$5000,10,FALSE)),0,VLOOKUP($Y$1*1000+F13,年齢別人口集計表AD2!$A$2:$K$5000,10,FALSE))</f>
        <v>0</v>
      </c>
      <c r="I13" s="62">
        <f>SUM(G13:H13)</f>
        <v>1</v>
      </c>
      <c r="J13" s="63"/>
      <c r="K13" s="62">
        <v>31</v>
      </c>
      <c r="L13" s="62">
        <f>IF(ISNA(VLOOKUP($Y$1*1000+K13,年齢別人口集計表AD2!$A$2:$K$5000,9,FALSE)),0,VLOOKUP($Y$1*1000+K13,年齢別人口集計表AD2!$A$2:$K$5000,9,FALSE))</f>
        <v>0</v>
      </c>
      <c r="M13" s="62">
        <f>IF(ISNA(VLOOKUP($Y$1*1000+K13,年齢別人口集計表AD2!$A$2:$K$5000,10,FALSE)),0,VLOOKUP($Y$1*1000+K13,年齢別人口集計表AD2!$A$2:$K$5000,10,FALSE))</f>
        <v>0</v>
      </c>
      <c r="N13" s="62">
        <f>SUM(L13:M13)</f>
        <v>0</v>
      </c>
      <c r="O13" s="63"/>
      <c r="P13" s="62">
        <v>36</v>
      </c>
      <c r="Q13" s="62">
        <f>IF(ISNA(VLOOKUP($Y$1*1000+P13,年齢別人口集計表AD2!$A$2:$K$5000,9,FALSE)),0,VLOOKUP($Y$1*1000+P13,年齢別人口集計表AD2!$A$2:$K$5000,9,FALSE))</f>
        <v>0</v>
      </c>
      <c r="R13" s="62">
        <f>IF(ISNA(VLOOKUP($Y$1*1000+P13,年齢別人口集計表AD2!$A$2:$K$5000,10,FALSE)),0,VLOOKUP($Y$1*1000+P13,年齢別人口集計表AD2!$A$2:$K$5000,10,FALSE))</f>
        <v>0</v>
      </c>
      <c r="S13" s="62">
        <f>SUM(Q13:R13)</f>
        <v>0</v>
      </c>
      <c r="X13" s="57" t="s">
        <v>12</v>
      </c>
      <c r="Y13" s="57">
        <v>11</v>
      </c>
    </row>
    <row r="14" spans="1:25" x14ac:dyDescent="0.15">
      <c r="A14" s="62">
        <v>22</v>
      </c>
      <c r="B14" s="62">
        <f>IF(ISNA(VLOOKUP($Y$1*1000+A14,年齢別人口集計表AD2!$A$2:$K$5000,9,FALSE)),0,VLOOKUP($Y$1*1000+A14,年齢別人口集計表AD2!$A$2:$K$5000,9,FALSE))</f>
        <v>0</v>
      </c>
      <c r="C14" s="62">
        <f>IF(ISNA(VLOOKUP($Y$1*1000+A14,年齢別人口集計表AD2!$A$2:$K$5000,10,FALSE)),0,VLOOKUP($Y$1*1000+A14,年齢別人口集計表AD2!$A$2:$K$5000,10,FALSE))</f>
        <v>1</v>
      </c>
      <c r="D14" s="62">
        <f>SUM(B14:C14)</f>
        <v>1</v>
      </c>
      <c r="E14" s="63"/>
      <c r="F14" s="62">
        <v>27</v>
      </c>
      <c r="G14" s="62">
        <f>IF(ISNA(VLOOKUP($Y$1*1000+F14,年齢別人口集計表AD2!$A$2:$K$5000,9,FALSE)),0,VLOOKUP($Y$1*1000+F14,年齢別人口集計表AD2!$A$2:$K$5000,9,FALSE))</f>
        <v>1</v>
      </c>
      <c r="H14" s="62">
        <f>IF(ISNA(VLOOKUP($Y$1*1000+F14,年齢別人口集計表AD2!$A$2:$K$5000,10,FALSE)),0,VLOOKUP($Y$1*1000+F14,年齢別人口集計表AD2!$A$2:$K$5000,10,FALSE))</f>
        <v>0</v>
      </c>
      <c r="I14" s="62">
        <f>SUM(G14:H14)</f>
        <v>1</v>
      </c>
      <c r="J14" s="63"/>
      <c r="K14" s="62">
        <v>32</v>
      </c>
      <c r="L14" s="62">
        <f>IF(ISNA(VLOOKUP($Y$1*1000+K14,年齢別人口集計表AD2!$A$2:$K$5000,9,FALSE)),0,VLOOKUP($Y$1*1000+K14,年齢別人口集計表AD2!$A$2:$K$5000,9,FALSE))</f>
        <v>0</v>
      </c>
      <c r="M14" s="62">
        <f>IF(ISNA(VLOOKUP($Y$1*1000+K14,年齢別人口集計表AD2!$A$2:$K$5000,10,FALSE)),0,VLOOKUP($Y$1*1000+K14,年齢別人口集計表AD2!$A$2:$K$5000,10,FALSE))</f>
        <v>0</v>
      </c>
      <c r="N14" s="62">
        <f>SUM(L14:M14)</f>
        <v>0</v>
      </c>
      <c r="O14" s="63"/>
      <c r="P14" s="62">
        <v>37</v>
      </c>
      <c r="Q14" s="62">
        <f>IF(ISNA(VLOOKUP($Y$1*1000+P14,年齢別人口集計表AD2!$A$2:$K$5000,9,FALSE)),0,VLOOKUP($Y$1*1000+P14,年齢別人口集計表AD2!$A$2:$K$5000,9,FALSE))</f>
        <v>0</v>
      </c>
      <c r="R14" s="62">
        <f>IF(ISNA(VLOOKUP($Y$1*1000+P14,年齢別人口集計表AD2!$A$2:$K$5000,10,FALSE)),0,VLOOKUP($Y$1*1000+P14,年齢別人口集計表AD2!$A$2:$K$5000,10,FALSE))</f>
        <v>0</v>
      </c>
      <c r="S14" s="62">
        <f>SUM(Q14:R14)</f>
        <v>0</v>
      </c>
      <c r="X14" s="57" t="s">
        <v>13</v>
      </c>
      <c r="Y14" s="57">
        <v>12</v>
      </c>
    </row>
    <row r="15" spans="1:25" x14ac:dyDescent="0.15">
      <c r="A15" s="62">
        <v>23</v>
      </c>
      <c r="B15" s="62">
        <f>IF(ISNA(VLOOKUP($Y$1*1000+A15,年齢別人口集計表AD2!$A$2:$K$5000,9,FALSE)),0,VLOOKUP($Y$1*1000+A15,年齢別人口集計表AD2!$A$2:$K$5000,9,FALSE))</f>
        <v>0</v>
      </c>
      <c r="C15" s="62">
        <f>IF(ISNA(VLOOKUP($Y$1*1000+A15,年齢別人口集計表AD2!$A$2:$K$5000,10,FALSE)),0,VLOOKUP($Y$1*1000+A15,年齢別人口集計表AD2!$A$2:$K$5000,10,FALSE))</f>
        <v>0</v>
      </c>
      <c r="D15" s="62">
        <f>SUM(B15:C15)</f>
        <v>0</v>
      </c>
      <c r="E15" s="63"/>
      <c r="F15" s="62">
        <v>28</v>
      </c>
      <c r="G15" s="62">
        <f>IF(ISNA(VLOOKUP($Y$1*1000+F15,年齢別人口集計表AD2!$A$2:$K$5000,9,FALSE)),0,VLOOKUP($Y$1*1000+F15,年齢別人口集計表AD2!$A$2:$K$5000,9,FALSE))</f>
        <v>0</v>
      </c>
      <c r="H15" s="62">
        <f>IF(ISNA(VLOOKUP($Y$1*1000+F15,年齢別人口集計表AD2!$A$2:$K$5000,10,FALSE)),0,VLOOKUP($Y$1*1000+F15,年齢別人口集計表AD2!$A$2:$K$5000,10,FALSE))</f>
        <v>0</v>
      </c>
      <c r="I15" s="62">
        <f>SUM(G15:H15)</f>
        <v>0</v>
      </c>
      <c r="J15" s="63"/>
      <c r="K15" s="62">
        <v>33</v>
      </c>
      <c r="L15" s="62">
        <f>IF(ISNA(VLOOKUP($Y$1*1000+K15,年齢別人口集計表AD2!$A$2:$K$5000,9,FALSE)),0,VLOOKUP($Y$1*1000+K15,年齢別人口集計表AD2!$A$2:$K$5000,9,FALSE))</f>
        <v>0</v>
      </c>
      <c r="M15" s="62">
        <f>IF(ISNA(VLOOKUP($Y$1*1000+K15,年齢別人口集計表AD2!$A$2:$K$5000,10,FALSE)),0,VLOOKUP($Y$1*1000+K15,年齢別人口集計表AD2!$A$2:$K$5000,10,FALSE))</f>
        <v>0</v>
      </c>
      <c r="N15" s="62">
        <f>SUM(L15:M15)</f>
        <v>0</v>
      </c>
      <c r="O15" s="63"/>
      <c r="P15" s="62">
        <v>38</v>
      </c>
      <c r="Q15" s="62">
        <f>IF(ISNA(VLOOKUP($Y$1*1000+P15,年齢別人口集計表AD2!$A$2:$K$5000,9,FALSE)),0,VLOOKUP($Y$1*1000+P15,年齢別人口集計表AD2!$A$2:$K$5000,9,FALSE))</f>
        <v>0</v>
      </c>
      <c r="R15" s="62">
        <f>IF(ISNA(VLOOKUP($Y$1*1000+P15,年齢別人口集計表AD2!$A$2:$K$5000,10,FALSE)),0,VLOOKUP($Y$1*1000+P15,年齢別人口集計表AD2!$A$2:$K$5000,10,FALSE))</f>
        <v>0</v>
      </c>
      <c r="S15" s="62">
        <f>SUM(Q15:R15)</f>
        <v>0</v>
      </c>
      <c r="X15" s="57" t="s">
        <v>14</v>
      </c>
      <c r="Y15" s="57">
        <v>13</v>
      </c>
    </row>
    <row r="16" spans="1:25" x14ac:dyDescent="0.15">
      <c r="A16" s="62">
        <v>24</v>
      </c>
      <c r="B16" s="62">
        <f>IF(ISNA(VLOOKUP($Y$1*1000+A16,年齢別人口集計表AD2!$A$2:$K$5000,9,FALSE)),0,VLOOKUP($Y$1*1000+A16,年齢別人口集計表AD2!$A$2:$K$5000,9,FALSE))</f>
        <v>1</v>
      </c>
      <c r="C16" s="62">
        <f>IF(ISNA(VLOOKUP($Y$1*1000+A16,年齢別人口集計表AD2!$A$2:$K$5000,10,FALSE)),0,VLOOKUP($Y$1*1000+A16,年齢別人口集計表AD2!$A$2:$K$5000,10,FALSE))</f>
        <v>1</v>
      </c>
      <c r="D16" s="62">
        <f>SUM(B16:C16)</f>
        <v>2</v>
      </c>
      <c r="E16" s="63"/>
      <c r="F16" s="62">
        <v>29</v>
      </c>
      <c r="G16" s="62">
        <f>IF(ISNA(VLOOKUP($Y$1*1000+F16,年齢別人口集計表AD2!$A$2:$K$5000,9,FALSE)),0,VLOOKUP($Y$1*1000+F16,年齢別人口集計表AD2!$A$2:$K$5000,9,FALSE))</f>
        <v>1</v>
      </c>
      <c r="H16" s="62">
        <f>IF(ISNA(VLOOKUP($Y$1*1000+F16,年齢別人口集計表AD2!$A$2:$K$5000,10,FALSE)),0,VLOOKUP($Y$1*1000+F16,年齢別人口集計表AD2!$A$2:$K$5000,10,FALSE))</f>
        <v>0</v>
      </c>
      <c r="I16" s="62">
        <f>SUM(G16:H16)</f>
        <v>1</v>
      </c>
      <c r="J16" s="63"/>
      <c r="K16" s="62">
        <v>34</v>
      </c>
      <c r="L16" s="62">
        <f>IF(ISNA(VLOOKUP($Y$1*1000+K16,年齢別人口集計表AD2!$A$2:$K$5000,9,FALSE)),0,VLOOKUP($Y$1*1000+K16,年齢別人口集計表AD2!$A$2:$K$5000,9,FALSE))</f>
        <v>0</v>
      </c>
      <c r="M16" s="62">
        <f>IF(ISNA(VLOOKUP($Y$1*1000+K16,年齢別人口集計表AD2!$A$2:$K$5000,10,FALSE)),0,VLOOKUP($Y$1*1000+K16,年齢別人口集計表AD2!$A$2:$K$5000,10,FALSE))</f>
        <v>0</v>
      </c>
      <c r="N16" s="62">
        <f>SUM(L16:M16)</f>
        <v>0</v>
      </c>
      <c r="O16" s="63"/>
      <c r="P16" s="62">
        <v>39</v>
      </c>
      <c r="Q16" s="62">
        <f>IF(ISNA(VLOOKUP($Y$1*1000+P16,年齢別人口集計表AD2!$A$2:$K$5000,9,FALSE)),0,VLOOKUP($Y$1*1000+P16,年齢別人口集計表AD2!$A$2:$K$5000,9,FALSE))</f>
        <v>0</v>
      </c>
      <c r="R16" s="62">
        <f>IF(ISNA(VLOOKUP($Y$1*1000+P16,年齢別人口集計表AD2!$A$2:$K$5000,10,FALSE)),0,VLOOKUP($Y$1*1000+P16,年齢別人口集計表AD2!$A$2:$K$5000,10,FALSE))</f>
        <v>0</v>
      </c>
      <c r="S16" s="62">
        <f>SUM(Q16:R16)</f>
        <v>0</v>
      </c>
      <c r="X16" s="57" t="s">
        <v>15</v>
      </c>
      <c r="Y16" s="57">
        <v>14</v>
      </c>
    </row>
    <row r="17" spans="1:25" x14ac:dyDescent="0.15">
      <c r="A17" s="64" t="s">
        <v>91</v>
      </c>
      <c r="B17" s="62">
        <f>SUM(B12:B16)</f>
        <v>2</v>
      </c>
      <c r="C17" s="62">
        <f>SUM(C12:C16)</f>
        <v>2</v>
      </c>
      <c r="D17" s="62">
        <f>SUM(D12:D16)</f>
        <v>4</v>
      </c>
      <c r="E17" s="63"/>
      <c r="F17" s="64" t="s">
        <v>91</v>
      </c>
      <c r="G17" s="62">
        <f>SUM(G12:G16)</f>
        <v>3</v>
      </c>
      <c r="H17" s="62">
        <f>SUM(H12:H16)</f>
        <v>0</v>
      </c>
      <c r="I17" s="62">
        <f>SUM(I12:I16)</f>
        <v>3</v>
      </c>
      <c r="J17" s="63"/>
      <c r="K17" s="64" t="s">
        <v>91</v>
      </c>
      <c r="L17" s="62">
        <f>SUM(L12:L16)</f>
        <v>0</v>
      </c>
      <c r="M17" s="62">
        <f>SUM(M12:M16)</f>
        <v>0</v>
      </c>
      <c r="N17" s="62">
        <f>SUM(N12:N16)</f>
        <v>0</v>
      </c>
      <c r="O17" s="63"/>
      <c r="P17" s="64" t="s">
        <v>91</v>
      </c>
      <c r="Q17" s="62">
        <f>SUM(Q12:Q16)</f>
        <v>1</v>
      </c>
      <c r="R17" s="62">
        <f>SUM(R12:R16)</f>
        <v>0</v>
      </c>
      <c r="S17" s="62">
        <f>SUM(S12:S16)</f>
        <v>1</v>
      </c>
      <c r="U17" s="65">
        <f>Q17+L17+G17+B17</f>
        <v>6</v>
      </c>
      <c r="V17" s="65">
        <f>R17+M17+H17+C17</f>
        <v>2</v>
      </c>
      <c r="X17" s="57" t="s">
        <v>16</v>
      </c>
      <c r="Y17" s="57">
        <v>15</v>
      </c>
    </row>
    <row r="18" spans="1:25" x14ac:dyDescent="0.15">
      <c r="A18" s="66"/>
      <c r="B18" s="66"/>
      <c r="C18" s="66"/>
      <c r="D18" s="66"/>
      <c r="F18" s="66"/>
      <c r="G18" s="66"/>
      <c r="H18" s="66"/>
      <c r="I18" s="66"/>
      <c r="K18" s="66"/>
      <c r="L18" s="66"/>
      <c r="M18" s="66"/>
      <c r="N18" s="66"/>
      <c r="P18" s="66"/>
      <c r="Q18" s="66"/>
      <c r="R18" s="66"/>
      <c r="S18" s="66"/>
      <c r="X18" s="57" t="s">
        <v>17</v>
      </c>
      <c r="Y18" s="57">
        <v>16</v>
      </c>
    </row>
    <row r="19" spans="1:25" x14ac:dyDescent="0.15">
      <c r="A19" s="64" t="s">
        <v>0</v>
      </c>
      <c r="B19" s="64" t="s">
        <v>89</v>
      </c>
      <c r="C19" s="64" t="s">
        <v>90</v>
      </c>
      <c r="D19" s="64" t="s">
        <v>91</v>
      </c>
      <c r="E19" s="63"/>
      <c r="F19" s="64" t="s">
        <v>0</v>
      </c>
      <c r="G19" s="64" t="s">
        <v>89</v>
      </c>
      <c r="H19" s="64" t="s">
        <v>90</v>
      </c>
      <c r="I19" s="64" t="s">
        <v>91</v>
      </c>
      <c r="J19" s="63"/>
      <c r="K19" s="64" t="s">
        <v>0</v>
      </c>
      <c r="L19" s="64" t="s">
        <v>89</v>
      </c>
      <c r="M19" s="64" t="s">
        <v>90</v>
      </c>
      <c r="N19" s="64" t="s">
        <v>91</v>
      </c>
      <c r="O19" s="63"/>
      <c r="P19" s="64" t="s">
        <v>0</v>
      </c>
      <c r="Q19" s="64" t="s">
        <v>89</v>
      </c>
      <c r="R19" s="64" t="s">
        <v>90</v>
      </c>
      <c r="S19" s="64" t="s">
        <v>91</v>
      </c>
      <c r="X19" s="57" t="s">
        <v>18</v>
      </c>
      <c r="Y19" s="57">
        <v>17</v>
      </c>
    </row>
    <row r="20" spans="1:25" x14ac:dyDescent="0.15">
      <c r="A20" s="62">
        <v>40</v>
      </c>
      <c r="B20" s="62">
        <f>IF(ISNA(VLOOKUP($Y$1*1000+A20,年齢別人口集計表AD2!$A$2:$K$5000,9,FALSE)),0,VLOOKUP($Y$1*1000+A20,年齢別人口集計表AD2!$A$2:$K$5000,9,FALSE))</f>
        <v>0</v>
      </c>
      <c r="C20" s="62">
        <f>IF(ISNA(VLOOKUP($Y$1*1000+A20,年齢別人口集計表AD2!$A$2:$K$5000,10,FALSE)),0,VLOOKUP($Y$1*1000+A20,年齢別人口集計表AD2!$A$2:$K$5000,10,FALSE))</f>
        <v>0</v>
      </c>
      <c r="D20" s="62">
        <f>SUM(B20:C20)</f>
        <v>0</v>
      </c>
      <c r="E20" s="63"/>
      <c r="F20" s="62">
        <v>45</v>
      </c>
      <c r="G20" s="62">
        <f>IF(ISNA(VLOOKUP($Y$1*1000+F20,年齢別人口集計表AD2!$A$2:$K$5000,9,FALSE)),0,VLOOKUP($Y$1*1000+F20,年齢別人口集計表AD2!$A$2:$K$5000,9,FALSE))</f>
        <v>0</v>
      </c>
      <c r="H20" s="62">
        <f>IF(ISNA(VLOOKUP($Y$1*1000+F20,年齢別人口集計表AD2!$A$2:$K$5000,10,FALSE)),0,VLOOKUP($Y$1*1000+F20,年齢別人口集計表AD2!$A$2:$K$5000,10,FALSE))</f>
        <v>0</v>
      </c>
      <c r="I20" s="62">
        <f>SUM(G20:H20)</f>
        <v>0</v>
      </c>
      <c r="J20" s="63"/>
      <c r="K20" s="62">
        <v>50</v>
      </c>
      <c r="L20" s="62">
        <f>IF(ISNA(VLOOKUP($Y$1*1000+K20,年齢別人口集計表AD2!$A$2:$K$5000,9,FALSE)),0,VLOOKUP($Y$1*1000+K20,年齢別人口集計表AD2!$A$2:$K$5000,9,FALSE))</f>
        <v>0</v>
      </c>
      <c r="M20" s="62">
        <f>IF(ISNA(VLOOKUP($Y$1*1000+K20,年齢別人口集計表AD2!$A$2:$K$5000,10,FALSE)),0,VLOOKUP($Y$1*1000+K20,年齢別人口集計表AD2!$A$2:$K$5000,10,FALSE))</f>
        <v>1</v>
      </c>
      <c r="N20" s="62">
        <f>SUM(L20:M20)</f>
        <v>1</v>
      </c>
      <c r="O20" s="63"/>
      <c r="P20" s="62">
        <v>55</v>
      </c>
      <c r="Q20" s="62">
        <f>IF(ISNA(VLOOKUP($Y$1*1000+P20,年齢別人口集計表AD2!$A$2:$K$5000,9,FALSE)),0,VLOOKUP($Y$1*1000+P20,年齢別人口集計表AD2!$A$2:$K$5000,9,FALSE))</f>
        <v>0</v>
      </c>
      <c r="R20" s="62">
        <f>IF(ISNA(VLOOKUP($Y$1*1000+P20,年齢別人口集計表AD2!$A$2:$K$5000,10,FALSE)),0,VLOOKUP($Y$1*1000+P20,年齢別人口集計表AD2!$A$2:$K$5000,10,FALSE))</f>
        <v>0</v>
      </c>
      <c r="S20" s="62">
        <f>SUM(Q20:R20)</f>
        <v>0</v>
      </c>
      <c r="X20" s="57" t="s">
        <v>19</v>
      </c>
      <c r="Y20" s="57">
        <v>18</v>
      </c>
    </row>
    <row r="21" spans="1:25" x14ac:dyDescent="0.15">
      <c r="A21" s="62">
        <v>41</v>
      </c>
      <c r="B21" s="62">
        <f>IF(ISNA(VLOOKUP($Y$1*1000+A21,年齢別人口集計表AD2!$A$2:$K$5000,9,FALSE)),0,VLOOKUP($Y$1*1000+A21,年齢別人口集計表AD2!$A$2:$K$5000,9,FALSE))</f>
        <v>0</v>
      </c>
      <c r="C21" s="62">
        <f>IF(ISNA(VLOOKUP($Y$1*1000+A21,年齢別人口集計表AD2!$A$2:$K$5000,10,FALSE)),0,VLOOKUP($Y$1*1000+A21,年齢別人口集計表AD2!$A$2:$K$5000,10,FALSE))</f>
        <v>0</v>
      </c>
      <c r="D21" s="62">
        <f>SUM(B21:C21)</f>
        <v>0</v>
      </c>
      <c r="E21" s="63"/>
      <c r="F21" s="62">
        <v>46</v>
      </c>
      <c r="G21" s="62">
        <f>IF(ISNA(VLOOKUP($Y$1*1000+F21,年齢別人口集計表AD2!$A$2:$K$5000,9,FALSE)),0,VLOOKUP($Y$1*1000+F21,年齢別人口集計表AD2!$A$2:$K$5000,9,FALSE))</f>
        <v>0</v>
      </c>
      <c r="H21" s="62">
        <f>IF(ISNA(VLOOKUP($Y$1*1000+F21,年齢別人口集計表AD2!$A$2:$K$5000,10,FALSE)),0,VLOOKUP($Y$1*1000+F21,年齢別人口集計表AD2!$A$2:$K$5000,10,FALSE))</f>
        <v>1</v>
      </c>
      <c r="I21" s="62">
        <f>SUM(G21:H21)</f>
        <v>1</v>
      </c>
      <c r="J21" s="63"/>
      <c r="K21" s="62">
        <v>51</v>
      </c>
      <c r="L21" s="62">
        <f>IF(ISNA(VLOOKUP($Y$1*1000+K21,年齢別人口集計表AD2!$A$2:$K$5000,9,FALSE)),0,VLOOKUP($Y$1*1000+K21,年齢別人口集計表AD2!$A$2:$K$5000,9,FALSE))</f>
        <v>0</v>
      </c>
      <c r="M21" s="62">
        <f>IF(ISNA(VLOOKUP($Y$1*1000+K21,年齢別人口集計表AD2!$A$2:$K$5000,10,FALSE)),0,VLOOKUP($Y$1*1000+K21,年齢別人口集計表AD2!$A$2:$K$5000,10,FALSE))</f>
        <v>0</v>
      </c>
      <c r="N21" s="62">
        <f>SUM(L21:M21)</f>
        <v>0</v>
      </c>
      <c r="O21" s="63"/>
      <c r="P21" s="62">
        <v>56</v>
      </c>
      <c r="Q21" s="62">
        <f>IF(ISNA(VLOOKUP($Y$1*1000+P21,年齢別人口集計表AD2!$A$2:$K$5000,9,FALSE)),0,VLOOKUP($Y$1*1000+P21,年齢別人口集計表AD2!$A$2:$K$5000,9,FALSE))</f>
        <v>1</v>
      </c>
      <c r="R21" s="62">
        <f>IF(ISNA(VLOOKUP($Y$1*1000+P21,年齢別人口集計表AD2!$A$2:$K$5000,10,FALSE)),0,VLOOKUP($Y$1*1000+P21,年齢別人口集計表AD2!$A$2:$K$5000,10,FALSE))</f>
        <v>1</v>
      </c>
      <c r="S21" s="62">
        <f>SUM(Q21:R21)</f>
        <v>2</v>
      </c>
      <c r="X21" s="57" t="s">
        <v>120</v>
      </c>
      <c r="Y21" s="57">
        <v>19</v>
      </c>
    </row>
    <row r="22" spans="1:25" x14ac:dyDescent="0.15">
      <c r="A22" s="62">
        <v>42</v>
      </c>
      <c r="B22" s="62">
        <f>IF(ISNA(VLOOKUP($Y$1*1000+A22,年齢別人口集計表AD2!$A$2:$K$5000,9,FALSE)),0,VLOOKUP($Y$1*1000+A22,年齢別人口集計表AD2!$A$2:$K$5000,9,FALSE))</f>
        <v>1</v>
      </c>
      <c r="C22" s="62">
        <f>IF(ISNA(VLOOKUP($Y$1*1000+A22,年齢別人口集計表AD2!$A$2:$K$5000,10,FALSE)),0,VLOOKUP($Y$1*1000+A22,年齢別人口集計表AD2!$A$2:$K$5000,10,FALSE))</f>
        <v>1</v>
      </c>
      <c r="D22" s="62">
        <f>SUM(B22:C22)</f>
        <v>2</v>
      </c>
      <c r="E22" s="63"/>
      <c r="F22" s="62">
        <v>47</v>
      </c>
      <c r="G22" s="62">
        <f>IF(ISNA(VLOOKUP($Y$1*1000+F22,年齢別人口集計表AD2!$A$2:$K$5000,9,FALSE)),0,VLOOKUP($Y$1*1000+F22,年齢別人口集計表AD2!$A$2:$K$5000,9,FALSE))</f>
        <v>2</v>
      </c>
      <c r="H22" s="62">
        <f>IF(ISNA(VLOOKUP($Y$1*1000+F22,年齢別人口集計表AD2!$A$2:$K$5000,10,FALSE)),0,VLOOKUP($Y$1*1000+F22,年齢別人口集計表AD2!$A$2:$K$5000,10,FALSE))</f>
        <v>0</v>
      </c>
      <c r="I22" s="62">
        <f>SUM(G22:H22)</f>
        <v>2</v>
      </c>
      <c r="J22" s="63"/>
      <c r="K22" s="62">
        <v>52</v>
      </c>
      <c r="L22" s="62">
        <f>IF(ISNA(VLOOKUP($Y$1*1000+K22,年齢別人口集計表AD2!$A$2:$K$5000,9,FALSE)),0,VLOOKUP($Y$1*1000+K22,年齢別人口集計表AD2!$A$2:$K$5000,9,FALSE))</f>
        <v>1</v>
      </c>
      <c r="M22" s="62">
        <f>IF(ISNA(VLOOKUP($Y$1*1000+K22,年齢別人口集計表AD2!$A$2:$K$5000,10,FALSE)),0,VLOOKUP($Y$1*1000+K22,年齢別人口集計表AD2!$A$2:$K$5000,10,FALSE))</f>
        <v>0</v>
      </c>
      <c r="N22" s="62">
        <f>SUM(L22:M22)</f>
        <v>1</v>
      </c>
      <c r="O22" s="63"/>
      <c r="P22" s="62">
        <v>57</v>
      </c>
      <c r="Q22" s="62">
        <f>IF(ISNA(VLOOKUP($Y$1*1000+P22,年齢別人口集計表AD2!$A$2:$K$5000,9,FALSE)),0,VLOOKUP($Y$1*1000+P22,年齢別人口集計表AD2!$A$2:$K$5000,9,FALSE))</f>
        <v>1</v>
      </c>
      <c r="R22" s="62">
        <f>IF(ISNA(VLOOKUP($Y$1*1000+P22,年齢別人口集計表AD2!$A$2:$K$5000,10,FALSE)),0,VLOOKUP($Y$1*1000+P22,年齢別人口集計表AD2!$A$2:$K$5000,10,FALSE))</f>
        <v>1</v>
      </c>
      <c r="S22" s="62">
        <f>SUM(Q22:R22)</f>
        <v>2</v>
      </c>
      <c r="X22" s="57" t="s">
        <v>20</v>
      </c>
      <c r="Y22" s="57">
        <v>22</v>
      </c>
    </row>
    <row r="23" spans="1:25" x14ac:dyDescent="0.15">
      <c r="A23" s="62">
        <v>43</v>
      </c>
      <c r="B23" s="62">
        <f>IF(ISNA(VLOOKUP($Y$1*1000+A23,年齢別人口集計表AD2!$A$2:$K$5000,9,FALSE)),0,VLOOKUP($Y$1*1000+A23,年齢別人口集計表AD2!$A$2:$K$5000,9,FALSE))</f>
        <v>0</v>
      </c>
      <c r="C23" s="62">
        <f>IF(ISNA(VLOOKUP($Y$1*1000+A23,年齢別人口集計表AD2!$A$2:$K$5000,10,FALSE)),0,VLOOKUP($Y$1*1000+A23,年齢別人口集計表AD2!$A$2:$K$5000,10,FALSE))</f>
        <v>1</v>
      </c>
      <c r="D23" s="62">
        <f>SUM(B23:C23)</f>
        <v>1</v>
      </c>
      <c r="E23" s="63"/>
      <c r="F23" s="62">
        <v>48</v>
      </c>
      <c r="G23" s="62">
        <f>IF(ISNA(VLOOKUP($Y$1*1000+F23,年齢別人口集計表AD2!$A$2:$K$5000,9,FALSE)),0,VLOOKUP($Y$1*1000+F23,年齢別人口集計表AD2!$A$2:$K$5000,9,FALSE))</f>
        <v>2</v>
      </c>
      <c r="H23" s="62">
        <f>IF(ISNA(VLOOKUP($Y$1*1000+F23,年齢別人口集計表AD2!$A$2:$K$5000,10,FALSE)),0,VLOOKUP($Y$1*1000+F23,年齢別人口集計表AD2!$A$2:$K$5000,10,FALSE))</f>
        <v>0</v>
      </c>
      <c r="I23" s="62">
        <f>SUM(G23:H23)</f>
        <v>2</v>
      </c>
      <c r="J23" s="63"/>
      <c r="K23" s="62">
        <v>53</v>
      </c>
      <c r="L23" s="62">
        <f>IF(ISNA(VLOOKUP($Y$1*1000+K23,年齢別人口集計表AD2!$A$2:$K$5000,9,FALSE)),0,VLOOKUP($Y$1*1000+K23,年齢別人口集計表AD2!$A$2:$K$5000,9,FALSE))</f>
        <v>1</v>
      </c>
      <c r="M23" s="62">
        <f>IF(ISNA(VLOOKUP($Y$1*1000+K23,年齢別人口集計表AD2!$A$2:$K$5000,10,FALSE)),0,VLOOKUP($Y$1*1000+K23,年齢別人口集計表AD2!$A$2:$K$5000,10,FALSE))</f>
        <v>3</v>
      </c>
      <c r="N23" s="62">
        <f>SUM(L23:M23)</f>
        <v>4</v>
      </c>
      <c r="O23" s="63"/>
      <c r="P23" s="62">
        <v>58</v>
      </c>
      <c r="Q23" s="62">
        <f>IF(ISNA(VLOOKUP($Y$1*1000+P23,年齢別人口集計表AD2!$A$2:$K$5000,9,FALSE)),0,VLOOKUP($Y$1*1000+P23,年齢別人口集計表AD2!$A$2:$K$5000,9,FALSE))</f>
        <v>1</v>
      </c>
      <c r="R23" s="62">
        <f>IF(ISNA(VLOOKUP($Y$1*1000+P23,年齢別人口集計表AD2!$A$2:$K$5000,10,FALSE)),0,VLOOKUP($Y$1*1000+P23,年齢別人口集計表AD2!$A$2:$K$5000,10,FALSE))</f>
        <v>0</v>
      </c>
      <c r="S23" s="62">
        <f>SUM(Q23:R23)</f>
        <v>1</v>
      </c>
      <c r="X23" s="57" t="s">
        <v>21</v>
      </c>
      <c r="Y23" s="57">
        <v>23</v>
      </c>
    </row>
    <row r="24" spans="1:25" x14ac:dyDescent="0.15">
      <c r="A24" s="62">
        <v>44</v>
      </c>
      <c r="B24" s="62">
        <f>IF(ISNA(VLOOKUP($Y$1*1000+A24,年齢別人口集計表AD2!$A$2:$K$5000,9,FALSE)),0,VLOOKUP($Y$1*1000+A24,年齢別人口集計表AD2!$A$2:$K$5000,9,FALSE))</f>
        <v>1</v>
      </c>
      <c r="C24" s="62">
        <f>IF(ISNA(VLOOKUP($Y$1*1000+A24,年齢別人口集計表AD2!$A$2:$K$5000,10,FALSE)),0,VLOOKUP($Y$1*1000+A24,年齢別人口集計表AD2!$A$2:$K$5000,10,FALSE))</f>
        <v>0</v>
      </c>
      <c r="D24" s="62">
        <f>SUM(B24:C24)</f>
        <v>1</v>
      </c>
      <c r="E24" s="63"/>
      <c r="F24" s="62">
        <v>49</v>
      </c>
      <c r="G24" s="62">
        <f>IF(ISNA(VLOOKUP($Y$1*1000+F24,年齢別人口集計表AD2!$A$2:$K$5000,9,FALSE)),0,VLOOKUP($Y$1*1000+F24,年齢別人口集計表AD2!$A$2:$K$5000,9,FALSE))</f>
        <v>0</v>
      </c>
      <c r="H24" s="62">
        <f>IF(ISNA(VLOOKUP($Y$1*1000+F24,年齢別人口集計表AD2!$A$2:$K$5000,10,FALSE)),0,VLOOKUP($Y$1*1000+F24,年齢別人口集計表AD2!$A$2:$K$5000,10,FALSE))</f>
        <v>1</v>
      </c>
      <c r="I24" s="62">
        <f>SUM(G24:H24)</f>
        <v>1</v>
      </c>
      <c r="J24" s="63"/>
      <c r="K24" s="62">
        <v>54</v>
      </c>
      <c r="L24" s="62">
        <f>IF(ISNA(VLOOKUP($Y$1*1000+K24,年齢別人口集計表AD2!$A$2:$K$5000,9,FALSE)),0,VLOOKUP($Y$1*1000+K24,年齢別人口集計表AD2!$A$2:$K$5000,9,FALSE))</f>
        <v>0</v>
      </c>
      <c r="M24" s="62">
        <f>IF(ISNA(VLOOKUP($Y$1*1000+K24,年齢別人口集計表AD2!$A$2:$K$5000,10,FALSE)),0,VLOOKUP($Y$1*1000+K24,年齢別人口集計表AD2!$A$2:$K$5000,10,FALSE))</f>
        <v>0</v>
      </c>
      <c r="N24" s="62">
        <f>SUM(L24:M24)</f>
        <v>0</v>
      </c>
      <c r="O24" s="63"/>
      <c r="P24" s="62">
        <v>59</v>
      </c>
      <c r="Q24" s="62">
        <f>IF(ISNA(VLOOKUP($Y$1*1000+P24,年齢別人口集計表AD2!$A$2:$K$5000,9,FALSE)),0,VLOOKUP($Y$1*1000+P24,年齢別人口集計表AD2!$A$2:$K$5000,9,FALSE))</f>
        <v>1</v>
      </c>
      <c r="R24" s="62">
        <f>IF(ISNA(VLOOKUP($Y$1*1000+P24,年齢別人口集計表AD2!$A$2:$K$5000,10,FALSE)),0,VLOOKUP($Y$1*1000+P24,年齢別人口集計表AD2!$A$2:$K$5000,10,FALSE))</f>
        <v>0</v>
      </c>
      <c r="S24" s="62">
        <f>SUM(Q24:R24)</f>
        <v>1</v>
      </c>
      <c r="X24" s="57" t="s">
        <v>22</v>
      </c>
      <c r="Y24" s="57">
        <v>24</v>
      </c>
    </row>
    <row r="25" spans="1:25" x14ac:dyDescent="0.15">
      <c r="A25" s="64" t="s">
        <v>91</v>
      </c>
      <c r="B25" s="62">
        <f>SUM(B20:B24)</f>
        <v>2</v>
      </c>
      <c r="C25" s="62">
        <f>SUM(C20:C24)</f>
        <v>2</v>
      </c>
      <c r="D25" s="62">
        <f>SUM(D20:D24)</f>
        <v>4</v>
      </c>
      <c r="E25" s="63"/>
      <c r="F25" s="64" t="s">
        <v>91</v>
      </c>
      <c r="G25" s="62">
        <f>SUM(G20:G24)</f>
        <v>4</v>
      </c>
      <c r="H25" s="62">
        <f>SUM(H20:H24)</f>
        <v>2</v>
      </c>
      <c r="I25" s="62">
        <f>SUM(I20:I24)</f>
        <v>6</v>
      </c>
      <c r="J25" s="63"/>
      <c r="K25" s="64" t="s">
        <v>91</v>
      </c>
      <c r="L25" s="62">
        <f>SUM(L20:L24)</f>
        <v>2</v>
      </c>
      <c r="M25" s="62">
        <f>SUM(M20:M24)</f>
        <v>4</v>
      </c>
      <c r="N25" s="62">
        <f>SUM(N20:N24)</f>
        <v>6</v>
      </c>
      <c r="O25" s="63"/>
      <c r="P25" s="64" t="s">
        <v>91</v>
      </c>
      <c r="Q25" s="62">
        <f>SUM(Q20:Q24)</f>
        <v>4</v>
      </c>
      <c r="R25" s="62">
        <f>SUM(R20:R24)</f>
        <v>2</v>
      </c>
      <c r="S25" s="62">
        <f>SUM(S20:S24)</f>
        <v>6</v>
      </c>
      <c r="U25" s="65">
        <f>Q25+L25+G25+B25</f>
        <v>12</v>
      </c>
      <c r="V25" s="65">
        <f>R25+M25+H25+C25</f>
        <v>10</v>
      </c>
      <c r="X25" s="57" t="s">
        <v>23</v>
      </c>
      <c r="Y25" s="57">
        <v>25</v>
      </c>
    </row>
    <row r="26" spans="1:25" x14ac:dyDescent="0.15">
      <c r="A26" s="66"/>
      <c r="B26" s="66"/>
      <c r="C26" s="66"/>
      <c r="D26" s="66"/>
      <c r="F26" s="66"/>
      <c r="G26" s="66"/>
      <c r="H26" s="66"/>
      <c r="I26" s="66"/>
      <c r="K26" s="66"/>
      <c r="L26" s="66"/>
      <c r="M26" s="66"/>
      <c r="N26" s="66"/>
      <c r="P26" s="66"/>
      <c r="Q26" s="66"/>
      <c r="R26" s="66"/>
      <c r="S26" s="66"/>
      <c r="X26" s="57" t="s">
        <v>24</v>
      </c>
      <c r="Y26" s="57">
        <v>26</v>
      </c>
    </row>
    <row r="27" spans="1:25" x14ac:dyDescent="0.15">
      <c r="A27" s="64" t="s">
        <v>0</v>
      </c>
      <c r="B27" s="64" t="s">
        <v>89</v>
      </c>
      <c r="C27" s="64" t="s">
        <v>90</v>
      </c>
      <c r="D27" s="64" t="s">
        <v>91</v>
      </c>
      <c r="E27" s="63"/>
      <c r="F27" s="64" t="s">
        <v>0</v>
      </c>
      <c r="G27" s="64" t="s">
        <v>89</v>
      </c>
      <c r="H27" s="64" t="s">
        <v>90</v>
      </c>
      <c r="I27" s="64" t="s">
        <v>91</v>
      </c>
      <c r="J27" s="63"/>
      <c r="K27" s="64" t="s">
        <v>0</v>
      </c>
      <c r="L27" s="64" t="s">
        <v>89</v>
      </c>
      <c r="M27" s="64" t="s">
        <v>90</v>
      </c>
      <c r="N27" s="64" t="s">
        <v>91</v>
      </c>
      <c r="O27" s="63"/>
      <c r="P27" s="64" t="s">
        <v>0</v>
      </c>
      <c r="Q27" s="64" t="s">
        <v>89</v>
      </c>
      <c r="R27" s="64" t="s">
        <v>90</v>
      </c>
      <c r="S27" s="64" t="s">
        <v>91</v>
      </c>
      <c r="X27" s="57" t="s">
        <v>25</v>
      </c>
      <c r="Y27" s="57">
        <v>27</v>
      </c>
    </row>
    <row r="28" spans="1:25" x14ac:dyDescent="0.15">
      <c r="A28" s="62">
        <v>60</v>
      </c>
      <c r="B28" s="62">
        <f>IF(ISNA(VLOOKUP($Y$1*1000+A28,年齢別人口集計表AD2!$A$2:$K$5000,9,FALSE)),0,VLOOKUP($Y$1*1000+A28,年齢別人口集計表AD2!$A$2:$K$5000,9,FALSE))</f>
        <v>2</v>
      </c>
      <c r="C28" s="62">
        <f>IF(ISNA(VLOOKUP($Y$1*1000+A28,年齢別人口集計表AD2!$A$2:$K$5000,10,FALSE)),0,VLOOKUP($Y$1*1000+A28,年齢別人口集計表AD2!$A$2:$K$5000,10,FALSE))</f>
        <v>1</v>
      </c>
      <c r="D28" s="62">
        <f>SUM(B28:C28)</f>
        <v>3</v>
      </c>
      <c r="E28" s="63"/>
      <c r="F28" s="62">
        <v>65</v>
      </c>
      <c r="G28" s="62">
        <f>IF(ISNA(VLOOKUP($Y$1*1000+F28,年齢別人口集計表AD2!$A$2:$K$5000,9,FALSE)),0,VLOOKUP($Y$1*1000+F28,年齢別人口集計表AD2!$A$2:$K$5000,9,FALSE))</f>
        <v>0</v>
      </c>
      <c r="H28" s="62">
        <f>IF(ISNA(VLOOKUP($Y$1*1000+F28,年齢別人口集計表AD2!$A$2:$K$5000,10,FALSE)),0,VLOOKUP($Y$1*1000+F28,年齢別人口集計表AD2!$A$2:$K$5000,10,FALSE))</f>
        <v>0</v>
      </c>
      <c r="I28" s="62">
        <f>SUM(G28:H28)</f>
        <v>0</v>
      </c>
      <c r="J28" s="63"/>
      <c r="K28" s="62">
        <v>70</v>
      </c>
      <c r="L28" s="62">
        <f>IF(ISNA(VLOOKUP($Y$1*1000+K28,年齢別人口集計表AD2!$A$2:$K$5000,9,FALSE)),0,VLOOKUP($Y$1*1000+K28,年齢別人口集計表AD2!$A$2:$K$5000,9,FALSE))</f>
        <v>0</v>
      </c>
      <c r="M28" s="62">
        <f>IF(ISNA(VLOOKUP($Y$1*1000+K28,年齢別人口集計表AD2!$A$2:$K$5000,10,FALSE)),0,VLOOKUP($Y$1*1000+K28,年齢別人口集計表AD2!$A$2:$K$5000,10,FALSE))</f>
        <v>2</v>
      </c>
      <c r="N28" s="62">
        <f>SUM(L28:M28)</f>
        <v>2</v>
      </c>
      <c r="O28" s="63"/>
      <c r="P28" s="62">
        <v>75</v>
      </c>
      <c r="Q28" s="62">
        <f>IF(ISNA(VLOOKUP($Y$1*1000+P28,年齢別人口集計表AD2!$A$2:$K$5000,9,FALSE)),0,VLOOKUP($Y$1*1000+P28,年齢別人口集計表AD2!$A$2:$K$5000,9,FALSE))</f>
        <v>2</v>
      </c>
      <c r="R28" s="62">
        <f>IF(ISNA(VLOOKUP($Y$1*1000+P28,年齢別人口集計表AD2!$A$2:$K$5000,10,FALSE)),0,VLOOKUP($Y$1*1000+P28,年齢別人口集計表AD2!$A$2:$K$5000,10,FALSE))</f>
        <v>1</v>
      </c>
      <c r="S28" s="62">
        <f>SUM(Q28:R28)</f>
        <v>3</v>
      </c>
      <c r="X28" s="57" t="s">
        <v>26</v>
      </c>
      <c r="Y28" s="57">
        <v>28</v>
      </c>
    </row>
    <row r="29" spans="1:25" x14ac:dyDescent="0.15">
      <c r="A29" s="62">
        <v>61</v>
      </c>
      <c r="B29" s="62">
        <f>IF(ISNA(VLOOKUP($Y$1*1000+A29,年齢別人口集計表AD2!$A$2:$K$5000,9,FALSE)),0,VLOOKUP($Y$1*1000+A29,年齢別人口集計表AD2!$A$2:$K$5000,9,FALSE))</f>
        <v>0</v>
      </c>
      <c r="C29" s="62">
        <f>IF(ISNA(VLOOKUP($Y$1*1000+A29,年齢別人口集計表AD2!$A$2:$K$5000,10,FALSE)),0,VLOOKUP($Y$1*1000+A29,年齢別人口集計表AD2!$A$2:$K$5000,10,FALSE))</f>
        <v>2</v>
      </c>
      <c r="D29" s="62">
        <f>SUM(B29:C29)</f>
        <v>2</v>
      </c>
      <c r="E29" s="63"/>
      <c r="F29" s="62">
        <v>66</v>
      </c>
      <c r="G29" s="62">
        <f>IF(ISNA(VLOOKUP($Y$1*1000+F29,年齢別人口集計表AD2!$A$2:$K$5000,9,FALSE)),0,VLOOKUP($Y$1*1000+F29,年齢別人口集計表AD2!$A$2:$K$5000,9,FALSE))</f>
        <v>2</v>
      </c>
      <c r="H29" s="62">
        <f>IF(ISNA(VLOOKUP($Y$1*1000+F29,年齢別人口集計表AD2!$A$2:$K$5000,10,FALSE)),0,VLOOKUP($Y$1*1000+F29,年齢別人口集計表AD2!$A$2:$K$5000,10,FALSE))</f>
        <v>0</v>
      </c>
      <c r="I29" s="62">
        <f>SUM(G29:H29)</f>
        <v>2</v>
      </c>
      <c r="J29" s="63"/>
      <c r="K29" s="62">
        <v>71</v>
      </c>
      <c r="L29" s="62">
        <f>IF(ISNA(VLOOKUP($Y$1*1000+K29,年齢別人口集計表AD2!$A$2:$K$5000,9,FALSE)),0,VLOOKUP($Y$1*1000+K29,年齢別人口集計表AD2!$A$2:$K$5000,9,FALSE))</f>
        <v>0</v>
      </c>
      <c r="M29" s="62">
        <f>IF(ISNA(VLOOKUP($Y$1*1000+K29,年齢別人口集計表AD2!$A$2:$K$5000,10,FALSE)),0,VLOOKUP($Y$1*1000+K29,年齢別人口集計表AD2!$A$2:$K$5000,10,FALSE))</f>
        <v>1</v>
      </c>
      <c r="N29" s="62">
        <f>SUM(L29:M29)</f>
        <v>1</v>
      </c>
      <c r="O29" s="63"/>
      <c r="P29" s="62">
        <v>76</v>
      </c>
      <c r="Q29" s="62">
        <f>IF(ISNA(VLOOKUP($Y$1*1000+P29,年齢別人口集計表AD2!$A$2:$K$5000,9,FALSE)),0,VLOOKUP($Y$1*1000+P29,年齢別人口集計表AD2!$A$2:$K$5000,9,FALSE))</f>
        <v>1</v>
      </c>
      <c r="R29" s="62">
        <f>IF(ISNA(VLOOKUP($Y$1*1000+P29,年齢別人口集計表AD2!$A$2:$K$5000,10,FALSE)),0,VLOOKUP($Y$1*1000+P29,年齢別人口集計表AD2!$A$2:$K$5000,10,FALSE))</f>
        <v>2</v>
      </c>
      <c r="S29" s="62">
        <f>SUM(Q29:R29)</f>
        <v>3</v>
      </c>
      <c r="X29" s="57" t="s">
        <v>27</v>
      </c>
      <c r="Y29" s="57">
        <v>29</v>
      </c>
    </row>
    <row r="30" spans="1:25" x14ac:dyDescent="0.15">
      <c r="A30" s="62">
        <v>62</v>
      </c>
      <c r="B30" s="62">
        <f>IF(ISNA(VLOOKUP($Y$1*1000+A30,年齢別人口集計表AD2!$A$2:$K$5000,9,FALSE)),0,VLOOKUP($Y$1*1000+A30,年齢別人口集計表AD2!$A$2:$K$5000,9,FALSE))</f>
        <v>1</v>
      </c>
      <c r="C30" s="62">
        <f>IF(ISNA(VLOOKUP($Y$1*1000+A30,年齢別人口集計表AD2!$A$2:$K$5000,10,FALSE)),0,VLOOKUP($Y$1*1000+A30,年齢別人口集計表AD2!$A$2:$K$5000,10,FALSE))</f>
        <v>1</v>
      </c>
      <c r="D30" s="62">
        <f>SUM(B30:C30)</f>
        <v>2</v>
      </c>
      <c r="E30" s="63"/>
      <c r="F30" s="62">
        <v>67</v>
      </c>
      <c r="G30" s="62">
        <f>IF(ISNA(VLOOKUP($Y$1*1000+F30,年齢別人口集計表AD2!$A$2:$K$5000,9,FALSE)),0,VLOOKUP($Y$1*1000+F30,年齢別人口集計表AD2!$A$2:$K$5000,9,FALSE))</f>
        <v>0</v>
      </c>
      <c r="H30" s="62">
        <f>IF(ISNA(VLOOKUP($Y$1*1000+F30,年齢別人口集計表AD2!$A$2:$K$5000,10,FALSE)),0,VLOOKUP($Y$1*1000+F30,年齢別人口集計表AD2!$A$2:$K$5000,10,FALSE))</f>
        <v>1</v>
      </c>
      <c r="I30" s="62">
        <f>SUM(G30:H30)</f>
        <v>1</v>
      </c>
      <c r="J30" s="63"/>
      <c r="K30" s="62">
        <v>72</v>
      </c>
      <c r="L30" s="62">
        <f>IF(ISNA(VLOOKUP($Y$1*1000+K30,年齢別人口集計表AD2!$A$2:$K$5000,9,FALSE)),0,VLOOKUP($Y$1*1000+K30,年齢別人口集計表AD2!$A$2:$K$5000,9,FALSE))</f>
        <v>1</v>
      </c>
      <c r="M30" s="62">
        <f>IF(ISNA(VLOOKUP($Y$1*1000+K30,年齢別人口集計表AD2!$A$2:$K$5000,10,FALSE)),0,VLOOKUP($Y$1*1000+K30,年齢別人口集計表AD2!$A$2:$K$5000,10,FALSE))</f>
        <v>0</v>
      </c>
      <c r="N30" s="62">
        <f>SUM(L30:M30)</f>
        <v>1</v>
      </c>
      <c r="O30" s="63"/>
      <c r="P30" s="62">
        <v>77</v>
      </c>
      <c r="Q30" s="62">
        <f>IF(ISNA(VLOOKUP($Y$1*1000+P30,年齢別人口集計表AD2!$A$2:$K$5000,9,FALSE)),0,VLOOKUP($Y$1*1000+P30,年齢別人口集計表AD2!$A$2:$K$5000,9,FALSE))</f>
        <v>0</v>
      </c>
      <c r="R30" s="62">
        <f>IF(ISNA(VLOOKUP($Y$1*1000+P30,年齢別人口集計表AD2!$A$2:$K$5000,10,FALSE)),0,VLOOKUP($Y$1*1000+P30,年齢別人口集計表AD2!$A$2:$K$5000,10,FALSE))</f>
        <v>2</v>
      </c>
      <c r="S30" s="62">
        <f>SUM(Q30:R30)</f>
        <v>2</v>
      </c>
      <c r="X30" s="57" t="s">
        <v>28</v>
      </c>
      <c r="Y30" s="57">
        <v>30</v>
      </c>
    </row>
    <row r="31" spans="1:25" x14ac:dyDescent="0.15">
      <c r="A31" s="62">
        <v>63</v>
      </c>
      <c r="B31" s="62">
        <f>IF(ISNA(VLOOKUP($Y$1*1000+A31,年齢別人口集計表AD2!$A$2:$K$5000,9,FALSE)),0,VLOOKUP($Y$1*1000+A31,年齢別人口集計表AD2!$A$2:$K$5000,9,FALSE))</f>
        <v>1</v>
      </c>
      <c r="C31" s="62">
        <f>IF(ISNA(VLOOKUP($Y$1*1000+A31,年齢別人口集計表AD2!$A$2:$K$5000,10,FALSE)),0,VLOOKUP($Y$1*1000+A31,年齢別人口集計表AD2!$A$2:$K$5000,10,FALSE))</f>
        <v>1</v>
      </c>
      <c r="D31" s="62">
        <f>SUM(B31:C31)</f>
        <v>2</v>
      </c>
      <c r="E31" s="63"/>
      <c r="F31" s="62">
        <v>68</v>
      </c>
      <c r="G31" s="62">
        <f>IF(ISNA(VLOOKUP($Y$1*1000+F31,年齢別人口集計表AD2!$A$2:$K$5000,9,FALSE)),0,VLOOKUP($Y$1*1000+F31,年齢別人口集計表AD2!$A$2:$K$5000,9,FALSE))</f>
        <v>0</v>
      </c>
      <c r="H31" s="62">
        <f>IF(ISNA(VLOOKUP($Y$1*1000+F31,年齢別人口集計表AD2!$A$2:$K$5000,10,FALSE)),0,VLOOKUP($Y$1*1000+F31,年齢別人口集計表AD2!$A$2:$K$5000,10,FALSE))</f>
        <v>0</v>
      </c>
      <c r="I31" s="62">
        <f>SUM(G31:H31)</f>
        <v>0</v>
      </c>
      <c r="J31" s="63"/>
      <c r="K31" s="62">
        <v>73</v>
      </c>
      <c r="L31" s="62">
        <f>IF(ISNA(VLOOKUP($Y$1*1000+K31,年齢別人口集計表AD2!$A$2:$K$5000,9,FALSE)),0,VLOOKUP($Y$1*1000+K31,年齢別人口集計表AD2!$A$2:$K$5000,9,FALSE))</f>
        <v>1</v>
      </c>
      <c r="M31" s="62">
        <f>IF(ISNA(VLOOKUP($Y$1*1000+K31,年齢別人口集計表AD2!$A$2:$K$5000,10,FALSE)),0,VLOOKUP($Y$1*1000+K31,年齢別人口集計表AD2!$A$2:$K$5000,10,FALSE))</f>
        <v>1</v>
      </c>
      <c r="N31" s="62">
        <f>SUM(L31:M31)</f>
        <v>2</v>
      </c>
      <c r="O31" s="63"/>
      <c r="P31" s="62">
        <v>78</v>
      </c>
      <c r="Q31" s="62">
        <f>IF(ISNA(VLOOKUP($Y$1*1000+P31,年齢別人口集計表AD2!$A$2:$K$5000,9,FALSE)),0,VLOOKUP($Y$1*1000+P31,年齢別人口集計表AD2!$A$2:$K$5000,9,FALSE))</f>
        <v>0</v>
      </c>
      <c r="R31" s="62">
        <f>IF(ISNA(VLOOKUP($Y$1*1000+P31,年齢別人口集計表AD2!$A$2:$K$5000,10,FALSE)),0,VLOOKUP($Y$1*1000+P31,年齢別人口集計表AD2!$A$2:$K$5000,10,FALSE))</f>
        <v>2</v>
      </c>
      <c r="S31" s="62">
        <f>SUM(Q31:R31)</f>
        <v>2</v>
      </c>
      <c r="X31" s="57" t="s">
        <v>29</v>
      </c>
      <c r="Y31" s="57">
        <v>31</v>
      </c>
    </row>
    <row r="32" spans="1:25" x14ac:dyDescent="0.15">
      <c r="A32" s="62">
        <v>64</v>
      </c>
      <c r="B32" s="62">
        <f>IF(ISNA(VLOOKUP($Y$1*1000+A32,年齢別人口集計表AD2!$A$2:$K$5000,9,FALSE)),0,VLOOKUP($Y$1*1000+A32,年齢別人口集計表AD2!$A$2:$K$5000,9,FALSE))</f>
        <v>0</v>
      </c>
      <c r="C32" s="62">
        <f>IF(ISNA(VLOOKUP($Y$1*1000+A32,年齢別人口集計表AD2!$A$2:$K$5000,10,FALSE)),0,VLOOKUP($Y$1*1000+A32,年齢別人口集計表AD2!$A$2:$K$5000,10,FALSE))</f>
        <v>0</v>
      </c>
      <c r="D32" s="62">
        <f>SUM(B32:C32)</f>
        <v>0</v>
      </c>
      <c r="E32" s="63"/>
      <c r="F32" s="62">
        <v>69</v>
      </c>
      <c r="G32" s="62">
        <f>IF(ISNA(VLOOKUP($Y$1*1000+F32,年齢別人口集計表AD2!$A$2:$K$5000,9,FALSE)),0,VLOOKUP($Y$1*1000+F32,年齢別人口集計表AD2!$A$2:$K$5000,9,FALSE))</f>
        <v>0</v>
      </c>
      <c r="H32" s="62">
        <f>IF(ISNA(VLOOKUP($Y$1*1000+F32,年齢別人口集計表AD2!$A$2:$K$5000,10,FALSE)),0,VLOOKUP($Y$1*1000+F32,年齢別人口集計表AD2!$A$2:$K$5000,10,FALSE))</f>
        <v>3</v>
      </c>
      <c r="I32" s="62">
        <f>SUM(G32:H32)</f>
        <v>3</v>
      </c>
      <c r="J32" s="63"/>
      <c r="K32" s="62">
        <v>74</v>
      </c>
      <c r="L32" s="62">
        <f>IF(ISNA(VLOOKUP($Y$1*1000+K32,年齢別人口集計表AD2!$A$2:$K$5000,9,FALSE)),0,VLOOKUP($Y$1*1000+K32,年齢別人口集計表AD2!$A$2:$K$5000,9,FALSE))</f>
        <v>2</v>
      </c>
      <c r="M32" s="62">
        <f>IF(ISNA(VLOOKUP($Y$1*1000+K32,年齢別人口集計表AD2!$A$2:$K$5000,10,FALSE)),0,VLOOKUP($Y$1*1000+K32,年齢別人口集計表AD2!$A$2:$K$5000,10,FALSE))</f>
        <v>1</v>
      </c>
      <c r="N32" s="62">
        <f>SUM(L32:M32)</f>
        <v>3</v>
      </c>
      <c r="O32" s="63"/>
      <c r="P32" s="62">
        <v>79</v>
      </c>
      <c r="Q32" s="62">
        <f>IF(ISNA(VLOOKUP($Y$1*1000+P32,年齢別人口集計表AD2!$A$2:$K$5000,9,FALSE)),0,VLOOKUP($Y$1*1000+P32,年齢別人口集計表AD2!$A$2:$K$5000,9,FALSE))</f>
        <v>1</v>
      </c>
      <c r="R32" s="62">
        <f>IF(ISNA(VLOOKUP($Y$1*1000+P32,年齢別人口集計表AD2!$A$2:$K$5000,10,FALSE)),0,VLOOKUP($Y$1*1000+P32,年齢別人口集計表AD2!$A$2:$K$5000,10,FALSE))</f>
        <v>0</v>
      </c>
      <c r="S32" s="62">
        <f>SUM(Q32:R32)</f>
        <v>1</v>
      </c>
      <c r="X32" s="57" t="s">
        <v>30</v>
      </c>
      <c r="Y32" s="57">
        <v>32</v>
      </c>
    </row>
    <row r="33" spans="1:25" x14ac:dyDescent="0.15">
      <c r="A33" s="64" t="s">
        <v>91</v>
      </c>
      <c r="B33" s="62">
        <f>SUM(B28:B32)</f>
        <v>4</v>
      </c>
      <c r="C33" s="62">
        <f>SUM(C28:C32)</f>
        <v>5</v>
      </c>
      <c r="D33" s="62">
        <f>SUM(D28:D32)</f>
        <v>9</v>
      </c>
      <c r="E33" s="63"/>
      <c r="F33" s="64" t="s">
        <v>91</v>
      </c>
      <c r="G33" s="62">
        <f>SUM(G28:G32)</f>
        <v>2</v>
      </c>
      <c r="H33" s="62">
        <f>SUM(H28:H32)</f>
        <v>4</v>
      </c>
      <c r="I33" s="62">
        <f>SUM(I28:I32)</f>
        <v>6</v>
      </c>
      <c r="J33" s="63"/>
      <c r="K33" s="64" t="s">
        <v>91</v>
      </c>
      <c r="L33" s="62">
        <f>SUM(L28:L32)</f>
        <v>4</v>
      </c>
      <c r="M33" s="62">
        <f>SUM(M28:M32)</f>
        <v>5</v>
      </c>
      <c r="N33" s="62">
        <f>SUM(N28:N32)</f>
        <v>9</v>
      </c>
      <c r="O33" s="63"/>
      <c r="P33" s="64" t="s">
        <v>91</v>
      </c>
      <c r="Q33" s="62">
        <f>SUM(Q28:Q32)</f>
        <v>4</v>
      </c>
      <c r="R33" s="62">
        <f>SUM(R28:R32)</f>
        <v>7</v>
      </c>
      <c r="S33" s="62">
        <f>SUM(S28:S32)</f>
        <v>11</v>
      </c>
      <c r="U33" s="65">
        <f>Q33+L33+G33+B33</f>
        <v>14</v>
      </c>
      <c r="V33" s="65">
        <f>R33+M33+H33+C33</f>
        <v>21</v>
      </c>
      <c r="X33" s="57" t="s">
        <v>31</v>
      </c>
      <c r="Y33" s="57">
        <v>33</v>
      </c>
    </row>
    <row r="34" spans="1:25" x14ac:dyDescent="0.15">
      <c r="A34" s="66"/>
      <c r="B34" s="66"/>
      <c r="C34" s="66"/>
      <c r="D34" s="66"/>
      <c r="F34" s="66"/>
      <c r="G34" s="66"/>
      <c r="H34" s="66"/>
      <c r="I34" s="66"/>
      <c r="K34" s="66"/>
      <c r="L34" s="66"/>
      <c r="M34" s="66"/>
      <c r="N34" s="66"/>
      <c r="P34" s="66"/>
      <c r="Q34" s="66"/>
      <c r="R34" s="66"/>
      <c r="S34" s="66"/>
      <c r="X34" s="57" t="s">
        <v>32</v>
      </c>
      <c r="Y34" s="57">
        <v>34</v>
      </c>
    </row>
    <row r="35" spans="1:25" x14ac:dyDescent="0.15">
      <c r="A35" s="64" t="s">
        <v>0</v>
      </c>
      <c r="B35" s="64" t="s">
        <v>89</v>
      </c>
      <c r="C35" s="64" t="s">
        <v>90</v>
      </c>
      <c r="D35" s="64" t="s">
        <v>91</v>
      </c>
      <c r="E35" s="63"/>
      <c r="F35" s="64" t="s">
        <v>0</v>
      </c>
      <c r="G35" s="64" t="s">
        <v>89</v>
      </c>
      <c r="H35" s="64" t="s">
        <v>90</v>
      </c>
      <c r="I35" s="64" t="s">
        <v>91</v>
      </c>
      <c r="J35" s="63"/>
      <c r="K35" s="64" t="s">
        <v>0</v>
      </c>
      <c r="L35" s="64" t="s">
        <v>89</v>
      </c>
      <c r="M35" s="64" t="s">
        <v>90</v>
      </c>
      <c r="N35" s="64" t="s">
        <v>91</v>
      </c>
      <c r="O35" s="63"/>
      <c r="P35" s="64" t="s">
        <v>0</v>
      </c>
      <c r="Q35" s="64" t="s">
        <v>89</v>
      </c>
      <c r="R35" s="64" t="s">
        <v>90</v>
      </c>
      <c r="S35" s="64" t="s">
        <v>91</v>
      </c>
      <c r="X35" s="57" t="s">
        <v>33</v>
      </c>
      <c r="Y35" s="57">
        <v>36</v>
      </c>
    </row>
    <row r="36" spans="1:25" x14ac:dyDescent="0.15">
      <c r="A36" s="62">
        <v>80</v>
      </c>
      <c r="B36" s="62">
        <f>IF(ISNA(VLOOKUP($Y$1*1000+A36,年齢別人口集計表AD2!$A$2:$K$5000,9,FALSE)),0,VLOOKUP($Y$1*1000+A36,年齢別人口集計表AD2!$A$2:$K$5000,9,FALSE))</f>
        <v>1</v>
      </c>
      <c r="C36" s="62">
        <f>IF(ISNA(VLOOKUP($Y$1*1000+A36,年齢別人口集計表AD2!$A$2:$K$5000,10,FALSE)),0,VLOOKUP($Y$1*1000+A36,年齢別人口集計表AD2!$A$2:$K$5000,10,FALSE))</f>
        <v>0</v>
      </c>
      <c r="D36" s="62">
        <f>SUM(B36:C36)</f>
        <v>1</v>
      </c>
      <c r="E36" s="63"/>
      <c r="F36" s="62">
        <v>85</v>
      </c>
      <c r="G36" s="62">
        <f>IF(ISNA(VLOOKUP($Y$1*1000+F36,年齢別人口集計表AD2!$A$2:$K$5000,9,FALSE)),0,VLOOKUP($Y$1*1000+F36,年齢別人口集計表AD2!$A$2:$K$5000,9,FALSE))</f>
        <v>0</v>
      </c>
      <c r="H36" s="62">
        <f>IF(ISNA(VLOOKUP($Y$1*1000+F36,年齢別人口集計表AD2!$A$2:$K$5000,10,FALSE)),0,VLOOKUP($Y$1*1000+F36,年齢別人口集計表AD2!$A$2:$K$5000,10,FALSE))</f>
        <v>0</v>
      </c>
      <c r="I36" s="62">
        <f>SUM(G36:H36)</f>
        <v>0</v>
      </c>
      <c r="J36" s="63"/>
      <c r="K36" s="62">
        <v>90</v>
      </c>
      <c r="L36" s="62">
        <f>IF(ISNA(VLOOKUP($Y$1*1000+K36,年齢別人口集計表AD2!$A$2:$K$5000,9,FALSE)),0,VLOOKUP($Y$1*1000+K36,年齢別人口集計表AD2!$A$2:$K$5000,9,FALSE))</f>
        <v>0</v>
      </c>
      <c r="M36" s="62">
        <f>IF(ISNA(VLOOKUP($Y$1*1000+K36,年齢別人口集計表AD2!$A$2:$K$5000,10,FALSE)),0,VLOOKUP($Y$1*1000+K36,年齢別人口集計表AD2!$A$2:$K$5000,10,FALSE))</f>
        <v>0</v>
      </c>
      <c r="N36" s="62">
        <f>SUM(L36:M36)</f>
        <v>0</v>
      </c>
      <c r="O36" s="63"/>
      <c r="P36" s="62">
        <v>95</v>
      </c>
      <c r="Q36" s="62">
        <f>IF(ISNA(VLOOKUP($Y$1*1000+P36,年齢別人口集計表AD2!$A$2:$K$5000,9,FALSE)),0,VLOOKUP($Y$1*1000+P36,年齢別人口集計表AD2!$A$2:$K$5000,9,FALSE))</f>
        <v>0</v>
      </c>
      <c r="R36" s="62">
        <f>IF(ISNA(VLOOKUP($Y$1*1000+P36,年齢別人口集計表AD2!$A$2:$K$5000,10,FALSE)),0,VLOOKUP($Y$1*1000+P36,年齢別人口集計表AD2!$A$2:$K$5000,10,FALSE))</f>
        <v>0</v>
      </c>
      <c r="S36" s="62">
        <f>SUM(Q36:R36)</f>
        <v>0</v>
      </c>
      <c r="X36" s="57" t="s">
        <v>34</v>
      </c>
      <c r="Y36" s="57">
        <v>37</v>
      </c>
    </row>
    <row r="37" spans="1:25" x14ac:dyDescent="0.15">
      <c r="A37" s="62">
        <v>81</v>
      </c>
      <c r="B37" s="62">
        <f>IF(ISNA(VLOOKUP($Y$1*1000+A37,年齢別人口集計表AD2!$A$2:$K$5000,9,FALSE)),0,VLOOKUP($Y$1*1000+A37,年齢別人口集計表AD2!$A$2:$K$5000,9,FALSE))</f>
        <v>0</v>
      </c>
      <c r="C37" s="62">
        <f>IF(ISNA(VLOOKUP($Y$1*1000+A37,年齢別人口集計表AD2!$A$2:$K$5000,10,FALSE)),0,VLOOKUP($Y$1*1000+A37,年齢別人口集計表AD2!$A$2:$K$5000,10,FALSE))</f>
        <v>1</v>
      </c>
      <c r="D37" s="62">
        <f>SUM(B37:C37)</f>
        <v>1</v>
      </c>
      <c r="E37" s="63"/>
      <c r="F37" s="62">
        <v>86</v>
      </c>
      <c r="G37" s="62">
        <f>IF(ISNA(VLOOKUP($Y$1*1000+F37,年齢別人口集計表AD2!$A$2:$K$5000,9,FALSE)),0,VLOOKUP($Y$1*1000+F37,年齢別人口集計表AD2!$A$2:$K$5000,9,FALSE))</f>
        <v>0</v>
      </c>
      <c r="H37" s="62">
        <f>IF(ISNA(VLOOKUP($Y$1*1000+F37,年齢別人口集計表AD2!$A$2:$K$5000,10,FALSE)),0,VLOOKUP($Y$1*1000+F37,年齢別人口集計表AD2!$A$2:$K$5000,10,FALSE))</f>
        <v>0</v>
      </c>
      <c r="I37" s="62">
        <f>SUM(G37:H37)</f>
        <v>0</v>
      </c>
      <c r="J37" s="63"/>
      <c r="K37" s="62">
        <v>91</v>
      </c>
      <c r="L37" s="62">
        <f>IF(ISNA(VLOOKUP($Y$1*1000+K37,年齢別人口集計表AD2!$A$2:$K$5000,9,FALSE)),0,VLOOKUP($Y$1*1000+K37,年齢別人口集計表AD2!$A$2:$K$5000,9,FALSE))</f>
        <v>0</v>
      </c>
      <c r="M37" s="62">
        <f>IF(ISNA(VLOOKUP($Y$1*1000+K37,年齢別人口集計表AD2!$A$2:$K$5000,10,FALSE)),0,VLOOKUP($Y$1*1000+K37,年齢別人口集計表AD2!$A$2:$K$5000,10,FALSE))</f>
        <v>0</v>
      </c>
      <c r="N37" s="62">
        <f>SUM(L37:M37)</f>
        <v>0</v>
      </c>
      <c r="O37" s="63"/>
      <c r="P37" s="62">
        <v>96</v>
      </c>
      <c r="Q37" s="62">
        <f>IF(ISNA(VLOOKUP($Y$1*1000+P37,年齢別人口集計表AD2!$A$2:$K$5000,9,FALSE)),0,VLOOKUP($Y$1*1000+P37,年齢別人口集計表AD2!$A$2:$K$5000,9,FALSE))</f>
        <v>0</v>
      </c>
      <c r="R37" s="62">
        <f>IF(ISNA(VLOOKUP($Y$1*1000+P37,年齢別人口集計表AD2!$A$2:$K$5000,10,FALSE)),0,VLOOKUP($Y$1*1000+P37,年齢別人口集計表AD2!$A$2:$K$5000,10,FALSE))</f>
        <v>0</v>
      </c>
      <c r="S37" s="62">
        <f>SUM(Q37:R37)</f>
        <v>0</v>
      </c>
      <c r="X37" s="57" t="s">
        <v>35</v>
      </c>
      <c r="Y37" s="57">
        <v>38</v>
      </c>
    </row>
    <row r="38" spans="1:25" x14ac:dyDescent="0.15">
      <c r="A38" s="62">
        <v>82</v>
      </c>
      <c r="B38" s="62">
        <f>IF(ISNA(VLOOKUP($Y$1*1000+A38,年齢別人口集計表AD2!$A$2:$K$5000,9,FALSE)),0,VLOOKUP($Y$1*1000+A38,年齢別人口集計表AD2!$A$2:$K$5000,9,FALSE))</f>
        <v>1</v>
      </c>
      <c r="C38" s="62">
        <f>IF(ISNA(VLOOKUP($Y$1*1000+A38,年齢別人口集計表AD2!$A$2:$K$5000,10,FALSE)),0,VLOOKUP($Y$1*1000+A38,年齢別人口集計表AD2!$A$2:$K$5000,10,FALSE))</f>
        <v>0</v>
      </c>
      <c r="D38" s="62">
        <f>SUM(B38:C38)</f>
        <v>1</v>
      </c>
      <c r="E38" s="63"/>
      <c r="F38" s="62">
        <v>87</v>
      </c>
      <c r="G38" s="62">
        <f>IF(ISNA(VLOOKUP($Y$1*1000+F38,年齢別人口集計表AD2!$A$2:$K$5000,9,FALSE)),0,VLOOKUP($Y$1*1000+F38,年齢別人口集計表AD2!$A$2:$K$5000,9,FALSE))</f>
        <v>0</v>
      </c>
      <c r="H38" s="62">
        <f>IF(ISNA(VLOOKUP($Y$1*1000+F38,年齢別人口集計表AD2!$A$2:$K$5000,10,FALSE)),0,VLOOKUP($Y$1*1000+F38,年齢別人口集計表AD2!$A$2:$K$5000,10,FALSE))</f>
        <v>0</v>
      </c>
      <c r="I38" s="62">
        <f>SUM(G38:H38)</f>
        <v>0</v>
      </c>
      <c r="J38" s="63"/>
      <c r="K38" s="62">
        <v>92</v>
      </c>
      <c r="L38" s="62">
        <f>IF(ISNA(VLOOKUP($Y$1*1000+K38,年齢別人口集計表AD2!$A$2:$K$5000,9,FALSE)),0,VLOOKUP($Y$1*1000+K38,年齢別人口集計表AD2!$A$2:$K$5000,9,FALSE))</f>
        <v>0</v>
      </c>
      <c r="M38" s="62">
        <f>IF(ISNA(VLOOKUP($Y$1*1000+K38,年齢別人口集計表AD2!$A$2:$K$5000,10,FALSE)),0,VLOOKUP($Y$1*1000+K38,年齢別人口集計表AD2!$A$2:$K$5000,10,FALSE))</f>
        <v>1</v>
      </c>
      <c r="N38" s="62">
        <f>SUM(L38:M38)</f>
        <v>1</v>
      </c>
      <c r="O38" s="63"/>
      <c r="P38" s="62">
        <v>97</v>
      </c>
      <c r="Q38" s="62">
        <f>IF(ISNA(VLOOKUP($Y$1*1000+P38,年齢別人口集計表AD2!$A$2:$K$5000,9,FALSE)),0,VLOOKUP($Y$1*1000+P38,年齢別人口集計表AD2!$A$2:$K$5000,9,FALSE))</f>
        <v>0</v>
      </c>
      <c r="R38" s="62">
        <f>IF(ISNA(VLOOKUP($Y$1*1000+P38,年齢別人口集計表AD2!$A$2:$K$5000,10,FALSE)),0,VLOOKUP($Y$1*1000+P38,年齢別人口集計表AD2!$A$2:$K$5000,10,FALSE))</f>
        <v>0</v>
      </c>
      <c r="S38" s="62">
        <f>SUM(Q38:R38)</f>
        <v>0</v>
      </c>
      <c r="X38" s="57" t="s">
        <v>61</v>
      </c>
      <c r="Y38" s="57">
        <v>39</v>
      </c>
    </row>
    <row r="39" spans="1:25" x14ac:dyDescent="0.15">
      <c r="A39" s="62">
        <v>83</v>
      </c>
      <c r="B39" s="62">
        <f>IF(ISNA(VLOOKUP($Y$1*1000+A39,年齢別人口集計表AD2!$A$2:$K$5000,9,FALSE)),0,VLOOKUP($Y$1*1000+A39,年齢別人口集計表AD2!$A$2:$K$5000,9,FALSE))</f>
        <v>2</v>
      </c>
      <c r="C39" s="62">
        <f>IF(ISNA(VLOOKUP($Y$1*1000+A39,年齢別人口集計表AD2!$A$2:$K$5000,10,FALSE)),0,VLOOKUP($Y$1*1000+A39,年齢別人口集計表AD2!$A$2:$K$5000,10,FALSE))</f>
        <v>1</v>
      </c>
      <c r="D39" s="62">
        <f>SUM(B39:C39)</f>
        <v>3</v>
      </c>
      <c r="E39" s="63"/>
      <c r="F39" s="62">
        <v>88</v>
      </c>
      <c r="G39" s="62">
        <f>IF(ISNA(VLOOKUP($Y$1*1000+F39,年齢別人口集計表AD2!$A$2:$K$5000,9,FALSE)),0,VLOOKUP($Y$1*1000+F39,年齢別人口集計表AD2!$A$2:$K$5000,9,FALSE))</f>
        <v>0</v>
      </c>
      <c r="H39" s="62">
        <f>IF(ISNA(VLOOKUP($Y$1*1000+F39,年齢別人口集計表AD2!$A$2:$K$5000,10,FALSE)),0,VLOOKUP($Y$1*1000+F39,年齢別人口集計表AD2!$A$2:$K$5000,10,FALSE))</f>
        <v>1</v>
      </c>
      <c r="I39" s="62">
        <f>SUM(G39:H39)</f>
        <v>1</v>
      </c>
      <c r="J39" s="63"/>
      <c r="K39" s="62">
        <v>93</v>
      </c>
      <c r="L39" s="62">
        <f>IF(ISNA(VLOOKUP($Y$1*1000+K39,年齢別人口集計表AD2!$A$2:$K$5000,9,FALSE)),0,VLOOKUP($Y$1*1000+K39,年齢別人口集計表AD2!$A$2:$K$5000,9,FALSE))</f>
        <v>0</v>
      </c>
      <c r="M39" s="62">
        <f>IF(ISNA(VLOOKUP($Y$1*1000+K39,年齢別人口集計表AD2!$A$2:$K$5000,10,FALSE)),0,VLOOKUP($Y$1*1000+K39,年齢別人口集計表AD2!$A$2:$K$5000,10,FALSE))</f>
        <v>0</v>
      </c>
      <c r="N39" s="62">
        <f>SUM(L39:M39)</f>
        <v>0</v>
      </c>
      <c r="O39" s="63"/>
      <c r="P39" s="62">
        <v>98</v>
      </c>
      <c r="Q39" s="62">
        <f>IF(ISNA(VLOOKUP($Y$1*1000+P39,年齢別人口集計表AD2!$A$2:$K$5000,9,FALSE)),0,VLOOKUP($Y$1*1000+P39,年齢別人口集計表AD2!$A$2:$K$5000,9,FALSE))</f>
        <v>0</v>
      </c>
      <c r="R39" s="62">
        <f>IF(ISNA(VLOOKUP($Y$1*1000+P39,年齢別人口集計表AD2!$A$2:$K$5000,10,FALSE)),0,VLOOKUP($Y$1*1000+P39,年齢別人口集計表AD2!$A$2:$K$5000,10,FALSE))</f>
        <v>0</v>
      </c>
      <c r="S39" s="62">
        <f>SUM(Q39:R39)</f>
        <v>0</v>
      </c>
      <c r="X39" s="57" t="s">
        <v>77</v>
      </c>
      <c r="Y39" s="57">
        <v>40</v>
      </c>
    </row>
    <row r="40" spans="1:25" x14ac:dyDescent="0.15">
      <c r="A40" s="62">
        <v>84</v>
      </c>
      <c r="B40" s="62">
        <f>IF(ISNA(VLOOKUP($Y$1*1000+A40,年齢別人口集計表AD2!$A$2:$K$5000,9,FALSE)),0,VLOOKUP($Y$1*1000+A40,年齢別人口集計表AD2!$A$2:$K$5000,9,FALSE))</f>
        <v>0</v>
      </c>
      <c r="C40" s="62">
        <f>IF(ISNA(VLOOKUP($Y$1*1000+A40,年齢別人口集計表AD2!$A$2:$K$5000,10,FALSE)),0,VLOOKUP($Y$1*1000+A40,年齢別人口集計表AD2!$A$2:$K$5000,10,FALSE))</f>
        <v>0</v>
      </c>
      <c r="D40" s="62">
        <f>SUM(B40:C40)</f>
        <v>0</v>
      </c>
      <c r="E40" s="63"/>
      <c r="F40" s="62">
        <v>89</v>
      </c>
      <c r="G40" s="62">
        <f>IF(ISNA(VLOOKUP($Y$1*1000+F40,年齢別人口集計表AD2!$A$2:$K$5000,9,FALSE)),0,VLOOKUP($Y$1*1000+F40,年齢別人口集計表AD2!$A$2:$K$5000,9,FALSE))</f>
        <v>0</v>
      </c>
      <c r="H40" s="62">
        <f>IF(ISNA(VLOOKUP($Y$1*1000+F40,年齢別人口集計表AD2!$A$2:$K$5000,10,FALSE)),0,VLOOKUP($Y$1*1000+F40,年齢別人口集計表AD2!$A$2:$K$5000,10,FALSE))</f>
        <v>1</v>
      </c>
      <c r="I40" s="62">
        <f>SUM(G40:H40)</f>
        <v>1</v>
      </c>
      <c r="J40" s="63"/>
      <c r="K40" s="62">
        <v>94</v>
      </c>
      <c r="L40" s="62">
        <f>IF(ISNA(VLOOKUP($Y$1*1000+K40,年齢別人口集計表AD2!$A$2:$K$5000,9,FALSE)),0,VLOOKUP($Y$1*1000+K40,年齢別人口集計表AD2!$A$2:$K$5000,9,FALSE))</f>
        <v>0</v>
      </c>
      <c r="M40" s="62">
        <f>IF(ISNA(VLOOKUP($Y$1*1000+K40,年齢別人口集計表AD2!$A$2:$K$5000,10,FALSE)),0,VLOOKUP($Y$1*1000+K40,年齢別人口集計表AD2!$A$2:$K$5000,10,FALSE))</f>
        <v>1</v>
      </c>
      <c r="N40" s="62">
        <f>SUM(L40:M40)</f>
        <v>1</v>
      </c>
      <c r="O40" s="63"/>
      <c r="P40" s="62">
        <v>99</v>
      </c>
      <c r="Q40" s="62">
        <f>IF(ISNA(VLOOKUP($Y$1*1000+P40,年齢別人口集計表AD2!$A$2:$K$5000,9,FALSE)),0,VLOOKUP($Y$1*1000+P40,年齢別人口集計表AD2!$A$2:$K$5000,9,FALSE))</f>
        <v>0</v>
      </c>
      <c r="R40" s="62">
        <f>IF(ISNA(VLOOKUP($Y$1*1000+P40,年齢別人口集計表AD2!$A$2:$K$5000,10,FALSE)),0,VLOOKUP($Y$1*1000+P40,年齢別人口集計表AD2!$A$2:$K$5000,10,FALSE))</f>
        <v>0</v>
      </c>
      <c r="S40" s="62">
        <f>SUM(Q40:R40)</f>
        <v>0</v>
      </c>
      <c r="X40" s="57" t="s">
        <v>83</v>
      </c>
      <c r="Y40" s="57">
        <v>41</v>
      </c>
    </row>
    <row r="41" spans="1:25" x14ac:dyDescent="0.15">
      <c r="A41" s="64" t="s">
        <v>91</v>
      </c>
      <c r="B41" s="62">
        <f>SUM(B36:B40)</f>
        <v>4</v>
      </c>
      <c r="C41" s="62">
        <f>SUM(C36:C40)</f>
        <v>2</v>
      </c>
      <c r="D41" s="62">
        <f>SUM(D36:D40)</f>
        <v>6</v>
      </c>
      <c r="E41" s="63"/>
      <c r="F41" s="64" t="s">
        <v>91</v>
      </c>
      <c r="G41" s="62">
        <f>SUM(G36:G40)</f>
        <v>0</v>
      </c>
      <c r="H41" s="62">
        <f>SUM(H36:H40)</f>
        <v>2</v>
      </c>
      <c r="I41" s="62">
        <f>SUM(I36:I40)</f>
        <v>2</v>
      </c>
      <c r="J41" s="63"/>
      <c r="K41" s="64" t="s">
        <v>91</v>
      </c>
      <c r="L41" s="62">
        <f>SUM(L36:L40)</f>
        <v>0</v>
      </c>
      <c r="M41" s="62">
        <f>SUM(M36:M40)</f>
        <v>2</v>
      </c>
      <c r="N41" s="62">
        <f>SUM(N36:N40)</f>
        <v>2</v>
      </c>
      <c r="O41" s="63"/>
      <c r="P41" s="64" t="s">
        <v>91</v>
      </c>
      <c r="Q41" s="62">
        <f>SUM(Q36:Q40)</f>
        <v>0</v>
      </c>
      <c r="R41" s="62">
        <f>SUM(R36:R40)</f>
        <v>0</v>
      </c>
      <c r="S41" s="62">
        <f>SUM(S36:S40)</f>
        <v>0</v>
      </c>
      <c r="U41" s="65">
        <f>Q41+L41+G41+B41</f>
        <v>4</v>
      </c>
      <c r="V41" s="65">
        <f>R41+M41+H41+C41</f>
        <v>6</v>
      </c>
      <c r="X41" s="57" t="s">
        <v>36</v>
      </c>
      <c r="Y41" s="57">
        <v>42</v>
      </c>
    </row>
    <row r="42" spans="1:25" x14ac:dyDescent="0.15">
      <c r="A42" s="66"/>
      <c r="B42" s="66"/>
      <c r="C42" s="66"/>
      <c r="D42" s="66"/>
      <c r="F42" s="66"/>
      <c r="G42" s="66"/>
      <c r="H42" s="66"/>
      <c r="I42" s="66"/>
      <c r="K42" s="66"/>
      <c r="L42" s="66"/>
      <c r="M42" s="66"/>
      <c r="N42" s="66"/>
      <c r="P42" s="66"/>
      <c r="Q42" s="66"/>
      <c r="R42" s="66"/>
      <c r="S42" s="66"/>
      <c r="X42" s="57" t="s">
        <v>37</v>
      </c>
      <c r="Y42" s="57">
        <v>43</v>
      </c>
    </row>
    <row r="43" spans="1:25" x14ac:dyDescent="0.15">
      <c r="A43" s="64" t="s">
        <v>0</v>
      </c>
      <c r="B43" s="64" t="s">
        <v>89</v>
      </c>
      <c r="C43" s="64" t="s">
        <v>90</v>
      </c>
      <c r="D43" s="64" t="s">
        <v>91</v>
      </c>
      <c r="E43" s="63"/>
      <c r="F43" s="64" t="s">
        <v>0</v>
      </c>
      <c r="G43" s="64" t="s">
        <v>89</v>
      </c>
      <c r="H43" s="64" t="s">
        <v>90</v>
      </c>
      <c r="I43" s="64" t="s">
        <v>91</v>
      </c>
      <c r="J43" s="63"/>
      <c r="K43" s="64" t="s">
        <v>0</v>
      </c>
      <c r="L43" s="64" t="s">
        <v>89</v>
      </c>
      <c r="M43" s="64" t="s">
        <v>90</v>
      </c>
      <c r="N43" s="64" t="s">
        <v>91</v>
      </c>
      <c r="O43" s="63"/>
      <c r="P43" s="64" t="s">
        <v>0</v>
      </c>
      <c r="Q43" s="64" t="s">
        <v>89</v>
      </c>
      <c r="R43" s="64" t="s">
        <v>90</v>
      </c>
      <c r="S43" s="64" t="s">
        <v>91</v>
      </c>
      <c r="X43" s="57" t="s">
        <v>38</v>
      </c>
      <c r="Y43" s="57">
        <v>50</v>
      </c>
    </row>
    <row r="44" spans="1:25" x14ac:dyDescent="0.15">
      <c r="A44" s="62">
        <v>100</v>
      </c>
      <c r="B44" s="62">
        <f>IF(ISNA(VLOOKUP($Y$1*1000+A44,年齢別人口集計表AD2!$A$2:$K$5000,9,FALSE)),0,VLOOKUP($Y$1*1000+A44,年齢別人口集計表AD2!$A$2:$K$5000,9,FALSE))</f>
        <v>0</v>
      </c>
      <c r="C44" s="62">
        <f>IF(ISNA(VLOOKUP($Y$1*1000+A44,年齢別人口集計表AD2!$A$2:$K$5000,10,FALSE)),0,VLOOKUP($Y$1*1000+A44,年齢別人口集計表AD2!$A$2:$K$5000,10,FALSE))</f>
        <v>0</v>
      </c>
      <c r="D44" s="62">
        <f>SUM(B44:C44)</f>
        <v>0</v>
      </c>
      <c r="E44" s="63"/>
      <c r="F44" s="62">
        <v>105</v>
      </c>
      <c r="G44" s="62">
        <f>IF(ISNA(VLOOKUP($Y$1*1000+F44,年齢別人口集計表AD2!$A$2:$K$5000,9,FALSE)),0,VLOOKUP($Y$1*1000+F44,年齢別人口集計表AD2!$A$2:$K$5000,9,FALSE))</f>
        <v>0</v>
      </c>
      <c r="H44" s="62">
        <f>IF(ISNA(VLOOKUP($Y$1*1000+F44,年齢別人口集計表AD2!$A$2:$K$5000,10,FALSE)),0,VLOOKUP($Y$1*1000+F44,年齢別人口集計表AD2!$A$2:$K$5000,10,FALSE))</f>
        <v>0</v>
      </c>
      <c r="I44" s="62">
        <f>SUM(G44:H44)</f>
        <v>0</v>
      </c>
      <c r="J44" s="63"/>
      <c r="K44" s="62">
        <v>110</v>
      </c>
      <c r="L44" s="62">
        <f>IF(ISNA(VLOOKUP($Y$1*1000+K44,年齢別人口集計表AD2!$A$2:$K$5000,9,FALSE)),0,VLOOKUP($Y$1*1000+K44,年齢別人口集計表AD2!$A$2:$K$5000,9,FALSE))</f>
        <v>0</v>
      </c>
      <c r="M44" s="62">
        <f>IF(ISNA(VLOOKUP($Y$1*1000+K44,年齢別人口集計表AD2!$A$2:$K$5000,10,FALSE)),0,VLOOKUP($Y$1*1000+K44,年齢別人口集計表AD2!$A$2:$K$5000,10,FALSE))</f>
        <v>0</v>
      </c>
      <c r="N44" s="62">
        <f>SUM(L44:M44)</f>
        <v>0</v>
      </c>
      <c r="O44" s="63"/>
      <c r="P44" s="62">
        <v>115</v>
      </c>
      <c r="Q44" s="62">
        <f>IF(ISNA(VLOOKUP($Y$1*1000+P44,年齢別人口集計表AD2!$A$2:$K$5000,9,FALSE)),0,VLOOKUP($Y$1*1000+P44,年齢別人口集計表AD2!$A$2:$K$5000,9,FALSE))</f>
        <v>0</v>
      </c>
      <c r="R44" s="62">
        <f>IF(ISNA(VLOOKUP($Y$1*1000+P44,年齢別人口集計表AD2!$A$2:$K$5000,10,FALSE)),0,VLOOKUP($Y$1*1000+P44,年齢別人口集計表AD2!$A$2:$K$5000,10,FALSE))</f>
        <v>0</v>
      </c>
      <c r="S44" s="62">
        <f>SUM(Q44:R44)</f>
        <v>0</v>
      </c>
      <c r="X44" s="57" t="s">
        <v>39</v>
      </c>
      <c r="Y44" s="57">
        <v>51</v>
      </c>
    </row>
    <row r="45" spans="1:25" x14ac:dyDescent="0.15">
      <c r="A45" s="62">
        <v>101</v>
      </c>
      <c r="B45" s="62">
        <f>IF(ISNA(VLOOKUP($Y$1*1000+A45,年齢別人口集計表AD2!$A$2:$K$5000,9,FALSE)),0,VLOOKUP($Y$1*1000+A45,年齢別人口集計表AD2!$A$2:$K$5000,9,FALSE))</f>
        <v>0</v>
      </c>
      <c r="C45" s="62">
        <f>IF(ISNA(VLOOKUP($Y$1*1000+A45,年齢別人口集計表AD2!$A$2:$K$5000,10,FALSE)),0,VLOOKUP($Y$1*1000+A45,年齢別人口集計表AD2!$A$2:$K$5000,10,FALSE))</f>
        <v>0</v>
      </c>
      <c r="D45" s="62">
        <f>SUM(B45:C45)</f>
        <v>0</v>
      </c>
      <c r="E45" s="63"/>
      <c r="F45" s="62">
        <v>106</v>
      </c>
      <c r="G45" s="62">
        <f>IF(ISNA(VLOOKUP($Y$1*1000+F45,年齢別人口集計表AD2!$A$2:$K$5000,9,FALSE)),0,VLOOKUP($Y$1*1000+F45,年齢別人口集計表AD2!$A$2:$K$5000,9,FALSE))</f>
        <v>0</v>
      </c>
      <c r="H45" s="62">
        <f>IF(ISNA(VLOOKUP($Y$1*1000+F45,年齢別人口集計表AD2!$A$2:$K$5000,10,FALSE)),0,VLOOKUP($Y$1*1000+F45,年齢別人口集計表AD2!$A$2:$K$5000,10,FALSE))</f>
        <v>0</v>
      </c>
      <c r="I45" s="62">
        <f>SUM(G45:H45)</f>
        <v>0</v>
      </c>
      <c r="J45" s="63"/>
      <c r="K45" s="62">
        <v>111</v>
      </c>
      <c r="L45" s="62">
        <f>IF(ISNA(VLOOKUP($Y$1*1000+K45,年齢別人口集計表AD2!$A$2:$K$5000,9,FALSE)),0,VLOOKUP($Y$1*1000+K45,年齢別人口集計表AD2!$A$2:$K$5000,9,FALSE))</f>
        <v>0</v>
      </c>
      <c r="M45" s="62">
        <f>IF(ISNA(VLOOKUP($Y$1*1000+K45,年齢別人口集計表AD2!$A$2:$K$5000,10,FALSE)),0,VLOOKUP($Y$1*1000+K45,年齢別人口集計表AD2!$A$2:$K$5000,10,FALSE))</f>
        <v>0</v>
      </c>
      <c r="N45" s="62">
        <f>SUM(L45:M45)</f>
        <v>0</v>
      </c>
      <c r="O45" s="63"/>
      <c r="P45" s="62">
        <v>116</v>
      </c>
      <c r="Q45" s="62">
        <f>IF(ISNA(VLOOKUP($Y$1*1000+P45,年齢別人口集計表AD2!$A$2:$K$5000,9,FALSE)),0,VLOOKUP($Y$1*1000+P45,年齢別人口集計表AD2!$A$2:$K$5000,9,FALSE))</f>
        <v>0</v>
      </c>
      <c r="R45" s="62">
        <f>IF(ISNA(VLOOKUP($Y$1*1000+P45,年齢別人口集計表AD2!$A$2:$K$5000,10,FALSE)),0,VLOOKUP($Y$1*1000+P45,年齢別人口集計表AD2!$A$2:$K$5000,10,FALSE))</f>
        <v>0</v>
      </c>
      <c r="S45" s="62">
        <f>SUM(Q45:R45)</f>
        <v>0</v>
      </c>
      <c r="X45" s="57" t="s">
        <v>40</v>
      </c>
      <c r="Y45" s="57">
        <v>52</v>
      </c>
    </row>
    <row r="46" spans="1:25" x14ac:dyDescent="0.15">
      <c r="A46" s="62">
        <v>102</v>
      </c>
      <c r="B46" s="62">
        <f>IF(ISNA(VLOOKUP($Y$1*1000+A46,年齢別人口集計表AD2!$A$2:$K$5000,9,FALSE)),0,VLOOKUP($Y$1*1000+A46,年齢別人口集計表AD2!$A$2:$K$5000,9,FALSE))</f>
        <v>0</v>
      </c>
      <c r="C46" s="62">
        <f>IF(ISNA(VLOOKUP($Y$1*1000+A46,年齢別人口集計表AD2!$A$2:$K$5000,10,FALSE)),0,VLOOKUP($Y$1*1000+A46,年齢別人口集計表AD2!$A$2:$K$5000,10,FALSE))</f>
        <v>0</v>
      </c>
      <c r="D46" s="62">
        <f>SUM(B46:C46)</f>
        <v>0</v>
      </c>
      <c r="E46" s="63"/>
      <c r="F46" s="62">
        <v>107</v>
      </c>
      <c r="G46" s="62">
        <f>IF(ISNA(VLOOKUP($Y$1*1000+F46,年齢別人口集計表AD2!$A$2:$K$5000,9,FALSE)),0,VLOOKUP($Y$1*1000+F46,年齢別人口集計表AD2!$A$2:$K$5000,9,FALSE))</f>
        <v>0</v>
      </c>
      <c r="H46" s="62">
        <f>IF(ISNA(VLOOKUP($Y$1*1000+F46,年齢別人口集計表AD2!$A$2:$K$5000,10,FALSE)),0,VLOOKUP($Y$1*1000+F46,年齢別人口集計表AD2!$A$2:$K$5000,10,FALSE))</f>
        <v>0</v>
      </c>
      <c r="I46" s="62">
        <f>SUM(G46:H46)</f>
        <v>0</v>
      </c>
      <c r="J46" s="63"/>
      <c r="K46" s="62">
        <v>112</v>
      </c>
      <c r="L46" s="62">
        <f>IF(ISNA(VLOOKUP($Y$1*1000+K46,年齢別人口集計表AD2!$A$2:$K$5000,9,FALSE)),0,VLOOKUP($Y$1*1000+K46,年齢別人口集計表AD2!$A$2:$K$5000,9,FALSE))</f>
        <v>0</v>
      </c>
      <c r="M46" s="62">
        <f>IF(ISNA(VLOOKUP($Y$1*1000+K46,年齢別人口集計表AD2!$A$2:$K$5000,10,FALSE)),0,VLOOKUP($Y$1*1000+K46,年齢別人口集計表AD2!$A$2:$K$5000,10,FALSE))</f>
        <v>0</v>
      </c>
      <c r="N46" s="62">
        <f>SUM(L46:M46)</f>
        <v>0</v>
      </c>
      <c r="O46" s="63"/>
      <c r="P46" s="62">
        <v>117</v>
      </c>
      <c r="Q46" s="62">
        <f>IF(ISNA(VLOOKUP($Y$1*1000+P46,年齢別人口集計表AD2!$A$2:$K$5000,9,FALSE)),0,VLOOKUP($Y$1*1000+P46,年齢別人口集計表AD2!$A$2:$K$5000,9,FALSE))</f>
        <v>0</v>
      </c>
      <c r="R46" s="62">
        <f>IF(ISNA(VLOOKUP($Y$1*1000+P46,年齢別人口集計表AD2!$A$2:$K$5000,10,FALSE)),0,VLOOKUP($Y$1*1000+P46,年齢別人口集計表AD2!$A$2:$K$5000,10,FALSE))</f>
        <v>0</v>
      </c>
      <c r="S46" s="62">
        <f>SUM(Q46:R46)</f>
        <v>0</v>
      </c>
      <c r="X46" s="57" t="s">
        <v>41</v>
      </c>
      <c r="Y46" s="57">
        <v>53</v>
      </c>
    </row>
    <row r="47" spans="1:25" x14ac:dyDescent="0.15">
      <c r="A47" s="62">
        <v>103</v>
      </c>
      <c r="B47" s="62">
        <f>IF(ISNA(VLOOKUP($Y$1*1000+A47,年齢別人口集計表AD2!$A$2:$K$5000,9,FALSE)),0,VLOOKUP($Y$1*1000+A47,年齢別人口集計表AD2!$A$2:$K$5000,9,FALSE))</f>
        <v>0</v>
      </c>
      <c r="C47" s="62">
        <f>IF(ISNA(VLOOKUP($Y$1*1000+A47,年齢別人口集計表AD2!$A$2:$K$5000,10,FALSE)),0,VLOOKUP($Y$1*1000+A47,年齢別人口集計表AD2!$A$2:$K$5000,10,FALSE))</f>
        <v>0</v>
      </c>
      <c r="D47" s="62">
        <f>SUM(B47:C47)</f>
        <v>0</v>
      </c>
      <c r="E47" s="63"/>
      <c r="F47" s="62">
        <v>108</v>
      </c>
      <c r="G47" s="62">
        <f>IF(ISNA(VLOOKUP($Y$1*1000+F47,年齢別人口集計表AD2!$A$2:$K$5000,9,FALSE)),0,VLOOKUP($Y$1*1000+F47,年齢別人口集計表AD2!$A$2:$K$5000,9,FALSE))</f>
        <v>0</v>
      </c>
      <c r="H47" s="62">
        <f>IF(ISNA(VLOOKUP($Y$1*1000+F47,年齢別人口集計表AD2!$A$2:$K$5000,10,FALSE)),0,VLOOKUP($Y$1*1000+F47,年齢別人口集計表AD2!$A$2:$K$5000,10,FALSE))</f>
        <v>0</v>
      </c>
      <c r="I47" s="62">
        <f>SUM(G47:H47)</f>
        <v>0</v>
      </c>
      <c r="J47" s="63"/>
      <c r="K47" s="62">
        <v>113</v>
      </c>
      <c r="L47" s="62">
        <f>IF(ISNA(VLOOKUP($Y$1*1000+K47,年齢別人口集計表AD2!$A$2:$K$5000,9,FALSE)),0,VLOOKUP($Y$1*1000+K47,年齢別人口集計表AD2!$A$2:$K$5000,9,FALSE))</f>
        <v>0</v>
      </c>
      <c r="M47" s="62">
        <f>IF(ISNA(VLOOKUP($Y$1*1000+K47,年齢別人口集計表AD2!$A$2:$K$5000,10,FALSE)),0,VLOOKUP($Y$1*1000+K47,年齢別人口集計表AD2!$A$2:$K$5000,10,FALSE))</f>
        <v>0</v>
      </c>
      <c r="N47" s="62">
        <f>SUM(L47:M47)</f>
        <v>0</v>
      </c>
      <c r="O47" s="63"/>
      <c r="P47" s="62">
        <v>118</v>
      </c>
      <c r="Q47" s="62">
        <f>IF(ISNA(VLOOKUP($Y$1*1000+P47,年齢別人口集計表AD2!$A$2:$K$5000,9,FALSE)),0,VLOOKUP($Y$1*1000+P47,年齢別人口集計表AD2!$A$2:$K$5000,9,FALSE))</f>
        <v>0</v>
      </c>
      <c r="R47" s="62">
        <f>IF(ISNA(VLOOKUP($Y$1*1000+P47,年齢別人口集計表AD2!$A$2:$K$5000,10,FALSE)),0,VLOOKUP($Y$1*1000+P47,年齢別人口集計表AD2!$A$2:$K$5000,10,FALSE))</f>
        <v>0</v>
      </c>
      <c r="S47" s="62">
        <f>SUM(Q47:R47)</f>
        <v>0</v>
      </c>
      <c r="X47" s="57" t="s">
        <v>42</v>
      </c>
      <c r="Y47" s="57">
        <v>54</v>
      </c>
    </row>
    <row r="48" spans="1:25" x14ac:dyDescent="0.15">
      <c r="A48" s="62">
        <v>104</v>
      </c>
      <c r="B48" s="62">
        <f>IF(ISNA(VLOOKUP($Y$1*1000+A48,年齢別人口集計表AD2!$A$2:$K$5000,9,FALSE)),0,VLOOKUP($Y$1*1000+A48,年齢別人口集計表AD2!$A$2:$K$5000,9,FALSE))</f>
        <v>0</v>
      </c>
      <c r="C48" s="62">
        <f>IF(ISNA(VLOOKUP($Y$1*1000+A48,年齢別人口集計表AD2!$A$2:$K$5000,10,FALSE)),0,VLOOKUP($Y$1*1000+A48,年齢別人口集計表AD2!$A$2:$K$5000,10,FALSE))</f>
        <v>0</v>
      </c>
      <c r="D48" s="62">
        <f>SUM(B48:C48)</f>
        <v>0</v>
      </c>
      <c r="E48" s="63"/>
      <c r="F48" s="62">
        <v>109</v>
      </c>
      <c r="G48" s="62">
        <f>IF(ISNA(VLOOKUP($Y$1*1000+F48,年齢別人口集計表AD2!$A$2:$K$5000,9,FALSE)),0,VLOOKUP($Y$1*1000+F48,年齢別人口集計表AD2!$A$2:$K$5000,9,FALSE))</f>
        <v>0</v>
      </c>
      <c r="H48" s="62">
        <f>IF(ISNA(VLOOKUP($Y$1*1000+F48,年齢別人口集計表AD2!$A$2:$K$5000,10,FALSE)),0,VLOOKUP($Y$1*1000+F48,年齢別人口集計表AD2!$A$2:$K$5000,10,FALSE))</f>
        <v>0</v>
      </c>
      <c r="I48" s="62">
        <f>SUM(G48:H48)</f>
        <v>0</v>
      </c>
      <c r="J48" s="63"/>
      <c r="K48" s="62">
        <v>114</v>
      </c>
      <c r="L48" s="62">
        <f>IF(ISNA(VLOOKUP($Y$1*1000+K48,年齢別人口集計表AD2!$A$2:$K$5000,9,FALSE)),0,VLOOKUP($Y$1*1000+K48,年齢別人口集計表AD2!$A$2:$K$5000,9,FALSE))</f>
        <v>0</v>
      </c>
      <c r="M48" s="62">
        <f>IF(ISNA(VLOOKUP($Y$1*1000+K48,年齢別人口集計表AD2!$A$2:$K$5000,10,FALSE)),0,VLOOKUP($Y$1*1000+K48,年齢別人口集計表AD2!$A$2:$K$5000,10,FALSE))</f>
        <v>0</v>
      </c>
      <c r="N48" s="62">
        <f>SUM(L48:M48)</f>
        <v>0</v>
      </c>
      <c r="O48" s="63"/>
      <c r="P48" s="62">
        <v>119</v>
      </c>
      <c r="Q48" s="62">
        <f>IF(ISNA(VLOOKUP($Y$1*1000+P48,年齢別人口集計表AD2!$A$2:$K$5000,9,FALSE)),0,VLOOKUP($Y$1*1000+P48,年齢別人口集計表AD2!$A$2:$K$5000,9,FALSE))</f>
        <v>0</v>
      </c>
      <c r="R48" s="62">
        <f>IF(ISNA(VLOOKUP($Y$1*1000+P48,年齢別人口集計表AD2!$A$2:$K$5000,10,FALSE)),0,VLOOKUP($Y$1*1000+P48,年齢別人口集計表AD2!$A$2:$K$5000,10,FALSE))</f>
        <v>0</v>
      </c>
      <c r="S48" s="62">
        <f>SUM(Q48:R48)</f>
        <v>0</v>
      </c>
      <c r="X48" s="57" t="s">
        <v>43</v>
      </c>
      <c r="Y48" s="57">
        <v>55</v>
      </c>
    </row>
    <row r="49" spans="1:25" x14ac:dyDescent="0.15">
      <c r="A49" s="64" t="s">
        <v>91</v>
      </c>
      <c r="B49" s="62">
        <f>SUM(B44:B48)</f>
        <v>0</v>
      </c>
      <c r="C49" s="62">
        <f>SUM(C44:C48)</f>
        <v>0</v>
      </c>
      <c r="D49" s="62">
        <f>SUM(D44:D48)</f>
        <v>0</v>
      </c>
      <c r="E49" s="63"/>
      <c r="F49" s="64" t="s">
        <v>91</v>
      </c>
      <c r="G49" s="62">
        <f>SUM(G44:G48)</f>
        <v>0</v>
      </c>
      <c r="H49" s="62">
        <f>SUM(H44:H48)</f>
        <v>0</v>
      </c>
      <c r="I49" s="62">
        <f>SUM(I44:I48)</f>
        <v>0</v>
      </c>
      <c r="J49" s="63"/>
      <c r="K49" s="64" t="s">
        <v>91</v>
      </c>
      <c r="L49" s="62">
        <f>SUM(L44:L48)</f>
        <v>0</v>
      </c>
      <c r="M49" s="62">
        <f>SUM(M44:M48)</f>
        <v>0</v>
      </c>
      <c r="N49" s="62">
        <f>SUM(N44:N48)</f>
        <v>0</v>
      </c>
      <c r="O49" s="63"/>
      <c r="P49" s="64" t="s">
        <v>91</v>
      </c>
      <c r="Q49" s="62">
        <f>SUM(Q44:Q48)</f>
        <v>0</v>
      </c>
      <c r="R49" s="62">
        <f>SUM(R44:R48)</f>
        <v>0</v>
      </c>
      <c r="S49" s="62">
        <f>SUM(S44:S48)</f>
        <v>0</v>
      </c>
      <c r="U49" s="65">
        <f>Q49+L49+G49+B49</f>
        <v>0</v>
      </c>
      <c r="V49" s="65">
        <f>R49+M49+H49+C49</f>
        <v>0</v>
      </c>
      <c r="X49" s="57" t="s">
        <v>44</v>
      </c>
      <c r="Y49" s="57">
        <v>56</v>
      </c>
    </row>
    <row r="50" spans="1:25" ht="14.25" thickBot="1" x14ac:dyDescent="0.2">
      <c r="A50" s="67"/>
      <c r="B50" s="67"/>
      <c r="C50" s="67"/>
      <c r="D50" s="67"/>
      <c r="F50" s="67"/>
      <c r="G50" s="67"/>
      <c r="H50" s="67"/>
      <c r="I50" s="67"/>
      <c r="K50" s="67"/>
      <c r="L50" s="67"/>
      <c r="M50" s="67"/>
      <c r="N50" s="67"/>
      <c r="P50" s="67"/>
      <c r="Q50" s="68"/>
      <c r="R50" s="68"/>
      <c r="S50" s="68"/>
      <c r="X50" s="57" t="s">
        <v>45</v>
      </c>
      <c r="Y50" s="57">
        <v>57</v>
      </c>
    </row>
    <row r="51" spans="1:25" ht="14.25" thickBot="1" x14ac:dyDescent="0.2">
      <c r="N51" s="76"/>
      <c r="O51" s="70"/>
      <c r="P51" s="69" t="s">
        <v>94</v>
      </c>
      <c r="Q51" s="71" t="s">
        <v>89</v>
      </c>
      <c r="R51" s="72" t="s">
        <v>90</v>
      </c>
      <c r="S51" s="72" t="s">
        <v>91</v>
      </c>
      <c r="X51" s="57" t="s">
        <v>46</v>
      </c>
      <c r="Y51" s="57">
        <v>58</v>
      </c>
    </row>
    <row r="52" spans="1:25" ht="14.25" thickBot="1" x14ac:dyDescent="0.2">
      <c r="N52" s="77"/>
      <c r="O52" s="70"/>
      <c r="P52" s="73" t="s">
        <v>95</v>
      </c>
      <c r="Q52" s="74">
        <f>SUM(U9:U49)</f>
        <v>36</v>
      </c>
      <c r="R52" s="75">
        <f>SUM(V9:V49)</f>
        <v>45</v>
      </c>
      <c r="S52" s="75">
        <f>SUM(Q52:R52)</f>
        <v>81</v>
      </c>
      <c r="U52" s="65">
        <f>SUM(U9:U49)</f>
        <v>36</v>
      </c>
      <c r="V52" s="65">
        <f>SUM(V9:V49)</f>
        <v>45</v>
      </c>
      <c r="X52" s="57" t="s">
        <v>47</v>
      </c>
      <c r="Y52" s="57">
        <v>59</v>
      </c>
    </row>
    <row r="53" spans="1:25" x14ac:dyDescent="0.15">
      <c r="U53" s="65">
        <f>G33+L33+Q33+U41+U49</f>
        <v>14</v>
      </c>
      <c r="V53" s="65">
        <f>H33+M33+R33+V41+V49</f>
        <v>22</v>
      </c>
      <c r="X53" s="57" t="s">
        <v>48</v>
      </c>
      <c r="Y53" s="57">
        <v>60</v>
      </c>
    </row>
    <row r="54" spans="1:25" x14ac:dyDescent="0.15">
      <c r="U54" s="65">
        <f>Q33+U41+U49</f>
        <v>8</v>
      </c>
      <c r="V54" s="65">
        <f>R33+V41+V49</f>
        <v>13</v>
      </c>
      <c r="X54" s="57" t="s">
        <v>49</v>
      </c>
      <c r="Y54" s="57">
        <v>61</v>
      </c>
    </row>
    <row r="55" spans="1:25" x14ac:dyDescent="0.15">
      <c r="X55" s="57" t="s">
        <v>50</v>
      </c>
      <c r="Y55" s="57">
        <v>62</v>
      </c>
    </row>
    <row r="56" spans="1:25" x14ac:dyDescent="0.15">
      <c r="X56" s="57" t="s">
        <v>51</v>
      </c>
      <c r="Y56" s="57">
        <v>63</v>
      </c>
    </row>
    <row r="57" spans="1:25" x14ac:dyDescent="0.15">
      <c r="X57" s="57" t="s">
        <v>52</v>
      </c>
      <c r="Y57" s="57">
        <v>64</v>
      </c>
    </row>
    <row r="58" spans="1:25" x14ac:dyDescent="0.15">
      <c r="X58" s="57" t="s">
        <v>53</v>
      </c>
      <c r="Y58" s="57">
        <v>65</v>
      </c>
    </row>
    <row r="59" spans="1:25" x14ac:dyDescent="0.15">
      <c r="X59" s="57" t="s">
        <v>54</v>
      </c>
      <c r="Y59" s="57">
        <v>66</v>
      </c>
    </row>
    <row r="60" spans="1:25" x14ac:dyDescent="0.15">
      <c r="X60" s="57" t="s">
        <v>55</v>
      </c>
      <c r="Y60" s="57">
        <v>67</v>
      </c>
    </row>
    <row r="61" spans="1:25" x14ac:dyDescent="0.15">
      <c r="X61" s="57" t="s">
        <v>122</v>
      </c>
      <c r="Y61" s="57">
        <v>68</v>
      </c>
    </row>
    <row r="62" spans="1:25" x14ac:dyDescent="0.15">
      <c r="X62" s="57" t="s">
        <v>56</v>
      </c>
      <c r="Y62" s="57">
        <v>69</v>
      </c>
    </row>
    <row r="63" spans="1:25" x14ac:dyDescent="0.15">
      <c r="X63" s="57" t="s">
        <v>57</v>
      </c>
      <c r="Y63" s="57">
        <v>70</v>
      </c>
    </row>
    <row r="64" spans="1:25" x14ac:dyDescent="0.15">
      <c r="X64" s="57" t="s">
        <v>58</v>
      </c>
      <c r="Y64" s="57">
        <v>71</v>
      </c>
    </row>
    <row r="65" spans="24:25" x14ac:dyDescent="0.15">
      <c r="X65" s="57" t="s">
        <v>59</v>
      </c>
      <c r="Y65" s="57">
        <v>72</v>
      </c>
    </row>
    <row r="66" spans="24:25" x14ac:dyDescent="0.15">
      <c r="X66" s="57" t="s">
        <v>60</v>
      </c>
      <c r="Y66" s="57">
        <v>73</v>
      </c>
    </row>
  </sheetData>
  <sheetProtection sheet="1"/>
  <phoneticPr fontId="3"/>
  <dataValidations count="1">
    <dataValidation type="list" allowBlank="1" showInputMessage="1" showErrorMessage="1" sqref="H1">
      <formula1>$X$3:$X$66</formula1>
    </dataValidation>
  </dataValidations>
  <pageMargins left="0.99" right="0.78700000000000003" top="0.47" bottom="0.28000000000000003" header="0.4" footer="0.21"/>
  <pageSetup paperSize="9" scale="84" orientation="landscape" verticalDpi="0" r:id="rId1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66"/>
  <sheetViews>
    <sheetView tabSelected="1" zoomScale="80" workbookViewId="0">
      <pane ySplit="1" topLeftCell="A2" activePane="bottomLeft" state="frozen"/>
      <selection activeCell="I52" sqref="I52"/>
      <selection pane="bottomLeft" activeCell="I52" sqref="I52"/>
    </sheetView>
  </sheetViews>
  <sheetFormatPr defaultRowHeight="13.5" x14ac:dyDescent="0.15"/>
  <cols>
    <col min="1" max="4" width="9" style="57"/>
    <col min="5" max="5" width="2.125" style="57" customWidth="1"/>
    <col min="6" max="9" width="9" style="57"/>
    <col min="10" max="10" width="0.875" style="57" customWidth="1"/>
    <col min="11" max="14" width="9" style="57"/>
    <col min="15" max="15" width="1" style="57" customWidth="1"/>
    <col min="16" max="16384" width="9" style="57"/>
  </cols>
  <sheetData>
    <row r="1" spans="1:25" x14ac:dyDescent="0.15">
      <c r="A1" s="55" t="s">
        <v>99</v>
      </c>
      <c r="B1" s="55"/>
      <c r="C1" s="55"/>
      <c r="D1" s="55"/>
      <c r="E1" s="55"/>
      <c r="F1" s="55"/>
      <c r="G1" s="56" t="s">
        <v>92</v>
      </c>
      <c r="H1" s="78" t="s">
        <v>142</v>
      </c>
      <c r="J1" s="55"/>
      <c r="K1" s="55"/>
      <c r="L1" s="55"/>
      <c r="M1" s="55"/>
      <c r="N1" s="55"/>
      <c r="O1" s="55" t="s">
        <v>93</v>
      </c>
      <c r="P1" s="55"/>
      <c r="Q1" s="55"/>
      <c r="R1" s="55" t="str">
        <f>高齢者率65!J1</f>
        <v>平成30年3月末</v>
      </c>
      <c r="S1" s="55"/>
      <c r="Y1" s="55">
        <f>VLOOKUP(H1,X3:Y67,2,FALSE)</f>
        <v>51</v>
      </c>
    </row>
    <row r="2" spans="1:25" x14ac:dyDescent="0.15">
      <c r="A2" s="58"/>
      <c r="B2" s="58"/>
      <c r="C2" s="58"/>
      <c r="D2" s="58"/>
      <c r="E2" s="55"/>
      <c r="F2" s="58"/>
      <c r="G2" s="58"/>
      <c r="H2" s="58"/>
      <c r="I2" s="58"/>
      <c r="J2" s="55"/>
      <c r="K2" s="58"/>
      <c r="L2" s="58"/>
      <c r="M2" s="58"/>
      <c r="N2" s="58"/>
      <c r="O2" s="55"/>
      <c r="P2" s="58"/>
      <c r="Q2" s="58"/>
      <c r="R2" s="58"/>
      <c r="S2" s="58"/>
    </row>
    <row r="3" spans="1:25" x14ac:dyDescent="0.15">
      <c r="A3" s="59" t="s">
        <v>0</v>
      </c>
      <c r="B3" s="59" t="s">
        <v>89</v>
      </c>
      <c r="C3" s="59" t="s">
        <v>90</v>
      </c>
      <c r="D3" s="59" t="s">
        <v>91</v>
      </c>
      <c r="E3" s="60"/>
      <c r="F3" s="59" t="s">
        <v>0</v>
      </c>
      <c r="G3" s="59" t="s">
        <v>89</v>
      </c>
      <c r="H3" s="59" t="s">
        <v>90</v>
      </c>
      <c r="I3" s="59" t="s">
        <v>91</v>
      </c>
      <c r="J3" s="60"/>
      <c r="K3" s="59" t="s">
        <v>0</v>
      </c>
      <c r="L3" s="59" t="s">
        <v>89</v>
      </c>
      <c r="M3" s="59" t="s">
        <v>90</v>
      </c>
      <c r="N3" s="59" t="s">
        <v>91</v>
      </c>
      <c r="O3" s="60"/>
      <c r="P3" s="59" t="s">
        <v>0</v>
      </c>
      <c r="Q3" s="59" t="s">
        <v>89</v>
      </c>
      <c r="R3" s="59" t="s">
        <v>90</v>
      </c>
      <c r="S3" s="59" t="s">
        <v>91</v>
      </c>
      <c r="T3" s="61"/>
      <c r="X3" s="57" t="s">
        <v>2</v>
      </c>
      <c r="Y3" s="57">
        <v>1</v>
      </c>
    </row>
    <row r="4" spans="1:25" x14ac:dyDescent="0.15">
      <c r="A4" s="62">
        <v>0</v>
      </c>
      <c r="B4" s="62">
        <f>IF(ISNA(VLOOKUP($Y$1*1000+A4,年齢別人口集計表AD2!$A$2:$K$5000,9,FALSE)),0,VLOOKUP($Y$1*1000+A4,年齢別人口集計表AD2!$A$2:$K$5000,9,FALSE))</f>
        <v>0</v>
      </c>
      <c r="C4" s="62">
        <f>IF(ISNA(VLOOKUP($Y$1*1000+A4,年齢別人口集計表AD2!$A$2:$K$5000,10,FALSE)),0,VLOOKUP($Y$1*1000+A4,年齢別人口集計表AD2!$A$2:$K$5000,10,FALSE))</f>
        <v>0</v>
      </c>
      <c r="D4" s="62">
        <f>SUM(B4:C4)</f>
        <v>0</v>
      </c>
      <c r="E4" s="63"/>
      <c r="F4" s="62">
        <v>5</v>
      </c>
      <c r="G4" s="62">
        <f>IF(ISNA(VLOOKUP($Y$1*1000+F4,年齢別人口集計表AD2!$A$2:$K$5000,9,FALSE)),0,VLOOKUP($Y$1*1000+F4,年齢別人口集計表AD2!$A$2:$K$5000,9,FALSE))</f>
        <v>0</v>
      </c>
      <c r="H4" s="62">
        <f>IF(ISNA(VLOOKUP($Y$1*1000+F4,年齢別人口集計表AD2!$A$2:$K$5000,10,FALSE)),0,VLOOKUP($Y$1*1000+F4,年齢別人口集計表AD2!$A$2:$K$5000,10,FALSE))</f>
        <v>1</v>
      </c>
      <c r="I4" s="62">
        <f>SUM(G4:H4)</f>
        <v>1</v>
      </c>
      <c r="J4" s="63"/>
      <c r="K4" s="62">
        <v>10</v>
      </c>
      <c r="L4" s="62">
        <f>IF(ISNA(VLOOKUP($Y$1*1000+K4,年齢別人口集計表AD2!$A$2:$K$5000,9,FALSE)),0,VLOOKUP($Y$1*1000+K4,年齢別人口集計表AD2!$A$2:$K$5000,9,FALSE))</f>
        <v>1</v>
      </c>
      <c r="M4" s="62">
        <f>IF(ISNA(VLOOKUP($Y$1*1000+K4,年齢別人口集計表AD2!$A$2:$K$5000,10,FALSE)),0,VLOOKUP($Y$1*1000+K4,年齢別人口集計表AD2!$A$2:$K$5000,10,FALSE))</f>
        <v>1</v>
      </c>
      <c r="N4" s="62">
        <f>SUM(L4:M4)</f>
        <v>2</v>
      </c>
      <c r="O4" s="63"/>
      <c r="P4" s="62">
        <v>15</v>
      </c>
      <c r="Q4" s="62">
        <f>IF(ISNA(VLOOKUP($Y$1*1000+P4,年齢別人口集計表AD2!$A$2:$K$5000,9,FALSE)),0,VLOOKUP($Y$1*1000+P4,年齢別人口集計表AD2!$A$2:$K$5000,9,FALSE))</f>
        <v>1</v>
      </c>
      <c r="R4" s="62">
        <f>IF(ISNA(VLOOKUP($Y$1*1000+P4,年齢別人口集計表AD2!$A$2:$K$5000,10,FALSE)),0,VLOOKUP($Y$1*1000+P4,年齢別人口集計表AD2!$A$2:$K$5000,10,FALSE))</f>
        <v>0</v>
      </c>
      <c r="S4" s="62">
        <f>SUM(Q4:R4)</f>
        <v>1</v>
      </c>
      <c r="X4" s="57" t="s">
        <v>3</v>
      </c>
      <c r="Y4" s="57">
        <v>2</v>
      </c>
    </row>
    <row r="5" spans="1:25" x14ac:dyDescent="0.15">
      <c r="A5" s="62">
        <v>1</v>
      </c>
      <c r="B5" s="62">
        <f>IF(ISNA(VLOOKUP($Y$1*1000+A5,年齢別人口集計表AD2!$A$2:$K$5000,9,FALSE)),0,VLOOKUP($Y$1*1000+A5,年齢別人口集計表AD2!$A$2:$K$5000,9,FALSE))</f>
        <v>0</v>
      </c>
      <c r="C5" s="62">
        <f>IF(ISNA(VLOOKUP($Y$1*1000+A5,年齢別人口集計表AD2!$A$2:$K$5000,10,FALSE)),0,VLOOKUP($Y$1*1000+A5,年齢別人口集計表AD2!$A$2:$K$5000,10,FALSE))</f>
        <v>0</v>
      </c>
      <c r="D5" s="62">
        <f>SUM(B5:C5)</f>
        <v>0</v>
      </c>
      <c r="E5" s="63"/>
      <c r="F5" s="62">
        <v>6</v>
      </c>
      <c r="G5" s="62">
        <f>IF(ISNA(VLOOKUP($Y$1*1000+F5,年齢別人口集計表AD2!$A$2:$K$5000,9,FALSE)),0,VLOOKUP($Y$1*1000+F5,年齢別人口集計表AD2!$A$2:$K$5000,9,FALSE))</f>
        <v>1</v>
      </c>
      <c r="H5" s="62">
        <f>IF(ISNA(VLOOKUP($Y$1*1000+F5,年齢別人口集計表AD2!$A$2:$K$5000,10,FALSE)),0,VLOOKUP($Y$1*1000+F5,年齢別人口集計表AD2!$A$2:$K$5000,10,FALSE))</f>
        <v>1</v>
      </c>
      <c r="I5" s="62">
        <f>SUM(G5:H5)</f>
        <v>2</v>
      </c>
      <c r="J5" s="63"/>
      <c r="K5" s="62">
        <v>11</v>
      </c>
      <c r="L5" s="62">
        <f>IF(ISNA(VLOOKUP($Y$1*1000+K5,年齢別人口集計表AD2!$A$2:$K$5000,9,FALSE)),0,VLOOKUP($Y$1*1000+K5,年齢別人口集計表AD2!$A$2:$K$5000,9,FALSE))</f>
        <v>2</v>
      </c>
      <c r="M5" s="62">
        <f>IF(ISNA(VLOOKUP($Y$1*1000+K5,年齢別人口集計表AD2!$A$2:$K$5000,10,FALSE)),0,VLOOKUP($Y$1*1000+K5,年齢別人口集計表AD2!$A$2:$K$5000,10,FALSE))</f>
        <v>0</v>
      </c>
      <c r="N5" s="62">
        <f>SUM(L5:M5)</f>
        <v>2</v>
      </c>
      <c r="O5" s="63"/>
      <c r="P5" s="62">
        <v>16</v>
      </c>
      <c r="Q5" s="62">
        <f>IF(ISNA(VLOOKUP($Y$1*1000+P5,年齢別人口集計表AD2!$A$2:$K$5000,9,FALSE)),0,VLOOKUP($Y$1*1000+P5,年齢別人口集計表AD2!$A$2:$K$5000,9,FALSE))</f>
        <v>1</v>
      </c>
      <c r="R5" s="62">
        <f>IF(ISNA(VLOOKUP($Y$1*1000+P5,年齢別人口集計表AD2!$A$2:$K$5000,10,FALSE)),0,VLOOKUP($Y$1*1000+P5,年齢別人口集計表AD2!$A$2:$K$5000,10,FALSE))</f>
        <v>1</v>
      </c>
      <c r="S5" s="62">
        <f>SUM(Q5:R5)</f>
        <v>2</v>
      </c>
      <c r="X5" s="57" t="s">
        <v>4</v>
      </c>
      <c r="Y5" s="57">
        <v>3</v>
      </c>
    </row>
    <row r="6" spans="1:25" x14ac:dyDescent="0.15">
      <c r="A6" s="62">
        <v>2</v>
      </c>
      <c r="B6" s="62">
        <f>IF(ISNA(VLOOKUP($Y$1*1000+A6,年齢別人口集計表AD2!$A$2:$K$5000,9,FALSE)),0,VLOOKUP($Y$1*1000+A6,年齢別人口集計表AD2!$A$2:$K$5000,9,FALSE))</f>
        <v>0</v>
      </c>
      <c r="C6" s="62">
        <f>IF(ISNA(VLOOKUP($Y$1*1000+A6,年齢別人口集計表AD2!$A$2:$K$5000,10,FALSE)),0,VLOOKUP($Y$1*1000+A6,年齢別人口集計表AD2!$A$2:$K$5000,10,FALSE))</f>
        <v>0</v>
      </c>
      <c r="D6" s="62">
        <f>SUM(B6:C6)</f>
        <v>0</v>
      </c>
      <c r="E6" s="63"/>
      <c r="F6" s="62">
        <v>7</v>
      </c>
      <c r="G6" s="62">
        <f>IF(ISNA(VLOOKUP($Y$1*1000+F6,年齢別人口集計表AD2!$A$2:$K$5000,9,FALSE)),0,VLOOKUP($Y$1*1000+F6,年齢別人口集計表AD2!$A$2:$K$5000,9,FALSE))</f>
        <v>0</v>
      </c>
      <c r="H6" s="62">
        <f>IF(ISNA(VLOOKUP($Y$1*1000+F6,年齢別人口集計表AD2!$A$2:$K$5000,10,FALSE)),0,VLOOKUP($Y$1*1000+F6,年齢別人口集計表AD2!$A$2:$K$5000,10,FALSE))</f>
        <v>0</v>
      </c>
      <c r="I6" s="62">
        <f>SUM(G6:H6)</f>
        <v>0</v>
      </c>
      <c r="J6" s="63"/>
      <c r="K6" s="62">
        <v>12</v>
      </c>
      <c r="L6" s="62">
        <f>IF(ISNA(VLOOKUP($Y$1*1000+K6,年齢別人口集計表AD2!$A$2:$K$5000,9,FALSE)),0,VLOOKUP($Y$1*1000+K6,年齢別人口集計表AD2!$A$2:$K$5000,9,FALSE))</f>
        <v>2</v>
      </c>
      <c r="M6" s="62">
        <f>IF(ISNA(VLOOKUP($Y$1*1000+K6,年齢別人口集計表AD2!$A$2:$K$5000,10,FALSE)),0,VLOOKUP($Y$1*1000+K6,年齢別人口集計表AD2!$A$2:$K$5000,10,FALSE))</f>
        <v>0</v>
      </c>
      <c r="N6" s="62">
        <f>SUM(L6:M6)</f>
        <v>2</v>
      </c>
      <c r="O6" s="63"/>
      <c r="P6" s="62">
        <v>17</v>
      </c>
      <c r="Q6" s="62">
        <f>IF(ISNA(VLOOKUP($Y$1*1000+P6,年齢別人口集計表AD2!$A$2:$K$5000,9,FALSE)),0,VLOOKUP($Y$1*1000+P6,年齢別人口集計表AD2!$A$2:$K$5000,9,FALSE))</f>
        <v>0</v>
      </c>
      <c r="R6" s="62">
        <f>IF(ISNA(VLOOKUP($Y$1*1000+P6,年齢別人口集計表AD2!$A$2:$K$5000,10,FALSE)),0,VLOOKUP($Y$1*1000+P6,年齢別人口集計表AD2!$A$2:$K$5000,10,FALSE))</f>
        <v>1</v>
      </c>
      <c r="S6" s="62">
        <f>SUM(Q6:R6)</f>
        <v>1</v>
      </c>
      <c r="X6" s="57" t="s">
        <v>5</v>
      </c>
      <c r="Y6" s="57">
        <v>4</v>
      </c>
    </row>
    <row r="7" spans="1:25" x14ac:dyDescent="0.15">
      <c r="A7" s="62">
        <v>3</v>
      </c>
      <c r="B7" s="62">
        <f>IF(ISNA(VLOOKUP($Y$1*1000+A7,年齢別人口集計表AD2!$A$2:$K$5000,9,FALSE)),0,VLOOKUP($Y$1*1000+A7,年齢別人口集計表AD2!$A$2:$K$5000,9,FALSE))</f>
        <v>1</v>
      </c>
      <c r="C7" s="62">
        <f>IF(ISNA(VLOOKUP($Y$1*1000+A7,年齢別人口集計表AD2!$A$2:$K$5000,10,FALSE)),0,VLOOKUP($Y$1*1000+A7,年齢別人口集計表AD2!$A$2:$K$5000,10,FALSE))</f>
        <v>0</v>
      </c>
      <c r="D7" s="62">
        <f>SUM(B7:C7)</f>
        <v>1</v>
      </c>
      <c r="E7" s="63"/>
      <c r="F7" s="62">
        <v>8</v>
      </c>
      <c r="G7" s="62">
        <f>IF(ISNA(VLOOKUP($Y$1*1000+F7,年齢別人口集計表AD2!$A$2:$K$5000,9,FALSE)),0,VLOOKUP($Y$1*1000+F7,年齢別人口集計表AD2!$A$2:$K$5000,9,FALSE))</f>
        <v>0</v>
      </c>
      <c r="H7" s="62">
        <f>IF(ISNA(VLOOKUP($Y$1*1000+F7,年齢別人口集計表AD2!$A$2:$K$5000,10,FALSE)),0,VLOOKUP($Y$1*1000+F7,年齢別人口集計表AD2!$A$2:$K$5000,10,FALSE))</f>
        <v>1</v>
      </c>
      <c r="I7" s="62">
        <f>SUM(G7:H7)</f>
        <v>1</v>
      </c>
      <c r="J7" s="63"/>
      <c r="K7" s="62">
        <v>13</v>
      </c>
      <c r="L7" s="62">
        <f>IF(ISNA(VLOOKUP($Y$1*1000+K7,年齢別人口集計表AD2!$A$2:$K$5000,9,FALSE)),0,VLOOKUP($Y$1*1000+K7,年齢別人口集計表AD2!$A$2:$K$5000,9,FALSE))</f>
        <v>1</v>
      </c>
      <c r="M7" s="62">
        <f>IF(ISNA(VLOOKUP($Y$1*1000+K7,年齢別人口集計表AD2!$A$2:$K$5000,10,FALSE)),0,VLOOKUP($Y$1*1000+K7,年齢別人口集計表AD2!$A$2:$K$5000,10,FALSE))</f>
        <v>1</v>
      </c>
      <c r="N7" s="62">
        <f>SUM(L7:M7)</f>
        <v>2</v>
      </c>
      <c r="O7" s="63"/>
      <c r="P7" s="62">
        <v>18</v>
      </c>
      <c r="Q7" s="62">
        <f>IF(ISNA(VLOOKUP($Y$1*1000+P7,年齢別人口集計表AD2!$A$2:$K$5000,9,FALSE)),0,VLOOKUP($Y$1*1000+P7,年齢別人口集計表AD2!$A$2:$K$5000,9,FALSE))</f>
        <v>0</v>
      </c>
      <c r="R7" s="62">
        <f>IF(ISNA(VLOOKUP($Y$1*1000+P7,年齢別人口集計表AD2!$A$2:$K$5000,10,FALSE)),0,VLOOKUP($Y$1*1000+P7,年齢別人口集計表AD2!$A$2:$K$5000,10,FALSE))</f>
        <v>0</v>
      </c>
      <c r="S7" s="62">
        <f>SUM(Q7:R7)</f>
        <v>0</v>
      </c>
      <c r="X7" s="57" t="s">
        <v>6</v>
      </c>
      <c r="Y7" s="57">
        <v>5</v>
      </c>
    </row>
    <row r="8" spans="1:25" x14ac:dyDescent="0.15">
      <c r="A8" s="62">
        <v>4</v>
      </c>
      <c r="B8" s="62">
        <f>IF(ISNA(VLOOKUP($Y$1*1000+A8,年齢別人口集計表AD2!$A$2:$K$5000,9,FALSE)),0,VLOOKUP($Y$1*1000+A8,年齢別人口集計表AD2!$A$2:$K$5000,9,FALSE))</f>
        <v>2</v>
      </c>
      <c r="C8" s="62">
        <f>IF(ISNA(VLOOKUP($Y$1*1000+A8,年齢別人口集計表AD2!$A$2:$K$5000,10,FALSE)),0,VLOOKUP($Y$1*1000+A8,年齢別人口集計表AD2!$A$2:$K$5000,10,FALSE))</f>
        <v>1</v>
      </c>
      <c r="D8" s="62">
        <f>SUM(B8:C8)</f>
        <v>3</v>
      </c>
      <c r="E8" s="63"/>
      <c r="F8" s="62">
        <v>9</v>
      </c>
      <c r="G8" s="62">
        <f>IF(ISNA(VLOOKUP($Y$1*1000+F8,年齢別人口集計表AD2!$A$2:$K$5000,9,FALSE)),0,VLOOKUP($Y$1*1000+F8,年齢別人口集計表AD2!$A$2:$K$5000,9,FALSE))</f>
        <v>0</v>
      </c>
      <c r="H8" s="62">
        <f>IF(ISNA(VLOOKUP($Y$1*1000+F8,年齢別人口集計表AD2!$A$2:$K$5000,10,FALSE)),0,VLOOKUP($Y$1*1000+F8,年齢別人口集計表AD2!$A$2:$K$5000,10,FALSE))</f>
        <v>1</v>
      </c>
      <c r="I8" s="62">
        <f>SUM(G8:H8)</f>
        <v>1</v>
      </c>
      <c r="J8" s="63"/>
      <c r="K8" s="62">
        <v>14</v>
      </c>
      <c r="L8" s="62">
        <f>IF(ISNA(VLOOKUP($Y$1*1000+K8,年齢別人口集計表AD2!$A$2:$K$5000,9,FALSE)),0,VLOOKUP($Y$1*1000+K8,年齢別人口集計表AD2!$A$2:$K$5000,9,FALSE))</f>
        <v>0</v>
      </c>
      <c r="M8" s="62">
        <f>IF(ISNA(VLOOKUP($Y$1*1000+K8,年齢別人口集計表AD2!$A$2:$K$5000,10,FALSE)),0,VLOOKUP($Y$1*1000+K8,年齢別人口集計表AD2!$A$2:$K$5000,10,FALSE))</f>
        <v>1</v>
      </c>
      <c r="N8" s="62">
        <f>SUM(L8:M8)</f>
        <v>1</v>
      </c>
      <c r="O8" s="63"/>
      <c r="P8" s="62">
        <v>19</v>
      </c>
      <c r="Q8" s="62">
        <f>IF(ISNA(VLOOKUP($Y$1*1000+P8,年齢別人口集計表AD2!$A$2:$K$5000,9,FALSE)),0,VLOOKUP($Y$1*1000+P8,年齢別人口集計表AD2!$A$2:$K$5000,9,FALSE))</f>
        <v>1</v>
      </c>
      <c r="R8" s="62">
        <f>IF(ISNA(VLOOKUP($Y$1*1000+P8,年齢別人口集計表AD2!$A$2:$K$5000,10,FALSE)),0,VLOOKUP($Y$1*1000+P8,年齢別人口集計表AD2!$A$2:$K$5000,10,FALSE))</f>
        <v>0</v>
      </c>
      <c r="S8" s="62">
        <f>SUM(Q8:R8)</f>
        <v>1</v>
      </c>
      <c r="X8" s="57" t="s">
        <v>7</v>
      </c>
      <c r="Y8" s="57">
        <v>6</v>
      </c>
    </row>
    <row r="9" spans="1:25" x14ac:dyDescent="0.15">
      <c r="A9" s="64" t="s">
        <v>91</v>
      </c>
      <c r="B9" s="62">
        <f>SUM(B4:B8)</f>
        <v>3</v>
      </c>
      <c r="C9" s="62">
        <f>SUM(C4:C8)</f>
        <v>1</v>
      </c>
      <c r="D9" s="62">
        <f>SUM(D4:D8)</f>
        <v>4</v>
      </c>
      <c r="E9" s="63"/>
      <c r="F9" s="64" t="s">
        <v>91</v>
      </c>
      <c r="G9" s="62">
        <f>SUM(G4:G8)</f>
        <v>1</v>
      </c>
      <c r="H9" s="62">
        <f>SUM(H4:H8)</f>
        <v>4</v>
      </c>
      <c r="I9" s="62">
        <f>SUM(I4:I8)</f>
        <v>5</v>
      </c>
      <c r="J9" s="63"/>
      <c r="K9" s="64" t="s">
        <v>91</v>
      </c>
      <c r="L9" s="62">
        <f>SUM(L4:L8)</f>
        <v>6</v>
      </c>
      <c r="M9" s="62">
        <f>SUM(M4:M8)</f>
        <v>3</v>
      </c>
      <c r="N9" s="62">
        <f>SUM(N4:N8)</f>
        <v>9</v>
      </c>
      <c r="O9" s="63"/>
      <c r="P9" s="64" t="s">
        <v>91</v>
      </c>
      <c r="Q9" s="62">
        <f>SUM(Q4:Q8)</f>
        <v>3</v>
      </c>
      <c r="R9" s="62">
        <f>SUM(R4:R8)</f>
        <v>2</v>
      </c>
      <c r="S9" s="62">
        <f>SUM(S4:S8)</f>
        <v>5</v>
      </c>
      <c r="U9" s="65">
        <f>Q9+L9+G9+B9</f>
        <v>13</v>
      </c>
      <c r="V9" s="65">
        <f>R9+M9+H9+C9</f>
        <v>10</v>
      </c>
      <c r="X9" s="57" t="s">
        <v>8</v>
      </c>
      <c r="Y9" s="57">
        <v>7</v>
      </c>
    </row>
    <row r="10" spans="1:25" x14ac:dyDescent="0.15">
      <c r="A10" s="66"/>
      <c r="B10" s="66"/>
      <c r="C10" s="66"/>
      <c r="D10" s="66"/>
      <c r="F10" s="66"/>
      <c r="G10" s="66"/>
      <c r="H10" s="66"/>
      <c r="I10" s="66"/>
      <c r="K10" s="66"/>
      <c r="L10" s="66"/>
      <c r="M10" s="66"/>
      <c r="N10" s="66"/>
      <c r="P10" s="66"/>
      <c r="Q10" s="66"/>
      <c r="R10" s="66"/>
      <c r="S10" s="66"/>
      <c r="X10" s="57" t="s">
        <v>9</v>
      </c>
      <c r="Y10" s="57">
        <v>8</v>
      </c>
    </row>
    <row r="11" spans="1:25" x14ac:dyDescent="0.15">
      <c r="A11" s="64" t="s">
        <v>0</v>
      </c>
      <c r="B11" s="64" t="s">
        <v>89</v>
      </c>
      <c r="C11" s="64" t="s">
        <v>90</v>
      </c>
      <c r="D11" s="64" t="s">
        <v>91</v>
      </c>
      <c r="E11" s="63"/>
      <c r="F11" s="64" t="s">
        <v>0</v>
      </c>
      <c r="G11" s="64" t="s">
        <v>89</v>
      </c>
      <c r="H11" s="64" t="s">
        <v>90</v>
      </c>
      <c r="I11" s="64" t="s">
        <v>91</v>
      </c>
      <c r="J11" s="63"/>
      <c r="K11" s="64" t="s">
        <v>0</v>
      </c>
      <c r="L11" s="64" t="s">
        <v>89</v>
      </c>
      <c r="M11" s="64" t="s">
        <v>90</v>
      </c>
      <c r="N11" s="64" t="s">
        <v>91</v>
      </c>
      <c r="O11" s="63"/>
      <c r="P11" s="64" t="s">
        <v>0</v>
      </c>
      <c r="Q11" s="64" t="s">
        <v>89</v>
      </c>
      <c r="R11" s="64" t="s">
        <v>90</v>
      </c>
      <c r="S11" s="64" t="s">
        <v>91</v>
      </c>
      <c r="X11" s="57" t="s">
        <v>10</v>
      </c>
      <c r="Y11" s="57">
        <v>9</v>
      </c>
    </row>
    <row r="12" spans="1:25" x14ac:dyDescent="0.15">
      <c r="A12" s="62">
        <v>20</v>
      </c>
      <c r="B12" s="62">
        <f>IF(ISNA(VLOOKUP($Y$1*1000+A12,年齢別人口集計表AD2!$A$2:$K$5000,9,FALSE)),0,VLOOKUP($Y$1*1000+A12,年齢別人口集計表AD2!$A$2:$K$5000,9,FALSE))</f>
        <v>0</v>
      </c>
      <c r="C12" s="62">
        <f>IF(ISNA(VLOOKUP($Y$1*1000+A12,年齢別人口集計表AD2!$A$2:$K$5000,10,FALSE)),0,VLOOKUP($Y$1*1000+A12,年齢別人口集計表AD2!$A$2:$K$5000,10,FALSE))</f>
        <v>0</v>
      </c>
      <c r="D12" s="62">
        <f>SUM(B12:C12)</f>
        <v>0</v>
      </c>
      <c r="E12" s="63"/>
      <c r="F12" s="62">
        <v>25</v>
      </c>
      <c r="G12" s="62">
        <f>IF(ISNA(VLOOKUP($Y$1*1000+F12,年齢別人口集計表AD2!$A$2:$K$5000,9,FALSE)),0,VLOOKUP($Y$1*1000+F12,年齢別人口集計表AD2!$A$2:$K$5000,9,FALSE))</f>
        <v>1</v>
      </c>
      <c r="H12" s="62">
        <f>IF(ISNA(VLOOKUP($Y$1*1000+F12,年齢別人口集計表AD2!$A$2:$K$5000,10,FALSE)),0,VLOOKUP($Y$1*1000+F12,年齢別人口集計表AD2!$A$2:$K$5000,10,FALSE))</f>
        <v>0</v>
      </c>
      <c r="I12" s="62">
        <f>SUM(G12:H12)</f>
        <v>1</v>
      </c>
      <c r="J12" s="63"/>
      <c r="K12" s="62">
        <v>30</v>
      </c>
      <c r="L12" s="62">
        <f>IF(ISNA(VLOOKUP($Y$1*1000+K12,年齢別人口集計表AD2!$A$2:$K$5000,9,FALSE)),0,VLOOKUP($Y$1*1000+K12,年齢別人口集計表AD2!$A$2:$K$5000,9,FALSE))</f>
        <v>0</v>
      </c>
      <c r="M12" s="62">
        <f>IF(ISNA(VLOOKUP($Y$1*1000+K12,年齢別人口集計表AD2!$A$2:$K$5000,10,FALSE)),0,VLOOKUP($Y$1*1000+K12,年齢別人口集計表AD2!$A$2:$K$5000,10,FALSE))</f>
        <v>1</v>
      </c>
      <c r="N12" s="62">
        <f>SUM(L12:M12)</f>
        <v>1</v>
      </c>
      <c r="O12" s="63"/>
      <c r="P12" s="62">
        <v>35</v>
      </c>
      <c r="Q12" s="62">
        <f>IF(ISNA(VLOOKUP($Y$1*1000+P12,年齢別人口集計表AD2!$A$2:$K$5000,9,FALSE)),0,VLOOKUP($Y$1*1000+P12,年齢別人口集計表AD2!$A$2:$K$5000,9,FALSE))</f>
        <v>2</v>
      </c>
      <c r="R12" s="62">
        <f>IF(ISNA(VLOOKUP($Y$1*1000+P12,年齢別人口集計表AD2!$A$2:$K$5000,10,FALSE)),0,VLOOKUP($Y$1*1000+P12,年齢別人口集計表AD2!$A$2:$K$5000,10,FALSE))</f>
        <v>1</v>
      </c>
      <c r="S12" s="62">
        <f>SUM(Q12:R12)</f>
        <v>3</v>
      </c>
      <c r="X12" s="57" t="s">
        <v>11</v>
      </c>
      <c r="Y12" s="57">
        <v>10</v>
      </c>
    </row>
    <row r="13" spans="1:25" x14ac:dyDescent="0.15">
      <c r="A13" s="62">
        <v>21</v>
      </c>
      <c r="B13" s="62">
        <f>IF(ISNA(VLOOKUP($Y$1*1000+A13,年齢別人口集計表AD2!$A$2:$K$5000,9,FALSE)),0,VLOOKUP($Y$1*1000+A13,年齢別人口集計表AD2!$A$2:$K$5000,9,FALSE))</f>
        <v>0</v>
      </c>
      <c r="C13" s="62">
        <f>IF(ISNA(VLOOKUP($Y$1*1000+A13,年齢別人口集計表AD2!$A$2:$K$5000,10,FALSE)),0,VLOOKUP($Y$1*1000+A13,年齢別人口集計表AD2!$A$2:$K$5000,10,FALSE))</f>
        <v>0</v>
      </c>
      <c r="D13" s="62">
        <f>SUM(B13:C13)</f>
        <v>0</v>
      </c>
      <c r="E13" s="63"/>
      <c r="F13" s="62">
        <v>26</v>
      </c>
      <c r="G13" s="62">
        <f>IF(ISNA(VLOOKUP($Y$1*1000+F13,年齢別人口集計表AD2!$A$2:$K$5000,9,FALSE)),0,VLOOKUP($Y$1*1000+F13,年齢別人口集計表AD2!$A$2:$K$5000,9,FALSE))</f>
        <v>1</v>
      </c>
      <c r="H13" s="62">
        <f>IF(ISNA(VLOOKUP($Y$1*1000+F13,年齢別人口集計表AD2!$A$2:$K$5000,10,FALSE)),0,VLOOKUP($Y$1*1000+F13,年齢別人口集計表AD2!$A$2:$K$5000,10,FALSE))</f>
        <v>1</v>
      </c>
      <c r="I13" s="62">
        <f>SUM(G13:H13)</f>
        <v>2</v>
      </c>
      <c r="J13" s="63"/>
      <c r="K13" s="62">
        <v>31</v>
      </c>
      <c r="L13" s="62">
        <f>IF(ISNA(VLOOKUP($Y$1*1000+K13,年齢別人口集計表AD2!$A$2:$K$5000,9,FALSE)),0,VLOOKUP($Y$1*1000+K13,年齢別人口集計表AD2!$A$2:$K$5000,9,FALSE))</f>
        <v>1</v>
      </c>
      <c r="M13" s="62">
        <f>IF(ISNA(VLOOKUP($Y$1*1000+K13,年齢別人口集計表AD2!$A$2:$K$5000,10,FALSE)),0,VLOOKUP($Y$1*1000+K13,年齢別人口集計表AD2!$A$2:$K$5000,10,FALSE))</f>
        <v>0</v>
      </c>
      <c r="N13" s="62">
        <f>SUM(L13:M13)</f>
        <v>1</v>
      </c>
      <c r="O13" s="63"/>
      <c r="P13" s="62">
        <v>36</v>
      </c>
      <c r="Q13" s="62">
        <f>IF(ISNA(VLOOKUP($Y$1*1000+P13,年齢別人口集計表AD2!$A$2:$K$5000,9,FALSE)),0,VLOOKUP($Y$1*1000+P13,年齢別人口集計表AD2!$A$2:$K$5000,9,FALSE))</f>
        <v>1</v>
      </c>
      <c r="R13" s="62">
        <f>IF(ISNA(VLOOKUP($Y$1*1000+P13,年齢別人口集計表AD2!$A$2:$K$5000,10,FALSE)),0,VLOOKUP($Y$1*1000+P13,年齢別人口集計表AD2!$A$2:$K$5000,10,FALSE))</f>
        <v>1</v>
      </c>
      <c r="S13" s="62">
        <f>SUM(Q13:R13)</f>
        <v>2</v>
      </c>
      <c r="X13" s="57" t="s">
        <v>12</v>
      </c>
      <c r="Y13" s="57">
        <v>11</v>
      </c>
    </row>
    <row r="14" spans="1:25" x14ac:dyDescent="0.15">
      <c r="A14" s="62">
        <v>22</v>
      </c>
      <c r="B14" s="62">
        <f>IF(ISNA(VLOOKUP($Y$1*1000+A14,年齢別人口集計表AD2!$A$2:$K$5000,9,FALSE)),0,VLOOKUP($Y$1*1000+A14,年齢別人口集計表AD2!$A$2:$K$5000,9,FALSE))</f>
        <v>1</v>
      </c>
      <c r="C14" s="62">
        <f>IF(ISNA(VLOOKUP($Y$1*1000+A14,年齢別人口集計表AD2!$A$2:$K$5000,10,FALSE)),0,VLOOKUP($Y$1*1000+A14,年齢別人口集計表AD2!$A$2:$K$5000,10,FALSE))</f>
        <v>1</v>
      </c>
      <c r="D14" s="62">
        <f>SUM(B14:C14)</f>
        <v>2</v>
      </c>
      <c r="E14" s="63"/>
      <c r="F14" s="62">
        <v>27</v>
      </c>
      <c r="G14" s="62">
        <f>IF(ISNA(VLOOKUP($Y$1*1000+F14,年齢別人口集計表AD2!$A$2:$K$5000,9,FALSE)),0,VLOOKUP($Y$1*1000+F14,年齢別人口集計表AD2!$A$2:$K$5000,9,FALSE))</f>
        <v>1</v>
      </c>
      <c r="H14" s="62">
        <f>IF(ISNA(VLOOKUP($Y$1*1000+F14,年齢別人口集計表AD2!$A$2:$K$5000,10,FALSE)),0,VLOOKUP($Y$1*1000+F14,年齢別人口集計表AD2!$A$2:$K$5000,10,FALSE))</f>
        <v>1</v>
      </c>
      <c r="I14" s="62">
        <f>SUM(G14:H14)</f>
        <v>2</v>
      </c>
      <c r="J14" s="63"/>
      <c r="K14" s="62">
        <v>32</v>
      </c>
      <c r="L14" s="62">
        <f>IF(ISNA(VLOOKUP($Y$1*1000+K14,年齢別人口集計表AD2!$A$2:$K$5000,9,FALSE)),0,VLOOKUP($Y$1*1000+K14,年齢別人口集計表AD2!$A$2:$K$5000,9,FALSE))</f>
        <v>1</v>
      </c>
      <c r="M14" s="62">
        <f>IF(ISNA(VLOOKUP($Y$1*1000+K14,年齢別人口集計表AD2!$A$2:$K$5000,10,FALSE)),0,VLOOKUP($Y$1*1000+K14,年齢別人口集計表AD2!$A$2:$K$5000,10,FALSE))</f>
        <v>1</v>
      </c>
      <c r="N14" s="62">
        <f>SUM(L14:M14)</f>
        <v>2</v>
      </c>
      <c r="O14" s="63"/>
      <c r="P14" s="62">
        <v>37</v>
      </c>
      <c r="Q14" s="62">
        <f>IF(ISNA(VLOOKUP($Y$1*1000+P14,年齢別人口集計表AD2!$A$2:$K$5000,9,FALSE)),0,VLOOKUP($Y$1*1000+P14,年齢別人口集計表AD2!$A$2:$K$5000,9,FALSE))</f>
        <v>1</v>
      </c>
      <c r="R14" s="62">
        <f>IF(ISNA(VLOOKUP($Y$1*1000+P14,年齢別人口集計表AD2!$A$2:$K$5000,10,FALSE)),0,VLOOKUP($Y$1*1000+P14,年齢別人口集計表AD2!$A$2:$K$5000,10,FALSE))</f>
        <v>2</v>
      </c>
      <c r="S14" s="62">
        <f>SUM(Q14:R14)</f>
        <v>3</v>
      </c>
      <c r="X14" s="57" t="s">
        <v>13</v>
      </c>
      <c r="Y14" s="57">
        <v>12</v>
      </c>
    </row>
    <row r="15" spans="1:25" x14ac:dyDescent="0.15">
      <c r="A15" s="62">
        <v>23</v>
      </c>
      <c r="B15" s="62">
        <f>IF(ISNA(VLOOKUP($Y$1*1000+A15,年齢別人口集計表AD2!$A$2:$K$5000,9,FALSE)),0,VLOOKUP($Y$1*1000+A15,年齢別人口集計表AD2!$A$2:$K$5000,9,FALSE))</f>
        <v>0</v>
      </c>
      <c r="C15" s="62">
        <f>IF(ISNA(VLOOKUP($Y$1*1000+A15,年齢別人口集計表AD2!$A$2:$K$5000,10,FALSE)),0,VLOOKUP($Y$1*1000+A15,年齢別人口集計表AD2!$A$2:$K$5000,10,FALSE))</f>
        <v>1</v>
      </c>
      <c r="D15" s="62">
        <f>SUM(B15:C15)</f>
        <v>1</v>
      </c>
      <c r="E15" s="63"/>
      <c r="F15" s="62">
        <v>28</v>
      </c>
      <c r="G15" s="62">
        <f>IF(ISNA(VLOOKUP($Y$1*1000+F15,年齢別人口集計表AD2!$A$2:$K$5000,9,FALSE)),0,VLOOKUP($Y$1*1000+F15,年齢別人口集計表AD2!$A$2:$K$5000,9,FALSE))</f>
        <v>2</v>
      </c>
      <c r="H15" s="62">
        <f>IF(ISNA(VLOOKUP($Y$1*1000+F15,年齢別人口集計表AD2!$A$2:$K$5000,10,FALSE)),0,VLOOKUP($Y$1*1000+F15,年齢別人口集計表AD2!$A$2:$K$5000,10,FALSE))</f>
        <v>1</v>
      </c>
      <c r="I15" s="62">
        <f>SUM(G15:H15)</f>
        <v>3</v>
      </c>
      <c r="J15" s="63"/>
      <c r="K15" s="62">
        <v>33</v>
      </c>
      <c r="L15" s="62">
        <f>IF(ISNA(VLOOKUP($Y$1*1000+K15,年齢別人口集計表AD2!$A$2:$K$5000,9,FALSE)),0,VLOOKUP($Y$1*1000+K15,年齢別人口集計表AD2!$A$2:$K$5000,9,FALSE))</f>
        <v>0</v>
      </c>
      <c r="M15" s="62">
        <f>IF(ISNA(VLOOKUP($Y$1*1000+K15,年齢別人口集計表AD2!$A$2:$K$5000,10,FALSE)),0,VLOOKUP($Y$1*1000+K15,年齢別人口集計表AD2!$A$2:$K$5000,10,FALSE))</f>
        <v>1</v>
      </c>
      <c r="N15" s="62">
        <f>SUM(L15:M15)</f>
        <v>1</v>
      </c>
      <c r="O15" s="63"/>
      <c r="P15" s="62">
        <v>38</v>
      </c>
      <c r="Q15" s="62">
        <f>IF(ISNA(VLOOKUP($Y$1*1000+P15,年齢別人口集計表AD2!$A$2:$K$5000,9,FALSE)),0,VLOOKUP($Y$1*1000+P15,年齢別人口集計表AD2!$A$2:$K$5000,9,FALSE))</f>
        <v>1</v>
      </c>
      <c r="R15" s="62">
        <f>IF(ISNA(VLOOKUP($Y$1*1000+P15,年齢別人口集計表AD2!$A$2:$K$5000,10,FALSE)),0,VLOOKUP($Y$1*1000+P15,年齢別人口集計表AD2!$A$2:$K$5000,10,FALSE))</f>
        <v>0</v>
      </c>
      <c r="S15" s="62">
        <f>SUM(Q15:R15)</f>
        <v>1</v>
      </c>
      <c r="X15" s="57" t="s">
        <v>14</v>
      </c>
      <c r="Y15" s="57">
        <v>13</v>
      </c>
    </row>
    <row r="16" spans="1:25" x14ac:dyDescent="0.15">
      <c r="A16" s="62">
        <v>24</v>
      </c>
      <c r="B16" s="62">
        <f>IF(ISNA(VLOOKUP($Y$1*1000+A16,年齢別人口集計表AD2!$A$2:$K$5000,9,FALSE)),0,VLOOKUP($Y$1*1000+A16,年齢別人口集計表AD2!$A$2:$K$5000,9,FALSE))</f>
        <v>0</v>
      </c>
      <c r="C16" s="62">
        <f>IF(ISNA(VLOOKUP($Y$1*1000+A16,年齢別人口集計表AD2!$A$2:$K$5000,10,FALSE)),0,VLOOKUP($Y$1*1000+A16,年齢別人口集計表AD2!$A$2:$K$5000,10,FALSE))</f>
        <v>1</v>
      </c>
      <c r="D16" s="62">
        <f>SUM(B16:C16)</f>
        <v>1</v>
      </c>
      <c r="E16" s="63"/>
      <c r="F16" s="62">
        <v>29</v>
      </c>
      <c r="G16" s="62">
        <f>IF(ISNA(VLOOKUP($Y$1*1000+F16,年齢別人口集計表AD2!$A$2:$K$5000,9,FALSE)),0,VLOOKUP($Y$1*1000+F16,年齢別人口集計表AD2!$A$2:$K$5000,9,FALSE))</f>
        <v>2</v>
      </c>
      <c r="H16" s="62">
        <f>IF(ISNA(VLOOKUP($Y$1*1000+F16,年齢別人口集計表AD2!$A$2:$K$5000,10,FALSE)),0,VLOOKUP($Y$1*1000+F16,年齢別人口集計表AD2!$A$2:$K$5000,10,FALSE))</f>
        <v>0</v>
      </c>
      <c r="I16" s="62">
        <f>SUM(G16:H16)</f>
        <v>2</v>
      </c>
      <c r="J16" s="63"/>
      <c r="K16" s="62">
        <v>34</v>
      </c>
      <c r="L16" s="62">
        <f>IF(ISNA(VLOOKUP($Y$1*1000+K16,年齢別人口集計表AD2!$A$2:$K$5000,9,FALSE)),0,VLOOKUP($Y$1*1000+K16,年齢別人口集計表AD2!$A$2:$K$5000,9,FALSE))</f>
        <v>1</v>
      </c>
      <c r="M16" s="62">
        <f>IF(ISNA(VLOOKUP($Y$1*1000+K16,年齢別人口集計表AD2!$A$2:$K$5000,10,FALSE)),0,VLOOKUP($Y$1*1000+K16,年齢別人口集計表AD2!$A$2:$K$5000,10,FALSE))</f>
        <v>1</v>
      </c>
      <c r="N16" s="62">
        <f>SUM(L16:M16)</f>
        <v>2</v>
      </c>
      <c r="O16" s="63"/>
      <c r="P16" s="62">
        <v>39</v>
      </c>
      <c r="Q16" s="62">
        <f>IF(ISNA(VLOOKUP($Y$1*1000+P16,年齢別人口集計表AD2!$A$2:$K$5000,9,FALSE)),0,VLOOKUP($Y$1*1000+P16,年齢別人口集計表AD2!$A$2:$K$5000,9,FALSE))</f>
        <v>2</v>
      </c>
      <c r="R16" s="62">
        <f>IF(ISNA(VLOOKUP($Y$1*1000+P16,年齢別人口集計表AD2!$A$2:$K$5000,10,FALSE)),0,VLOOKUP($Y$1*1000+P16,年齢別人口集計表AD2!$A$2:$K$5000,10,FALSE))</f>
        <v>0</v>
      </c>
      <c r="S16" s="62">
        <f>SUM(Q16:R16)</f>
        <v>2</v>
      </c>
      <c r="X16" s="57" t="s">
        <v>15</v>
      </c>
      <c r="Y16" s="57">
        <v>14</v>
      </c>
    </row>
    <row r="17" spans="1:25" x14ac:dyDescent="0.15">
      <c r="A17" s="64" t="s">
        <v>91</v>
      </c>
      <c r="B17" s="62">
        <f>SUM(B12:B16)</f>
        <v>1</v>
      </c>
      <c r="C17" s="62">
        <f>SUM(C12:C16)</f>
        <v>3</v>
      </c>
      <c r="D17" s="62">
        <f>SUM(D12:D16)</f>
        <v>4</v>
      </c>
      <c r="E17" s="63"/>
      <c r="F17" s="64" t="s">
        <v>91</v>
      </c>
      <c r="G17" s="62">
        <f>SUM(G12:G16)</f>
        <v>7</v>
      </c>
      <c r="H17" s="62">
        <f>SUM(H12:H16)</f>
        <v>3</v>
      </c>
      <c r="I17" s="62">
        <f>SUM(I12:I16)</f>
        <v>10</v>
      </c>
      <c r="J17" s="63"/>
      <c r="K17" s="64" t="s">
        <v>91</v>
      </c>
      <c r="L17" s="62">
        <f>SUM(L12:L16)</f>
        <v>3</v>
      </c>
      <c r="M17" s="62">
        <f>SUM(M12:M16)</f>
        <v>4</v>
      </c>
      <c r="N17" s="62">
        <f>SUM(N12:N16)</f>
        <v>7</v>
      </c>
      <c r="O17" s="63"/>
      <c r="P17" s="64" t="s">
        <v>91</v>
      </c>
      <c r="Q17" s="62">
        <f>SUM(Q12:Q16)</f>
        <v>7</v>
      </c>
      <c r="R17" s="62">
        <f>SUM(R12:R16)</f>
        <v>4</v>
      </c>
      <c r="S17" s="62">
        <f>SUM(S12:S16)</f>
        <v>11</v>
      </c>
      <c r="U17" s="65">
        <f>Q17+L17+G17+B17</f>
        <v>18</v>
      </c>
      <c r="V17" s="65">
        <f>R17+M17+H17+C17</f>
        <v>14</v>
      </c>
      <c r="X17" s="57" t="s">
        <v>16</v>
      </c>
      <c r="Y17" s="57">
        <v>15</v>
      </c>
    </row>
    <row r="18" spans="1:25" x14ac:dyDescent="0.15">
      <c r="A18" s="66"/>
      <c r="B18" s="66"/>
      <c r="C18" s="66"/>
      <c r="D18" s="66"/>
      <c r="F18" s="66"/>
      <c r="G18" s="66"/>
      <c r="H18" s="66"/>
      <c r="I18" s="66"/>
      <c r="K18" s="66"/>
      <c r="L18" s="66"/>
      <c r="M18" s="66"/>
      <c r="N18" s="66"/>
      <c r="P18" s="66"/>
      <c r="Q18" s="66"/>
      <c r="R18" s="66"/>
      <c r="S18" s="66"/>
      <c r="X18" s="57" t="s">
        <v>17</v>
      </c>
      <c r="Y18" s="57">
        <v>16</v>
      </c>
    </row>
    <row r="19" spans="1:25" x14ac:dyDescent="0.15">
      <c r="A19" s="64" t="s">
        <v>0</v>
      </c>
      <c r="B19" s="64" t="s">
        <v>89</v>
      </c>
      <c r="C19" s="64" t="s">
        <v>90</v>
      </c>
      <c r="D19" s="64" t="s">
        <v>91</v>
      </c>
      <c r="E19" s="63"/>
      <c r="F19" s="64" t="s">
        <v>0</v>
      </c>
      <c r="G19" s="64" t="s">
        <v>89</v>
      </c>
      <c r="H19" s="64" t="s">
        <v>90</v>
      </c>
      <c r="I19" s="64" t="s">
        <v>91</v>
      </c>
      <c r="J19" s="63"/>
      <c r="K19" s="64" t="s">
        <v>0</v>
      </c>
      <c r="L19" s="64" t="s">
        <v>89</v>
      </c>
      <c r="M19" s="64" t="s">
        <v>90</v>
      </c>
      <c r="N19" s="64" t="s">
        <v>91</v>
      </c>
      <c r="O19" s="63"/>
      <c r="P19" s="64" t="s">
        <v>0</v>
      </c>
      <c r="Q19" s="64" t="s">
        <v>89</v>
      </c>
      <c r="R19" s="64" t="s">
        <v>90</v>
      </c>
      <c r="S19" s="64" t="s">
        <v>91</v>
      </c>
      <c r="X19" s="57" t="s">
        <v>18</v>
      </c>
      <c r="Y19" s="57">
        <v>17</v>
      </c>
    </row>
    <row r="20" spans="1:25" x14ac:dyDescent="0.15">
      <c r="A20" s="62">
        <v>40</v>
      </c>
      <c r="B20" s="62">
        <f>IF(ISNA(VLOOKUP($Y$1*1000+A20,年齢別人口集計表AD2!$A$2:$K$5000,9,FALSE)),0,VLOOKUP($Y$1*1000+A20,年齢別人口集計表AD2!$A$2:$K$5000,9,FALSE))</f>
        <v>0</v>
      </c>
      <c r="C20" s="62">
        <f>IF(ISNA(VLOOKUP($Y$1*1000+A20,年齢別人口集計表AD2!$A$2:$K$5000,10,FALSE)),0,VLOOKUP($Y$1*1000+A20,年齢別人口集計表AD2!$A$2:$K$5000,10,FALSE))</f>
        <v>1</v>
      </c>
      <c r="D20" s="62">
        <f>SUM(B20:C20)</f>
        <v>1</v>
      </c>
      <c r="E20" s="63"/>
      <c r="F20" s="62">
        <v>45</v>
      </c>
      <c r="G20" s="62">
        <f>IF(ISNA(VLOOKUP($Y$1*1000+F20,年齢別人口集計表AD2!$A$2:$K$5000,9,FALSE)),0,VLOOKUP($Y$1*1000+F20,年齢別人口集計表AD2!$A$2:$K$5000,9,FALSE))</f>
        <v>4</v>
      </c>
      <c r="H20" s="62">
        <f>IF(ISNA(VLOOKUP($Y$1*1000+F20,年齢別人口集計表AD2!$A$2:$K$5000,10,FALSE)),0,VLOOKUP($Y$1*1000+F20,年齢別人口集計表AD2!$A$2:$K$5000,10,FALSE))</f>
        <v>1</v>
      </c>
      <c r="I20" s="62">
        <f>SUM(G20:H20)</f>
        <v>5</v>
      </c>
      <c r="J20" s="63"/>
      <c r="K20" s="62">
        <v>50</v>
      </c>
      <c r="L20" s="62">
        <f>IF(ISNA(VLOOKUP($Y$1*1000+K20,年齢別人口集計表AD2!$A$2:$K$5000,9,FALSE)),0,VLOOKUP($Y$1*1000+K20,年齢別人口集計表AD2!$A$2:$K$5000,9,FALSE))</f>
        <v>3</v>
      </c>
      <c r="M20" s="62">
        <f>IF(ISNA(VLOOKUP($Y$1*1000+K20,年齢別人口集計表AD2!$A$2:$K$5000,10,FALSE)),0,VLOOKUP($Y$1*1000+K20,年齢別人口集計表AD2!$A$2:$K$5000,10,FALSE))</f>
        <v>2</v>
      </c>
      <c r="N20" s="62">
        <f>SUM(L20:M20)</f>
        <v>5</v>
      </c>
      <c r="O20" s="63"/>
      <c r="P20" s="62">
        <v>55</v>
      </c>
      <c r="Q20" s="62">
        <f>IF(ISNA(VLOOKUP($Y$1*1000+P20,年齢別人口集計表AD2!$A$2:$K$5000,9,FALSE)),0,VLOOKUP($Y$1*1000+P20,年齢別人口集計表AD2!$A$2:$K$5000,9,FALSE))</f>
        <v>0</v>
      </c>
      <c r="R20" s="62">
        <f>IF(ISNA(VLOOKUP($Y$1*1000+P20,年齢別人口集計表AD2!$A$2:$K$5000,10,FALSE)),0,VLOOKUP($Y$1*1000+P20,年齢別人口集計表AD2!$A$2:$K$5000,10,FALSE))</f>
        <v>1</v>
      </c>
      <c r="S20" s="62">
        <f>SUM(Q20:R20)</f>
        <v>1</v>
      </c>
      <c r="X20" s="57" t="s">
        <v>19</v>
      </c>
      <c r="Y20" s="57">
        <v>18</v>
      </c>
    </row>
    <row r="21" spans="1:25" x14ac:dyDescent="0.15">
      <c r="A21" s="62">
        <v>41</v>
      </c>
      <c r="B21" s="62">
        <f>IF(ISNA(VLOOKUP($Y$1*1000+A21,年齢別人口集計表AD2!$A$2:$K$5000,9,FALSE)),0,VLOOKUP($Y$1*1000+A21,年齢別人口集計表AD2!$A$2:$K$5000,9,FALSE))</f>
        <v>0</v>
      </c>
      <c r="C21" s="62">
        <f>IF(ISNA(VLOOKUP($Y$1*1000+A21,年齢別人口集計表AD2!$A$2:$K$5000,10,FALSE)),0,VLOOKUP($Y$1*1000+A21,年齢別人口集計表AD2!$A$2:$K$5000,10,FALSE))</f>
        <v>0</v>
      </c>
      <c r="D21" s="62">
        <f>SUM(B21:C21)</f>
        <v>0</v>
      </c>
      <c r="E21" s="63"/>
      <c r="F21" s="62">
        <v>46</v>
      </c>
      <c r="G21" s="62">
        <f>IF(ISNA(VLOOKUP($Y$1*1000+F21,年齢別人口集計表AD2!$A$2:$K$5000,9,FALSE)),0,VLOOKUP($Y$1*1000+F21,年齢別人口集計表AD2!$A$2:$K$5000,9,FALSE))</f>
        <v>2</v>
      </c>
      <c r="H21" s="62">
        <f>IF(ISNA(VLOOKUP($Y$1*1000+F21,年齢別人口集計表AD2!$A$2:$K$5000,10,FALSE)),0,VLOOKUP($Y$1*1000+F21,年齢別人口集計表AD2!$A$2:$K$5000,10,FALSE))</f>
        <v>0</v>
      </c>
      <c r="I21" s="62">
        <f>SUM(G21:H21)</f>
        <v>2</v>
      </c>
      <c r="J21" s="63"/>
      <c r="K21" s="62">
        <v>51</v>
      </c>
      <c r="L21" s="62">
        <f>IF(ISNA(VLOOKUP($Y$1*1000+K21,年齢別人口集計表AD2!$A$2:$K$5000,9,FALSE)),0,VLOOKUP($Y$1*1000+K21,年齢別人口集計表AD2!$A$2:$K$5000,9,FALSE))</f>
        <v>0</v>
      </c>
      <c r="M21" s="62">
        <f>IF(ISNA(VLOOKUP($Y$1*1000+K21,年齢別人口集計表AD2!$A$2:$K$5000,10,FALSE)),0,VLOOKUP($Y$1*1000+K21,年齢別人口集計表AD2!$A$2:$K$5000,10,FALSE))</f>
        <v>1</v>
      </c>
      <c r="N21" s="62">
        <f>SUM(L21:M21)</f>
        <v>1</v>
      </c>
      <c r="O21" s="63"/>
      <c r="P21" s="62">
        <v>56</v>
      </c>
      <c r="Q21" s="62">
        <f>IF(ISNA(VLOOKUP($Y$1*1000+P21,年齢別人口集計表AD2!$A$2:$K$5000,9,FALSE)),0,VLOOKUP($Y$1*1000+P21,年齢別人口集計表AD2!$A$2:$K$5000,9,FALSE))</f>
        <v>1</v>
      </c>
      <c r="R21" s="62">
        <f>IF(ISNA(VLOOKUP($Y$1*1000+P21,年齢別人口集計表AD2!$A$2:$K$5000,10,FALSE)),0,VLOOKUP($Y$1*1000+P21,年齢別人口集計表AD2!$A$2:$K$5000,10,FALSE))</f>
        <v>0</v>
      </c>
      <c r="S21" s="62">
        <f>SUM(Q21:R21)</f>
        <v>1</v>
      </c>
      <c r="X21" s="57" t="s">
        <v>120</v>
      </c>
      <c r="Y21" s="57">
        <v>19</v>
      </c>
    </row>
    <row r="22" spans="1:25" x14ac:dyDescent="0.15">
      <c r="A22" s="62">
        <v>42</v>
      </c>
      <c r="B22" s="62">
        <f>IF(ISNA(VLOOKUP($Y$1*1000+A22,年齢別人口集計表AD2!$A$2:$K$5000,9,FALSE)),0,VLOOKUP($Y$1*1000+A22,年齢別人口集計表AD2!$A$2:$K$5000,9,FALSE))</f>
        <v>4</v>
      </c>
      <c r="C22" s="62">
        <f>IF(ISNA(VLOOKUP($Y$1*1000+A22,年齢別人口集計表AD2!$A$2:$K$5000,10,FALSE)),0,VLOOKUP($Y$1*1000+A22,年齢別人口集計表AD2!$A$2:$K$5000,10,FALSE))</f>
        <v>2</v>
      </c>
      <c r="D22" s="62">
        <f>SUM(B22:C22)</f>
        <v>6</v>
      </c>
      <c r="E22" s="63"/>
      <c r="F22" s="62">
        <v>47</v>
      </c>
      <c r="G22" s="62">
        <f>IF(ISNA(VLOOKUP($Y$1*1000+F22,年齢別人口集計表AD2!$A$2:$K$5000,9,FALSE)),0,VLOOKUP($Y$1*1000+F22,年齢別人口集計表AD2!$A$2:$K$5000,9,FALSE))</f>
        <v>1</v>
      </c>
      <c r="H22" s="62">
        <f>IF(ISNA(VLOOKUP($Y$1*1000+F22,年齢別人口集計表AD2!$A$2:$K$5000,10,FALSE)),0,VLOOKUP($Y$1*1000+F22,年齢別人口集計表AD2!$A$2:$K$5000,10,FALSE))</f>
        <v>0</v>
      </c>
      <c r="I22" s="62">
        <f>SUM(G22:H22)</f>
        <v>1</v>
      </c>
      <c r="J22" s="63"/>
      <c r="K22" s="62">
        <v>52</v>
      </c>
      <c r="L22" s="62">
        <f>IF(ISNA(VLOOKUP($Y$1*1000+K22,年齢別人口集計表AD2!$A$2:$K$5000,9,FALSE)),0,VLOOKUP($Y$1*1000+K22,年齢別人口集計表AD2!$A$2:$K$5000,9,FALSE))</f>
        <v>4</v>
      </c>
      <c r="M22" s="62">
        <f>IF(ISNA(VLOOKUP($Y$1*1000+K22,年齢別人口集計表AD2!$A$2:$K$5000,10,FALSE)),0,VLOOKUP($Y$1*1000+K22,年齢別人口集計表AD2!$A$2:$K$5000,10,FALSE))</f>
        <v>2</v>
      </c>
      <c r="N22" s="62">
        <f>SUM(L22:M22)</f>
        <v>6</v>
      </c>
      <c r="O22" s="63"/>
      <c r="P22" s="62">
        <v>57</v>
      </c>
      <c r="Q22" s="62">
        <f>IF(ISNA(VLOOKUP($Y$1*1000+P22,年齢別人口集計表AD2!$A$2:$K$5000,9,FALSE)),0,VLOOKUP($Y$1*1000+P22,年齢別人口集計表AD2!$A$2:$K$5000,9,FALSE))</f>
        <v>0</v>
      </c>
      <c r="R22" s="62">
        <f>IF(ISNA(VLOOKUP($Y$1*1000+P22,年齢別人口集計表AD2!$A$2:$K$5000,10,FALSE)),0,VLOOKUP($Y$1*1000+P22,年齢別人口集計表AD2!$A$2:$K$5000,10,FALSE))</f>
        <v>1</v>
      </c>
      <c r="S22" s="62">
        <f>SUM(Q22:R22)</f>
        <v>1</v>
      </c>
      <c r="X22" s="57" t="s">
        <v>20</v>
      </c>
      <c r="Y22" s="57">
        <v>22</v>
      </c>
    </row>
    <row r="23" spans="1:25" x14ac:dyDescent="0.15">
      <c r="A23" s="62">
        <v>43</v>
      </c>
      <c r="B23" s="62">
        <f>IF(ISNA(VLOOKUP($Y$1*1000+A23,年齢別人口集計表AD2!$A$2:$K$5000,9,FALSE)),0,VLOOKUP($Y$1*1000+A23,年齢別人口集計表AD2!$A$2:$K$5000,9,FALSE))</f>
        <v>1</v>
      </c>
      <c r="C23" s="62">
        <f>IF(ISNA(VLOOKUP($Y$1*1000+A23,年齢別人口集計表AD2!$A$2:$K$5000,10,FALSE)),0,VLOOKUP($Y$1*1000+A23,年齢別人口集計表AD2!$A$2:$K$5000,10,FALSE))</f>
        <v>1</v>
      </c>
      <c r="D23" s="62">
        <f>SUM(B23:C23)</f>
        <v>2</v>
      </c>
      <c r="E23" s="63"/>
      <c r="F23" s="62">
        <v>48</v>
      </c>
      <c r="G23" s="62">
        <f>IF(ISNA(VLOOKUP($Y$1*1000+F23,年齢別人口集計表AD2!$A$2:$K$5000,9,FALSE)),0,VLOOKUP($Y$1*1000+F23,年齢別人口集計表AD2!$A$2:$K$5000,9,FALSE))</f>
        <v>2</v>
      </c>
      <c r="H23" s="62">
        <f>IF(ISNA(VLOOKUP($Y$1*1000+F23,年齢別人口集計表AD2!$A$2:$K$5000,10,FALSE)),0,VLOOKUP($Y$1*1000+F23,年齢別人口集計表AD2!$A$2:$K$5000,10,FALSE))</f>
        <v>2</v>
      </c>
      <c r="I23" s="62">
        <f>SUM(G23:H23)</f>
        <v>4</v>
      </c>
      <c r="J23" s="63"/>
      <c r="K23" s="62">
        <v>53</v>
      </c>
      <c r="L23" s="62">
        <f>IF(ISNA(VLOOKUP($Y$1*1000+K23,年齢別人口集計表AD2!$A$2:$K$5000,9,FALSE)),0,VLOOKUP($Y$1*1000+K23,年齢別人口集計表AD2!$A$2:$K$5000,9,FALSE))</f>
        <v>2</v>
      </c>
      <c r="M23" s="62">
        <f>IF(ISNA(VLOOKUP($Y$1*1000+K23,年齢別人口集計表AD2!$A$2:$K$5000,10,FALSE)),0,VLOOKUP($Y$1*1000+K23,年齢別人口集計表AD2!$A$2:$K$5000,10,FALSE))</f>
        <v>1</v>
      </c>
      <c r="N23" s="62">
        <f>SUM(L23:M23)</f>
        <v>3</v>
      </c>
      <c r="O23" s="63"/>
      <c r="P23" s="62">
        <v>58</v>
      </c>
      <c r="Q23" s="62">
        <f>IF(ISNA(VLOOKUP($Y$1*1000+P23,年齢別人口集計表AD2!$A$2:$K$5000,9,FALSE)),0,VLOOKUP($Y$1*1000+P23,年齢別人口集計表AD2!$A$2:$K$5000,9,FALSE))</f>
        <v>3</v>
      </c>
      <c r="R23" s="62">
        <f>IF(ISNA(VLOOKUP($Y$1*1000+P23,年齢別人口集計表AD2!$A$2:$K$5000,10,FALSE)),0,VLOOKUP($Y$1*1000+P23,年齢別人口集計表AD2!$A$2:$K$5000,10,FALSE))</f>
        <v>0</v>
      </c>
      <c r="S23" s="62">
        <f>SUM(Q23:R23)</f>
        <v>3</v>
      </c>
      <c r="X23" s="57" t="s">
        <v>21</v>
      </c>
      <c r="Y23" s="57">
        <v>23</v>
      </c>
    </row>
    <row r="24" spans="1:25" x14ac:dyDescent="0.15">
      <c r="A24" s="62">
        <v>44</v>
      </c>
      <c r="B24" s="62">
        <f>IF(ISNA(VLOOKUP($Y$1*1000+A24,年齢別人口集計表AD2!$A$2:$K$5000,9,FALSE)),0,VLOOKUP($Y$1*1000+A24,年齢別人口集計表AD2!$A$2:$K$5000,9,FALSE))</f>
        <v>1</v>
      </c>
      <c r="C24" s="62">
        <f>IF(ISNA(VLOOKUP($Y$1*1000+A24,年齢別人口集計表AD2!$A$2:$K$5000,10,FALSE)),0,VLOOKUP($Y$1*1000+A24,年齢別人口集計表AD2!$A$2:$K$5000,10,FALSE))</f>
        <v>3</v>
      </c>
      <c r="D24" s="62">
        <f>SUM(B24:C24)</f>
        <v>4</v>
      </c>
      <c r="E24" s="63"/>
      <c r="F24" s="62">
        <v>49</v>
      </c>
      <c r="G24" s="62">
        <f>IF(ISNA(VLOOKUP($Y$1*1000+F24,年齢別人口集計表AD2!$A$2:$K$5000,9,FALSE)),0,VLOOKUP($Y$1*1000+F24,年齢別人口集計表AD2!$A$2:$K$5000,9,FALSE))</f>
        <v>1</v>
      </c>
      <c r="H24" s="62">
        <f>IF(ISNA(VLOOKUP($Y$1*1000+F24,年齢別人口集計表AD2!$A$2:$K$5000,10,FALSE)),0,VLOOKUP($Y$1*1000+F24,年齢別人口集計表AD2!$A$2:$K$5000,10,FALSE))</f>
        <v>1</v>
      </c>
      <c r="I24" s="62">
        <f>SUM(G24:H24)</f>
        <v>2</v>
      </c>
      <c r="J24" s="63"/>
      <c r="K24" s="62">
        <v>54</v>
      </c>
      <c r="L24" s="62">
        <f>IF(ISNA(VLOOKUP($Y$1*1000+K24,年齢別人口集計表AD2!$A$2:$K$5000,9,FALSE)),0,VLOOKUP($Y$1*1000+K24,年齢別人口集計表AD2!$A$2:$K$5000,9,FALSE))</f>
        <v>3</v>
      </c>
      <c r="M24" s="62">
        <f>IF(ISNA(VLOOKUP($Y$1*1000+K24,年齢別人口集計表AD2!$A$2:$K$5000,10,FALSE)),0,VLOOKUP($Y$1*1000+K24,年齢別人口集計表AD2!$A$2:$K$5000,10,FALSE))</f>
        <v>0</v>
      </c>
      <c r="N24" s="62">
        <f>SUM(L24:M24)</f>
        <v>3</v>
      </c>
      <c r="O24" s="63"/>
      <c r="P24" s="62">
        <v>59</v>
      </c>
      <c r="Q24" s="62">
        <f>IF(ISNA(VLOOKUP($Y$1*1000+P24,年齢別人口集計表AD2!$A$2:$K$5000,9,FALSE)),0,VLOOKUP($Y$1*1000+P24,年齢別人口集計表AD2!$A$2:$K$5000,9,FALSE))</f>
        <v>1</v>
      </c>
      <c r="R24" s="62">
        <f>IF(ISNA(VLOOKUP($Y$1*1000+P24,年齢別人口集計表AD2!$A$2:$K$5000,10,FALSE)),0,VLOOKUP($Y$1*1000+P24,年齢別人口集計表AD2!$A$2:$K$5000,10,FALSE))</f>
        <v>0</v>
      </c>
      <c r="S24" s="62">
        <f>SUM(Q24:R24)</f>
        <v>1</v>
      </c>
      <c r="X24" s="57" t="s">
        <v>22</v>
      </c>
      <c r="Y24" s="57">
        <v>24</v>
      </c>
    </row>
    <row r="25" spans="1:25" x14ac:dyDescent="0.15">
      <c r="A25" s="64" t="s">
        <v>91</v>
      </c>
      <c r="B25" s="62">
        <f>SUM(B20:B24)</f>
        <v>6</v>
      </c>
      <c r="C25" s="62">
        <f>SUM(C20:C24)</f>
        <v>7</v>
      </c>
      <c r="D25" s="62">
        <f>SUM(D20:D24)</f>
        <v>13</v>
      </c>
      <c r="E25" s="63"/>
      <c r="F25" s="64" t="s">
        <v>91</v>
      </c>
      <c r="G25" s="62">
        <f>SUM(G20:G24)</f>
        <v>10</v>
      </c>
      <c r="H25" s="62">
        <f>SUM(H20:H24)</f>
        <v>4</v>
      </c>
      <c r="I25" s="62">
        <f>SUM(I20:I24)</f>
        <v>14</v>
      </c>
      <c r="J25" s="63"/>
      <c r="K25" s="64" t="s">
        <v>91</v>
      </c>
      <c r="L25" s="62">
        <f>SUM(L20:L24)</f>
        <v>12</v>
      </c>
      <c r="M25" s="62">
        <f>SUM(M20:M24)</f>
        <v>6</v>
      </c>
      <c r="N25" s="62">
        <f>SUM(N20:N24)</f>
        <v>18</v>
      </c>
      <c r="O25" s="63"/>
      <c r="P25" s="64" t="s">
        <v>91</v>
      </c>
      <c r="Q25" s="62">
        <f>SUM(Q20:Q24)</f>
        <v>5</v>
      </c>
      <c r="R25" s="62">
        <f>SUM(R20:R24)</f>
        <v>2</v>
      </c>
      <c r="S25" s="62">
        <f>SUM(S20:S24)</f>
        <v>7</v>
      </c>
      <c r="U25" s="65">
        <f>Q25+L25+G25+B25</f>
        <v>33</v>
      </c>
      <c r="V25" s="65">
        <f>R25+M25+H25+C25</f>
        <v>19</v>
      </c>
      <c r="X25" s="57" t="s">
        <v>23</v>
      </c>
      <c r="Y25" s="57">
        <v>25</v>
      </c>
    </row>
    <row r="26" spans="1:25" x14ac:dyDescent="0.15">
      <c r="A26" s="66"/>
      <c r="B26" s="66"/>
      <c r="C26" s="66"/>
      <c r="D26" s="66"/>
      <c r="F26" s="66"/>
      <c r="G26" s="66"/>
      <c r="H26" s="66"/>
      <c r="I26" s="66"/>
      <c r="K26" s="66"/>
      <c r="L26" s="66"/>
      <c r="M26" s="66"/>
      <c r="N26" s="66"/>
      <c r="P26" s="66"/>
      <c r="Q26" s="66"/>
      <c r="R26" s="66"/>
      <c r="S26" s="66"/>
      <c r="X26" s="57" t="s">
        <v>24</v>
      </c>
      <c r="Y26" s="57">
        <v>26</v>
      </c>
    </row>
    <row r="27" spans="1:25" x14ac:dyDescent="0.15">
      <c r="A27" s="64" t="s">
        <v>0</v>
      </c>
      <c r="B27" s="64" t="s">
        <v>89</v>
      </c>
      <c r="C27" s="64" t="s">
        <v>90</v>
      </c>
      <c r="D27" s="64" t="s">
        <v>91</v>
      </c>
      <c r="E27" s="63"/>
      <c r="F27" s="64" t="s">
        <v>0</v>
      </c>
      <c r="G27" s="64" t="s">
        <v>89</v>
      </c>
      <c r="H27" s="64" t="s">
        <v>90</v>
      </c>
      <c r="I27" s="64" t="s">
        <v>91</v>
      </c>
      <c r="J27" s="63"/>
      <c r="K27" s="64" t="s">
        <v>0</v>
      </c>
      <c r="L27" s="64" t="s">
        <v>89</v>
      </c>
      <c r="M27" s="64" t="s">
        <v>90</v>
      </c>
      <c r="N27" s="64" t="s">
        <v>91</v>
      </c>
      <c r="O27" s="63"/>
      <c r="P27" s="64" t="s">
        <v>0</v>
      </c>
      <c r="Q27" s="64" t="s">
        <v>89</v>
      </c>
      <c r="R27" s="64" t="s">
        <v>90</v>
      </c>
      <c r="S27" s="64" t="s">
        <v>91</v>
      </c>
      <c r="X27" s="57" t="s">
        <v>25</v>
      </c>
      <c r="Y27" s="57">
        <v>27</v>
      </c>
    </row>
    <row r="28" spans="1:25" x14ac:dyDescent="0.15">
      <c r="A28" s="62">
        <v>60</v>
      </c>
      <c r="B28" s="62">
        <f>IF(ISNA(VLOOKUP($Y$1*1000+A28,年齢別人口集計表AD2!$A$2:$K$5000,9,FALSE)),0,VLOOKUP($Y$1*1000+A28,年齢別人口集計表AD2!$A$2:$K$5000,9,FALSE))</f>
        <v>1</v>
      </c>
      <c r="C28" s="62">
        <f>IF(ISNA(VLOOKUP($Y$1*1000+A28,年齢別人口集計表AD2!$A$2:$K$5000,10,FALSE)),0,VLOOKUP($Y$1*1000+A28,年齢別人口集計表AD2!$A$2:$K$5000,10,FALSE))</f>
        <v>0</v>
      </c>
      <c r="D28" s="62">
        <f>SUM(B28:C28)</f>
        <v>1</v>
      </c>
      <c r="E28" s="63"/>
      <c r="F28" s="62">
        <v>65</v>
      </c>
      <c r="G28" s="62">
        <f>IF(ISNA(VLOOKUP($Y$1*1000+F28,年齢別人口集計表AD2!$A$2:$K$5000,9,FALSE)),0,VLOOKUP($Y$1*1000+F28,年齢別人口集計表AD2!$A$2:$K$5000,9,FALSE))</f>
        <v>1</v>
      </c>
      <c r="H28" s="62">
        <f>IF(ISNA(VLOOKUP($Y$1*1000+F28,年齢別人口集計表AD2!$A$2:$K$5000,10,FALSE)),0,VLOOKUP($Y$1*1000+F28,年齢別人口集計表AD2!$A$2:$K$5000,10,FALSE))</f>
        <v>4</v>
      </c>
      <c r="I28" s="62">
        <f>SUM(G28:H28)</f>
        <v>5</v>
      </c>
      <c r="J28" s="63"/>
      <c r="K28" s="62">
        <v>70</v>
      </c>
      <c r="L28" s="62">
        <f>IF(ISNA(VLOOKUP($Y$1*1000+K28,年齢別人口集計表AD2!$A$2:$K$5000,9,FALSE)),0,VLOOKUP($Y$1*1000+K28,年齢別人口集計表AD2!$A$2:$K$5000,9,FALSE))</f>
        <v>3</v>
      </c>
      <c r="M28" s="62">
        <f>IF(ISNA(VLOOKUP($Y$1*1000+K28,年齢別人口集計表AD2!$A$2:$K$5000,10,FALSE)),0,VLOOKUP($Y$1*1000+K28,年齢別人口集計表AD2!$A$2:$K$5000,10,FALSE))</f>
        <v>5</v>
      </c>
      <c r="N28" s="62">
        <f>SUM(L28:M28)</f>
        <v>8</v>
      </c>
      <c r="O28" s="63"/>
      <c r="P28" s="62">
        <v>75</v>
      </c>
      <c r="Q28" s="62">
        <f>IF(ISNA(VLOOKUP($Y$1*1000+P28,年齢別人口集計表AD2!$A$2:$K$5000,9,FALSE)),0,VLOOKUP($Y$1*1000+P28,年齢別人口集計表AD2!$A$2:$K$5000,9,FALSE))</f>
        <v>5</v>
      </c>
      <c r="R28" s="62">
        <f>IF(ISNA(VLOOKUP($Y$1*1000+P28,年齢別人口集計表AD2!$A$2:$K$5000,10,FALSE)),0,VLOOKUP($Y$1*1000+P28,年齢別人口集計表AD2!$A$2:$K$5000,10,FALSE))</f>
        <v>2</v>
      </c>
      <c r="S28" s="62">
        <f>SUM(Q28:R28)</f>
        <v>7</v>
      </c>
      <c r="X28" s="57" t="s">
        <v>26</v>
      </c>
      <c r="Y28" s="57">
        <v>28</v>
      </c>
    </row>
    <row r="29" spans="1:25" x14ac:dyDescent="0.15">
      <c r="A29" s="62">
        <v>61</v>
      </c>
      <c r="B29" s="62">
        <f>IF(ISNA(VLOOKUP($Y$1*1000+A29,年齢別人口集計表AD2!$A$2:$K$5000,9,FALSE)),0,VLOOKUP($Y$1*1000+A29,年齢別人口集計表AD2!$A$2:$K$5000,9,FALSE))</f>
        <v>1</v>
      </c>
      <c r="C29" s="62">
        <f>IF(ISNA(VLOOKUP($Y$1*1000+A29,年齢別人口集計表AD2!$A$2:$K$5000,10,FALSE)),0,VLOOKUP($Y$1*1000+A29,年齢別人口集計表AD2!$A$2:$K$5000,10,FALSE))</f>
        <v>0</v>
      </c>
      <c r="D29" s="62">
        <f>SUM(B29:C29)</f>
        <v>1</v>
      </c>
      <c r="E29" s="63"/>
      <c r="F29" s="62">
        <v>66</v>
      </c>
      <c r="G29" s="62">
        <f>IF(ISNA(VLOOKUP($Y$1*1000+F29,年齢別人口集計表AD2!$A$2:$K$5000,9,FALSE)),0,VLOOKUP($Y$1*1000+F29,年齢別人口集計表AD2!$A$2:$K$5000,9,FALSE))</f>
        <v>1</v>
      </c>
      <c r="H29" s="62">
        <f>IF(ISNA(VLOOKUP($Y$1*1000+F29,年齢別人口集計表AD2!$A$2:$K$5000,10,FALSE)),0,VLOOKUP($Y$1*1000+F29,年齢別人口集計表AD2!$A$2:$K$5000,10,FALSE))</f>
        <v>3</v>
      </c>
      <c r="I29" s="62">
        <f>SUM(G29:H29)</f>
        <v>4</v>
      </c>
      <c r="J29" s="63"/>
      <c r="K29" s="62">
        <v>71</v>
      </c>
      <c r="L29" s="62">
        <f>IF(ISNA(VLOOKUP($Y$1*1000+K29,年齢別人口集計表AD2!$A$2:$K$5000,9,FALSE)),0,VLOOKUP($Y$1*1000+K29,年齢別人口集計表AD2!$A$2:$K$5000,9,FALSE))</f>
        <v>4</v>
      </c>
      <c r="M29" s="62">
        <f>IF(ISNA(VLOOKUP($Y$1*1000+K29,年齢別人口集計表AD2!$A$2:$K$5000,10,FALSE)),0,VLOOKUP($Y$1*1000+K29,年齢別人口集計表AD2!$A$2:$K$5000,10,FALSE))</f>
        <v>1</v>
      </c>
      <c r="N29" s="62">
        <f>SUM(L29:M29)</f>
        <v>5</v>
      </c>
      <c r="O29" s="63"/>
      <c r="P29" s="62">
        <v>76</v>
      </c>
      <c r="Q29" s="62">
        <f>IF(ISNA(VLOOKUP($Y$1*1000+P29,年齢別人口集計表AD2!$A$2:$K$5000,9,FALSE)),0,VLOOKUP($Y$1*1000+P29,年齢別人口集計表AD2!$A$2:$K$5000,9,FALSE))</f>
        <v>0</v>
      </c>
      <c r="R29" s="62">
        <f>IF(ISNA(VLOOKUP($Y$1*1000+P29,年齢別人口集計表AD2!$A$2:$K$5000,10,FALSE)),0,VLOOKUP($Y$1*1000+P29,年齢別人口集計表AD2!$A$2:$K$5000,10,FALSE))</f>
        <v>1</v>
      </c>
      <c r="S29" s="62">
        <f>SUM(Q29:R29)</f>
        <v>1</v>
      </c>
      <c r="X29" s="57" t="s">
        <v>27</v>
      </c>
      <c r="Y29" s="57">
        <v>29</v>
      </c>
    </row>
    <row r="30" spans="1:25" x14ac:dyDescent="0.15">
      <c r="A30" s="62">
        <v>62</v>
      </c>
      <c r="B30" s="62">
        <f>IF(ISNA(VLOOKUP($Y$1*1000+A30,年齢別人口集計表AD2!$A$2:$K$5000,9,FALSE)),0,VLOOKUP($Y$1*1000+A30,年齢別人口集計表AD2!$A$2:$K$5000,9,FALSE))</f>
        <v>0</v>
      </c>
      <c r="C30" s="62">
        <f>IF(ISNA(VLOOKUP($Y$1*1000+A30,年齢別人口集計表AD2!$A$2:$K$5000,10,FALSE)),0,VLOOKUP($Y$1*1000+A30,年齢別人口集計表AD2!$A$2:$K$5000,10,FALSE))</f>
        <v>1</v>
      </c>
      <c r="D30" s="62">
        <f>SUM(B30:C30)</f>
        <v>1</v>
      </c>
      <c r="E30" s="63"/>
      <c r="F30" s="62">
        <v>67</v>
      </c>
      <c r="G30" s="62">
        <f>IF(ISNA(VLOOKUP($Y$1*1000+F30,年齢別人口集計表AD2!$A$2:$K$5000,9,FALSE)),0,VLOOKUP($Y$1*1000+F30,年齢別人口集計表AD2!$A$2:$K$5000,9,FALSE))</f>
        <v>4</v>
      </c>
      <c r="H30" s="62">
        <f>IF(ISNA(VLOOKUP($Y$1*1000+F30,年齢別人口集計表AD2!$A$2:$K$5000,10,FALSE)),0,VLOOKUP($Y$1*1000+F30,年齢別人口集計表AD2!$A$2:$K$5000,10,FALSE))</f>
        <v>3</v>
      </c>
      <c r="I30" s="62">
        <f>SUM(G30:H30)</f>
        <v>7</v>
      </c>
      <c r="J30" s="63"/>
      <c r="K30" s="62">
        <v>72</v>
      </c>
      <c r="L30" s="62">
        <f>IF(ISNA(VLOOKUP($Y$1*1000+K30,年齢別人口集計表AD2!$A$2:$K$5000,9,FALSE)),0,VLOOKUP($Y$1*1000+K30,年齢別人口集計表AD2!$A$2:$K$5000,9,FALSE))</f>
        <v>0</v>
      </c>
      <c r="M30" s="62">
        <f>IF(ISNA(VLOOKUP($Y$1*1000+K30,年齢別人口集計表AD2!$A$2:$K$5000,10,FALSE)),0,VLOOKUP($Y$1*1000+K30,年齢別人口集計表AD2!$A$2:$K$5000,10,FALSE))</f>
        <v>1</v>
      </c>
      <c r="N30" s="62">
        <f>SUM(L30:M30)</f>
        <v>1</v>
      </c>
      <c r="O30" s="63"/>
      <c r="P30" s="62">
        <v>77</v>
      </c>
      <c r="Q30" s="62">
        <f>IF(ISNA(VLOOKUP($Y$1*1000+P30,年齢別人口集計表AD2!$A$2:$K$5000,9,FALSE)),0,VLOOKUP($Y$1*1000+P30,年齢別人口集計表AD2!$A$2:$K$5000,9,FALSE))</f>
        <v>1</v>
      </c>
      <c r="R30" s="62">
        <f>IF(ISNA(VLOOKUP($Y$1*1000+P30,年齢別人口集計表AD2!$A$2:$K$5000,10,FALSE)),0,VLOOKUP($Y$1*1000+P30,年齢別人口集計表AD2!$A$2:$K$5000,10,FALSE))</f>
        <v>1</v>
      </c>
      <c r="S30" s="62">
        <f>SUM(Q30:R30)</f>
        <v>2</v>
      </c>
      <c r="X30" s="57" t="s">
        <v>28</v>
      </c>
      <c r="Y30" s="57">
        <v>30</v>
      </c>
    </row>
    <row r="31" spans="1:25" x14ac:dyDescent="0.15">
      <c r="A31" s="62">
        <v>63</v>
      </c>
      <c r="B31" s="62">
        <f>IF(ISNA(VLOOKUP($Y$1*1000+A31,年齢別人口集計表AD2!$A$2:$K$5000,9,FALSE)),0,VLOOKUP($Y$1*1000+A31,年齢別人口集計表AD2!$A$2:$K$5000,9,FALSE))</f>
        <v>2</v>
      </c>
      <c r="C31" s="62">
        <f>IF(ISNA(VLOOKUP($Y$1*1000+A31,年齢別人口集計表AD2!$A$2:$K$5000,10,FALSE)),0,VLOOKUP($Y$1*1000+A31,年齢別人口集計表AD2!$A$2:$K$5000,10,FALSE))</f>
        <v>1</v>
      </c>
      <c r="D31" s="62">
        <f>SUM(B31:C31)</f>
        <v>3</v>
      </c>
      <c r="E31" s="63"/>
      <c r="F31" s="62">
        <v>68</v>
      </c>
      <c r="G31" s="62">
        <f>IF(ISNA(VLOOKUP($Y$1*1000+F31,年齢別人口集計表AD2!$A$2:$K$5000,9,FALSE)),0,VLOOKUP($Y$1*1000+F31,年齢別人口集計表AD2!$A$2:$K$5000,9,FALSE))</f>
        <v>3</v>
      </c>
      <c r="H31" s="62">
        <f>IF(ISNA(VLOOKUP($Y$1*1000+F31,年齢別人口集計表AD2!$A$2:$K$5000,10,FALSE)),0,VLOOKUP($Y$1*1000+F31,年齢別人口集計表AD2!$A$2:$K$5000,10,FALSE))</f>
        <v>4</v>
      </c>
      <c r="I31" s="62">
        <f>SUM(G31:H31)</f>
        <v>7</v>
      </c>
      <c r="J31" s="63"/>
      <c r="K31" s="62">
        <v>73</v>
      </c>
      <c r="L31" s="62">
        <f>IF(ISNA(VLOOKUP($Y$1*1000+K31,年齢別人口集計表AD2!$A$2:$K$5000,9,FALSE)),0,VLOOKUP($Y$1*1000+K31,年齢別人口集計表AD2!$A$2:$K$5000,9,FALSE))</f>
        <v>0</v>
      </c>
      <c r="M31" s="62">
        <f>IF(ISNA(VLOOKUP($Y$1*1000+K31,年齢別人口集計表AD2!$A$2:$K$5000,10,FALSE)),0,VLOOKUP($Y$1*1000+K31,年齢別人口集計表AD2!$A$2:$K$5000,10,FALSE))</f>
        <v>4</v>
      </c>
      <c r="N31" s="62">
        <f>SUM(L31:M31)</f>
        <v>4</v>
      </c>
      <c r="O31" s="63"/>
      <c r="P31" s="62">
        <v>78</v>
      </c>
      <c r="Q31" s="62">
        <f>IF(ISNA(VLOOKUP($Y$1*1000+P31,年齢別人口集計表AD2!$A$2:$K$5000,9,FALSE)),0,VLOOKUP($Y$1*1000+P31,年齢別人口集計表AD2!$A$2:$K$5000,9,FALSE))</f>
        <v>1</v>
      </c>
      <c r="R31" s="62">
        <f>IF(ISNA(VLOOKUP($Y$1*1000+P31,年齢別人口集計表AD2!$A$2:$K$5000,10,FALSE)),0,VLOOKUP($Y$1*1000+P31,年齢別人口集計表AD2!$A$2:$K$5000,10,FALSE))</f>
        <v>3</v>
      </c>
      <c r="S31" s="62">
        <f>SUM(Q31:R31)</f>
        <v>4</v>
      </c>
      <c r="X31" s="57" t="s">
        <v>29</v>
      </c>
      <c r="Y31" s="57">
        <v>31</v>
      </c>
    </row>
    <row r="32" spans="1:25" x14ac:dyDescent="0.15">
      <c r="A32" s="62">
        <v>64</v>
      </c>
      <c r="B32" s="62">
        <f>IF(ISNA(VLOOKUP($Y$1*1000+A32,年齢別人口集計表AD2!$A$2:$K$5000,9,FALSE)),0,VLOOKUP($Y$1*1000+A32,年齢別人口集計表AD2!$A$2:$K$5000,9,FALSE))</f>
        <v>2</v>
      </c>
      <c r="C32" s="62">
        <f>IF(ISNA(VLOOKUP($Y$1*1000+A32,年齢別人口集計表AD2!$A$2:$K$5000,10,FALSE)),0,VLOOKUP($Y$1*1000+A32,年齢別人口集計表AD2!$A$2:$K$5000,10,FALSE))</f>
        <v>3</v>
      </c>
      <c r="D32" s="62">
        <f>SUM(B32:C32)</f>
        <v>5</v>
      </c>
      <c r="E32" s="63"/>
      <c r="F32" s="62">
        <v>69</v>
      </c>
      <c r="G32" s="62">
        <f>IF(ISNA(VLOOKUP($Y$1*1000+F32,年齢別人口集計表AD2!$A$2:$K$5000,9,FALSE)),0,VLOOKUP($Y$1*1000+F32,年齢別人口集計表AD2!$A$2:$K$5000,9,FALSE))</f>
        <v>6</v>
      </c>
      <c r="H32" s="62">
        <f>IF(ISNA(VLOOKUP($Y$1*1000+F32,年齢別人口集計表AD2!$A$2:$K$5000,10,FALSE)),0,VLOOKUP($Y$1*1000+F32,年齢別人口集計表AD2!$A$2:$K$5000,10,FALSE))</f>
        <v>3</v>
      </c>
      <c r="I32" s="62">
        <f>SUM(G32:H32)</f>
        <v>9</v>
      </c>
      <c r="J32" s="63"/>
      <c r="K32" s="62">
        <v>74</v>
      </c>
      <c r="L32" s="62">
        <f>IF(ISNA(VLOOKUP($Y$1*1000+K32,年齢別人口集計表AD2!$A$2:$K$5000,9,FALSE)),0,VLOOKUP($Y$1*1000+K32,年齢別人口集計表AD2!$A$2:$K$5000,9,FALSE))</f>
        <v>3</v>
      </c>
      <c r="M32" s="62">
        <f>IF(ISNA(VLOOKUP($Y$1*1000+K32,年齢別人口集計表AD2!$A$2:$K$5000,10,FALSE)),0,VLOOKUP($Y$1*1000+K32,年齢別人口集計表AD2!$A$2:$K$5000,10,FALSE))</f>
        <v>3</v>
      </c>
      <c r="N32" s="62">
        <f>SUM(L32:M32)</f>
        <v>6</v>
      </c>
      <c r="O32" s="63"/>
      <c r="P32" s="62">
        <v>79</v>
      </c>
      <c r="Q32" s="62">
        <f>IF(ISNA(VLOOKUP($Y$1*1000+P32,年齢別人口集計表AD2!$A$2:$K$5000,9,FALSE)),0,VLOOKUP($Y$1*1000+P32,年齢別人口集計表AD2!$A$2:$K$5000,9,FALSE))</f>
        <v>1</v>
      </c>
      <c r="R32" s="62">
        <f>IF(ISNA(VLOOKUP($Y$1*1000+P32,年齢別人口集計表AD2!$A$2:$K$5000,10,FALSE)),0,VLOOKUP($Y$1*1000+P32,年齢別人口集計表AD2!$A$2:$K$5000,10,FALSE))</f>
        <v>1</v>
      </c>
      <c r="S32" s="62">
        <f>SUM(Q32:R32)</f>
        <v>2</v>
      </c>
      <c r="X32" s="57" t="s">
        <v>30</v>
      </c>
      <c r="Y32" s="57">
        <v>32</v>
      </c>
    </row>
    <row r="33" spans="1:25" x14ac:dyDescent="0.15">
      <c r="A33" s="64" t="s">
        <v>91</v>
      </c>
      <c r="B33" s="62">
        <f>SUM(B28:B32)</f>
        <v>6</v>
      </c>
      <c r="C33" s="62">
        <f>SUM(C28:C32)</f>
        <v>5</v>
      </c>
      <c r="D33" s="62">
        <f>SUM(D28:D32)</f>
        <v>11</v>
      </c>
      <c r="E33" s="63"/>
      <c r="F33" s="64" t="s">
        <v>91</v>
      </c>
      <c r="G33" s="62">
        <f>SUM(G28:G32)</f>
        <v>15</v>
      </c>
      <c r="H33" s="62">
        <f>SUM(H28:H32)</f>
        <v>17</v>
      </c>
      <c r="I33" s="62">
        <f>SUM(I28:I32)</f>
        <v>32</v>
      </c>
      <c r="J33" s="63"/>
      <c r="K33" s="64" t="s">
        <v>91</v>
      </c>
      <c r="L33" s="62">
        <f>SUM(L28:L32)</f>
        <v>10</v>
      </c>
      <c r="M33" s="62">
        <f>SUM(M28:M32)</f>
        <v>14</v>
      </c>
      <c r="N33" s="62">
        <f>SUM(N28:N32)</f>
        <v>24</v>
      </c>
      <c r="O33" s="63"/>
      <c r="P33" s="64" t="s">
        <v>91</v>
      </c>
      <c r="Q33" s="62">
        <f>SUM(Q28:Q32)</f>
        <v>8</v>
      </c>
      <c r="R33" s="62">
        <f>SUM(R28:R32)</f>
        <v>8</v>
      </c>
      <c r="S33" s="62">
        <f>SUM(S28:S32)</f>
        <v>16</v>
      </c>
      <c r="U33" s="65">
        <f>Q33+L33+G33+B33</f>
        <v>39</v>
      </c>
      <c r="V33" s="65">
        <f>R33+M33+H33+C33</f>
        <v>44</v>
      </c>
      <c r="X33" s="57" t="s">
        <v>31</v>
      </c>
      <c r="Y33" s="57">
        <v>33</v>
      </c>
    </row>
    <row r="34" spans="1:25" x14ac:dyDescent="0.15">
      <c r="A34" s="66"/>
      <c r="B34" s="66"/>
      <c r="C34" s="66"/>
      <c r="D34" s="66"/>
      <c r="F34" s="66"/>
      <c r="G34" s="66"/>
      <c r="H34" s="66"/>
      <c r="I34" s="66"/>
      <c r="K34" s="66"/>
      <c r="L34" s="66"/>
      <c r="M34" s="66"/>
      <c r="N34" s="66"/>
      <c r="P34" s="66"/>
      <c r="Q34" s="66"/>
      <c r="R34" s="66"/>
      <c r="S34" s="66"/>
      <c r="X34" s="57" t="s">
        <v>32</v>
      </c>
      <c r="Y34" s="57">
        <v>34</v>
      </c>
    </row>
    <row r="35" spans="1:25" x14ac:dyDescent="0.15">
      <c r="A35" s="64" t="s">
        <v>0</v>
      </c>
      <c r="B35" s="64" t="s">
        <v>89</v>
      </c>
      <c r="C35" s="64" t="s">
        <v>90</v>
      </c>
      <c r="D35" s="64" t="s">
        <v>91</v>
      </c>
      <c r="E35" s="63"/>
      <c r="F35" s="64" t="s">
        <v>0</v>
      </c>
      <c r="G35" s="64" t="s">
        <v>89</v>
      </c>
      <c r="H35" s="64" t="s">
        <v>90</v>
      </c>
      <c r="I35" s="64" t="s">
        <v>91</v>
      </c>
      <c r="J35" s="63"/>
      <c r="K35" s="64" t="s">
        <v>0</v>
      </c>
      <c r="L35" s="64" t="s">
        <v>89</v>
      </c>
      <c r="M35" s="64" t="s">
        <v>90</v>
      </c>
      <c r="N35" s="64" t="s">
        <v>91</v>
      </c>
      <c r="O35" s="63"/>
      <c r="P35" s="64" t="s">
        <v>0</v>
      </c>
      <c r="Q35" s="64" t="s">
        <v>89</v>
      </c>
      <c r="R35" s="64" t="s">
        <v>90</v>
      </c>
      <c r="S35" s="64" t="s">
        <v>91</v>
      </c>
      <c r="X35" s="57" t="s">
        <v>33</v>
      </c>
      <c r="Y35" s="57">
        <v>36</v>
      </c>
    </row>
    <row r="36" spans="1:25" x14ac:dyDescent="0.15">
      <c r="A36" s="62">
        <v>80</v>
      </c>
      <c r="B36" s="62">
        <f>IF(ISNA(VLOOKUP($Y$1*1000+A36,年齢別人口集計表AD2!$A$2:$K$5000,9,FALSE)),0,VLOOKUP($Y$1*1000+A36,年齢別人口集計表AD2!$A$2:$K$5000,9,FALSE))</f>
        <v>1</v>
      </c>
      <c r="C36" s="62">
        <f>IF(ISNA(VLOOKUP($Y$1*1000+A36,年齢別人口集計表AD2!$A$2:$K$5000,10,FALSE)),0,VLOOKUP($Y$1*1000+A36,年齢別人口集計表AD2!$A$2:$K$5000,10,FALSE))</f>
        <v>1</v>
      </c>
      <c r="D36" s="62">
        <f>SUM(B36:C36)</f>
        <v>2</v>
      </c>
      <c r="E36" s="63"/>
      <c r="F36" s="62">
        <v>85</v>
      </c>
      <c r="G36" s="62">
        <f>IF(ISNA(VLOOKUP($Y$1*1000+F36,年齢別人口集計表AD2!$A$2:$K$5000,9,FALSE)),0,VLOOKUP($Y$1*1000+F36,年齢別人口集計表AD2!$A$2:$K$5000,9,FALSE))</f>
        <v>0</v>
      </c>
      <c r="H36" s="62">
        <f>IF(ISNA(VLOOKUP($Y$1*1000+F36,年齢別人口集計表AD2!$A$2:$K$5000,10,FALSE)),0,VLOOKUP($Y$1*1000+F36,年齢別人口集計表AD2!$A$2:$K$5000,10,FALSE))</f>
        <v>0</v>
      </c>
      <c r="I36" s="62">
        <f>SUM(G36:H36)</f>
        <v>0</v>
      </c>
      <c r="J36" s="63"/>
      <c r="K36" s="62">
        <v>90</v>
      </c>
      <c r="L36" s="62">
        <f>IF(ISNA(VLOOKUP($Y$1*1000+K36,年齢別人口集計表AD2!$A$2:$K$5000,9,FALSE)),0,VLOOKUP($Y$1*1000+K36,年齢別人口集計表AD2!$A$2:$K$5000,9,FALSE))</f>
        <v>1</v>
      </c>
      <c r="M36" s="62">
        <f>IF(ISNA(VLOOKUP($Y$1*1000+K36,年齢別人口集計表AD2!$A$2:$K$5000,10,FALSE)),0,VLOOKUP($Y$1*1000+K36,年齢別人口集計表AD2!$A$2:$K$5000,10,FALSE))</f>
        <v>0</v>
      </c>
      <c r="N36" s="62">
        <f>SUM(L36:M36)</f>
        <v>1</v>
      </c>
      <c r="O36" s="63"/>
      <c r="P36" s="62">
        <v>95</v>
      </c>
      <c r="Q36" s="62">
        <f>IF(ISNA(VLOOKUP($Y$1*1000+P36,年齢別人口集計表AD2!$A$2:$K$5000,9,FALSE)),0,VLOOKUP($Y$1*1000+P36,年齢別人口集計表AD2!$A$2:$K$5000,9,FALSE))</f>
        <v>0</v>
      </c>
      <c r="R36" s="62">
        <f>IF(ISNA(VLOOKUP($Y$1*1000+P36,年齢別人口集計表AD2!$A$2:$K$5000,10,FALSE)),0,VLOOKUP($Y$1*1000+P36,年齢別人口集計表AD2!$A$2:$K$5000,10,FALSE))</f>
        <v>1</v>
      </c>
      <c r="S36" s="62">
        <f>SUM(Q36:R36)</f>
        <v>1</v>
      </c>
      <c r="X36" s="57" t="s">
        <v>34</v>
      </c>
      <c r="Y36" s="57">
        <v>37</v>
      </c>
    </row>
    <row r="37" spans="1:25" x14ac:dyDescent="0.15">
      <c r="A37" s="62">
        <v>81</v>
      </c>
      <c r="B37" s="62">
        <f>IF(ISNA(VLOOKUP($Y$1*1000+A37,年齢別人口集計表AD2!$A$2:$K$5000,9,FALSE)),0,VLOOKUP($Y$1*1000+A37,年齢別人口集計表AD2!$A$2:$K$5000,9,FALSE))</f>
        <v>2</v>
      </c>
      <c r="C37" s="62">
        <f>IF(ISNA(VLOOKUP($Y$1*1000+A37,年齢別人口集計表AD2!$A$2:$K$5000,10,FALSE)),0,VLOOKUP($Y$1*1000+A37,年齢別人口集計表AD2!$A$2:$K$5000,10,FALSE))</f>
        <v>5</v>
      </c>
      <c r="D37" s="62">
        <f>SUM(B37:C37)</f>
        <v>7</v>
      </c>
      <c r="E37" s="63"/>
      <c r="F37" s="62">
        <v>86</v>
      </c>
      <c r="G37" s="62">
        <f>IF(ISNA(VLOOKUP($Y$1*1000+F37,年齢別人口集計表AD2!$A$2:$K$5000,9,FALSE)),0,VLOOKUP($Y$1*1000+F37,年齢別人口集計表AD2!$A$2:$K$5000,9,FALSE))</f>
        <v>0</v>
      </c>
      <c r="H37" s="62">
        <f>IF(ISNA(VLOOKUP($Y$1*1000+F37,年齢別人口集計表AD2!$A$2:$K$5000,10,FALSE)),0,VLOOKUP($Y$1*1000+F37,年齢別人口集計表AD2!$A$2:$K$5000,10,FALSE))</f>
        <v>1</v>
      </c>
      <c r="I37" s="62">
        <f>SUM(G37:H37)</f>
        <v>1</v>
      </c>
      <c r="J37" s="63"/>
      <c r="K37" s="62">
        <v>91</v>
      </c>
      <c r="L37" s="62">
        <f>IF(ISNA(VLOOKUP($Y$1*1000+K37,年齢別人口集計表AD2!$A$2:$K$5000,9,FALSE)),0,VLOOKUP($Y$1*1000+K37,年齢別人口集計表AD2!$A$2:$K$5000,9,FALSE))</f>
        <v>0</v>
      </c>
      <c r="M37" s="62">
        <f>IF(ISNA(VLOOKUP($Y$1*1000+K37,年齢別人口集計表AD2!$A$2:$K$5000,10,FALSE)),0,VLOOKUP($Y$1*1000+K37,年齢別人口集計表AD2!$A$2:$K$5000,10,FALSE))</f>
        <v>2</v>
      </c>
      <c r="N37" s="62">
        <f>SUM(L37:M37)</f>
        <v>2</v>
      </c>
      <c r="O37" s="63"/>
      <c r="P37" s="62">
        <v>96</v>
      </c>
      <c r="Q37" s="62">
        <f>IF(ISNA(VLOOKUP($Y$1*1000+P37,年齢別人口集計表AD2!$A$2:$K$5000,9,FALSE)),0,VLOOKUP($Y$1*1000+P37,年齢別人口集計表AD2!$A$2:$K$5000,9,FALSE))</f>
        <v>0</v>
      </c>
      <c r="R37" s="62">
        <f>IF(ISNA(VLOOKUP($Y$1*1000+P37,年齢別人口集計表AD2!$A$2:$K$5000,10,FALSE)),0,VLOOKUP($Y$1*1000+P37,年齢別人口集計表AD2!$A$2:$K$5000,10,FALSE))</f>
        <v>0</v>
      </c>
      <c r="S37" s="62">
        <f>SUM(Q37:R37)</f>
        <v>0</v>
      </c>
      <c r="X37" s="57" t="s">
        <v>35</v>
      </c>
      <c r="Y37" s="57">
        <v>38</v>
      </c>
    </row>
    <row r="38" spans="1:25" x14ac:dyDescent="0.15">
      <c r="A38" s="62">
        <v>82</v>
      </c>
      <c r="B38" s="62">
        <f>IF(ISNA(VLOOKUP($Y$1*1000+A38,年齢別人口集計表AD2!$A$2:$K$5000,9,FALSE)),0,VLOOKUP($Y$1*1000+A38,年齢別人口集計表AD2!$A$2:$K$5000,9,FALSE))</f>
        <v>1</v>
      </c>
      <c r="C38" s="62">
        <f>IF(ISNA(VLOOKUP($Y$1*1000+A38,年齢別人口集計表AD2!$A$2:$K$5000,10,FALSE)),0,VLOOKUP($Y$1*1000+A38,年齢別人口集計表AD2!$A$2:$K$5000,10,FALSE))</f>
        <v>0</v>
      </c>
      <c r="D38" s="62">
        <f>SUM(B38:C38)</f>
        <v>1</v>
      </c>
      <c r="E38" s="63"/>
      <c r="F38" s="62">
        <v>87</v>
      </c>
      <c r="G38" s="62">
        <f>IF(ISNA(VLOOKUP($Y$1*1000+F38,年齢別人口集計表AD2!$A$2:$K$5000,9,FALSE)),0,VLOOKUP($Y$1*1000+F38,年齢別人口集計表AD2!$A$2:$K$5000,9,FALSE))</f>
        <v>1</v>
      </c>
      <c r="H38" s="62">
        <f>IF(ISNA(VLOOKUP($Y$1*1000+F38,年齢別人口集計表AD2!$A$2:$K$5000,10,FALSE)),0,VLOOKUP($Y$1*1000+F38,年齢別人口集計表AD2!$A$2:$K$5000,10,FALSE))</f>
        <v>2</v>
      </c>
      <c r="I38" s="62">
        <f>SUM(G38:H38)</f>
        <v>3</v>
      </c>
      <c r="J38" s="63"/>
      <c r="K38" s="62">
        <v>92</v>
      </c>
      <c r="L38" s="62">
        <f>IF(ISNA(VLOOKUP($Y$1*1000+K38,年齢別人口集計表AD2!$A$2:$K$5000,9,FALSE)),0,VLOOKUP($Y$1*1000+K38,年齢別人口集計表AD2!$A$2:$K$5000,9,FALSE))</f>
        <v>0</v>
      </c>
      <c r="M38" s="62">
        <f>IF(ISNA(VLOOKUP($Y$1*1000+K38,年齢別人口集計表AD2!$A$2:$K$5000,10,FALSE)),0,VLOOKUP($Y$1*1000+K38,年齢別人口集計表AD2!$A$2:$K$5000,10,FALSE))</f>
        <v>1</v>
      </c>
      <c r="N38" s="62">
        <f>SUM(L38:M38)</f>
        <v>1</v>
      </c>
      <c r="O38" s="63"/>
      <c r="P38" s="62">
        <v>97</v>
      </c>
      <c r="Q38" s="62">
        <f>IF(ISNA(VLOOKUP($Y$1*1000+P38,年齢別人口集計表AD2!$A$2:$K$5000,9,FALSE)),0,VLOOKUP($Y$1*1000+P38,年齢別人口集計表AD2!$A$2:$K$5000,9,FALSE))</f>
        <v>0</v>
      </c>
      <c r="R38" s="62">
        <f>IF(ISNA(VLOOKUP($Y$1*1000+P38,年齢別人口集計表AD2!$A$2:$K$5000,10,FALSE)),0,VLOOKUP($Y$1*1000+P38,年齢別人口集計表AD2!$A$2:$K$5000,10,FALSE))</f>
        <v>1</v>
      </c>
      <c r="S38" s="62">
        <f>SUM(Q38:R38)</f>
        <v>1</v>
      </c>
      <c r="X38" s="57" t="s">
        <v>61</v>
      </c>
      <c r="Y38" s="57">
        <v>39</v>
      </c>
    </row>
    <row r="39" spans="1:25" x14ac:dyDescent="0.15">
      <c r="A39" s="62">
        <v>83</v>
      </c>
      <c r="B39" s="62">
        <f>IF(ISNA(VLOOKUP($Y$1*1000+A39,年齢別人口集計表AD2!$A$2:$K$5000,9,FALSE)),0,VLOOKUP($Y$1*1000+A39,年齢別人口集計表AD2!$A$2:$K$5000,9,FALSE))</f>
        <v>0</v>
      </c>
      <c r="C39" s="62">
        <f>IF(ISNA(VLOOKUP($Y$1*1000+A39,年齢別人口集計表AD2!$A$2:$K$5000,10,FALSE)),0,VLOOKUP($Y$1*1000+A39,年齢別人口集計表AD2!$A$2:$K$5000,10,FALSE))</f>
        <v>2</v>
      </c>
      <c r="D39" s="62">
        <f>SUM(B39:C39)</f>
        <v>2</v>
      </c>
      <c r="E39" s="63"/>
      <c r="F39" s="62">
        <v>88</v>
      </c>
      <c r="G39" s="62">
        <f>IF(ISNA(VLOOKUP($Y$1*1000+F39,年齢別人口集計表AD2!$A$2:$K$5000,9,FALSE)),0,VLOOKUP($Y$1*1000+F39,年齢別人口集計表AD2!$A$2:$K$5000,9,FALSE))</f>
        <v>0</v>
      </c>
      <c r="H39" s="62">
        <f>IF(ISNA(VLOOKUP($Y$1*1000+F39,年齢別人口集計表AD2!$A$2:$K$5000,10,FALSE)),0,VLOOKUP($Y$1*1000+F39,年齢別人口集計表AD2!$A$2:$K$5000,10,FALSE))</f>
        <v>1</v>
      </c>
      <c r="I39" s="62">
        <f>SUM(G39:H39)</f>
        <v>1</v>
      </c>
      <c r="J39" s="63"/>
      <c r="K39" s="62">
        <v>93</v>
      </c>
      <c r="L39" s="62">
        <f>IF(ISNA(VLOOKUP($Y$1*1000+K39,年齢別人口集計表AD2!$A$2:$K$5000,9,FALSE)),0,VLOOKUP($Y$1*1000+K39,年齢別人口集計表AD2!$A$2:$K$5000,9,FALSE))</f>
        <v>1</v>
      </c>
      <c r="M39" s="62">
        <f>IF(ISNA(VLOOKUP($Y$1*1000+K39,年齢別人口集計表AD2!$A$2:$K$5000,10,FALSE)),0,VLOOKUP($Y$1*1000+K39,年齢別人口集計表AD2!$A$2:$K$5000,10,FALSE))</f>
        <v>1</v>
      </c>
      <c r="N39" s="62">
        <f>SUM(L39:M39)</f>
        <v>2</v>
      </c>
      <c r="O39" s="63"/>
      <c r="P39" s="62">
        <v>98</v>
      </c>
      <c r="Q39" s="62">
        <f>IF(ISNA(VLOOKUP($Y$1*1000+P39,年齢別人口集計表AD2!$A$2:$K$5000,9,FALSE)),0,VLOOKUP($Y$1*1000+P39,年齢別人口集計表AD2!$A$2:$K$5000,9,FALSE))</f>
        <v>0</v>
      </c>
      <c r="R39" s="62">
        <f>IF(ISNA(VLOOKUP($Y$1*1000+P39,年齢別人口集計表AD2!$A$2:$K$5000,10,FALSE)),0,VLOOKUP($Y$1*1000+P39,年齢別人口集計表AD2!$A$2:$K$5000,10,FALSE))</f>
        <v>0</v>
      </c>
      <c r="S39" s="62">
        <f>SUM(Q39:R39)</f>
        <v>0</v>
      </c>
      <c r="X39" s="57" t="s">
        <v>77</v>
      </c>
      <c r="Y39" s="57">
        <v>40</v>
      </c>
    </row>
    <row r="40" spans="1:25" x14ac:dyDescent="0.15">
      <c r="A40" s="62">
        <v>84</v>
      </c>
      <c r="B40" s="62">
        <f>IF(ISNA(VLOOKUP($Y$1*1000+A40,年齢別人口集計表AD2!$A$2:$K$5000,9,FALSE)),0,VLOOKUP($Y$1*1000+A40,年齢別人口集計表AD2!$A$2:$K$5000,9,FALSE))</f>
        <v>1</v>
      </c>
      <c r="C40" s="62">
        <f>IF(ISNA(VLOOKUP($Y$1*1000+A40,年齢別人口集計表AD2!$A$2:$K$5000,10,FALSE)),0,VLOOKUP($Y$1*1000+A40,年齢別人口集計表AD2!$A$2:$K$5000,10,FALSE))</f>
        <v>0</v>
      </c>
      <c r="D40" s="62">
        <f>SUM(B40:C40)</f>
        <v>1</v>
      </c>
      <c r="E40" s="63"/>
      <c r="F40" s="62">
        <v>89</v>
      </c>
      <c r="G40" s="62">
        <f>IF(ISNA(VLOOKUP($Y$1*1000+F40,年齢別人口集計表AD2!$A$2:$K$5000,9,FALSE)),0,VLOOKUP($Y$1*1000+F40,年齢別人口集計表AD2!$A$2:$K$5000,9,FALSE))</f>
        <v>0</v>
      </c>
      <c r="H40" s="62">
        <f>IF(ISNA(VLOOKUP($Y$1*1000+F40,年齢別人口集計表AD2!$A$2:$K$5000,10,FALSE)),0,VLOOKUP($Y$1*1000+F40,年齢別人口集計表AD2!$A$2:$K$5000,10,FALSE))</f>
        <v>0</v>
      </c>
      <c r="I40" s="62">
        <f>SUM(G40:H40)</f>
        <v>0</v>
      </c>
      <c r="J40" s="63"/>
      <c r="K40" s="62">
        <v>94</v>
      </c>
      <c r="L40" s="62">
        <f>IF(ISNA(VLOOKUP($Y$1*1000+K40,年齢別人口集計表AD2!$A$2:$K$5000,9,FALSE)),0,VLOOKUP($Y$1*1000+K40,年齢別人口集計表AD2!$A$2:$K$5000,9,FALSE))</f>
        <v>0</v>
      </c>
      <c r="M40" s="62">
        <f>IF(ISNA(VLOOKUP($Y$1*1000+K40,年齢別人口集計表AD2!$A$2:$K$5000,10,FALSE)),0,VLOOKUP($Y$1*1000+K40,年齢別人口集計表AD2!$A$2:$K$5000,10,FALSE))</f>
        <v>1</v>
      </c>
      <c r="N40" s="62">
        <f>SUM(L40:M40)</f>
        <v>1</v>
      </c>
      <c r="O40" s="63"/>
      <c r="P40" s="62">
        <v>99</v>
      </c>
      <c r="Q40" s="62">
        <f>IF(ISNA(VLOOKUP($Y$1*1000+P40,年齢別人口集計表AD2!$A$2:$K$5000,9,FALSE)),0,VLOOKUP($Y$1*1000+P40,年齢別人口集計表AD2!$A$2:$K$5000,9,FALSE))</f>
        <v>0</v>
      </c>
      <c r="R40" s="62">
        <f>IF(ISNA(VLOOKUP($Y$1*1000+P40,年齢別人口集計表AD2!$A$2:$K$5000,10,FALSE)),0,VLOOKUP($Y$1*1000+P40,年齢別人口集計表AD2!$A$2:$K$5000,10,FALSE))</f>
        <v>0</v>
      </c>
      <c r="S40" s="62">
        <f>SUM(Q40:R40)</f>
        <v>0</v>
      </c>
      <c r="X40" s="57" t="s">
        <v>83</v>
      </c>
      <c r="Y40" s="57">
        <v>41</v>
      </c>
    </row>
    <row r="41" spans="1:25" x14ac:dyDescent="0.15">
      <c r="A41" s="64" t="s">
        <v>91</v>
      </c>
      <c r="B41" s="62">
        <f>SUM(B36:B40)</f>
        <v>5</v>
      </c>
      <c r="C41" s="62">
        <f>SUM(C36:C40)</f>
        <v>8</v>
      </c>
      <c r="D41" s="62">
        <f>SUM(D36:D40)</f>
        <v>13</v>
      </c>
      <c r="E41" s="63"/>
      <c r="F41" s="64" t="s">
        <v>91</v>
      </c>
      <c r="G41" s="62">
        <f>SUM(G36:G40)</f>
        <v>1</v>
      </c>
      <c r="H41" s="62">
        <f>SUM(H36:H40)</f>
        <v>4</v>
      </c>
      <c r="I41" s="62">
        <f>SUM(I36:I40)</f>
        <v>5</v>
      </c>
      <c r="J41" s="63"/>
      <c r="K41" s="64" t="s">
        <v>91</v>
      </c>
      <c r="L41" s="62">
        <f>SUM(L36:L40)</f>
        <v>2</v>
      </c>
      <c r="M41" s="62">
        <f>SUM(M36:M40)</f>
        <v>5</v>
      </c>
      <c r="N41" s="62">
        <f>SUM(N36:N40)</f>
        <v>7</v>
      </c>
      <c r="O41" s="63"/>
      <c r="P41" s="64" t="s">
        <v>91</v>
      </c>
      <c r="Q41" s="62">
        <f>SUM(Q36:Q40)</f>
        <v>0</v>
      </c>
      <c r="R41" s="62">
        <f>SUM(R36:R40)</f>
        <v>2</v>
      </c>
      <c r="S41" s="62">
        <f>SUM(S36:S40)</f>
        <v>2</v>
      </c>
      <c r="U41" s="65">
        <f>Q41+L41+G41+B41</f>
        <v>8</v>
      </c>
      <c r="V41" s="65">
        <f>R41+M41+H41+C41</f>
        <v>19</v>
      </c>
      <c r="X41" s="57" t="s">
        <v>36</v>
      </c>
      <c r="Y41" s="57">
        <v>42</v>
      </c>
    </row>
    <row r="42" spans="1:25" x14ac:dyDescent="0.15">
      <c r="A42" s="66"/>
      <c r="B42" s="66"/>
      <c r="C42" s="66"/>
      <c r="D42" s="66"/>
      <c r="F42" s="66"/>
      <c r="G42" s="66"/>
      <c r="H42" s="66"/>
      <c r="I42" s="66"/>
      <c r="K42" s="66"/>
      <c r="L42" s="66"/>
      <c r="M42" s="66"/>
      <c r="N42" s="66"/>
      <c r="P42" s="66"/>
      <c r="Q42" s="66"/>
      <c r="R42" s="66"/>
      <c r="S42" s="66"/>
      <c r="X42" s="57" t="s">
        <v>37</v>
      </c>
      <c r="Y42" s="57">
        <v>43</v>
      </c>
    </row>
    <row r="43" spans="1:25" x14ac:dyDescent="0.15">
      <c r="A43" s="64" t="s">
        <v>0</v>
      </c>
      <c r="B43" s="64" t="s">
        <v>89</v>
      </c>
      <c r="C43" s="64" t="s">
        <v>90</v>
      </c>
      <c r="D43" s="64" t="s">
        <v>91</v>
      </c>
      <c r="E43" s="63"/>
      <c r="F43" s="64" t="s">
        <v>0</v>
      </c>
      <c r="G43" s="64" t="s">
        <v>89</v>
      </c>
      <c r="H43" s="64" t="s">
        <v>90</v>
      </c>
      <c r="I43" s="64" t="s">
        <v>91</v>
      </c>
      <c r="J43" s="63"/>
      <c r="K43" s="64" t="s">
        <v>0</v>
      </c>
      <c r="L43" s="64" t="s">
        <v>89</v>
      </c>
      <c r="M43" s="64" t="s">
        <v>90</v>
      </c>
      <c r="N43" s="64" t="s">
        <v>91</v>
      </c>
      <c r="O43" s="63"/>
      <c r="P43" s="64" t="s">
        <v>0</v>
      </c>
      <c r="Q43" s="64" t="s">
        <v>89</v>
      </c>
      <c r="R43" s="64" t="s">
        <v>90</v>
      </c>
      <c r="S43" s="64" t="s">
        <v>91</v>
      </c>
      <c r="X43" s="57" t="s">
        <v>38</v>
      </c>
      <c r="Y43" s="57">
        <v>50</v>
      </c>
    </row>
    <row r="44" spans="1:25" x14ac:dyDescent="0.15">
      <c r="A44" s="62">
        <v>100</v>
      </c>
      <c r="B44" s="62">
        <f>IF(ISNA(VLOOKUP($Y$1*1000+A44,年齢別人口集計表AD2!$A$2:$K$5000,9,FALSE)),0,VLOOKUP($Y$1*1000+A44,年齢別人口集計表AD2!$A$2:$K$5000,9,FALSE))</f>
        <v>0</v>
      </c>
      <c r="C44" s="62">
        <f>IF(ISNA(VLOOKUP($Y$1*1000+A44,年齢別人口集計表AD2!$A$2:$K$5000,10,FALSE)),0,VLOOKUP($Y$1*1000+A44,年齢別人口集計表AD2!$A$2:$K$5000,10,FALSE))</f>
        <v>0</v>
      </c>
      <c r="D44" s="62">
        <f>SUM(B44:C44)</f>
        <v>0</v>
      </c>
      <c r="E44" s="63"/>
      <c r="F44" s="62">
        <v>105</v>
      </c>
      <c r="G44" s="62">
        <f>IF(ISNA(VLOOKUP($Y$1*1000+F44,年齢別人口集計表AD2!$A$2:$K$5000,9,FALSE)),0,VLOOKUP($Y$1*1000+F44,年齢別人口集計表AD2!$A$2:$K$5000,9,FALSE))</f>
        <v>0</v>
      </c>
      <c r="H44" s="62">
        <f>IF(ISNA(VLOOKUP($Y$1*1000+F44,年齢別人口集計表AD2!$A$2:$K$5000,10,FALSE)),0,VLOOKUP($Y$1*1000+F44,年齢別人口集計表AD2!$A$2:$K$5000,10,FALSE))</f>
        <v>0</v>
      </c>
      <c r="I44" s="62">
        <f>SUM(G44:H44)</f>
        <v>0</v>
      </c>
      <c r="J44" s="63"/>
      <c r="K44" s="62">
        <v>110</v>
      </c>
      <c r="L44" s="62">
        <f>IF(ISNA(VLOOKUP($Y$1*1000+K44,年齢別人口集計表AD2!$A$2:$K$5000,9,FALSE)),0,VLOOKUP($Y$1*1000+K44,年齢別人口集計表AD2!$A$2:$K$5000,9,FALSE))</f>
        <v>0</v>
      </c>
      <c r="M44" s="62">
        <f>IF(ISNA(VLOOKUP($Y$1*1000+K44,年齢別人口集計表AD2!$A$2:$K$5000,10,FALSE)),0,VLOOKUP($Y$1*1000+K44,年齢別人口集計表AD2!$A$2:$K$5000,10,FALSE))</f>
        <v>0</v>
      </c>
      <c r="N44" s="62">
        <f>SUM(L44:M44)</f>
        <v>0</v>
      </c>
      <c r="O44" s="63"/>
      <c r="P44" s="62">
        <v>115</v>
      </c>
      <c r="Q44" s="62">
        <f>IF(ISNA(VLOOKUP($Y$1*1000+P44,年齢別人口集計表AD2!$A$2:$K$5000,9,FALSE)),0,VLOOKUP($Y$1*1000+P44,年齢別人口集計表AD2!$A$2:$K$5000,9,FALSE))</f>
        <v>0</v>
      </c>
      <c r="R44" s="62">
        <f>IF(ISNA(VLOOKUP($Y$1*1000+P44,年齢別人口集計表AD2!$A$2:$K$5000,10,FALSE)),0,VLOOKUP($Y$1*1000+P44,年齢別人口集計表AD2!$A$2:$K$5000,10,FALSE))</f>
        <v>0</v>
      </c>
      <c r="S44" s="62">
        <f>SUM(Q44:R44)</f>
        <v>0</v>
      </c>
      <c r="X44" s="57" t="s">
        <v>39</v>
      </c>
      <c r="Y44" s="57">
        <v>51</v>
      </c>
    </row>
    <row r="45" spans="1:25" x14ac:dyDescent="0.15">
      <c r="A45" s="62">
        <v>101</v>
      </c>
      <c r="B45" s="62">
        <f>IF(ISNA(VLOOKUP($Y$1*1000+A45,年齢別人口集計表AD2!$A$2:$K$5000,9,FALSE)),0,VLOOKUP($Y$1*1000+A45,年齢別人口集計表AD2!$A$2:$K$5000,9,FALSE))</f>
        <v>0</v>
      </c>
      <c r="C45" s="62">
        <f>IF(ISNA(VLOOKUP($Y$1*1000+A45,年齢別人口集計表AD2!$A$2:$K$5000,10,FALSE)),0,VLOOKUP($Y$1*1000+A45,年齢別人口集計表AD2!$A$2:$K$5000,10,FALSE))</f>
        <v>0</v>
      </c>
      <c r="D45" s="62">
        <f>SUM(B45:C45)</f>
        <v>0</v>
      </c>
      <c r="E45" s="63"/>
      <c r="F45" s="62">
        <v>106</v>
      </c>
      <c r="G45" s="62">
        <f>IF(ISNA(VLOOKUP($Y$1*1000+F45,年齢別人口集計表AD2!$A$2:$K$5000,9,FALSE)),0,VLOOKUP($Y$1*1000+F45,年齢別人口集計表AD2!$A$2:$K$5000,9,FALSE))</f>
        <v>0</v>
      </c>
      <c r="H45" s="62">
        <f>IF(ISNA(VLOOKUP($Y$1*1000+F45,年齢別人口集計表AD2!$A$2:$K$5000,10,FALSE)),0,VLOOKUP($Y$1*1000+F45,年齢別人口集計表AD2!$A$2:$K$5000,10,FALSE))</f>
        <v>0</v>
      </c>
      <c r="I45" s="62">
        <f>SUM(G45:H45)</f>
        <v>0</v>
      </c>
      <c r="J45" s="63"/>
      <c r="K45" s="62">
        <v>111</v>
      </c>
      <c r="L45" s="62">
        <f>IF(ISNA(VLOOKUP($Y$1*1000+K45,年齢別人口集計表AD2!$A$2:$K$5000,9,FALSE)),0,VLOOKUP($Y$1*1000+K45,年齢別人口集計表AD2!$A$2:$K$5000,9,FALSE))</f>
        <v>0</v>
      </c>
      <c r="M45" s="62">
        <f>IF(ISNA(VLOOKUP($Y$1*1000+K45,年齢別人口集計表AD2!$A$2:$K$5000,10,FALSE)),0,VLOOKUP($Y$1*1000+K45,年齢別人口集計表AD2!$A$2:$K$5000,10,FALSE))</f>
        <v>0</v>
      </c>
      <c r="N45" s="62">
        <f>SUM(L45:M45)</f>
        <v>0</v>
      </c>
      <c r="O45" s="63"/>
      <c r="P45" s="62">
        <v>116</v>
      </c>
      <c r="Q45" s="62">
        <f>IF(ISNA(VLOOKUP($Y$1*1000+P45,年齢別人口集計表AD2!$A$2:$K$5000,9,FALSE)),0,VLOOKUP($Y$1*1000+P45,年齢別人口集計表AD2!$A$2:$K$5000,9,FALSE))</f>
        <v>0</v>
      </c>
      <c r="R45" s="62">
        <f>IF(ISNA(VLOOKUP($Y$1*1000+P45,年齢別人口集計表AD2!$A$2:$K$5000,10,FALSE)),0,VLOOKUP($Y$1*1000+P45,年齢別人口集計表AD2!$A$2:$K$5000,10,FALSE))</f>
        <v>0</v>
      </c>
      <c r="S45" s="62">
        <f>SUM(Q45:R45)</f>
        <v>0</v>
      </c>
      <c r="X45" s="57" t="s">
        <v>40</v>
      </c>
      <c r="Y45" s="57">
        <v>52</v>
      </c>
    </row>
    <row r="46" spans="1:25" x14ac:dyDescent="0.15">
      <c r="A46" s="62">
        <v>102</v>
      </c>
      <c r="B46" s="62">
        <f>IF(ISNA(VLOOKUP($Y$1*1000+A46,年齢別人口集計表AD2!$A$2:$K$5000,9,FALSE)),0,VLOOKUP($Y$1*1000+A46,年齢別人口集計表AD2!$A$2:$K$5000,9,FALSE))</f>
        <v>0</v>
      </c>
      <c r="C46" s="62">
        <f>IF(ISNA(VLOOKUP($Y$1*1000+A46,年齢別人口集計表AD2!$A$2:$K$5000,10,FALSE)),0,VLOOKUP($Y$1*1000+A46,年齢別人口集計表AD2!$A$2:$K$5000,10,FALSE))</f>
        <v>0</v>
      </c>
      <c r="D46" s="62">
        <f>SUM(B46:C46)</f>
        <v>0</v>
      </c>
      <c r="E46" s="63"/>
      <c r="F46" s="62">
        <v>107</v>
      </c>
      <c r="G46" s="62">
        <f>IF(ISNA(VLOOKUP($Y$1*1000+F46,年齢別人口集計表AD2!$A$2:$K$5000,9,FALSE)),0,VLOOKUP($Y$1*1000+F46,年齢別人口集計表AD2!$A$2:$K$5000,9,FALSE))</f>
        <v>0</v>
      </c>
      <c r="H46" s="62">
        <f>IF(ISNA(VLOOKUP($Y$1*1000+F46,年齢別人口集計表AD2!$A$2:$K$5000,10,FALSE)),0,VLOOKUP($Y$1*1000+F46,年齢別人口集計表AD2!$A$2:$K$5000,10,FALSE))</f>
        <v>0</v>
      </c>
      <c r="I46" s="62">
        <f>SUM(G46:H46)</f>
        <v>0</v>
      </c>
      <c r="J46" s="63"/>
      <c r="K46" s="62">
        <v>112</v>
      </c>
      <c r="L46" s="62">
        <f>IF(ISNA(VLOOKUP($Y$1*1000+K46,年齢別人口集計表AD2!$A$2:$K$5000,9,FALSE)),0,VLOOKUP($Y$1*1000+K46,年齢別人口集計表AD2!$A$2:$K$5000,9,FALSE))</f>
        <v>0</v>
      </c>
      <c r="M46" s="62">
        <f>IF(ISNA(VLOOKUP($Y$1*1000+K46,年齢別人口集計表AD2!$A$2:$K$5000,10,FALSE)),0,VLOOKUP($Y$1*1000+K46,年齢別人口集計表AD2!$A$2:$K$5000,10,FALSE))</f>
        <v>0</v>
      </c>
      <c r="N46" s="62">
        <f>SUM(L46:M46)</f>
        <v>0</v>
      </c>
      <c r="O46" s="63"/>
      <c r="P46" s="62">
        <v>117</v>
      </c>
      <c r="Q46" s="62">
        <f>IF(ISNA(VLOOKUP($Y$1*1000+P46,年齢別人口集計表AD2!$A$2:$K$5000,9,FALSE)),0,VLOOKUP($Y$1*1000+P46,年齢別人口集計表AD2!$A$2:$K$5000,9,FALSE))</f>
        <v>0</v>
      </c>
      <c r="R46" s="62">
        <f>IF(ISNA(VLOOKUP($Y$1*1000+P46,年齢別人口集計表AD2!$A$2:$K$5000,10,FALSE)),0,VLOOKUP($Y$1*1000+P46,年齢別人口集計表AD2!$A$2:$K$5000,10,FALSE))</f>
        <v>0</v>
      </c>
      <c r="S46" s="62">
        <f>SUM(Q46:R46)</f>
        <v>0</v>
      </c>
      <c r="X46" s="57" t="s">
        <v>41</v>
      </c>
      <c r="Y46" s="57">
        <v>53</v>
      </c>
    </row>
    <row r="47" spans="1:25" x14ac:dyDescent="0.15">
      <c r="A47" s="62">
        <v>103</v>
      </c>
      <c r="B47" s="62">
        <f>IF(ISNA(VLOOKUP($Y$1*1000+A47,年齢別人口集計表AD2!$A$2:$K$5000,9,FALSE)),0,VLOOKUP($Y$1*1000+A47,年齢別人口集計表AD2!$A$2:$K$5000,9,FALSE))</f>
        <v>0</v>
      </c>
      <c r="C47" s="62">
        <f>IF(ISNA(VLOOKUP($Y$1*1000+A47,年齢別人口集計表AD2!$A$2:$K$5000,10,FALSE)),0,VLOOKUP($Y$1*1000+A47,年齢別人口集計表AD2!$A$2:$K$5000,10,FALSE))</f>
        <v>0</v>
      </c>
      <c r="D47" s="62">
        <f>SUM(B47:C47)</f>
        <v>0</v>
      </c>
      <c r="E47" s="63"/>
      <c r="F47" s="62">
        <v>108</v>
      </c>
      <c r="G47" s="62">
        <f>IF(ISNA(VLOOKUP($Y$1*1000+F47,年齢別人口集計表AD2!$A$2:$K$5000,9,FALSE)),0,VLOOKUP($Y$1*1000+F47,年齢別人口集計表AD2!$A$2:$K$5000,9,FALSE))</f>
        <v>0</v>
      </c>
      <c r="H47" s="62">
        <f>IF(ISNA(VLOOKUP($Y$1*1000+F47,年齢別人口集計表AD2!$A$2:$K$5000,10,FALSE)),0,VLOOKUP($Y$1*1000+F47,年齢別人口集計表AD2!$A$2:$K$5000,10,FALSE))</f>
        <v>0</v>
      </c>
      <c r="I47" s="62">
        <f>SUM(G47:H47)</f>
        <v>0</v>
      </c>
      <c r="J47" s="63"/>
      <c r="K47" s="62">
        <v>113</v>
      </c>
      <c r="L47" s="62">
        <f>IF(ISNA(VLOOKUP($Y$1*1000+K47,年齢別人口集計表AD2!$A$2:$K$5000,9,FALSE)),0,VLOOKUP($Y$1*1000+K47,年齢別人口集計表AD2!$A$2:$K$5000,9,FALSE))</f>
        <v>0</v>
      </c>
      <c r="M47" s="62">
        <f>IF(ISNA(VLOOKUP($Y$1*1000+K47,年齢別人口集計表AD2!$A$2:$K$5000,10,FALSE)),0,VLOOKUP($Y$1*1000+K47,年齢別人口集計表AD2!$A$2:$K$5000,10,FALSE))</f>
        <v>0</v>
      </c>
      <c r="N47" s="62">
        <f>SUM(L47:M47)</f>
        <v>0</v>
      </c>
      <c r="O47" s="63"/>
      <c r="P47" s="62">
        <v>118</v>
      </c>
      <c r="Q47" s="62">
        <f>IF(ISNA(VLOOKUP($Y$1*1000+P47,年齢別人口集計表AD2!$A$2:$K$5000,9,FALSE)),0,VLOOKUP($Y$1*1000+P47,年齢別人口集計表AD2!$A$2:$K$5000,9,FALSE))</f>
        <v>0</v>
      </c>
      <c r="R47" s="62">
        <f>IF(ISNA(VLOOKUP($Y$1*1000+P47,年齢別人口集計表AD2!$A$2:$K$5000,10,FALSE)),0,VLOOKUP($Y$1*1000+P47,年齢別人口集計表AD2!$A$2:$K$5000,10,FALSE))</f>
        <v>0</v>
      </c>
      <c r="S47" s="62">
        <f>SUM(Q47:R47)</f>
        <v>0</v>
      </c>
      <c r="X47" s="57" t="s">
        <v>42</v>
      </c>
      <c r="Y47" s="57">
        <v>54</v>
      </c>
    </row>
    <row r="48" spans="1:25" x14ac:dyDescent="0.15">
      <c r="A48" s="62">
        <v>104</v>
      </c>
      <c r="B48" s="62">
        <f>IF(ISNA(VLOOKUP($Y$1*1000+A48,年齢別人口集計表AD2!$A$2:$K$5000,9,FALSE)),0,VLOOKUP($Y$1*1000+A48,年齢別人口集計表AD2!$A$2:$K$5000,9,FALSE))</f>
        <v>0</v>
      </c>
      <c r="C48" s="62">
        <f>IF(ISNA(VLOOKUP($Y$1*1000+A48,年齢別人口集計表AD2!$A$2:$K$5000,10,FALSE)),0,VLOOKUP($Y$1*1000+A48,年齢別人口集計表AD2!$A$2:$K$5000,10,FALSE))</f>
        <v>0</v>
      </c>
      <c r="D48" s="62">
        <f>SUM(B48:C48)</f>
        <v>0</v>
      </c>
      <c r="E48" s="63"/>
      <c r="F48" s="62">
        <v>109</v>
      </c>
      <c r="G48" s="62">
        <f>IF(ISNA(VLOOKUP($Y$1*1000+F48,年齢別人口集計表AD2!$A$2:$K$5000,9,FALSE)),0,VLOOKUP($Y$1*1000+F48,年齢別人口集計表AD2!$A$2:$K$5000,9,FALSE))</f>
        <v>0</v>
      </c>
      <c r="H48" s="62">
        <f>IF(ISNA(VLOOKUP($Y$1*1000+F48,年齢別人口集計表AD2!$A$2:$K$5000,10,FALSE)),0,VLOOKUP($Y$1*1000+F48,年齢別人口集計表AD2!$A$2:$K$5000,10,FALSE))</f>
        <v>0</v>
      </c>
      <c r="I48" s="62">
        <f>SUM(G48:H48)</f>
        <v>0</v>
      </c>
      <c r="J48" s="63"/>
      <c r="K48" s="62">
        <v>114</v>
      </c>
      <c r="L48" s="62">
        <f>IF(ISNA(VLOOKUP($Y$1*1000+K48,年齢別人口集計表AD2!$A$2:$K$5000,9,FALSE)),0,VLOOKUP($Y$1*1000+K48,年齢別人口集計表AD2!$A$2:$K$5000,9,FALSE))</f>
        <v>0</v>
      </c>
      <c r="M48" s="62">
        <f>IF(ISNA(VLOOKUP($Y$1*1000+K48,年齢別人口集計表AD2!$A$2:$K$5000,10,FALSE)),0,VLOOKUP($Y$1*1000+K48,年齢別人口集計表AD2!$A$2:$K$5000,10,FALSE))</f>
        <v>0</v>
      </c>
      <c r="N48" s="62">
        <f>SUM(L48:M48)</f>
        <v>0</v>
      </c>
      <c r="O48" s="63"/>
      <c r="P48" s="62">
        <v>119</v>
      </c>
      <c r="Q48" s="62">
        <f>IF(ISNA(VLOOKUP($Y$1*1000+P48,年齢別人口集計表AD2!$A$2:$K$5000,9,FALSE)),0,VLOOKUP($Y$1*1000+P48,年齢別人口集計表AD2!$A$2:$K$5000,9,FALSE))</f>
        <v>0</v>
      </c>
      <c r="R48" s="62">
        <f>IF(ISNA(VLOOKUP($Y$1*1000+P48,年齢別人口集計表AD2!$A$2:$K$5000,10,FALSE)),0,VLOOKUP($Y$1*1000+P48,年齢別人口集計表AD2!$A$2:$K$5000,10,FALSE))</f>
        <v>0</v>
      </c>
      <c r="S48" s="62">
        <f>SUM(Q48:R48)</f>
        <v>0</v>
      </c>
      <c r="X48" s="57" t="s">
        <v>43</v>
      </c>
      <c r="Y48" s="57">
        <v>55</v>
      </c>
    </row>
    <row r="49" spans="1:25" x14ac:dyDescent="0.15">
      <c r="A49" s="64" t="s">
        <v>91</v>
      </c>
      <c r="B49" s="62">
        <f>SUM(B44:B48)</f>
        <v>0</v>
      </c>
      <c r="C49" s="62">
        <f>SUM(C44:C48)</f>
        <v>0</v>
      </c>
      <c r="D49" s="62">
        <f>SUM(D44:D48)</f>
        <v>0</v>
      </c>
      <c r="E49" s="63"/>
      <c r="F49" s="64" t="s">
        <v>91</v>
      </c>
      <c r="G49" s="62">
        <f>SUM(G44:G48)</f>
        <v>0</v>
      </c>
      <c r="H49" s="62">
        <f>SUM(H44:H48)</f>
        <v>0</v>
      </c>
      <c r="I49" s="62">
        <f>SUM(I44:I48)</f>
        <v>0</v>
      </c>
      <c r="J49" s="63"/>
      <c r="K49" s="64" t="s">
        <v>91</v>
      </c>
      <c r="L49" s="62">
        <f>SUM(L44:L48)</f>
        <v>0</v>
      </c>
      <c r="M49" s="62">
        <f>SUM(M44:M48)</f>
        <v>0</v>
      </c>
      <c r="N49" s="62">
        <f>SUM(N44:N48)</f>
        <v>0</v>
      </c>
      <c r="O49" s="63"/>
      <c r="P49" s="64" t="s">
        <v>91</v>
      </c>
      <c r="Q49" s="62">
        <f>SUM(Q44:Q48)</f>
        <v>0</v>
      </c>
      <c r="R49" s="62">
        <f>SUM(R44:R48)</f>
        <v>0</v>
      </c>
      <c r="S49" s="62">
        <f>SUM(S44:S48)</f>
        <v>0</v>
      </c>
      <c r="U49" s="65">
        <f>Q49+L49+G49+B49</f>
        <v>0</v>
      </c>
      <c r="V49" s="65">
        <f>R49+M49+H49+C49</f>
        <v>0</v>
      </c>
      <c r="X49" s="57" t="s">
        <v>44</v>
      </c>
      <c r="Y49" s="57">
        <v>56</v>
      </c>
    </row>
    <row r="50" spans="1:25" ht="14.25" thickBot="1" x14ac:dyDescent="0.2">
      <c r="A50" s="67"/>
      <c r="B50" s="67"/>
      <c r="C50" s="67"/>
      <c r="D50" s="67"/>
      <c r="F50" s="67"/>
      <c r="G50" s="67"/>
      <c r="H50" s="67"/>
      <c r="I50" s="67"/>
      <c r="K50" s="67"/>
      <c r="L50" s="67"/>
      <c r="M50" s="67"/>
      <c r="N50" s="67"/>
      <c r="P50" s="67"/>
      <c r="Q50" s="68"/>
      <c r="R50" s="68"/>
      <c r="S50" s="68"/>
      <c r="X50" s="57" t="s">
        <v>45</v>
      </c>
      <c r="Y50" s="57">
        <v>57</v>
      </c>
    </row>
    <row r="51" spans="1:25" ht="14.25" thickBot="1" x14ac:dyDescent="0.2">
      <c r="N51" s="76"/>
      <c r="O51" s="70"/>
      <c r="P51" s="69" t="s">
        <v>94</v>
      </c>
      <c r="Q51" s="71" t="s">
        <v>89</v>
      </c>
      <c r="R51" s="72" t="s">
        <v>90</v>
      </c>
      <c r="S51" s="72" t="s">
        <v>91</v>
      </c>
      <c r="X51" s="57" t="s">
        <v>46</v>
      </c>
      <c r="Y51" s="57">
        <v>58</v>
      </c>
    </row>
    <row r="52" spans="1:25" ht="14.25" thickBot="1" x14ac:dyDescent="0.2">
      <c r="N52" s="77"/>
      <c r="O52" s="70"/>
      <c r="P52" s="73" t="s">
        <v>95</v>
      </c>
      <c r="Q52" s="74">
        <f>SUM(U9:U49)</f>
        <v>111</v>
      </c>
      <c r="R52" s="75">
        <f>SUM(V9:V49)</f>
        <v>106</v>
      </c>
      <c r="S52" s="75">
        <f>SUM(Q52:R52)</f>
        <v>217</v>
      </c>
      <c r="U52" s="65">
        <f>SUM(U9:U49)</f>
        <v>111</v>
      </c>
      <c r="V52" s="65">
        <f>SUM(V9:V49)</f>
        <v>106</v>
      </c>
      <c r="X52" s="57" t="s">
        <v>47</v>
      </c>
      <c r="Y52" s="57">
        <v>59</v>
      </c>
    </row>
    <row r="53" spans="1:25" x14ac:dyDescent="0.15">
      <c r="U53" s="65">
        <f>G33+L33+Q33+U41+U49</f>
        <v>41</v>
      </c>
      <c r="V53" s="65">
        <f>H33+M33+R33+V41+V49</f>
        <v>58</v>
      </c>
      <c r="X53" s="57" t="s">
        <v>48</v>
      </c>
      <c r="Y53" s="57">
        <v>60</v>
      </c>
    </row>
    <row r="54" spans="1:25" x14ac:dyDescent="0.15">
      <c r="U54" s="65">
        <f>Q33+U41+U49</f>
        <v>16</v>
      </c>
      <c r="V54" s="65">
        <f>R33+V41+V49</f>
        <v>27</v>
      </c>
      <c r="X54" s="57" t="s">
        <v>49</v>
      </c>
      <c r="Y54" s="57">
        <v>61</v>
      </c>
    </row>
    <row r="55" spans="1:25" x14ac:dyDescent="0.15">
      <c r="X55" s="57" t="s">
        <v>50</v>
      </c>
      <c r="Y55" s="57">
        <v>62</v>
      </c>
    </row>
    <row r="56" spans="1:25" x14ac:dyDescent="0.15">
      <c r="X56" s="57" t="s">
        <v>51</v>
      </c>
      <c r="Y56" s="57">
        <v>63</v>
      </c>
    </row>
    <row r="57" spans="1:25" x14ac:dyDescent="0.15">
      <c r="X57" s="57" t="s">
        <v>52</v>
      </c>
      <c r="Y57" s="57">
        <v>64</v>
      </c>
    </row>
    <row r="58" spans="1:25" x14ac:dyDescent="0.15">
      <c r="X58" s="57" t="s">
        <v>53</v>
      </c>
      <c r="Y58" s="57">
        <v>65</v>
      </c>
    </row>
    <row r="59" spans="1:25" x14ac:dyDescent="0.15">
      <c r="X59" s="57" t="s">
        <v>54</v>
      </c>
      <c r="Y59" s="57">
        <v>66</v>
      </c>
    </row>
    <row r="60" spans="1:25" x14ac:dyDescent="0.15">
      <c r="X60" s="57" t="s">
        <v>55</v>
      </c>
      <c r="Y60" s="57">
        <v>67</v>
      </c>
    </row>
    <row r="61" spans="1:25" x14ac:dyDescent="0.15">
      <c r="X61" s="57" t="s">
        <v>122</v>
      </c>
      <c r="Y61" s="57">
        <v>68</v>
      </c>
    </row>
    <row r="62" spans="1:25" x14ac:dyDescent="0.15">
      <c r="X62" s="57" t="s">
        <v>56</v>
      </c>
      <c r="Y62" s="57">
        <v>69</v>
      </c>
    </row>
    <row r="63" spans="1:25" x14ac:dyDescent="0.15">
      <c r="X63" s="57" t="s">
        <v>57</v>
      </c>
      <c r="Y63" s="57">
        <v>70</v>
      </c>
    </row>
    <row r="64" spans="1:25" x14ac:dyDescent="0.15">
      <c r="X64" s="57" t="s">
        <v>58</v>
      </c>
      <c r="Y64" s="57">
        <v>71</v>
      </c>
    </row>
    <row r="65" spans="24:25" x14ac:dyDescent="0.15">
      <c r="X65" s="57" t="s">
        <v>59</v>
      </c>
      <c r="Y65" s="57">
        <v>72</v>
      </c>
    </row>
    <row r="66" spans="24:25" x14ac:dyDescent="0.15">
      <c r="X66" s="57" t="s">
        <v>60</v>
      </c>
      <c r="Y66" s="57">
        <v>73</v>
      </c>
    </row>
  </sheetData>
  <sheetProtection sheet="1"/>
  <phoneticPr fontId="2"/>
  <dataValidations count="1">
    <dataValidation type="list" allowBlank="1" showInputMessage="1" showErrorMessage="1" sqref="H1">
      <formula1>$X$3:$X$66</formula1>
    </dataValidation>
  </dataValidations>
  <pageMargins left="0.99" right="0.78700000000000003" top="0.47" bottom="0.28000000000000003" header="0.4" footer="0.21"/>
  <pageSetup paperSize="9" scale="84" orientation="landscape" verticalDpi="0" r:id="rId1"/>
  <headerFooter alignWithMargins="0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66"/>
  <sheetViews>
    <sheetView tabSelected="1" zoomScale="80" workbookViewId="0">
      <pane ySplit="1" topLeftCell="A2" activePane="bottomLeft" state="frozen"/>
      <selection activeCell="I52" sqref="I52"/>
      <selection pane="bottomLeft" activeCell="I52" sqref="I52"/>
    </sheetView>
  </sheetViews>
  <sheetFormatPr defaultRowHeight="13.5" x14ac:dyDescent="0.15"/>
  <cols>
    <col min="1" max="4" width="9" style="57"/>
    <col min="5" max="5" width="2.125" style="57" customWidth="1"/>
    <col min="6" max="9" width="9" style="57"/>
    <col min="10" max="10" width="0.875" style="57" customWidth="1"/>
    <col min="11" max="14" width="9" style="57"/>
    <col min="15" max="15" width="1" style="57" customWidth="1"/>
    <col min="16" max="16384" width="9" style="57"/>
  </cols>
  <sheetData>
    <row r="1" spans="1:25" x14ac:dyDescent="0.15">
      <c r="A1" s="55" t="s">
        <v>99</v>
      </c>
      <c r="B1" s="55"/>
      <c r="C1" s="55"/>
      <c r="D1" s="55"/>
      <c r="E1" s="55"/>
      <c r="F1" s="55"/>
      <c r="G1" s="56" t="s">
        <v>92</v>
      </c>
      <c r="H1" s="78" t="s">
        <v>143</v>
      </c>
      <c r="J1" s="55"/>
      <c r="K1" s="55"/>
      <c r="L1" s="55"/>
      <c r="M1" s="55"/>
      <c r="N1" s="55"/>
      <c r="O1" s="55" t="s">
        <v>93</v>
      </c>
      <c r="P1" s="55"/>
      <c r="Q1" s="55"/>
      <c r="R1" s="55" t="str">
        <f>高齢者率65!J1</f>
        <v>平成30年3月末</v>
      </c>
      <c r="S1" s="55"/>
      <c r="Y1" s="55">
        <f>VLOOKUP(H1,X3:Y67,2,FALSE)</f>
        <v>52</v>
      </c>
    </row>
    <row r="2" spans="1:25" x14ac:dyDescent="0.15">
      <c r="A2" s="58"/>
      <c r="B2" s="58"/>
      <c r="C2" s="58"/>
      <c r="D2" s="58"/>
      <c r="E2" s="55"/>
      <c r="F2" s="58"/>
      <c r="G2" s="58"/>
      <c r="H2" s="58"/>
      <c r="I2" s="58"/>
      <c r="J2" s="55"/>
      <c r="K2" s="58"/>
      <c r="L2" s="58"/>
      <c r="M2" s="58"/>
      <c r="N2" s="58"/>
      <c r="O2" s="55"/>
      <c r="P2" s="58"/>
      <c r="Q2" s="58"/>
      <c r="R2" s="58"/>
      <c r="S2" s="58"/>
    </row>
    <row r="3" spans="1:25" x14ac:dyDescent="0.15">
      <c r="A3" s="59" t="s">
        <v>0</v>
      </c>
      <c r="B3" s="59" t="s">
        <v>89</v>
      </c>
      <c r="C3" s="59" t="s">
        <v>90</v>
      </c>
      <c r="D3" s="59" t="s">
        <v>91</v>
      </c>
      <c r="E3" s="60"/>
      <c r="F3" s="59" t="s">
        <v>0</v>
      </c>
      <c r="G3" s="59" t="s">
        <v>89</v>
      </c>
      <c r="H3" s="59" t="s">
        <v>90</v>
      </c>
      <c r="I3" s="59" t="s">
        <v>91</v>
      </c>
      <c r="J3" s="60"/>
      <c r="K3" s="59" t="s">
        <v>0</v>
      </c>
      <c r="L3" s="59" t="s">
        <v>89</v>
      </c>
      <c r="M3" s="59" t="s">
        <v>90</v>
      </c>
      <c r="N3" s="59" t="s">
        <v>91</v>
      </c>
      <c r="O3" s="60"/>
      <c r="P3" s="59" t="s">
        <v>0</v>
      </c>
      <c r="Q3" s="59" t="s">
        <v>89</v>
      </c>
      <c r="R3" s="59" t="s">
        <v>90</v>
      </c>
      <c r="S3" s="59" t="s">
        <v>91</v>
      </c>
      <c r="T3" s="61"/>
      <c r="X3" s="57" t="s">
        <v>2</v>
      </c>
      <c r="Y3" s="57">
        <v>1</v>
      </c>
    </row>
    <row r="4" spans="1:25" x14ac:dyDescent="0.15">
      <c r="A4" s="62">
        <v>0</v>
      </c>
      <c r="B4" s="62">
        <f>IF(ISNA(VLOOKUP($Y$1*1000+A4,年齢別人口集計表AD2!$A$2:$K$5000,9,FALSE)),0,VLOOKUP($Y$1*1000+A4,年齢別人口集計表AD2!$A$2:$K$5000,9,FALSE))</f>
        <v>1</v>
      </c>
      <c r="C4" s="62">
        <f>IF(ISNA(VLOOKUP($Y$1*1000+A4,年齢別人口集計表AD2!$A$2:$K$5000,10,FALSE)),0,VLOOKUP($Y$1*1000+A4,年齢別人口集計表AD2!$A$2:$K$5000,10,FALSE))</f>
        <v>1</v>
      </c>
      <c r="D4" s="62">
        <f>SUM(B4:C4)</f>
        <v>2</v>
      </c>
      <c r="E4" s="63"/>
      <c r="F4" s="62">
        <v>5</v>
      </c>
      <c r="G4" s="62">
        <f>IF(ISNA(VLOOKUP($Y$1*1000+F4,年齢別人口集計表AD2!$A$2:$K$5000,9,FALSE)),0,VLOOKUP($Y$1*1000+F4,年齢別人口集計表AD2!$A$2:$K$5000,9,FALSE))</f>
        <v>0</v>
      </c>
      <c r="H4" s="62">
        <f>IF(ISNA(VLOOKUP($Y$1*1000+F4,年齢別人口集計表AD2!$A$2:$K$5000,10,FALSE)),0,VLOOKUP($Y$1*1000+F4,年齢別人口集計表AD2!$A$2:$K$5000,10,FALSE))</f>
        <v>1</v>
      </c>
      <c r="I4" s="62">
        <f>SUM(G4:H4)</f>
        <v>1</v>
      </c>
      <c r="J4" s="63"/>
      <c r="K4" s="62">
        <v>10</v>
      </c>
      <c r="L4" s="62">
        <f>IF(ISNA(VLOOKUP($Y$1*1000+K4,年齢別人口集計表AD2!$A$2:$K$5000,9,FALSE)),0,VLOOKUP($Y$1*1000+K4,年齢別人口集計表AD2!$A$2:$K$5000,9,FALSE))</f>
        <v>0</v>
      </c>
      <c r="M4" s="62">
        <f>IF(ISNA(VLOOKUP($Y$1*1000+K4,年齢別人口集計表AD2!$A$2:$K$5000,10,FALSE)),0,VLOOKUP($Y$1*1000+K4,年齢別人口集計表AD2!$A$2:$K$5000,10,FALSE))</f>
        <v>0</v>
      </c>
      <c r="N4" s="62">
        <f>SUM(L4:M4)</f>
        <v>0</v>
      </c>
      <c r="O4" s="63"/>
      <c r="P4" s="62">
        <v>15</v>
      </c>
      <c r="Q4" s="62">
        <f>IF(ISNA(VLOOKUP($Y$1*1000+P4,年齢別人口集計表AD2!$A$2:$K$5000,9,FALSE)),0,VLOOKUP($Y$1*1000+P4,年齢別人口集計表AD2!$A$2:$K$5000,9,FALSE))</f>
        <v>0</v>
      </c>
      <c r="R4" s="62">
        <f>IF(ISNA(VLOOKUP($Y$1*1000+P4,年齢別人口集計表AD2!$A$2:$K$5000,10,FALSE)),0,VLOOKUP($Y$1*1000+P4,年齢別人口集計表AD2!$A$2:$K$5000,10,FALSE))</f>
        <v>0</v>
      </c>
      <c r="S4" s="62">
        <f>SUM(Q4:R4)</f>
        <v>0</v>
      </c>
      <c r="X4" s="57" t="s">
        <v>3</v>
      </c>
      <c r="Y4" s="57">
        <v>2</v>
      </c>
    </row>
    <row r="5" spans="1:25" x14ac:dyDescent="0.15">
      <c r="A5" s="62">
        <v>1</v>
      </c>
      <c r="B5" s="62">
        <f>IF(ISNA(VLOOKUP($Y$1*1000+A5,年齢別人口集計表AD2!$A$2:$K$5000,9,FALSE)),0,VLOOKUP($Y$1*1000+A5,年齢別人口集計表AD2!$A$2:$K$5000,9,FALSE))</f>
        <v>0</v>
      </c>
      <c r="C5" s="62">
        <f>IF(ISNA(VLOOKUP($Y$1*1000+A5,年齢別人口集計表AD2!$A$2:$K$5000,10,FALSE)),0,VLOOKUP($Y$1*1000+A5,年齢別人口集計表AD2!$A$2:$K$5000,10,FALSE))</f>
        <v>0</v>
      </c>
      <c r="D5" s="62">
        <f>SUM(B5:C5)</f>
        <v>0</v>
      </c>
      <c r="E5" s="63"/>
      <c r="F5" s="62">
        <v>6</v>
      </c>
      <c r="G5" s="62">
        <f>IF(ISNA(VLOOKUP($Y$1*1000+F5,年齢別人口集計表AD2!$A$2:$K$5000,9,FALSE)),0,VLOOKUP($Y$1*1000+F5,年齢別人口集計表AD2!$A$2:$K$5000,9,FALSE))</f>
        <v>1</v>
      </c>
      <c r="H5" s="62">
        <f>IF(ISNA(VLOOKUP($Y$1*1000+F5,年齢別人口集計表AD2!$A$2:$K$5000,10,FALSE)),0,VLOOKUP($Y$1*1000+F5,年齢別人口集計表AD2!$A$2:$K$5000,10,FALSE))</f>
        <v>0</v>
      </c>
      <c r="I5" s="62">
        <f>SUM(G5:H5)</f>
        <v>1</v>
      </c>
      <c r="J5" s="63"/>
      <c r="K5" s="62">
        <v>11</v>
      </c>
      <c r="L5" s="62">
        <f>IF(ISNA(VLOOKUP($Y$1*1000+K5,年齢別人口集計表AD2!$A$2:$K$5000,9,FALSE)),0,VLOOKUP($Y$1*1000+K5,年齢別人口集計表AD2!$A$2:$K$5000,9,FALSE))</f>
        <v>0</v>
      </c>
      <c r="M5" s="62">
        <f>IF(ISNA(VLOOKUP($Y$1*1000+K5,年齢別人口集計表AD2!$A$2:$K$5000,10,FALSE)),0,VLOOKUP($Y$1*1000+K5,年齢別人口集計表AD2!$A$2:$K$5000,10,FALSE))</f>
        <v>0</v>
      </c>
      <c r="N5" s="62">
        <f>SUM(L5:M5)</f>
        <v>0</v>
      </c>
      <c r="O5" s="63"/>
      <c r="P5" s="62">
        <v>16</v>
      </c>
      <c r="Q5" s="62">
        <f>IF(ISNA(VLOOKUP($Y$1*1000+P5,年齢別人口集計表AD2!$A$2:$K$5000,9,FALSE)),0,VLOOKUP($Y$1*1000+P5,年齢別人口集計表AD2!$A$2:$K$5000,9,FALSE))</f>
        <v>2</v>
      </c>
      <c r="R5" s="62">
        <f>IF(ISNA(VLOOKUP($Y$1*1000+P5,年齢別人口集計表AD2!$A$2:$K$5000,10,FALSE)),0,VLOOKUP($Y$1*1000+P5,年齢別人口集計表AD2!$A$2:$K$5000,10,FALSE))</f>
        <v>0</v>
      </c>
      <c r="S5" s="62">
        <f>SUM(Q5:R5)</f>
        <v>2</v>
      </c>
      <c r="X5" s="57" t="s">
        <v>4</v>
      </c>
      <c r="Y5" s="57">
        <v>3</v>
      </c>
    </row>
    <row r="6" spans="1:25" x14ac:dyDescent="0.15">
      <c r="A6" s="62">
        <v>2</v>
      </c>
      <c r="B6" s="62">
        <f>IF(ISNA(VLOOKUP($Y$1*1000+A6,年齢別人口集計表AD2!$A$2:$K$5000,9,FALSE)),0,VLOOKUP($Y$1*1000+A6,年齢別人口集計表AD2!$A$2:$K$5000,9,FALSE))</f>
        <v>1</v>
      </c>
      <c r="C6" s="62">
        <f>IF(ISNA(VLOOKUP($Y$1*1000+A6,年齢別人口集計表AD2!$A$2:$K$5000,10,FALSE)),0,VLOOKUP($Y$1*1000+A6,年齢別人口集計表AD2!$A$2:$K$5000,10,FALSE))</f>
        <v>1</v>
      </c>
      <c r="D6" s="62">
        <f>SUM(B6:C6)</f>
        <v>2</v>
      </c>
      <c r="E6" s="63"/>
      <c r="F6" s="62">
        <v>7</v>
      </c>
      <c r="G6" s="62">
        <f>IF(ISNA(VLOOKUP($Y$1*1000+F6,年齢別人口集計表AD2!$A$2:$K$5000,9,FALSE)),0,VLOOKUP($Y$1*1000+F6,年齢別人口集計表AD2!$A$2:$K$5000,9,FALSE))</f>
        <v>0</v>
      </c>
      <c r="H6" s="62">
        <f>IF(ISNA(VLOOKUP($Y$1*1000+F6,年齢別人口集計表AD2!$A$2:$K$5000,10,FALSE)),0,VLOOKUP($Y$1*1000+F6,年齢別人口集計表AD2!$A$2:$K$5000,10,FALSE))</f>
        <v>0</v>
      </c>
      <c r="I6" s="62">
        <f>SUM(G6:H6)</f>
        <v>0</v>
      </c>
      <c r="J6" s="63"/>
      <c r="K6" s="62">
        <v>12</v>
      </c>
      <c r="L6" s="62">
        <f>IF(ISNA(VLOOKUP($Y$1*1000+K6,年齢別人口集計表AD2!$A$2:$K$5000,9,FALSE)),0,VLOOKUP($Y$1*1000+K6,年齢別人口集計表AD2!$A$2:$K$5000,9,FALSE))</f>
        <v>0</v>
      </c>
      <c r="M6" s="62">
        <f>IF(ISNA(VLOOKUP($Y$1*1000+K6,年齢別人口集計表AD2!$A$2:$K$5000,10,FALSE)),0,VLOOKUP($Y$1*1000+K6,年齢別人口集計表AD2!$A$2:$K$5000,10,FALSE))</f>
        <v>0</v>
      </c>
      <c r="N6" s="62">
        <f>SUM(L6:M6)</f>
        <v>0</v>
      </c>
      <c r="O6" s="63"/>
      <c r="P6" s="62">
        <v>17</v>
      </c>
      <c r="Q6" s="62">
        <f>IF(ISNA(VLOOKUP($Y$1*1000+P6,年齢別人口集計表AD2!$A$2:$K$5000,9,FALSE)),0,VLOOKUP($Y$1*1000+P6,年齢別人口集計表AD2!$A$2:$K$5000,9,FALSE))</f>
        <v>1</v>
      </c>
      <c r="R6" s="62">
        <f>IF(ISNA(VLOOKUP($Y$1*1000+P6,年齢別人口集計表AD2!$A$2:$K$5000,10,FALSE)),0,VLOOKUP($Y$1*1000+P6,年齢別人口集計表AD2!$A$2:$K$5000,10,FALSE))</f>
        <v>0</v>
      </c>
      <c r="S6" s="62">
        <f>SUM(Q6:R6)</f>
        <v>1</v>
      </c>
      <c r="X6" s="57" t="s">
        <v>5</v>
      </c>
      <c r="Y6" s="57">
        <v>4</v>
      </c>
    </row>
    <row r="7" spans="1:25" x14ac:dyDescent="0.15">
      <c r="A7" s="62">
        <v>3</v>
      </c>
      <c r="B7" s="62">
        <f>IF(ISNA(VLOOKUP($Y$1*1000+A7,年齢別人口集計表AD2!$A$2:$K$5000,9,FALSE)),0,VLOOKUP($Y$1*1000+A7,年齢別人口集計表AD2!$A$2:$K$5000,9,FALSE))</f>
        <v>2</v>
      </c>
      <c r="C7" s="62">
        <f>IF(ISNA(VLOOKUP($Y$1*1000+A7,年齢別人口集計表AD2!$A$2:$K$5000,10,FALSE)),0,VLOOKUP($Y$1*1000+A7,年齢別人口集計表AD2!$A$2:$K$5000,10,FALSE))</f>
        <v>0</v>
      </c>
      <c r="D7" s="62">
        <f>SUM(B7:C7)</f>
        <v>2</v>
      </c>
      <c r="E7" s="63"/>
      <c r="F7" s="62">
        <v>8</v>
      </c>
      <c r="G7" s="62">
        <f>IF(ISNA(VLOOKUP($Y$1*1000+F7,年齢別人口集計表AD2!$A$2:$K$5000,9,FALSE)),0,VLOOKUP($Y$1*1000+F7,年齢別人口集計表AD2!$A$2:$K$5000,9,FALSE))</f>
        <v>0</v>
      </c>
      <c r="H7" s="62">
        <f>IF(ISNA(VLOOKUP($Y$1*1000+F7,年齢別人口集計表AD2!$A$2:$K$5000,10,FALSE)),0,VLOOKUP($Y$1*1000+F7,年齢別人口集計表AD2!$A$2:$K$5000,10,FALSE))</f>
        <v>0</v>
      </c>
      <c r="I7" s="62">
        <f>SUM(G7:H7)</f>
        <v>0</v>
      </c>
      <c r="J7" s="63"/>
      <c r="K7" s="62">
        <v>13</v>
      </c>
      <c r="L7" s="62">
        <f>IF(ISNA(VLOOKUP($Y$1*1000+K7,年齢別人口集計表AD2!$A$2:$K$5000,9,FALSE)),0,VLOOKUP($Y$1*1000+K7,年齢別人口集計表AD2!$A$2:$K$5000,9,FALSE))</f>
        <v>0</v>
      </c>
      <c r="M7" s="62">
        <f>IF(ISNA(VLOOKUP($Y$1*1000+K7,年齢別人口集計表AD2!$A$2:$K$5000,10,FALSE)),0,VLOOKUP($Y$1*1000+K7,年齢別人口集計表AD2!$A$2:$K$5000,10,FALSE))</f>
        <v>0</v>
      </c>
      <c r="N7" s="62">
        <f>SUM(L7:M7)</f>
        <v>0</v>
      </c>
      <c r="O7" s="63"/>
      <c r="P7" s="62">
        <v>18</v>
      </c>
      <c r="Q7" s="62">
        <f>IF(ISNA(VLOOKUP($Y$1*1000+P7,年齢別人口集計表AD2!$A$2:$K$5000,9,FALSE)),0,VLOOKUP($Y$1*1000+P7,年齢別人口集計表AD2!$A$2:$K$5000,9,FALSE))</f>
        <v>0</v>
      </c>
      <c r="R7" s="62">
        <f>IF(ISNA(VLOOKUP($Y$1*1000+P7,年齢別人口集計表AD2!$A$2:$K$5000,10,FALSE)),0,VLOOKUP($Y$1*1000+P7,年齢別人口集計表AD2!$A$2:$K$5000,10,FALSE))</f>
        <v>1</v>
      </c>
      <c r="S7" s="62">
        <f>SUM(Q7:R7)</f>
        <v>1</v>
      </c>
      <c r="X7" s="57" t="s">
        <v>6</v>
      </c>
      <c r="Y7" s="57">
        <v>5</v>
      </c>
    </row>
    <row r="8" spans="1:25" x14ac:dyDescent="0.15">
      <c r="A8" s="62">
        <v>4</v>
      </c>
      <c r="B8" s="62">
        <f>IF(ISNA(VLOOKUP($Y$1*1000+A8,年齢別人口集計表AD2!$A$2:$K$5000,9,FALSE)),0,VLOOKUP($Y$1*1000+A8,年齢別人口集計表AD2!$A$2:$K$5000,9,FALSE))</f>
        <v>0</v>
      </c>
      <c r="C8" s="62">
        <f>IF(ISNA(VLOOKUP($Y$1*1000+A8,年齢別人口集計表AD2!$A$2:$K$5000,10,FALSE)),0,VLOOKUP($Y$1*1000+A8,年齢別人口集計表AD2!$A$2:$K$5000,10,FALSE))</f>
        <v>0</v>
      </c>
      <c r="D8" s="62">
        <f>SUM(B8:C8)</f>
        <v>0</v>
      </c>
      <c r="E8" s="63"/>
      <c r="F8" s="62">
        <v>9</v>
      </c>
      <c r="G8" s="62">
        <f>IF(ISNA(VLOOKUP($Y$1*1000+F8,年齢別人口集計表AD2!$A$2:$K$5000,9,FALSE)),0,VLOOKUP($Y$1*1000+F8,年齢別人口集計表AD2!$A$2:$K$5000,9,FALSE))</f>
        <v>0</v>
      </c>
      <c r="H8" s="62">
        <f>IF(ISNA(VLOOKUP($Y$1*1000+F8,年齢別人口集計表AD2!$A$2:$K$5000,10,FALSE)),0,VLOOKUP($Y$1*1000+F8,年齢別人口集計表AD2!$A$2:$K$5000,10,FALSE))</f>
        <v>0</v>
      </c>
      <c r="I8" s="62">
        <f>SUM(G8:H8)</f>
        <v>0</v>
      </c>
      <c r="J8" s="63"/>
      <c r="K8" s="62">
        <v>14</v>
      </c>
      <c r="L8" s="62">
        <f>IF(ISNA(VLOOKUP($Y$1*1000+K8,年齢別人口集計表AD2!$A$2:$K$5000,9,FALSE)),0,VLOOKUP($Y$1*1000+K8,年齢別人口集計表AD2!$A$2:$K$5000,9,FALSE))</f>
        <v>0</v>
      </c>
      <c r="M8" s="62">
        <f>IF(ISNA(VLOOKUP($Y$1*1000+K8,年齢別人口集計表AD2!$A$2:$K$5000,10,FALSE)),0,VLOOKUP($Y$1*1000+K8,年齢別人口集計表AD2!$A$2:$K$5000,10,FALSE))</f>
        <v>0</v>
      </c>
      <c r="N8" s="62">
        <f>SUM(L8:M8)</f>
        <v>0</v>
      </c>
      <c r="O8" s="63"/>
      <c r="P8" s="62">
        <v>19</v>
      </c>
      <c r="Q8" s="62">
        <f>IF(ISNA(VLOOKUP($Y$1*1000+P8,年齢別人口集計表AD2!$A$2:$K$5000,9,FALSE)),0,VLOOKUP($Y$1*1000+P8,年齢別人口集計表AD2!$A$2:$K$5000,9,FALSE))</f>
        <v>1</v>
      </c>
      <c r="R8" s="62">
        <f>IF(ISNA(VLOOKUP($Y$1*1000+P8,年齢別人口集計表AD2!$A$2:$K$5000,10,FALSE)),0,VLOOKUP($Y$1*1000+P8,年齢別人口集計表AD2!$A$2:$K$5000,10,FALSE))</f>
        <v>0</v>
      </c>
      <c r="S8" s="62">
        <f>SUM(Q8:R8)</f>
        <v>1</v>
      </c>
      <c r="X8" s="57" t="s">
        <v>7</v>
      </c>
      <c r="Y8" s="57">
        <v>6</v>
      </c>
    </row>
    <row r="9" spans="1:25" x14ac:dyDescent="0.15">
      <c r="A9" s="64" t="s">
        <v>91</v>
      </c>
      <c r="B9" s="62">
        <f>SUM(B4:B8)</f>
        <v>4</v>
      </c>
      <c r="C9" s="62">
        <f>SUM(C4:C8)</f>
        <v>2</v>
      </c>
      <c r="D9" s="62">
        <f>SUM(D4:D8)</f>
        <v>6</v>
      </c>
      <c r="E9" s="63"/>
      <c r="F9" s="64" t="s">
        <v>91</v>
      </c>
      <c r="G9" s="62">
        <f>SUM(G4:G8)</f>
        <v>1</v>
      </c>
      <c r="H9" s="62">
        <f>SUM(H4:H8)</f>
        <v>1</v>
      </c>
      <c r="I9" s="62">
        <f>SUM(I4:I8)</f>
        <v>2</v>
      </c>
      <c r="J9" s="63"/>
      <c r="K9" s="64" t="s">
        <v>91</v>
      </c>
      <c r="L9" s="62">
        <f>SUM(L4:L8)</f>
        <v>0</v>
      </c>
      <c r="M9" s="62">
        <f>SUM(M4:M8)</f>
        <v>0</v>
      </c>
      <c r="N9" s="62">
        <f>SUM(N4:N8)</f>
        <v>0</v>
      </c>
      <c r="O9" s="63"/>
      <c r="P9" s="64" t="s">
        <v>91</v>
      </c>
      <c r="Q9" s="62">
        <f>SUM(Q4:Q8)</f>
        <v>4</v>
      </c>
      <c r="R9" s="62">
        <f>SUM(R4:R8)</f>
        <v>1</v>
      </c>
      <c r="S9" s="62">
        <f>SUM(S4:S8)</f>
        <v>5</v>
      </c>
      <c r="U9" s="65">
        <f>Q9+L9+G9+B9</f>
        <v>9</v>
      </c>
      <c r="V9" s="65">
        <f>R9+M9+H9+C9</f>
        <v>4</v>
      </c>
      <c r="X9" s="57" t="s">
        <v>8</v>
      </c>
      <c r="Y9" s="57">
        <v>7</v>
      </c>
    </row>
    <row r="10" spans="1:25" x14ac:dyDescent="0.15">
      <c r="A10" s="66"/>
      <c r="B10" s="66"/>
      <c r="C10" s="66"/>
      <c r="D10" s="66"/>
      <c r="F10" s="66"/>
      <c r="G10" s="66"/>
      <c r="H10" s="66"/>
      <c r="I10" s="66"/>
      <c r="K10" s="66"/>
      <c r="L10" s="66"/>
      <c r="M10" s="66"/>
      <c r="N10" s="66"/>
      <c r="P10" s="66"/>
      <c r="Q10" s="66"/>
      <c r="R10" s="66"/>
      <c r="S10" s="66"/>
      <c r="X10" s="57" t="s">
        <v>9</v>
      </c>
      <c r="Y10" s="57">
        <v>8</v>
      </c>
    </row>
    <row r="11" spans="1:25" x14ac:dyDescent="0.15">
      <c r="A11" s="64" t="s">
        <v>0</v>
      </c>
      <c r="B11" s="64" t="s">
        <v>89</v>
      </c>
      <c r="C11" s="64" t="s">
        <v>90</v>
      </c>
      <c r="D11" s="64" t="s">
        <v>91</v>
      </c>
      <c r="E11" s="63"/>
      <c r="F11" s="64" t="s">
        <v>0</v>
      </c>
      <c r="G11" s="64" t="s">
        <v>89</v>
      </c>
      <c r="H11" s="64" t="s">
        <v>90</v>
      </c>
      <c r="I11" s="64" t="s">
        <v>91</v>
      </c>
      <c r="J11" s="63"/>
      <c r="K11" s="64" t="s">
        <v>0</v>
      </c>
      <c r="L11" s="64" t="s">
        <v>89</v>
      </c>
      <c r="M11" s="64" t="s">
        <v>90</v>
      </c>
      <c r="N11" s="64" t="s">
        <v>91</v>
      </c>
      <c r="O11" s="63"/>
      <c r="P11" s="64" t="s">
        <v>0</v>
      </c>
      <c r="Q11" s="64" t="s">
        <v>89</v>
      </c>
      <c r="R11" s="64" t="s">
        <v>90</v>
      </c>
      <c r="S11" s="64" t="s">
        <v>91</v>
      </c>
      <c r="X11" s="57" t="s">
        <v>10</v>
      </c>
      <c r="Y11" s="57">
        <v>9</v>
      </c>
    </row>
    <row r="12" spans="1:25" x14ac:dyDescent="0.15">
      <c r="A12" s="62">
        <v>20</v>
      </c>
      <c r="B12" s="62">
        <f>IF(ISNA(VLOOKUP($Y$1*1000+A12,年齢別人口集計表AD2!$A$2:$K$5000,9,FALSE)),0,VLOOKUP($Y$1*1000+A12,年齢別人口集計表AD2!$A$2:$K$5000,9,FALSE))</f>
        <v>1</v>
      </c>
      <c r="C12" s="62">
        <f>IF(ISNA(VLOOKUP($Y$1*1000+A12,年齢別人口集計表AD2!$A$2:$K$5000,10,FALSE)),0,VLOOKUP($Y$1*1000+A12,年齢別人口集計表AD2!$A$2:$K$5000,10,FALSE))</f>
        <v>2</v>
      </c>
      <c r="D12" s="62">
        <f>SUM(B12:C12)</f>
        <v>3</v>
      </c>
      <c r="E12" s="63"/>
      <c r="F12" s="62">
        <v>25</v>
      </c>
      <c r="G12" s="62">
        <f>IF(ISNA(VLOOKUP($Y$1*1000+F12,年齢別人口集計表AD2!$A$2:$K$5000,9,FALSE)),0,VLOOKUP($Y$1*1000+F12,年齢別人口集計表AD2!$A$2:$K$5000,9,FALSE))</f>
        <v>2</v>
      </c>
      <c r="H12" s="62">
        <f>IF(ISNA(VLOOKUP($Y$1*1000+F12,年齢別人口集計表AD2!$A$2:$K$5000,10,FALSE)),0,VLOOKUP($Y$1*1000+F12,年齢別人口集計表AD2!$A$2:$K$5000,10,FALSE))</f>
        <v>1</v>
      </c>
      <c r="I12" s="62">
        <f>SUM(G12:H12)</f>
        <v>3</v>
      </c>
      <c r="J12" s="63"/>
      <c r="K12" s="62">
        <v>30</v>
      </c>
      <c r="L12" s="62">
        <f>IF(ISNA(VLOOKUP($Y$1*1000+K12,年齢別人口集計表AD2!$A$2:$K$5000,9,FALSE)),0,VLOOKUP($Y$1*1000+K12,年齢別人口集計表AD2!$A$2:$K$5000,9,FALSE))</f>
        <v>0</v>
      </c>
      <c r="M12" s="62">
        <f>IF(ISNA(VLOOKUP($Y$1*1000+K12,年齢別人口集計表AD2!$A$2:$K$5000,10,FALSE)),0,VLOOKUP($Y$1*1000+K12,年齢別人口集計表AD2!$A$2:$K$5000,10,FALSE))</f>
        <v>0</v>
      </c>
      <c r="N12" s="62">
        <f>SUM(L12:M12)</f>
        <v>0</v>
      </c>
      <c r="O12" s="63"/>
      <c r="P12" s="62">
        <v>35</v>
      </c>
      <c r="Q12" s="62">
        <f>IF(ISNA(VLOOKUP($Y$1*1000+P12,年齢別人口集計表AD2!$A$2:$K$5000,9,FALSE)),0,VLOOKUP($Y$1*1000+P12,年齢別人口集計表AD2!$A$2:$K$5000,9,FALSE))</f>
        <v>1</v>
      </c>
      <c r="R12" s="62">
        <f>IF(ISNA(VLOOKUP($Y$1*1000+P12,年齢別人口集計表AD2!$A$2:$K$5000,10,FALSE)),0,VLOOKUP($Y$1*1000+P12,年齢別人口集計表AD2!$A$2:$K$5000,10,FALSE))</f>
        <v>0</v>
      </c>
      <c r="S12" s="62">
        <f>SUM(Q12:R12)</f>
        <v>1</v>
      </c>
      <c r="X12" s="57" t="s">
        <v>11</v>
      </c>
      <c r="Y12" s="57">
        <v>10</v>
      </c>
    </row>
    <row r="13" spans="1:25" x14ac:dyDescent="0.15">
      <c r="A13" s="62">
        <v>21</v>
      </c>
      <c r="B13" s="62">
        <f>IF(ISNA(VLOOKUP($Y$1*1000+A13,年齢別人口集計表AD2!$A$2:$K$5000,9,FALSE)),0,VLOOKUP($Y$1*1000+A13,年齢別人口集計表AD2!$A$2:$K$5000,9,FALSE))</f>
        <v>2</v>
      </c>
      <c r="C13" s="62">
        <f>IF(ISNA(VLOOKUP($Y$1*1000+A13,年齢別人口集計表AD2!$A$2:$K$5000,10,FALSE)),0,VLOOKUP($Y$1*1000+A13,年齢別人口集計表AD2!$A$2:$K$5000,10,FALSE))</f>
        <v>2</v>
      </c>
      <c r="D13" s="62">
        <f>SUM(B13:C13)</f>
        <v>4</v>
      </c>
      <c r="E13" s="63"/>
      <c r="F13" s="62">
        <v>26</v>
      </c>
      <c r="G13" s="62">
        <f>IF(ISNA(VLOOKUP($Y$1*1000+F13,年齢別人口集計表AD2!$A$2:$K$5000,9,FALSE)),0,VLOOKUP($Y$1*1000+F13,年齢別人口集計表AD2!$A$2:$K$5000,9,FALSE))</f>
        <v>0</v>
      </c>
      <c r="H13" s="62">
        <f>IF(ISNA(VLOOKUP($Y$1*1000+F13,年齢別人口集計表AD2!$A$2:$K$5000,10,FALSE)),0,VLOOKUP($Y$1*1000+F13,年齢別人口集計表AD2!$A$2:$K$5000,10,FALSE))</f>
        <v>3</v>
      </c>
      <c r="I13" s="62">
        <f>SUM(G13:H13)</f>
        <v>3</v>
      </c>
      <c r="J13" s="63"/>
      <c r="K13" s="62">
        <v>31</v>
      </c>
      <c r="L13" s="62">
        <f>IF(ISNA(VLOOKUP($Y$1*1000+K13,年齢別人口集計表AD2!$A$2:$K$5000,9,FALSE)),0,VLOOKUP($Y$1*1000+K13,年齢別人口集計表AD2!$A$2:$K$5000,9,FALSE))</f>
        <v>0</v>
      </c>
      <c r="M13" s="62">
        <f>IF(ISNA(VLOOKUP($Y$1*1000+K13,年齢別人口集計表AD2!$A$2:$K$5000,10,FALSE)),0,VLOOKUP($Y$1*1000+K13,年齢別人口集計表AD2!$A$2:$K$5000,10,FALSE))</f>
        <v>1</v>
      </c>
      <c r="N13" s="62">
        <f>SUM(L13:M13)</f>
        <v>1</v>
      </c>
      <c r="O13" s="63"/>
      <c r="P13" s="62">
        <v>36</v>
      </c>
      <c r="Q13" s="62">
        <f>IF(ISNA(VLOOKUP($Y$1*1000+P13,年齢別人口集計表AD2!$A$2:$K$5000,9,FALSE)),0,VLOOKUP($Y$1*1000+P13,年齢別人口集計表AD2!$A$2:$K$5000,9,FALSE))</f>
        <v>0</v>
      </c>
      <c r="R13" s="62">
        <f>IF(ISNA(VLOOKUP($Y$1*1000+P13,年齢別人口集計表AD2!$A$2:$K$5000,10,FALSE)),0,VLOOKUP($Y$1*1000+P13,年齢別人口集計表AD2!$A$2:$K$5000,10,FALSE))</f>
        <v>2</v>
      </c>
      <c r="S13" s="62">
        <f>SUM(Q13:R13)</f>
        <v>2</v>
      </c>
      <c r="X13" s="57" t="s">
        <v>12</v>
      </c>
      <c r="Y13" s="57">
        <v>11</v>
      </c>
    </row>
    <row r="14" spans="1:25" x14ac:dyDescent="0.15">
      <c r="A14" s="62">
        <v>22</v>
      </c>
      <c r="B14" s="62">
        <f>IF(ISNA(VLOOKUP($Y$1*1000+A14,年齢別人口集計表AD2!$A$2:$K$5000,9,FALSE)),0,VLOOKUP($Y$1*1000+A14,年齢別人口集計表AD2!$A$2:$K$5000,9,FALSE))</f>
        <v>0</v>
      </c>
      <c r="C14" s="62">
        <f>IF(ISNA(VLOOKUP($Y$1*1000+A14,年齢別人口集計表AD2!$A$2:$K$5000,10,FALSE)),0,VLOOKUP($Y$1*1000+A14,年齢別人口集計表AD2!$A$2:$K$5000,10,FALSE))</f>
        <v>0</v>
      </c>
      <c r="D14" s="62">
        <f>SUM(B14:C14)</f>
        <v>0</v>
      </c>
      <c r="E14" s="63"/>
      <c r="F14" s="62">
        <v>27</v>
      </c>
      <c r="G14" s="62">
        <f>IF(ISNA(VLOOKUP($Y$1*1000+F14,年齢別人口集計表AD2!$A$2:$K$5000,9,FALSE)),0,VLOOKUP($Y$1*1000+F14,年齢別人口集計表AD2!$A$2:$K$5000,9,FALSE))</f>
        <v>2</v>
      </c>
      <c r="H14" s="62">
        <f>IF(ISNA(VLOOKUP($Y$1*1000+F14,年齢別人口集計表AD2!$A$2:$K$5000,10,FALSE)),0,VLOOKUP($Y$1*1000+F14,年齢別人口集計表AD2!$A$2:$K$5000,10,FALSE))</f>
        <v>0</v>
      </c>
      <c r="I14" s="62">
        <f>SUM(G14:H14)</f>
        <v>2</v>
      </c>
      <c r="J14" s="63"/>
      <c r="K14" s="62">
        <v>32</v>
      </c>
      <c r="L14" s="62">
        <f>IF(ISNA(VLOOKUP($Y$1*1000+K14,年齢別人口集計表AD2!$A$2:$K$5000,9,FALSE)),0,VLOOKUP($Y$1*1000+K14,年齢別人口集計表AD2!$A$2:$K$5000,9,FALSE))</f>
        <v>0</v>
      </c>
      <c r="M14" s="62">
        <f>IF(ISNA(VLOOKUP($Y$1*1000+K14,年齢別人口集計表AD2!$A$2:$K$5000,10,FALSE)),0,VLOOKUP($Y$1*1000+K14,年齢別人口集計表AD2!$A$2:$K$5000,10,FALSE))</f>
        <v>0</v>
      </c>
      <c r="N14" s="62">
        <f>SUM(L14:M14)</f>
        <v>0</v>
      </c>
      <c r="O14" s="63"/>
      <c r="P14" s="62">
        <v>37</v>
      </c>
      <c r="Q14" s="62">
        <f>IF(ISNA(VLOOKUP($Y$1*1000+P14,年齢別人口集計表AD2!$A$2:$K$5000,9,FALSE)),0,VLOOKUP($Y$1*1000+P14,年齢別人口集計表AD2!$A$2:$K$5000,9,FALSE))</f>
        <v>0</v>
      </c>
      <c r="R14" s="62">
        <f>IF(ISNA(VLOOKUP($Y$1*1000+P14,年齢別人口集計表AD2!$A$2:$K$5000,10,FALSE)),0,VLOOKUP($Y$1*1000+P14,年齢別人口集計表AD2!$A$2:$K$5000,10,FALSE))</f>
        <v>0</v>
      </c>
      <c r="S14" s="62">
        <f>SUM(Q14:R14)</f>
        <v>0</v>
      </c>
      <c r="X14" s="57" t="s">
        <v>13</v>
      </c>
      <c r="Y14" s="57">
        <v>12</v>
      </c>
    </row>
    <row r="15" spans="1:25" x14ac:dyDescent="0.15">
      <c r="A15" s="62">
        <v>23</v>
      </c>
      <c r="B15" s="62">
        <f>IF(ISNA(VLOOKUP($Y$1*1000+A15,年齢別人口集計表AD2!$A$2:$K$5000,9,FALSE)),0,VLOOKUP($Y$1*1000+A15,年齢別人口集計表AD2!$A$2:$K$5000,9,FALSE))</f>
        <v>1</v>
      </c>
      <c r="C15" s="62">
        <f>IF(ISNA(VLOOKUP($Y$1*1000+A15,年齢別人口集計表AD2!$A$2:$K$5000,10,FALSE)),0,VLOOKUP($Y$1*1000+A15,年齢別人口集計表AD2!$A$2:$K$5000,10,FALSE))</f>
        <v>0</v>
      </c>
      <c r="D15" s="62">
        <f>SUM(B15:C15)</f>
        <v>1</v>
      </c>
      <c r="E15" s="63"/>
      <c r="F15" s="62">
        <v>28</v>
      </c>
      <c r="G15" s="62">
        <f>IF(ISNA(VLOOKUP($Y$1*1000+F15,年齢別人口集計表AD2!$A$2:$K$5000,9,FALSE)),0,VLOOKUP($Y$1*1000+F15,年齢別人口集計表AD2!$A$2:$K$5000,9,FALSE))</f>
        <v>1</v>
      </c>
      <c r="H15" s="62">
        <f>IF(ISNA(VLOOKUP($Y$1*1000+F15,年齢別人口集計表AD2!$A$2:$K$5000,10,FALSE)),0,VLOOKUP($Y$1*1000+F15,年齢別人口集計表AD2!$A$2:$K$5000,10,FALSE))</f>
        <v>2</v>
      </c>
      <c r="I15" s="62">
        <f>SUM(G15:H15)</f>
        <v>3</v>
      </c>
      <c r="J15" s="63"/>
      <c r="K15" s="62">
        <v>33</v>
      </c>
      <c r="L15" s="62">
        <f>IF(ISNA(VLOOKUP($Y$1*1000+K15,年齢別人口集計表AD2!$A$2:$K$5000,9,FALSE)),0,VLOOKUP($Y$1*1000+K15,年齢別人口集計表AD2!$A$2:$K$5000,9,FALSE))</f>
        <v>3</v>
      </c>
      <c r="M15" s="62">
        <f>IF(ISNA(VLOOKUP($Y$1*1000+K15,年齢別人口集計表AD2!$A$2:$K$5000,10,FALSE)),0,VLOOKUP($Y$1*1000+K15,年齢別人口集計表AD2!$A$2:$K$5000,10,FALSE))</f>
        <v>1</v>
      </c>
      <c r="N15" s="62">
        <f>SUM(L15:M15)</f>
        <v>4</v>
      </c>
      <c r="O15" s="63"/>
      <c r="P15" s="62">
        <v>38</v>
      </c>
      <c r="Q15" s="62">
        <f>IF(ISNA(VLOOKUP($Y$1*1000+P15,年齢別人口集計表AD2!$A$2:$K$5000,9,FALSE)),0,VLOOKUP($Y$1*1000+P15,年齢別人口集計表AD2!$A$2:$K$5000,9,FALSE))</f>
        <v>2</v>
      </c>
      <c r="R15" s="62">
        <f>IF(ISNA(VLOOKUP($Y$1*1000+P15,年齢別人口集計表AD2!$A$2:$K$5000,10,FALSE)),0,VLOOKUP($Y$1*1000+P15,年齢別人口集計表AD2!$A$2:$K$5000,10,FALSE))</f>
        <v>2</v>
      </c>
      <c r="S15" s="62">
        <f>SUM(Q15:R15)</f>
        <v>4</v>
      </c>
      <c r="X15" s="57" t="s">
        <v>14</v>
      </c>
      <c r="Y15" s="57">
        <v>13</v>
      </c>
    </row>
    <row r="16" spans="1:25" x14ac:dyDescent="0.15">
      <c r="A16" s="62">
        <v>24</v>
      </c>
      <c r="B16" s="62">
        <f>IF(ISNA(VLOOKUP($Y$1*1000+A16,年齢別人口集計表AD2!$A$2:$K$5000,9,FALSE)),0,VLOOKUP($Y$1*1000+A16,年齢別人口集計表AD2!$A$2:$K$5000,9,FALSE))</f>
        <v>0</v>
      </c>
      <c r="C16" s="62">
        <f>IF(ISNA(VLOOKUP($Y$1*1000+A16,年齢別人口集計表AD2!$A$2:$K$5000,10,FALSE)),0,VLOOKUP($Y$1*1000+A16,年齢別人口集計表AD2!$A$2:$K$5000,10,FALSE))</f>
        <v>1</v>
      </c>
      <c r="D16" s="62">
        <f>SUM(B16:C16)</f>
        <v>1</v>
      </c>
      <c r="E16" s="63"/>
      <c r="F16" s="62">
        <v>29</v>
      </c>
      <c r="G16" s="62">
        <f>IF(ISNA(VLOOKUP($Y$1*1000+F16,年齢別人口集計表AD2!$A$2:$K$5000,9,FALSE)),0,VLOOKUP($Y$1*1000+F16,年齢別人口集計表AD2!$A$2:$K$5000,9,FALSE))</f>
        <v>0</v>
      </c>
      <c r="H16" s="62">
        <f>IF(ISNA(VLOOKUP($Y$1*1000+F16,年齢別人口集計表AD2!$A$2:$K$5000,10,FALSE)),0,VLOOKUP($Y$1*1000+F16,年齢別人口集計表AD2!$A$2:$K$5000,10,FALSE))</f>
        <v>1</v>
      </c>
      <c r="I16" s="62">
        <f>SUM(G16:H16)</f>
        <v>1</v>
      </c>
      <c r="J16" s="63"/>
      <c r="K16" s="62">
        <v>34</v>
      </c>
      <c r="L16" s="62">
        <f>IF(ISNA(VLOOKUP($Y$1*1000+K16,年齢別人口集計表AD2!$A$2:$K$5000,9,FALSE)),0,VLOOKUP($Y$1*1000+K16,年齢別人口集計表AD2!$A$2:$K$5000,9,FALSE))</f>
        <v>1</v>
      </c>
      <c r="M16" s="62">
        <f>IF(ISNA(VLOOKUP($Y$1*1000+K16,年齢別人口集計表AD2!$A$2:$K$5000,10,FALSE)),0,VLOOKUP($Y$1*1000+K16,年齢別人口集計表AD2!$A$2:$K$5000,10,FALSE))</f>
        <v>1</v>
      </c>
      <c r="N16" s="62">
        <f>SUM(L16:M16)</f>
        <v>2</v>
      </c>
      <c r="O16" s="63"/>
      <c r="P16" s="62">
        <v>39</v>
      </c>
      <c r="Q16" s="62">
        <f>IF(ISNA(VLOOKUP($Y$1*1000+P16,年齢別人口集計表AD2!$A$2:$K$5000,9,FALSE)),0,VLOOKUP($Y$1*1000+P16,年齢別人口集計表AD2!$A$2:$K$5000,9,FALSE))</f>
        <v>0</v>
      </c>
      <c r="R16" s="62">
        <f>IF(ISNA(VLOOKUP($Y$1*1000+P16,年齢別人口集計表AD2!$A$2:$K$5000,10,FALSE)),0,VLOOKUP($Y$1*1000+P16,年齢別人口集計表AD2!$A$2:$K$5000,10,FALSE))</f>
        <v>0</v>
      </c>
      <c r="S16" s="62">
        <f>SUM(Q16:R16)</f>
        <v>0</v>
      </c>
      <c r="X16" s="57" t="s">
        <v>15</v>
      </c>
      <c r="Y16" s="57">
        <v>14</v>
      </c>
    </row>
    <row r="17" spans="1:25" x14ac:dyDescent="0.15">
      <c r="A17" s="64" t="s">
        <v>91</v>
      </c>
      <c r="B17" s="62">
        <f>SUM(B12:B16)</f>
        <v>4</v>
      </c>
      <c r="C17" s="62">
        <f>SUM(C12:C16)</f>
        <v>5</v>
      </c>
      <c r="D17" s="62">
        <f>SUM(D12:D16)</f>
        <v>9</v>
      </c>
      <c r="E17" s="63"/>
      <c r="F17" s="64" t="s">
        <v>91</v>
      </c>
      <c r="G17" s="62">
        <f>SUM(G12:G16)</f>
        <v>5</v>
      </c>
      <c r="H17" s="62">
        <f>SUM(H12:H16)</f>
        <v>7</v>
      </c>
      <c r="I17" s="62">
        <f>SUM(I12:I16)</f>
        <v>12</v>
      </c>
      <c r="J17" s="63"/>
      <c r="K17" s="64" t="s">
        <v>91</v>
      </c>
      <c r="L17" s="62">
        <f>SUM(L12:L16)</f>
        <v>4</v>
      </c>
      <c r="M17" s="62">
        <f>SUM(M12:M16)</f>
        <v>3</v>
      </c>
      <c r="N17" s="62">
        <f>SUM(N12:N16)</f>
        <v>7</v>
      </c>
      <c r="O17" s="63"/>
      <c r="P17" s="64" t="s">
        <v>91</v>
      </c>
      <c r="Q17" s="62">
        <f>SUM(Q12:Q16)</f>
        <v>3</v>
      </c>
      <c r="R17" s="62">
        <f>SUM(R12:R16)</f>
        <v>4</v>
      </c>
      <c r="S17" s="62">
        <f>SUM(S12:S16)</f>
        <v>7</v>
      </c>
      <c r="U17" s="65">
        <f>Q17+L17+G17+B17</f>
        <v>16</v>
      </c>
      <c r="V17" s="65">
        <f>R17+M17+H17+C17</f>
        <v>19</v>
      </c>
      <c r="X17" s="57" t="s">
        <v>16</v>
      </c>
      <c r="Y17" s="57">
        <v>15</v>
      </c>
    </row>
    <row r="18" spans="1:25" x14ac:dyDescent="0.15">
      <c r="A18" s="66"/>
      <c r="B18" s="66"/>
      <c r="C18" s="66"/>
      <c r="D18" s="66"/>
      <c r="F18" s="66"/>
      <c r="G18" s="66"/>
      <c r="H18" s="66"/>
      <c r="I18" s="66"/>
      <c r="K18" s="66"/>
      <c r="L18" s="66"/>
      <c r="M18" s="66"/>
      <c r="N18" s="66"/>
      <c r="P18" s="66"/>
      <c r="Q18" s="66"/>
      <c r="R18" s="66"/>
      <c r="S18" s="66"/>
      <c r="X18" s="57" t="s">
        <v>17</v>
      </c>
      <c r="Y18" s="57">
        <v>16</v>
      </c>
    </row>
    <row r="19" spans="1:25" x14ac:dyDescent="0.15">
      <c r="A19" s="64" t="s">
        <v>0</v>
      </c>
      <c r="B19" s="64" t="s">
        <v>89</v>
      </c>
      <c r="C19" s="64" t="s">
        <v>90</v>
      </c>
      <c r="D19" s="64" t="s">
        <v>91</v>
      </c>
      <c r="E19" s="63"/>
      <c r="F19" s="64" t="s">
        <v>0</v>
      </c>
      <c r="G19" s="64" t="s">
        <v>89</v>
      </c>
      <c r="H19" s="64" t="s">
        <v>90</v>
      </c>
      <c r="I19" s="64" t="s">
        <v>91</v>
      </c>
      <c r="J19" s="63"/>
      <c r="K19" s="64" t="s">
        <v>0</v>
      </c>
      <c r="L19" s="64" t="s">
        <v>89</v>
      </c>
      <c r="M19" s="64" t="s">
        <v>90</v>
      </c>
      <c r="N19" s="64" t="s">
        <v>91</v>
      </c>
      <c r="O19" s="63"/>
      <c r="P19" s="64" t="s">
        <v>0</v>
      </c>
      <c r="Q19" s="64" t="s">
        <v>89</v>
      </c>
      <c r="R19" s="64" t="s">
        <v>90</v>
      </c>
      <c r="S19" s="64" t="s">
        <v>91</v>
      </c>
      <c r="X19" s="57" t="s">
        <v>18</v>
      </c>
      <c r="Y19" s="57">
        <v>17</v>
      </c>
    </row>
    <row r="20" spans="1:25" x14ac:dyDescent="0.15">
      <c r="A20" s="62">
        <v>40</v>
      </c>
      <c r="B20" s="62">
        <f>IF(ISNA(VLOOKUP($Y$1*1000+A20,年齢別人口集計表AD2!$A$2:$K$5000,9,FALSE)),0,VLOOKUP($Y$1*1000+A20,年齢別人口集計表AD2!$A$2:$K$5000,9,FALSE))</f>
        <v>0</v>
      </c>
      <c r="C20" s="62">
        <f>IF(ISNA(VLOOKUP($Y$1*1000+A20,年齢別人口集計表AD2!$A$2:$K$5000,10,FALSE)),0,VLOOKUP($Y$1*1000+A20,年齢別人口集計表AD2!$A$2:$K$5000,10,FALSE))</f>
        <v>0</v>
      </c>
      <c r="D20" s="62">
        <f>SUM(B20:C20)</f>
        <v>0</v>
      </c>
      <c r="E20" s="63"/>
      <c r="F20" s="62">
        <v>45</v>
      </c>
      <c r="G20" s="62">
        <f>IF(ISNA(VLOOKUP($Y$1*1000+F20,年齢別人口集計表AD2!$A$2:$K$5000,9,FALSE)),0,VLOOKUP($Y$1*1000+F20,年齢別人口集計表AD2!$A$2:$K$5000,9,FALSE))</f>
        <v>0</v>
      </c>
      <c r="H20" s="62">
        <f>IF(ISNA(VLOOKUP($Y$1*1000+F20,年齢別人口集計表AD2!$A$2:$K$5000,10,FALSE)),0,VLOOKUP($Y$1*1000+F20,年齢別人口集計表AD2!$A$2:$K$5000,10,FALSE))</f>
        <v>0</v>
      </c>
      <c r="I20" s="62">
        <f>SUM(G20:H20)</f>
        <v>0</v>
      </c>
      <c r="J20" s="63"/>
      <c r="K20" s="62">
        <v>50</v>
      </c>
      <c r="L20" s="62">
        <f>IF(ISNA(VLOOKUP($Y$1*1000+K20,年齢別人口集計表AD2!$A$2:$K$5000,9,FALSE)),0,VLOOKUP($Y$1*1000+K20,年齢別人口集計表AD2!$A$2:$K$5000,9,FALSE))</f>
        <v>1</v>
      </c>
      <c r="M20" s="62">
        <f>IF(ISNA(VLOOKUP($Y$1*1000+K20,年齢別人口集計表AD2!$A$2:$K$5000,10,FALSE)),0,VLOOKUP($Y$1*1000+K20,年齢別人口集計表AD2!$A$2:$K$5000,10,FALSE))</f>
        <v>0</v>
      </c>
      <c r="N20" s="62">
        <f>SUM(L20:M20)</f>
        <v>1</v>
      </c>
      <c r="O20" s="63"/>
      <c r="P20" s="62">
        <v>55</v>
      </c>
      <c r="Q20" s="62">
        <f>IF(ISNA(VLOOKUP($Y$1*1000+P20,年齢別人口集計表AD2!$A$2:$K$5000,9,FALSE)),0,VLOOKUP($Y$1*1000+P20,年齢別人口集計表AD2!$A$2:$K$5000,9,FALSE))</f>
        <v>1</v>
      </c>
      <c r="R20" s="62">
        <f>IF(ISNA(VLOOKUP($Y$1*1000+P20,年齢別人口集計表AD2!$A$2:$K$5000,10,FALSE)),0,VLOOKUP($Y$1*1000+P20,年齢別人口集計表AD2!$A$2:$K$5000,10,FALSE))</f>
        <v>0</v>
      </c>
      <c r="S20" s="62">
        <f>SUM(Q20:R20)</f>
        <v>1</v>
      </c>
      <c r="X20" s="57" t="s">
        <v>19</v>
      </c>
      <c r="Y20" s="57">
        <v>18</v>
      </c>
    </row>
    <row r="21" spans="1:25" x14ac:dyDescent="0.15">
      <c r="A21" s="62">
        <v>41</v>
      </c>
      <c r="B21" s="62">
        <f>IF(ISNA(VLOOKUP($Y$1*1000+A21,年齢別人口集計表AD2!$A$2:$K$5000,9,FALSE)),0,VLOOKUP($Y$1*1000+A21,年齢別人口集計表AD2!$A$2:$K$5000,9,FALSE))</f>
        <v>0</v>
      </c>
      <c r="C21" s="62">
        <f>IF(ISNA(VLOOKUP($Y$1*1000+A21,年齢別人口集計表AD2!$A$2:$K$5000,10,FALSE)),0,VLOOKUP($Y$1*1000+A21,年齢別人口集計表AD2!$A$2:$K$5000,10,FALSE))</f>
        <v>1</v>
      </c>
      <c r="D21" s="62">
        <f>SUM(B21:C21)</f>
        <v>1</v>
      </c>
      <c r="E21" s="63"/>
      <c r="F21" s="62">
        <v>46</v>
      </c>
      <c r="G21" s="62">
        <f>IF(ISNA(VLOOKUP($Y$1*1000+F21,年齢別人口集計表AD2!$A$2:$K$5000,9,FALSE)),0,VLOOKUP($Y$1*1000+F21,年齢別人口集計表AD2!$A$2:$K$5000,9,FALSE))</f>
        <v>1</v>
      </c>
      <c r="H21" s="62">
        <f>IF(ISNA(VLOOKUP($Y$1*1000+F21,年齢別人口集計表AD2!$A$2:$K$5000,10,FALSE)),0,VLOOKUP($Y$1*1000+F21,年齢別人口集計表AD2!$A$2:$K$5000,10,FALSE))</f>
        <v>0</v>
      </c>
      <c r="I21" s="62">
        <f>SUM(G21:H21)</f>
        <v>1</v>
      </c>
      <c r="J21" s="63"/>
      <c r="K21" s="62">
        <v>51</v>
      </c>
      <c r="L21" s="62">
        <f>IF(ISNA(VLOOKUP($Y$1*1000+K21,年齢別人口集計表AD2!$A$2:$K$5000,9,FALSE)),0,VLOOKUP($Y$1*1000+K21,年齢別人口集計表AD2!$A$2:$K$5000,9,FALSE))</f>
        <v>1</v>
      </c>
      <c r="M21" s="62">
        <f>IF(ISNA(VLOOKUP($Y$1*1000+K21,年齢別人口集計表AD2!$A$2:$K$5000,10,FALSE)),0,VLOOKUP($Y$1*1000+K21,年齢別人口集計表AD2!$A$2:$K$5000,10,FALSE))</f>
        <v>2</v>
      </c>
      <c r="N21" s="62">
        <f>SUM(L21:M21)</f>
        <v>3</v>
      </c>
      <c r="O21" s="63"/>
      <c r="P21" s="62">
        <v>56</v>
      </c>
      <c r="Q21" s="62">
        <f>IF(ISNA(VLOOKUP($Y$1*1000+P21,年齢別人口集計表AD2!$A$2:$K$5000,9,FALSE)),0,VLOOKUP($Y$1*1000+P21,年齢別人口集計表AD2!$A$2:$K$5000,9,FALSE))</f>
        <v>2</v>
      </c>
      <c r="R21" s="62">
        <f>IF(ISNA(VLOOKUP($Y$1*1000+P21,年齢別人口集計表AD2!$A$2:$K$5000,10,FALSE)),0,VLOOKUP($Y$1*1000+P21,年齢別人口集計表AD2!$A$2:$K$5000,10,FALSE))</f>
        <v>2</v>
      </c>
      <c r="S21" s="62">
        <f>SUM(Q21:R21)</f>
        <v>4</v>
      </c>
      <c r="X21" s="57" t="s">
        <v>120</v>
      </c>
      <c r="Y21" s="57">
        <v>19</v>
      </c>
    </row>
    <row r="22" spans="1:25" x14ac:dyDescent="0.15">
      <c r="A22" s="62">
        <v>42</v>
      </c>
      <c r="B22" s="62">
        <f>IF(ISNA(VLOOKUP($Y$1*1000+A22,年齢別人口集計表AD2!$A$2:$K$5000,9,FALSE)),0,VLOOKUP($Y$1*1000+A22,年齢別人口集計表AD2!$A$2:$K$5000,9,FALSE))</f>
        <v>0</v>
      </c>
      <c r="C22" s="62">
        <f>IF(ISNA(VLOOKUP($Y$1*1000+A22,年齢別人口集計表AD2!$A$2:$K$5000,10,FALSE)),0,VLOOKUP($Y$1*1000+A22,年齢別人口集計表AD2!$A$2:$K$5000,10,FALSE))</f>
        <v>1</v>
      </c>
      <c r="D22" s="62">
        <f>SUM(B22:C22)</f>
        <v>1</v>
      </c>
      <c r="E22" s="63"/>
      <c r="F22" s="62">
        <v>47</v>
      </c>
      <c r="G22" s="62">
        <f>IF(ISNA(VLOOKUP($Y$1*1000+F22,年齢別人口集計表AD2!$A$2:$K$5000,9,FALSE)),0,VLOOKUP($Y$1*1000+F22,年齢別人口集計表AD2!$A$2:$K$5000,9,FALSE))</f>
        <v>0</v>
      </c>
      <c r="H22" s="62">
        <f>IF(ISNA(VLOOKUP($Y$1*1000+F22,年齢別人口集計表AD2!$A$2:$K$5000,10,FALSE)),0,VLOOKUP($Y$1*1000+F22,年齢別人口集計表AD2!$A$2:$K$5000,10,FALSE))</f>
        <v>1</v>
      </c>
      <c r="I22" s="62">
        <f>SUM(G22:H22)</f>
        <v>1</v>
      </c>
      <c r="J22" s="63"/>
      <c r="K22" s="62">
        <v>52</v>
      </c>
      <c r="L22" s="62">
        <f>IF(ISNA(VLOOKUP($Y$1*1000+K22,年齢別人口集計表AD2!$A$2:$K$5000,9,FALSE)),0,VLOOKUP($Y$1*1000+K22,年齢別人口集計表AD2!$A$2:$K$5000,9,FALSE))</f>
        <v>0</v>
      </c>
      <c r="M22" s="62">
        <f>IF(ISNA(VLOOKUP($Y$1*1000+K22,年齢別人口集計表AD2!$A$2:$K$5000,10,FALSE)),0,VLOOKUP($Y$1*1000+K22,年齢別人口集計表AD2!$A$2:$K$5000,10,FALSE))</f>
        <v>0</v>
      </c>
      <c r="N22" s="62">
        <f>SUM(L22:M22)</f>
        <v>0</v>
      </c>
      <c r="O22" s="63"/>
      <c r="P22" s="62">
        <v>57</v>
      </c>
      <c r="Q22" s="62">
        <f>IF(ISNA(VLOOKUP($Y$1*1000+P22,年齢別人口集計表AD2!$A$2:$K$5000,9,FALSE)),0,VLOOKUP($Y$1*1000+P22,年齢別人口集計表AD2!$A$2:$K$5000,9,FALSE))</f>
        <v>1</v>
      </c>
      <c r="R22" s="62">
        <f>IF(ISNA(VLOOKUP($Y$1*1000+P22,年齢別人口集計表AD2!$A$2:$K$5000,10,FALSE)),0,VLOOKUP($Y$1*1000+P22,年齢別人口集計表AD2!$A$2:$K$5000,10,FALSE))</f>
        <v>2</v>
      </c>
      <c r="S22" s="62">
        <f>SUM(Q22:R22)</f>
        <v>3</v>
      </c>
      <c r="X22" s="57" t="s">
        <v>20</v>
      </c>
      <c r="Y22" s="57">
        <v>22</v>
      </c>
    </row>
    <row r="23" spans="1:25" x14ac:dyDescent="0.15">
      <c r="A23" s="62">
        <v>43</v>
      </c>
      <c r="B23" s="62">
        <f>IF(ISNA(VLOOKUP($Y$1*1000+A23,年齢別人口集計表AD2!$A$2:$K$5000,9,FALSE)),0,VLOOKUP($Y$1*1000+A23,年齢別人口集計表AD2!$A$2:$K$5000,9,FALSE))</f>
        <v>0</v>
      </c>
      <c r="C23" s="62">
        <f>IF(ISNA(VLOOKUP($Y$1*1000+A23,年齢別人口集計表AD2!$A$2:$K$5000,10,FALSE)),0,VLOOKUP($Y$1*1000+A23,年齢別人口集計表AD2!$A$2:$K$5000,10,FALSE))</f>
        <v>1</v>
      </c>
      <c r="D23" s="62">
        <f>SUM(B23:C23)</f>
        <v>1</v>
      </c>
      <c r="E23" s="63"/>
      <c r="F23" s="62">
        <v>48</v>
      </c>
      <c r="G23" s="62">
        <f>IF(ISNA(VLOOKUP($Y$1*1000+F23,年齢別人口集計表AD2!$A$2:$K$5000,9,FALSE)),0,VLOOKUP($Y$1*1000+F23,年齢別人口集計表AD2!$A$2:$K$5000,9,FALSE))</f>
        <v>0</v>
      </c>
      <c r="H23" s="62">
        <f>IF(ISNA(VLOOKUP($Y$1*1000+F23,年齢別人口集計表AD2!$A$2:$K$5000,10,FALSE)),0,VLOOKUP($Y$1*1000+F23,年齢別人口集計表AD2!$A$2:$K$5000,10,FALSE))</f>
        <v>1</v>
      </c>
      <c r="I23" s="62">
        <f>SUM(G23:H23)</f>
        <v>1</v>
      </c>
      <c r="J23" s="63"/>
      <c r="K23" s="62">
        <v>53</v>
      </c>
      <c r="L23" s="62">
        <f>IF(ISNA(VLOOKUP($Y$1*1000+K23,年齢別人口集計表AD2!$A$2:$K$5000,9,FALSE)),0,VLOOKUP($Y$1*1000+K23,年齢別人口集計表AD2!$A$2:$K$5000,9,FALSE))</f>
        <v>1</v>
      </c>
      <c r="M23" s="62">
        <f>IF(ISNA(VLOOKUP($Y$1*1000+K23,年齢別人口集計表AD2!$A$2:$K$5000,10,FALSE)),0,VLOOKUP($Y$1*1000+K23,年齢別人口集計表AD2!$A$2:$K$5000,10,FALSE))</f>
        <v>3</v>
      </c>
      <c r="N23" s="62">
        <f>SUM(L23:M23)</f>
        <v>4</v>
      </c>
      <c r="O23" s="63"/>
      <c r="P23" s="62">
        <v>58</v>
      </c>
      <c r="Q23" s="62">
        <f>IF(ISNA(VLOOKUP($Y$1*1000+P23,年齢別人口集計表AD2!$A$2:$K$5000,9,FALSE)),0,VLOOKUP($Y$1*1000+P23,年齢別人口集計表AD2!$A$2:$K$5000,9,FALSE))</f>
        <v>2</v>
      </c>
      <c r="R23" s="62">
        <f>IF(ISNA(VLOOKUP($Y$1*1000+P23,年齢別人口集計表AD2!$A$2:$K$5000,10,FALSE)),0,VLOOKUP($Y$1*1000+P23,年齢別人口集計表AD2!$A$2:$K$5000,10,FALSE))</f>
        <v>0</v>
      </c>
      <c r="S23" s="62">
        <f>SUM(Q23:R23)</f>
        <v>2</v>
      </c>
      <c r="X23" s="57" t="s">
        <v>21</v>
      </c>
      <c r="Y23" s="57">
        <v>23</v>
      </c>
    </row>
    <row r="24" spans="1:25" x14ac:dyDescent="0.15">
      <c r="A24" s="62">
        <v>44</v>
      </c>
      <c r="B24" s="62">
        <f>IF(ISNA(VLOOKUP($Y$1*1000+A24,年齢別人口集計表AD2!$A$2:$K$5000,9,FALSE)),0,VLOOKUP($Y$1*1000+A24,年齢別人口集計表AD2!$A$2:$K$5000,9,FALSE))</f>
        <v>0</v>
      </c>
      <c r="C24" s="62">
        <f>IF(ISNA(VLOOKUP($Y$1*1000+A24,年齢別人口集計表AD2!$A$2:$K$5000,10,FALSE)),0,VLOOKUP($Y$1*1000+A24,年齢別人口集計表AD2!$A$2:$K$5000,10,FALSE))</f>
        <v>0</v>
      </c>
      <c r="D24" s="62">
        <f>SUM(B24:C24)</f>
        <v>0</v>
      </c>
      <c r="E24" s="63"/>
      <c r="F24" s="62">
        <v>49</v>
      </c>
      <c r="G24" s="62">
        <f>IF(ISNA(VLOOKUP($Y$1*1000+F24,年齢別人口集計表AD2!$A$2:$K$5000,9,FALSE)),0,VLOOKUP($Y$1*1000+F24,年齢別人口集計表AD2!$A$2:$K$5000,9,FALSE))</f>
        <v>0</v>
      </c>
      <c r="H24" s="62">
        <f>IF(ISNA(VLOOKUP($Y$1*1000+F24,年齢別人口集計表AD2!$A$2:$K$5000,10,FALSE)),0,VLOOKUP($Y$1*1000+F24,年齢別人口集計表AD2!$A$2:$K$5000,10,FALSE))</f>
        <v>1</v>
      </c>
      <c r="I24" s="62">
        <f>SUM(G24:H24)</f>
        <v>1</v>
      </c>
      <c r="J24" s="63"/>
      <c r="K24" s="62">
        <v>54</v>
      </c>
      <c r="L24" s="62">
        <f>IF(ISNA(VLOOKUP($Y$1*1000+K24,年齢別人口集計表AD2!$A$2:$K$5000,9,FALSE)),0,VLOOKUP($Y$1*1000+K24,年齢別人口集計表AD2!$A$2:$K$5000,9,FALSE))</f>
        <v>0</v>
      </c>
      <c r="M24" s="62">
        <f>IF(ISNA(VLOOKUP($Y$1*1000+K24,年齢別人口集計表AD2!$A$2:$K$5000,10,FALSE)),0,VLOOKUP($Y$1*1000+K24,年齢別人口集計表AD2!$A$2:$K$5000,10,FALSE))</f>
        <v>2</v>
      </c>
      <c r="N24" s="62">
        <f>SUM(L24:M24)</f>
        <v>2</v>
      </c>
      <c r="O24" s="63"/>
      <c r="P24" s="62">
        <v>59</v>
      </c>
      <c r="Q24" s="62">
        <f>IF(ISNA(VLOOKUP($Y$1*1000+P24,年齢別人口集計表AD2!$A$2:$K$5000,9,FALSE)),0,VLOOKUP($Y$1*1000+P24,年齢別人口集計表AD2!$A$2:$K$5000,9,FALSE))</f>
        <v>1</v>
      </c>
      <c r="R24" s="62">
        <f>IF(ISNA(VLOOKUP($Y$1*1000+P24,年齢別人口集計表AD2!$A$2:$K$5000,10,FALSE)),0,VLOOKUP($Y$1*1000+P24,年齢別人口集計表AD2!$A$2:$K$5000,10,FALSE))</f>
        <v>0</v>
      </c>
      <c r="S24" s="62">
        <f>SUM(Q24:R24)</f>
        <v>1</v>
      </c>
      <c r="X24" s="57" t="s">
        <v>22</v>
      </c>
      <c r="Y24" s="57">
        <v>24</v>
      </c>
    </row>
    <row r="25" spans="1:25" x14ac:dyDescent="0.15">
      <c r="A25" s="64" t="s">
        <v>91</v>
      </c>
      <c r="B25" s="62">
        <f>SUM(B20:B24)</f>
        <v>0</v>
      </c>
      <c r="C25" s="62">
        <f>SUM(C20:C24)</f>
        <v>3</v>
      </c>
      <c r="D25" s="62">
        <f>SUM(D20:D24)</f>
        <v>3</v>
      </c>
      <c r="E25" s="63"/>
      <c r="F25" s="64" t="s">
        <v>91</v>
      </c>
      <c r="G25" s="62">
        <f>SUM(G20:G24)</f>
        <v>1</v>
      </c>
      <c r="H25" s="62">
        <f>SUM(H20:H24)</f>
        <v>3</v>
      </c>
      <c r="I25" s="62">
        <f>SUM(I20:I24)</f>
        <v>4</v>
      </c>
      <c r="J25" s="63"/>
      <c r="K25" s="64" t="s">
        <v>91</v>
      </c>
      <c r="L25" s="62">
        <f>SUM(L20:L24)</f>
        <v>3</v>
      </c>
      <c r="M25" s="62">
        <f>SUM(M20:M24)</f>
        <v>7</v>
      </c>
      <c r="N25" s="62">
        <f>SUM(N20:N24)</f>
        <v>10</v>
      </c>
      <c r="O25" s="63"/>
      <c r="P25" s="64" t="s">
        <v>91</v>
      </c>
      <c r="Q25" s="62">
        <f>SUM(Q20:Q24)</f>
        <v>7</v>
      </c>
      <c r="R25" s="62">
        <f>SUM(R20:R24)</f>
        <v>4</v>
      </c>
      <c r="S25" s="62">
        <f>SUM(S20:S24)</f>
        <v>11</v>
      </c>
      <c r="U25" s="65">
        <f>Q25+L25+G25+B25</f>
        <v>11</v>
      </c>
      <c r="V25" s="65">
        <f>R25+M25+H25+C25</f>
        <v>17</v>
      </c>
      <c r="X25" s="57" t="s">
        <v>23</v>
      </c>
      <c r="Y25" s="57">
        <v>25</v>
      </c>
    </row>
    <row r="26" spans="1:25" x14ac:dyDescent="0.15">
      <c r="A26" s="66"/>
      <c r="B26" s="66"/>
      <c r="C26" s="66"/>
      <c r="D26" s="66"/>
      <c r="F26" s="66"/>
      <c r="G26" s="66"/>
      <c r="H26" s="66"/>
      <c r="I26" s="66"/>
      <c r="K26" s="66"/>
      <c r="L26" s="66"/>
      <c r="M26" s="66"/>
      <c r="N26" s="66"/>
      <c r="P26" s="66"/>
      <c r="Q26" s="66"/>
      <c r="R26" s="66"/>
      <c r="S26" s="66"/>
      <c r="X26" s="57" t="s">
        <v>24</v>
      </c>
      <c r="Y26" s="57">
        <v>26</v>
      </c>
    </row>
    <row r="27" spans="1:25" x14ac:dyDescent="0.15">
      <c r="A27" s="64" t="s">
        <v>0</v>
      </c>
      <c r="B27" s="64" t="s">
        <v>89</v>
      </c>
      <c r="C27" s="64" t="s">
        <v>90</v>
      </c>
      <c r="D27" s="64" t="s">
        <v>91</v>
      </c>
      <c r="E27" s="63"/>
      <c r="F27" s="64" t="s">
        <v>0</v>
      </c>
      <c r="G27" s="64" t="s">
        <v>89</v>
      </c>
      <c r="H27" s="64" t="s">
        <v>90</v>
      </c>
      <c r="I27" s="64" t="s">
        <v>91</v>
      </c>
      <c r="J27" s="63"/>
      <c r="K27" s="64" t="s">
        <v>0</v>
      </c>
      <c r="L27" s="64" t="s">
        <v>89</v>
      </c>
      <c r="M27" s="64" t="s">
        <v>90</v>
      </c>
      <c r="N27" s="64" t="s">
        <v>91</v>
      </c>
      <c r="O27" s="63"/>
      <c r="P27" s="64" t="s">
        <v>0</v>
      </c>
      <c r="Q27" s="64" t="s">
        <v>89</v>
      </c>
      <c r="R27" s="64" t="s">
        <v>90</v>
      </c>
      <c r="S27" s="64" t="s">
        <v>91</v>
      </c>
      <c r="X27" s="57" t="s">
        <v>25</v>
      </c>
      <c r="Y27" s="57">
        <v>27</v>
      </c>
    </row>
    <row r="28" spans="1:25" x14ac:dyDescent="0.15">
      <c r="A28" s="62">
        <v>60</v>
      </c>
      <c r="B28" s="62">
        <f>IF(ISNA(VLOOKUP($Y$1*1000+A28,年齢別人口集計表AD2!$A$2:$K$5000,9,FALSE)),0,VLOOKUP($Y$1*1000+A28,年齢別人口集計表AD2!$A$2:$K$5000,9,FALSE))</f>
        <v>1</v>
      </c>
      <c r="C28" s="62">
        <f>IF(ISNA(VLOOKUP($Y$1*1000+A28,年齢別人口集計表AD2!$A$2:$K$5000,10,FALSE)),0,VLOOKUP($Y$1*1000+A28,年齢別人口集計表AD2!$A$2:$K$5000,10,FALSE))</f>
        <v>3</v>
      </c>
      <c r="D28" s="62">
        <f>SUM(B28:C28)</f>
        <v>4</v>
      </c>
      <c r="E28" s="63"/>
      <c r="F28" s="62">
        <v>65</v>
      </c>
      <c r="G28" s="62">
        <f>IF(ISNA(VLOOKUP($Y$1*1000+F28,年齢別人口集計表AD2!$A$2:$K$5000,9,FALSE)),0,VLOOKUP($Y$1*1000+F28,年齢別人口集計表AD2!$A$2:$K$5000,9,FALSE))</f>
        <v>3</v>
      </c>
      <c r="H28" s="62">
        <f>IF(ISNA(VLOOKUP($Y$1*1000+F28,年齢別人口集計表AD2!$A$2:$K$5000,10,FALSE)),0,VLOOKUP($Y$1*1000+F28,年齢別人口集計表AD2!$A$2:$K$5000,10,FALSE))</f>
        <v>3</v>
      </c>
      <c r="I28" s="62">
        <f>SUM(G28:H28)</f>
        <v>6</v>
      </c>
      <c r="J28" s="63"/>
      <c r="K28" s="62">
        <v>70</v>
      </c>
      <c r="L28" s="62">
        <f>IF(ISNA(VLOOKUP($Y$1*1000+K28,年齢別人口集計表AD2!$A$2:$K$5000,9,FALSE)),0,VLOOKUP($Y$1*1000+K28,年齢別人口集計表AD2!$A$2:$K$5000,9,FALSE))</f>
        <v>2</v>
      </c>
      <c r="M28" s="62">
        <f>IF(ISNA(VLOOKUP($Y$1*1000+K28,年齢別人口集計表AD2!$A$2:$K$5000,10,FALSE)),0,VLOOKUP($Y$1*1000+K28,年齢別人口集計表AD2!$A$2:$K$5000,10,FALSE))</f>
        <v>0</v>
      </c>
      <c r="N28" s="62">
        <f>SUM(L28:M28)</f>
        <v>2</v>
      </c>
      <c r="O28" s="63"/>
      <c r="P28" s="62">
        <v>75</v>
      </c>
      <c r="Q28" s="62">
        <f>IF(ISNA(VLOOKUP($Y$1*1000+P28,年齢別人口集計表AD2!$A$2:$K$5000,9,FALSE)),0,VLOOKUP($Y$1*1000+P28,年齢別人口集計表AD2!$A$2:$K$5000,9,FALSE))</f>
        <v>0</v>
      </c>
      <c r="R28" s="62">
        <f>IF(ISNA(VLOOKUP($Y$1*1000+P28,年齢別人口集計表AD2!$A$2:$K$5000,10,FALSE)),0,VLOOKUP($Y$1*1000+P28,年齢別人口集計表AD2!$A$2:$K$5000,10,FALSE))</f>
        <v>0</v>
      </c>
      <c r="S28" s="62">
        <f>SUM(Q28:R28)</f>
        <v>0</v>
      </c>
      <c r="X28" s="57" t="s">
        <v>26</v>
      </c>
      <c r="Y28" s="57">
        <v>28</v>
      </c>
    </row>
    <row r="29" spans="1:25" x14ac:dyDescent="0.15">
      <c r="A29" s="62">
        <v>61</v>
      </c>
      <c r="B29" s="62">
        <f>IF(ISNA(VLOOKUP($Y$1*1000+A29,年齢別人口集計表AD2!$A$2:$K$5000,9,FALSE)),0,VLOOKUP($Y$1*1000+A29,年齢別人口集計表AD2!$A$2:$K$5000,9,FALSE))</f>
        <v>3</v>
      </c>
      <c r="C29" s="62">
        <f>IF(ISNA(VLOOKUP($Y$1*1000+A29,年齢別人口集計表AD2!$A$2:$K$5000,10,FALSE)),0,VLOOKUP($Y$1*1000+A29,年齢別人口集計表AD2!$A$2:$K$5000,10,FALSE))</f>
        <v>2</v>
      </c>
      <c r="D29" s="62">
        <f>SUM(B29:C29)</f>
        <v>5</v>
      </c>
      <c r="E29" s="63"/>
      <c r="F29" s="62">
        <v>66</v>
      </c>
      <c r="G29" s="62">
        <f>IF(ISNA(VLOOKUP($Y$1*1000+F29,年齢別人口集計表AD2!$A$2:$K$5000,9,FALSE)),0,VLOOKUP($Y$1*1000+F29,年齢別人口集計表AD2!$A$2:$K$5000,9,FALSE))</f>
        <v>1</v>
      </c>
      <c r="H29" s="62">
        <f>IF(ISNA(VLOOKUP($Y$1*1000+F29,年齢別人口集計表AD2!$A$2:$K$5000,10,FALSE)),0,VLOOKUP($Y$1*1000+F29,年齢別人口集計表AD2!$A$2:$K$5000,10,FALSE))</f>
        <v>0</v>
      </c>
      <c r="I29" s="62">
        <f>SUM(G29:H29)</f>
        <v>1</v>
      </c>
      <c r="J29" s="63"/>
      <c r="K29" s="62">
        <v>71</v>
      </c>
      <c r="L29" s="62">
        <f>IF(ISNA(VLOOKUP($Y$1*1000+K29,年齢別人口集計表AD2!$A$2:$K$5000,9,FALSE)),0,VLOOKUP($Y$1*1000+K29,年齢別人口集計表AD2!$A$2:$K$5000,9,FALSE))</f>
        <v>2</v>
      </c>
      <c r="M29" s="62">
        <f>IF(ISNA(VLOOKUP($Y$1*1000+K29,年齢別人口集計表AD2!$A$2:$K$5000,10,FALSE)),0,VLOOKUP($Y$1*1000+K29,年齢別人口集計表AD2!$A$2:$K$5000,10,FALSE))</f>
        <v>3</v>
      </c>
      <c r="N29" s="62">
        <f>SUM(L29:M29)</f>
        <v>5</v>
      </c>
      <c r="O29" s="63"/>
      <c r="P29" s="62">
        <v>76</v>
      </c>
      <c r="Q29" s="62">
        <f>IF(ISNA(VLOOKUP($Y$1*1000+P29,年齢別人口集計表AD2!$A$2:$K$5000,9,FALSE)),0,VLOOKUP($Y$1*1000+P29,年齢別人口集計表AD2!$A$2:$K$5000,9,FALSE))</f>
        <v>2</v>
      </c>
      <c r="R29" s="62">
        <f>IF(ISNA(VLOOKUP($Y$1*1000+P29,年齢別人口集計表AD2!$A$2:$K$5000,10,FALSE)),0,VLOOKUP($Y$1*1000+P29,年齢別人口集計表AD2!$A$2:$K$5000,10,FALSE))</f>
        <v>0</v>
      </c>
      <c r="S29" s="62">
        <f>SUM(Q29:R29)</f>
        <v>2</v>
      </c>
      <c r="X29" s="57" t="s">
        <v>27</v>
      </c>
      <c r="Y29" s="57">
        <v>29</v>
      </c>
    </row>
    <row r="30" spans="1:25" x14ac:dyDescent="0.15">
      <c r="A30" s="62">
        <v>62</v>
      </c>
      <c r="B30" s="62">
        <f>IF(ISNA(VLOOKUP($Y$1*1000+A30,年齢別人口集計表AD2!$A$2:$K$5000,9,FALSE)),0,VLOOKUP($Y$1*1000+A30,年齢別人口集計表AD2!$A$2:$K$5000,9,FALSE))</f>
        <v>3</v>
      </c>
      <c r="C30" s="62">
        <f>IF(ISNA(VLOOKUP($Y$1*1000+A30,年齢別人口集計表AD2!$A$2:$K$5000,10,FALSE)),0,VLOOKUP($Y$1*1000+A30,年齢別人口集計表AD2!$A$2:$K$5000,10,FALSE))</f>
        <v>3</v>
      </c>
      <c r="D30" s="62">
        <f>SUM(B30:C30)</f>
        <v>6</v>
      </c>
      <c r="E30" s="63"/>
      <c r="F30" s="62">
        <v>67</v>
      </c>
      <c r="G30" s="62">
        <f>IF(ISNA(VLOOKUP($Y$1*1000+F30,年齢別人口集計表AD2!$A$2:$K$5000,9,FALSE)),0,VLOOKUP($Y$1*1000+F30,年齢別人口集計表AD2!$A$2:$K$5000,9,FALSE))</f>
        <v>2</v>
      </c>
      <c r="H30" s="62">
        <f>IF(ISNA(VLOOKUP($Y$1*1000+F30,年齢別人口集計表AD2!$A$2:$K$5000,10,FALSE)),0,VLOOKUP($Y$1*1000+F30,年齢別人口集計表AD2!$A$2:$K$5000,10,FALSE))</f>
        <v>1</v>
      </c>
      <c r="I30" s="62">
        <f>SUM(G30:H30)</f>
        <v>3</v>
      </c>
      <c r="J30" s="63"/>
      <c r="K30" s="62">
        <v>72</v>
      </c>
      <c r="L30" s="62">
        <f>IF(ISNA(VLOOKUP($Y$1*1000+K30,年齢別人口集計表AD2!$A$2:$K$5000,9,FALSE)),0,VLOOKUP($Y$1*1000+K30,年齢別人口集計表AD2!$A$2:$K$5000,9,FALSE))</f>
        <v>0</v>
      </c>
      <c r="M30" s="62">
        <f>IF(ISNA(VLOOKUP($Y$1*1000+K30,年齢別人口集計表AD2!$A$2:$K$5000,10,FALSE)),0,VLOOKUP($Y$1*1000+K30,年齢別人口集計表AD2!$A$2:$K$5000,10,FALSE))</f>
        <v>0</v>
      </c>
      <c r="N30" s="62">
        <f>SUM(L30:M30)</f>
        <v>0</v>
      </c>
      <c r="O30" s="63"/>
      <c r="P30" s="62">
        <v>77</v>
      </c>
      <c r="Q30" s="62">
        <f>IF(ISNA(VLOOKUP($Y$1*1000+P30,年齢別人口集計表AD2!$A$2:$K$5000,9,FALSE)),0,VLOOKUP($Y$1*1000+P30,年齢別人口集計表AD2!$A$2:$K$5000,9,FALSE))</f>
        <v>1</v>
      </c>
      <c r="R30" s="62">
        <f>IF(ISNA(VLOOKUP($Y$1*1000+P30,年齢別人口集計表AD2!$A$2:$K$5000,10,FALSE)),0,VLOOKUP($Y$1*1000+P30,年齢別人口集計表AD2!$A$2:$K$5000,10,FALSE))</f>
        <v>0</v>
      </c>
      <c r="S30" s="62">
        <f>SUM(Q30:R30)</f>
        <v>1</v>
      </c>
      <c r="X30" s="57" t="s">
        <v>28</v>
      </c>
      <c r="Y30" s="57">
        <v>30</v>
      </c>
    </row>
    <row r="31" spans="1:25" x14ac:dyDescent="0.15">
      <c r="A31" s="62">
        <v>63</v>
      </c>
      <c r="B31" s="62">
        <f>IF(ISNA(VLOOKUP($Y$1*1000+A31,年齢別人口集計表AD2!$A$2:$K$5000,9,FALSE)),0,VLOOKUP($Y$1*1000+A31,年齢別人口集計表AD2!$A$2:$K$5000,9,FALSE))</f>
        <v>4</v>
      </c>
      <c r="C31" s="62">
        <f>IF(ISNA(VLOOKUP($Y$1*1000+A31,年齢別人口集計表AD2!$A$2:$K$5000,10,FALSE)),0,VLOOKUP($Y$1*1000+A31,年齢別人口集計表AD2!$A$2:$K$5000,10,FALSE))</f>
        <v>2</v>
      </c>
      <c r="D31" s="62">
        <f>SUM(B31:C31)</f>
        <v>6</v>
      </c>
      <c r="E31" s="63"/>
      <c r="F31" s="62">
        <v>68</v>
      </c>
      <c r="G31" s="62">
        <f>IF(ISNA(VLOOKUP($Y$1*1000+F31,年齢別人口集計表AD2!$A$2:$K$5000,9,FALSE)),0,VLOOKUP($Y$1*1000+F31,年齢別人口集計表AD2!$A$2:$K$5000,9,FALSE))</f>
        <v>1</v>
      </c>
      <c r="H31" s="62">
        <f>IF(ISNA(VLOOKUP($Y$1*1000+F31,年齢別人口集計表AD2!$A$2:$K$5000,10,FALSE)),0,VLOOKUP($Y$1*1000+F31,年齢別人口集計表AD2!$A$2:$K$5000,10,FALSE))</f>
        <v>0</v>
      </c>
      <c r="I31" s="62">
        <f>SUM(G31:H31)</f>
        <v>1</v>
      </c>
      <c r="J31" s="63"/>
      <c r="K31" s="62">
        <v>73</v>
      </c>
      <c r="L31" s="62">
        <f>IF(ISNA(VLOOKUP($Y$1*1000+K31,年齢別人口集計表AD2!$A$2:$K$5000,9,FALSE)),0,VLOOKUP($Y$1*1000+K31,年齢別人口集計表AD2!$A$2:$K$5000,9,FALSE))</f>
        <v>0</v>
      </c>
      <c r="M31" s="62">
        <f>IF(ISNA(VLOOKUP($Y$1*1000+K31,年齢別人口集計表AD2!$A$2:$K$5000,10,FALSE)),0,VLOOKUP($Y$1*1000+K31,年齢別人口集計表AD2!$A$2:$K$5000,10,FALSE))</f>
        <v>0</v>
      </c>
      <c r="N31" s="62">
        <f>SUM(L31:M31)</f>
        <v>0</v>
      </c>
      <c r="O31" s="63"/>
      <c r="P31" s="62">
        <v>78</v>
      </c>
      <c r="Q31" s="62">
        <f>IF(ISNA(VLOOKUP($Y$1*1000+P31,年齢別人口集計表AD2!$A$2:$K$5000,9,FALSE)),0,VLOOKUP($Y$1*1000+P31,年齢別人口集計表AD2!$A$2:$K$5000,9,FALSE))</f>
        <v>0</v>
      </c>
      <c r="R31" s="62">
        <f>IF(ISNA(VLOOKUP($Y$1*1000+P31,年齢別人口集計表AD2!$A$2:$K$5000,10,FALSE)),0,VLOOKUP($Y$1*1000+P31,年齢別人口集計表AD2!$A$2:$K$5000,10,FALSE))</f>
        <v>4</v>
      </c>
      <c r="S31" s="62">
        <f>SUM(Q31:R31)</f>
        <v>4</v>
      </c>
      <c r="X31" s="57" t="s">
        <v>29</v>
      </c>
      <c r="Y31" s="57">
        <v>31</v>
      </c>
    </row>
    <row r="32" spans="1:25" x14ac:dyDescent="0.15">
      <c r="A32" s="62">
        <v>64</v>
      </c>
      <c r="B32" s="62">
        <f>IF(ISNA(VLOOKUP($Y$1*1000+A32,年齢別人口集計表AD2!$A$2:$K$5000,9,FALSE)),0,VLOOKUP($Y$1*1000+A32,年齢別人口集計表AD2!$A$2:$K$5000,9,FALSE))</f>
        <v>1</v>
      </c>
      <c r="C32" s="62">
        <f>IF(ISNA(VLOOKUP($Y$1*1000+A32,年齢別人口集計表AD2!$A$2:$K$5000,10,FALSE)),0,VLOOKUP($Y$1*1000+A32,年齢別人口集計表AD2!$A$2:$K$5000,10,FALSE))</f>
        <v>1</v>
      </c>
      <c r="D32" s="62">
        <f>SUM(B32:C32)</f>
        <v>2</v>
      </c>
      <c r="E32" s="63"/>
      <c r="F32" s="62">
        <v>69</v>
      </c>
      <c r="G32" s="62">
        <f>IF(ISNA(VLOOKUP($Y$1*1000+F32,年齢別人口集計表AD2!$A$2:$K$5000,9,FALSE)),0,VLOOKUP($Y$1*1000+F32,年齢別人口集計表AD2!$A$2:$K$5000,9,FALSE))</f>
        <v>0</v>
      </c>
      <c r="H32" s="62">
        <f>IF(ISNA(VLOOKUP($Y$1*1000+F32,年齢別人口集計表AD2!$A$2:$K$5000,10,FALSE)),0,VLOOKUP($Y$1*1000+F32,年齢別人口集計表AD2!$A$2:$K$5000,10,FALSE))</f>
        <v>2</v>
      </c>
      <c r="I32" s="62">
        <f>SUM(G32:H32)</f>
        <v>2</v>
      </c>
      <c r="J32" s="63"/>
      <c r="K32" s="62">
        <v>74</v>
      </c>
      <c r="L32" s="62">
        <f>IF(ISNA(VLOOKUP($Y$1*1000+K32,年齢別人口集計表AD2!$A$2:$K$5000,9,FALSE)),0,VLOOKUP($Y$1*1000+K32,年齢別人口集計表AD2!$A$2:$K$5000,9,FALSE))</f>
        <v>2</v>
      </c>
      <c r="M32" s="62">
        <f>IF(ISNA(VLOOKUP($Y$1*1000+K32,年齢別人口集計表AD2!$A$2:$K$5000,10,FALSE)),0,VLOOKUP($Y$1*1000+K32,年齢別人口集計表AD2!$A$2:$K$5000,10,FALSE))</f>
        <v>4</v>
      </c>
      <c r="N32" s="62">
        <f>SUM(L32:M32)</f>
        <v>6</v>
      </c>
      <c r="O32" s="63"/>
      <c r="P32" s="62">
        <v>79</v>
      </c>
      <c r="Q32" s="62">
        <f>IF(ISNA(VLOOKUP($Y$1*1000+P32,年齢別人口集計表AD2!$A$2:$K$5000,9,FALSE)),0,VLOOKUP($Y$1*1000+P32,年齢別人口集計表AD2!$A$2:$K$5000,9,FALSE))</f>
        <v>0</v>
      </c>
      <c r="R32" s="62">
        <f>IF(ISNA(VLOOKUP($Y$1*1000+P32,年齢別人口集計表AD2!$A$2:$K$5000,10,FALSE)),0,VLOOKUP($Y$1*1000+P32,年齢別人口集計表AD2!$A$2:$K$5000,10,FALSE))</f>
        <v>0</v>
      </c>
      <c r="S32" s="62">
        <f>SUM(Q32:R32)</f>
        <v>0</v>
      </c>
      <c r="X32" s="57" t="s">
        <v>30</v>
      </c>
      <c r="Y32" s="57">
        <v>32</v>
      </c>
    </row>
    <row r="33" spans="1:25" x14ac:dyDescent="0.15">
      <c r="A33" s="64" t="s">
        <v>91</v>
      </c>
      <c r="B33" s="62">
        <f>SUM(B28:B32)</f>
        <v>12</v>
      </c>
      <c r="C33" s="62">
        <f>SUM(C28:C32)</f>
        <v>11</v>
      </c>
      <c r="D33" s="62">
        <f>SUM(D28:D32)</f>
        <v>23</v>
      </c>
      <c r="E33" s="63"/>
      <c r="F33" s="64" t="s">
        <v>91</v>
      </c>
      <c r="G33" s="62">
        <f>SUM(G28:G32)</f>
        <v>7</v>
      </c>
      <c r="H33" s="62">
        <f>SUM(H28:H32)</f>
        <v>6</v>
      </c>
      <c r="I33" s="62">
        <f>SUM(I28:I32)</f>
        <v>13</v>
      </c>
      <c r="J33" s="63"/>
      <c r="K33" s="64" t="s">
        <v>91</v>
      </c>
      <c r="L33" s="62">
        <f>SUM(L28:L32)</f>
        <v>6</v>
      </c>
      <c r="M33" s="62">
        <f>SUM(M28:M32)</f>
        <v>7</v>
      </c>
      <c r="N33" s="62">
        <f>SUM(N28:N32)</f>
        <v>13</v>
      </c>
      <c r="O33" s="63"/>
      <c r="P33" s="64" t="s">
        <v>91</v>
      </c>
      <c r="Q33" s="62">
        <f>SUM(Q28:Q32)</f>
        <v>3</v>
      </c>
      <c r="R33" s="62">
        <f>SUM(R28:R32)</f>
        <v>4</v>
      </c>
      <c r="S33" s="62">
        <f>SUM(S28:S32)</f>
        <v>7</v>
      </c>
      <c r="U33" s="65">
        <f>Q33+L33+G33+B33</f>
        <v>28</v>
      </c>
      <c r="V33" s="65">
        <f>R33+M33+H33+C33</f>
        <v>28</v>
      </c>
      <c r="X33" s="57" t="s">
        <v>31</v>
      </c>
      <c r="Y33" s="57">
        <v>33</v>
      </c>
    </row>
    <row r="34" spans="1:25" x14ac:dyDescent="0.15">
      <c r="A34" s="66"/>
      <c r="B34" s="66"/>
      <c r="C34" s="66"/>
      <c r="D34" s="66"/>
      <c r="F34" s="66"/>
      <c r="G34" s="66"/>
      <c r="H34" s="66"/>
      <c r="I34" s="66"/>
      <c r="K34" s="66"/>
      <c r="L34" s="66"/>
      <c r="M34" s="66"/>
      <c r="N34" s="66"/>
      <c r="P34" s="66"/>
      <c r="Q34" s="66"/>
      <c r="R34" s="66"/>
      <c r="S34" s="66"/>
      <c r="X34" s="57" t="s">
        <v>32</v>
      </c>
      <c r="Y34" s="57">
        <v>34</v>
      </c>
    </row>
    <row r="35" spans="1:25" x14ac:dyDescent="0.15">
      <c r="A35" s="64" t="s">
        <v>0</v>
      </c>
      <c r="B35" s="64" t="s">
        <v>89</v>
      </c>
      <c r="C35" s="64" t="s">
        <v>90</v>
      </c>
      <c r="D35" s="64" t="s">
        <v>91</v>
      </c>
      <c r="E35" s="63"/>
      <c r="F35" s="64" t="s">
        <v>0</v>
      </c>
      <c r="G35" s="64" t="s">
        <v>89</v>
      </c>
      <c r="H35" s="64" t="s">
        <v>90</v>
      </c>
      <c r="I35" s="64" t="s">
        <v>91</v>
      </c>
      <c r="J35" s="63"/>
      <c r="K35" s="64" t="s">
        <v>0</v>
      </c>
      <c r="L35" s="64" t="s">
        <v>89</v>
      </c>
      <c r="M35" s="64" t="s">
        <v>90</v>
      </c>
      <c r="N35" s="64" t="s">
        <v>91</v>
      </c>
      <c r="O35" s="63"/>
      <c r="P35" s="64" t="s">
        <v>0</v>
      </c>
      <c r="Q35" s="64" t="s">
        <v>89</v>
      </c>
      <c r="R35" s="64" t="s">
        <v>90</v>
      </c>
      <c r="S35" s="64" t="s">
        <v>91</v>
      </c>
      <c r="X35" s="57" t="s">
        <v>33</v>
      </c>
      <c r="Y35" s="57">
        <v>36</v>
      </c>
    </row>
    <row r="36" spans="1:25" x14ac:dyDescent="0.15">
      <c r="A36" s="62">
        <v>80</v>
      </c>
      <c r="B36" s="62">
        <f>IF(ISNA(VLOOKUP($Y$1*1000+A36,年齢別人口集計表AD2!$A$2:$K$5000,9,FALSE)),0,VLOOKUP($Y$1*1000+A36,年齢別人口集計表AD2!$A$2:$K$5000,9,FALSE))</f>
        <v>1</v>
      </c>
      <c r="C36" s="62">
        <f>IF(ISNA(VLOOKUP($Y$1*1000+A36,年齢別人口集計表AD2!$A$2:$K$5000,10,FALSE)),0,VLOOKUP($Y$1*1000+A36,年齢別人口集計表AD2!$A$2:$K$5000,10,FALSE))</f>
        <v>1</v>
      </c>
      <c r="D36" s="62">
        <f>SUM(B36:C36)</f>
        <v>2</v>
      </c>
      <c r="E36" s="63"/>
      <c r="F36" s="62">
        <v>85</v>
      </c>
      <c r="G36" s="62">
        <f>IF(ISNA(VLOOKUP($Y$1*1000+F36,年齢別人口集計表AD2!$A$2:$K$5000,9,FALSE)),0,VLOOKUP($Y$1*1000+F36,年齢別人口集計表AD2!$A$2:$K$5000,9,FALSE))</f>
        <v>0</v>
      </c>
      <c r="H36" s="62">
        <f>IF(ISNA(VLOOKUP($Y$1*1000+F36,年齢別人口集計表AD2!$A$2:$K$5000,10,FALSE)),0,VLOOKUP($Y$1*1000+F36,年齢別人口集計表AD2!$A$2:$K$5000,10,FALSE))</f>
        <v>2</v>
      </c>
      <c r="I36" s="62">
        <f>SUM(G36:H36)</f>
        <v>2</v>
      </c>
      <c r="J36" s="63"/>
      <c r="K36" s="62">
        <v>90</v>
      </c>
      <c r="L36" s="62">
        <f>IF(ISNA(VLOOKUP($Y$1*1000+K36,年齢別人口集計表AD2!$A$2:$K$5000,9,FALSE)),0,VLOOKUP($Y$1*1000+K36,年齢別人口集計表AD2!$A$2:$K$5000,9,FALSE))</f>
        <v>1</v>
      </c>
      <c r="M36" s="62">
        <f>IF(ISNA(VLOOKUP($Y$1*1000+K36,年齢別人口集計表AD2!$A$2:$K$5000,10,FALSE)),0,VLOOKUP($Y$1*1000+K36,年齢別人口集計表AD2!$A$2:$K$5000,10,FALSE))</f>
        <v>1</v>
      </c>
      <c r="N36" s="62">
        <f>SUM(L36:M36)</f>
        <v>2</v>
      </c>
      <c r="O36" s="63"/>
      <c r="P36" s="62">
        <v>95</v>
      </c>
      <c r="Q36" s="62">
        <f>IF(ISNA(VLOOKUP($Y$1*1000+P36,年齢別人口集計表AD2!$A$2:$K$5000,9,FALSE)),0,VLOOKUP($Y$1*1000+P36,年齢別人口集計表AD2!$A$2:$K$5000,9,FALSE))</f>
        <v>0</v>
      </c>
      <c r="R36" s="62">
        <f>IF(ISNA(VLOOKUP($Y$1*1000+P36,年齢別人口集計表AD2!$A$2:$K$5000,10,FALSE)),0,VLOOKUP($Y$1*1000+P36,年齢別人口集計表AD2!$A$2:$K$5000,10,FALSE))</f>
        <v>0</v>
      </c>
      <c r="S36" s="62">
        <f>SUM(Q36:R36)</f>
        <v>0</v>
      </c>
      <c r="X36" s="57" t="s">
        <v>34</v>
      </c>
      <c r="Y36" s="57">
        <v>37</v>
      </c>
    </row>
    <row r="37" spans="1:25" x14ac:dyDescent="0.15">
      <c r="A37" s="62">
        <v>81</v>
      </c>
      <c r="B37" s="62">
        <f>IF(ISNA(VLOOKUP($Y$1*1000+A37,年齢別人口集計表AD2!$A$2:$K$5000,9,FALSE)),0,VLOOKUP($Y$1*1000+A37,年齢別人口集計表AD2!$A$2:$K$5000,9,FALSE))</f>
        <v>2</v>
      </c>
      <c r="C37" s="62">
        <f>IF(ISNA(VLOOKUP($Y$1*1000+A37,年齢別人口集計表AD2!$A$2:$K$5000,10,FALSE)),0,VLOOKUP($Y$1*1000+A37,年齢別人口集計表AD2!$A$2:$K$5000,10,FALSE))</f>
        <v>2</v>
      </c>
      <c r="D37" s="62">
        <f>SUM(B37:C37)</f>
        <v>4</v>
      </c>
      <c r="E37" s="63"/>
      <c r="F37" s="62">
        <v>86</v>
      </c>
      <c r="G37" s="62">
        <f>IF(ISNA(VLOOKUP($Y$1*1000+F37,年齢別人口集計表AD2!$A$2:$K$5000,9,FALSE)),0,VLOOKUP($Y$1*1000+F37,年齢別人口集計表AD2!$A$2:$K$5000,9,FALSE))</f>
        <v>1</v>
      </c>
      <c r="H37" s="62">
        <f>IF(ISNA(VLOOKUP($Y$1*1000+F37,年齢別人口集計表AD2!$A$2:$K$5000,10,FALSE)),0,VLOOKUP($Y$1*1000+F37,年齢別人口集計表AD2!$A$2:$K$5000,10,FALSE))</f>
        <v>2</v>
      </c>
      <c r="I37" s="62">
        <f>SUM(G37:H37)</f>
        <v>3</v>
      </c>
      <c r="J37" s="63"/>
      <c r="K37" s="62">
        <v>91</v>
      </c>
      <c r="L37" s="62">
        <f>IF(ISNA(VLOOKUP($Y$1*1000+K37,年齢別人口集計表AD2!$A$2:$K$5000,9,FALSE)),0,VLOOKUP($Y$1*1000+K37,年齢別人口集計表AD2!$A$2:$K$5000,9,FALSE))</f>
        <v>0</v>
      </c>
      <c r="M37" s="62">
        <f>IF(ISNA(VLOOKUP($Y$1*1000+K37,年齢別人口集計表AD2!$A$2:$K$5000,10,FALSE)),0,VLOOKUP($Y$1*1000+K37,年齢別人口集計表AD2!$A$2:$K$5000,10,FALSE))</f>
        <v>0</v>
      </c>
      <c r="N37" s="62">
        <f>SUM(L37:M37)</f>
        <v>0</v>
      </c>
      <c r="O37" s="63"/>
      <c r="P37" s="62">
        <v>96</v>
      </c>
      <c r="Q37" s="62">
        <f>IF(ISNA(VLOOKUP($Y$1*1000+P37,年齢別人口集計表AD2!$A$2:$K$5000,9,FALSE)),0,VLOOKUP($Y$1*1000+P37,年齢別人口集計表AD2!$A$2:$K$5000,9,FALSE))</f>
        <v>0</v>
      </c>
      <c r="R37" s="62">
        <f>IF(ISNA(VLOOKUP($Y$1*1000+P37,年齢別人口集計表AD2!$A$2:$K$5000,10,FALSE)),0,VLOOKUP($Y$1*1000+P37,年齢別人口集計表AD2!$A$2:$K$5000,10,FALSE))</f>
        <v>0</v>
      </c>
      <c r="S37" s="62">
        <f>SUM(Q37:R37)</f>
        <v>0</v>
      </c>
      <c r="X37" s="57" t="s">
        <v>35</v>
      </c>
      <c r="Y37" s="57">
        <v>38</v>
      </c>
    </row>
    <row r="38" spans="1:25" x14ac:dyDescent="0.15">
      <c r="A38" s="62">
        <v>82</v>
      </c>
      <c r="B38" s="62">
        <f>IF(ISNA(VLOOKUP($Y$1*1000+A38,年齢別人口集計表AD2!$A$2:$K$5000,9,FALSE)),0,VLOOKUP($Y$1*1000+A38,年齢別人口集計表AD2!$A$2:$K$5000,9,FALSE))</f>
        <v>0</v>
      </c>
      <c r="C38" s="62">
        <f>IF(ISNA(VLOOKUP($Y$1*1000+A38,年齢別人口集計表AD2!$A$2:$K$5000,10,FALSE)),0,VLOOKUP($Y$1*1000+A38,年齢別人口集計表AD2!$A$2:$K$5000,10,FALSE))</f>
        <v>2</v>
      </c>
      <c r="D38" s="62">
        <f>SUM(B38:C38)</f>
        <v>2</v>
      </c>
      <c r="E38" s="63"/>
      <c r="F38" s="62">
        <v>87</v>
      </c>
      <c r="G38" s="62">
        <f>IF(ISNA(VLOOKUP($Y$1*1000+F38,年齢別人口集計表AD2!$A$2:$K$5000,9,FALSE)),0,VLOOKUP($Y$1*1000+F38,年齢別人口集計表AD2!$A$2:$K$5000,9,FALSE))</f>
        <v>0</v>
      </c>
      <c r="H38" s="62">
        <f>IF(ISNA(VLOOKUP($Y$1*1000+F38,年齢別人口集計表AD2!$A$2:$K$5000,10,FALSE)),0,VLOOKUP($Y$1*1000+F38,年齢別人口集計表AD2!$A$2:$K$5000,10,FALSE))</f>
        <v>3</v>
      </c>
      <c r="I38" s="62">
        <f>SUM(G38:H38)</f>
        <v>3</v>
      </c>
      <c r="J38" s="63"/>
      <c r="K38" s="62">
        <v>92</v>
      </c>
      <c r="L38" s="62">
        <f>IF(ISNA(VLOOKUP($Y$1*1000+K38,年齢別人口集計表AD2!$A$2:$K$5000,9,FALSE)),0,VLOOKUP($Y$1*1000+K38,年齢別人口集計表AD2!$A$2:$K$5000,9,FALSE))</f>
        <v>0</v>
      </c>
      <c r="M38" s="62">
        <f>IF(ISNA(VLOOKUP($Y$1*1000+K38,年齢別人口集計表AD2!$A$2:$K$5000,10,FALSE)),0,VLOOKUP($Y$1*1000+K38,年齢別人口集計表AD2!$A$2:$K$5000,10,FALSE))</f>
        <v>0</v>
      </c>
      <c r="N38" s="62">
        <f>SUM(L38:M38)</f>
        <v>0</v>
      </c>
      <c r="O38" s="63"/>
      <c r="P38" s="62">
        <v>97</v>
      </c>
      <c r="Q38" s="62">
        <f>IF(ISNA(VLOOKUP($Y$1*1000+P38,年齢別人口集計表AD2!$A$2:$K$5000,9,FALSE)),0,VLOOKUP($Y$1*1000+P38,年齢別人口集計表AD2!$A$2:$K$5000,9,FALSE))</f>
        <v>0</v>
      </c>
      <c r="R38" s="62">
        <f>IF(ISNA(VLOOKUP($Y$1*1000+P38,年齢別人口集計表AD2!$A$2:$K$5000,10,FALSE)),0,VLOOKUP($Y$1*1000+P38,年齢別人口集計表AD2!$A$2:$K$5000,10,FALSE))</f>
        <v>0</v>
      </c>
      <c r="S38" s="62">
        <f>SUM(Q38:R38)</f>
        <v>0</v>
      </c>
      <c r="X38" s="57" t="s">
        <v>61</v>
      </c>
      <c r="Y38" s="57">
        <v>39</v>
      </c>
    </row>
    <row r="39" spans="1:25" x14ac:dyDescent="0.15">
      <c r="A39" s="62">
        <v>83</v>
      </c>
      <c r="B39" s="62">
        <f>IF(ISNA(VLOOKUP($Y$1*1000+A39,年齢別人口集計表AD2!$A$2:$K$5000,9,FALSE)),0,VLOOKUP($Y$1*1000+A39,年齢別人口集計表AD2!$A$2:$K$5000,9,FALSE))</f>
        <v>1</v>
      </c>
      <c r="C39" s="62">
        <f>IF(ISNA(VLOOKUP($Y$1*1000+A39,年齢別人口集計表AD2!$A$2:$K$5000,10,FALSE)),0,VLOOKUP($Y$1*1000+A39,年齢別人口集計表AD2!$A$2:$K$5000,10,FALSE))</f>
        <v>1</v>
      </c>
      <c r="D39" s="62">
        <f>SUM(B39:C39)</f>
        <v>2</v>
      </c>
      <c r="E39" s="63"/>
      <c r="F39" s="62">
        <v>88</v>
      </c>
      <c r="G39" s="62">
        <f>IF(ISNA(VLOOKUP($Y$1*1000+F39,年齢別人口集計表AD2!$A$2:$K$5000,9,FALSE)),0,VLOOKUP($Y$1*1000+F39,年齢別人口集計表AD2!$A$2:$K$5000,9,FALSE))</f>
        <v>0</v>
      </c>
      <c r="H39" s="62">
        <f>IF(ISNA(VLOOKUP($Y$1*1000+F39,年齢別人口集計表AD2!$A$2:$K$5000,10,FALSE)),0,VLOOKUP($Y$1*1000+F39,年齢別人口集計表AD2!$A$2:$K$5000,10,FALSE))</f>
        <v>0</v>
      </c>
      <c r="I39" s="62">
        <f>SUM(G39:H39)</f>
        <v>0</v>
      </c>
      <c r="J39" s="63"/>
      <c r="K39" s="62">
        <v>93</v>
      </c>
      <c r="L39" s="62">
        <f>IF(ISNA(VLOOKUP($Y$1*1000+K39,年齢別人口集計表AD2!$A$2:$K$5000,9,FALSE)),0,VLOOKUP($Y$1*1000+K39,年齢別人口集計表AD2!$A$2:$K$5000,9,FALSE))</f>
        <v>1</v>
      </c>
      <c r="M39" s="62">
        <f>IF(ISNA(VLOOKUP($Y$1*1000+K39,年齢別人口集計表AD2!$A$2:$K$5000,10,FALSE)),0,VLOOKUP($Y$1*1000+K39,年齢別人口集計表AD2!$A$2:$K$5000,10,FALSE))</f>
        <v>0</v>
      </c>
      <c r="N39" s="62">
        <f>SUM(L39:M39)</f>
        <v>1</v>
      </c>
      <c r="O39" s="63"/>
      <c r="P39" s="62">
        <v>98</v>
      </c>
      <c r="Q39" s="62">
        <f>IF(ISNA(VLOOKUP($Y$1*1000+P39,年齢別人口集計表AD2!$A$2:$K$5000,9,FALSE)),0,VLOOKUP($Y$1*1000+P39,年齢別人口集計表AD2!$A$2:$K$5000,9,FALSE))</f>
        <v>0</v>
      </c>
      <c r="R39" s="62">
        <f>IF(ISNA(VLOOKUP($Y$1*1000+P39,年齢別人口集計表AD2!$A$2:$K$5000,10,FALSE)),0,VLOOKUP($Y$1*1000+P39,年齢別人口集計表AD2!$A$2:$K$5000,10,FALSE))</f>
        <v>0</v>
      </c>
      <c r="S39" s="62">
        <f>SUM(Q39:R39)</f>
        <v>0</v>
      </c>
      <c r="X39" s="57" t="s">
        <v>77</v>
      </c>
      <c r="Y39" s="57">
        <v>40</v>
      </c>
    </row>
    <row r="40" spans="1:25" x14ac:dyDescent="0.15">
      <c r="A40" s="62">
        <v>84</v>
      </c>
      <c r="B40" s="62">
        <f>IF(ISNA(VLOOKUP($Y$1*1000+A40,年齢別人口集計表AD2!$A$2:$K$5000,9,FALSE)),0,VLOOKUP($Y$1*1000+A40,年齢別人口集計表AD2!$A$2:$K$5000,9,FALSE))</f>
        <v>2</v>
      </c>
      <c r="C40" s="62">
        <f>IF(ISNA(VLOOKUP($Y$1*1000+A40,年齢別人口集計表AD2!$A$2:$K$5000,10,FALSE)),0,VLOOKUP($Y$1*1000+A40,年齢別人口集計表AD2!$A$2:$K$5000,10,FALSE))</f>
        <v>1</v>
      </c>
      <c r="D40" s="62">
        <f>SUM(B40:C40)</f>
        <v>3</v>
      </c>
      <c r="E40" s="63"/>
      <c r="F40" s="62">
        <v>89</v>
      </c>
      <c r="G40" s="62">
        <f>IF(ISNA(VLOOKUP($Y$1*1000+F40,年齢別人口集計表AD2!$A$2:$K$5000,9,FALSE)),0,VLOOKUP($Y$1*1000+F40,年齢別人口集計表AD2!$A$2:$K$5000,9,FALSE))</f>
        <v>1</v>
      </c>
      <c r="H40" s="62">
        <f>IF(ISNA(VLOOKUP($Y$1*1000+F40,年齢別人口集計表AD2!$A$2:$K$5000,10,FALSE)),0,VLOOKUP($Y$1*1000+F40,年齢別人口集計表AD2!$A$2:$K$5000,10,FALSE))</f>
        <v>1</v>
      </c>
      <c r="I40" s="62">
        <f>SUM(G40:H40)</f>
        <v>2</v>
      </c>
      <c r="J40" s="63"/>
      <c r="K40" s="62">
        <v>94</v>
      </c>
      <c r="L40" s="62">
        <f>IF(ISNA(VLOOKUP($Y$1*1000+K40,年齢別人口集計表AD2!$A$2:$K$5000,9,FALSE)),0,VLOOKUP($Y$1*1000+K40,年齢別人口集計表AD2!$A$2:$K$5000,9,FALSE))</f>
        <v>0</v>
      </c>
      <c r="M40" s="62">
        <f>IF(ISNA(VLOOKUP($Y$1*1000+K40,年齢別人口集計表AD2!$A$2:$K$5000,10,FALSE)),0,VLOOKUP($Y$1*1000+K40,年齢別人口集計表AD2!$A$2:$K$5000,10,FALSE))</f>
        <v>0</v>
      </c>
      <c r="N40" s="62">
        <f>SUM(L40:M40)</f>
        <v>0</v>
      </c>
      <c r="O40" s="63"/>
      <c r="P40" s="62">
        <v>99</v>
      </c>
      <c r="Q40" s="62">
        <f>IF(ISNA(VLOOKUP($Y$1*1000+P40,年齢別人口集計表AD2!$A$2:$K$5000,9,FALSE)),0,VLOOKUP($Y$1*1000+P40,年齢別人口集計表AD2!$A$2:$K$5000,9,FALSE))</f>
        <v>0</v>
      </c>
      <c r="R40" s="62">
        <f>IF(ISNA(VLOOKUP($Y$1*1000+P40,年齢別人口集計表AD2!$A$2:$K$5000,10,FALSE)),0,VLOOKUP($Y$1*1000+P40,年齢別人口集計表AD2!$A$2:$K$5000,10,FALSE))</f>
        <v>0</v>
      </c>
      <c r="S40" s="62">
        <f>SUM(Q40:R40)</f>
        <v>0</v>
      </c>
      <c r="X40" s="57" t="s">
        <v>83</v>
      </c>
      <c r="Y40" s="57">
        <v>41</v>
      </c>
    </row>
    <row r="41" spans="1:25" x14ac:dyDescent="0.15">
      <c r="A41" s="64" t="s">
        <v>91</v>
      </c>
      <c r="B41" s="62">
        <f>SUM(B36:B40)</f>
        <v>6</v>
      </c>
      <c r="C41" s="62">
        <f>SUM(C36:C40)</f>
        <v>7</v>
      </c>
      <c r="D41" s="62">
        <f>SUM(D36:D40)</f>
        <v>13</v>
      </c>
      <c r="E41" s="63"/>
      <c r="F41" s="64" t="s">
        <v>91</v>
      </c>
      <c r="G41" s="62">
        <f>SUM(G36:G40)</f>
        <v>2</v>
      </c>
      <c r="H41" s="62">
        <f>SUM(H36:H40)</f>
        <v>8</v>
      </c>
      <c r="I41" s="62">
        <f>SUM(I36:I40)</f>
        <v>10</v>
      </c>
      <c r="J41" s="63"/>
      <c r="K41" s="64" t="s">
        <v>91</v>
      </c>
      <c r="L41" s="62">
        <f>SUM(L36:L40)</f>
        <v>2</v>
      </c>
      <c r="M41" s="62">
        <f>SUM(M36:M40)</f>
        <v>1</v>
      </c>
      <c r="N41" s="62">
        <f>SUM(N36:N40)</f>
        <v>3</v>
      </c>
      <c r="O41" s="63"/>
      <c r="P41" s="64" t="s">
        <v>91</v>
      </c>
      <c r="Q41" s="62">
        <f>SUM(Q36:Q40)</f>
        <v>0</v>
      </c>
      <c r="R41" s="62">
        <f>SUM(R36:R40)</f>
        <v>0</v>
      </c>
      <c r="S41" s="62">
        <f>SUM(S36:S40)</f>
        <v>0</v>
      </c>
      <c r="U41" s="65">
        <f>Q41+L41+G41+B41</f>
        <v>10</v>
      </c>
      <c r="V41" s="65">
        <f>R41+M41+H41+C41</f>
        <v>16</v>
      </c>
      <c r="X41" s="57" t="s">
        <v>36</v>
      </c>
      <c r="Y41" s="57">
        <v>42</v>
      </c>
    </row>
    <row r="42" spans="1:25" x14ac:dyDescent="0.15">
      <c r="A42" s="66"/>
      <c r="B42" s="66"/>
      <c r="C42" s="66"/>
      <c r="D42" s="66"/>
      <c r="F42" s="66"/>
      <c r="G42" s="66"/>
      <c r="H42" s="66"/>
      <c r="I42" s="66"/>
      <c r="K42" s="66"/>
      <c r="L42" s="66"/>
      <c r="M42" s="66"/>
      <c r="N42" s="66"/>
      <c r="P42" s="66"/>
      <c r="Q42" s="66"/>
      <c r="R42" s="66"/>
      <c r="S42" s="66"/>
      <c r="X42" s="57" t="s">
        <v>37</v>
      </c>
      <c r="Y42" s="57">
        <v>43</v>
      </c>
    </row>
    <row r="43" spans="1:25" x14ac:dyDescent="0.15">
      <c r="A43" s="64" t="s">
        <v>0</v>
      </c>
      <c r="B43" s="64" t="s">
        <v>89</v>
      </c>
      <c r="C43" s="64" t="s">
        <v>90</v>
      </c>
      <c r="D43" s="64" t="s">
        <v>91</v>
      </c>
      <c r="E43" s="63"/>
      <c r="F43" s="64" t="s">
        <v>0</v>
      </c>
      <c r="G43" s="64" t="s">
        <v>89</v>
      </c>
      <c r="H43" s="64" t="s">
        <v>90</v>
      </c>
      <c r="I43" s="64" t="s">
        <v>91</v>
      </c>
      <c r="J43" s="63"/>
      <c r="K43" s="64" t="s">
        <v>0</v>
      </c>
      <c r="L43" s="64" t="s">
        <v>89</v>
      </c>
      <c r="M43" s="64" t="s">
        <v>90</v>
      </c>
      <c r="N43" s="64" t="s">
        <v>91</v>
      </c>
      <c r="O43" s="63"/>
      <c r="P43" s="64" t="s">
        <v>0</v>
      </c>
      <c r="Q43" s="64" t="s">
        <v>89</v>
      </c>
      <c r="R43" s="64" t="s">
        <v>90</v>
      </c>
      <c r="S43" s="64" t="s">
        <v>91</v>
      </c>
      <c r="X43" s="57" t="s">
        <v>38</v>
      </c>
      <c r="Y43" s="57">
        <v>50</v>
      </c>
    </row>
    <row r="44" spans="1:25" x14ac:dyDescent="0.15">
      <c r="A44" s="62">
        <v>100</v>
      </c>
      <c r="B44" s="62">
        <f>IF(ISNA(VLOOKUP($Y$1*1000+A44,年齢別人口集計表AD2!$A$2:$K$5000,9,FALSE)),0,VLOOKUP($Y$1*1000+A44,年齢別人口集計表AD2!$A$2:$K$5000,9,FALSE))</f>
        <v>0</v>
      </c>
      <c r="C44" s="62">
        <f>IF(ISNA(VLOOKUP($Y$1*1000+A44,年齢別人口集計表AD2!$A$2:$K$5000,10,FALSE)),0,VLOOKUP($Y$1*1000+A44,年齢別人口集計表AD2!$A$2:$K$5000,10,FALSE))</f>
        <v>0</v>
      </c>
      <c r="D44" s="62">
        <f>SUM(B44:C44)</f>
        <v>0</v>
      </c>
      <c r="E44" s="63"/>
      <c r="F44" s="62">
        <v>105</v>
      </c>
      <c r="G44" s="62">
        <f>IF(ISNA(VLOOKUP($Y$1*1000+F44,年齢別人口集計表AD2!$A$2:$K$5000,9,FALSE)),0,VLOOKUP($Y$1*1000+F44,年齢別人口集計表AD2!$A$2:$K$5000,9,FALSE))</f>
        <v>0</v>
      </c>
      <c r="H44" s="62">
        <f>IF(ISNA(VLOOKUP($Y$1*1000+F44,年齢別人口集計表AD2!$A$2:$K$5000,10,FALSE)),0,VLOOKUP($Y$1*1000+F44,年齢別人口集計表AD2!$A$2:$K$5000,10,FALSE))</f>
        <v>0</v>
      </c>
      <c r="I44" s="62">
        <f>SUM(G44:H44)</f>
        <v>0</v>
      </c>
      <c r="J44" s="63"/>
      <c r="K44" s="62">
        <v>110</v>
      </c>
      <c r="L44" s="62">
        <f>IF(ISNA(VLOOKUP($Y$1*1000+K44,年齢別人口集計表AD2!$A$2:$K$5000,9,FALSE)),0,VLOOKUP($Y$1*1000+K44,年齢別人口集計表AD2!$A$2:$K$5000,9,FALSE))</f>
        <v>0</v>
      </c>
      <c r="M44" s="62">
        <f>IF(ISNA(VLOOKUP($Y$1*1000+K44,年齢別人口集計表AD2!$A$2:$K$5000,10,FALSE)),0,VLOOKUP($Y$1*1000+K44,年齢別人口集計表AD2!$A$2:$K$5000,10,FALSE))</f>
        <v>0</v>
      </c>
      <c r="N44" s="62">
        <f>SUM(L44:M44)</f>
        <v>0</v>
      </c>
      <c r="O44" s="63"/>
      <c r="P44" s="62">
        <v>115</v>
      </c>
      <c r="Q44" s="62">
        <f>IF(ISNA(VLOOKUP($Y$1*1000+P44,年齢別人口集計表AD2!$A$2:$K$5000,9,FALSE)),0,VLOOKUP($Y$1*1000+P44,年齢別人口集計表AD2!$A$2:$K$5000,9,FALSE))</f>
        <v>0</v>
      </c>
      <c r="R44" s="62">
        <f>IF(ISNA(VLOOKUP($Y$1*1000+P44,年齢別人口集計表AD2!$A$2:$K$5000,10,FALSE)),0,VLOOKUP($Y$1*1000+P44,年齢別人口集計表AD2!$A$2:$K$5000,10,FALSE))</f>
        <v>0</v>
      </c>
      <c r="S44" s="62">
        <f>SUM(Q44:R44)</f>
        <v>0</v>
      </c>
      <c r="X44" s="57" t="s">
        <v>39</v>
      </c>
      <c r="Y44" s="57">
        <v>51</v>
      </c>
    </row>
    <row r="45" spans="1:25" x14ac:dyDescent="0.15">
      <c r="A45" s="62">
        <v>101</v>
      </c>
      <c r="B45" s="62">
        <f>IF(ISNA(VLOOKUP($Y$1*1000+A45,年齢別人口集計表AD2!$A$2:$K$5000,9,FALSE)),0,VLOOKUP($Y$1*1000+A45,年齢別人口集計表AD2!$A$2:$K$5000,9,FALSE))</f>
        <v>0</v>
      </c>
      <c r="C45" s="62">
        <f>IF(ISNA(VLOOKUP($Y$1*1000+A45,年齢別人口集計表AD2!$A$2:$K$5000,10,FALSE)),0,VLOOKUP($Y$1*1000+A45,年齢別人口集計表AD2!$A$2:$K$5000,10,FALSE))</f>
        <v>0</v>
      </c>
      <c r="D45" s="62">
        <f>SUM(B45:C45)</f>
        <v>0</v>
      </c>
      <c r="E45" s="63"/>
      <c r="F45" s="62">
        <v>106</v>
      </c>
      <c r="G45" s="62">
        <f>IF(ISNA(VLOOKUP($Y$1*1000+F45,年齢別人口集計表AD2!$A$2:$K$5000,9,FALSE)),0,VLOOKUP($Y$1*1000+F45,年齢別人口集計表AD2!$A$2:$K$5000,9,FALSE))</f>
        <v>0</v>
      </c>
      <c r="H45" s="62">
        <f>IF(ISNA(VLOOKUP($Y$1*1000+F45,年齢別人口集計表AD2!$A$2:$K$5000,10,FALSE)),0,VLOOKUP($Y$1*1000+F45,年齢別人口集計表AD2!$A$2:$K$5000,10,FALSE))</f>
        <v>0</v>
      </c>
      <c r="I45" s="62">
        <f>SUM(G45:H45)</f>
        <v>0</v>
      </c>
      <c r="J45" s="63"/>
      <c r="K45" s="62">
        <v>111</v>
      </c>
      <c r="L45" s="62">
        <f>IF(ISNA(VLOOKUP($Y$1*1000+K45,年齢別人口集計表AD2!$A$2:$K$5000,9,FALSE)),0,VLOOKUP($Y$1*1000+K45,年齢別人口集計表AD2!$A$2:$K$5000,9,FALSE))</f>
        <v>0</v>
      </c>
      <c r="M45" s="62">
        <f>IF(ISNA(VLOOKUP($Y$1*1000+K45,年齢別人口集計表AD2!$A$2:$K$5000,10,FALSE)),0,VLOOKUP($Y$1*1000+K45,年齢別人口集計表AD2!$A$2:$K$5000,10,FALSE))</f>
        <v>0</v>
      </c>
      <c r="N45" s="62">
        <f>SUM(L45:M45)</f>
        <v>0</v>
      </c>
      <c r="O45" s="63"/>
      <c r="P45" s="62">
        <v>116</v>
      </c>
      <c r="Q45" s="62">
        <f>IF(ISNA(VLOOKUP($Y$1*1000+P45,年齢別人口集計表AD2!$A$2:$K$5000,9,FALSE)),0,VLOOKUP($Y$1*1000+P45,年齢別人口集計表AD2!$A$2:$K$5000,9,FALSE))</f>
        <v>0</v>
      </c>
      <c r="R45" s="62">
        <f>IF(ISNA(VLOOKUP($Y$1*1000+P45,年齢別人口集計表AD2!$A$2:$K$5000,10,FALSE)),0,VLOOKUP($Y$1*1000+P45,年齢別人口集計表AD2!$A$2:$K$5000,10,FALSE))</f>
        <v>0</v>
      </c>
      <c r="S45" s="62">
        <f>SUM(Q45:R45)</f>
        <v>0</v>
      </c>
      <c r="X45" s="57" t="s">
        <v>40</v>
      </c>
      <c r="Y45" s="57">
        <v>52</v>
      </c>
    </row>
    <row r="46" spans="1:25" x14ac:dyDescent="0.15">
      <c r="A46" s="62">
        <v>102</v>
      </c>
      <c r="B46" s="62">
        <f>IF(ISNA(VLOOKUP($Y$1*1000+A46,年齢別人口集計表AD2!$A$2:$K$5000,9,FALSE)),0,VLOOKUP($Y$1*1000+A46,年齢別人口集計表AD2!$A$2:$K$5000,9,FALSE))</f>
        <v>0</v>
      </c>
      <c r="C46" s="62">
        <f>IF(ISNA(VLOOKUP($Y$1*1000+A46,年齢別人口集計表AD2!$A$2:$K$5000,10,FALSE)),0,VLOOKUP($Y$1*1000+A46,年齢別人口集計表AD2!$A$2:$K$5000,10,FALSE))</f>
        <v>0</v>
      </c>
      <c r="D46" s="62">
        <f>SUM(B46:C46)</f>
        <v>0</v>
      </c>
      <c r="E46" s="63"/>
      <c r="F46" s="62">
        <v>107</v>
      </c>
      <c r="G46" s="62">
        <f>IF(ISNA(VLOOKUP($Y$1*1000+F46,年齢別人口集計表AD2!$A$2:$K$5000,9,FALSE)),0,VLOOKUP($Y$1*1000+F46,年齢別人口集計表AD2!$A$2:$K$5000,9,FALSE))</f>
        <v>0</v>
      </c>
      <c r="H46" s="62">
        <f>IF(ISNA(VLOOKUP($Y$1*1000+F46,年齢別人口集計表AD2!$A$2:$K$5000,10,FALSE)),0,VLOOKUP($Y$1*1000+F46,年齢別人口集計表AD2!$A$2:$K$5000,10,FALSE))</f>
        <v>0</v>
      </c>
      <c r="I46" s="62">
        <f>SUM(G46:H46)</f>
        <v>0</v>
      </c>
      <c r="J46" s="63"/>
      <c r="K46" s="62">
        <v>112</v>
      </c>
      <c r="L46" s="62">
        <f>IF(ISNA(VLOOKUP($Y$1*1000+K46,年齢別人口集計表AD2!$A$2:$K$5000,9,FALSE)),0,VLOOKUP($Y$1*1000+K46,年齢別人口集計表AD2!$A$2:$K$5000,9,FALSE))</f>
        <v>0</v>
      </c>
      <c r="M46" s="62">
        <f>IF(ISNA(VLOOKUP($Y$1*1000+K46,年齢別人口集計表AD2!$A$2:$K$5000,10,FALSE)),0,VLOOKUP($Y$1*1000+K46,年齢別人口集計表AD2!$A$2:$K$5000,10,FALSE))</f>
        <v>0</v>
      </c>
      <c r="N46" s="62">
        <f>SUM(L46:M46)</f>
        <v>0</v>
      </c>
      <c r="O46" s="63"/>
      <c r="P46" s="62">
        <v>117</v>
      </c>
      <c r="Q46" s="62">
        <f>IF(ISNA(VLOOKUP($Y$1*1000+P46,年齢別人口集計表AD2!$A$2:$K$5000,9,FALSE)),0,VLOOKUP($Y$1*1000+P46,年齢別人口集計表AD2!$A$2:$K$5000,9,FALSE))</f>
        <v>0</v>
      </c>
      <c r="R46" s="62">
        <f>IF(ISNA(VLOOKUP($Y$1*1000+P46,年齢別人口集計表AD2!$A$2:$K$5000,10,FALSE)),0,VLOOKUP($Y$1*1000+P46,年齢別人口集計表AD2!$A$2:$K$5000,10,FALSE))</f>
        <v>0</v>
      </c>
      <c r="S46" s="62">
        <f>SUM(Q46:R46)</f>
        <v>0</v>
      </c>
      <c r="X46" s="57" t="s">
        <v>41</v>
      </c>
      <c r="Y46" s="57">
        <v>53</v>
      </c>
    </row>
    <row r="47" spans="1:25" x14ac:dyDescent="0.15">
      <c r="A47" s="62">
        <v>103</v>
      </c>
      <c r="B47" s="62">
        <f>IF(ISNA(VLOOKUP($Y$1*1000+A47,年齢別人口集計表AD2!$A$2:$K$5000,9,FALSE)),0,VLOOKUP($Y$1*1000+A47,年齢別人口集計表AD2!$A$2:$K$5000,9,FALSE))</f>
        <v>0</v>
      </c>
      <c r="C47" s="62">
        <f>IF(ISNA(VLOOKUP($Y$1*1000+A47,年齢別人口集計表AD2!$A$2:$K$5000,10,FALSE)),0,VLOOKUP($Y$1*1000+A47,年齢別人口集計表AD2!$A$2:$K$5000,10,FALSE))</f>
        <v>0</v>
      </c>
      <c r="D47" s="62">
        <f>SUM(B47:C47)</f>
        <v>0</v>
      </c>
      <c r="E47" s="63"/>
      <c r="F47" s="62">
        <v>108</v>
      </c>
      <c r="G47" s="62">
        <f>IF(ISNA(VLOOKUP($Y$1*1000+F47,年齢別人口集計表AD2!$A$2:$K$5000,9,FALSE)),0,VLOOKUP($Y$1*1000+F47,年齢別人口集計表AD2!$A$2:$K$5000,9,FALSE))</f>
        <v>0</v>
      </c>
      <c r="H47" s="62">
        <f>IF(ISNA(VLOOKUP($Y$1*1000+F47,年齢別人口集計表AD2!$A$2:$K$5000,10,FALSE)),0,VLOOKUP($Y$1*1000+F47,年齢別人口集計表AD2!$A$2:$K$5000,10,FALSE))</f>
        <v>0</v>
      </c>
      <c r="I47" s="62">
        <f>SUM(G47:H47)</f>
        <v>0</v>
      </c>
      <c r="J47" s="63"/>
      <c r="K47" s="62">
        <v>113</v>
      </c>
      <c r="L47" s="62">
        <f>IF(ISNA(VLOOKUP($Y$1*1000+K47,年齢別人口集計表AD2!$A$2:$K$5000,9,FALSE)),0,VLOOKUP($Y$1*1000+K47,年齢別人口集計表AD2!$A$2:$K$5000,9,FALSE))</f>
        <v>0</v>
      </c>
      <c r="M47" s="62">
        <f>IF(ISNA(VLOOKUP($Y$1*1000+K47,年齢別人口集計表AD2!$A$2:$K$5000,10,FALSE)),0,VLOOKUP($Y$1*1000+K47,年齢別人口集計表AD2!$A$2:$K$5000,10,FALSE))</f>
        <v>0</v>
      </c>
      <c r="N47" s="62">
        <f>SUM(L47:M47)</f>
        <v>0</v>
      </c>
      <c r="O47" s="63"/>
      <c r="P47" s="62">
        <v>118</v>
      </c>
      <c r="Q47" s="62">
        <f>IF(ISNA(VLOOKUP($Y$1*1000+P47,年齢別人口集計表AD2!$A$2:$K$5000,9,FALSE)),0,VLOOKUP($Y$1*1000+P47,年齢別人口集計表AD2!$A$2:$K$5000,9,FALSE))</f>
        <v>0</v>
      </c>
      <c r="R47" s="62">
        <f>IF(ISNA(VLOOKUP($Y$1*1000+P47,年齢別人口集計表AD2!$A$2:$K$5000,10,FALSE)),0,VLOOKUP($Y$1*1000+P47,年齢別人口集計表AD2!$A$2:$K$5000,10,FALSE))</f>
        <v>0</v>
      </c>
      <c r="S47" s="62">
        <f>SUM(Q47:R47)</f>
        <v>0</v>
      </c>
      <c r="X47" s="57" t="s">
        <v>42</v>
      </c>
      <c r="Y47" s="57">
        <v>54</v>
      </c>
    </row>
    <row r="48" spans="1:25" x14ac:dyDescent="0.15">
      <c r="A48" s="62">
        <v>104</v>
      </c>
      <c r="B48" s="62">
        <f>IF(ISNA(VLOOKUP($Y$1*1000+A48,年齢別人口集計表AD2!$A$2:$K$5000,9,FALSE)),0,VLOOKUP($Y$1*1000+A48,年齢別人口集計表AD2!$A$2:$K$5000,9,FALSE))</f>
        <v>0</v>
      </c>
      <c r="C48" s="62">
        <f>IF(ISNA(VLOOKUP($Y$1*1000+A48,年齢別人口集計表AD2!$A$2:$K$5000,10,FALSE)),0,VLOOKUP($Y$1*1000+A48,年齢別人口集計表AD2!$A$2:$K$5000,10,FALSE))</f>
        <v>0</v>
      </c>
      <c r="D48" s="62">
        <f>SUM(B48:C48)</f>
        <v>0</v>
      </c>
      <c r="E48" s="63"/>
      <c r="F48" s="62">
        <v>109</v>
      </c>
      <c r="G48" s="62">
        <f>IF(ISNA(VLOOKUP($Y$1*1000+F48,年齢別人口集計表AD2!$A$2:$K$5000,9,FALSE)),0,VLOOKUP($Y$1*1000+F48,年齢別人口集計表AD2!$A$2:$K$5000,9,FALSE))</f>
        <v>0</v>
      </c>
      <c r="H48" s="62">
        <f>IF(ISNA(VLOOKUP($Y$1*1000+F48,年齢別人口集計表AD2!$A$2:$K$5000,10,FALSE)),0,VLOOKUP($Y$1*1000+F48,年齢別人口集計表AD2!$A$2:$K$5000,10,FALSE))</f>
        <v>0</v>
      </c>
      <c r="I48" s="62">
        <f>SUM(G48:H48)</f>
        <v>0</v>
      </c>
      <c r="J48" s="63"/>
      <c r="K48" s="62">
        <v>114</v>
      </c>
      <c r="L48" s="62">
        <f>IF(ISNA(VLOOKUP($Y$1*1000+K48,年齢別人口集計表AD2!$A$2:$K$5000,9,FALSE)),0,VLOOKUP($Y$1*1000+K48,年齢別人口集計表AD2!$A$2:$K$5000,9,FALSE))</f>
        <v>0</v>
      </c>
      <c r="M48" s="62">
        <f>IF(ISNA(VLOOKUP($Y$1*1000+K48,年齢別人口集計表AD2!$A$2:$K$5000,10,FALSE)),0,VLOOKUP($Y$1*1000+K48,年齢別人口集計表AD2!$A$2:$K$5000,10,FALSE))</f>
        <v>0</v>
      </c>
      <c r="N48" s="62">
        <f>SUM(L48:M48)</f>
        <v>0</v>
      </c>
      <c r="O48" s="63"/>
      <c r="P48" s="62">
        <v>119</v>
      </c>
      <c r="Q48" s="62">
        <f>IF(ISNA(VLOOKUP($Y$1*1000+P48,年齢別人口集計表AD2!$A$2:$K$5000,9,FALSE)),0,VLOOKUP($Y$1*1000+P48,年齢別人口集計表AD2!$A$2:$K$5000,9,FALSE))</f>
        <v>0</v>
      </c>
      <c r="R48" s="62">
        <f>IF(ISNA(VLOOKUP($Y$1*1000+P48,年齢別人口集計表AD2!$A$2:$K$5000,10,FALSE)),0,VLOOKUP($Y$1*1000+P48,年齢別人口集計表AD2!$A$2:$K$5000,10,FALSE))</f>
        <v>0</v>
      </c>
      <c r="S48" s="62">
        <f>SUM(Q48:R48)</f>
        <v>0</v>
      </c>
      <c r="X48" s="57" t="s">
        <v>43</v>
      </c>
      <c r="Y48" s="57">
        <v>55</v>
      </c>
    </row>
    <row r="49" spans="1:25" x14ac:dyDescent="0.15">
      <c r="A49" s="64" t="s">
        <v>91</v>
      </c>
      <c r="B49" s="62">
        <f>SUM(B44:B48)</f>
        <v>0</v>
      </c>
      <c r="C49" s="62">
        <f>SUM(C44:C48)</f>
        <v>0</v>
      </c>
      <c r="D49" s="62">
        <f>SUM(D44:D48)</f>
        <v>0</v>
      </c>
      <c r="E49" s="63"/>
      <c r="F49" s="64" t="s">
        <v>91</v>
      </c>
      <c r="G49" s="62">
        <f>SUM(G44:G48)</f>
        <v>0</v>
      </c>
      <c r="H49" s="62">
        <f>SUM(H44:H48)</f>
        <v>0</v>
      </c>
      <c r="I49" s="62">
        <f>SUM(I44:I48)</f>
        <v>0</v>
      </c>
      <c r="J49" s="63"/>
      <c r="K49" s="64" t="s">
        <v>91</v>
      </c>
      <c r="L49" s="62">
        <f>SUM(L44:L48)</f>
        <v>0</v>
      </c>
      <c r="M49" s="62">
        <f>SUM(M44:M48)</f>
        <v>0</v>
      </c>
      <c r="N49" s="62">
        <f>SUM(N44:N48)</f>
        <v>0</v>
      </c>
      <c r="O49" s="63"/>
      <c r="P49" s="64" t="s">
        <v>91</v>
      </c>
      <c r="Q49" s="62">
        <f>SUM(Q44:Q48)</f>
        <v>0</v>
      </c>
      <c r="R49" s="62">
        <f>SUM(R44:R48)</f>
        <v>0</v>
      </c>
      <c r="S49" s="62">
        <f>SUM(S44:S48)</f>
        <v>0</v>
      </c>
      <c r="U49" s="65">
        <f>Q49+L49+G49+B49</f>
        <v>0</v>
      </c>
      <c r="V49" s="65">
        <f>R49+M49+H49+C49</f>
        <v>0</v>
      </c>
      <c r="X49" s="57" t="s">
        <v>44</v>
      </c>
      <c r="Y49" s="57">
        <v>56</v>
      </c>
    </row>
    <row r="50" spans="1:25" ht="14.25" thickBot="1" x14ac:dyDescent="0.2">
      <c r="A50" s="67"/>
      <c r="B50" s="67"/>
      <c r="C50" s="67"/>
      <c r="D50" s="67"/>
      <c r="F50" s="67"/>
      <c r="G50" s="67"/>
      <c r="H50" s="67"/>
      <c r="I50" s="67"/>
      <c r="K50" s="67"/>
      <c r="L50" s="67"/>
      <c r="M50" s="67"/>
      <c r="N50" s="67"/>
      <c r="P50" s="67"/>
      <c r="Q50" s="68"/>
      <c r="R50" s="68"/>
      <c r="S50" s="68"/>
      <c r="X50" s="57" t="s">
        <v>45</v>
      </c>
      <c r="Y50" s="57">
        <v>57</v>
      </c>
    </row>
    <row r="51" spans="1:25" ht="14.25" thickBot="1" x14ac:dyDescent="0.2">
      <c r="N51" s="76"/>
      <c r="O51" s="70"/>
      <c r="P51" s="69" t="s">
        <v>94</v>
      </c>
      <c r="Q51" s="71" t="s">
        <v>89</v>
      </c>
      <c r="R51" s="72" t="s">
        <v>90</v>
      </c>
      <c r="S51" s="72" t="s">
        <v>91</v>
      </c>
      <c r="X51" s="57" t="s">
        <v>46</v>
      </c>
      <c r="Y51" s="57">
        <v>58</v>
      </c>
    </row>
    <row r="52" spans="1:25" ht="14.25" thickBot="1" x14ac:dyDescent="0.2">
      <c r="N52" s="77"/>
      <c r="O52" s="70"/>
      <c r="P52" s="73" t="s">
        <v>95</v>
      </c>
      <c r="Q52" s="74">
        <f>SUM(U9:U49)</f>
        <v>74</v>
      </c>
      <c r="R52" s="75">
        <f>SUM(V9:V49)</f>
        <v>84</v>
      </c>
      <c r="S52" s="75">
        <f>SUM(Q52:R52)</f>
        <v>158</v>
      </c>
      <c r="U52" s="65">
        <f>SUM(U9:U49)</f>
        <v>74</v>
      </c>
      <c r="V52" s="65">
        <f>SUM(V9:V49)</f>
        <v>84</v>
      </c>
      <c r="X52" s="57" t="s">
        <v>47</v>
      </c>
      <c r="Y52" s="57">
        <v>59</v>
      </c>
    </row>
    <row r="53" spans="1:25" x14ac:dyDescent="0.15">
      <c r="U53" s="65">
        <f>G33+L33+Q33+U41+U49</f>
        <v>26</v>
      </c>
      <c r="V53" s="65">
        <f>H33+M33+R33+V41+V49</f>
        <v>33</v>
      </c>
      <c r="X53" s="57" t="s">
        <v>48</v>
      </c>
      <c r="Y53" s="57">
        <v>60</v>
      </c>
    </row>
    <row r="54" spans="1:25" x14ac:dyDescent="0.15">
      <c r="U54" s="65">
        <f>Q33+U41+U49</f>
        <v>13</v>
      </c>
      <c r="V54" s="65">
        <f>R33+V41+V49</f>
        <v>20</v>
      </c>
      <c r="X54" s="57" t="s">
        <v>49</v>
      </c>
      <c r="Y54" s="57">
        <v>61</v>
      </c>
    </row>
    <row r="55" spans="1:25" x14ac:dyDescent="0.15">
      <c r="X55" s="57" t="s">
        <v>50</v>
      </c>
      <c r="Y55" s="57">
        <v>62</v>
      </c>
    </row>
    <row r="56" spans="1:25" x14ac:dyDescent="0.15">
      <c r="X56" s="57" t="s">
        <v>51</v>
      </c>
      <c r="Y56" s="57">
        <v>63</v>
      </c>
    </row>
    <row r="57" spans="1:25" x14ac:dyDescent="0.15">
      <c r="X57" s="57" t="s">
        <v>52</v>
      </c>
      <c r="Y57" s="57">
        <v>64</v>
      </c>
    </row>
    <row r="58" spans="1:25" x14ac:dyDescent="0.15">
      <c r="X58" s="57" t="s">
        <v>53</v>
      </c>
      <c r="Y58" s="57">
        <v>65</v>
      </c>
    </row>
    <row r="59" spans="1:25" x14ac:dyDescent="0.15">
      <c r="X59" s="57" t="s">
        <v>54</v>
      </c>
      <c r="Y59" s="57">
        <v>66</v>
      </c>
    </row>
    <row r="60" spans="1:25" x14ac:dyDescent="0.15">
      <c r="X60" s="57" t="s">
        <v>55</v>
      </c>
      <c r="Y60" s="57">
        <v>67</v>
      </c>
    </row>
    <row r="61" spans="1:25" x14ac:dyDescent="0.15">
      <c r="X61" s="57" t="s">
        <v>122</v>
      </c>
      <c r="Y61" s="57">
        <v>68</v>
      </c>
    </row>
    <row r="62" spans="1:25" x14ac:dyDescent="0.15">
      <c r="X62" s="57" t="s">
        <v>56</v>
      </c>
      <c r="Y62" s="57">
        <v>69</v>
      </c>
    </row>
    <row r="63" spans="1:25" x14ac:dyDescent="0.15">
      <c r="X63" s="57" t="s">
        <v>57</v>
      </c>
      <c r="Y63" s="57">
        <v>70</v>
      </c>
    </row>
    <row r="64" spans="1:25" x14ac:dyDescent="0.15">
      <c r="X64" s="57" t="s">
        <v>58</v>
      </c>
      <c r="Y64" s="57">
        <v>71</v>
      </c>
    </row>
    <row r="65" spans="24:25" x14ac:dyDescent="0.15">
      <c r="X65" s="57" t="s">
        <v>59</v>
      </c>
      <c r="Y65" s="57">
        <v>72</v>
      </c>
    </row>
    <row r="66" spans="24:25" x14ac:dyDescent="0.15">
      <c r="X66" s="57" t="s">
        <v>60</v>
      </c>
      <c r="Y66" s="57">
        <v>73</v>
      </c>
    </row>
  </sheetData>
  <sheetProtection sheet="1"/>
  <phoneticPr fontId="2"/>
  <dataValidations count="1">
    <dataValidation type="list" allowBlank="1" showInputMessage="1" showErrorMessage="1" sqref="H1">
      <formula1>$X$3:$X$66</formula1>
    </dataValidation>
  </dataValidations>
  <pageMargins left="0.99" right="0.78700000000000003" top="0.47" bottom="0.28000000000000003" header="0.4" footer="0.21"/>
  <pageSetup paperSize="9" scale="84" orientation="landscape" verticalDpi="0" r:id="rId1"/>
  <headerFooter alignWithMargins="0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66"/>
  <sheetViews>
    <sheetView tabSelected="1" zoomScale="80" workbookViewId="0">
      <pane ySplit="1" topLeftCell="A2" activePane="bottomLeft" state="frozen"/>
      <selection activeCell="I52" sqref="I52"/>
      <selection pane="bottomLeft" activeCell="I52" sqref="I52"/>
    </sheetView>
  </sheetViews>
  <sheetFormatPr defaultRowHeight="13.5" x14ac:dyDescent="0.15"/>
  <cols>
    <col min="1" max="4" width="9" style="57"/>
    <col min="5" max="5" width="2.125" style="57" customWidth="1"/>
    <col min="6" max="9" width="9" style="57"/>
    <col min="10" max="10" width="0.875" style="57" customWidth="1"/>
    <col min="11" max="14" width="9" style="57"/>
    <col min="15" max="15" width="1" style="57" customWidth="1"/>
    <col min="16" max="16384" width="9" style="57"/>
  </cols>
  <sheetData>
    <row r="1" spans="1:25" x14ac:dyDescent="0.15">
      <c r="A1" s="55" t="s">
        <v>99</v>
      </c>
      <c r="B1" s="55"/>
      <c r="C1" s="55"/>
      <c r="D1" s="55"/>
      <c r="E1" s="55"/>
      <c r="F1" s="55"/>
      <c r="G1" s="56" t="s">
        <v>92</v>
      </c>
      <c r="H1" s="78" t="s">
        <v>144</v>
      </c>
      <c r="J1" s="55"/>
      <c r="K1" s="55"/>
      <c r="L1" s="55"/>
      <c r="M1" s="55"/>
      <c r="N1" s="55"/>
      <c r="O1" s="55" t="s">
        <v>93</v>
      </c>
      <c r="P1" s="55"/>
      <c r="Q1" s="55"/>
      <c r="R1" s="55" t="str">
        <f>高齢者率65!J1</f>
        <v>平成30年3月末</v>
      </c>
      <c r="S1" s="55"/>
      <c r="Y1" s="55">
        <f>VLOOKUP(H1,X3:Y67,2,FALSE)</f>
        <v>53</v>
      </c>
    </row>
    <row r="2" spans="1:25" x14ac:dyDescent="0.15">
      <c r="A2" s="58"/>
      <c r="B2" s="58"/>
      <c r="C2" s="58"/>
      <c r="D2" s="58"/>
      <c r="E2" s="55"/>
      <c r="F2" s="58"/>
      <c r="G2" s="58"/>
      <c r="H2" s="58"/>
      <c r="I2" s="58"/>
      <c r="J2" s="55"/>
      <c r="K2" s="58"/>
      <c r="L2" s="58"/>
      <c r="M2" s="58"/>
      <c r="N2" s="58"/>
      <c r="O2" s="55"/>
      <c r="P2" s="58"/>
      <c r="Q2" s="58"/>
      <c r="R2" s="58"/>
      <c r="S2" s="58"/>
    </row>
    <row r="3" spans="1:25" x14ac:dyDescent="0.15">
      <c r="A3" s="59" t="s">
        <v>0</v>
      </c>
      <c r="B3" s="59" t="s">
        <v>89</v>
      </c>
      <c r="C3" s="59" t="s">
        <v>90</v>
      </c>
      <c r="D3" s="59" t="s">
        <v>91</v>
      </c>
      <c r="E3" s="60"/>
      <c r="F3" s="59" t="s">
        <v>0</v>
      </c>
      <c r="G3" s="59" t="s">
        <v>89</v>
      </c>
      <c r="H3" s="59" t="s">
        <v>90</v>
      </c>
      <c r="I3" s="59" t="s">
        <v>91</v>
      </c>
      <c r="J3" s="60"/>
      <c r="K3" s="59" t="s">
        <v>0</v>
      </c>
      <c r="L3" s="59" t="s">
        <v>89</v>
      </c>
      <c r="M3" s="59" t="s">
        <v>90</v>
      </c>
      <c r="N3" s="59" t="s">
        <v>91</v>
      </c>
      <c r="O3" s="60"/>
      <c r="P3" s="59" t="s">
        <v>0</v>
      </c>
      <c r="Q3" s="59" t="s">
        <v>89</v>
      </c>
      <c r="R3" s="59" t="s">
        <v>90</v>
      </c>
      <c r="S3" s="59" t="s">
        <v>91</v>
      </c>
      <c r="T3" s="61"/>
      <c r="X3" s="57" t="s">
        <v>2</v>
      </c>
      <c r="Y3" s="57">
        <v>1</v>
      </c>
    </row>
    <row r="4" spans="1:25" x14ac:dyDescent="0.15">
      <c r="A4" s="62">
        <v>0</v>
      </c>
      <c r="B4" s="62">
        <f>IF(ISNA(VLOOKUP($Y$1*1000+A4,年齢別人口集計表AD2!$A$2:$K$5000,9,FALSE)),0,VLOOKUP($Y$1*1000+A4,年齢別人口集計表AD2!$A$2:$K$5000,9,FALSE))</f>
        <v>0</v>
      </c>
      <c r="C4" s="62">
        <f>IF(ISNA(VLOOKUP($Y$1*1000+A4,年齢別人口集計表AD2!$A$2:$K$5000,10,FALSE)),0,VLOOKUP($Y$1*1000+A4,年齢別人口集計表AD2!$A$2:$K$5000,10,FALSE))</f>
        <v>0</v>
      </c>
      <c r="D4" s="62">
        <f>SUM(B4:C4)</f>
        <v>0</v>
      </c>
      <c r="E4" s="63"/>
      <c r="F4" s="62">
        <v>5</v>
      </c>
      <c r="G4" s="62">
        <f>IF(ISNA(VLOOKUP($Y$1*1000+F4,年齢別人口集計表AD2!$A$2:$K$5000,9,FALSE)),0,VLOOKUP($Y$1*1000+F4,年齢別人口集計表AD2!$A$2:$K$5000,9,FALSE))</f>
        <v>0</v>
      </c>
      <c r="H4" s="62">
        <f>IF(ISNA(VLOOKUP($Y$1*1000+F4,年齢別人口集計表AD2!$A$2:$K$5000,10,FALSE)),0,VLOOKUP($Y$1*1000+F4,年齢別人口集計表AD2!$A$2:$K$5000,10,FALSE))</f>
        <v>1</v>
      </c>
      <c r="I4" s="62">
        <f>SUM(G4:H4)</f>
        <v>1</v>
      </c>
      <c r="J4" s="63"/>
      <c r="K4" s="62">
        <v>10</v>
      </c>
      <c r="L4" s="62">
        <f>IF(ISNA(VLOOKUP($Y$1*1000+K4,年齢別人口集計表AD2!$A$2:$K$5000,9,FALSE)),0,VLOOKUP($Y$1*1000+K4,年齢別人口集計表AD2!$A$2:$K$5000,9,FALSE))</f>
        <v>1</v>
      </c>
      <c r="M4" s="62">
        <f>IF(ISNA(VLOOKUP($Y$1*1000+K4,年齢別人口集計表AD2!$A$2:$K$5000,10,FALSE)),0,VLOOKUP($Y$1*1000+K4,年齢別人口集計表AD2!$A$2:$K$5000,10,FALSE))</f>
        <v>0</v>
      </c>
      <c r="N4" s="62">
        <f>SUM(L4:M4)</f>
        <v>1</v>
      </c>
      <c r="O4" s="63"/>
      <c r="P4" s="62">
        <v>15</v>
      </c>
      <c r="Q4" s="62">
        <f>IF(ISNA(VLOOKUP($Y$1*1000+P4,年齢別人口集計表AD2!$A$2:$K$5000,9,FALSE)),0,VLOOKUP($Y$1*1000+P4,年齢別人口集計表AD2!$A$2:$K$5000,9,FALSE))</f>
        <v>0</v>
      </c>
      <c r="R4" s="62">
        <f>IF(ISNA(VLOOKUP($Y$1*1000+P4,年齢別人口集計表AD2!$A$2:$K$5000,10,FALSE)),0,VLOOKUP($Y$1*1000+P4,年齢別人口集計表AD2!$A$2:$K$5000,10,FALSE))</f>
        <v>0</v>
      </c>
      <c r="S4" s="62">
        <f>SUM(Q4:R4)</f>
        <v>0</v>
      </c>
      <c r="X4" s="57" t="s">
        <v>3</v>
      </c>
      <c r="Y4" s="57">
        <v>2</v>
      </c>
    </row>
    <row r="5" spans="1:25" x14ac:dyDescent="0.15">
      <c r="A5" s="62">
        <v>1</v>
      </c>
      <c r="B5" s="62">
        <f>IF(ISNA(VLOOKUP($Y$1*1000+A5,年齢別人口集計表AD2!$A$2:$K$5000,9,FALSE)),0,VLOOKUP($Y$1*1000+A5,年齢別人口集計表AD2!$A$2:$K$5000,9,FALSE))</f>
        <v>0</v>
      </c>
      <c r="C5" s="62">
        <f>IF(ISNA(VLOOKUP($Y$1*1000+A5,年齢別人口集計表AD2!$A$2:$K$5000,10,FALSE)),0,VLOOKUP($Y$1*1000+A5,年齢別人口集計表AD2!$A$2:$K$5000,10,FALSE))</f>
        <v>0</v>
      </c>
      <c r="D5" s="62">
        <f>SUM(B5:C5)</f>
        <v>0</v>
      </c>
      <c r="E5" s="63"/>
      <c r="F5" s="62">
        <v>6</v>
      </c>
      <c r="G5" s="62">
        <f>IF(ISNA(VLOOKUP($Y$1*1000+F5,年齢別人口集計表AD2!$A$2:$K$5000,9,FALSE)),0,VLOOKUP($Y$1*1000+F5,年齢別人口集計表AD2!$A$2:$K$5000,9,FALSE))</f>
        <v>0</v>
      </c>
      <c r="H5" s="62">
        <f>IF(ISNA(VLOOKUP($Y$1*1000+F5,年齢別人口集計表AD2!$A$2:$K$5000,10,FALSE)),0,VLOOKUP($Y$1*1000+F5,年齢別人口集計表AD2!$A$2:$K$5000,10,FALSE))</f>
        <v>2</v>
      </c>
      <c r="I5" s="62">
        <f>SUM(G5:H5)</f>
        <v>2</v>
      </c>
      <c r="J5" s="63"/>
      <c r="K5" s="62">
        <v>11</v>
      </c>
      <c r="L5" s="62">
        <f>IF(ISNA(VLOOKUP($Y$1*1000+K5,年齢別人口集計表AD2!$A$2:$K$5000,9,FALSE)),0,VLOOKUP($Y$1*1000+K5,年齢別人口集計表AD2!$A$2:$K$5000,9,FALSE))</f>
        <v>1</v>
      </c>
      <c r="M5" s="62">
        <f>IF(ISNA(VLOOKUP($Y$1*1000+K5,年齢別人口集計表AD2!$A$2:$K$5000,10,FALSE)),0,VLOOKUP($Y$1*1000+K5,年齢別人口集計表AD2!$A$2:$K$5000,10,FALSE))</f>
        <v>0</v>
      </c>
      <c r="N5" s="62">
        <f>SUM(L5:M5)</f>
        <v>1</v>
      </c>
      <c r="O5" s="63"/>
      <c r="P5" s="62">
        <v>16</v>
      </c>
      <c r="Q5" s="62">
        <f>IF(ISNA(VLOOKUP($Y$1*1000+P5,年齢別人口集計表AD2!$A$2:$K$5000,9,FALSE)),0,VLOOKUP($Y$1*1000+P5,年齢別人口集計表AD2!$A$2:$K$5000,9,FALSE))</f>
        <v>1</v>
      </c>
      <c r="R5" s="62">
        <f>IF(ISNA(VLOOKUP($Y$1*1000+P5,年齢別人口集計表AD2!$A$2:$K$5000,10,FALSE)),0,VLOOKUP($Y$1*1000+P5,年齢別人口集計表AD2!$A$2:$K$5000,10,FALSE))</f>
        <v>0</v>
      </c>
      <c r="S5" s="62">
        <f>SUM(Q5:R5)</f>
        <v>1</v>
      </c>
      <c r="X5" s="57" t="s">
        <v>4</v>
      </c>
      <c r="Y5" s="57">
        <v>3</v>
      </c>
    </row>
    <row r="6" spans="1:25" x14ac:dyDescent="0.15">
      <c r="A6" s="62">
        <v>2</v>
      </c>
      <c r="B6" s="62">
        <f>IF(ISNA(VLOOKUP($Y$1*1000+A6,年齢別人口集計表AD2!$A$2:$K$5000,9,FALSE)),0,VLOOKUP($Y$1*1000+A6,年齢別人口集計表AD2!$A$2:$K$5000,9,FALSE))</f>
        <v>0</v>
      </c>
      <c r="C6" s="62">
        <f>IF(ISNA(VLOOKUP($Y$1*1000+A6,年齢別人口集計表AD2!$A$2:$K$5000,10,FALSE)),0,VLOOKUP($Y$1*1000+A6,年齢別人口集計表AD2!$A$2:$K$5000,10,FALSE))</f>
        <v>0</v>
      </c>
      <c r="D6" s="62">
        <f>SUM(B6:C6)</f>
        <v>0</v>
      </c>
      <c r="E6" s="63"/>
      <c r="F6" s="62">
        <v>7</v>
      </c>
      <c r="G6" s="62">
        <f>IF(ISNA(VLOOKUP($Y$1*1000+F6,年齢別人口集計表AD2!$A$2:$K$5000,9,FALSE)),0,VLOOKUP($Y$1*1000+F6,年齢別人口集計表AD2!$A$2:$K$5000,9,FALSE))</f>
        <v>0</v>
      </c>
      <c r="H6" s="62">
        <f>IF(ISNA(VLOOKUP($Y$1*1000+F6,年齢別人口集計表AD2!$A$2:$K$5000,10,FALSE)),0,VLOOKUP($Y$1*1000+F6,年齢別人口集計表AD2!$A$2:$K$5000,10,FALSE))</f>
        <v>2</v>
      </c>
      <c r="I6" s="62">
        <f>SUM(G6:H6)</f>
        <v>2</v>
      </c>
      <c r="J6" s="63"/>
      <c r="K6" s="62">
        <v>12</v>
      </c>
      <c r="L6" s="62">
        <f>IF(ISNA(VLOOKUP($Y$1*1000+K6,年齢別人口集計表AD2!$A$2:$K$5000,9,FALSE)),0,VLOOKUP($Y$1*1000+K6,年齢別人口集計表AD2!$A$2:$K$5000,9,FALSE))</f>
        <v>0</v>
      </c>
      <c r="M6" s="62">
        <f>IF(ISNA(VLOOKUP($Y$1*1000+K6,年齢別人口集計表AD2!$A$2:$K$5000,10,FALSE)),0,VLOOKUP($Y$1*1000+K6,年齢別人口集計表AD2!$A$2:$K$5000,10,FALSE))</f>
        <v>0</v>
      </c>
      <c r="N6" s="62">
        <f>SUM(L6:M6)</f>
        <v>0</v>
      </c>
      <c r="O6" s="63"/>
      <c r="P6" s="62">
        <v>17</v>
      </c>
      <c r="Q6" s="62">
        <f>IF(ISNA(VLOOKUP($Y$1*1000+P6,年齢別人口集計表AD2!$A$2:$K$5000,9,FALSE)),0,VLOOKUP($Y$1*1000+P6,年齢別人口集計表AD2!$A$2:$K$5000,9,FALSE))</f>
        <v>2</v>
      </c>
      <c r="R6" s="62">
        <f>IF(ISNA(VLOOKUP($Y$1*1000+P6,年齢別人口集計表AD2!$A$2:$K$5000,10,FALSE)),0,VLOOKUP($Y$1*1000+P6,年齢別人口集計表AD2!$A$2:$K$5000,10,FALSE))</f>
        <v>0</v>
      </c>
      <c r="S6" s="62">
        <f>SUM(Q6:R6)</f>
        <v>2</v>
      </c>
      <c r="X6" s="57" t="s">
        <v>5</v>
      </c>
      <c r="Y6" s="57">
        <v>4</v>
      </c>
    </row>
    <row r="7" spans="1:25" x14ac:dyDescent="0.15">
      <c r="A7" s="62">
        <v>3</v>
      </c>
      <c r="B7" s="62">
        <f>IF(ISNA(VLOOKUP($Y$1*1000+A7,年齢別人口集計表AD2!$A$2:$K$5000,9,FALSE)),0,VLOOKUP($Y$1*1000+A7,年齢別人口集計表AD2!$A$2:$K$5000,9,FALSE))</f>
        <v>1</v>
      </c>
      <c r="C7" s="62">
        <f>IF(ISNA(VLOOKUP($Y$1*1000+A7,年齢別人口集計表AD2!$A$2:$K$5000,10,FALSE)),0,VLOOKUP($Y$1*1000+A7,年齢別人口集計表AD2!$A$2:$K$5000,10,FALSE))</f>
        <v>0</v>
      </c>
      <c r="D7" s="62">
        <f>SUM(B7:C7)</f>
        <v>1</v>
      </c>
      <c r="E7" s="63"/>
      <c r="F7" s="62">
        <v>8</v>
      </c>
      <c r="G7" s="62">
        <f>IF(ISNA(VLOOKUP($Y$1*1000+F7,年齢別人口集計表AD2!$A$2:$K$5000,9,FALSE)),0,VLOOKUP($Y$1*1000+F7,年齢別人口集計表AD2!$A$2:$K$5000,9,FALSE))</f>
        <v>0</v>
      </c>
      <c r="H7" s="62">
        <f>IF(ISNA(VLOOKUP($Y$1*1000+F7,年齢別人口集計表AD2!$A$2:$K$5000,10,FALSE)),0,VLOOKUP($Y$1*1000+F7,年齢別人口集計表AD2!$A$2:$K$5000,10,FALSE))</f>
        <v>0</v>
      </c>
      <c r="I7" s="62">
        <f>SUM(G7:H7)</f>
        <v>0</v>
      </c>
      <c r="J7" s="63"/>
      <c r="K7" s="62">
        <v>13</v>
      </c>
      <c r="L7" s="62">
        <f>IF(ISNA(VLOOKUP($Y$1*1000+K7,年齢別人口集計表AD2!$A$2:$K$5000,9,FALSE)),0,VLOOKUP($Y$1*1000+K7,年齢別人口集計表AD2!$A$2:$K$5000,9,FALSE))</f>
        <v>0</v>
      </c>
      <c r="M7" s="62">
        <f>IF(ISNA(VLOOKUP($Y$1*1000+K7,年齢別人口集計表AD2!$A$2:$K$5000,10,FALSE)),0,VLOOKUP($Y$1*1000+K7,年齢別人口集計表AD2!$A$2:$K$5000,10,FALSE))</f>
        <v>2</v>
      </c>
      <c r="N7" s="62">
        <f>SUM(L7:M7)</f>
        <v>2</v>
      </c>
      <c r="O7" s="63"/>
      <c r="P7" s="62">
        <v>18</v>
      </c>
      <c r="Q7" s="62">
        <f>IF(ISNA(VLOOKUP($Y$1*1000+P7,年齢別人口集計表AD2!$A$2:$K$5000,9,FALSE)),0,VLOOKUP($Y$1*1000+P7,年齢別人口集計表AD2!$A$2:$K$5000,9,FALSE))</f>
        <v>0</v>
      </c>
      <c r="R7" s="62">
        <f>IF(ISNA(VLOOKUP($Y$1*1000+P7,年齢別人口集計表AD2!$A$2:$K$5000,10,FALSE)),0,VLOOKUP($Y$1*1000+P7,年齢別人口集計表AD2!$A$2:$K$5000,10,FALSE))</f>
        <v>0</v>
      </c>
      <c r="S7" s="62">
        <f>SUM(Q7:R7)</f>
        <v>0</v>
      </c>
      <c r="X7" s="57" t="s">
        <v>6</v>
      </c>
      <c r="Y7" s="57">
        <v>5</v>
      </c>
    </row>
    <row r="8" spans="1:25" x14ac:dyDescent="0.15">
      <c r="A8" s="62">
        <v>4</v>
      </c>
      <c r="B8" s="62">
        <f>IF(ISNA(VLOOKUP($Y$1*1000+A8,年齢別人口集計表AD2!$A$2:$K$5000,9,FALSE)),0,VLOOKUP($Y$1*1000+A8,年齢別人口集計表AD2!$A$2:$K$5000,9,FALSE))</f>
        <v>0</v>
      </c>
      <c r="C8" s="62">
        <f>IF(ISNA(VLOOKUP($Y$1*1000+A8,年齢別人口集計表AD2!$A$2:$K$5000,10,FALSE)),0,VLOOKUP($Y$1*1000+A8,年齢別人口集計表AD2!$A$2:$K$5000,10,FALSE))</f>
        <v>1</v>
      </c>
      <c r="D8" s="62">
        <f>SUM(B8:C8)</f>
        <v>1</v>
      </c>
      <c r="E8" s="63"/>
      <c r="F8" s="62">
        <v>9</v>
      </c>
      <c r="G8" s="62">
        <f>IF(ISNA(VLOOKUP($Y$1*1000+F8,年齢別人口集計表AD2!$A$2:$K$5000,9,FALSE)),0,VLOOKUP($Y$1*1000+F8,年齢別人口集計表AD2!$A$2:$K$5000,9,FALSE))</f>
        <v>2</v>
      </c>
      <c r="H8" s="62">
        <f>IF(ISNA(VLOOKUP($Y$1*1000+F8,年齢別人口集計表AD2!$A$2:$K$5000,10,FALSE)),0,VLOOKUP($Y$1*1000+F8,年齢別人口集計表AD2!$A$2:$K$5000,10,FALSE))</f>
        <v>0</v>
      </c>
      <c r="I8" s="62">
        <f>SUM(G8:H8)</f>
        <v>2</v>
      </c>
      <c r="J8" s="63"/>
      <c r="K8" s="62">
        <v>14</v>
      </c>
      <c r="L8" s="62">
        <f>IF(ISNA(VLOOKUP($Y$1*1000+K8,年齢別人口集計表AD2!$A$2:$K$5000,9,FALSE)),0,VLOOKUP($Y$1*1000+K8,年齢別人口集計表AD2!$A$2:$K$5000,9,FALSE))</f>
        <v>0</v>
      </c>
      <c r="M8" s="62">
        <f>IF(ISNA(VLOOKUP($Y$1*1000+K8,年齢別人口集計表AD2!$A$2:$K$5000,10,FALSE)),0,VLOOKUP($Y$1*1000+K8,年齢別人口集計表AD2!$A$2:$K$5000,10,FALSE))</f>
        <v>0</v>
      </c>
      <c r="N8" s="62">
        <f>SUM(L8:M8)</f>
        <v>0</v>
      </c>
      <c r="O8" s="63"/>
      <c r="P8" s="62">
        <v>19</v>
      </c>
      <c r="Q8" s="62">
        <f>IF(ISNA(VLOOKUP($Y$1*1000+P8,年齢別人口集計表AD2!$A$2:$K$5000,9,FALSE)),0,VLOOKUP($Y$1*1000+P8,年齢別人口集計表AD2!$A$2:$K$5000,9,FALSE))</f>
        <v>0</v>
      </c>
      <c r="R8" s="62">
        <f>IF(ISNA(VLOOKUP($Y$1*1000+P8,年齢別人口集計表AD2!$A$2:$K$5000,10,FALSE)),0,VLOOKUP($Y$1*1000+P8,年齢別人口集計表AD2!$A$2:$K$5000,10,FALSE))</f>
        <v>0</v>
      </c>
      <c r="S8" s="62">
        <f>SUM(Q8:R8)</f>
        <v>0</v>
      </c>
      <c r="X8" s="57" t="s">
        <v>7</v>
      </c>
      <c r="Y8" s="57">
        <v>6</v>
      </c>
    </row>
    <row r="9" spans="1:25" x14ac:dyDescent="0.15">
      <c r="A9" s="64" t="s">
        <v>91</v>
      </c>
      <c r="B9" s="62">
        <f>SUM(B4:B8)</f>
        <v>1</v>
      </c>
      <c r="C9" s="62">
        <f>SUM(C4:C8)</f>
        <v>1</v>
      </c>
      <c r="D9" s="62">
        <f>SUM(D4:D8)</f>
        <v>2</v>
      </c>
      <c r="E9" s="63"/>
      <c r="F9" s="64" t="s">
        <v>91</v>
      </c>
      <c r="G9" s="62">
        <f>SUM(G4:G8)</f>
        <v>2</v>
      </c>
      <c r="H9" s="62">
        <f>SUM(H4:H8)</f>
        <v>5</v>
      </c>
      <c r="I9" s="62">
        <f>SUM(I4:I8)</f>
        <v>7</v>
      </c>
      <c r="J9" s="63"/>
      <c r="K9" s="64" t="s">
        <v>91</v>
      </c>
      <c r="L9" s="62">
        <f>SUM(L4:L8)</f>
        <v>2</v>
      </c>
      <c r="M9" s="62">
        <f>SUM(M4:M8)</f>
        <v>2</v>
      </c>
      <c r="N9" s="62">
        <f>SUM(N4:N8)</f>
        <v>4</v>
      </c>
      <c r="O9" s="63"/>
      <c r="P9" s="64" t="s">
        <v>91</v>
      </c>
      <c r="Q9" s="62">
        <f>SUM(Q4:Q8)</f>
        <v>3</v>
      </c>
      <c r="R9" s="62">
        <f>SUM(R4:R8)</f>
        <v>0</v>
      </c>
      <c r="S9" s="62">
        <f>SUM(S4:S8)</f>
        <v>3</v>
      </c>
      <c r="U9" s="65">
        <f>Q9+L9+G9+B9</f>
        <v>8</v>
      </c>
      <c r="V9" s="65">
        <f>R9+M9+H9+C9</f>
        <v>8</v>
      </c>
      <c r="X9" s="57" t="s">
        <v>8</v>
      </c>
      <c r="Y9" s="57">
        <v>7</v>
      </c>
    </row>
    <row r="10" spans="1:25" x14ac:dyDescent="0.15">
      <c r="A10" s="66"/>
      <c r="B10" s="66"/>
      <c r="C10" s="66"/>
      <c r="D10" s="66"/>
      <c r="F10" s="66"/>
      <c r="G10" s="66"/>
      <c r="H10" s="66"/>
      <c r="I10" s="66"/>
      <c r="K10" s="66"/>
      <c r="L10" s="66"/>
      <c r="M10" s="66"/>
      <c r="N10" s="66"/>
      <c r="P10" s="66"/>
      <c r="Q10" s="66"/>
      <c r="R10" s="66"/>
      <c r="S10" s="66"/>
      <c r="X10" s="57" t="s">
        <v>9</v>
      </c>
      <c r="Y10" s="57">
        <v>8</v>
      </c>
    </row>
    <row r="11" spans="1:25" x14ac:dyDescent="0.15">
      <c r="A11" s="64" t="s">
        <v>0</v>
      </c>
      <c r="B11" s="64" t="s">
        <v>89</v>
      </c>
      <c r="C11" s="64" t="s">
        <v>90</v>
      </c>
      <c r="D11" s="64" t="s">
        <v>91</v>
      </c>
      <c r="E11" s="63"/>
      <c r="F11" s="64" t="s">
        <v>0</v>
      </c>
      <c r="G11" s="64" t="s">
        <v>89</v>
      </c>
      <c r="H11" s="64" t="s">
        <v>90</v>
      </c>
      <c r="I11" s="64" t="s">
        <v>91</v>
      </c>
      <c r="J11" s="63"/>
      <c r="K11" s="64" t="s">
        <v>0</v>
      </c>
      <c r="L11" s="64" t="s">
        <v>89</v>
      </c>
      <c r="M11" s="64" t="s">
        <v>90</v>
      </c>
      <c r="N11" s="64" t="s">
        <v>91</v>
      </c>
      <c r="O11" s="63"/>
      <c r="P11" s="64" t="s">
        <v>0</v>
      </c>
      <c r="Q11" s="64" t="s">
        <v>89</v>
      </c>
      <c r="R11" s="64" t="s">
        <v>90</v>
      </c>
      <c r="S11" s="64" t="s">
        <v>91</v>
      </c>
      <c r="X11" s="57" t="s">
        <v>10</v>
      </c>
      <c r="Y11" s="57">
        <v>9</v>
      </c>
    </row>
    <row r="12" spans="1:25" x14ac:dyDescent="0.15">
      <c r="A12" s="62">
        <v>20</v>
      </c>
      <c r="B12" s="62">
        <f>IF(ISNA(VLOOKUP($Y$1*1000+A12,年齢別人口集計表AD2!$A$2:$K$5000,9,FALSE)),0,VLOOKUP($Y$1*1000+A12,年齢別人口集計表AD2!$A$2:$K$5000,9,FALSE))</f>
        <v>0</v>
      </c>
      <c r="C12" s="62">
        <f>IF(ISNA(VLOOKUP($Y$1*1000+A12,年齢別人口集計表AD2!$A$2:$K$5000,10,FALSE)),0,VLOOKUP($Y$1*1000+A12,年齢別人口集計表AD2!$A$2:$K$5000,10,FALSE))</f>
        <v>0</v>
      </c>
      <c r="D12" s="62">
        <f>SUM(B12:C12)</f>
        <v>0</v>
      </c>
      <c r="E12" s="63"/>
      <c r="F12" s="62">
        <v>25</v>
      </c>
      <c r="G12" s="62">
        <f>IF(ISNA(VLOOKUP($Y$1*1000+F12,年齢別人口集計表AD2!$A$2:$K$5000,9,FALSE)),0,VLOOKUP($Y$1*1000+F12,年齢別人口集計表AD2!$A$2:$K$5000,9,FALSE))</f>
        <v>0</v>
      </c>
      <c r="H12" s="62">
        <f>IF(ISNA(VLOOKUP($Y$1*1000+F12,年齢別人口集計表AD2!$A$2:$K$5000,10,FALSE)),0,VLOOKUP($Y$1*1000+F12,年齢別人口集計表AD2!$A$2:$K$5000,10,FALSE))</f>
        <v>0</v>
      </c>
      <c r="I12" s="62">
        <f>SUM(G12:H12)</f>
        <v>0</v>
      </c>
      <c r="J12" s="63"/>
      <c r="K12" s="62">
        <v>30</v>
      </c>
      <c r="L12" s="62">
        <f>IF(ISNA(VLOOKUP($Y$1*1000+K12,年齢別人口集計表AD2!$A$2:$K$5000,9,FALSE)),0,VLOOKUP($Y$1*1000+K12,年齢別人口集計表AD2!$A$2:$K$5000,9,FALSE))</f>
        <v>1</v>
      </c>
      <c r="M12" s="62">
        <f>IF(ISNA(VLOOKUP($Y$1*1000+K12,年齢別人口集計表AD2!$A$2:$K$5000,10,FALSE)),0,VLOOKUP($Y$1*1000+K12,年齢別人口集計表AD2!$A$2:$K$5000,10,FALSE))</f>
        <v>1</v>
      </c>
      <c r="N12" s="62">
        <f>SUM(L12:M12)</f>
        <v>2</v>
      </c>
      <c r="O12" s="63"/>
      <c r="P12" s="62">
        <v>35</v>
      </c>
      <c r="Q12" s="62">
        <f>IF(ISNA(VLOOKUP($Y$1*1000+P12,年齢別人口集計表AD2!$A$2:$K$5000,9,FALSE)),0,VLOOKUP($Y$1*1000+P12,年齢別人口集計表AD2!$A$2:$K$5000,9,FALSE))</f>
        <v>0</v>
      </c>
      <c r="R12" s="62">
        <f>IF(ISNA(VLOOKUP($Y$1*1000+P12,年齢別人口集計表AD2!$A$2:$K$5000,10,FALSE)),0,VLOOKUP($Y$1*1000+P12,年齢別人口集計表AD2!$A$2:$K$5000,10,FALSE))</f>
        <v>1</v>
      </c>
      <c r="S12" s="62">
        <f>SUM(Q12:R12)</f>
        <v>1</v>
      </c>
      <c r="X12" s="57" t="s">
        <v>11</v>
      </c>
      <c r="Y12" s="57">
        <v>10</v>
      </c>
    </row>
    <row r="13" spans="1:25" x14ac:dyDescent="0.15">
      <c r="A13" s="62">
        <v>21</v>
      </c>
      <c r="B13" s="62">
        <f>IF(ISNA(VLOOKUP($Y$1*1000+A13,年齢別人口集計表AD2!$A$2:$K$5000,9,FALSE)),0,VLOOKUP($Y$1*1000+A13,年齢別人口集計表AD2!$A$2:$K$5000,9,FALSE))</f>
        <v>0</v>
      </c>
      <c r="C13" s="62">
        <f>IF(ISNA(VLOOKUP($Y$1*1000+A13,年齢別人口集計表AD2!$A$2:$K$5000,10,FALSE)),0,VLOOKUP($Y$1*1000+A13,年齢別人口集計表AD2!$A$2:$K$5000,10,FALSE))</f>
        <v>0</v>
      </c>
      <c r="D13" s="62">
        <f>SUM(B13:C13)</f>
        <v>0</v>
      </c>
      <c r="E13" s="63"/>
      <c r="F13" s="62">
        <v>26</v>
      </c>
      <c r="G13" s="62">
        <f>IF(ISNA(VLOOKUP($Y$1*1000+F13,年齢別人口集計表AD2!$A$2:$K$5000,9,FALSE)),0,VLOOKUP($Y$1*1000+F13,年齢別人口集計表AD2!$A$2:$K$5000,9,FALSE))</f>
        <v>1</v>
      </c>
      <c r="H13" s="62">
        <f>IF(ISNA(VLOOKUP($Y$1*1000+F13,年齢別人口集計表AD2!$A$2:$K$5000,10,FALSE)),0,VLOOKUP($Y$1*1000+F13,年齢別人口集計表AD2!$A$2:$K$5000,10,FALSE))</f>
        <v>0</v>
      </c>
      <c r="I13" s="62">
        <f>SUM(G13:H13)</f>
        <v>1</v>
      </c>
      <c r="J13" s="63"/>
      <c r="K13" s="62">
        <v>31</v>
      </c>
      <c r="L13" s="62">
        <f>IF(ISNA(VLOOKUP($Y$1*1000+K13,年齢別人口集計表AD2!$A$2:$K$5000,9,FALSE)),0,VLOOKUP($Y$1*1000+K13,年齢別人口集計表AD2!$A$2:$K$5000,9,FALSE))</f>
        <v>0</v>
      </c>
      <c r="M13" s="62">
        <f>IF(ISNA(VLOOKUP($Y$1*1000+K13,年齢別人口集計表AD2!$A$2:$K$5000,10,FALSE)),0,VLOOKUP($Y$1*1000+K13,年齢別人口集計表AD2!$A$2:$K$5000,10,FALSE))</f>
        <v>0</v>
      </c>
      <c r="N13" s="62">
        <f>SUM(L13:M13)</f>
        <v>0</v>
      </c>
      <c r="O13" s="63"/>
      <c r="P13" s="62">
        <v>36</v>
      </c>
      <c r="Q13" s="62">
        <f>IF(ISNA(VLOOKUP($Y$1*1000+P13,年齢別人口集計表AD2!$A$2:$K$5000,9,FALSE)),0,VLOOKUP($Y$1*1000+P13,年齢別人口集計表AD2!$A$2:$K$5000,9,FALSE))</f>
        <v>1</v>
      </c>
      <c r="R13" s="62">
        <f>IF(ISNA(VLOOKUP($Y$1*1000+P13,年齢別人口集計表AD2!$A$2:$K$5000,10,FALSE)),0,VLOOKUP($Y$1*1000+P13,年齢別人口集計表AD2!$A$2:$K$5000,10,FALSE))</f>
        <v>1</v>
      </c>
      <c r="S13" s="62">
        <f>SUM(Q13:R13)</f>
        <v>2</v>
      </c>
      <c r="X13" s="57" t="s">
        <v>12</v>
      </c>
      <c r="Y13" s="57">
        <v>11</v>
      </c>
    </row>
    <row r="14" spans="1:25" x14ac:dyDescent="0.15">
      <c r="A14" s="62">
        <v>22</v>
      </c>
      <c r="B14" s="62">
        <f>IF(ISNA(VLOOKUP($Y$1*1000+A14,年齢別人口集計表AD2!$A$2:$K$5000,9,FALSE)),0,VLOOKUP($Y$1*1000+A14,年齢別人口集計表AD2!$A$2:$K$5000,9,FALSE))</f>
        <v>0</v>
      </c>
      <c r="C14" s="62">
        <f>IF(ISNA(VLOOKUP($Y$1*1000+A14,年齢別人口集計表AD2!$A$2:$K$5000,10,FALSE)),0,VLOOKUP($Y$1*1000+A14,年齢別人口集計表AD2!$A$2:$K$5000,10,FALSE))</f>
        <v>0</v>
      </c>
      <c r="D14" s="62">
        <f>SUM(B14:C14)</f>
        <v>0</v>
      </c>
      <c r="E14" s="63"/>
      <c r="F14" s="62">
        <v>27</v>
      </c>
      <c r="G14" s="62">
        <f>IF(ISNA(VLOOKUP($Y$1*1000+F14,年齢別人口集計表AD2!$A$2:$K$5000,9,FALSE)),0,VLOOKUP($Y$1*1000+F14,年齢別人口集計表AD2!$A$2:$K$5000,9,FALSE))</f>
        <v>0</v>
      </c>
      <c r="H14" s="62">
        <f>IF(ISNA(VLOOKUP($Y$1*1000+F14,年齢別人口集計表AD2!$A$2:$K$5000,10,FALSE)),0,VLOOKUP($Y$1*1000+F14,年齢別人口集計表AD2!$A$2:$K$5000,10,FALSE))</f>
        <v>0</v>
      </c>
      <c r="I14" s="62">
        <f>SUM(G14:H14)</f>
        <v>0</v>
      </c>
      <c r="J14" s="63"/>
      <c r="K14" s="62">
        <v>32</v>
      </c>
      <c r="L14" s="62">
        <f>IF(ISNA(VLOOKUP($Y$1*1000+K14,年齢別人口集計表AD2!$A$2:$K$5000,9,FALSE)),0,VLOOKUP($Y$1*1000+K14,年齢別人口集計表AD2!$A$2:$K$5000,9,FALSE))</f>
        <v>0</v>
      </c>
      <c r="M14" s="62">
        <f>IF(ISNA(VLOOKUP($Y$1*1000+K14,年齢別人口集計表AD2!$A$2:$K$5000,10,FALSE)),0,VLOOKUP($Y$1*1000+K14,年齢別人口集計表AD2!$A$2:$K$5000,10,FALSE))</f>
        <v>0</v>
      </c>
      <c r="N14" s="62">
        <f>SUM(L14:M14)</f>
        <v>0</v>
      </c>
      <c r="O14" s="63"/>
      <c r="P14" s="62">
        <v>37</v>
      </c>
      <c r="Q14" s="62">
        <f>IF(ISNA(VLOOKUP($Y$1*1000+P14,年齢別人口集計表AD2!$A$2:$K$5000,9,FALSE)),0,VLOOKUP($Y$1*1000+P14,年齢別人口集計表AD2!$A$2:$K$5000,9,FALSE))</f>
        <v>0</v>
      </c>
      <c r="R14" s="62">
        <f>IF(ISNA(VLOOKUP($Y$1*1000+P14,年齢別人口集計表AD2!$A$2:$K$5000,10,FALSE)),0,VLOOKUP($Y$1*1000+P14,年齢別人口集計表AD2!$A$2:$K$5000,10,FALSE))</f>
        <v>1</v>
      </c>
      <c r="S14" s="62">
        <f>SUM(Q14:R14)</f>
        <v>1</v>
      </c>
      <c r="X14" s="57" t="s">
        <v>13</v>
      </c>
      <c r="Y14" s="57">
        <v>12</v>
      </c>
    </row>
    <row r="15" spans="1:25" x14ac:dyDescent="0.15">
      <c r="A15" s="62">
        <v>23</v>
      </c>
      <c r="B15" s="62">
        <f>IF(ISNA(VLOOKUP($Y$1*1000+A15,年齢別人口集計表AD2!$A$2:$K$5000,9,FALSE)),0,VLOOKUP($Y$1*1000+A15,年齢別人口集計表AD2!$A$2:$K$5000,9,FALSE))</f>
        <v>0</v>
      </c>
      <c r="C15" s="62">
        <f>IF(ISNA(VLOOKUP($Y$1*1000+A15,年齢別人口集計表AD2!$A$2:$K$5000,10,FALSE)),0,VLOOKUP($Y$1*1000+A15,年齢別人口集計表AD2!$A$2:$K$5000,10,FALSE))</f>
        <v>0</v>
      </c>
      <c r="D15" s="62">
        <f>SUM(B15:C15)</f>
        <v>0</v>
      </c>
      <c r="E15" s="63"/>
      <c r="F15" s="62">
        <v>28</v>
      </c>
      <c r="G15" s="62">
        <f>IF(ISNA(VLOOKUP($Y$1*1000+F15,年齢別人口集計表AD2!$A$2:$K$5000,9,FALSE)),0,VLOOKUP($Y$1*1000+F15,年齢別人口集計表AD2!$A$2:$K$5000,9,FALSE))</f>
        <v>0</v>
      </c>
      <c r="H15" s="62">
        <f>IF(ISNA(VLOOKUP($Y$1*1000+F15,年齢別人口集計表AD2!$A$2:$K$5000,10,FALSE)),0,VLOOKUP($Y$1*1000+F15,年齢別人口集計表AD2!$A$2:$K$5000,10,FALSE))</f>
        <v>0</v>
      </c>
      <c r="I15" s="62">
        <f>SUM(G15:H15)</f>
        <v>0</v>
      </c>
      <c r="J15" s="63"/>
      <c r="K15" s="62">
        <v>33</v>
      </c>
      <c r="L15" s="62">
        <f>IF(ISNA(VLOOKUP($Y$1*1000+K15,年齢別人口集計表AD2!$A$2:$K$5000,9,FALSE)),0,VLOOKUP($Y$1*1000+K15,年齢別人口集計表AD2!$A$2:$K$5000,9,FALSE))</f>
        <v>0</v>
      </c>
      <c r="M15" s="62">
        <f>IF(ISNA(VLOOKUP($Y$1*1000+K15,年齢別人口集計表AD2!$A$2:$K$5000,10,FALSE)),0,VLOOKUP($Y$1*1000+K15,年齢別人口集計表AD2!$A$2:$K$5000,10,FALSE))</f>
        <v>0</v>
      </c>
      <c r="N15" s="62">
        <f>SUM(L15:M15)</f>
        <v>0</v>
      </c>
      <c r="O15" s="63"/>
      <c r="P15" s="62">
        <v>38</v>
      </c>
      <c r="Q15" s="62">
        <f>IF(ISNA(VLOOKUP($Y$1*1000+P15,年齢別人口集計表AD2!$A$2:$K$5000,9,FALSE)),0,VLOOKUP($Y$1*1000+P15,年齢別人口集計表AD2!$A$2:$K$5000,9,FALSE))</f>
        <v>1</v>
      </c>
      <c r="R15" s="62">
        <f>IF(ISNA(VLOOKUP($Y$1*1000+P15,年齢別人口集計表AD2!$A$2:$K$5000,10,FALSE)),0,VLOOKUP($Y$1*1000+P15,年齢別人口集計表AD2!$A$2:$K$5000,10,FALSE))</f>
        <v>0</v>
      </c>
      <c r="S15" s="62">
        <f>SUM(Q15:R15)</f>
        <v>1</v>
      </c>
      <c r="X15" s="57" t="s">
        <v>14</v>
      </c>
      <c r="Y15" s="57">
        <v>13</v>
      </c>
    </row>
    <row r="16" spans="1:25" x14ac:dyDescent="0.15">
      <c r="A16" s="62">
        <v>24</v>
      </c>
      <c r="B16" s="62">
        <f>IF(ISNA(VLOOKUP($Y$1*1000+A16,年齢別人口集計表AD2!$A$2:$K$5000,9,FALSE)),0,VLOOKUP($Y$1*1000+A16,年齢別人口集計表AD2!$A$2:$K$5000,9,FALSE))</f>
        <v>0</v>
      </c>
      <c r="C16" s="62">
        <f>IF(ISNA(VLOOKUP($Y$1*1000+A16,年齢別人口集計表AD2!$A$2:$K$5000,10,FALSE)),0,VLOOKUP($Y$1*1000+A16,年齢別人口集計表AD2!$A$2:$K$5000,10,FALSE))</f>
        <v>0</v>
      </c>
      <c r="D16" s="62">
        <f>SUM(B16:C16)</f>
        <v>0</v>
      </c>
      <c r="E16" s="63"/>
      <c r="F16" s="62">
        <v>29</v>
      </c>
      <c r="G16" s="62">
        <f>IF(ISNA(VLOOKUP($Y$1*1000+F16,年齢別人口集計表AD2!$A$2:$K$5000,9,FALSE)),0,VLOOKUP($Y$1*1000+F16,年齢別人口集計表AD2!$A$2:$K$5000,9,FALSE))</f>
        <v>0</v>
      </c>
      <c r="H16" s="62">
        <f>IF(ISNA(VLOOKUP($Y$1*1000+F16,年齢別人口集計表AD2!$A$2:$K$5000,10,FALSE)),0,VLOOKUP($Y$1*1000+F16,年齢別人口集計表AD2!$A$2:$K$5000,10,FALSE))</f>
        <v>0</v>
      </c>
      <c r="I16" s="62">
        <f>SUM(G16:H16)</f>
        <v>0</v>
      </c>
      <c r="J16" s="63"/>
      <c r="K16" s="62">
        <v>34</v>
      </c>
      <c r="L16" s="62">
        <f>IF(ISNA(VLOOKUP($Y$1*1000+K16,年齢別人口集計表AD2!$A$2:$K$5000,9,FALSE)),0,VLOOKUP($Y$1*1000+K16,年齢別人口集計表AD2!$A$2:$K$5000,9,FALSE))</f>
        <v>0</v>
      </c>
      <c r="M16" s="62">
        <f>IF(ISNA(VLOOKUP($Y$1*1000+K16,年齢別人口集計表AD2!$A$2:$K$5000,10,FALSE)),0,VLOOKUP($Y$1*1000+K16,年齢別人口集計表AD2!$A$2:$K$5000,10,FALSE))</f>
        <v>0</v>
      </c>
      <c r="N16" s="62">
        <f>SUM(L16:M16)</f>
        <v>0</v>
      </c>
      <c r="O16" s="63"/>
      <c r="P16" s="62">
        <v>39</v>
      </c>
      <c r="Q16" s="62">
        <f>IF(ISNA(VLOOKUP($Y$1*1000+P16,年齢別人口集計表AD2!$A$2:$K$5000,9,FALSE)),0,VLOOKUP($Y$1*1000+P16,年齢別人口集計表AD2!$A$2:$K$5000,9,FALSE))</f>
        <v>1</v>
      </c>
      <c r="R16" s="62">
        <f>IF(ISNA(VLOOKUP($Y$1*1000+P16,年齢別人口集計表AD2!$A$2:$K$5000,10,FALSE)),0,VLOOKUP($Y$1*1000+P16,年齢別人口集計表AD2!$A$2:$K$5000,10,FALSE))</f>
        <v>1</v>
      </c>
      <c r="S16" s="62">
        <f>SUM(Q16:R16)</f>
        <v>2</v>
      </c>
      <c r="X16" s="57" t="s">
        <v>15</v>
      </c>
      <c r="Y16" s="57">
        <v>14</v>
      </c>
    </row>
    <row r="17" spans="1:25" x14ac:dyDescent="0.15">
      <c r="A17" s="64" t="s">
        <v>91</v>
      </c>
      <c r="B17" s="62">
        <f>SUM(B12:B16)</f>
        <v>0</v>
      </c>
      <c r="C17" s="62">
        <f>SUM(C12:C16)</f>
        <v>0</v>
      </c>
      <c r="D17" s="62">
        <f>SUM(D12:D16)</f>
        <v>0</v>
      </c>
      <c r="E17" s="63"/>
      <c r="F17" s="64" t="s">
        <v>91</v>
      </c>
      <c r="G17" s="62">
        <f>SUM(G12:G16)</f>
        <v>1</v>
      </c>
      <c r="H17" s="62">
        <f>SUM(H12:H16)</f>
        <v>0</v>
      </c>
      <c r="I17" s="62">
        <f>SUM(I12:I16)</f>
        <v>1</v>
      </c>
      <c r="J17" s="63"/>
      <c r="K17" s="64" t="s">
        <v>91</v>
      </c>
      <c r="L17" s="62">
        <f>SUM(L12:L16)</f>
        <v>1</v>
      </c>
      <c r="M17" s="62">
        <f>SUM(M12:M16)</f>
        <v>1</v>
      </c>
      <c r="N17" s="62">
        <f>SUM(N12:N16)</f>
        <v>2</v>
      </c>
      <c r="O17" s="63"/>
      <c r="P17" s="64" t="s">
        <v>91</v>
      </c>
      <c r="Q17" s="62">
        <f>SUM(Q12:Q16)</f>
        <v>3</v>
      </c>
      <c r="R17" s="62">
        <f>SUM(R12:R16)</f>
        <v>4</v>
      </c>
      <c r="S17" s="62">
        <f>SUM(S12:S16)</f>
        <v>7</v>
      </c>
      <c r="U17" s="65">
        <f>Q17+L17+G17+B17</f>
        <v>5</v>
      </c>
      <c r="V17" s="65">
        <f>R17+M17+H17+C17</f>
        <v>5</v>
      </c>
      <c r="X17" s="57" t="s">
        <v>16</v>
      </c>
      <c r="Y17" s="57">
        <v>15</v>
      </c>
    </row>
    <row r="18" spans="1:25" x14ac:dyDescent="0.15">
      <c r="A18" s="66"/>
      <c r="B18" s="66"/>
      <c r="C18" s="66"/>
      <c r="D18" s="66"/>
      <c r="F18" s="66"/>
      <c r="G18" s="66"/>
      <c r="H18" s="66"/>
      <c r="I18" s="66"/>
      <c r="K18" s="66"/>
      <c r="L18" s="66"/>
      <c r="M18" s="66"/>
      <c r="N18" s="66"/>
      <c r="P18" s="66"/>
      <c r="Q18" s="66"/>
      <c r="R18" s="66"/>
      <c r="S18" s="66"/>
      <c r="X18" s="57" t="s">
        <v>17</v>
      </c>
      <c r="Y18" s="57">
        <v>16</v>
      </c>
    </row>
    <row r="19" spans="1:25" x14ac:dyDescent="0.15">
      <c r="A19" s="64" t="s">
        <v>0</v>
      </c>
      <c r="B19" s="64" t="s">
        <v>89</v>
      </c>
      <c r="C19" s="64" t="s">
        <v>90</v>
      </c>
      <c r="D19" s="64" t="s">
        <v>91</v>
      </c>
      <c r="E19" s="63"/>
      <c r="F19" s="64" t="s">
        <v>0</v>
      </c>
      <c r="G19" s="64" t="s">
        <v>89</v>
      </c>
      <c r="H19" s="64" t="s">
        <v>90</v>
      </c>
      <c r="I19" s="64" t="s">
        <v>91</v>
      </c>
      <c r="J19" s="63"/>
      <c r="K19" s="64" t="s">
        <v>0</v>
      </c>
      <c r="L19" s="64" t="s">
        <v>89</v>
      </c>
      <c r="M19" s="64" t="s">
        <v>90</v>
      </c>
      <c r="N19" s="64" t="s">
        <v>91</v>
      </c>
      <c r="O19" s="63"/>
      <c r="P19" s="64" t="s">
        <v>0</v>
      </c>
      <c r="Q19" s="64" t="s">
        <v>89</v>
      </c>
      <c r="R19" s="64" t="s">
        <v>90</v>
      </c>
      <c r="S19" s="64" t="s">
        <v>91</v>
      </c>
      <c r="X19" s="57" t="s">
        <v>18</v>
      </c>
      <c r="Y19" s="57">
        <v>17</v>
      </c>
    </row>
    <row r="20" spans="1:25" x14ac:dyDescent="0.15">
      <c r="A20" s="62">
        <v>40</v>
      </c>
      <c r="B20" s="62">
        <f>IF(ISNA(VLOOKUP($Y$1*1000+A20,年齢別人口集計表AD2!$A$2:$K$5000,9,FALSE)),0,VLOOKUP($Y$1*1000+A20,年齢別人口集計表AD2!$A$2:$K$5000,9,FALSE))</f>
        <v>0</v>
      </c>
      <c r="C20" s="62">
        <f>IF(ISNA(VLOOKUP($Y$1*1000+A20,年齢別人口集計表AD2!$A$2:$K$5000,10,FALSE)),0,VLOOKUP($Y$1*1000+A20,年齢別人口集計表AD2!$A$2:$K$5000,10,FALSE))</f>
        <v>0</v>
      </c>
      <c r="D20" s="62">
        <f>SUM(B20:C20)</f>
        <v>0</v>
      </c>
      <c r="E20" s="63"/>
      <c r="F20" s="62">
        <v>45</v>
      </c>
      <c r="G20" s="62">
        <f>IF(ISNA(VLOOKUP($Y$1*1000+F20,年齢別人口集計表AD2!$A$2:$K$5000,9,FALSE)),0,VLOOKUP($Y$1*1000+F20,年齢別人口集計表AD2!$A$2:$K$5000,9,FALSE))</f>
        <v>2</v>
      </c>
      <c r="H20" s="62">
        <f>IF(ISNA(VLOOKUP($Y$1*1000+F20,年齢別人口集計表AD2!$A$2:$K$5000,10,FALSE)),0,VLOOKUP($Y$1*1000+F20,年齢別人口集計表AD2!$A$2:$K$5000,10,FALSE))</f>
        <v>1</v>
      </c>
      <c r="I20" s="62">
        <f>SUM(G20:H20)</f>
        <v>3</v>
      </c>
      <c r="J20" s="63"/>
      <c r="K20" s="62">
        <v>50</v>
      </c>
      <c r="L20" s="62">
        <f>IF(ISNA(VLOOKUP($Y$1*1000+K20,年齢別人口集計表AD2!$A$2:$K$5000,9,FALSE)),0,VLOOKUP($Y$1*1000+K20,年齢別人口集計表AD2!$A$2:$K$5000,9,FALSE))</f>
        <v>2</v>
      </c>
      <c r="M20" s="62">
        <f>IF(ISNA(VLOOKUP($Y$1*1000+K20,年齢別人口集計表AD2!$A$2:$K$5000,10,FALSE)),0,VLOOKUP($Y$1*1000+K20,年齢別人口集計表AD2!$A$2:$K$5000,10,FALSE))</f>
        <v>1</v>
      </c>
      <c r="N20" s="62">
        <f>SUM(L20:M20)</f>
        <v>3</v>
      </c>
      <c r="O20" s="63"/>
      <c r="P20" s="62">
        <v>55</v>
      </c>
      <c r="Q20" s="62">
        <f>IF(ISNA(VLOOKUP($Y$1*1000+P20,年齢別人口集計表AD2!$A$2:$K$5000,9,FALSE)),0,VLOOKUP($Y$1*1000+P20,年齢別人口集計表AD2!$A$2:$K$5000,9,FALSE))</f>
        <v>0</v>
      </c>
      <c r="R20" s="62">
        <f>IF(ISNA(VLOOKUP($Y$1*1000+P20,年齢別人口集計表AD2!$A$2:$K$5000,10,FALSE)),0,VLOOKUP($Y$1*1000+P20,年齢別人口集計表AD2!$A$2:$K$5000,10,FALSE))</f>
        <v>0</v>
      </c>
      <c r="S20" s="62">
        <f>SUM(Q20:R20)</f>
        <v>0</v>
      </c>
      <c r="X20" s="57" t="s">
        <v>19</v>
      </c>
      <c r="Y20" s="57">
        <v>18</v>
      </c>
    </row>
    <row r="21" spans="1:25" x14ac:dyDescent="0.15">
      <c r="A21" s="62">
        <v>41</v>
      </c>
      <c r="B21" s="62">
        <f>IF(ISNA(VLOOKUP($Y$1*1000+A21,年齢別人口集計表AD2!$A$2:$K$5000,9,FALSE)),0,VLOOKUP($Y$1*1000+A21,年齢別人口集計表AD2!$A$2:$K$5000,9,FALSE))</f>
        <v>1</v>
      </c>
      <c r="C21" s="62">
        <f>IF(ISNA(VLOOKUP($Y$1*1000+A21,年齢別人口集計表AD2!$A$2:$K$5000,10,FALSE)),0,VLOOKUP($Y$1*1000+A21,年齢別人口集計表AD2!$A$2:$K$5000,10,FALSE))</f>
        <v>0</v>
      </c>
      <c r="D21" s="62">
        <f>SUM(B21:C21)</f>
        <v>1</v>
      </c>
      <c r="E21" s="63"/>
      <c r="F21" s="62">
        <v>46</v>
      </c>
      <c r="G21" s="62">
        <f>IF(ISNA(VLOOKUP($Y$1*1000+F21,年齢別人口集計表AD2!$A$2:$K$5000,9,FALSE)),0,VLOOKUP($Y$1*1000+F21,年齢別人口集計表AD2!$A$2:$K$5000,9,FALSE))</f>
        <v>1</v>
      </c>
      <c r="H21" s="62">
        <f>IF(ISNA(VLOOKUP($Y$1*1000+F21,年齢別人口集計表AD2!$A$2:$K$5000,10,FALSE)),0,VLOOKUP($Y$1*1000+F21,年齢別人口集計表AD2!$A$2:$K$5000,10,FALSE))</f>
        <v>0</v>
      </c>
      <c r="I21" s="62">
        <f>SUM(G21:H21)</f>
        <v>1</v>
      </c>
      <c r="J21" s="63"/>
      <c r="K21" s="62">
        <v>51</v>
      </c>
      <c r="L21" s="62">
        <f>IF(ISNA(VLOOKUP($Y$1*1000+K21,年齢別人口集計表AD2!$A$2:$K$5000,9,FALSE)),0,VLOOKUP($Y$1*1000+K21,年齢別人口集計表AD2!$A$2:$K$5000,9,FALSE))</f>
        <v>1</v>
      </c>
      <c r="M21" s="62">
        <f>IF(ISNA(VLOOKUP($Y$1*1000+K21,年齢別人口集計表AD2!$A$2:$K$5000,10,FALSE)),0,VLOOKUP($Y$1*1000+K21,年齢別人口集計表AD2!$A$2:$K$5000,10,FALSE))</f>
        <v>0</v>
      </c>
      <c r="N21" s="62">
        <f>SUM(L21:M21)</f>
        <v>1</v>
      </c>
      <c r="O21" s="63"/>
      <c r="P21" s="62">
        <v>56</v>
      </c>
      <c r="Q21" s="62">
        <f>IF(ISNA(VLOOKUP($Y$1*1000+P21,年齢別人口集計表AD2!$A$2:$K$5000,9,FALSE)),0,VLOOKUP($Y$1*1000+P21,年齢別人口集計表AD2!$A$2:$K$5000,9,FALSE))</f>
        <v>0</v>
      </c>
      <c r="R21" s="62">
        <f>IF(ISNA(VLOOKUP($Y$1*1000+P21,年齢別人口集計表AD2!$A$2:$K$5000,10,FALSE)),0,VLOOKUP($Y$1*1000+P21,年齢別人口集計表AD2!$A$2:$K$5000,10,FALSE))</f>
        <v>0</v>
      </c>
      <c r="S21" s="62">
        <f>SUM(Q21:R21)</f>
        <v>0</v>
      </c>
      <c r="X21" s="57" t="s">
        <v>120</v>
      </c>
      <c r="Y21" s="57">
        <v>19</v>
      </c>
    </row>
    <row r="22" spans="1:25" x14ac:dyDescent="0.15">
      <c r="A22" s="62">
        <v>42</v>
      </c>
      <c r="B22" s="62">
        <f>IF(ISNA(VLOOKUP($Y$1*1000+A22,年齢別人口集計表AD2!$A$2:$K$5000,9,FALSE)),0,VLOOKUP($Y$1*1000+A22,年齢別人口集計表AD2!$A$2:$K$5000,9,FALSE))</f>
        <v>0</v>
      </c>
      <c r="C22" s="62">
        <f>IF(ISNA(VLOOKUP($Y$1*1000+A22,年齢別人口集計表AD2!$A$2:$K$5000,10,FALSE)),0,VLOOKUP($Y$1*1000+A22,年齢別人口集計表AD2!$A$2:$K$5000,10,FALSE))</f>
        <v>0</v>
      </c>
      <c r="D22" s="62">
        <f>SUM(B22:C22)</f>
        <v>0</v>
      </c>
      <c r="E22" s="63"/>
      <c r="F22" s="62">
        <v>47</v>
      </c>
      <c r="G22" s="62">
        <f>IF(ISNA(VLOOKUP($Y$1*1000+F22,年齢別人口集計表AD2!$A$2:$K$5000,9,FALSE)),0,VLOOKUP($Y$1*1000+F22,年齢別人口集計表AD2!$A$2:$K$5000,9,FALSE))</f>
        <v>4</v>
      </c>
      <c r="H22" s="62">
        <f>IF(ISNA(VLOOKUP($Y$1*1000+F22,年齢別人口集計表AD2!$A$2:$K$5000,10,FALSE)),0,VLOOKUP($Y$1*1000+F22,年齢別人口集計表AD2!$A$2:$K$5000,10,FALSE))</f>
        <v>0</v>
      </c>
      <c r="I22" s="62">
        <f>SUM(G22:H22)</f>
        <v>4</v>
      </c>
      <c r="J22" s="63"/>
      <c r="K22" s="62">
        <v>52</v>
      </c>
      <c r="L22" s="62">
        <f>IF(ISNA(VLOOKUP($Y$1*1000+K22,年齢別人口集計表AD2!$A$2:$K$5000,9,FALSE)),0,VLOOKUP($Y$1*1000+K22,年齢別人口集計表AD2!$A$2:$K$5000,9,FALSE))</f>
        <v>0</v>
      </c>
      <c r="M22" s="62">
        <f>IF(ISNA(VLOOKUP($Y$1*1000+K22,年齢別人口集計表AD2!$A$2:$K$5000,10,FALSE)),0,VLOOKUP($Y$1*1000+K22,年齢別人口集計表AD2!$A$2:$K$5000,10,FALSE))</f>
        <v>0</v>
      </c>
      <c r="N22" s="62">
        <f>SUM(L22:M22)</f>
        <v>0</v>
      </c>
      <c r="O22" s="63"/>
      <c r="P22" s="62">
        <v>57</v>
      </c>
      <c r="Q22" s="62">
        <f>IF(ISNA(VLOOKUP($Y$1*1000+P22,年齢別人口集計表AD2!$A$2:$K$5000,9,FALSE)),0,VLOOKUP($Y$1*1000+P22,年齢別人口集計表AD2!$A$2:$K$5000,9,FALSE))</f>
        <v>0</v>
      </c>
      <c r="R22" s="62">
        <f>IF(ISNA(VLOOKUP($Y$1*1000+P22,年齢別人口集計表AD2!$A$2:$K$5000,10,FALSE)),0,VLOOKUP($Y$1*1000+P22,年齢別人口集計表AD2!$A$2:$K$5000,10,FALSE))</f>
        <v>0</v>
      </c>
      <c r="S22" s="62">
        <f>SUM(Q22:R22)</f>
        <v>0</v>
      </c>
      <c r="X22" s="57" t="s">
        <v>20</v>
      </c>
      <c r="Y22" s="57">
        <v>22</v>
      </c>
    </row>
    <row r="23" spans="1:25" x14ac:dyDescent="0.15">
      <c r="A23" s="62">
        <v>43</v>
      </c>
      <c r="B23" s="62">
        <f>IF(ISNA(VLOOKUP($Y$1*1000+A23,年齢別人口集計表AD2!$A$2:$K$5000,9,FALSE)),0,VLOOKUP($Y$1*1000+A23,年齢別人口集計表AD2!$A$2:$K$5000,9,FALSE))</f>
        <v>0</v>
      </c>
      <c r="C23" s="62">
        <f>IF(ISNA(VLOOKUP($Y$1*1000+A23,年齢別人口集計表AD2!$A$2:$K$5000,10,FALSE)),0,VLOOKUP($Y$1*1000+A23,年齢別人口集計表AD2!$A$2:$K$5000,10,FALSE))</f>
        <v>0</v>
      </c>
      <c r="D23" s="62">
        <f>SUM(B23:C23)</f>
        <v>0</v>
      </c>
      <c r="E23" s="63"/>
      <c r="F23" s="62">
        <v>48</v>
      </c>
      <c r="G23" s="62">
        <f>IF(ISNA(VLOOKUP($Y$1*1000+F23,年齢別人口集計表AD2!$A$2:$K$5000,9,FALSE)),0,VLOOKUP($Y$1*1000+F23,年齢別人口集計表AD2!$A$2:$K$5000,9,FALSE))</f>
        <v>0</v>
      </c>
      <c r="H23" s="62">
        <f>IF(ISNA(VLOOKUP($Y$1*1000+F23,年齢別人口集計表AD2!$A$2:$K$5000,10,FALSE)),0,VLOOKUP($Y$1*1000+F23,年齢別人口集計表AD2!$A$2:$K$5000,10,FALSE))</f>
        <v>0</v>
      </c>
      <c r="I23" s="62">
        <f>SUM(G23:H23)</f>
        <v>0</v>
      </c>
      <c r="J23" s="63"/>
      <c r="K23" s="62">
        <v>53</v>
      </c>
      <c r="L23" s="62">
        <f>IF(ISNA(VLOOKUP($Y$1*1000+K23,年齢別人口集計表AD2!$A$2:$K$5000,9,FALSE)),0,VLOOKUP($Y$1*1000+K23,年齢別人口集計表AD2!$A$2:$K$5000,9,FALSE))</f>
        <v>0</v>
      </c>
      <c r="M23" s="62">
        <f>IF(ISNA(VLOOKUP($Y$1*1000+K23,年齢別人口集計表AD2!$A$2:$K$5000,10,FALSE)),0,VLOOKUP($Y$1*1000+K23,年齢別人口集計表AD2!$A$2:$K$5000,10,FALSE))</f>
        <v>0</v>
      </c>
      <c r="N23" s="62">
        <f>SUM(L23:M23)</f>
        <v>0</v>
      </c>
      <c r="O23" s="63"/>
      <c r="P23" s="62">
        <v>58</v>
      </c>
      <c r="Q23" s="62">
        <f>IF(ISNA(VLOOKUP($Y$1*1000+P23,年齢別人口集計表AD2!$A$2:$K$5000,9,FALSE)),0,VLOOKUP($Y$1*1000+P23,年齢別人口集計表AD2!$A$2:$K$5000,9,FALSE))</f>
        <v>0</v>
      </c>
      <c r="R23" s="62">
        <f>IF(ISNA(VLOOKUP($Y$1*1000+P23,年齢別人口集計表AD2!$A$2:$K$5000,10,FALSE)),0,VLOOKUP($Y$1*1000+P23,年齢別人口集計表AD2!$A$2:$K$5000,10,FALSE))</f>
        <v>1</v>
      </c>
      <c r="S23" s="62">
        <f>SUM(Q23:R23)</f>
        <v>1</v>
      </c>
      <c r="X23" s="57" t="s">
        <v>21</v>
      </c>
      <c r="Y23" s="57">
        <v>23</v>
      </c>
    </row>
    <row r="24" spans="1:25" x14ac:dyDescent="0.15">
      <c r="A24" s="62">
        <v>44</v>
      </c>
      <c r="B24" s="62">
        <f>IF(ISNA(VLOOKUP($Y$1*1000+A24,年齢別人口集計表AD2!$A$2:$K$5000,9,FALSE)),0,VLOOKUP($Y$1*1000+A24,年齢別人口集計表AD2!$A$2:$K$5000,9,FALSE))</f>
        <v>3</v>
      </c>
      <c r="C24" s="62">
        <f>IF(ISNA(VLOOKUP($Y$1*1000+A24,年齢別人口集計表AD2!$A$2:$K$5000,10,FALSE)),0,VLOOKUP($Y$1*1000+A24,年齢別人口集計表AD2!$A$2:$K$5000,10,FALSE))</f>
        <v>2</v>
      </c>
      <c r="D24" s="62">
        <f>SUM(B24:C24)</f>
        <v>5</v>
      </c>
      <c r="E24" s="63"/>
      <c r="F24" s="62">
        <v>49</v>
      </c>
      <c r="G24" s="62">
        <f>IF(ISNA(VLOOKUP($Y$1*1000+F24,年齢別人口集計表AD2!$A$2:$K$5000,9,FALSE)),0,VLOOKUP($Y$1*1000+F24,年齢別人口集計表AD2!$A$2:$K$5000,9,FALSE))</f>
        <v>1</v>
      </c>
      <c r="H24" s="62">
        <f>IF(ISNA(VLOOKUP($Y$1*1000+F24,年齢別人口集計表AD2!$A$2:$K$5000,10,FALSE)),0,VLOOKUP($Y$1*1000+F24,年齢別人口集計表AD2!$A$2:$K$5000,10,FALSE))</f>
        <v>0</v>
      </c>
      <c r="I24" s="62">
        <f>SUM(G24:H24)</f>
        <v>1</v>
      </c>
      <c r="J24" s="63"/>
      <c r="K24" s="62">
        <v>54</v>
      </c>
      <c r="L24" s="62">
        <f>IF(ISNA(VLOOKUP($Y$1*1000+K24,年齢別人口集計表AD2!$A$2:$K$5000,9,FALSE)),0,VLOOKUP($Y$1*1000+K24,年齢別人口集計表AD2!$A$2:$K$5000,9,FALSE))</f>
        <v>0</v>
      </c>
      <c r="M24" s="62">
        <f>IF(ISNA(VLOOKUP($Y$1*1000+K24,年齢別人口集計表AD2!$A$2:$K$5000,10,FALSE)),0,VLOOKUP($Y$1*1000+K24,年齢別人口集計表AD2!$A$2:$K$5000,10,FALSE))</f>
        <v>0</v>
      </c>
      <c r="N24" s="62">
        <f>SUM(L24:M24)</f>
        <v>0</v>
      </c>
      <c r="O24" s="63"/>
      <c r="P24" s="62">
        <v>59</v>
      </c>
      <c r="Q24" s="62">
        <f>IF(ISNA(VLOOKUP($Y$1*1000+P24,年齢別人口集計表AD2!$A$2:$K$5000,9,FALSE)),0,VLOOKUP($Y$1*1000+P24,年齢別人口集計表AD2!$A$2:$K$5000,9,FALSE))</f>
        <v>0</v>
      </c>
      <c r="R24" s="62">
        <f>IF(ISNA(VLOOKUP($Y$1*1000+P24,年齢別人口集計表AD2!$A$2:$K$5000,10,FALSE)),0,VLOOKUP($Y$1*1000+P24,年齢別人口集計表AD2!$A$2:$K$5000,10,FALSE))</f>
        <v>1</v>
      </c>
      <c r="S24" s="62">
        <f>SUM(Q24:R24)</f>
        <v>1</v>
      </c>
      <c r="X24" s="57" t="s">
        <v>22</v>
      </c>
      <c r="Y24" s="57">
        <v>24</v>
      </c>
    </row>
    <row r="25" spans="1:25" x14ac:dyDescent="0.15">
      <c r="A25" s="64" t="s">
        <v>91</v>
      </c>
      <c r="B25" s="62">
        <f>SUM(B20:B24)</f>
        <v>4</v>
      </c>
      <c r="C25" s="62">
        <f>SUM(C20:C24)</f>
        <v>2</v>
      </c>
      <c r="D25" s="62">
        <f>SUM(D20:D24)</f>
        <v>6</v>
      </c>
      <c r="E25" s="63"/>
      <c r="F25" s="64" t="s">
        <v>91</v>
      </c>
      <c r="G25" s="62">
        <f>SUM(G20:G24)</f>
        <v>8</v>
      </c>
      <c r="H25" s="62">
        <f>SUM(H20:H24)</f>
        <v>1</v>
      </c>
      <c r="I25" s="62">
        <f>SUM(I20:I24)</f>
        <v>9</v>
      </c>
      <c r="J25" s="63"/>
      <c r="K25" s="64" t="s">
        <v>91</v>
      </c>
      <c r="L25" s="62">
        <f>SUM(L20:L24)</f>
        <v>3</v>
      </c>
      <c r="M25" s="62">
        <f>SUM(M20:M24)</f>
        <v>1</v>
      </c>
      <c r="N25" s="62">
        <f>SUM(N20:N24)</f>
        <v>4</v>
      </c>
      <c r="O25" s="63"/>
      <c r="P25" s="64" t="s">
        <v>91</v>
      </c>
      <c r="Q25" s="62">
        <f>SUM(Q20:Q24)</f>
        <v>0</v>
      </c>
      <c r="R25" s="62">
        <f>SUM(R20:R24)</f>
        <v>2</v>
      </c>
      <c r="S25" s="62">
        <f>SUM(S20:S24)</f>
        <v>2</v>
      </c>
      <c r="U25" s="65">
        <f>Q25+L25+G25+B25</f>
        <v>15</v>
      </c>
      <c r="V25" s="65">
        <f>R25+M25+H25+C25</f>
        <v>6</v>
      </c>
      <c r="X25" s="57" t="s">
        <v>23</v>
      </c>
      <c r="Y25" s="57">
        <v>25</v>
      </c>
    </row>
    <row r="26" spans="1:25" x14ac:dyDescent="0.15">
      <c r="A26" s="66"/>
      <c r="B26" s="66"/>
      <c r="C26" s="66"/>
      <c r="D26" s="66"/>
      <c r="F26" s="66"/>
      <c r="G26" s="66"/>
      <c r="H26" s="66"/>
      <c r="I26" s="66"/>
      <c r="K26" s="66"/>
      <c r="L26" s="66"/>
      <c r="M26" s="66"/>
      <c r="N26" s="66"/>
      <c r="P26" s="66"/>
      <c r="Q26" s="66"/>
      <c r="R26" s="66"/>
      <c r="S26" s="66"/>
      <c r="X26" s="57" t="s">
        <v>24</v>
      </c>
      <c r="Y26" s="57">
        <v>26</v>
      </c>
    </row>
    <row r="27" spans="1:25" x14ac:dyDescent="0.15">
      <c r="A27" s="64" t="s">
        <v>0</v>
      </c>
      <c r="B27" s="64" t="s">
        <v>89</v>
      </c>
      <c r="C27" s="64" t="s">
        <v>90</v>
      </c>
      <c r="D27" s="64" t="s">
        <v>91</v>
      </c>
      <c r="E27" s="63"/>
      <c r="F27" s="64" t="s">
        <v>0</v>
      </c>
      <c r="G27" s="64" t="s">
        <v>89</v>
      </c>
      <c r="H27" s="64" t="s">
        <v>90</v>
      </c>
      <c r="I27" s="64" t="s">
        <v>91</v>
      </c>
      <c r="J27" s="63"/>
      <c r="K27" s="64" t="s">
        <v>0</v>
      </c>
      <c r="L27" s="64" t="s">
        <v>89</v>
      </c>
      <c r="M27" s="64" t="s">
        <v>90</v>
      </c>
      <c r="N27" s="64" t="s">
        <v>91</v>
      </c>
      <c r="O27" s="63"/>
      <c r="P27" s="64" t="s">
        <v>0</v>
      </c>
      <c r="Q27" s="64" t="s">
        <v>89</v>
      </c>
      <c r="R27" s="64" t="s">
        <v>90</v>
      </c>
      <c r="S27" s="64" t="s">
        <v>91</v>
      </c>
      <c r="X27" s="57" t="s">
        <v>25</v>
      </c>
      <c r="Y27" s="57">
        <v>27</v>
      </c>
    </row>
    <row r="28" spans="1:25" x14ac:dyDescent="0.15">
      <c r="A28" s="62">
        <v>60</v>
      </c>
      <c r="B28" s="62">
        <f>IF(ISNA(VLOOKUP($Y$1*1000+A28,年齢別人口集計表AD2!$A$2:$K$5000,9,FALSE)),0,VLOOKUP($Y$1*1000+A28,年齢別人口集計表AD2!$A$2:$K$5000,9,FALSE))</f>
        <v>1</v>
      </c>
      <c r="C28" s="62">
        <f>IF(ISNA(VLOOKUP($Y$1*1000+A28,年齢別人口集計表AD2!$A$2:$K$5000,10,FALSE)),0,VLOOKUP($Y$1*1000+A28,年齢別人口集計表AD2!$A$2:$K$5000,10,FALSE))</f>
        <v>0</v>
      </c>
      <c r="D28" s="62">
        <f>SUM(B28:C28)</f>
        <v>1</v>
      </c>
      <c r="E28" s="63"/>
      <c r="F28" s="62">
        <v>65</v>
      </c>
      <c r="G28" s="62">
        <f>IF(ISNA(VLOOKUP($Y$1*1000+F28,年齢別人口集計表AD2!$A$2:$K$5000,9,FALSE)),0,VLOOKUP($Y$1*1000+F28,年齢別人口集計表AD2!$A$2:$K$5000,9,FALSE))</f>
        <v>1</v>
      </c>
      <c r="H28" s="62">
        <f>IF(ISNA(VLOOKUP($Y$1*1000+F28,年齢別人口集計表AD2!$A$2:$K$5000,10,FALSE)),0,VLOOKUP($Y$1*1000+F28,年齢別人口集計表AD2!$A$2:$K$5000,10,FALSE))</f>
        <v>0</v>
      </c>
      <c r="I28" s="62">
        <f>SUM(G28:H28)</f>
        <v>1</v>
      </c>
      <c r="J28" s="63"/>
      <c r="K28" s="62">
        <v>70</v>
      </c>
      <c r="L28" s="62">
        <f>IF(ISNA(VLOOKUP($Y$1*1000+K28,年齢別人口集計表AD2!$A$2:$K$5000,9,FALSE)),0,VLOOKUP($Y$1*1000+K28,年齢別人口集計表AD2!$A$2:$K$5000,9,FALSE))</f>
        <v>0</v>
      </c>
      <c r="M28" s="62">
        <f>IF(ISNA(VLOOKUP($Y$1*1000+K28,年齢別人口集計表AD2!$A$2:$K$5000,10,FALSE)),0,VLOOKUP($Y$1*1000+K28,年齢別人口集計表AD2!$A$2:$K$5000,10,FALSE))</f>
        <v>2</v>
      </c>
      <c r="N28" s="62">
        <f>SUM(L28:M28)</f>
        <v>2</v>
      </c>
      <c r="O28" s="63"/>
      <c r="P28" s="62">
        <v>75</v>
      </c>
      <c r="Q28" s="62">
        <f>IF(ISNA(VLOOKUP($Y$1*1000+P28,年齢別人口集計表AD2!$A$2:$K$5000,9,FALSE)),0,VLOOKUP($Y$1*1000+P28,年齢別人口集計表AD2!$A$2:$K$5000,9,FALSE))</f>
        <v>3</v>
      </c>
      <c r="R28" s="62">
        <f>IF(ISNA(VLOOKUP($Y$1*1000+P28,年齢別人口集計表AD2!$A$2:$K$5000,10,FALSE)),0,VLOOKUP($Y$1*1000+P28,年齢別人口集計表AD2!$A$2:$K$5000,10,FALSE))</f>
        <v>1</v>
      </c>
      <c r="S28" s="62">
        <f>SUM(Q28:R28)</f>
        <v>4</v>
      </c>
      <c r="X28" s="57" t="s">
        <v>26</v>
      </c>
      <c r="Y28" s="57">
        <v>28</v>
      </c>
    </row>
    <row r="29" spans="1:25" x14ac:dyDescent="0.15">
      <c r="A29" s="62">
        <v>61</v>
      </c>
      <c r="B29" s="62">
        <f>IF(ISNA(VLOOKUP($Y$1*1000+A29,年齢別人口集計表AD2!$A$2:$K$5000,9,FALSE)),0,VLOOKUP($Y$1*1000+A29,年齢別人口集計表AD2!$A$2:$K$5000,9,FALSE))</f>
        <v>0</v>
      </c>
      <c r="C29" s="62">
        <f>IF(ISNA(VLOOKUP($Y$1*1000+A29,年齢別人口集計表AD2!$A$2:$K$5000,10,FALSE)),0,VLOOKUP($Y$1*1000+A29,年齢別人口集計表AD2!$A$2:$K$5000,10,FALSE))</f>
        <v>0</v>
      </c>
      <c r="D29" s="62">
        <f>SUM(B29:C29)</f>
        <v>0</v>
      </c>
      <c r="E29" s="63"/>
      <c r="F29" s="62">
        <v>66</v>
      </c>
      <c r="G29" s="62">
        <f>IF(ISNA(VLOOKUP($Y$1*1000+F29,年齢別人口集計表AD2!$A$2:$K$5000,9,FALSE)),0,VLOOKUP($Y$1*1000+F29,年齢別人口集計表AD2!$A$2:$K$5000,9,FALSE))</f>
        <v>0</v>
      </c>
      <c r="H29" s="62">
        <f>IF(ISNA(VLOOKUP($Y$1*1000+F29,年齢別人口集計表AD2!$A$2:$K$5000,10,FALSE)),0,VLOOKUP($Y$1*1000+F29,年齢別人口集計表AD2!$A$2:$K$5000,10,FALSE))</f>
        <v>1</v>
      </c>
      <c r="I29" s="62">
        <f>SUM(G29:H29)</f>
        <v>1</v>
      </c>
      <c r="J29" s="63"/>
      <c r="K29" s="62">
        <v>71</v>
      </c>
      <c r="L29" s="62">
        <f>IF(ISNA(VLOOKUP($Y$1*1000+K29,年齢別人口集計表AD2!$A$2:$K$5000,9,FALSE)),0,VLOOKUP($Y$1*1000+K29,年齢別人口集計表AD2!$A$2:$K$5000,9,FALSE))</f>
        <v>2</v>
      </c>
      <c r="M29" s="62">
        <f>IF(ISNA(VLOOKUP($Y$1*1000+K29,年齢別人口集計表AD2!$A$2:$K$5000,10,FALSE)),0,VLOOKUP($Y$1*1000+K29,年齢別人口集計表AD2!$A$2:$K$5000,10,FALSE))</f>
        <v>1</v>
      </c>
      <c r="N29" s="62">
        <f>SUM(L29:M29)</f>
        <v>3</v>
      </c>
      <c r="O29" s="63"/>
      <c r="P29" s="62">
        <v>76</v>
      </c>
      <c r="Q29" s="62">
        <f>IF(ISNA(VLOOKUP($Y$1*1000+P29,年齢別人口集計表AD2!$A$2:$K$5000,9,FALSE)),0,VLOOKUP($Y$1*1000+P29,年齢別人口集計表AD2!$A$2:$K$5000,9,FALSE))</f>
        <v>1</v>
      </c>
      <c r="R29" s="62">
        <f>IF(ISNA(VLOOKUP($Y$1*1000+P29,年齢別人口集計表AD2!$A$2:$K$5000,10,FALSE)),0,VLOOKUP($Y$1*1000+P29,年齢別人口集計表AD2!$A$2:$K$5000,10,FALSE))</f>
        <v>2</v>
      </c>
      <c r="S29" s="62">
        <f>SUM(Q29:R29)</f>
        <v>3</v>
      </c>
      <c r="X29" s="57" t="s">
        <v>27</v>
      </c>
      <c r="Y29" s="57">
        <v>29</v>
      </c>
    </row>
    <row r="30" spans="1:25" x14ac:dyDescent="0.15">
      <c r="A30" s="62">
        <v>62</v>
      </c>
      <c r="B30" s="62">
        <f>IF(ISNA(VLOOKUP($Y$1*1000+A30,年齢別人口集計表AD2!$A$2:$K$5000,9,FALSE)),0,VLOOKUP($Y$1*1000+A30,年齢別人口集計表AD2!$A$2:$K$5000,9,FALSE))</f>
        <v>0</v>
      </c>
      <c r="C30" s="62">
        <f>IF(ISNA(VLOOKUP($Y$1*1000+A30,年齢別人口集計表AD2!$A$2:$K$5000,10,FALSE)),0,VLOOKUP($Y$1*1000+A30,年齢別人口集計表AD2!$A$2:$K$5000,10,FALSE))</f>
        <v>0</v>
      </c>
      <c r="D30" s="62">
        <f>SUM(B30:C30)</f>
        <v>0</v>
      </c>
      <c r="E30" s="63"/>
      <c r="F30" s="62">
        <v>67</v>
      </c>
      <c r="G30" s="62">
        <f>IF(ISNA(VLOOKUP($Y$1*1000+F30,年齢別人口集計表AD2!$A$2:$K$5000,9,FALSE)),0,VLOOKUP($Y$1*1000+F30,年齢別人口集計表AD2!$A$2:$K$5000,9,FALSE))</f>
        <v>0</v>
      </c>
      <c r="H30" s="62">
        <f>IF(ISNA(VLOOKUP($Y$1*1000+F30,年齢別人口集計表AD2!$A$2:$K$5000,10,FALSE)),0,VLOOKUP($Y$1*1000+F30,年齢別人口集計表AD2!$A$2:$K$5000,10,FALSE))</f>
        <v>0</v>
      </c>
      <c r="I30" s="62">
        <f>SUM(G30:H30)</f>
        <v>0</v>
      </c>
      <c r="J30" s="63"/>
      <c r="K30" s="62">
        <v>72</v>
      </c>
      <c r="L30" s="62">
        <f>IF(ISNA(VLOOKUP($Y$1*1000+K30,年齢別人口集計表AD2!$A$2:$K$5000,9,FALSE)),0,VLOOKUP($Y$1*1000+K30,年齢別人口集計表AD2!$A$2:$K$5000,9,FALSE))</f>
        <v>0</v>
      </c>
      <c r="M30" s="62">
        <f>IF(ISNA(VLOOKUP($Y$1*1000+K30,年齢別人口集計表AD2!$A$2:$K$5000,10,FALSE)),0,VLOOKUP($Y$1*1000+K30,年齢別人口集計表AD2!$A$2:$K$5000,10,FALSE))</f>
        <v>1</v>
      </c>
      <c r="N30" s="62">
        <f>SUM(L30:M30)</f>
        <v>1</v>
      </c>
      <c r="O30" s="63"/>
      <c r="P30" s="62">
        <v>77</v>
      </c>
      <c r="Q30" s="62">
        <f>IF(ISNA(VLOOKUP($Y$1*1000+P30,年齢別人口集計表AD2!$A$2:$K$5000,9,FALSE)),0,VLOOKUP($Y$1*1000+P30,年齢別人口集計表AD2!$A$2:$K$5000,9,FALSE))</f>
        <v>3</v>
      </c>
      <c r="R30" s="62">
        <f>IF(ISNA(VLOOKUP($Y$1*1000+P30,年齢別人口集計表AD2!$A$2:$K$5000,10,FALSE)),0,VLOOKUP($Y$1*1000+P30,年齢別人口集計表AD2!$A$2:$K$5000,10,FALSE))</f>
        <v>0</v>
      </c>
      <c r="S30" s="62">
        <f>SUM(Q30:R30)</f>
        <v>3</v>
      </c>
      <c r="X30" s="57" t="s">
        <v>28</v>
      </c>
      <c r="Y30" s="57">
        <v>30</v>
      </c>
    </row>
    <row r="31" spans="1:25" x14ac:dyDescent="0.15">
      <c r="A31" s="62">
        <v>63</v>
      </c>
      <c r="B31" s="62">
        <f>IF(ISNA(VLOOKUP($Y$1*1000+A31,年齢別人口集計表AD2!$A$2:$K$5000,9,FALSE)),0,VLOOKUP($Y$1*1000+A31,年齢別人口集計表AD2!$A$2:$K$5000,9,FALSE))</f>
        <v>0</v>
      </c>
      <c r="C31" s="62">
        <f>IF(ISNA(VLOOKUP($Y$1*1000+A31,年齢別人口集計表AD2!$A$2:$K$5000,10,FALSE)),0,VLOOKUP($Y$1*1000+A31,年齢別人口集計表AD2!$A$2:$K$5000,10,FALSE))</f>
        <v>0</v>
      </c>
      <c r="D31" s="62">
        <f>SUM(B31:C31)</f>
        <v>0</v>
      </c>
      <c r="E31" s="63"/>
      <c r="F31" s="62">
        <v>68</v>
      </c>
      <c r="G31" s="62">
        <f>IF(ISNA(VLOOKUP($Y$1*1000+F31,年齢別人口集計表AD2!$A$2:$K$5000,9,FALSE)),0,VLOOKUP($Y$1*1000+F31,年齢別人口集計表AD2!$A$2:$K$5000,9,FALSE))</f>
        <v>1</v>
      </c>
      <c r="H31" s="62">
        <f>IF(ISNA(VLOOKUP($Y$1*1000+F31,年齢別人口集計表AD2!$A$2:$K$5000,10,FALSE)),0,VLOOKUP($Y$1*1000+F31,年齢別人口集計表AD2!$A$2:$K$5000,10,FALSE))</f>
        <v>1</v>
      </c>
      <c r="I31" s="62">
        <f>SUM(G31:H31)</f>
        <v>2</v>
      </c>
      <c r="J31" s="63"/>
      <c r="K31" s="62">
        <v>73</v>
      </c>
      <c r="L31" s="62">
        <f>IF(ISNA(VLOOKUP($Y$1*1000+K31,年齢別人口集計表AD2!$A$2:$K$5000,9,FALSE)),0,VLOOKUP($Y$1*1000+K31,年齢別人口集計表AD2!$A$2:$K$5000,9,FALSE))</f>
        <v>1</v>
      </c>
      <c r="M31" s="62">
        <f>IF(ISNA(VLOOKUP($Y$1*1000+K31,年齢別人口集計表AD2!$A$2:$K$5000,10,FALSE)),0,VLOOKUP($Y$1*1000+K31,年齢別人口集計表AD2!$A$2:$K$5000,10,FALSE))</f>
        <v>0</v>
      </c>
      <c r="N31" s="62">
        <f>SUM(L31:M31)</f>
        <v>1</v>
      </c>
      <c r="O31" s="63"/>
      <c r="P31" s="62">
        <v>78</v>
      </c>
      <c r="Q31" s="62">
        <f>IF(ISNA(VLOOKUP($Y$1*1000+P31,年齢別人口集計表AD2!$A$2:$K$5000,9,FALSE)),0,VLOOKUP($Y$1*1000+P31,年齢別人口集計表AD2!$A$2:$K$5000,9,FALSE))</f>
        <v>2</v>
      </c>
      <c r="R31" s="62">
        <f>IF(ISNA(VLOOKUP($Y$1*1000+P31,年齢別人口集計表AD2!$A$2:$K$5000,10,FALSE)),0,VLOOKUP($Y$1*1000+P31,年齢別人口集計表AD2!$A$2:$K$5000,10,FALSE))</f>
        <v>0</v>
      </c>
      <c r="S31" s="62">
        <f>SUM(Q31:R31)</f>
        <v>2</v>
      </c>
      <c r="X31" s="57" t="s">
        <v>29</v>
      </c>
      <c r="Y31" s="57">
        <v>31</v>
      </c>
    </row>
    <row r="32" spans="1:25" x14ac:dyDescent="0.15">
      <c r="A32" s="62">
        <v>64</v>
      </c>
      <c r="B32" s="62">
        <f>IF(ISNA(VLOOKUP($Y$1*1000+A32,年齢別人口集計表AD2!$A$2:$K$5000,9,FALSE)),0,VLOOKUP($Y$1*1000+A32,年齢別人口集計表AD2!$A$2:$K$5000,9,FALSE))</f>
        <v>0</v>
      </c>
      <c r="C32" s="62">
        <f>IF(ISNA(VLOOKUP($Y$1*1000+A32,年齢別人口集計表AD2!$A$2:$K$5000,10,FALSE)),0,VLOOKUP($Y$1*1000+A32,年齢別人口集計表AD2!$A$2:$K$5000,10,FALSE))</f>
        <v>1</v>
      </c>
      <c r="D32" s="62">
        <f>SUM(B32:C32)</f>
        <v>1</v>
      </c>
      <c r="E32" s="63"/>
      <c r="F32" s="62">
        <v>69</v>
      </c>
      <c r="G32" s="62">
        <f>IF(ISNA(VLOOKUP($Y$1*1000+F32,年齢別人口集計表AD2!$A$2:$K$5000,9,FALSE)),0,VLOOKUP($Y$1*1000+F32,年齢別人口集計表AD2!$A$2:$K$5000,9,FALSE))</f>
        <v>0</v>
      </c>
      <c r="H32" s="62">
        <f>IF(ISNA(VLOOKUP($Y$1*1000+F32,年齢別人口集計表AD2!$A$2:$K$5000,10,FALSE)),0,VLOOKUP($Y$1*1000+F32,年齢別人口集計表AD2!$A$2:$K$5000,10,FALSE))</f>
        <v>3</v>
      </c>
      <c r="I32" s="62">
        <f>SUM(G32:H32)</f>
        <v>3</v>
      </c>
      <c r="J32" s="63"/>
      <c r="K32" s="62">
        <v>74</v>
      </c>
      <c r="L32" s="62">
        <f>IF(ISNA(VLOOKUP($Y$1*1000+K32,年齢別人口集計表AD2!$A$2:$K$5000,9,FALSE)),0,VLOOKUP($Y$1*1000+K32,年齢別人口集計表AD2!$A$2:$K$5000,9,FALSE))</f>
        <v>2</v>
      </c>
      <c r="M32" s="62">
        <f>IF(ISNA(VLOOKUP($Y$1*1000+K32,年齢別人口集計表AD2!$A$2:$K$5000,10,FALSE)),0,VLOOKUP($Y$1*1000+K32,年齢別人口集計表AD2!$A$2:$K$5000,10,FALSE))</f>
        <v>5</v>
      </c>
      <c r="N32" s="62">
        <f>SUM(L32:M32)</f>
        <v>7</v>
      </c>
      <c r="O32" s="63"/>
      <c r="P32" s="62">
        <v>79</v>
      </c>
      <c r="Q32" s="62">
        <f>IF(ISNA(VLOOKUP($Y$1*1000+P32,年齢別人口集計表AD2!$A$2:$K$5000,9,FALSE)),0,VLOOKUP($Y$1*1000+P32,年齢別人口集計表AD2!$A$2:$K$5000,9,FALSE))</f>
        <v>1</v>
      </c>
      <c r="R32" s="62">
        <f>IF(ISNA(VLOOKUP($Y$1*1000+P32,年齢別人口集計表AD2!$A$2:$K$5000,10,FALSE)),0,VLOOKUP($Y$1*1000+P32,年齢別人口集計表AD2!$A$2:$K$5000,10,FALSE))</f>
        <v>0</v>
      </c>
      <c r="S32" s="62">
        <f>SUM(Q32:R32)</f>
        <v>1</v>
      </c>
      <c r="X32" s="57" t="s">
        <v>30</v>
      </c>
      <c r="Y32" s="57">
        <v>32</v>
      </c>
    </row>
    <row r="33" spans="1:25" x14ac:dyDescent="0.15">
      <c r="A33" s="64" t="s">
        <v>91</v>
      </c>
      <c r="B33" s="62">
        <f>SUM(B28:B32)</f>
        <v>1</v>
      </c>
      <c r="C33" s="62">
        <f>SUM(C28:C32)</f>
        <v>1</v>
      </c>
      <c r="D33" s="62">
        <f>SUM(D28:D32)</f>
        <v>2</v>
      </c>
      <c r="E33" s="63"/>
      <c r="F33" s="64" t="s">
        <v>91</v>
      </c>
      <c r="G33" s="62">
        <f>SUM(G28:G32)</f>
        <v>2</v>
      </c>
      <c r="H33" s="62">
        <f>SUM(H28:H32)</f>
        <v>5</v>
      </c>
      <c r="I33" s="62">
        <f>SUM(I28:I32)</f>
        <v>7</v>
      </c>
      <c r="J33" s="63"/>
      <c r="K33" s="64" t="s">
        <v>91</v>
      </c>
      <c r="L33" s="62">
        <f>SUM(L28:L32)</f>
        <v>5</v>
      </c>
      <c r="M33" s="62">
        <f>SUM(M28:M32)</f>
        <v>9</v>
      </c>
      <c r="N33" s="62">
        <f>SUM(N28:N32)</f>
        <v>14</v>
      </c>
      <c r="O33" s="63"/>
      <c r="P33" s="64" t="s">
        <v>91</v>
      </c>
      <c r="Q33" s="62">
        <f>SUM(Q28:Q32)</f>
        <v>10</v>
      </c>
      <c r="R33" s="62">
        <f>SUM(R28:R32)</f>
        <v>3</v>
      </c>
      <c r="S33" s="62">
        <f>SUM(S28:S32)</f>
        <v>13</v>
      </c>
      <c r="U33" s="65">
        <f>Q33+L33+G33+B33</f>
        <v>18</v>
      </c>
      <c r="V33" s="65">
        <f>R33+M33+H33+C33</f>
        <v>18</v>
      </c>
      <c r="X33" s="57" t="s">
        <v>31</v>
      </c>
      <c r="Y33" s="57">
        <v>33</v>
      </c>
    </row>
    <row r="34" spans="1:25" x14ac:dyDescent="0.15">
      <c r="A34" s="66"/>
      <c r="B34" s="66"/>
      <c r="C34" s="66"/>
      <c r="D34" s="66"/>
      <c r="F34" s="66"/>
      <c r="G34" s="66"/>
      <c r="H34" s="66"/>
      <c r="I34" s="66"/>
      <c r="K34" s="66"/>
      <c r="L34" s="66"/>
      <c r="M34" s="66"/>
      <c r="N34" s="66"/>
      <c r="P34" s="66"/>
      <c r="Q34" s="66"/>
      <c r="R34" s="66"/>
      <c r="S34" s="66"/>
      <c r="X34" s="57" t="s">
        <v>32</v>
      </c>
      <c r="Y34" s="57">
        <v>34</v>
      </c>
    </row>
    <row r="35" spans="1:25" x14ac:dyDescent="0.15">
      <c r="A35" s="64" t="s">
        <v>0</v>
      </c>
      <c r="B35" s="64" t="s">
        <v>89</v>
      </c>
      <c r="C35" s="64" t="s">
        <v>90</v>
      </c>
      <c r="D35" s="64" t="s">
        <v>91</v>
      </c>
      <c r="E35" s="63"/>
      <c r="F35" s="64" t="s">
        <v>0</v>
      </c>
      <c r="G35" s="64" t="s">
        <v>89</v>
      </c>
      <c r="H35" s="64" t="s">
        <v>90</v>
      </c>
      <c r="I35" s="64" t="s">
        <v>91</v>
      </c>
      <c r="J35" s="63"/>
      <c r="K35" s="64" t="s">
        <v>0</v>
      </c>
      <c r="L35" s="64" t="s">
        <v>89</v>
      </c>
      <c r="M35" s="64" t="s">
        <v>90</v>
      </c>
      <c r="N35" s="64" t="s">
        <v>91</v>
      </c>
      <c r="O35" s="63"/>
      <c r="P35" s="64" t="s">
        <v>0</v>
      </c>
      <c r="Q35" s="64" t="s">
        <v>89</v>
      </c>
      <c r="R35" s="64" t="s">
        <v>90</v>
      </c>
      <c r="S35" s="64" t="s">
        <v>91</v>
      </c>
      <c r="X35" s="57" t="s">
        <v>33</v>
      </c>
      <c r="Y35" s="57">
        <v>36</v>
      </c>
    </row>
    <row r="36" spans="1:25" x14ac:dyDescent="0.15">
      <c r="A36" s="62">
        <v>80</v>
      </c>
      <c r="B36" s="62">
        <f>IF(ISNA(VLOOKUP($Y$1*1000+A36,年齢別人口集計表AD2!$A$2:$K$5000,9,FALSE)),0,VLOOKUP($Y$1*1000+A36,年齢別人口集計表AD2!$A$2:$K$5000,9,FALSE))</f>
        <v>1</v>
      </c>
      <c r="C36" s="62">
        <f>IF(ISNA(VLOOKUP($Y$1*1000+A36,年齢別人口集計表AD2!$A$2:$K$5000,10,FALSE)),0,VLOOKUP($Y$1*1000+A36,年齢別人口集計表AD2!$A$2:$K$5000,10,FALSE))</f>
        <v>2</v>
      </c>
      <c r="D36" s="62">
        <f>SUM(B36:C36)</f>
        <v>3</v>
      </c>
      <c r="E36" s="63"/>
      <c r="F36" s="62">
        <v>85</v>
      </c>
      <c r="G36" s="62">
        <f>IF(ISNA(VLOOKUP($Y$1*1000+F36,年齢別人口集計表AD2!$A$2:$K$5000,9,FALSE)),0,VLOOKUP($Y$1*1000+F36,年齢別人口集計表AD2!$A$2:$K$5000,9,FALSE))</f>
        <v>0</v>
      </c>
      <c r="H36" s="62">
        <f>IF(ISNA(VLOOKUP($Y$1*1000+F36,年齢別人口集計表AD2!$A$2:$K$5000,10,FALSE)),0,VLOOKUP($Y$1*1000+F36,年齢別人口集計表AD2!$A$2:$K$5000,10,FALSE))</f>
        <v>2</v>
      </c>
      <c r="I36" s="62">
        <f>SUM(G36:H36)</f>
        <v>2</v>
      </c>
      <c r="J36" s="63"/>
      <c r="K36" s="62">
        <v>90</v>
      </c>
      <c r="L36" s="62">
        <f>IF(ISNA(VLOOKUP($Y$1*1000+K36,年齢別人口集計表AD2!$A$2:$K$5000,9,FALSE)),0,VLOOKUP($Y$1*1000+K36,年齢別人口集計表AD2!$A$2:$K$5000,9,FALSE))</f>
        <v>0</v>
      </c>
      <c r="M36" s="62">
        <f>IF(ISNA(VLOOKUP($Y$1*1000+K36,年齢別人口集計表AD2!$A$2:$K$5000,10,FALSE)),0,VLOOKUP($Y$1*1000+K36,年齢別人口集計表AD2!$A$2:$K$5000,10,FALSE))</f>
        <v>0</v>
      </c>
      <c r="N36" s="62">
        <f>SUM(L36:M36)</f>
        <v>0</v>
      </c>
      <c r="O36" s="63"/>
      <c r="P36" s="62">
        <v>95</v>
      </c>
      <c r="Q36" s="62">
        <f>IF(ISNA(VLOOKUP($Y$1*1000+P36,年齢別人口集計表AD2!$A$2:$K$5000,9,FALSE)),0,VLOOKUP($Y$1*1000+P36,年齢別人口集計表AD2!$A$2:$K$5000,9,FALSE))</f>
        <v>0</v>
      </c>
      <c r="R36" s="62">
        <f>IF(ISNA(VLOOKUP($Y$1*1000+P36,年齢別人口集計表AD2!$A$2:$K$5000,10,FALSE)),0,VLOOKUP($Y$1*1000+P36,年齢別人口集計表AD2!$A$2:$K$5000,10,FALSE))</f>
        <v>0</v>
      </c>
      <c r="S36" s="62">
        <f>SUM(Q36:R36)</f>
        <v>0</v>
      </c>
      <c r="X36" s="57" t="s">
        <v>34</v>
      </c>
      <c r="Y36" s="57">
        <v>37</v>
      </c>
    </row>
    <row r="37" spans="1:25" x14ac:dyDescent="0.15">
      <c r="A37" s="62">
        <v>81</v>
      </c>
      <c r="B37" s="62">
        <f>IF(ISNA(VLOOKUP($Y$1*1000+A37,年齢別人口集計表AD2!$A$2:$K$5000,9,FALSE)),0,VLOOKUP($Y$1*1000+A37,年齢別人口集計表AD2!$A$2:$K$5000,9,FALSE))</f>
        <v>0</v>
      </c>
      <c r="C37" s="62">
        <f>IF(ISNA(VLOOKUP($Y$1*1000+A37,年齢別人口集計表AD2!$A$2:$K$5000,10,FALSE)),0,VLOOKUP($Y$1*1000+A37,年齢別人口集計表AD2!$A$2:$K$5000,10,FALSE))</f>
        <v>0</v>
      </c>
      <c r="D37" s="62">
        <f>SUM(B37:C37)</f>
        <v>0</v>
      </c>
      <c r="E37" s="63"/>
      <c r="F37" s="62">
        <v>86</v>
      </c>
      <c r="G37" s="62">
        <f>IF(ISNA(VLOOKUP($Y$1*1000+F37,年齢別人口集計表AD2!$A$2:$K$5000,9,FALSE)),0,VLOOKUP($Y$1*1000+F37,年齢別人口集計表AD2!$A$2:$K$5000,9,FALSE))</f>
        <v>0</v>
      </c>
      <c r="H37" s="62">
        <f>IF(ISNA(VLOOKUP($Y$1*1000+F37,年齢別人口集計表AD2!$A$2:$K$5000,10,FALSE)),0,VLOOKUP($Y$1*1000+F37,年齢別人口集計表AD2!$A$2:$K$5000,10,FALSE))</f>
        <v>1</v>
      </c>
      <c r="I37" s="62">
        <f>SUM(G37:H37)</f>
        <v>1</v>
      </c>
      <c r="J37" s="63"/>
      <c r="K37" s="62">
        <v>91</v>
      </c>
      <c r="L37" s="62">
        <f>IF(ISNA(VLOOKUP($Y$1*1000+K37,年齢別人口集計表AD2!$A$2:$K$5000,9,FALSE)),0,VLOOKUP($Y$1*1000+K37,年齢別人口集計表AD2!$A$2:$K$5000,9,FALSE))</f>
        <v>0</v>
      </c>
      <c r="M37" s="62">
        <f>IF(ISNA(VLOOKUP($Y$1*1000+K37,年齢別人口集計表AD2!$A$2:$K$5000,10,FALSE)),0,VLOOKUP($Y$1*1000+K37,年齢別人口集計表AD2!$A$2:$K$5000,10,FALSE))</f>
        <v>0</v>
      </c>
      <c r="N37" s="62">
        <f>SUM(L37:M37)</f>
        <v>0</v>
      </c>
      <c r="O37" s="63"/>
      <c r="P37" s="62">
        <v>96</v>
      </c>
      <c r="Q37" s="62">
        <f>IF(ISNA(VLOOKUP($Y$1*1000+P37,年齢別人口集計表AD2!$A$2:$K$5000,9,FALSE)),0,VLOOKUP($Y$1*1000+P37,年齢別人口集計表AD2!$A$2:$K$5000,9,FALSE))</f>
        <v>0</v>
      </c>
      <c r="R37" s="62">
        <f>IF(ISNA(VLOOKUP($Y$1*1000+P37,年齢別人口集計表AD2!$A$2:$K$5000,10,FALSE)),0,VLOOKUP($Y$1*1000+P37,年齢別人口集計表AD2!$A$2:$K$5000,10,FALSE))</f>
        <v>0</v>
      </c>
      <c r="S37" s="62">
        <f>SUM(Q37:R37)</f>
        <v>0</v>
      </c>
      <c r="X37" s="57" t="s">
        <v>35</v>
      </c>
      <c r="Y37" s="57">
        <v>38</v>
      </c>
    </row>
    <row r="38" spans="1:25" x14ac:dyDescent="0.15">
      <c r="A38" s="62">
        <v>82</v>
      </c>
      <c r="B38" s="62">
        <f>IF(ISNA(VLOOKUP($Y$1*1000+A38,年齢別人口集計表AD2!$A$2:$K$5000,9,FALSE)),0,VLOOKUP($Y$1*1000+A38,年齢別人口集計表AD2!$A$2:$K$5000,9,FALSE))</f>
        <v>1</v>
      </c>
      <c r="C38" s="62">
        <f>IF(ISNA(VLOOKUP($Y$1*1000+A38,年齢別人口集計表AD2!$A$2:$K$5000,10,FALSE)),0,VLOOKUP($Y$1*1000+A38,年齢別人口集計表AD2!$A$2:$K$5000,10,FALSE))</f>
        <v>3</v>
      </c>
      <c r="D38" s="62">
        <f>SUM(B38:C38)</f>
        <v>4</v>
      </c>
      <c r="E38" s="63"/>
      <c r="F38" s="62">
        <v>87</v>
      </c>
      <c r="G38" s="62">
        <f>IF(ISNA(VLOOKUP($Y$1*1000+F38,年齢別人口集計表AD2!$A$2:$K$5000,9,FALSE)),0,VLOOKUP($Y$1*1000+F38,年齢別人口集計表AD2!$A$2:$K$5000,9,FALSE))</f>
        <v>1</v>
      </c>
      <c r="H38" s="62">
        <f>IF(ISNA(VLOOKUP($Y$1*1000+F38,年齢別人口集計表AD2!$A$2:$K$5000,10,FALSE)),0,VLOOKUP($Y$1*1000+F38,年齢別人口集計表AD2!$A$2:$K$5000,10,FALSE))</f>
        <v>0</v>
      </c>
      <c r="I38" s="62">
        <f>SUM(G38:H38)</f>
        <v>1</v>
      </c>
      <c r="J38" s="63"/>
      <c r="K38" s="62">
        <v>92</v>
      </c>
      <c r="L38" s="62">
        <f>IF(ISNA(VLOOKUP($Y$1*1000+K38,年齢別人口集計表AD2!$A$2:$K$5000,9,FALSE)),0,VLOOKUP($Y$1*1000+K38,年齢別人口集計表AD2!$A$2:$K$5000,9,FALSE))</f>
        <v>0</v>
      </c>
      <c r="M38" s="62">
        <f>IF(ISNA(VLOOKUP($Y$1*1000+K38,年齢別人口集計表AD2!$A$2:$K$5000,10,FALSE)),0,VLOOKUP($Y$1*1000+K38,年齢別人口集計表AD2!$A$2:$K$5000,10,FALSE))</f>
        <v>0</v>
      </c>
      <c r="N38" s="62">
        <f>SUM(L38:M38)</f>
        <v>0</v>
      </c>
      <c r="O38" s="63"/>
      <c r="P38" s="62">
        <v>97</v>
      </c>
      <c r="Q38" s="62">
        <f>IF(ISNA(VLOOKUP($Y$1*1000+P38,年齢別人口集計表AD2!$A$2:$K$5000,9,FALSE)),0,VLOOKUP($Y$1*1000+P38,年齢別人口集計表AD2!$A$2:$K$5000,9,FALSE))</f>
        <v>0</v>
      </c>
      <c r="R38" s="62">
        <f>IF(ISNA(VLOOKUP($Y$1*1000+P38,年齢別人口集計表AD2!$A$2:$K$5000,10,FALSE)),0,VLOOKUP($Y$1*1000+P38,年齢別人口集計表AD2!$A$2:$K$5000,10,FALSE))</f>
        <v>0</v>
      </c>
      <c r="S38" s="62">
        <f>SUM(Q38:R38)</f>
        <v>0</v>
      </c>
      <c r="X38" s="57" t="s">
        <v>61</v>
      </c>
      <c r="Y38" s="57">
        <v>39</v>
      </c>
    </row>
    <row r="39" spans="1:25" x14ac:dyDescent="0.15">
      <c r="A39" s="62">
        <v>83</v>
      </c>
      <c r="B39" s="62">
        <f>IF(ISNA(VLOOKUP($Y$1*1000+A39,年齢別人口集計表AD2!$A$2:$K$5000,9,FALSE)),0,VLOOKUP($Y$1*1000+A39,年齢別人口集計表AD2!$A$2:$K$5000,9,FALSE))</f>
        <v>1</v>
      </c>
      <c r="C39" s="62">
        <f>IF(ISNA(VLOOKUP($Y$1*1000+A39,年齢別人口集計表AD2!$A$2:$K$5000,10,FALSE)),0,VLOOKUP($Y$1*1000+A39,年齢別人口集計表AD2!$A$2:$K$5000,10,FALSE))</f>
        <v>0</v>
      </c>
      <c r="D39" s="62">
        <f>SUM(B39:C39)</f>
        <v>1</v>
      </c>
      <c r="E39" s="63"/>
      <c r="F39" s="62">
        <v>88</v>
      </c>
      <c r="G39" s="62">
        <f>IF(ISNA(VLOOKUP($Y$1*1000+F39,年齢別人口集計表AD2!$A$2:$K$5000,9,FALSE)),0,VLOOKUP($Y$1*1000+F39,年齢別人口集計表AD2!$A$2:$K$5000,9,FALSE))</f>
        <v>0</v>
      </c>
      <c r="H39" s="62">
        <f>IF(ISNA(VLOOKUP($Y$1*1000+F39,年齢別人口集計表AD2!$A$2:$K$5000,10,FALSE)),0,VLOOKUP($Y$1*1000+F39,年齢別人口集計表AD2!$A$2:$K$5000,10,FALSE))</f>
        <v>1</v>
      </c>
      <c r="I39" s="62">
        <f>SUM(G39:H39)</f>
        <v>1</v>
      </c>
      <c r="J39" s="63"/>
      <c r="K39" s="62">
        <v>93</v>
      </c>
      <c r="L39" s="62">
        <f>IF(ISNA(VLOOKUP($Y$1*1000+K39,年齢別人口集計表AD2!$A$2:$K$5000,9,FALSE)),0,VLOOKUP($Y$1*1000+K39,年齢別人口集計表AD2!$A$2:$K$5000,9,FALSE))</f>
        <v>0</v>
      </c>
      <c r="M39" s="62">
        <f>IF(ISNA(VLOOKUP($Y$1*1000+K39,年齢別人口集計表AD2!$A$2:$K$5000,10,FALSE)),0,VLOOKUP($Y$1*1000+K39,年齢別人口集計表AD2!$A$2:$K$5000,10,FALSE))</f>
        <v>0</v>
      </c>
      <c r="N39" s="62">
        <f>SUM(L39:M39)</f>
        <v>0</v>
      </c>
      <c r="O39" s="63"/>
      <c r="P39" s="62">
        <v>98</v>
      </c>
      <c r="Q39" s="62">
        <f>IF(ISNA(VLOOKUP($Y$1*1000+P39,年齢別人口集計表AD2!$A$2:$K$5000,9,FALSE)),0,VLOOKUP($Y$1*1000+P39,年齢別人口集計表AD2!$A$2:$K$5000,9,FALSE))</f>
        <v>0</v>
      </c>
      <c r="R39" s="62">
        <f>IF(ISNA(VLOOKUP($Y$1*1000+P39,年齢別人口集計表AD2!$A$2:$K$5000,10,FALSE)),0,VLOOKUP($Y$1*1000+P39,年齢別人口集計表AD2!$A$2:$K$5000,10,FALSE))</f>
        <v>0</v>
      </c>
      <c r="S39" s="62">
        <f>SUM(Q39:R39)</f>
        <v>0</v>
      </c>
      <c r="X39" s="57" t="s">
        <v>77</v>
      </c>
      <c r="Y39" s="57">
        <v>40</v>
      </c>
    </row>
    <row r="40" spans="1:25" x14ac:dyDescent="0.15">
      <c r="A40" s="62">
        <v>84</v>
      </c>
      <c r="B40" s="62">
        <f>IF(ISNA(VLOOKUP($Y$1*1000+A40,年齢別人口集計表AD2!$A$2:$K$5000,9,FALSE)),0,VLOOKUP($Y$1*1000+A40,年齢別人口集計表AD2!$A$2:$K$5000,9,FALSE))</f>
        <v>1</v>
      </c>
      <c r="C40" s="62">
        <f>IF(ISNA(VLOOKUP($Y$1*1000+A40,年齢別人口集計表AD2!$A$2:$K$5000,10,FALSE)),0,VLOOKUP($Y$1*1000+A40,年齢別人口集計表AD2!$A$2:$K$5000,10,FALSE))</f>
        <v>1</v>
      </c>
      <c r="D40" s="62">
        <f>SUM(B40:C40)</f>
        <v>2</v>
      </c>
      <c r="E40" s="63"/>
      <c r="F40" s="62">
        <v>89</v>
      </c>
      <c r="G40" s="62">
        <f>IF(ISNA(VLOOKUP($Y$1*1000+F40,年齢別人口集計表AD2!$A$2:$K$5000,9,FALSE)),0,VLOOKUP($Y$1*1000+F40,年齢別人口集計表AD2!$A$2:$K$5000,9,FALSE))</f>
        <v>0</v>
      </c>
      <c r="H40" s="62">
        <f>IF(ISNA(VLOOKUP($Y$1*1000+F40,年齢別人口集計表AD2!$A$2:$K$5000,10,FALSE)),0,VLOOKUP($Y$1*1000+F40,年齢別人口集計表AD2!$A$2:$K$5000,10,FALSE))</f>
        <v>0</v>
      </c>
      <c r="I40" s="62">
        <f>SUM(G40:H40)</f>
        <v>0</v>
      </c>
      <c r="J40" s="63"/>
      <c r="K40" s="62">
        <v>94</v>
      </c>
      <c r="L40" s="62">
        <f>IF(ISNA(VLOOKUP($Y$1*1000+K40,年齢別人口集計表AD2!$A$2:$K$5000,9,FALSE)),0,VLOOKUP($Y$1*1000+K40,年齢別人口集計表AD2!$A$2:$K$5000,9,FALSE))</f>
        <v>0</v>
      </c>
      <c r="M40" s="62">
        <f>IF(ISNA(VLOOKUP($Y$1*1000+K40,年齢別人口集計表AD2!$A$2:$K$5000,10,FALSE)),0,VLOOKUP($Y$1*1000+K40,年齢別人口集計表AD2!$A$2:$K$5000,10,FALSE))</f>
        <v>0</v>
      </c>
      <c r="N40" s="62">
        <f>SUM(L40:M40)</f>
        <v>0</v>
      </c>
      <c r="O40" s="63"/>
      <c r="P40" s="62">
        <v>99</v>
      </c>
      <c r="Q40" s="62">
        <f>IF(ISNA(VLOOKUP($Y$1*1000+P40,年齢別人口集計表AD2!$A$2:$K$5000,9,FALSE)),0,VLOOKUP($Y$1*1000+P40,年齢別人口集計表AD2!$A$2:$K$5000,9,FALSE))</f>
        <v>0</v>
      </c>
      <c r="R40" s="62">
        <f>IF(ISNA(VLOOKUP($Y$1*1000+P40,年齢別人口集計表AD2!$A$2:$K$5000,10,FALSE)),0,VLOOKUP($Y$1*1000+P40,年齢別人口集計表AD2!$A$2:$K$5000,10,FALSE))</f>
        <v>0</v>
      </c>
      <c r="S40" s="62">
        <f>SUM(Q40:R40)</f>
        <v>0</v>
      </c>
      <c r="X40" s="57" t="s">
        <v>83</v>
      </c>
      <c r="Y40" s="57">
        <v>41</v>
      </c>
    </row>
    <row r="41" spans="1:25" x14ac:dyDescent="0.15">
      <c r="A41" s="64" t="s">
        <v>91</v>
      </c>
      <c r="B41" s="62">
        <f>SUM(B36:B40)</f>
        <v>4</v>
      </c>
      <c r="C41" s="62">
        <f>SUM(C36:C40)</f>
        <v>6</v>
      </c>
      <c r="D41" s="62">
        <f>SUM(D36:D40)</f>
        <v>10</v>
      </c>
      <c r="E41" s="63"/>
      <c r="F41" s="64" t="s">
        <v>91</v>
      </c>
      <c r="G41" s="62">
        <f>SUM(G36:G40)</f>
        <v>1</v>
      </c>
      <c r="H41" s="62">
        <f>SUM(H36:H40)</f>
        <v>4</v>
      </c>
      <c r="I41" s="62">
        <f>SUM(I36:I40)</f>
        <v>5</v>
      </c>
      <c r="J41" s="63"/>
      <c r="K41" s="64" t="s">
        <v>91</v>
      </c>
      <c r="L41" s="62">
        <f>SUM(L36:L40)</f>
        <v>0</v>
      </c>
      <c r="M41" s="62">
        <f>SUM(M36:M40)</f>
        <v>0</v>
      </c>
      <c r="N41" s="62">
        <f>SUM(N36:N40)</f>
        <v>0</v>
      </c>
      <c r="O41" s="63"/>
      <c r="P41" s="64" t="s">
        <v>91</v>
      </c>
      <c r="Q41" s="62">
        <f>SUM(Q36:Q40)</f>
        <v>0</v>
      </c>
      <c r="R41" s="62">
        <f>SUM(R36:R40)</f>
        <v>0</v>
      </c>
      <c r="S41" s="62">
        <f>SUM(S36:S40)</f>
        <v>0</v>
      </c>
      <c r="U41" s="65">
        <f>Q41+L41+G41+B41</f>
        <v>5</v>
      </c>
      <c r="V41" s="65">
        <f>R41+M41+H41+C41</f>
        <v>10</v>
      </c>
      <c r="X41" s="57" t="s">
        <v>36</v>
      </c>
      <c r="Y41" s="57">
        <v>42</v>
      </c>
    </row>
    <row r="42" spans="1:25" x14ac:dyDescent="0.15">
      <c r="A42" s="66"/>
      <c r="B42" s="66"/>
      <c r="C42" s="66"/>
      <c r="D42" s="66"/>
      <c r="F42" s="66"/>
      <c r="G42" s="66"/>
      <c r="H42" s="66"/>
      <c r="I42" s="66"/>
      <c r="K42" s="66"/>
      <c r="L42" s="66"/>
      <c r="M42" s="66"/>
      <c r="N42" s="66"/>
      <c r="P42" s="66"/>
      <c r="Q42" s="66"/>
      <c r="R42" s="66"/>
      <c r="S42" s="66"/>
      <c r="X42" s="57" t="s">
        <v>37</v>
      </c>
      <c r="Y42" s="57">
        <v>43</v>
      </c>
    </row>
    <row r="43" spans="1:25" x14ac:dyDescent="0.15">
      <c r="A43" s="64" t="s">
        <v>0</v>
      </c>
      <c r="B43" s="64" t="s">
        <v>89</v>
      </c>
      <c r="C43" s="64" t="s">
        <v>90</v>
      </c>
      <c r="D43" s="64" t="s">
        <v>91</v>
      </c>
      <c r="E43" s="63"/>
      <c r="F43" s="64" t="s">
        <v>0</v>
      </c>
      <c r="G43" s="64" t="s">
        <v>89</v>
      </c>
      <c r="H43" s="64" t="s">
        <v>90</v>
      </c>
      <c r="I43" s="64" t="s">
        <v>91</v>
      </c>
      <c r="J43" s="63"/>
      <c r="K43" s="64" t="s">
        <v>0</v>
      </c>
      <c r="L43" s="64" t="s">
        <v>89</v>
      </c>
      <c r="M43" s="64" t="s">
        <v>90</v>
      </c>
      <c r="N43" s="64" t="s">
        <v>91</v>
      </c>
      <c r="O43" s="63"/>
      <c r="P43" s="64" t="s">
        <v>0</v>
      </c>
      <c r="Q43" s="64" t="s">
        <v>89</v>
      </c>
      <c r="R43" s="64" t="s">
        <v>90</v>
      </c>
      <c r="S43" s="64" t="s">
        <v>91</v>
      </c>
      <c r="X43" s="57" t="s">
        <v>38</v>
      </c>
      <c r="Y43" s="57">
        <v>50</v>
      </c>
    </row>
    <row r="44" spans="1:25" x14ac:dyDescent="0.15">
      <c r="A44" s="62">
        <v>100</v>
      </c>
      <c r="B44" s="62">
        <f>IF(ISNA(VLOOKUP($Y$1*1000+A44,年齢別人口集計表AD2!$A$2:$K$5000,9,FALSE)),0,VLOOKUP($Y$1*1000+A44,年齢別人口集計表AD2!$A$2:$K$5000,9,FALSE))</f>
        <v>0</v>
      </c>
      <c r="C44" s="62">
        <f>IF(ISNA(VLOOKUP($Y$1*1000+A44,年齢別人口集計表AD2!$A$2:$K$5000,10,FALSE)),0,VLOOKUP($Y$1*1000+A44,年齢別人口集計表AD2!$A$2:$K$5000,10,FALSE))</f>
        <v>0</v>
      </c>
      <c r="D44" s="62">
        <f>SUM(B44:C44)</f>
        <v>0</v>
      </c>
      <c r="E44" s="63"/>
      <c r="F44" s="62">
        <v>105</v>
      </c>
      <c r="G44" s="62">
        <f>IF(ISNA(VLOOKUP($Y$1*1000+F44,年齢別人口集計表AD2!$A$2:$K$5000,9,FALSE)),0,VLOOKUP($Y$1*1000+F44,年齢別人口集計表AD2!$A$2:$K$5000,9,FALSE))</f>
        <v>0</v>
      </c>
      <c r="H44" s="62">
        <f>IF(ISNA(VLOOKUP($Y$1*1000+F44,年齢別人口集計表AD2!$A$2:$K$5000,10,FALSE)),0,VLOOKUP($Y$1*1000+F44,年齢別人口集計表AD2!$A$2:$K$5000,10,FALSE))</f>
        <v>0</v>
      </c>
      <c r="I44" s="62">
        <f>SUM(G44:H44)</f>
        <v>0</v>
      </c>
      <c r="J44" s="63"/>
      <c r="K44" s="62">
        <v>110</v>
      </c>
      <c r="L44" s="62">
        <f>IF(ISNA(VLOOKUP($Y$1*1000+K44,年齢別人口集計表AD2!$A$2:$K$5000,9,FALSE)),0,VLOOKUP($Y$1*1000+K44,年齢別人口集計表AD2!$A$2:$K$5000,9,FALSE))</f>
        <v>0</v>
      </c>
      <c r="M44" s="62">
        <f>IF(ISNA(VLOOKUP($Y$1*1000+K44,年齢別人口集計表AD2!$A$2:$K$5000,10,FALSE)),0,VLOOKUP($Y$1*1000+K44,年齢別人口集計表AD2!$A$2:$K$5000,10,FALSE))</f>
        <v>0</v>
      </c>
      <c r="N44" s="62">
        <f>SUM(L44:M44)</f>
        <v>0</v>
      </c>
      <c r="O44" s="63"/>
      <c r="P44" s="62">
        <v>115</v>
      </c>
      <c r="Q44" s="62">
        <f>IF(ISNA(VLOOKUP($Y$1*1000+P44,年齢別人口集計表AD2!$A$2:$K$5000,9,FALSE)),0,VLOOKUP($Y$1*1000+P44,年齢別人口集計表AD2!$A$2:$K$5000,9,FALSE))</f>
        <v>0</v>
      </c>
      <c r="R44" s="62">
        <f>IF(ISNA(VLOOKUP($Y$1*1000+P44,年齢別人口集計表AD2!$A$2:$K$5000,10,FALSE)),0,VLOOKUP($Y$1*1000+P44,年齢別人口集計表AD2!$A$2:$K$5000,10,FALSE))</f>
        <v>0</v>
      </c>
      <c r="S44" s="62">
        <f>SUM(Q44:R44)</f>
        <v>0</v>
      </c>
      <c r="X44" s="57" t="s">
        <v>39</v>
      </c>
      <c r="Y44" s="57">
        <v>51</v>
      </c>
    </row>
    <row r="45" spans="1:25" x14ac:dyDescent="0.15">
      <c r="A45" s="62">
        <v>101</v>
      </c>
      <c r="B45" s="62">
        <f>IF(ISNA(VLOOKUP($Y$1*1000+A45,年齢別人口集計表AD2!$A$2:$K$5000,9,FALSE)),0,VLOOKUP($Y$1*1000+A45,年齢別人口集計表AD2!$A$2:$K$5000,9,FALSE))</f>
        <v>0</v>
      </c>
      <c r="C45" s="62">
        <f>IF(ISNA(VLOOKUP($Y$1*1000+A45,年齢別人口集計表AD2!$A$2:$K$5000,10,FALSE)),0,VLOOKUP($Y$1*1000+A45,年齢別人口集計表AD2!$A$2:$K$5000,10,FALSE))</f>
        <v>0</v>
      </c>
      <c r="D45" s="62">
        <f>SUM(B45:C45)</f>
        <v>0</v>
      </c>
      <c r="E45" s="63"/>
      <c r="F45" s="62">
        <v>106</v>
      </c>
      <c r="G45" s="62">
        <f>IF(ISNA(VLOOKUP($Y$1*1000+F45,年齢別人口集計表AD2!$A$2:$K$5000,9,FALSE)),0,VLOOKUP($Y$1*1000+F45,年齢別人口集計表AD2!$A$2:$K$5000,9,FALSE))</f>
        <v>0</v>
      </c>
      <c r="H45" s="62">
        <f>IF(ISNA(VLOOKUP($Y$1*1000+F45,年齢別人口集計表AD2!$A$2:$K$5000,10,FALSE)),0,VLOOKUP($Y$1*1000+F45,年齢別人口集計表AD2!$A$2:$K$5000,10,FALSE))</f>
        <v>0</v>
      </c>
      <c r="I45" s="62">
        <f>SUM(G45:H45)</f>
        <v>0</v>
      </c>
      <c r="J45" s="63"/>
      <c r="K45" s="62">
        <v>111</v>
      </c>
      <c r="L45" s="62">
        <f>IF(ISNA(VLOOKUP($Y$1*1000+K45,年齢別人口集計表AD2!$A$2:$K$5000,9,FALSE)),0,VLOOKUP($Y$1*1000+K45,年齢別人口集計表AD2!$A$2:$K$5000,9,FALSE))</f>
        <v>0</v>
      </c>
      <c r="M45" s="62">
        <f>IF(ISNA(VLOOKUP($Y$1*1000+K45,年齢別人口集計表AD2!$A$2:$K$5000,10,FALSE)),0,VLOOKUP($Y$1*1000+K45,年齢別人口集計表AD2!$A$2:$K$5000,10,FALSE))</f>
        <v>0</v>
      </c>
      <c r="N45" s="62">
        <f>SUM(L45:M45)</f>
        <v>0</v>
      </c>
      <c r="O45" s="63"/>
      <c r="P45" s="62">
        <v>116</v>
      </c>
      <c r="Q45" s="62">
        <f>IF(ISNA(VLOOKUP($Y$1*1000+P45,年齢別人口集計表AD2!$A$2:$K$5000,9,FALSE)),0,VLOOKUP($Y$1*1000+P45,年齢別人口集計表AD2!$A$2:$K$5000,9,FALSE))</f>
        <v>0</v>
      </c>
      <c r="R45" s="62">
        <f>IF(ISNA(VLOOKUP($Y$1*1000+P45,年齢別人口集計表AD2!$A$2:$K$5000,10,FALSE)),0,VLOOKUP($Y$1*1000+P45,年齢別人口集計表AD2!$A$2:$K$5000,10,FALSE))</f>
        <v>0</v>
      </c>
      <c r="S45" s="62">
        <f>SUM(Q45:R45)</f>
        <v>0</v>
      </c>
      <c r="X45" s="57" t="s">
        <v>40</v>
      </c>
      <c r="Y45" s="57">
        <v>52</v>
      </c>
    </row>
    <row r="46" spans="1:25" x14ac:dyDescent="0.15">
      <c r="A46" s="62">
        <v>102</v>
      </c>
      <c r="B46" s="62">
        <f>IF(ISNA(VLOOKUP($Y$1*1000+A46,年齢別人口集計表AD2!$A$2:$K$5000,9,FALSE)),0,VLOOKUP($Y$1*1000+A46,年齢別人口集計表AD2!$A$2:$K$5000,9,FALSE))</f>
        <v>0</v>
      </c>
      <c r="C46" s="62">
        <f>IF(ISNA(VLOOKUP($Y$1*1000+A46,年齢別人口集計表AD2!$A$2:$K$5000,10,FALSE)),0,VLOOKUP($Y$1*1000+A46,年齢別人口集計表AD2!$A$2:$K$5000,10,FALSE))</f>
        <v>0</v>
      </c>
      <c r="D46" s="62">
        <f>SUM(B46:C46)</f>
        <v>0</v>
      </c>
      <c r="E46" s="63"/>
      <c r="F46" s="62">
        <v>107</v>
      </c>
      <c r="G46" s="62">
        <f>IF(ISNA(VLOOKUP($Y$1*1000+F46,年齢別人口集計表AD2!$A$2:$K$5000,9,FALSE)),0,VLOOKUP($Y$1*1000+F46,年齢別人口集計表AD2!$A$2:$K$5000,9,FALSE))</f>
        <v>0</v>
      </c>
      <c r="H46" s="62">
        <f>IF(ISNA(VLOOKUP($Y$1*1000+F46,年齢別人口集計表AD2!$A$2:$K$5000,10,FALSE)),0,VLOOKUP($Y$1*1000+F46,年齢別人口集計表AD2!$A$2:$K$5000,10,FALSE))</f>
        <v>0</v>
      </c>
      <c r="I46" s="62">
        <f>SUM(G46:H46)</f>
        <v>0</v>
      </c>
      <c r="J46" s="63"/>
      <c r="K46" s="62">
        <v>112</v>
      </c>
      <c r="L46" s="62">
        <f>IF(ISNA(VLOOKUP($Y$1*1000+K46,年齢別人口集計表AD2!$A$2:$K$5000,9,FALSE)),0,VLOOKUP($Y$1*1000+K46,年齢別人口集計表AD2!$A$2:$K$5000,9,FALSE))</f>
        <v>0</v>
      </c>
      <c r="M46" s="62">
        <f>IF(ISNA(VLOOKUP($Y$1*1000+K46,年齢別人口集計表AD2!$A$2:$K$5000,10,FALSE)),0,VLOOKUP($Y$1*1000+K46,年齢別人口集計表AD2!$A$2:$K$5000,10,FALSE))</f>
        <v>0</v>
      </c>
      <c r="N46" s="62">
        <f>SUM(L46:M46)</f>
        <v>0</v>
      </c>
      <c r="O46" s="63"/>
      <c r="P46" s="62">
        <v>117</v>
      </c>
      <c r="Q46" s="62">
        <f>IF(ISNA(VLOOKUP($Y$1*1000+P46,年齢別人口集計表AD2!$A$2:$K$5000,9,FALSE)),0,VLOOKUP($Y$1*1000+P46,年齢別人口集計表AD2!$A$2:$K$5000,9,FALSE))</f>
        <v>0</v>
      </c>
      <c r="R46" s="62">
        <f>IF(ISNA(VLOOKUP($Y$1*1000+P46,年齢別人口集計表AD2!$A$2:$K$5000,10,FALSE)),0,VLOOKUP($Y$1*1000+P46,年齢別人口集計表AD2!$A$2:$K$5000,10,FALSE))</f>
        <v>0</v>
      </c>
      <c r="S46" s="62">
        <f>SUM(Q46:R46)</f>
        <v>0</v>
      </c>
      <c r="X46" s="57" t="s">
        <v>41</v>
      </c>
      <c r="Y46" s="57">
        <v>53</v>
      </c>
    </row>
    <row r="47" spans="1:25" x14ac:dyDescent="0.15">
      <c r="A47" s="62">
        <v>103</v>
      </c>
      <c r="B47" s="62">
        <f>IF(ISNA(VLOOKUP($Y$1*1000+A47,年齢別人口集計表AD2!$A$2:$K$5000,9,FALSE)),0,VLOOKUP($Y$1*1000+A47,年齢別人口集計表AD2!$A$2:$K$5000,9,FALSE))</f>
        <v>0</v>
      </c>
      <c r="C47" s="62">
        <f>IF(ISNA(VLOOKUP($Y$1*1000+A47,年齢別人口集計表AD2!$A$2:$K$5000,10,FALSE)),0,VLOOKUP($Y$1*1000+A47,年齢別人口集計表AD2!$A$2:$K$5000,10,FALSE))</f>
        <v>0</v>
      </c>
      <c r="D47" s="62">
        <f>SUM(B47:C47)</f>
        <v>0</v>
      </c>
      <c r="E47" s="63"/>
      <c r="F47" s="62">
        <v>108</v>
      </c>
      <c r="G47" s="62">
        <f>IF(ISNA(VLOOKUP($Y$1*1000+F47,年齢別人口集計表AD2!$A$2:$K$5000,9,FALSE)),0,VLOOKUP($Y$1*1000+F47,年齢別人口集計表AD2!$A$2:$K$5000,9,FALSE))</f>
        <v>0</v>
      </c>
      <c r="H47" s="62">
        <f>IF(ISNA(VLOOKUP($Y$1*1000+F47,年齢別人口集計表AD2!$A$2:$K$5000,10,FALSE)),0,VLOOKUP($Y$1*1000+F47,年齢別人口集計表AD2!$A$2:$K$5000,10,FALSE))</f>
        <v>0</v>
      </c>
      <c r="I47" s="62">
        <f>SUM(G47:H47)</f>
        <v>0</v>
      </c>
      <c r="J47" s="63"/>
      <c r="K47" s="62">
        <v>113</v>
      </c>
      <c r="L47" s="62">
        <f>IF(ISNA(VLOOKUP($Y$1*1000+K47,年齢別人口集計表AD2!$A$2:$K$5000,9,FALSE)),0,VLOOKUP($Y$1*1000+K47,年齢別人口集計表AD2!$A$2:$K$5000,9,FALSE))</f>
        <v>0</v>
      </c>
      <c r="M47" s="62">
        <f>IF(ISNA(VLOOKUP($Y$1*1000+K47,年齢別人口集計表AD2!$A$2:$K$5000,10,FALSE)),0,VLOOKUP($Y$1*1000+K47,年齢別人口集計表AD2!$A$2:$K$5000,10,FALSE))</f>
        <v>0</v>
      </c>
      <c r="N47" s="62">
        <f>SUM(L47:M47)</f>
        <v>0</v>
      </c>
      <c r="O47" s="63"/>
      <c r="P47" s="62">
        <v>118</v>
      </c>
      <c r="Q47" s="62">
        <f>IF(ISNA(VLOOKUP($Y$1*1000+P47,年齢別人口集計表AD2!$A$2:$K$5000,9,FALSE)),0,VLOOKUP($Y$1*1000+P47,年齢別人口集計表AD2!$A$2:$K$5000,9,FALSE))</f>
        <v>0</v>
      </c>
      <c r="R47" s="62">
        <f>IF(ISNA(VLOOKUP($Y$1*1000+P47,年齢別人口集計表AD2!$A$2:$K$5000,10,FALSE)),0,VLOOKUP($Y$1*1000+P47,年齢別人口集計表AD2!$A$2:$K$5000,10,FALSE))</f>
        <v>0</v>
      </c>
      <c r="S47" s="62">
        <f>SUM(Q47:R47)</f>
        <v>0</v>
      </c>
      <c r="X47" s="57" t="s">
        <v>42</v>
      </c>
      <c r="Y47" s="57">
        <v>54</v>
      </c>
    </row>
    <row r="48" spans="1:25" x14ac:dyDescent="0.15">
      <c r="A48" s="62">
        <v>104</v>
      </c>
      <c r="B48" s="62">
        <f>IF(ISNA(VLOOKUP($Y$1*1000+A48,年齢別人口集計表AD2!$A$2:$K$5000,9,FALSE)),0,VLOOKUP($Y$1*1000+A48,年齢別人口集計表AD2!$A$2:$K$5000,9,FALSE))</f>
        <v>0</v>
      </c>
      <c r="C48" s="62">
        <f>IF(ISNA(VLOOKUP($Y$1*1000+A48,年齢別人口集計表AD2!$A$2:$K$5000,10,FALSE)),0,VLOOKUP($Y$1*1000+A48,年齢別人口集計表AD2!$A$2:$K$5000,10,FALSE))</f>
        <v>0</v>
      </c>
      <c r="D48" s="62">
        <f>SUM(B48:C48)</f>
        <v>0</v>
      </c>
      <c r="E48" s="63"/>
      <c r="F48" s="62">
        <v>109</v>
      </c>
      <c r="G48" s="62">
        <f>IF(ISNA(VLOOKUP($Y$1*1000+F48,年齢別人口集計表AD2!$A$2:$K$5000,9,FALSE)),0,VLOOKUP($Y$1*1000+F48,年齢別人口集計表AD2!$A$2:$K$5000,9,FALSE))</f>
        <v>0</v>
      </c>
      <c r="H48" s="62">
        <f>IF(ISNA(VLOOKUP($Y$1*1000+F48,年齢別人口集計表AD2!$A$2:$K$5000,10,FALSE)),0,VLOOKUP($Y$1*1000+F48,年齢別人口集計表AD2!$A$2:$K$5000,10,FALSE))</f>
        <v>0</v>
      </c>
      <c r="I48" s="62">
        <f>SUM(G48:H48)</f>
        <v>0</v>
      </c>
      <c r="J48" s="63"/>
      <c r="K48" s="62">
        <v>114</v>
      </c>
      <c r="L48" s="62">
        <f>IF(ISNA(VLOOKUP($Y$1*1000+K48,年齢別人口集計表AD2!$A$2:$K$5000,9,FALSE)),0,VLOOKUP($Y$1*1000+K48,年齢別人口集計表AD2!$A$2:$K$5000,9,FALSE))</f>
        <v>0</v>
      </c>
      <c r="M48" s="62">
        <f>IF(ISNA(VLOOKUP($Y$1*1000+K48,年齢別人口集計表AD2!$A$2:$K$5000,10,FALSE)),0,VLOOKUP($Y$1*1000+K48,年齢別人口集計表AD2!$A$2:$K$5000,10,FALSE))</f>
        <v>0</v>
      </c>
      <c r="N48" s="62">
        <f>SUM(L48:M48)</f>
        <v>0</v>
      </c>
      <c r="O48" s="63"/>
      <c r="P48" s="62">
        <v>119</v>
      </c>
      <c r="Q48" s="62">
        <f>IF(ISNA(VLOOKUP($Y$1*1000+P48,年齢別人口集計表AD2!$A$2:$K$5000,9,FALSE)),0,VLOOKUP($Y$1*1000+P48,年齢別人口集計表AD2!$A$2:$K$5000,9,FALSE))</f>
        <v>0</v>
      </c>
      <c r="R48" s="62">
        <f>IF(ISNA(VLOOKUP($Y$1*1000+P48,年齢別人口集計表AD2!$A$2:$K$5000,10,FALSE)),0,VLOOKUP($Y$1*1000+P48,年齢別人口集計表AD2!$A$2:$K$5000,10,FALSE))</f>
        <v>0</v>
      </c>
      <c r="S48" s="62">
        <f>SUM(Q48:R48)</f>
        <v>0</v>
      </c>
      <c r="X48" s="57" t="s">
        <v>43</v>
      </c>
      <c r="Y48" s="57">
        <v>55</v>
      </c>
    </row>
    <row r="49" spans="1:25" x14ac:dyDescent="0.15">
      <c r="A49" s="64" t="s">
        <v>91</v>
      </c>
      <c r="B49" s="62">
        <f>SUM(B44:B48)</f>
        <v>0</v>
      </c>
      <c r="C49" s="62">
        <f>SUM(C44:C48)</f>
        <v>0</v>
      </c>
      <c r="D49" s="62">
        <f>SUM(D44:D48)</f>
        <v>0</v>
      </c>
      <c r="E49" s="63"/>
      <c r="F49" s="64" t="s">
        <v>91</v>
      </c>
      <c r="G49" s="62">
        <f>SUM(G44:G48)</f>
        <v>0</v>
      </c>
      <c r="H49" s="62">
        <f>SUM(H44:H48)</f>
        <v>0</v>
      </c>
      <c r="I49" s="62">
        <f>SUM(I44:I48)</f>
        <v>0</v>
      </c>
      <c r="J49" s="63"/>
      <c r="K49" s="64" t="s">
        <v>91</v>
      </c>
      <c r="L49" s="62">
        <f>SUM(L44:L48)</f>
        <v>0</v>
      </c>
      <c r="M49" s="62">
        <f>SUM(M44:M48)</f>
        <v>0</v>
      </c>
      <c r="N49" s="62">
        <f>SUM(N44:N48)</f>
        <v>0</v>
      </c>
      <c r="O49" s="63"/>
      <c r="P49" s="64" t="s">
        <v>91</v>
      </c>
      <c r="Q49" s="62">
        <f>SUM(Q44:Q48)</f>
        <v>0</v>
      </c>
      <c r="R49" s="62">
        <f>SUM(R44:R48)</f>
        <v>0</v>
      </c>
      <c r="S49" s="62">
        <f>SUM(S44:S48)</f>
        <v>0</v>
      </c>
      <c r="U49" s="65">
        <f>Q49+L49+G49+B49</f>
        <v>0</v>
      </c>
      <c r="V49" s="65">
        <f>R49+M49+H49+C49</f>
        <v>0</v>
      </c>
      <c r="X49" s="57" t="s">
        <v>44</v>
      </c>
      <c r="Y49" s="57">
        <v>56</v>
      </c>
    </row>
    <row r="50" spans="1:25" ht="14.25" thickBot="1" x14ac:dyDescent="0.2">
      <c r="A50" s="67"/>
      <c r="B50" s="67"/>
      <c r="C50" s="67"/>
      <c r="D50" s="67"/>
      <c r="F50" s="67"/>
      <c r="G50" s="67"/>
      <c r="H50" s="67"/>
      <c r="I50" s="67"/>
      <c r="K50" s="67"/>
      <c r="L50" s="67"/>
      <c r="M50" s="67"/>
      <c r="N50" s="67"/>
      <c r="P50" s="67"/>
      <c r="Q50" s="68"/>
      <c r="R50" s="68"/>
      <c r="S50" s="68"/>
      <c r="X50" s="57" t="s">
        <v>45</v>
      </c>
      <c r="Y50" s="57">
        <v>57</v>
      </c>
    </row>
    <row r="51" spans="1:25" ht="14.25" thickBot="1" x14ac:dyDescent="0.2">
      <c r="N51" s="76"/>
      <c r="O51" s="70"/>
      <c r="P51" s="69" t="s">
        <v>94</v>
      </c>
      <c r="Q51" s="71" t="s">
        <v>89</v>
      </c>
      <c r="R51" s="72" t="s">
        <v>90</v>
      </c>
      <c r="S51" s="72" t="s">
        <v>91</v>
      </c>
      <c r="X51" s="57" t="s">
        <v>46</v>
      </c>
      <c r="Y51" s="57">
        <v>58</v>
      </c>
    </row>
    <row r="52" spans="1:25" ht="14.25" thickBot="1" x14ac:dyDescent="0.2">
      <c r="N52" s="77"/>
      <c r="O52" s="70"/>
      <c r="P52" s="73" t="s">
        <v>95</v>
      </c>
      <c r="Q52" s="74">
        <f>SUM(U9:U49)</f>
        <v>51</v>
      </c>
      <c r="R52" s="75">
        <f>SUM(V9:V49)</f>
        <v>47</v>
      </c>
      <c r="S52" s="75">
        <f>SUM(Q52:R52)</f>
        <v>98</v>
      </c>
      <c r="U52" s="65">
        <f>SUM(U9:U49)</f>
        <v>51</v>
      </c>
      <c r="V52" s="65">
        <f>SUM(V9:V49)</f>
        <v>47</v>
      </c>
      <c r="X52" s="57" t="s">
        <v>47</v>
      </c>
      <c r="Y52" s="57">
        <v>59</v>
      </c>
    </row>
    <row r="53" spans="1:25" x14ac:dyDescent="0.15">
      <c r="U53" s="65">
        <f>G33+L33+Q33+U41+U49</f>
        <v>22</v>
      </c>
      <c r="V53" s="65">
        <f>H33+M33+R33+V41+V49</f>
        <v>27</v>
      </c>
      <c r="X53" s="57" t="s">
        <v>48</v>
      </c>
      <c r="Y53" s="57">
        <v>60</v>
      </c>
    </row>
    <row r="54" spans="1:25" x14ac:dyDescent="0.15">
      <c r="U54" s="65">
        <f>Q33+U41+U49</f>
        <v>15</v>
      </c>
      <c r="V54" s="65">
        <f>R33+V41+V49</f>
        <v>13</v>
      </c>
      <c r="X54" s="57" t="s">
        <v>49</v>
      </c>
      <c r="Y54" s="57">
        <v>61</v>
      </c>
    </row>
    <row r="55" spans="1:25" x14ac:dyDescent="0.15">
      <c r="X55" s="57" t="s">
        <v>50</v>
      </c>
      <c r="Y55" s="57">
        <v>62</v>
      </c>
    </row>
    <row r="56" spans="1:25" x14ac:dyDescent="0.15">
      <c r="X56" s="57" t="s">
        <v>51</v>
      </c>
      <c r="Y56" s="57">
        <v>63</v>
      </c>
    </row>
    <row r="57" spans="1:25" x14ac:dyDescent="0.15">
      <c r="X57" s="57" t="s">
        <v>52</v>
      </c>
      <c r="Y57" s="57">
        <v>64</v>
      </c>
    </row>
    <row r="58" spans="1:25" x14ac:dyDescent="0.15">
      <c r="X58" s="57" t="s">
        <v>53</v>
      </c>
      <c r="Y58" s="57">
        <v>65</v>
      </c>
    </row>
    <row r="59" spans="1:25" x14ac:dyDescent="0.15">
      <c r="X59" s="57" t="s">
        <v>54</v>
      </c>
      <c r="Y59" s="57">
        <v>66</v>
      </c>
    </row>
    <row r="60" spans="1:25" x14ac:dyDescent="0.15">
      <c r="X60" s="57" t="s">
        <v>55</v>
      </c>
      <c r="Y60" s="57">
        <v>67</v>
      </c>
    </row>
    <row r="61" spans="1:25" x14ac:dyDescent="0.15">
      <c r="X61" s="57" t="s">
        <v>122</v>
      </c>
      <c r="Y61" s="57">
        <v>68</v>
      </c>
    </row>
    <row r="62" spans="1:25" x14ac:dyDescent="0.15">
      <c r="X62" s="57" t="s">
        <v>56</v>
      </c>
      <c r="Y62" s="57">
        <v>69</v>
      </c>
    </row>
    <row r="63" spans="1:25" x14ac:dyDescent="0.15">
      <c r="X63" s="57" t="s">
        <v>57</v>
      </c>
      <c r="Y63" s="57">
        <v>70</v>
      </c>
    </row>
    <row r="64" spans="1:25" x14ac:dyDescent="0.15">
      <c r="X64" s="57" t="s">
        <v>58</v>
      </c>
      <c r="Y64" s="57">
        <v>71</v>
      </c>
    </row>
    <row r="65" spans="24:25" x14ac:dyDescent="0.15">
      <c r="X65" s="57" t="s">
        <v>59</v>
      </c>
      <c r="Y65" s="57">
        <v>72</v>
      </c>
    </row>
    <row r="66" spans="24:25" x14ac:dyDescent="0.15">
      <c r="X66" s="57" t="s">
        <v>60</v>
      </c>
      <c r="Y66" s="57">
        <v>73</v>
      </c>
    </row>
  </sheetData>
  <sheetProtection sheet="1"/>
  <phoneticPr fontId="2"/>
  <dataValidations count="1">
    <dataValidation type="list" allowBlank="1" showInputMessage="1" showErrorMessage="1" sqref="H1">
      <formula1>$X$3:$X$66</formula1>
    </dataValidation>
  </dataValidations>
  <pageMargins left="0.99" right="0.78700000000000003" top="0.47" bottom="0.28000000000000003" header="0.4" footer="0.21"/>
  <pageSetup paperSize="9" scale="84" orientation="landscape" verticalDpi="0" r:id="rId1"/>
  <headerFooter alignWithMargins="0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66"/>
  <sheetViews>
    <sheetView tabSelected="1" zoomScale="80" workbookViewId="0">
      <pane ySplit="1" topLeftCell="A2" activePane="bottomLeft" state="frozen"/>
      <selection activeCell="I52" sqref="I52"/>
      <selection pane="bottomLeft" activeCell="I52" sqref="I52"/>
    </sheetView>
  </sheetViews>
  <sheetFormatPr defaultRowHeight="13.5" x14ac:dyDescent="0.15"/>
  <cols>
    <col min="1" max="4" width="9" style="57"/>
    <col min="5" max="5" width="2.125" style="57" customWidth="1"/>
    <col min="6" max="9" width="9" style="57"/>
    <col min="10" max="10" width="0.875" style="57" customWidth="1"/>
    <col min="11" max="14" width="9" style="57"/>
    <col min="15" max="15" width="1" style="57" customWidth="1"/>
    <col min="16" max="16384" width="9" style="57"/>
  </cols>
  <sheetData>
    <row r="1" spans="1:25" x14ac:dyDescent="0.15">
      <c r="A1" s="55" t="s">
        <v>99</v>
      </c>
      <c r="B1" s="55"/>
      <c r="C1" s="55"/>
      <c r="D1" s="55"/>
      <c r="E1" s="55"/>
      <c r="F1" s="55"/>
      <c r="G1" s="56" t="s">
        <v>92</v>
      </c>
      <c r="H1" s="78" t="s">
        <v>145</v>
      </c>
      <c r="J1" s="55"/>
      <c r="K1" s="55"/>
      <c r="L1" s="55"/>
      <c r="M1" s="55"/>
      <c r="N1" s="55"/>
      <c r="O1" s="55" t="s">
        <v>93</v>
      </c>
      <c r="P1" s="55"/>
      <c r="Q1" s="55"/>
      <c r="R1" s="55" t="str">
        <f>高齢者率65!J1</f>
        <v>平成30年3月末</v>
      </c>
      <c r="S1" s="55"/>
      <c r="Y1" s="55">
        <f>VLOOKUP(H1,X3:Y67,2,FALSE)</f>
        <v>54</v>
      </c>
    </row>
    <row r="2" spans="1:25" x14ac:dyDescent="0.15">
      <c r="A2" s="58"/>
      <c r="B2" s="58"/>
      <c r="C2" s="58"/>
      <c r="D2" s="58"/>
      <c r="E2" s="55"/>
      <c r="F2" s="58"/>
      <c r="G2" s="58"/>
      <c r="H2" s="58"/>
      <c r="I2" s="58"/>
      <c r="J2" s="55"/>
      <c r="K2" s="58"/>
      <c r="L2" s="58"/>
      <c r="M2" s="58"/>
      <c r="N2" s="58"/>
      <c r="O2" s="55"/>
      <c r="P2" s="58"/>
      <c r="Q2" s="58"/>
      <c r="R2" s="58"/>
      <c r="S2" s="58"/>
    </row>
    <row r="3" spans="1:25" x14ac:dyDescent="0.15">
      <c r="A3" s="59" t="s">
        <v>0</v>
      </c>
      <c r="B3" s="59" t="s">
        <v>89</v>
      </c>
      <c r="C3" s="59" t="s">
        <v>90</v>
      </c>
      <c r="D3" s="59" t="s">
        <v>91</v>
      </c>
      <c r="E3" s="60"/>
      <c r="F3" s="59" t="s">
        <v>0</v>
      </c>
      <c r="G3" s="59" t="s">
        <v>89</v>
      </c>
      <c r="H3" s="59" t="s">
        <v>90</v>
      </c>
      <c r="I3" s="59" t="s">
        <v>91</v>
      </c>
      <c r="J3" s="60"/>
      <c r="K3" s="59" t="s">
        <v>0</v>
      </c>
      <c r="L3" s="59" t="s">
        <v>89</v>
      </c>
      <c r="M3" s="59" t="s">
        <v>90</v>
      </c>
      <c r="N3" s="59" t="s">
        <v>91</v>
      </c>
      <c r="O3" s="60"/>
      <c r="P3" s="59" t="s">
        <v>0</v>
      </c>
      <c r="Q3" s="59" t="s">
        <v>89</v>
      </c>
      <c r="R3" s="59" t="s">
        <v>90</v>
      </c>
      <c r="S3" s="59" t="s">
        <v>91</v>
      </c>
      <c r="T3" s="61"/>
      <c r="X3" s="57" t="s">
        <v>2</v>
      </c>
      <c r="Y3" s="57">
        <v>1</v>
      </c>
    </row>
    <row r="4" spans="1:25" x14ac:dyDescent="0.15">
      <c r="A4" s="62">
        <v>0</v>
      </c>
      <c r="B4" s="62">
        <f>IF(ISNA(VLOOKUP($Y$1*1000+A4,年齢別人口集計表AD2!$A$2:$K$5000,9,FALSE)),0,VLOOKUP($Y$1*1000+A4,年齢別人口集計表AD2!$A$2:$K$5000,9,FALSE))</f>
        <v>0</v>
      </c>
      <c r="C4" s="62">
        <f>IF(ISNA(VLOOKUP($Y$1*1000+A4,年齢別人口集計表AD2!$A$2:$K$5000,10,FALSE)),0,VLOOKUP($Y$1*1000+A4,年齢別人口集計表AD2!$A$2:$K$5000,10,FALSE))</f>
        <v>0</v>
      </c>
      <c r="D4" s="62">
        <f>SUM(B4:C4)</f>
        <v>0</v>
      </c>
      <c r="E4" s="63"/>
      <c r="F4" s="62">
        <v>5</v>
      </c>
      <c r="G4" s="62">
        <f>IF(ISNA(VLOOKUP($Y$1*1000+F4,年齢別人口集計表AD2!$A$2:$K$5000,9,FALSE)),0,VLOOKUP($Y$1*1000+F4,年齢別人口集計表AD2!$A$2:$K$5000,9,FALSE))</f>
        <v>0</v>
      </c>
      <c r="H4" s="62">
        <f>IF(ISNA(VLOOKUP($Y$1*1000+F4,年齢別人口集計表AD2!$A$2:$K$5000,10,FALSE)),0,VLOOKUP($Y$1*1000+F4,年齢別人口集計表AD2!$A$2:$K$5000,10,FALSE))</f>
        <v>0</v>
      </c>
      <c r="I4" s="62">
        <f>SUM(G4:H4)</f>
        <v>0</v>
      </c>
      <c r="J4" s="63"/>
      <c r="K4" s="62">
        <v>10</v>
      </c>
      <c r="L4" s="62">
        <f>IF(ISNA(VLOOKUP($Y$1*1000+K4,年齢別人口集計表AD2!$A$2:$K$5000,9,FALSE)),0,VLOOKUP($Y$1*1000+K4,年齢別人口集計表AD2!$A$2:$K$5000,9,FALSE))</f>
        <v>0</v>
      </c>
      <c r="M4" s="62">
        <f>IF(ISNA(VLOOKUP($Y$1*1000+K4,年齢別人口集計表AD2!$A$2:$K$5000,10,FALSE)),0,VLOOKUP($Y$1*1000+K4,年齢別人口集計表AD2!$A$2:$K$5000,10,FALSE))</f>
        <v>1</v>
      </c>
      <c r="N4" s="62">
        <f>SUM(L4:M4)</f>
        <v>1</v>
      </c>
      <c r="O4" s="63"/>
      <c r="P4" s="62">
        <v>15</v>
      </c>
      <c r="Q4" s="62">
        <f>IF(ISNA(VLOOKUP($Y$1*1000+P4,年齢別人口集計表AD2!$A$2:$K$5000,9,FALSE)),0,VLOOKUP($Y$1*1000+P4,年齢別人口集計表AD2!$A$2:$K$5000,9,FALSE))</f>
        <v>0</v>
      </c>
      <c r="R4" s="62">
        <f>IF(ISNA(VLOOKUP($Y$1*1000+P4,年齢別人口集計表AD2!$A$2:$K$5000,10,FALSE)),0,VLOOKUP($Y$1*1000+P4,年齢別人口集計表AD2!$A$2:$K$5000,10,FALSE))</f>
        <v>0</v>
      </c>
      <c r="S4" s="62">
        <f>SUM(Q4:R4)</f>
        <v>0</v>
      </c>
      <c r="X4" s="57" t="s">
        <v>3</v>
      </c>
      <c r="Y4" s="57">
        <v>2</v>
      </c>
    </row>
    <row r="5" spans="1:25" x14ac:dyDescent="0.15">
      <c r="A5" s="62">
        <v>1</v>
      </c>
      <c r="B5" s="62">
        <f>IF(ISNA(VLOOKUP($Y$1*1000+A5,年齢別人口集計表AD2!$A$2:$K$5000,9,FALSE)),0,VLOOKUP($Y$1*1000+A5,年齢別人口集計表AD2!$A$2:$K$5000,9,FALSE))</f>
        <v>0</v>
      </c>
      <c r="C5" s="62">
        <f>IF(ISNA(VLOOKUP($Y$1*1000+A5,年齢別人口集計表AD2!$A$2:$K$5000,10,FALSE)),0,VLOOKUP($Y$1*1000+A5,年齢別人口集計表AD2!$A$2:$K$5000,10,FALSE))</f>
        <v>0</v>
      </c>
      <c r="D5" s="62">
        <f>SUM(B5:C5)</f>
        <v>0</v>
      </c>
      <c r="E5" s="63"/>
      <c r="F5" s="62">
        <v>6</v>
      </c>
      <c r="G5" s="62">
        <f>IF(ISNA(VLOOKUP($Y$1*1000+F5,年齢別人口集計表AD2!$A$2:$K$5000,9,FALSE)),0,VLOOKUP($Y$1*1000+F5,年齢別人口集計表AD2!$A$2:$K$5000,9,FALSE))</f>
        <v>0</v>
      </c>
      <c r="H5" s="62">
        <f>IF(ISNA(VLOOKUP($Y$1*1000+F5,年齢別人口集計表AD2!$A$2:$K$5000,10,FALSE)),0,VLOOKUP($Y$1*1000+F5,年齢別人口集計表AD2!$A$2:$K$5000,10,FALSE))</f>
        <v>0</v>
      </c>
      <c r="I5" s="62">
        <f>SUM(G5:H5)</f>
        <v>0</v>
      </c>
      <c r="J5" s="63"/>
      <c r="K5" s="62">
        <v>11</v>
      </c>
      <c r="L5" s="62">
        <f>IF(ISNA(VLOOKUP($Y$1*1000+K5,年齢別人口集計表AD2!$A$2:$K$5000,9,FALSE)),0,VLOOKUP($Y$1*1000+K5,年齢別人口集計表AD2!$A$2:$K$5000,9,FALSE))</f>
        <v>0</v>
      </c>
      <c r="M5" s="62">
        <f>IF(ISNA(VLOOKUP($Y$1*1000+K5,年齢別人口集計表AD2!$A$2:$K$5000,10,FALSE)),0,VLOOKUP($Y$1*1000+K5,年齢別人口集計表AD2!$A$2:$K$5000,10,FALSE))</f>
        <v>0</v>
      </c>
      <c r="N5" s="62">
        <f>SUM(L5:M5)</f>
        <v>0</v>
      </c>
      <c r="O5" s="63"/>
      <c r="P5" s="62">
        <v>16</v>
      </c>
      <c r="Q5" s="62">
        <f>IF(ISNA(VLOOKUP($Y$1*1000+P5,年齢別人口集計表AD2!$A$2:$K$5000,9,FALSE)),0,VLOOKUP($Y$1*1000+P5,年齢別人口集計表AD2!$A$2:$K$5000,9,FALSE))</f>
        <v>0</v>
      </c>
      <c r="R5" s="62">
        <f>IF(ISNA(VLOOKUP($Y$1*1000+P5,年齢別人口集計表AD2!$A$2:$K$5000,10,FALSE)),0,VLOOKUP($Y$1*1000+P5,年齢別人口集計表AD2!$A$2:$K$5000,10,FALSE))</f>
        <v>0</v>
      </c>
      <c r="S5" s="62">
        <f>SUM(Q5:R5)</f>
        <v>0</v>
      </c>
      <c r="X5" s="57" t="s">
        <v>4</v>
      </c>
      <c r="Y5" s="57">
        <v>3</v>
      </c>
    </row>
    <row r="6" spans="1:25" x14ac:dyDescent="0.15">
      <c r="A6" s="62">
        <v>2</v>
      </c>
      <c r="B6" s="62">
        <f>IF(ISNA(VLOOKUP($Y$1*1000+A6,年齢別人口集計表AD2!$A$2:$K$5000,9,FALSE)),0,VLOOKUP($Y$1*1000+A6,年齢別人口集計表AD2!$A$2:$K$5000,9,FALSE))</f>
        <v>0</v>
      </c>
      <c r="C6" s="62">
        <f>IF(ISNA(VLOOKUP($Y$1*1000+A6,年齢別人口集計表AD2!$A$2:$K$5000,10,FALSE)),0,VLOOKUP($Y$1*1000+A6,年齢別人口集計表AD2!$A$2:$K$5000,10,FALSE))</f>
        <v>0</v>
      </c>
      <c r="D6" s="62">
        <f>SUM(B6:C6)</f>
        <v>0</v>
      </c>
      <c r="E6" s="63"/>
      <c r="F6" s="62">
        <v>7</v>
      </c>
      <c r="G6" s="62">
        <f>IF(ISNA(VLOOKUP($Y$1*1000+F6,年齢別人口集計表AD2!$A$2:$K$5000,9,FALSE)),0,VLOOKUP($Y$1*1000+F6,年齢別人口集計表AD2!$A$2:$K$5000,9,FALSE))</f>
        <v>1</v>
      </c>
      <c r="H6" s="62">
        <f>IF(ISNA(VLOOKUP($Y$1*1000+F6,年齢別人口集計表AD2!$A$2:$K$5000,10,FALSE)),0,VLOOKUP($Y$1*1000+F6,年齢別人口集計表AD2!$A$2:$K$5000,10,FALSE))</f>
        <v>0</v>
      </c>
      <c r="I6" s="62">
        <f>SUM(G6:H6)</f>
        <v>1</v>
      </c>
      <c r="J6" s="63"/>
      <c r="K6" s="62">
        <v>12</v>
      </c>
      <c r="L6" s="62">
        <f>IF(ISNA(VLOOKUP($Y$1*1000+K6,年齢別人口集計表AD2!$A$2:$K$5000,9,FALSE)),0,VLOOKUP($Y$1*1000+K6,年齢別人口集計表AD2!$A$2:$K$5000,9,FALSE))</f>
        <v>0</v>
      </c>
      <c r="M6" s="62">
        <f>IF(ISNA(VLOOKUP($Y$1*1000+K6,年齢別人口集計表AD2!$A$2:$K$5000,10,FALSE)),0,VLOOKUP($Y$1*1000+K6,年齢別人口集計表AD2!$A$2:$K$5000,10,FALSE))</f>
        <v>0</v>
      </c>
      <c r="N6" s="62">
        <f>SUM(L6:M6)</f>
        <v>0</v>
      </c>
      <c r="O6" s="63"/>
      <c r="P6" s="62">
        <v>17</v>
      </c>
      <c r="Q6" s="62">
        <f>IF(ISNA(VLOOKUP($Y$1*1000+P6,年齢別人口集計表AD2!$A$2:$K$5000,9,FALSE)),0,VLOOKUP($Y$1*1000+P6,年齢別人口集計表AD2!$A$2:$K$5000,9,FALSE))</f>
        <v>0</v>
      </c>
      <c r="R6" s="62">
        <f>IF(ISNA(VLOOKUP($Y$1*1000+P6,年齢別人口集計表AD2!$A$2:$K$5000,10,FALSE)),0,VLOOKUP($Y$1*1000+P6,年齢別人口集計表AD2!$A$2:$K$5000,10,FALSE))</f>
        <v>0</v>
      </c>
      <c r="S6" s="62">
        <f>SUM(Q6:R6)</f>
        <v>0</v>
      </c>
      <c r="X6" s="57" t="s">
        <v>5</v>
      </c>
      <c r="Y6" s="57">
        <v>4</v>
      </c>
    </row>
    <row r="7" spans="1:25" x14ac:dyDescent="0.15">
      <c r="A7" s="62">
        <v>3</v>
      </c>
      <c r="B7" s="62">
        <f>IF(ISNA(VLOOKUP($Y$1*1000+A7,年齢別人口集計表AD2!$A$2:$K$5000,9,FALSE)),0,VLOOKUP($Y$1*1000+A7,年齢別人口集計表AD2!$A$2:$K$5000,9,FALSE))</f>
        <v>0</v>
      </c>
      <c r="C7" s="62">
        <f>IF(ISNA(VLOOKUP($Y$1*1000+A7,年齢別人口集計表AD2!$A$2:$K$5000,10,FALSE)),0,VLOOKUP($Y$1*1000+A7,年齢別人口集計表AD2!$A$2:$K$5000,10,FALSE))</f>
        <v>0</v>
      </c>
      <c r="D7" s="62">
        <f>SUM(B7:C7)</f>
        <v>0</v>
      </c>
      <c r="E7" s="63"/>
      <c r="F7" s="62">
        <v>8</v>
      </c>
      <c r="G7" s="62">
        <f>IF(ISNA(VLOOKUP($Y$1*1000+F7,年齢別人口集計表AD2!$A$2:$K$5000,9,FALSE)),0,VLOOKUP($Y$1*1000+F7,年齢別人口集計表AD2!$A$2:$K$5000,9,FALSE))</f>
        <v>0</v>
      </c>
      <c r="H7" s="62">
        <f>IF(ISNA(VLOOKUP($Y$1*1000+F7,年齢別人口集計表AD2!$A$2:$K$5000,10,FALSE)),0,VLOOKUP($Y$1*1000+F7,年齢別人口集計表AD2!$A$2:$K$5000,10,FALSE))</f>
        <v>0</v>
      </c>
      <c r="I7" s="62">
        <f>SUM(G7:H7)</f>
        <v>0</v>
      </c>
      <c r="J7" s="63"/>
      <c r="K7" s="62">
        <v>13</v>
      </c>
      <c r="L7" s="62">
        <f>IF(ISNA(VLOOKUP($Y$1*1000+K7,年齢別人口集計表AD2!$A$2:$K$5000,9,FALSE)),0,VLOOKUP($Y$1*1000+K7,年齢別人口集計表AD2!$A$2:$K$5000,9,FALSE))</f>
        <v>0</v>
      </c>
      <c r="M7" s="62">
        <f>IF(ISNA(VLOOKUP($Y$1*1000+K7,年齢別人口集計表AD2!$A$2:$K$5000,10,FALSE)),0,VLOOKUP($Y$1*1000+K7,年齢別人口集計表AD2!$A$2:$K$5000,10,FALSE))</f>
        <v>0</v>
      </c>
      <c r="N7" s="62">
        <f>SUM(L7:M7)</f>
        <v>0</v>
      </c>
      <c r="O7" s="63"/>
      <c r="P7" s="62">
        <v>18</v>
      </c>
      <c r="Q7" s="62">
        <f>IF(ISNA(VLOOKUP($Y$1*1000+P7,年齢別人口集計表AD2!$A$2:$K$5000,9,FALSE)),0,VLOOKUP($Y$1*1000+P7,年齢別人口集計表AD2!$A$2:$K$5000,9,FALSE))</f>
        <v>0</v>
      </c>
      <c r="R7" s="62">
        <f>IF(ISNA(VLOOKUP($Y$1*1000+P7,年齢別人口集計表AD2!$A$2:$K$5000,10,FALSE)),0,VLOOKUP($Y$1*1000+P7,年齢別人口集計表AD2!$A$2:$K$5000,10,FALSE))</f>
        <v>0</v>
      </c>
      <c r="S7" s="62">
        <f>SUM(Q7:R7)</f>
        <v>0</v>
      </c>
      <c r="X7" s="57" t="s">
        <v>6</v>
      </c>
      <c r="Y7" s="57">
        <v>5</v>
      </c>
    </row>
    <row r="8" spans="1:25" x14ac:dyDescent="0.15">
      <c r="A8" s="62">
        <v>4</v>
      </c>
      <c r="B8" s="62">
        <f>IF(ISNA(VLOOKUP($Y$1*1000+A8,年齢別人口集計表AD2!$A$2:$K$5000,9,FALSE)),0,VLOOKUP($Y$1*1000+A8,年齢別人口集計表AD2!$A$2:$K$5000,9,FALSE))</f>
        <v>0</v>
      </c>
      <c r="C8" s="62">
        <f>IF(ISNA(VLOOKUP($Y$1*1000+A8,年齢別人口集計表AD2!$A$2:$K$5000,10,FALSE)),0,VLOOKUP($Y$1*1000+A8,年齢別人口集計表AD2!$A$2:$K$5000,10,FALSE))</f>
        <v>0</v>
      </c>
      <c r="D8" s="62">
        <f>SUM(B8:C8)</f>
        <v>0</v>
      </c>
      <c r="E8" s="63"/>
      <c r="F8" s="62">
        <v>9</v>
      </c>
      <c r="G8" s="62">
        <f>IF(ISNA(VLOOKUP($Y$1*1000+F8,年齢別人口集計表AD2!$A$2:$K$5000,9,FALSE)),0,VLOOKUP($Y$1*1000+F8,年齢別人口集計表AD2!$A$2:$K$5000,9,FALSE))</f>
        <v>0</v>
      </c>
      <c r="H8" s="62">
        <f>IF(ISNA(VLOOKUP($Y$1*1000+F8,年齢別人口集計表AD2!$A$2:$K$5000,10,FALSE)),0,VLOOKUP($Y$1*1000+F8,年齢別人口集計表AD2!$A$2:$K$5000,10,FALSE))</f>
        <v>0</v>
      </c>
      <c r="I8" s="62">
        <f>SUM(G8:H8)</f>
        <v>0</v>
      </c>
      <c r="J8" s="63"/>
      <c r="K8" s="62">
        <v>14</v>
      </c>
      <c r="L8" s="62">
        <f>IF(ISNA(VLOOKUP($Y$1*1000+K8,年齢別人口集計表AD2!$A$2:$K$5000,9,FALSE)),0,VLOOKUP($Y$1*1000+K8,年齢別人口集計表AD2!$A$2:$K$5000,9,FALSE))</f>
        <v>0</v>
      </c>
      <c r="M8" s="62">
        <f>IF(ISNA(VLOOKUP($Y$1*1000+K8,年齢別人口集計表AD2!$A$2:$K$5000,10,FALSE)),0,VLOOKUP($Y$1*1000+K8,年齢別人口集計表AD2!$A$2:$K$5000,10,FALSE))</f>
        <v>0</v>
      </c>
      <c r="N8" s="62">
        <f>SUM(L8:M8)</f>
        <v>0</v>
      </c>
      <c r="O8" s="63"/>
      <c r="P8" s="62">
        <v>19</v>
      </c>
      <c r="Q8" s="62">
        <f>IF(ISNA(VLOOKUP($Y$1*1000+P8,年齢別人口集計表AD2!$A$2:$K$5000,9,FALSE)),0,VLOOKUP($Y$1*1000+P8,年齢別人口集計表AD2!$A$2:$K$5000,9,FALSE))</f>
        <v>0</v>
      </c>
      <c r="R8" s="62">
        <f>IF(ISNA(VLOOKUP($Y$1*1000+P8,年齢別人口集計表AD2!$A$2:$K$5000,10,FALSE)),0,VLOOKUP($Y$1*1000+P8,年齢別人口集計表AD2!$A$2:$K$5000,10,FALSE))</f>
        <v>0</v>
      </c>
      <c r="S8" s="62">
        <f>SUM(Q8:R8)</f>
        <v>0</v>
      </c>
      <c r="X8" s="57" t="s">
        <v>7</v>
      </c>
      <c r="Y8" s="57">
        <v>6</v>
      </c>
    </row>
    <row r="9" spans="1:25" x14ac:dyDescent="0.15">
      <c r="A9" s="64" t="s">
        <v>91</v>
      </c>
      <c r="B9" s="62">
        <f>SUM(B4:B8)</f>
        <v>0</v>
      </c>
      <c r="C9" s="62">
        <f>SUM(C4:C8)</f>
        <v>0</v>
      </c>
      <c r="D9" s="62">
        <f>SUM(D4:D8)</f>
        <v>0</v>
      </c>
      <c r="E9" s="63"/>
      <c r="F9" s="64" t="s">
        <v>91</v>
      </c>
      <c r="G9" s="62">
        <f>SUM(G4:G8)</f>
        <v>1</v>
      </c>
      <c r="H9" s="62">
        <f>SUM(H4:H8)</f>
        <v>0</v>
      </c>
      <c r="I9" s="62">
        <f>SUM(I4:I8)</f>
        <v>1</v>
      </c>
      <c r="J9" s="63"/>
      <c r="K9" s="64" t="s">
        <v>91</v>
      </c>
      <c r="L9" s="62">
        <f>SUM(L4:L8)</f>
        <v>0</v>
      </c>
      <c r="M9" s="62">
        <f>SUM(M4:M8)</f>
        <v>1</v>
      </c>
      <c r="N9" s="62">
        <f>SUM(N4:N8)</f>
        <v>1</v>
      </c>
      <c r="O9" s="63"/>
      <c r="P9" s="64" t="s">
        <v>91</v>
      </c>
      <c r="Q9" s="62">
        <f>SUM(Q4:Q8)</f>
        <v>0</v>
      </c>
      <c r="R9" s="62">
        <f>SUM(R4:R8)</f>
        <v>0</v>
      </c>
      <c r="S9" s="62">
        <f>SUM(S4:S8)</f>
        <v>0</v>
      </c>
      <c r="U9" s="65">
        <f>Q9+L9+G9+B9</f>
        <v>1</v>
      </c>
      <c r="V9" s="65">
        <f>R9+M9+H9+C9</f>
        <v>1</v>
      </c>
      <c r="X9" s="57" t="s">
        <v>8</v>
      </c>
      <c r="Y9" s="57">
        <v>7</v>
      </c>
    </row>
    <row r="10" spans="1:25" x14ac:dyDescent="0.15">
      <c r="A10" s="66"/>
      <c r="B10" s="66"/>
      <c r="C10" s="66"/>
      <c r="D10" s="66"/>
      <c r="F10" s="66"/>
      <c r="G10" s="66"/>
      <c r="H10" s="66"/>
      <c r="I10" s="66"/>
      <c r="K10" s="66"/>
      <c r="L10" s="66"/>
      <c r="M10" s="66"/>
      <c r="N10" s="66"/>
      <c r="P10" s="66"/>
      <c r="Q10" s="66"/>
      <c r="R10" s="66"/>
      <c r="S10" s="66"/>
      <c r="X10" s="57" t="s">
        <v>9</v>
      </c>
      <c r="Y10" s="57">
        <v>8</v>
      </c>
    </row>
    <row r="11" spans="1:25" x14ac:dyDescent="0.15">
      <c r="A11" s="64" t="s">
        <v>0</v>
      </c>
      <c r="B11" s="64" t="s">
        <v>89</v>
      </c>
      <c r="C11" s="64" t="s">
        <v>90</v>
      </c>
      <c r="D11" s="64" t="s">
        <v>91</v>
      </c>
      <c r="E11" s="63"/>
      <c r="F11" s="64" t="s">
        <v>0</v>
      </c>
      <c r="G11" s="64" t="s">
        <v>89</v>
      </c>
      <c r="H11" s="64" t="s">
        <v>90</v>
      </c>
      <c r="I11" s="64" t="s">
        <v>91</v>
      </c>
      <c r="J11" s="63"/>
      <c r="K11" s="64" t="s">
        <v>0</v>
      </c>
      <c r="L11" s="64" t="s">
        <v>89</v>
      </c>
      <c r="M11" s="64" t="s">
        <v>90</v>
      </c>
      <c r="N11" s="64" t="s">
        <v>91</v>
      </c>
      <c r="O11" s="63"/>
      <c r="P11" s="64" t="s">
        <v>0</v>
      </c>
      <c r="Q11" s="64" t="s">
        <v>89</v>
      </c>
      <c r="R11" s="64" t="s">
        <v>90</v>
      </c>
      <c r="S11" s="64" t="s">
        <v>91</v>
      </c>
      <c r="X11" s="57" t="s">
        <v>10</v>
      </c>
      <c r="Y11" s="57">
        <v>9</v>
      </c>
    </row>
    <row r="12" spans="1:25" x14ac:dyDescent="0.15">
      <c r="A12" s="62">
        <v>20</v>
      </c>
      <c r="B12" s="62">
        <f>IF(ISNA(VLOOKUP($Y$1*1000+A12,年齢別人口集計表AD2!$A$2:$K$5000,9,FALSE)),0,VLOOKUP($Y$1*1000+A12,年齢別人口集計表AD2!$A$2:$K$5000,9,FALSE))</f>
        <v>0</v>
      </c>
      <c r="C12" s="62">
        <f>IF(ISNA(VLOOKUP($Y$1*1000+A12,年齢別人口集計表AD2!$A$2:$K$5000,10,FALSE)),0,VLOOKUP($Y$1*1000+A12,年齢別人口集計表AD2!$A$2:$K$5000,10,FALSE))</f>
        <v>0</v>
      </c>
      <c r="D12" s="62">
        <f>SUM(B12:C12)</f>
        <v>0</v>
      </c>
      <c r="E12" s="63"/>
      <c r="F12" s="62">
        <v>25</v>
      </c>
      <c r="G12" s="62">
        <f>IF(ISNA(VLOOKUP($Y$1*1000+F12,年齢別人口集計表AD2!$A$2:$K$5000,9,FALSE)),0,VLOOKUP($Y$1*1000+F12,年齢別人口集計表AD2!$A$2:$K$5000,9,FALSE))</f>
        <v>0</v>
      </c>
      <c r="H12" s="62">
        <f>IF(ISNA(VLOOKUP($Y$1*1000+F12,年齢別人口集計表AD2!$A$2:$K$5000,10,FALSE)),0,VLOOKUP($Y$1*1000+F12,年齢別人口集計表AD2!$A$2:$K$5000,10,FALSE))</f>
        <v>1</v>
      </c>
      <c r="I12" s="62">
        <f>SUM(G12:H12)</f>
        <v>1</v>
      </c>
      <c r="J12" s="63"/>
      <c r="K12" s="62">
        <v>30</v>
      </c>
      <c r="L12" s="62">
        <f>IF(ISNA(VLOOKUP($Y$1*1000+K12,年齢別人口集計表AD2!$A$2:$K$5000,9,FALSE)),0,VLOOKUP($Y$1*1000+K12,年齢別人口集計表AD2!$A$2:$K$5000,9,FALSE))</f>
        <v>1</v>
      </c>
      <c r="M12" s="62">
        <f>IF(ISNA(VLOOKUP($Y$1*1000+K12,年齢別人口集計表AD2!$A$2:$K$5000,10,FALSE)),0,VLOOKUP($Y$1*1000+K12,年齢別人口集計表AD2!$A$2:$K$5000,10,FALSE))</f>
        <v>2</v>
      </c>
      <c r="N12" s="62">
        <f>SUM(L12:M12)</f>
        <v>3</v>
      </c>
      <c r="O12" s="63"/>
      <c r="P12" s="62">
        <v>35</v>
      </c>
      <c r="Q12" s="62">
        <f>IF(ISNA(VLOOKUP($Y$1*1000+P12,年齢別人口集計表AD2!$A$2:$K$5000,9,FALSE)),0,VLOOKUP($Y$1*1000+P12,年齢別人口集計表AD2!$A$2:$K$5000,9,FALSE))</f>
        <v>0</v>
      </c>
      <c r="R12" s="62">
        <f>IF(ISNA(VLOOKUP($Y$1*1000+P12,年齢別人口集計表AD2!$A$2:$K$5000,10,FALSE)),0,VLOOKUP($Y$1*1000+P12,年齢別人口集計表AD2!$A$2:$K$5000,10,FALSE))</f>
        <v>0</v>
      </c>
      <c r="S12" s="62">
        <f>SUM(Q12:R12)</f>
        <v>0</v>
      </c>
      <c r="X12" s="57" t="s">
        <v>11</v>
      </c>
      <c r="Y12" s="57">
        <v>10</v>
      </c>
    </row>
    <row r="13" spans="1:25" x14ac:dyDescent="0.15">
      <c r="A13" s="62">
        <v>21</v>
      </c>
      <c r="B13" s="62">
        <f>IF(ISNA(VLOOKUP($Y$1*1000+A13,年齢別人口集計表AD2!$A$2:$K$5000,9,FALSE)),0,VLOOKUP($Y$1*1000+A13,年齢別人口集計表AD2!$A$2:$K$5000,9,FALSE))</f>
        <v>0</v>
      </c>
      <c r="C13" s="62">
        <f>IF(ISNA(VLOOKUP($Y$1*1000+A13,年齢別人口集計表AD2!$A$2:$K$5000,10,FALSE)),0,VLOOKUP($Y$1*1000+A13,年齢別人口集計表AD2!$A$2:$K$5000,10,FALSE))</f>
        <v>0</v>
      </c>
      <c r="D13" s="62">
        <f>SUM(B13:C13)</f>
        <v>0</v>
      </c>
      <c r="E13" s="63"/>
      <c r="F13" s="62">
        <v>26</v>
      </c>
      <c r="G13" s="62">
        <f>IF(ISNA(VLOOKUP($Y$1*1000+F13,年齢別人口集計表AD2!$A$2:$K$5000,9,FALSE)),0,VLOOKUP($Y$1*1000+F13,年齢別人口集計表AD2!$A$2:$K$5000,9,FALSE))</f>
        <v>0</v>
      </c>
      <c r="H13" s="62">
        <f>IF(ISNA(VLOOKUP($Y$1*1000+F13,年齢別人口集計表AD2!$A$2:$K$5000,10,FALSE)),0,VLOOKUP($Y$1*1000+F13,年齢別人口集計表AD2!$A$2:$K$5000,10,FALSE))</f>
        <v>0</v>
      </c>
      <c r="I13" s="62">
        <f>SUM(G13:H13)</f>
        <v>0</v>
      </c>
      <c r="J13" s="63"/>
      <c r="K13" s="62">
        <v>31</v>
      </c>
      <c r="L13" s="62">
        <f>IF(ISNA(VLOOKUP($Y$1*1000+K13,年齢別人口集計表AD2!$A$2:$K$5000,9,FALSE)),0,VLOOKUP($Y$1*1000+K13,年齢別人口集計表AD2!$A$2:$K$5000,9,FALSE))</f>
        <v>0</v>
      </c>
      <c r="M13" s="62">
        <f>IF(ISNA(VLOOKUP($Y$1*1000+K13,年齢別人口集計表AD2!$A$2:$K$5000,10,FALSE)),0,VLOOKUP($Y$1*1000+K13,年齢別人口集計表AD2!$A$2:$K$5000,10,FALSE))</f>
        <v>0</v>
      </c>
      <c r="N13" s="62">
        <f>SUM(L13:M13)</f>
        <v>0</v>
      </c>
      <c r="O13" s="63"/>
      <c r="P13" s="62">
        <v>36</v>
      </c>
      <c r="Q13" s="62">
        <f>IF(ISNA(VLOOKUP($Y$1*1000+P13,年齢別人口集計表AD2!$A$2:$K$5000,9,FALSE)),0,VLOOKUP($Y$1*1000+P13,年齢別人口集計表AD2!$A$2:$K$5000,9,FALSE))</f>
        <v>0</v>
      </c>
      <c r="R13" s="62">
        <f>IF(ISNA(VLOOKUP($Y$1*1000+P13,年齢別人口集計表AD2!$A$2:$K$5000,10,FALSE)),0,VLOOKUP($Y$1*1000+P13,年齢別人口集計表AD2!$A$2:$K$5000,10,FALSE))</f>
        <v>0</v>
      </c>
      <c r="S13" s="62">
        <f>SUM(Q13:R13)</f>
        <v>0</v>
      </c>
      <c r="X13" s="57" t="s">
        <v>12</v>
      </c>
      <c r="Y13" s="57">
        <v>11</v>
      </c>
    </row>
    <row r="14" spans="1:25" x14ac:dyDescent="0.15">
      <c r="A14" s="62">
        <v>22</v>
      </c>
      <c r="B14" s="62">
        <f>IF(ISNA(VLOOKUP($Y$1*1000+A14,年齢別人口集計表AD2!$A$2:$K$5000,9,FALSE)),0,VLOOKUP($Y$1*1000+A14,年齢別人口集計表AD2!$A$2:$K$5000,9,FALSE))</f>
        <v>0</v>
      </c>
      <c r="C14" s="62">
        <f>IF(ISNA(VLOOKUP($Y$1*1000+A14,年齢別人口集計表AD2!$A$2:$K$5000,10,FALSE)),0,VLOOKUP($Y$1*1000+A14,年齢別人口集計表AD2!$A$2:$K$5000,10,FALSE))</f>
        <v>0</v>
      </c>
      <c r="D14" s="62">
        <f>SUM(B14:C14)</f>
        <v>0</v>
      </c>
      <c r="E14" s="63"/>
      <c r="F14" s="62">
        <v>27</v>
      </c>
      <c r="G14" s="62">
        <f>IF(ISNA(VLOOKUP($Y$1*1000+F14,年齢別人口集計表AD2!$A$2:$K$5000,9,FALSE)),0,VLOOKUP($Y$1*1000+F14,年齢別人口集計表AD2!$A$2:$K$5000,9,FALSE))</f>
        <v>0</v>
      </c>
      <c r="H14" s="62">
        <f>IF(ISNA(VLOOKUP($Y$1*1000+F14,年齢別人口集計表AD2!$A$2:$K$5000,10,FALSE)),0,VLOOKUP($Y$1*1000+F14,年齢別人口集計表AD2!$A$2:$K$5000,10,FALSE))</f>
        <v>0</v>
      </c>
      <c r="I14" s="62">
        <f>SUM(G14:H14)</f>
        <v>0</v>
      </c>
      <c r="J14" s="63"/>
      <c r="K14" s="62">
        <v>32</v>
      </c>
      <c r="L14" s="62">
        <f>IF(ISNA(VLOOKUP($Y$1*1000+K14,年齢別人口集計表AD2!$A$2:$K$5000,9,FALSE)),0,VLOOKUP($Y$1*1000+K14,年齢別人口集計表AD2!$A$2:$K$5000,9,FALSE))</f>
        <v>0</v>
      </c>
      <c r="M14" s="62">
        <f>IF(ISNA(VLOOKUP($Y$1*1000+K14,年齢別人口集計表AD2!$A$2:$K$5000,10,FALSE)),0,VLOOKUP($Y$1*1000+K14,年齢別人口集計表AD2!$A$2:$K$5000,10,FALSE))</f>
        <v>0</v>
      </c>
      <c r="N14" s="62">
        <f>SUM(L14:M14)</f>
        <v>0</v>
      </c>
      <c r="O14" s="63"/>
      <c r="P14" s="62">
        <v>37</v>
      </c>
      <c r="Q14" s="62">
        <f>IF(ISNA(VLOOKUP($Y$1*1000+P14,年齢別人口集計表AD2!$A$2:$K$5000,9,FALSE)),0,VLOOKUP($Y$1*1000+P14,年齢別人口集計表AD2!$A$2:$K$5000,9,FALSE))</f>
        <v>0</v>
      </c>
      <c r="R14" s="62">
        <f>IF(ISNA(VLOOKUP($Y$1*1000+P14,年齢別人口集計表AD2!$A$2:$K$5000,10,FALSE)),0,VLOOKUP($Y$1*1000+P14,年齢別人口集計表AD2!$A$2:$K$5000,10,FALSE))</f>
        <v>0</v>
      </c>
      <c r="S14" s="62">
        <f>SUM(Q14:R14)</f>
        <v>0</v>
      </c>
      <c r="X14" s="57" t="s">
        <v>13</v>
      </c>
      <c r="Y14" s="57">
        <v>12</v>
      </c>
    </row>
    <row r="15" spans="1:25" x14ac:dyDescent="0.15">
      <c r="A15" s="62">
        <v>23</v>
      </c>
      <c r="B15" s="62">
        <f>IF(ISNA(VLOOKUP($Y$1*1000+A15,年齢別人口集計表AD2!$A$2:$K$5000,9,FALSE)),0,VLOOKUP($Y$1*1000+A15,年齢別人口集計表AD2!$A$2:$K$5000,9,FALSE))</f>
        <v>0</v>
      </c>
      <c r="C15" s="62">
        <f>IF(ISNA(VLOOKUP($Y$1*1000+A15,年齢別人口集計表AD2!$A$2:$K$5000,10,FALSE)),0,VLOOKUP($Y$1*1000+A15,年齢別人口集計表AD2!$A$2:$K$5000,10,FALSE))</f>
        <v>1</v>
      </c>
      <c r="D15" s="62">
        <f>SUM(B15:C15)</f>
        <v>1</v>
      </c>
      <c r="E15" s="63"/>
      <c r="F15" s="62">
        <v>28</v>
      </c>
      <c r="G15" s="62">
        <f>IF(ISNA(VLOOKUP($Y$1*1000+F15,年齢別人口集計表AD2!$A$2:$K$5000,9,FALSE)),0,VLOOKUP($Y$1*1000+F15,年齢別人口集計表AD2!$A$2:$K$5000,9,FALSE))</f>
        <v>0</v>
      </c>
      <c r="H15" s="62">
        <f>IF(ISNA(VLOOKUP($Y$1*1000+F15,年齢別人口集計表AD2!$A$2:$K$5000,10,FALSE)),0,VLOOKUP($Y$1*1000+F15,年齢別人口集計表AD2!$A$2:$K$5000,10,FALSE))</f>
        <v>0</v>
      </c>
      <c r="I15" s="62">
        <f>SUM(G15:H15)</f>
        <v>0</v>
      </c>
      <c r="J15" s="63"/>
      <c r="K15" s="62">
        <v>33</v>
      </c>
      <c r="L15" s="62">
        <f>IF(ISNA(VLOOKUP($Y$1*1000+K15,年齢別人口集計表AD2!$A$2:$K$5000,9,FALSE)),0,VLOOKUP($Y$1*1000+K15,年齢別人口集計表AD2!$A$2:$K$5000,9,FALSE))</f>
        <v>0</v>
      </c>
      <c r="M15" s="62">
        <f>IF(ISNA(VLOOKUP($Y$1*1000+K15,年齢別人口集計表AD2!$A$2:$K$5000,10,FALSE)),0,VLOOKUP($Y$1*1000+K15,年齢別人口集計表AD2!$A$2:$K$5000,10,FALSE))</f>
        <v>0</v>
      </c>
      <c r="N15" s="62">
        <f>SUM(L15:M15)</f>
        <v>0</v>
      </c>
      <c r="O15" s="63"/>
      <c r="P15" s="62">
        <v>38</v>
      </c>
      <c r="Q15" s="62">
        <f>IF(ISNA(VLOOKUP($Y$1*1000+P15,年齢別人口集計表AD2!$A$2:$K$5000,9,FALSE)),0,VLOOKUP($Y$1*1000+P15,年齢別人口集計表AD2!$A$2:$K$5000,9,FALSE))</f>
        <v>0</v>
      </c>
      <c r="R15" s="62">
        <f>IF(ISNA(VLOOKUP($Y$1*1000+P15,年齢別人口集計表AD2!$A$2:$K$5000,10,FALSE)),0,VLOOKUP($Y$1*1000+P15,年齢別人口集計表AD2!$A$2:$K$5000,10,FALSE))</f>
        <v>0</v>
      </c>
      <c r="S15" s="62">
        <f>SUM(Q15:R15)</f>
        <v>0</v>
      </c>
      <c r="X15" s="57" t="s">
        <v>14</v>
      </c>
      <c r="Y15" s="57">
        <v>13</v>
      </c>
    </row>
    <row r="16" spans="1:25" x14ac:dyDescent="0.15">
      <c r="A16" s="62">
        <v>24</v>
      </c>
      <c r="B16" s="62">
        <f>IF(ISNA(VLOOKUP($Y$1*1000+A16,年齢別人口集計表AD2!$A$2:$K$5000,9,FALSE)),0,VLOOKUP($Y$1*1000+A16,年齢別人口集計表AD2!$A$2:$K$5000,9,FALSE))</f>
        <v>0</v>
      </c>
      <c r="C16" s="62">
        <f>IF(ISNA(VLOOKUP($Y$1*1000+A16,年齢別人口集計表AD2!$A$2:$K$5000,10,FALSE)),0,VLOOKUP($Y$1*1000+A16,年齢別人口集計表AD2!$A$2:$K$5000,10,FALSE))</f>
        <v>0</v>
      </c>
      <c r="D16" s="62">
        <f>SUM(B16:C16)</f>
        <v>0</v>
      </c>
      <c r="E16" s="63"/>
      <c r="F16" s="62">
        <v>29</v>
      </c>
      <c r="G16" s="62">
        <f>IF(ISNA(VLOOKUP($Y$1*1000+F16,年齢別人口集計表AD2!$A$2:$K$5000,9,FALSE)),0,VLOOKUP($Y$1*1000+F16,年齢別人口集計表AD2!$A$2:$K$5000,9,FALSE))</f>
        <v>0</v>
      </c>
      <c r="H16" s="62">
        <f>IF(ISNA(VLOOKUP($Y$1*1000+F16,年齢別人口集計表AD2!$A$2:$K$5000,10,FALSE)),0,VLOOKUP($Y$1*1000+F16,年齢別人口集計表AD2!$A$2:$K$5000,10,FALSE))</f>
        <v>1</v>
      </c>
      <c r="I16" s="62">
        <f>SUM(G16:H16)</f>
        <v>1</v>
      </c>
      <c r="J16" s="63"/>
      <c r="K16" s="62">
        <v>34</v>
      </c>
      <c r="L16" s="62">
        <f>IF(ISNA(VLOOKUP($Y$1*1000+K16,年齢別人口集計表AD2!$A$2:$K$5000,9,FALSE)),0,VLOOKUP($Y$1*1000+K16,年齢別人口集計表AD2!$A$2:$K$5000,9,FALSE))</f>
        <v>0</v>
      </c>
      <c r="M16" s="62">
        <f>IF(ISNA(VLOOKUP($Y$1*1000+K16,年齢別人口集計表AD2!$A$2:$K$5000,10,FALSE)),0,VLOOKUP($Y$1*1000+K16,年齢別人口集計表AD2!$A$2:$K$5000,10,FALSE))</f>
        <v>0</v>
      </c>
      <c r="N16" s="62">
        <f>SUM(L16:M16)</f>
        <v>0</v>
      </c>
      <c r="O16" s="63"/>
      <c r="P16" s="62">
        <v>39</v>
      </c>
      <c r="Q16" s="62">
        <f>IF(ISNA(VLOOKUP($Y$1*1000+P16,年齢別人口集計表AD2!$A$2:$K$5000,9,FALSE)),0,VLOOKUP($Y$1*1000+P16,年齢別人口集計表AD2!$A$2:$K$5000,9,FALSE))</f>
        <v>0</v>
      </c>
      <c r="R16" s="62">
        <f>IF(ISNA(VLOOKUP($Y$1*1000+P16,年齢別人口集計表AD2!$A$2:$K$5000,10,FALSE)),0,VLOOKUP($Y$1*1000+P16,年齢別人口集計表AD2!$A$2:$K$5000,10,FALSE))</f>
        <v>0</v>
      </c>
      <c r="S16" s="62">
        <f>SUM(Q16:R16)</f>
        <v>0</v>
      </c>
      <c r="X16" s="57" t="s">
        <v>15</v>
      </c>
      <c r="Y16" s="57">
        <v>14</v>
      </c>
    </row>
    <row r="17" spans="1:25" x14ac:dyDescent="0.15">
      <c r="A17" s="64" t="s">
        <v>91</v>
      </c>
      <c r="B17" s="62">
        <f>SUM(B12:B16)</f>
        <v>0</v>
      </c>
      <c r="C17" s="62">
        <f>SUM(C12:C16)</f>
        <v>1</v>
      </c>
      <c r="D17" s="62">
        <f>SUM(D12:D16)</f>
        <v>1</v>
      </c>
      <c r="E17" s="63"/>
      <c r="F17" s="64" t="s">
        <v>91</v>
      </c>
      <c r="G17" s="62">
        <f>SUM(G12:G16)</f>
        <v>0</v>
      </c>
      <c r="H17" s="62">
        <f>SUM(H12:H16)</f>
        <v>2</v>
      </c>
      <c r="I17" s="62">
        <f>SUM(I12:I16)</f>
        <v>2</v>
      </c>
      <c r="J17" s="63"/>
      <c r="K17" s="64" t="s">
        <v>91</v>
      </c>
      <c r="L17" s="62">
        <f>SUM(L12:L16)</f>
        <v>1</v>
      </c>
      <c r="M17" s="62">
        <f>SUM(M12:M16)</f>
        <v>2</v>
      </c>
      <c r="N17" s="62">
        <f>SUM(N12:N16)</f>
        <v>3</v>
      </c>
      <c r="O17" s="63"/>
      <c r="P17" s="64" t="s">
        <v>91</v>
      </c>
      <c r="Q17" s="62">
        <f>SUM(Q12:Q16)</f>
        <v>0</v>
      </c>
      <c r="R17" s="62">
        <f>SUM(R12:R16)</f>
        <v>0</v>
      </c>
      <c r="S17" s="62">
        <f>SUM(S12:S16)</f>
        <v>0</v>
      </c>
      <c r="U17" s="65">
        <f>Q17+L17+G17+B17</f>
        <v>1</v>
      </c>
      <c r="V17" s="65">
        <f>R17+M17+H17+C17</f>
        <v>5</v>
      </c>
      <c r="X17" s="57" t="s">
        <v>16</v>
      </c>
      <c r="Y17" s="57">
        <v>15</v>
      </c>
    </row>
    <row r="18" spans="1:25" x14ac:dyDescent="0.15">
      <c r="A18" s="66"/>
      <c r="B18" s="66"/>
      <c r="C18" s="66"/>
      <c r="D18" s="66"/>
      <c r="F18" s="66"/>
      <c r="G18" s="66"/>
      <c r="H18" s="66"/>
      <c r="I18" s="66"/>
      <c r="K18" s="66"/>
      <c r="L18" s="66"/>
      <c r="M18" s="66"/>
      <c r="N18" s="66"/>
      <c r="P18" s="66"/>
      <c r="Q18" s="66"/>
      <c r="R18" s="66"/>
      <c r="S18" s="66"/>
      <c r="X18" s="57" t="s">
        <v>17</v>
      </c>
      <c r="Y18" s="57">
        <v>16</v>
      </c>
    </row>
    <row r="19" spans="1:25" x14ac:dyDescent="0.15">
      <c r="A19" s="64" t="s">
        <v>0</v>
      </c>
      <c r="B19" s="64" t="s">
        <v>89</v>
      </c>
      <c r="C19" s="64" t="s">
        <v>90</v>
      </c>
      <c r="D19" s="64" t="s">
        <v>91</v>
      </c>
      <c r="E19" s="63"/>
      <c r="F19" s="64" t="s">
        <v>0</v>
      </c>
      <c r="G19" s="64" t="s">
        <v>89</v>
      </c>
      <c r="H19" s="64" t="s">
        <v>90</v>
      </c>
      <c r="I19" s="64" t="s">
        <v>91</v>
      </c>
      <c r="J19" s="63"/>
      <c r="K19" s="64" t="s">
        <v>0</v>
      </c>
      <c r="L19" s="64" t="s">
        <v>89</v>
      </c>
      <c r="M19" s="64" t="s">
        <v>90</v>
      </c>
      <c r="N19" s="64" t="s">
        <v>91</v>
      </c>
      <c r="O19" s="63"/>
      <c r="P19" s="64" t="s">
        <v>0</v>
      </c>
      <c r="Q19" s="64" t="s">
        <v>89</v>
      </c>
      <c r="R19" s="64" t="s">
        <v>90</v>
      </c>
      <c r="S19" s="64" t="s">
        <v>91</v>
      </c>
      <c r="X19" s="57" t="s">
        <v>18</v>
      </c>
      <c r="Y19" s="57">
        <v>17</v>
      </c>
    </row>
    <row r="20" spans="1:25" x14ac:dyDescent="0.15">
      <c r="A20" s="62">
        <v>40</v>
      </c>
      <c r="B20" s="62">
        <f>IF(ISNA(VLOOKUP($Y$1*1000+A20,年齢別人口集計表AD2!$A$2:$K$5000,9,FALSE)),0,VLOOKUP($Y$1*1000+A20,年齢別人口集計表AD2!$A$2:$K$5000,9,FALSE))</f>
        <v>0</v>
      </c>
      <c r="C20" s="62">
        <f>IF(ISNA(VLOOKUP($Y$1*1000+A20,年齢別人口集計表AD2!$A$2:$K$5000,10,FALSE)),0,VLOOKUP($Y$1*1000+A20,年齢別人口集計表AD2!$A$2:$K$5000,10,FALSE))</f>
        <v>0</v>
      </c>
      <c r="D20" s="62">
        <f>SUM(B20:C20)</f>
        <v>0</v>
      </c>
      <c r="E20" s="63"/>
      <c r="F20" s="62">
        <v>45</v>
      </c>
      <c r="G20" s="62">
        <f>IF(ISNA(VLOOKUP($Y$1*1000+F20,年齢別人口集計表AD2!$A$2:$K$5000,9,FALSE)),0,VLOOKUP($Y$1*1000+F20,年齢別人口集計表AD2!$A$2:$K$5000,9,FALSE))</f>
        <v>1</v>
      </c>
      <c r="H20" s="62">
        <f>IF(ISNA(VLOOKUP($Y$1*1000+F20,年齢別人口集計表AD2!$A$2:$K$5000,10,FALSE)),0,VLOOKUP($Y$1*1000+F20,年齢別人口集計表AD2!$A$2:$K$5000,10,FALSE))</f>
        <v>0</v>
      </c>
      <c r="I20" s="62">
        <f>SUM(G20:H20)</f>
        <v>1</v>
      </c>
      <c r="J20" s="63"/>
      <c r="K20" s="62">
        <v>50</v>
      </c>
      <c r="L20" s="62">
        <f>IF(ISNA(VLOOKUP($Y$1*1000+K20,年齢別人口集計表AD2!$A$2:$K$5000,9,FALSE)),0,VLOOKUP($Y$1*1000+K20,年齢別人口集計表AD2!$A$2:$K$5000,9,FALSE))</f>
        <v>0</v>
      </c>
      <c r="M20" s="62">
        <f>IF(ISNA(VLOOKUP($Y$1*1000+K20,年齢別人口集計表AD2!$A$2:$K$5000,10,FALSE)),0,VLOOKUP($Y$1*1000+K20,年齢別人口集計表AD2!$A$2:$K$5000,10,FALSE))</f>
        <v>0</v>
      </c>
      <c r="N20" s="62">
        <f>SUM(L20:M20)</f>
        <v>0</v>
      </c>
      <c r="O20" s="63"/>
      <c r="P20" s="62">
        <v>55</v>
      </c>
      <c r="Q20" s="62">
        <f>IF(ISNA(VLOOKUP($Y$1*1000+P20,年齢別人口集計表AD2!$A$2:$K$5000,9,FALSE)),0,VLOOKUP($Y$1*1000+P20,年齢別人口集計表AD2!$A$2:$K$5000,9,FALSE))</f>
        <v>0</v>
      </c>
      <c r="R20" s="62">
        <f>IF(ISNA(VLOOKUP($Y$1*1000+P20,年齢別人口集計表AD2!$A$2:$K$5000,10,FALSE)),0,VLOOKUP($Y$1*1000+P20,年齢別人口集計表AD2!$A$2:$K$5000,10,FALSE))</f>
        <v>0</v>
      </c>
      <c r="S20" s="62">
        <f>SUM(Q20:R20)</f>
        <v>0</v>
      </c>
      <c r="X20" s="57" t="s">
        <v>19</v>
      </c>
      <c r="Y20" s="57">
        <v>18</v>
      </c>
    </row>
    <row r="21" spans="1:25" x14ac:dyDescent="0.15">
      <c r="A21" s="62">
        <v>41</v>
      </c>
      <c r="B21" s="62">
        <f>IF(ISNA(VLOOKUP($Y$1*1000+A21,年齢別人口集計表AD2!$A$2:$K$5000,9,FALSE)),0,VLOOKUP($Y$1*1000+A21,年齢別人口集計表AD2!$A$2:$K$5000,9,FALSE))</f>
        <v>0</v>
      </c>
      <c r="C21" s="62">
        <f>IF(ISNA(VLOOKUP($Y$1*1000+A21,年齢別人口集計表AD2!$A$2:$K$5000,10,FALSE)),0,VLOOKUP($Y$1*1000+A21,年齢別人口集計表AD2!$A$2:$K$5000,10,FALSE))</f>
        <v>0</v>
      </c>
      <c r="D21" s="62">
        <f>SUM(B21:C21)</f>
        <v>0</v>
      </c>
      <c r="E21" s="63"/>
      <c r="F21" s="62">
        <v>46</v>
      </c>
      <c r="G21" s="62">
        <f>IF(ISNA(VLOOKUP($Y$1*1000+F21,年齢別人口集計表AD2!$A$2:$K$5000,9,FALSE)),0,VLOOKUP($Y$1*1000+F21,年齢別人口集計表AD2!$A$2:$K$5000,9,FALSE))</f>
        <v>0</v>
      </c>
      <c r="H21" s="62">
        <f>IF(ISNA(VLOOKUP($Y$1*1000+F21,年齢別人口集計表AD2!$A$2:$K$5000,10,FALSE)),0,VLOOKUP($Y$1*1000+F21,年齢別人口集計表AD2!$A$2:$K$5000,10,FALSE))</f>
        <v>0</v>
      </c>
      <c r="I21" s="62">
        <f>SUM(G21:H21)</f>
        <v>0</v>
      </c>
      <c r="J21" s="63"/>
      <c r="K21" s="62">
        <v>51</v>
      </c>
      <c r="L21" s="62">
        <f>IF(ISNA(VLOOKUP($Y$1*1000+K21,年齢別人口集計表AD2!$A$2:$K$5000,9,FALSE)),0,VLOOKUP($Y$1*1000+K21,年齢別人口集計表AD2!$A$2:$K$5000,9,FALSE))</f>
        <v>0</v>
      </c>
      <c r="M21" s="62">
        <f>IF(ISNA(VLOOKUP($Y$1*1000+K21,年齢別人口集計表AD2!$A$2:$K$5000,10,FALSE)),0,VLOOKUP($Y$1*1000+K21,年齢別人口集計表AD2!$A$2:$K$5000,10,FALSE))</f>
        <v>0</v>
      </c>
      <c r="N21" s="62">
        <f>SUM(L21:M21)</f>
        <v>0</v>
      </c>
      <c r="O21" s="63"/>
      <c r="P21" s="62">
        <v>56</v>
      </c>
      <c r="Q21" s="62">
        <f>IF(ISNA(VLOOKUP($Y$1*1000+P21,年齢別人口集計表AD2!$A$2:$K$5000,9,FALSE)),0,VLOOKUP($Y$1*1000+P21,年齢別人口集計表AD2!$A$2:$K$5000,9,FALSE))</f>
        <v>1</v>
      </c>
      <c r="R21" s="62">
        <f>IF(ISNA(VLOOKUP($Y$1*1000+P21,年齢別人口集計表AD2!$A$2:$K$5000,10,FALSE)),0,VLOOKUP($Y$1*1000+P21,年齢別人口集計表AD2!$A$2:$K$5000,10,FALSE))</f>
        <v>1</v>
      </c>
      <c r="S21" s="62">
        <f>SUM(Q21:R21)</f>
        <v>2</v>
      </c>
      <c r="X21" s="57" t="s">
        <v>120</v>
      </c>
      <c r="Y21" s="57">
        <v>19</v>
      </c>
    </row>
    <row r="22" spans="1:25" x14ac:dyDescent="0.15">
      <c r="A22" s="62">
        <v>42</v>
      </c>
      <c r="B22" s="62">
        <f>IF(ISNA(VLOOKUP($Y$1*1000+A22,年齢別人口集計表AD2!$A$2:$K$5000,9,FALSE)),0,VLOOKUP($Y$1*1000+A22,年齢別人口集計表AD2!$A$2:$K$5000,9,FALSE))</f>
        <v>0</v>
      </c>
      <c r="C22" s="62">
        <f>IF(ISNA(VLOOKUP($Y$1*1000+A22,年齢別人口集計表AD2!$A$2:$K$5000,10,FALSE)),0,VLOOKUP($Y$1*1000+A22,年齢別人口集計表AD2!$A$2:$K$5000,10,FALSE))</f>
        <v>0</v>
      </c>
      <c r="D22" s="62">
        <f>SUM(B22:C22)</f>
        <v>0</v>
      </c>
      <c r="E22" s="63"/>
      <c r="F22" s="62">
        <v>47</v>
      </c>
      <c r="G22" s="62">
        <f>IF(ISNA(VLOOKUP($Y$1*1000+F22,年齢別人口集計表AD2!$A$2:$K$5000,9,FALSE)),0,VLOOKUP($Y$1*1000+F22,年齢別人口集計表AD2!$A$2:$K$5000,9,FALSE))</f>
        <v>0</v>
      </c>
      <c r="H22" s="62">
        <f>IF(ISNA(VLOOKUP($Y$1*1000+F22,年齢別人口集計表AD2!$A$2:$K$5000,10,FALSE)),0,VLOOKUP($Y$1*1000+F22,年齢別人口集計表AD2!$A$2:$K$5000,10,FALSE))</f>
        <v>0</v>
      </c>
      <c r="I22" s="62">
        <f>SUM(G22:H22)</f>
        <v>0</v>
      </c>
      <c r="J22" s="63"/>
      <c r="K22" s="62">
        <v>52</v>
      </c>
      <c r="L22" s="62">
        <f>IF(ISNA(VLOOKUP($Y$1*1000+K22,年齢別人口集計表AD2!$A$2:$K$5000,9,FALSE)),0,VLOOKUP($Y$1*1000+K22,年齢別人口集計表AD2!$A$2:$K$5000,9,FALSE))</f>
        <v>0</v>
      </c>
      <c r="M22" s="62">
        <f>IF(ISNA(VLOOKUP($Y$1*1000+K22,年齢別人口集計表AD2!$A$2:$K$5000,10,FALSE)),0,VLOOKUP($Y$1*1000+K22,年齢別人口集計表AD2!$A$2:$K$5000,10,FALSE))</f>
        <v>0</v>
      </c>
      <c r="N22" s="62">
        <f>SUM(L22:M22)</f>
        <v>0</v>
      </c>
      <c r="O22" s="63"/>
      <c r="P22" s="62">
        <v>57</v>
      </c>
      <c r="Q22" s="62">
        <f>IF(ISNA(VLOOKUP($Y$1*1000+P22,年齢別人口集計表AD2!$A$2:$K$5000,9,FALSE)),0,VLOOKUP($Y$1*1000+P22,年齢別人口集計表AD2!$A$2:$K$5000,9,FALSE))</f>
        <v>0</v>
      </c>
      <c r="R22" s="62">
        <f>IF(ISNA(VLOOKUP($Y$1*1000+P22,年齢別人口集計表AD2!$A$2:$K$5000,10,FALSE)),0,VLOOKUP($Y$1*1000+P22,年齢別人口集計表AD2!$A$2:$K$5000,10,FALSE))</f>
        <v>0</v>
      </c>
      <c r="S22" s="62">
        <f>SUM(Q22:R22)</f>
        <v>0</v>
      </c>
      <c r="X22" s="57" t="s">
        <v>20</v>
      </c>
      <c r="Y22" s="57">
        <v>22</v>
      </c>
    </row>
    <row r="23" spans="1:25" x14ac:dyDescent="0.15">
      <c r="A23" s="62">
        <v>43</v>
      </c>
      <c r="B23" s="62">
        <f>IF(ISNA(VLOOKUP($Y$1*1000+A23,年齢別人口集計表AD2!$A$2:$K$5000,9,FALSE)),0,VLOOKUP($Y$1*1000+A23,年齢別人口集計表AD2!$A$2:$K$5000,9,FALSE))</f>
        <v>0</v>
      </c>
      <c r="C23" s="62">
        <f>IF(ISNA(VLOOKUP($Y$1*1000+A23,年齢別人口集計表AD2!$A$2:$K$5000,10,FALSE)),0,VLOOKUP($Y$1*1000+A23,年齢別人口集計表AD2!$A$2:$K$5000,10,FALSE))</f>
        <v>0</v>
      </c>
      <c r="D23" s="62">
        <f>SUM(B23:C23)</f>
        <v>0</v>
      </c>
      <c r="E23" s="63"/>
      <c r="F23" s="62">
        <v>48</v>
      </c>
      <c r="G23" s="62">
        <f>IF(ISNA(VLOOKUP($Y$1*1000+F23,年齢別人口集計表AD2!$A$2:$K$5000,9,FALSE)),0,VLOOKUP($Y$1*1000+F23,年齢別人口集計表AD2!$A$2:$K$5000,9,FALSE))</f>
        <v>0</v>
      </c>
      <c r="H23" s="62">
        <f>IF(ISNA(VLOOKUP($Y$1*1000+F23,年齢別人口集計表AD2!$A$2:$K$5000,10,FALSE)),0,VLOOKUP($Y$1*1000+F23,年齢別人口集計表AD2!$A$2:$K$5000,10,FALSE))</f>
        <v>0</v>
      </c>
      <c r="I23" s="62">
        <f>SUM(G23:H23)</f>
        <v>0</v>
      </c>
      <c r="J23" s="63"/>
      <c r="K23" s="62">
        <v>53</v>
      </c>
      <c r="L23" s="62">
        <f>IF(ISNA(VLOOKUP($Y$1*1000+K23,年齢別人口集計表AD2!$A$2:$K$5000,9,FALSE)),0,VLOOKUP($Y$1*1000+K23,年齢別人口集計表AD2!$A$2:$K$5000,9,FALSE))</f>
        <v>0</v>
      </c>
      <c r="M23" s="62">
        <f>IF(ISNA(VLOOKUP($Y$1*1000+K23,年齢別人口集計表AD2!$A$2:$K$5000,10,FALSE)),0,VLOOKUP($Y$1*1000+K23,年齢別人口集計表AD2!$A$2:$K$5000,10,FALSE))</f>
        <v>0</v>
      </c>
      <c r="N23" s="62">
        <f>SUM(L23:M23)</f>
        <v>0</v>
      </c>
      <c r="O23" s="63"/>
      <c r="P23" s="62">
        <v>58</v>
      </c>
      <c r="Q23" s="62">
        <f>IF(ISNA(VLOOKUP($Y$1*1000+P23,年齢別人口集計表AD2!$A$2:$K$5000,9,FALSE)),0,VLOOKUP($Y$1*1000+P23,年齢別人口集計表AD2!$A$2:$K$5000,9,FALSE))</f>
        <v>1</v>
      </c>
      <c r="R23" s="62">
        <f>IF(ISNA(VLOOKUP($Y$1*1000+P23,年齢別人口集計表AD2!$A$2:$K$5000,10,FALSE)),0,VLOOKUP($Y$1*1000+P23,年齢別人口集計表AD2!$A$2:$K$5000,10,FALSE))</f>
        <v>2</v>
      </c>
      <c r="S23" s="62">
        <f>SUM(Q23:R23)</f>
        <v>3</v>
      </c>
      <c r="X23" s="57" t="s">
        <v>21</v>
      </c>
      <c r="Y23" s="57">
        <v>23</v>
      </c>
    </row>
    <row r="24" spans="1:25" x14ac:dyDescent="0.15">
      <c r="A24" s="62">
        <v>44</v>
      </c>
      <c r="B24" s="62">
        <f>IF(ISNA(VLOOKUP($Y$1*1000+A24,年齢別人口集計表AD2!$A$2:$K$5000,9,FALSE)),0,VLOOKUP($Y$1*1000+A24,年齢別人口集計表AD2!$A$2:$K$5000,9,FALSE))</f>
        <v>0</v>
      </c>
      <c r="C24" s="62">
        <f>IF(ISNA(VLOOKUP($Y$1*1000+A24,年齢別人口集計表AD2!$A$2:$K$5000,10,FALSE)),0,VLOOKUP($Y$1*1000+A24,年齢別人口集計表AD2!$A$2:$K$5000,10,FALSE))</f>
        <v>0</v>
      </c>
      <c r="D24" s="62">
        <f>SUM(B24:C24)</f>
        <v>0</v>
      </c>
      <c r="E24" s="63"/>
      <c r="F24" s="62">
        <v>49</v>
      </c>
      <c r="G24" s="62">
        <f>IF(ISNA(VLOOKUP($Y$1*1000+F24,年齢別人口集計表AD2!$A$2:$K$5000,9,FALSE)),0,VLOOKUP($Y$1*1000+F24,年齢別人口集計表AD2!$A$2:$K$5000,9,FALSE))</f>
        <v>0</v>
      </c>
      <c r="H24" s="62">
        <f>IF(ISNA(VLOOKUP($Y$1*1000+F24,年齢別人口集計表AD2!$A$2:$K$5000,10,FALSE)),0,VLOOKUP($Y$1*1000+F24,年齢別人口集計表AD2!$A$2:$K$5000,10,FALSE))</f>
        <v>0</v>
      </c>
      <c r="I24" s="62">
        <f>SUM(G24:H24)</f>
        <v>0</v>
      </c>
      <c r="J24" s="63"/>
      <c r="K24" s="62">
        <v>54</v>
      </c>
      <c r="L24" s="62">
        <f>IF(ISNA(VLOOKUP($Y$1*1000+K24,年齢別人口集計表AD2!$A$2:$K$5000,9,FALSE)),0,VLOOKUP($Y$1*1000+K24,年齢別人口集計表AD2!$A$2:$K$5000,9,FALSE))</f>
        <v>0</v>
      </c>
      <c r="M24" s="62">
        <f>IF(ISNA(VLOOKUP($Y$1*1000+K24,年齢別人口集計表AD2!$A$2:$K$5000,10,FALSE)),0,VLOOKUP($Y$1*1000+K24,年齢別人口集計表AD2!$A$2:$K$5000,10,FALSE))</f>
        <v>0</v>
      </c>
      <c r="N24" s="62">
        <f>SUM(L24:M24)</f>
        <v>0</v>
      </c>
      <c r="O24" s="63"/>
      <c r="P24" s="62">
        <v>59</v>
      </c>
      <c r="Q24" s="62">
        <f>IF(ISNA(VLOOKUP($Y$1*1000+P24,年齢別人口集計表AD2!$A$2:$K$5000,9,FALSE)),0,VLOOKUP($Y$1*1000+P24,年齢別人口集計表AD2!$A$2:$K$5000,9,FALSE))</f>
        <v>0</v>
      </c>
      <c r="R24" s="62">
        <f>IF(ISNA(VLOOKUP($Y$1*1000+P24,年齢別人口集計表AD2!$A$2:$K$5000,10,FALSE)),0,VLOOKUP($Y$1*1000+P24,年齢別人口集計表AD2!$A$2:$K$5000,10,FALSE))</f>
        <v>1</v>
      </c>
      <c r="S24" s="62">
        <f>SUM(Q24:R24)</f>
        <v>1</v>
      </c>
      <c r="X24" s="57" t="s">
        <v>22</v>
      </c>
      <c r="Y24" s="57">
        <v>24</v>
      </c>
    </row>
    <row r="25" spans="1:25" x14ac:dyDescent="0.15">
      <c r="A25" s="64" t="s">
        <v>91</v>
      </c>
      <c r="B25" s="62">
        <f>SUM(B20:B24)</f>
        <v>0</v>
      </c>
      <c r="C25" s="62">
        <f>SUM(C20:C24)</f>
        <v>0</v>
      </c>
      <c r="D25" s="62">
        <f>SUM(D20:D24)</f>
        <v>0</v>
      </c>
      <c r="E25" s="63"/>
      <c r="F25" s="64" t="s">
        <v>91</v>
      </c>
      <c r="G25" s="62">
        <f>SUM(G20:G24)</f>
        <v>1</v>
      </c>
      <c r="H25" s="62">
        <f>SUM(H20:H24)</f>
        <v>0</v>
      </c>
      <c r="I25" s="62">
        <f>SUM(I20:I24)</f>
        <v>1</v>
      </c>
      <c r="J25" s="63"/>
      <c r="K25" s="64" t="s">
        <v>91</v>
      </c>
      <c r="L25" s="62">
        <f>SUM(L20:L24)</f>
        <v>0</v>
      </c>
      <c r="M25" s="62">
        <f>SUM(M20:M24)</f>
        <v>0</v>
      </c>
      <c r="N25" s="62">
        <f>SUM(N20:N24)</f>
        <v>0</v>
      </c>
      <c r="O25" s="63"/>
      <c r="P25" s="64" t="s">
        <v>91</v>
      </c>
      <c r="Q25" s="62">
        <f>SUM(Q20:Q24)</f>
        <v>2</v>
      </c>
      <c r="R25" s="62">
        <f>SUM(R20:R24)</f>
        <v>4</v>
      </c>
      <c r="S25" s="62">
        <f>SUM(S20:S24)</f>
        <v>6</v>
      </c>
      <c r="U25" s="65">
        <f>Q25+L25+G25+B25</f>
        <v>3</v>
      </c>
      <c r="V25" s="65">
        <f>R25+M25+H25+C25</f>
        <v>4</v>
      </c>
      <c r="X25" s="57" t="s">
        <v>23</v>
      </c>
      <c r="Y25" s="57">
        <v>25</v>
      </c>
    </row>
    <row r="26" spans="1:25" x14ac:dyDescent="0.15">
      <c r="A26" s="66"/>
      <c r="B26" s="66"/>
      <c r="C26" s="66"/>
      <c r="D26" s="66"/>
      <c r="F26" s="66"/>
      <c r="G26" s="66"/>
      <c r="H26" s="66"/>
      <c r="I26" s="66"/>
      <c r="K26" s="66"/>
      <c r="L26" s="66"/>
      <c r="M26" s="66"/>
      <c r="N26" s="66"/>
      <c r="P26" s="66"/>
      <c r="Q26" s="66"/>
      <c r="R26" s="66"/>
      <c r="S26" s="66"/>
      <c r="X26" s="57" t="s">
        <v>24</v>
      </c>
      <c r="Y26" s="57">
        <v>26</v>
      </c>
    </row>
    <row r="27" spans="1:25" x14ac:dyDescent="0.15">
      <c r="A27" s="64" t="s">
        <v>0</v>
      </c>
      <c r="B27" s="64" t="s">
        <v>89</v>
      </c>
      <c r="C27" s="64" t="s">
        <v>90</v>
      </c>
      <c r="D27" s="64" t="s">
        <v>91</v>
      </c>
      <c r="E27" s="63"/>
      <c r="F27" s="64" t="s">
        <v>0</v>
      </c>
      <c r="G27" s="64" t="s">
        <v>89</v>
      </c>
      <c r="H27" s="64" t="s">
        <v>90</v>
      </c>
      <c r="I27" s="64" t="s">
        <v>91</v>
      </c>
      <c r="J27" s="63"/>
      <c r="K27" s="64" t="s">
        <v>0</v>
      </c>
      <c r="L27" s="64" t="s">
        <v>89</v>
      </c>
      <c r="M27" s="64" t="s">
        <v>90</v>
      </c>
      <c r="N27" s="64" t="s">
        <v>91</v>
      </c>
      <c r="O27" s="63"/>
      <c r="P27" s="64" t="s">
        <v>0</v>
      </c>
      <c r="Q27" s="64" t="s">
        <v>89</v>
      </c>
      <c r="R27" s="64" t="s">
        <v>90</v>
      </c>
      <c r="S27" s="64" t="s">
        <v>91</v>
      </c>
      <c r="X27" s="57" t="s">
        <v>25</v>
      </c>
      <c r="Y27" s="57">
        <v>27</v>
      </c>
    </row>
    <row r="28" spans="1:25" x14ac:dyDescent="0.15">
      <c r="A28" s="62">
        <v>60</v>
      </c>
      <c r="B28" s="62">
        <f>IF(ISNA(VLOOKUP($Y$1*1000+A28,年齢別人口集計表AD2!$A$2:$K$5000,9,FALSE)),0,VLOOKUP($Y$1*1000+A28,年齢別人口集計表AD2!$A$2:$K$5000,9,FALSE))</f>
        <v>1</v>
      </c>
      <c r="C28" s="62">
        <f>IF(ISNA(VLOOKUP($Y$1*1000+A28,年齢別人口集計表AD2!$A$2:$K$5000,10,FALSE)),0,VLOOKUP($Y$1*1000+A28,年齢別人口集計表AD2!$A$2:$K$5000,10,FALSE))</f>
        <v>0</v>
      </c>
      <c r="D28" s="62">
        <f>SUM(B28:C28)</f>
        <v>1</v>
      </c>
      <c r="E28" s="63"/>
      <c r="F28" s="62">
        <v>65</v>
      </c>
      <c r="G28" s="62">
        <f>IF(ISNA(VLOOKUP($Y$1*1000+F28,年齢別人口集計表AD2!$A$2:$K$5000,9,FALSE)),0,VLOOKUP($Y$1*1000+F28,年齢別人口集計表AD2!$A$2:$K$5000,9,FALSE))</f>
        <v>0</v>
      </c>
      <c r="H28" s="62">
        <f>IF(ISNA(VLOOKUP($Y$1*1000+F28,年齢別人口集計表AD2!$A$2:$K$5000,10,FALSE)),0,VLOOKUP($Y$1*1000+F28,年齢別人口集計表AD2!$A$2:$K$5000,10,FALSE))</f>
        <v>0</v>
      </c>
      <c r="I28" s="62">
        <f>SUM(G28:H28)</f>
        <v>0</v>
      </c>
      <c r="J28" s="63"/>
      <c r="K28" s="62">
        <v>70</v>
      </c>
      <c r="L28" s="62">
        <f>IF(ISNA(VLOOKUP($Y$1*1000+K28,年齢別人口集計表AD2!$A$2:$K$5000,9,FALSE)),0,VLOOKUP($Y$1*1000+K28,年齢別人口集計表AD2!$A$2:$K$5000,9,FALSE))</f>
        <v>0</v>
      </c>
      <c r="M28" s="62">
        <f>IF(ISNA(VLOOKUP($Y$1*1000+K28,年齢別人口集計表AD2!$A$2:$K$5000,10,FALSE)),0,VLOOKUP($Y$1*1000+K28,年齢別人口集計表AD2!$A$2:$K$5000,10,FALSE))</f>
        <v>0</v>
      </c>
      <c r="N28" s="62">
        <f>SUM(L28:M28)</f>
        <v>0</v>
      </c>
      <c r="O28" s="63"/>
      <c r="P28" s="62">
        <v>75</v>
      </c>
      <c r="Q28" s="62">
        <f>IF(ISNA(VLOOKUP($Y$1*1000+P28,年齢別人口集計表AD2!$A$2:$K$5000,9,FALSE)),0,VLOOKUP($Y$1*1000+P28,年齢別人口集計表AD2!$A$2:$K$5000,9,FALSE))</f>
        <v>0</v>
      </c>
      <c r="R28" s="62">
        <f>IF(ISNA(VLOOKUP($Y$1*1000+P28,年齢別人口集計表AD2!$A$2:$K$5000,10,FALSE)),0,VLOOKUP($Y$1*1000+P28,年齢別人口集計表AD2!$A$2:$K$5000,10,FALSE))</f>
        <v>0</v>
      </c>
      <c r="S28" s="62">
        <f>SUM(Q28:R28)</f>
        <v>0</v>
      </c>
      <c r="X28" s="57" t="s">
        <v>26</v>
      </c>
      <c r="Y28" s="57">
        <v>28</v>
      </c>
    </row>
    <row r="29" spans="1:25" x14ac:dyDescent="0.15">
      <c r="A29" s="62">
        <v>61</v>
      </c>
      <c r="B29" s="62">
        <f>IF(ISNA(VLOOKUP($Y$1*1000+A29,年齢別人口集計表AD2!$A$2:$K$5000,9,FALSE)),0,VLOOKUP($Y$1*1000+A29,年齢別人口集計表AD2!$A$2:$K$5000,9,FALSE))</f>
        <v>0</v>
      </c>
      <c r="C29" s="62">
        <f>IF(ISNA(VLOOKUP($Y$1*1000+A29,年齢別人口集計表AD2!$A$2:$K$5000,10,FALSE)),0,VLOOKUP($Y$1*1000+A29,年齢別人口集計表AD2!$A$2:$K$5000,10,FALSE))</f>
        <v>0</v>
      </c>
      <c r="D29" s="62">
        <f>SUM(B29:C29)</f>
        <v>0</v>
      </c>
      <c r="E29" s="63"/>
      <c r="F29" s="62">
        <v>66</v>
      </c>
      <c r="G29" s="62">
        <f>IF(ISNA(VLOOKUP($Y$1*1000+F29,年齢別人口集計表AD2!$A$2:$K$5000,9,FALSE)),0,VLOOKUP($Y$1*1000+F29,年齢別人口集計表AD2!$A$2:$K$5000,9,FALSE))</f>
        <v>0</v>
      </c>
      <c r="H29" s="62">
        <f>IF(ISNA(VLOOKUP($Y$1*1000+F29,年齢別人口集計表AD2!$A$2:$K$5000,10,FALSE)),0,VLOOKUP($Y$1*1000+F29,年齢別人口集計表AD2!$A$2:$K$5000,10,FALSE))</f>
        <v>1</v>
      </c>
      <c r="I29" s="62">
        <f>SUM(G29:H29)</f>
        <v>1</v>
      </c>
      <c r="J29" s="63"/>
      <c r="K29" s="62">
        <v>71</v>
      </c>
      <c r="L29" s="62">
        <f>IF(ISNA(VLOOKUP($Y$1*1000+K29,年齢別人口集計表AD2!$A$2:$K$5000,9,FALSE)),0,VLOOKUP($Y$1*1000+K29,年齢別人口集計表AD2!$A$2:$K$5000,9,FALSE))</f>
        <v>1</v>
      </c>
      <c r="M29" s="62">
        <f>IF(ISNA(VLOOKUP($Y$1*1000+K29,年齢別人口集計表AD2!$A$2:$K$5000,10,FALSE)),0,VLOOKUP($Y$1*1000+K29,年齢別人口集計表AD2!$A$2:$K$5000,10,FALSE))</f>
        <v>0</v>
      </c>
      <c r="N29" s="62">
        <f>SUM(L29:M29)</f>
        <v>1</v>
      </c>
      <c r="O29" s="63"/>
      <c r="P29" s="62">
        <v>76</v>
      </c>
      <c r="Q29" s="62">
        <f>IF(ISNA(VLOOKUP($Y$1*1000+P29,年齢別人口集計表AD2!$A$2:$K$5000,9,FALSE)),0,VLOOKUP($Y$1*1000+P29,年齢別人口集計表AD2!$A$2:$K$5000,9,FALSE))</f>
        <v>0</v>
      </c>
      <c r="R29" s="62">
        <f>IF(ISNA(VLOOKUP($Y$1*1000+P29,年齢別人口集計表AD2!$A$2:$K$5000,10,FALSE)),0,VLOOKUP($Y$1*1000+P29,年齢別人口集計表AD2!$A$2:$K$5000,10,FALSE))</f>
        <v>0</v>
      </c>
      <c r="S29" s="62">
        <f>SUM(Q29:R29)</f>
        <v>0</v>
      </c>
      <c r="X29" s="57" t="s">
        <v>27</v>
      </c>
      <c r="Y29" s="57">
        <v>29</v>
      </c>
    </row>
    <row r="30" spans="1:25" x14ac:dyDescent="0.15">
      <c r="A30" s="62">
        <v>62</v>
      </c>
      <c r="B30" s="62">
        <f>IF(ISNA(VLOOKUP($Y$1*1000+A30,年齢別人口集計表AD2!$A$2:$K$5000,9,FALSE)),0,VLOOKUP($Y$1*1000+A30,年齢別人口集計表AD2!$A$2:$K$5000,9,FALSE))</f>
        <v>0</v>
      </c>
      <c r="C30" s="62">
        <f>IF(ISNA(VLOOKUP($Y$1*1000+A30,年齢別人口集計表AD2!$A$2:$K$5000,10,FALSE)),0,VLOOKUP($Y$1*1000+A30,年齢別人口集計表AD2!$A$2:$K$5000,10,FALSE))</f>
        <v>1</v>
      </c>
      <c r="D30" s="62">
        <f>SUM(B30:C30)</f>
        <v>1</v>
      </c>
      <c r="E30" s="63"/>
      <c r="F30" s="62">
        <v>67</v>
      </c>
      <c r="G30" s="62">
        <f>IF(ISNA(VLOOKUP($Y$1*1000+F30,年齢別人口集計表AD2!$A$2:$K$5000,9,FALSE)),0,VLOOKUP($Y$1*1000+F30,年齢別人口集計表AD2!$A$2:$K$5000,9,FALSE))</f>
        <v>1</v>
      </c>
      <c r="H30" s="62">
        <f>IF(ISNA(VLOOKUP($Y$1*1000+F30,年齢別人口集計表AD2!$A$2:$K$5000,10,FALSE)),0,VLOOKUP($Y$1*1000+F30,年齢別人口集計表AD2!$A$2:$K$5000,10,FALSE))</f>
        <v>0</v>
      </c>
      <c r="I30" s="62">
        <f>SUM(G30:H30)</f>
        <v>1</v>
      </c>
      <c r="J30" s="63"/>
      <c r="K30" s="62">
        <v>72</v>
      </c>
      <c r="L30" s="62">
        <f>IF(ISNA(VLOOKUP($Y$1*1000+K30,年齢別人口集計表AD2!$A$2:$K$5000,9,FALSE)),0,VLOOKUP($Y$1*1000+K30,年齢別人口集計表AD2!$A$2:$K$5000,9,FALSE))</f>
        <v>1</v>
      </c>
      <c r="M30" s="62">
        <f>IF(ISNA(VLOOKUP($Y$1*1000+K30,年齢別人口集計表AD2!$A$2:$K$5000,10,FALSE)),0,VLOOKUP($Y$1*1000+K30,年齢別人口集計表AD2!$A$2:$K$5000,10,FALSE))</f>
        <v>0</v>
      </c>
      <c r="N30" s="62">
        <f>SUM(L30:M30)</f>
        <v>1</v>
      </c>
      <c r="O30" s="63"/>
      <c r="P30" s="62">
        <v>77</v>
      </c>
      <c r="Q30" s="62">
        <f>IF(ISNA(VLOOKUP($Y$1*1000+P30,年齢別人口集計表AD2!$A$2:$K$5000,9,FALSE)),0,VLOOKUP($Y$1*1000+P30,年齢別人口集計表AD2!$A$2:$K$5000,9,FALSE))</f>
        <v>0</v>
      </c>
      <c r="R30" s="62">
        <f>IF(ISNA(VLOOKUP($Y$1*1000+P30,年齢別人口集計表AD2!$A$2:$K$5000,10,FALSE)),0,VLOOKUP($Y$1*1000+P30,年齢別人口集計表AD2!$A$2:$K$5000,10,FALSE))</f>
        <v>0</v>
      </c>
      <c r="S30" s="62">
        <f>SUM(Q30:R30)</f>
        <v>0</v>
      </c>
      <c r="X30" s="57" t="s">
        <v>28</v>
      </c>
      <c r="Y30" s="57">
        <v>30</v>
      </c>
    </row>
    <row r="31" spans="1:25" x14ac:dyDescent="0.15">
      <c r="A31" s="62">
        <v>63</v>
      </c>
      <c r="B31" s="62">
        <f>IF(ISNA(VLOOKUP($Y$1*1000+A31,年齢別人口集計表AD2!$A$2:$K$5000,9,FALSE)),0,VLOOKUP($Y$1*1000+A31,年齢別人口集計表AD2!$A$2:$K$5000,9,FALSE))</f>
        <v>1</v>
      </c>
      <c r="C31" s="62">
        <f>IF(ISNA(VLOOKUP($Y$1*1000+A31,年齢別人口集計表AD2!$A$2:$K$5000,10,FALSE)),0,VLOOKUP($Y$1*1000+A31,年齢別人口集計表AD2!$A$2:$K$5000,10,FALSE))</f>
        <v>0</v>
      </c>
      <c r="D31" s="62">
        <f>SUM(B31:C31)</f>
        <v>1</v>
      </c>
      <c r="E31" s="63"/>
      <c r="F31" s="62">
        <v>68</v>
      </c>
      <c r="G31" s="62">
        <f>IF(ISNA(VLOOKUP($Y$1*1000+F31,年齢別人口集計表AD2!$A$2:$K$5000,9,FALSE)),0,VLOOKUP($Y$1*1000+F31,年齢別人口集計表AD2!$A$2:$K$5000,9,FALSE))</f>
        <v>0</v>
      </c>
      <c r="H31" s="62">
        <f>IF(ISNA(VLOOKUP($Y$1*1000+F31,年齢別人口集計表AD2!$A$2:$K$5000,10,FALSE)),0,VLOOKUP($Y$1*1000+F31,年齢別人口集計表AD2!$A$2:$K$5000,10,FALSE))</f>
        <v>0</v>
      </c>
      <c r="I31" s="62">
        <f>SUM(G31:H31)</f>
        <v>0</v>
      </c>
      <c r="J31" s="63"/>
      <c r="K31" s="62">
        <v>73</v>
      </c>
      <c r="L31" s="62">
        <f>IF(ISNA(VLOOKUP($Y$1*1000+K31,年齢別人口集計表AD2!$A$2:$K$5000,9,FALSE)),0,VLOOKUP($Y$1*1000+K31,年齢別人口集計表AD2!$A$2:$K$5000,9,FALSE))</f>
        <v>0</v>
      </c>
      <c r="M31" s="62">
        <f>IF(ISNA(VLOOKUP($Y$1*1000+K31,年齢別人口集計表AD2!$A$2:$K$5000,10,FALSE)),0,VLOOKUP($Y$1*1000+K31,年齢別人口集計表AD2!$A$2:$K$5000,10,FALSE))</f>
        <v>1</v>
      </c>
      <c r="N31" s="62">
        <f>SUM(L31:M31)</f>
        <v>1</v>
      </c>
      <c r="O31" s="63"/>
      <c r="P31" s="62">
        <v>78</v>
      </c>
      <c r="Q31" s="62">
        <f>IF(ISNA(VLOOKUP($Y$1*1000+P31,年齢別人口集計表AD2!$A$2:$K$5000,9,FALSE)),0,VLOOKUP($Y$1*1000+P31,年齢別人口集計表AD2!$A$2:$K$5000,9,FALSE))</f>
        <v>0</v>
      </c>
      <c r="R31" s="62">
        <f>IF(ISNA(VLOOKUP($Y$1*1000+P31,年齢別人口集計表AD2!$A$2:$K$5000,10,FALSE)),0,VLOOKUP($Y$1*1000+P31,年齢別人口集計表AD2!$A$2:$K$5000,10,FALSE))</f>
        <v>0</v>
      </c>
      <c r="S31" s="62">
        <f>SUM(Q31:R31)</f>
        <v>0</v>
      </c>
      <c r="X31" s="57" t="s">
        <v>29</v>
      </c>
      <c r="Y31" s="57">
        <v>31</v>
      </c>
    </row>
    <row r="32" spans="1:25" x14ac:dyDescent="0.15">
      <c r="A32" s="62">
        <v>64</v>
      </c>
      <c r="B32" s="62">
        <f>IF(ISNA(VLOOKUP($Y$1*1000+A32,年齢別人口集計表AD2!$A$2:$K$5000,9,FALSE)),0,VLOOKUP($Y$1*1000+A32,年齢別人口集計表AD2!$A$2:$K$5000,9,FALSE))</f>
        <v>0</v>
      </c>
      <c r="C32" s="62">
        <f>IF(ISNA(VLOOKUP($Y$1*1000+A32,年齢別人口集計表AD2!$A$2:$K$5000,10,FALSE)),0,VLOOKUP($Y$1*1000+A32,年齢別人口集計表AD2!$A$2:$K$5000,10,FALSE))</f>
        <v>0</v>
      </c>
      <c r="D32" s="62">
        <f>SUM(B32:C32)</f>
        <v>0</v>
      </c>
      <c r="E32" s="63"/>
      <c r="F32" s="62">
        <v>69</v>
      </c>
      <c r="G32" s="62">
        <f>IF(ISNA(VLOOKUP($Y$1*1000+F32,年齢別人口集計表AD2!$A$2:$K$5000,9,FALSE)),0,VLOOKUP($Y$1*1000+F32,年齢別人口集計表AD2!$A$2:$K$5000,9,FALSE))</f>
        <v>1</v>
      </c>
      <c r="H32" s="62">
        <f>IF(ISNA(VLOOKUP($Y$1*1000+F32,年齢別人口集計表AD2!$A$2:$K$5000,10,FALSE)),0,VLOOKUP($Y$1*1000+F32,年齢別人口集計表AD2!$A$2:$K$5000,10,FALSE))</f>
        <v>0</v>
      </c>
      <c r="I32" s="62">
        <f>SUM(G32:H32)</f>
        <v>1</v>
      </c>
      <c r="J32" s="63"/>
      <c r="K32" s="62">
        <v>74</v>
      </c>
      <c r="L32" s="62">
        <f>IF(ISNA(VLOOKUP($Y$1*1000+K32,年齢別人口集計表AD2!$A$2:$K$5000,9,FALSE)),0,VLOOKUP($Y$1*1000+K32,年齢別人口集計表AD2!$A$2:$K$5000,9,FALSE))</f>
        <v>0</v>
      </c>
      <c r="M32" s="62">
        <f>IF(ISNA(VLOOKUP($Y$1*1000+K32,年齢別人口集計表AD2!$A$2:$K$5000,10,FALSE)),0,VLOOKUP($Y$1*1000+K32,年齢別人口集計表AD2!$A$2:$K$5000,10,FALSE))</f>
        <v>0</v>
      </c>
      <c r="N32" s="62">
        <f>SUM(L32:M32)</f>
        <v>0</v>
      </c>
      <c r="O32" s="63"/>
      <c r="P32" s="62">
        <v>79</v>
      </c>
      <c r="Q32" s="62">
        <f>IF(ISNA(VLOOKUP($Y$1*1000+P32,年齢別人口集計表AD2!$A$2:$K$5000,9,FALSE)),0,VLOOKUP($Y$1*1000+P32,年齢別人口集計表AD2!$A$2:$K$5000,9,FALSE))</f>
        <v>0</v>
      </c>
      <c r="R32" s="62">
        <f>IF(ISNA(VLOOKUP($Y$1*1000+P32,年齢別人口集計表AD2!$A$2:$K$5000,10,FALSE)),0,VLOOKUP($Y$1*1000+P32,年齢別人口集計表AD2!$A$2:$K$5000,10,FALSE))</f>
        <v>0</v>
      </c>
      <c r="S32" s="62">
        <f>SUM(Q32:R32)</f>
        <v>0</v>
      </c>
      <c r="X32" s="57" t="s">
        <v>30</v>
      </c>
      <c r="Y32" s="57">
        <v>32</v>
      </c>
    </row>
    <row r="33" spans="1:25" x14ac:dyDescent="0.15">
      <c r="A33" s="64" t="s">
        <v>91</v>
      </c>
      <c r="B33" s="62">
        <f>SUM(B28:B32)</f>
        <v>2</v>
      </c>
      <c r="C33" s="62">
        <f>SUM(C28:C32)</f>
        <v>1</v>
      </c>
      <c r="D33" s="62">
        <f>SUM(D28:D32)</f>
        <v>3</v>
      </c>
      <c r="E33" s="63"/>
      <c r="F33" s="64" t="s">
        <v>91</v>
      </c>
      <c r="G33" s="62">
        <f>SUM(G28:G32)</f>
        <v>2</v>
      </c>
      <c r="H33" s="62">
        <f>SUM(H28:H32)</f>
        <v>1</v>
      </c>
      <c r="I33" s="62">
        <f>SUM(I28:I32)</f>
        <v>3</v>
      </c>
      <c r="J33" s="63"/>
      <c r="K33" s="64" t="s">
        <v>91</v>
      </c>
      <c r="L33" s="62">
        <f>SUM(L28:L32)</f>
        <v>2</v>
      </c>
      <c r="M33" s="62">
        <f>SUM(M28:M32)</f>
        <v>1</v>
      </c>
      <c r="N33" s="62">
        <f>SUM(N28:N32)</f>
        <v>3</v>
      </c>
      <c r="O33" s="63"/>
      <c r="P33" s="64" t="s">
        <v>91</v>
      </c>
      <c r="Q33" s="62">
        <f>SUM(Q28:Q32)</f>
        <v>0</v>
      </c>
      <c r="R33" s="62">
        <f>SUM(R28:R32)</f>
        <v>0</v>
      </c>
      <c r="S33" s="62">
        <f>SUM(S28:S32)</f>
        <v>0</v>
      </c>
      <c r="U33" s="65">
        <f>Q33+L33+G33+B33</f>
        <v>6</v>
      </c>
      <c r="V33" s="65">
        <f>R33+M33+H33+C33</f>
        <v>3</v>
      </c>
      <c r="X33" s="57" t="s">
        <v>31</v>
      </c>
      <c r="Y33" s="57">
        <v>33</v>
      </c>
    </row>
    <row r="34" spans="1:25" x14ac:dyDescent="0.15">
      <c r="A34" s="66"/>
      <c r="B34" s="66"/>
      <c r="C34" s="66"/>
      <c r="D34" s="66"/>
      <c r="F34" s="66"/>
      <c r="G34" s="66"/>
      <c r="H34" s="66"/>
      <c r="I34" s="66"/>
      <c r="K34" s="66"/>
      <c r="L34" s="66"/>
      <c r="M34" s="66"/>
      <c r="N34" s="66"/>
      <c r="P34" s="66"/>
      <c r="Q34" s="66"/>
      <c r="R34" s="66"/>
      <c r="S34" s="66"/>
      <c r="X34" s="57" t="s">
        <v>32</v>
      </c>
      <c r="Y34" s="57">
        <v>34</v>
      </c>
    </row>
    <row r="35" spans="1:25" x14ac:dyDescent="0.15">
      <c r="A35" s="64" t="s">
        <v>0</v>
      </c>
      <c r="B35" s="64" t="s">
        <v>89</v>
      </c>
      <c r="C35" s="64" t="s">
        <v>90</v>
      </c>
      <c r="D35" s="64" t="s">
        <v>91</v>
      </c>
      <c r="E35" s="63"/>
      <c r="F35" s="64" t="s">
        <v>0</v>
      </c>
      <c r="G35" s="64" t="s">
        <v>89</v>
      </c>
      <c r="H35" s="64" t="s">
        <v>90</v>
      </c>
      <c r="I35" s="64" t="s">
        <v>91</v>
      </c>
      <c r="J35" s="63"/>
      <c r="K35" s="64" t="s">
        <v>0</v>
      </c>
      <c r="L35" s="64" t="s">
        <v>89</v>
      </c>
      <c r="M35" s="64" t="s">
        <v>90</v>
      </c>
      <c r="N35" s="64" t="s">
        <v>91</v>
      </c>
      <c r="O35" s="63"/>
      <c r="P35" s="64" t="s">
        <v>0</v>
      </c>
      <c r="Q35" s="64" t="s">
        <v>89</v>
      </c>
      <c r="R35" s="64" t="s">
        <v>90</v>
      </c>
      <c r="S35" s="64" t="s">
        <v>91</v>
      </c>
      <c r="X35" s="57" t="s">
        <v>33</v>
      </c>
      <c r="Y35" s="57">
        <v>36</v>
      </c>
    </row>
    <row r="36" spans="1:25" x14ac:dyDescent="0.15">
      <c r="A36" s="62">
        <v>80</v>
      </c>
      <c r="B36" s="62">
        <f>IF(ISNA(VLOOKUP($Y$1*1000+A36,年齢別人口集計表AD2!$A$2:$K$5000,9,FALSE)),0,VLOOKUP($Y$1*1000+A36,年齢別人口集計表AD2!$A$2:$K$5000,9,FALSE))</f>
        <v>0</v>
      </c>
      <c r="C36" s="62">
        <f>IF(ISNA(VLOOKUP($Y$1*1000+A36,年齢別人口集計表AD2!$A$2:$K$5000,10,FALSE)),0,VLOOKUP($Y$1*1000+A36,年齢別人口集計表AD2!$A$2:$K$5000,10,FALSE))</f>
        <v>0</v>
      </c>
      <c r="D36" s="62">
        <f>SUM(B36:C36)</f>
        <v>0</v>
      </c>
      <c r="E36" s="63"/>
      <c r="F36" s="62">
        <v>85</v>
      </c>
      <c r="G36" s="62">
        <f>IF(ISNA(VLOOKUP($Y$1*1000+F36,年齢別人口集計表AD2!$A$2:$K$5000,9,FALSE)),0,VLOOKUP($Y$1*1000+F36,年齢別人口集計表AD2!$A$2:$K$5000,9,FALSE))</f>
        <v>1</v>
      </c>
      <c r="H36" s="62">
        <f>IF(ISNA(VLOOKUP($Y$1*1000+F36,年齢別人口集計表AD2!$A$2:$K$5000,10,FALSE)),0,VLOOKUP($Y$1*1000+F36,年齢別人口集計表AD2!$A$2:$K$5000,10,FALSE))</f>
        <v>0</v>
      </c>
      <c r="I36" s="62">
        <f>SUM(G36:H36)</f>
        <v>1</v>
      </c>
      <c r="J36" s="63"/>
      <c r="K36" s="62">
        <v>90</v>
      </c>
      <c r="L36" s="62">
        <f>IF(ISNA(VLOOKUP($Y$1*1000+K36,年齢別人口集計表AD2!$A$2:$K$5000,9,FALSE)),0,VLOOKUP($Y$1*1000+K36,年齢別人口集計表AD2!$A$2:$K$5000,9,FALSE))</f>
        <v>0</v>
      </c>
      <c r="M36" s="62">
        <f>IF(ISNA(VLOOKUP($Y$1*1000+K36,年齢別人口集計表AD2!$A$2:$K$5000,10,FALSE)),0,VLOOKUP($Y$1*1000+K36,年齢別人口集計表AD2!$A$2:$K$5000,10,FALSE))</f>
        <v>1</v>
      </c>
      <c r="N36" s="62">
        <f>SUM(L36:M36)</f>
        <v>1</v>
      </c>
      <c r="O36" s="63"/>
      <c r="P36" s="62">
        <v>95</v>
      </c>
      <c r="Q36" s="62">
        <f>IF(ISNA(VLOOKUP($Y$1*1000+P36,年齢別人口集計表AD2!$A$2:$K$5000,9,FALSE)),0,VLOOKUP($Y$1*1000+P36,年齢別人口集計表AD2!$A$2:$K$5000,9,FALSE))</f>
        <v>0</v>
      </c>
      <c r="R36" s="62">
        <f>IF(ISNA(VLOOKUP($Y$1*1000+P36,年齢別人口集計表AD2!$A$2:$K$5000,10,FALSE)),0,VLOOKUP($Y$1*1000+P36,年齢別人口集計表AD2!$A$2:$K$5000,10,FALSE))</f>
        <v>0</v>
      </c>
      <c r="S36" s="62">
        <f>SUM(Q36:R36)</f>
        <v>0</v>
      </c>
      <c r="X36" s="57" t="s">
        <v>34</v>
      </c>
      <c r="Y36" s="57">
        <v>37</v>
      </c>
    </row>
    <row r="37" spans="1:25" x14ac:dyDescent="0.15">
      <c r="A37" s="62">
        <v>81</v>
      </c>
      <c r="B37" s="62">
        <f>IF(ISNA(VLOOKUP($Y$1*1000+A37,年齢別人口集計表AD2!$A$2:$K$5000,9,FALSE)),0,VLOOKUP($Y$1*1000+A37,年齢別人口集計表AD2!$A$2:$K$5000,9,FALSE))</f>
        <v>0</v>
      </c>
      <c r="C37" s="62">
        <f>IF(ISNA(VLOOKUP($Y$1*1000+A37,年齢別人口集計表AD2!$A$2:$K$5000,10,FALSE)),0,VLOOKUP($Y$1*1000+A37,年齢別人口集計表AD2!$A$2:$K$5000,10,FALSE))</f>
        <v>0</v>
      </c>
      <c r="D37" s="62">
        <f>SUM(B37:C37)</f>
        <v>0</v>
      </c>
      <c r="E37" s="63"/>
      <c r="F37" s="62">
        <v>86</v>
      </c>
      <c r="G37" s="62">
        <f>IF(ISNA(VLOOKUP($Y$1*1000+F37,年齢別人口集計表AD2!$A$2:$K$5000,9,FALSE)),0,VLOOKUP($Y$1*1000+F37,年齢別人口集計表AD2!$A$2:$K$5000,9,FALSE))</f>
        <v>0</v>
      </c>
      <c r="H37" s="62">
        <f>IF(ISNA(VLOOKUP($Y$1*1000+F37,年齢別人口集計表AD2!$A$2:$K$5000,10,FALSE)),0,VLOOKUP($Y$1*1000+F37,年齢別人口集計表AD2!$A$2:$K$5000,10,FALSE))</f>
        <v>0</v>
      </c>
      <c r="I37" s="62">
        <f>SUM(G37:H37)</f>
        <v>0</v>
      </c>
      <c r="J37" s="63"/>
      <c r="K37" s="62">
        <v>91</v>
      </c>
      <c r="L37" s="62">
        <f>IF(ISNA(VLOOKUP($Y$1*1000+K37,年齢別人口集計表AD2!$A$2:$K$5000,9,FALSE)),0,VLOOKUP($Y$1*1000+K37,年齢別人口集計表AD2!$A$2:$K$5000,9,FALSE))</f>
        <v>0</v>
      </c>
      <c r="M37" s="62">
        <f>IF(ISNA(VLOOKUP($Y$1*1000+K37,年齢別人口集計表AD2!$A$2:$K$5000,10,FALSE)),0,VLOOKUP($Y$1*1000+K37,年齢別人口集計表AD2!$A$2:$K$5000,10,FALSE))</f>
        <v>0</v>
      </c>
      <c r="N37" s="62">
        <f>SUM(L37:M37)</f>
        <v>0</v>
      </c>
      <c r="O37" s="63"/>
      <c r="P37" s="62">
        <v>96</v>
      </c>
      <c r="Q37" s="62">
        <f>IF(ISNA(VLOOKUP($Y$1*1000+P37,年齢別人口集計表AD2!$A$2:$K$5000,9,FALSE)),0,VLOOKUP($Y$1*1000+P37,年齢別人口集計表AD2!$A$2:$K$5000,9,FALSE))</f>
        <v>0</v>
      </c>
      <c r="R37" s="62">
        <f>IF(ISNA(VLOOKUP($Y$1*1000+P37,年齢別人口集計表AD2!$A$2:$K$5000,10,FALSE)),0,VLOOKUP($Y$1*1000+P37,年齢別人口集計表AD2!$A$2:$K$5000,10,FALSE))</f>
        <v>0</v>
      </c>
      <c r="S37" s="62">
        <f>SUM(Q37:R37)</f>
        <v>0</v>
      </c>
      <c r="X37" s="57" t="s">
        <v>35</v>
      </c>
      <c r="Y37" s="57">
        <v>38</v>
      </c>
    </row>
    <row r="38" spans="1:25" x14ac:dyDescent="0.15">
      <c r="A38" s="62">
        <v>82</v>
      </c>
      <c r="B38" s="62">
        <f>IF(ISNA(VLOOKUP($Y$1*1000+A38,年齢別人口集計表AD2!$A$2:$K$5000,9,FALSE)),0,VLOOKUP($Y$1*1000+A38,年齢別人口集計表AD2!$A$2:$K$5000,9,FALSE))</f>
        <v>0</v>
      </c>
      <c r="C38" s="62">
        <f>IF(ISNA(VLOOKUP($Y$1*1000+A38,年齢別人口集計表AD2!$A$2:$K$5000,10,FALSE)),0,VLOOKUP($Y$1*1000+A38,年齢別人口集計表AD2!$A$2:$K$5000,10,FALSE))</f>
        <v>0</v>
      </c>
      <c r="D38" s="62">
        <f>SUM(B38:C38)</f>
        <v>0</v>
      </c>
      <c r="E38" s="63"/>
      <c r="F38" s="62">
        <v>87</v>
      </c>
      <c r="G38" s="62">
        <f>IF(ISNA(VLOOKUP($Y$1*1000+F38,年齢別人口集計表AD2!$A$2:$K$5000,9,FALSE)),0,VLOOKUP($Y$1*1000+F38,年齢別人口集計表AD2!$A$2:$K$5000,9,FALSE))</f>
        <v>0</v>
      </c>
      <c r="H38" s="62">
        <f>IF(ISNA(VLOOKUP($Y$1*1000+F38,年齢別人口集計表AD2!$A$2:$K$5000,10,FALSE)),0,VLOOKUP($Y$1*1000+F38,年齢別人口集計表AD2!$A$2:$K$5000,10,FALSE))</f>
        <v>0</v>
      </c>
      <c r="I38" s="62">
        <f>SUM(G38:H38)</f>
        <v>0</v>
      </c>
      <c r="J38" s="63"/>
      <c r="K38" s="62">
        <v>92</v>
      </c>
      <c r="L38" s="62">
        <f>IF(ISNA(VLOOKUP($Y$1*1000+K38,年齢別人口集計表AD2!$A$2:$K$5000,9,FALSE)),0,VLOOKUP($Y$1*1000+K38,年齢別人口集計表AD2!$A$2:$K$5000,9,FALSE))</f>
        <v>0</v>
      </c>
      <c r="M38" s="62">
        <f>IF(ISNA(VLOOKUP($Y$1*1000+K38,年齢別人口集計表AD2!$A$2:$K$5000,10,FALSE)),0,VLOOKUP($Y$1*1000+K38,年齢別人口集計表AD2!$A$2:$K$5000,10,FALSE))</f>
        <v>0</v>
      </c>
      <c r="N38" s="62">
        <f>SUM(L38:M38)</f>
        <v>0</v>
      </c>
      <c r="O38" s="63"/>
      <c r="P38" s="62">
        <v>97</v>
      </c>
      <c r="Q38" s="62">
        <f>IF(ISNA(VLOOKUP($Y$1*1000+P38,年齢別人口集計表AD2!$A$2:$K$5000,9,FALSE)),0,VLOOKUP($Y$1*1000+P38,年齢別人口集計表AD2!$A$2:$K$5000,9,FALSE))</f>
        <v>0</v>
      </c>
      <c r="R38" s="62">
        <f>IF(ISNA(VLOOKUP($Y$1*1000+P38,年齢別人口集計表AD2!$A$2:$K$5000,10,FALSE)),0,VLOOKUP($Y$1*1000+P38,年齢別人口集計表AD2!$A$2:$K$5000,10,FALSE))</f>
        <v>0</v>
      </c>
      <c r="S38" s="62">
        <f>SUM(Q38:R38)</f>
        <v>0</v>
      </c>
      <c r="X38" s="57" t="s">
        <v>61</v>
      </c>
      <c r="Y38" s="57">
        <v>39</v>
      </c>
    </row>
    <row r="39" spans="1:25" x14ac:dyDescent="0.15">
      <c r="A39" s="62">
        <v>83</v>
      </c>
      <c r="B39" s="62">
        <f>IF(ISNA(VLOOKUP($Y$1*1000+A39,年齢別人口集計表AD2!$A$2:$K$5000,9,FALSE)),0,VLOOKUP($Y$1*1000+A39,年齢別人口集計表AD2!$A$2:$K$5000,9,FALSE))</f>
        <v>0</v>
      </c>
      <c r="C39" s="62">
        <f>IF(ISNA(VLOOKUP($Y$1*1000+A39,年齢別人口集計表AD2!$A$2:$K$5000,10,FALSE)),0,VLOOKUP($Y$1*1000+A39,年齢別人口集計表AD2!$A$2:$K$5000,10,FALSE))</f>
        <v>1</v>
      </c>
      <c r="D39" s="62">
        <f>SUM(B39:C39)</f>
        <v>1</v>
      </c>
      <c r="E39" s="63"/>
      <c r="F39" s="62">
        <v>88</v>
      </c>
      <c r="G39" s="62">
        <f>IF(ISNA(VLOOKUP($Y$1*1000+F39,年齢別人口集計表AD2!$A$2:$K$5000,9,FALSE)),0,VLOOKUP($Y$1*1000+F39,年齢別人口集計表AD2!$A$2:$K$5000,9,FALSE))</f>
        <v>1</v>
      </c>
      <c r="H39" s="62">
        <f>IF(ISNA(VLOOKUP($Y$1*1000+F39,年齢別人口集計表AD2!$A$2:$K$5000,10,FALSE)),0,VLOOKUP($Y$1*1000+F39,年齢別人口集計表AD2!$A$2:$K$5000,10,FALSE))</f>
        <v>0</v>
      </c>
      <c r="I39" s="62">
        <f>SUM(G39:H39)</f>
        <v>1</v>
      </c>
      <c r="J39" s="63"/>
      <c r="K39" s="62">
        <v>93</v>
      </c>
      <c r="L39" s="62">
        <f>IF(ISNA(VLOOKUP($Y$1*1000+K39,年齢別人口集計表AD2!$A$2:$K$5000,9,FALSE)),0,VLOOKUP($Y$1*1000+K39,年齢別人口集計表AD2!$A$2:$K$5000,9,FALSE))</f>
        <v>0</v>
      </c>
      <c r="M39" s="62">
        <f>IF(ISNA(VLOOKUP($Y$1*1000+K39,年齢別人口集計表AD2!$A$2:$K$5000,10,FALSE)),0,VLOOKUP($Y$1*1000+K39,年齢別人口集計表AD2!$A$2:$K$5000,10,FALSE))</f>
        <v>0</v>
      </c>
      <c r="N39" s="62">
        <f>SUM(L39:M39)</f>
        <v>0</v>
      </c>
      <c r="O39" s="63"/>
      <c r="P39" s="62">
        <v>98</v>
      </c>
      <c r="Q39" s="62">
        <f>IF(ISNA(VLOOKUP($Y$1*1000+P39,年齢別人口集計表AD2!$A$2:$K$5000,9,FALSE)),0,VLOOKUP($Y$1*1000+P39,年齢別人口集計表AD2!$A$2:$K$5000,9,FALSE))</f>
        <v>0</v>
      </c>
      <c r="R39" s="62">
        <f>IF(ISNA(VLOOKUP($Y$1*1000+P39,年齢別人口集計表AD2!$A$2:$K$5000,10,FALSE)),0,VLOOKUP($Y$1*1000+P39,年齢別人口集計表AD2!$A$2:$K$5000,10,FALSE))</f>
        <v>0</v>
      </c>
      <c r="S39" s="62">
        <f>SUM(Q39:R39)</f>
        <v>0</v>
      </c>
      <c r="X39" s="57" t="s">
        <v>77</v>
      </c>
      <c r="Y39" s="57">
        <v>40</v>
      </c>
    </row>
    <row r="40" spans="1:25" x14ac:dyDescent="0.15">
      <c r="A40" s="62">
        <v>84</v>
      </c>
      <c r="B40" s="62">
        <f>IF(ISNA(VLOOKUP($Y$1*1000+A40,年齢別人口集計表AD2!$A$2:$K$5000,9,FALSE)),0,VLOOKUP($Y$1*1000+A40,年齢別人口集計表AD2!$A$2:$K$5000,9,FALSE))</f>
        <v>0</v>
      </c>
      <c r="C40" s="62">
        <f>IF(ISNA(VLOOKUP($Y$1*1000+A40,年齢別人口集計表AD2!$A$2:$K$5000,10,FALSE)),0,VLOOKUP($Y$1*1000+A40,年齢別人口集計表AD2!$A$2:$K$5000,10,FALSE))</f>
        <v>0</v>
      </c>
      <c r="D40" s="62">
        <f>SUM(B40:C40)</f>
        <v>0</v>
      </c>
      <c r="E40" s="63"/>
      <c r="F40" s="62">
        <v>89</v>
      </c>
      <c r="G40" s="62">
        <f>IF(ISNA(VLOOKUP($Y$1*1000+F40,年齢別人口集計表AD2!$A$2:$K$5000,9,FALSE)),0,VLOOKUP($Y$1*1000+F40,年齢別人口集計表AD2!$A$2:$K$5000,9,FALSE))</f>
        <v>0</v>
      </c>
      <c r="H40" s="62">
        <f>IF(ISNA(VLOOKUP($Y$1*1000+F40,年齢別人口集計表AD2!$A$2:$K$5000,10,FALSE)),0,VLOOKUP($Y$1*1000+F40,年齢別人口集計表AD2!$A$2:$K$5000,10,FALSE))</f>
        <v>1</v>
      </c>
      <c r="I40" s="62">
        <f>SUM(G40:H40)</f>
        <v>1</v>
      </c>
      <c r="J40" s="63"/>
      <c r="K40" s="62">
        <v>94</v>
      </c>
      <c r="L40" s="62">
        <f>IF(ISNA(VLOOKUP($Y$1*1000+K40,年齢別人口集計表AD2!$A$2:$K$5000,9,FALSE)),0,VLOOKUP($Y$1*1000+K40,年齢別人口集計表AD2!$A$2:$K$5000,9,FALSE))</f>
        <v>0</v>
      </c>
      <c r="M40" s="62">
        <f>IF(ISNA(VLOOKUP($Y$1*1000+K40,年齢別人口集計表AD2!$A$2:$K$5000,10,FALSE)),0,VLOOKUP($Y$1*1000+K40,年齢別人口集計表AD2!$A$2:$K$5000,10,FALSE))</f>
        <v>0</v>
      </c>
      <c r="N40" s="62">
        <f>SUM(L40:M40)</f>
        <v>0</v>
      </c>
      <c r="O40" s="63"/>
      <c r="P40" s="62">
        <v>99</v>
      </c>
      <c r="Q40" s="62">
        <f>IF(ISNA(VLOOKUP($Y$1*1000+P40,年齢別人口集計表AD2!$A$2:$K$5000,9,FALSE)),0,VLOOKUP($Y$1*1000+P40,年齢別人口集計表AD2!$A$2:$K$5000,9,FALSE))</f>
        <v>0</v>
      </c>
      <c r="R40" s="62">
        <f>IF(ISNA(VLOOKUP($Y$1*1000+P40,年齢別人口集計表AD2!$A$2:$K$5000,10,FALSE)),0,VLOOKUP($Y$1*1000+P40,年齢別人口集計表AD2!$A$2:$K$5000,10,FALSE))</f>
        <v>0</v>
      </c>
      <c r="S40" s="62">
        <f>SUM(Q40:R40)</f>
        <v>0</v>
      </c>
      <c r="X40" s="57" t="s">
        <v>83</v>
      </c>
      <c r="Y40" s="57">
        <v>41</v>
      </c>
    </row>
    <row r="41" spans="1:25" x14ac:dyDescent="0.15">
      <c r="A41" s="64" t="s">
        <v>91</v>
      </c>
      <c r="B41" s="62">
        <f>SUM(B36:B40)</f>
        <v>0</v>
      </c>
      <c r="C41" s="62">
        <f>SUM(C36:C40)</f>
        <v>1</v>
      </c>
      <c r="D41" s="62">
        <f>SUM(D36:D40)</f>
        <v>1</v>
      </c>
      <c r="E41" s="63"/>
      <c r="F41" s="64" t="s">
        <v>91</v>
      </c>
      <c r="G41" s="62">
        <f>SUM(G36:G40)</f>
        <v>2</v>
      </c>
      <c r="H41" s="62">
        <f>SUM(H36:H40)</f>
        <v>1</v>
      </c>
      <c r="I41" s="62">
        <f>SUM(I36:I40)</f>
        <v>3</v>
      </c>
      <c r="J41" s="63"/>
      <c r="K41" s="64" t="s">
        <v>91</v>
      </c>
      <c r="L41" s="62">
        <f>SUM(L36:L40)</f>
        <v>0</v>
      </c>
      <c r="M41" s="62">
        <f>SUM(M36:M40)</f>
        <v>1</v>
      </c>
      <c r="N41" s="62">
        <f>SUM(N36:N40)</f>
        <v>1</v>
      </c>
      <c r="O41" s="63"/>
      <c r="P41" s="64" t="s">
        <v>91</v>
      </c>
      <c r="Q41" s="62">
        <f>SUM(Q36:Q40)</f>
        <v>0</v>
      </c>
      <c r="R41" s="62">
        <f>SUM(R36:R40)</f>
        <v>0</v>
      </c>
      <c r="S41" s="62">
        <f>SUM(S36:S40)</f>
        <v>0</v>
      </c>
      <c r="U41" s="65">
        <f>Q41+L41+G41+B41</f>
        <v>2</v>
      </c>
      <c r="V41" s="65">
        <f>R41+M41+H41+C41</f>
        <v>3</v>
      </c>
      <c r="X41" s="57" t="s">
        <v>36</v>
      </c>
      <c r="Y41" s="57">
        <v>42</v>
      </c>
    </row>
    <row r="42" spans="1:25" x14ac:dyDescent="0.15">
      <c r="A42" s="66"/>
      <c r="B42" s="66"/>
      <c r="C42" s="66"/>
      <c r="D42" s="66"/>
      <c r="F42" s="66"/>
      <c r="G42" s="66"/>
      <c r="H42" s="66"/>
      <c r="I42" s="66"/>
      <c r="K42" s="66"/>
      <c r="L42" s="66"/>
      <c r="M42" s="66"/>
      <c r="N42" s="66"/>
      <c r="P42" s="66"/>
      <c r="Q42" s="66"/>
      <c r="R42" s="66"/>
      <c r="S42" s="66"/>
      <c r="X42" s="57" t="s">
        <v>37</v>
      </c>
      <c r="Y42" s="57">
        <v>43</v>
      </c>
    </row>
    <row r="43" spans="1:25" x14ac:dyDescent="0.15">
      <c r="A43" s="64" t="s">
        <v>0</v>
      </c>
      <c r="B43" s="64" t="s">
        <v>89</v>
      </c>
      <c r="C43" s="64" t="s">
        <v>90</v>
      </c>
      <c r="D43" s="64" t="s">
        <v>91</v>
      </c>
      <c r="E43" s="63"/>
      <c r="F43" s="64" t="s">
        <v>0</v>
      </c>
      <c r="G43" s="64" t="s">
        <v>89</v>
      </c>
      <c r="H43" s="64" t="s">
        <v>90</v>
      </c>
      <c r="I43" s="64" t="s">
        <v>91</v>
      </c>
      <c r="J43" s="63"/>
      <c r="K43" s="64" t="s">
        <v>0</v>
      </c>
      <c r="L43" s="64" t="s">
        <v>89</v>
      </c>
      <c r="M43" s="64" t="s">
        <v>90</v>
      </c>
      <c r="N43" s="64" t="s">
        <v>91</v>
      </c>
      <c r="O43" s="63"/>
      <c r="P43" s="64" t="s">
        <v>0</v>
      </c>
      <c r="Q43" s="64" t="s">
        <v>89</v>
      </c>
      <c r="R43" s="64" t="s">
        <v>90</v>
      </c>
      <c r="S43" s="64" t="s">
        <v>91</v>
      </c>
      <c r="X43" s="57" t="s">
        <v>38</v>
      </c>
      <c r="Y43" s="57">
        <v>50</v>
      </c>
    </row>
    <row r="44" spans="1:25" x14ac:dyDescent="0.15">
      <c r="A44" s="62">
        <v>100</v>
      </c>
      <c r="B44" s="62">
        <f>IF(ISNA(VLOOKUP($Y$1*1000+A44,年齢別人口集計表AD2!$A$2:$K$5000,9,FALSE)),0,VLOOKUP($Y$1*1000+A44,年齢別人口集計表AD2!$A$2:$K$5000,9,FALSE))</f>
        <v>0</v>
      </c>
      <c r="C44" s="62">
        <f>IF(ISNA(VLOOKUP($Y$1*1000+A44,年齢別人口集計表AD2!$A$2:$K$5000,10,FALSE)),0,VLOOKUP($Y$1*1000+A44,年齢別人口集計表AD2!$A$2:$K$5000,10,FALSE))</f>
        <v>0</v>
      </c>
      <c r="D44" s="62">
        <f>SUM(B44:C44)</f>
        <v>0</v>
      </c>
      <c r="E44" s="63"/>
      <c r="F44" s="62">
        <v>105</v>
      </c>
      <c r="G44" s="62">
        <f>IF(ISNA(VLOOKUP($Y$1*1000+F44,年齢別人口集計表AD2!$A$2:$K$5000,9,FALSE)),0,VLOOKUP($Y$1*1000+F44,年齢別人口集計表AD2!$A$2:$K$5000,9,FALSE))</f>
        <v>0</v>
      </c>
      <c r="H44" s="62">
        <f>IF(ISNA(VLOOKUP($Y$1*1000+F44,年齢別人口集計表AD2!$A$2:$K$5000,10,FALSE)),0,VLOOKUP($Y$1*1000+F44,年齢別人口集計表AD2!$A$2:$K$5000,10,FALSE))</f>
        <v>0</v>
      </c>
      <c r="I44" s="62">
        <f>SUM(G44:H44)</f>
        <v>0</v>
      </c>
      <c r="J44" s="63"/>
      <c r="K44" s="62">
        <v>110</v>
      </c>
      <c r="L44" s="62">
        <f>IF(ISNA(VLOOKUP($Y$1*1000+K44,年齢別人口集計表AD2!$A$2:$K$5000,9,FALSE)),0,VLOOKUP($Y$1*1000+K44,年齢別人口集計表AD2!$A$2:$K$5000,9,FALSE))</f>
        <v>0</v>
      </c>
      <c r="M44" s="62">
        <f>IF(ISNA(VLOOKUP($Y$1*1000+K44,年齢別人口集計表AD2!$A$2:$K$5000,10,FALSE)),0,VLOOKUP($Y$1*1000+K44,年齢別人口集計表AD2!$A$2:$K$5000,10,FALSE))</f>
        <v>0</v>
      </c>
      <c r="N44" s="62">
        <f>SUM(L44:M44)</f>
        <v>0</v>
      </c>
      <c r="O44" s="63"/>
      <c r="P44" s="62">
        <v>115</v>
      </c>
      <c r="Q44" s="62">
        <f>IF(ISNA(VLOOKUP($Y$1*1000+P44,年齢別人口集計表AD2!$A$2:$K$5000,9,FALSE)),0,VLOOKUP($Y$1*1000+P44,年齢別人口集計表AD2!$A$2:$K$5000,9,FALSE))</f>
        <v>0</v>
      </c>
      <c r="R44" s="62">
        <f>IF(ISNA(VLOOKUP($Y$1*1000+P44,年齢別人口集計表AD2!$A$2:$K$5000,10,FALSE)),0,VLOOKUP($Y$1*1000+P44,年齢別人口集計表AD2!$A$2:$K$5000,10,FALSE))</f>
        <v>0</v>
      </c>
      <c r="S44" s="62">
        <f>SUM(Q44:R44)</f>
        <v>0</v>
      </c>
      <c r="X44" s="57" t="s">
        <v>39</v>
      </c>
      <c r="Y44" s="57">
        <v>51</v>
      </c>
    </row>
    <row r="45" spans="1:25" x14ac:dyDescent="0.15">
      <c r="A45" s="62">
        <v>101</v>
      </c>
      <c r="B45" s="62">
        <f>IF(ISNA(VLOOKUP($Y$1*1000+A45,年齢別人口集計表AD2!$A$2:$K$5000,9,FALSE)),0,VLOOKUP($Y$1*1000+A45,年齢別人口集計表AD2!$A$2:$K$5000,9,FALSE))</f>
        <v>0</v>
      </c>
      <c r="C45" s="62">
        <f>IF(ISNA(VLOOKUP($Y$1*1000+A45,年齢別人口集計表AD2!$A$2:$K$5000,10,FALSE)),0,VLOOKUP($Y$1*1000+A45,年齢別人口集計表AD2!$A$2:$K$5000,10,FALSE))</f>
        <v>0</v>
      </c>
      <c r="D45" s="62">
        <f>SUM(B45:C45)</f>
        <v>0</v>
      </c>
      <c r="E45" s="63"/>
      <c r="F45" s="62">
        <v>106</v>
      </c>
      <c r="G45" s="62">
        <f>IF(ISNA(VLOOKUP($Y$1*1000+F45,年齢別人口集計表AD2!$A$2:$K$5000,9,FALSE)),0,VLOOKUP($Y$1*1000+F45,年齢別人口集計表AD2!$A$2:$K$5000,9,FALSE))</f>
        <v>0</v>
      </c>
      <c r="H45" s="62">
        <f>IF(ISNA(VLOOKUP($Y$1*1000+F45,年齢別人口集計表AD2!$A$2:$K$5000,10,FALSE)),0,VLOOKUP($Y$1*1000+F45,年齢別人口集計表AD2!$A$2:$K$5000,10,FALSE))</f>
        <v>0</v>
      </c>
      <c r="I45" s="62">
        <f>SUM(G45:H45)</f>
        <v>0</v>
      </c>
      <c r="J45" s="63"/>
      <c r="K45" s="62">
        <v>111</v>
      </c>
      <c r="L45" s="62">
        <f>IF(ISNA(VLOOKUP($Y$1*1000+K45,年齢別人口集計表AD2!$A$2:$K$5000,9,FALSE)),0,VLOOKUP($Y$1*1000+K45,年齢別人口集計表AD2!$A$2:$K$5000,9,FALSE))</f>
        <v>0</v>
      </c>
      <c r="M45" s="62">
        <f>IF(ISNA(VLOOKUP($Y$1*1000+K45,年齢別人口集計表AD2!$A$2:$K$5000,10,FALSE)),0,VLOOKUP($Y$1*1000+K45,年齢別人口集計表AD2!$A$2:$K$5000,10,FALSE))</f>
        <v>0</v>
      </c>
      <c r="N45" s="62">
        <f>SUM(L45:M45)</f>
        <v>0</v>
      </c>
      <c r="O45" s="63"/>
      <c r="P45" s="62">
        <v>116</v>
      </c>
      <c r="Q45" s="62">
        <f>IF(ISNA(VLOOKUP($Y$1*1000+P45,年齢別人口集計表AD2!$A$2:$K$5000,9,FALSE)),0,VLOOKUP($Y$1*1000+P45,年齢別人口集計表AD2!$A$2:$K$5000,9,FALSE))</f>
        <v>0</v>
      </c>
      <c r="R45" s="62">
        <f>IF(ISNA(VLOOKUP($Y$1*1000+P45,年齢別人口集計表AD2!$A$2:$K$5000,10,FALSE)),0,VLOOKUP($Y$1*1000+P45,年齢別人口集計表AD2!$A$2:$K$5000,10,FALSE))</f>
        <v>0</v>
      </c>
      <c r="S45" s="62">
        <f>SUM(Q45:R45)</f>
        <v>0</v>
      </c>
      <c r="X45" s="57" t="s">
        <v>40</v>
      </c>
      <c r="Y45" s="57">
        <v>52</v>
      </c>
    </row>
    <row r="46" spans="1:25" x14ac:dyDescent="0.15">
      <c r="A46" s="62">
        <v>102</v>
      </c>
      <c r="B46" s="62">
        <f>IF(ISNA(VLOOKUP($Y$1*1000+A46,年齢別人口集計表AD2!$A$2:$K$5000,9,FALSE)),0,VLOOKUP($Y$1*1000+A46,年齢別人口集計表AD2!$A$2:$K$5000,9,FALSE))</f>
        <v>0</v>
      </c>
      <c r="C46" s="62">
        <f>IF(ISNA(VLOOKUP($Y$1*1000+A46,年齢別人口集計表AD2!$A$2:$K$5000,10,FALSE)),0,VLOOKUP($Y$1*1000+A46,年齢別人口集計表AD2!$A$2:$K$5000,10,FALSE))</f>
        <v>0</v>
      </c>
      <c r="D46" s="62">
        <f>SUM(B46:C46)</f>
        <v>0</v>
      </c>
      <c r="E46" s="63"/>
      <c r="F46" s="62">
        <v>107</v>
      </c>
      <c r="G46" s="62">
        <f>IF(ISNA(VLOOKUP($Y$1*1000+F46,年齢別人口集計表AD2!$A$2:$K$5000,9,FALSE)),0,VLOOKUP($Y$1*1000+F46,年齢別人口集計表AD2!$A$2:$K$5000,9,FALSE))</f>
        <v>0</v>
      </c>
      <c r="H46" s="62">
        <f>IF(ISNA(VLOOKUP($Y$1*1000+F46,年齢別人口集計表AD2!$A$2:$K$5000,10,FALSE)),0,VLOOKUP($Y$1*1000+F46,年齢別人口集計表AD2!$A$2:$K$5000,10,FALSE))</f>
        <v>0</v>
      </c>
      <c r="I46" s="62">
        <f>SUM(G46:H46)</f>
        <v>0</v>
      </c>
      <c r="J46" s="63"/>
      <c r="K46" s="62">
        <v>112</v>
      </c>
      <c r="L46" s="62">
        <f>IF(ISNA(VLOOKUP($Y$1*1000+K46,年齢別人口集計表AD2!$A$2:$K$5000,9,FALSE)),0,VLOOKUP($Y$1*1000+K46,年齢別人口集計表AD2!$A$2:$K$5000,9,FALSE))</f>
        <v>0</v>
      </c>
      <c r="M46" s="62">
        <f>IF(ISNA(VLOOKUP($Y$1*1000+K46,年齢別人口集計表AD2!$A$2:$K$5000,10,FALSE)),0,VLOOKUP($Y$1*1000+K46,年齢別人口集計表AD2!$A$2:$K$5000,10,FALSE))</f>
        <v>0</v>
      </c>
      <c r="N46" s="62">
        <f>SUM(L46:M46)</f>
        <v>0</v>
      </c>
      <c r="O46" s="63"/>
      <c r="P46" s="62">
        <v>117</v>
      </c>
      <c r="Q46" s="62">
        <f>IF(ISNA(VLOOKUP($Y$1*1000+P46,年齢別人口集計表AD2!$A$2:$K$5000,9,FALSE)),0,VLOOKUP($Y$1*1000+P46,年齢別人口集計表AD2!$A$2:$K$5000,9,FALSE))</f>
        <v>0</v>
      </c>
      <c r="R46" s="62">
        <f>IF(ISNA(VLOOKUP($Y$1*1000+P46,年齢別人口集計表AD2!$A$2:$K$5000,10,FALSE)),0,VLOOKUP($Y$1*1000+P46,年齢別人口集計表AD2!$A$2:$K$5000,10,FALSE))</f>
        <v>0</v>
      </c>
      <c r="S46" s="62">
        <f>SUM(Q46:R46)</f>
        <v>0</v>
      </c>
      <c r="X46" s="57" t="s">
        <v>41</v>
      </c>
      <c r="Y46" s="57">
        <v>53</v>
      </c>
    </row>
    <row r="47" spans="1:25" x14ac:dyDescent="0.15">
      <c r="A47" s="62">
        <v>103</v>
      </c>
      <c r="B47" s="62">
        <f>IF(ISNA(VLOOKUP($Y$1*1000+A47,年齢別人口集計表AD2!$A$2:$K$5000,9,FALSE)),0,VLOOKUP($Y$1*1000+A47,年齢別人口集計表AD2!$A$2:$K$5000,9,FALSE))</f>
        <v>0</v>
      </c>
      <c r="C47" s="62">
        <f>IF(ISNA(VLOOKUP($Y$1*1000+A47,年齢別人口集計表AD2!$A$2:$K$5000,10,FALSE)),0,VLOOKUP($Y$1*1000+A47,年齢別人口集計表AD2!$A$2:$K$5000,10,FALSE))</f>
        <v>0</v>
      </c>
      <c r="D47" s="62">
        <f>SUM(B47:C47)</f>
        <v>0</v>
      </c>
      <c r="E47" s="63"/>
      <c r="F47" s="62">
        <v>108</v>
      </c>
      <c r="G47" s="62">
        <f>IF(ISNA(VLOOKUP($Y$1*1000+F47,年齢別人口集計表AD2!$A$2:$K$5000,9,FALSE)),0,VLOOKUP($Y$1*1000+F47,年齢別人口集計表AD2!$A$2:$K$5000,9,FALSE))</f>
        <v>0</v>
      </c>
      <c r="H47" s="62">
        <f>IF(ISNA(VLOOKUP($Y$1*1000+F47,年齢別人口集計表AD2!$A$2:$K$5000,10,FALSE)),0,VLOOKUP($Y$1*1000+F47,年齢別人口集計表AD2!$A$2:$K$5000,10,FALSE))</f>
        <v>0</v>
      </c>
      <c r="I47" s="62">
        <f>SUM(G47:H47)</f>
        <v>0</v>
      </c>
      <c r="J47" s="63"/>
      <c r="K47" s="62">
        <v>113</v>
      </c>
      <c r="L47" s="62">
        <f>IF(ISNA(VLOOKUP($Y$1*1000+K47,年齢別人口集計表AD2!$A$2:$K$5000,9,FALSE)),0,VLOOKUP($Y$1*1000+K47,年齢別人口集計表AD2!$A$2:$K$5000,9,FALSE))</f>
        <v>0</v>
      </c>
      <c r="M47" s="62">
        <f>IF(ISNA(VLOOKUP($Y$1*1000+K47,年齢別人口集計表AD2!$A$2:$K$5000,10,FALSE)),0,VLOOKUP($Y$1*1000+K47,年齢別人口集計表AD2!$A$2:$K$5000,10,FALSE))</f>
        <v>0</v>
      </c>
      <c r="N47" s="62">
        <f>SUM(L47:M47)</f>
        <v>0</v>
      </c>
      <c r="O47" s="63"/>
      <c r="P47" s="62">
        <v>118</v>
      </c>
      <c r="Q47" s="62">
        <f>IF(ISNA(VLOOKUP($Y$1*1000+P47,年齢別人口集計表AD2!$A$2:$K$5000,9,FALSE)),0,VLOOKUP($Y$1*1000+P47,年齢別人口集計表AD2!$A$2:$K$5000,9,FALSE))</f>
        <v>0</v>
      </c>
      <c r="R47" s="62">
        <f>IF(ISNA(VLOOKUP($Y$1*1000+P47,年齢別人口集計表AD2!$A$2:$K$5000,10,FALSE)),0,VLOOKUP($Y$1*1000+P47,年齢別人口集計表AD2!$A$2:$K$5000,10,FALSE))</f>
        <v>0</v>
      </c>
      <c r="S47" s="62">
        <f>SUM(Q47:R47)</f>
        <v>0</v>
      </c>
      <c r="X47" s="57" t="s">
        <v>42</v>
      </c>
      <c r="Y47" s="57">
        <v>54</v>
      </c>
    </row>
    <row r="48" spans="1:25" x14ac:dyDescent="0.15">
      <c r="A48" s="62">
        <v>104</v>
      </c>
      <c r="B48" s="62">
        <f>IF(ISNA(VLOOKUP($Y$1*1000+A48,年齢別人口集計表AD2!$A$2:$K$5000,9,FALSE)),0,VLOOKUP($Y$1*1000+A48,年齢別人口集計表AD2!$A$2:$K$5000,9,FALSE))</f>
        <v>0</v>
      </c>
      <c r="C48" s="62">
        <f>IF(ISNA(VLOOKUP($Y$1*1000+A48,年齢別人口集計表AD2!$A$2:$K$5000,10,FALSE)),0,VLOOKUP($Y$1*1000+A48,年齢別人口集計表AD2!$A$2:$K$5000,10,FALSE))</f>
        <v>0</v>
      </c>
      <c r="D48" s="62">
        <f>SUM(B48:C48)</f>
        <v>0</v>
      </c>
      <c r="E48" s="63"/>
      <c r="F48" s="62">
        <v>109</v>
      </c>
      <c r="G48" s="62">
        <f>IF(ISNA(VLOOKUP($Y$1*1000+F48,年齢別人口集計表AD2!$A$2:$K$5000,9,FALSE)),0,VLOOKUP($Y$1*1000+F48,年齢別人口集計表AD2!$A$2:$K$5000,9,FALSE))</f>
        <v>0</v>
      </c>
      <c r="H48" s="62">
        <f>IF(ISNA(VLOOKUP($Y$1*1000+F48,年齢別人口集計表AD2!$A$2:$K$5000,10,FALSE)),0,VLOOKUP($Y$1*1000+F48,年齢別人口集計表AD2!$A$2:$K$5000,10,FALSE))</f>
        <v>0</v>
      </c>
      <c r="I48" s="62">
        <f>SUM(G48:H48)</f>
        <v>0</v>
      </c>
      <c r="J48" s="63"/>
      <c r="K48" s="62">
        <v>114</v>
      </c>
      <c r="L48" s="62">
        <f>IF(ISNA(VLOOKUP($Y$1*1000+K48,年齢別人口集計表AD2!$A$2:$K$5000,9,FALSE)),0,VLOOKUP($Y$1*1000+K48,年齢別人口集計表AD2!$A$2:$K$5000,9,FALSE))</f>
        <v>0</v>
      </c>
      <c r="M48" s="62">
        <f>IF(ISNA(VLOOKUP($Y$1*1000+K48,年齢別人口集計表AD2!$A$2:$K$5000,10,FALSE)),0,VLOOKUP($Y$1*1000+K48,年齢別人口集計表AD2!$A$2:$K$5000,10,FALSE))</f>
        <v>0</v>
      </c>
      <c r="N48" s="62">
        <f>SUM(L48:M48)</f>
        <v>0</v>
      </c>
      <c r="O48" s="63"/>
      <c r="P48" s="62">
        <v>119</v>
      </c>
      <c r="Q48" s="62">
        <f>IF(ISNA(VLOOKUP($Y$1*1000+P48,年齢別人口集計表AD2!$A$2:$K$5000,9,FALSE)),0,VLOOKUP($Y$1*1000+P48,年齢別人口集計表AD2!$A$2:$K$5000,9,FALSE))</f>
        <v>0</v>
      </c>
      <c r="R48" s="62">
        <f>IF(ISNA(VLOOKUP($Y$1*1000+P48,年齢別人口集計表AD2!$A$2:$K$5000,10,FALSE)),0,VLOOKUP($Y$1*1000+P48,年齢別人口集計表AD2!$A$2:$K$5000,10,FALSE))</f>
        <v>0</v>
      </c>
      <c r="S48" s="62">
        <f>SUM(Q48:R48)</f>
        <v>0</v>
      </c>
      <c r="X48" s="57" t="s">
        <v>43</v>
      </c>
      <c r="Y48" s="57">
        <v>55</v>
      </c>
    </row>
    <row r="49" spans="1:25" x14ac:dyDescent="0.15">
      <c r="A49" s="64" t="s">
        <v>91</v>
      </c>
      <c r="B49" s="62">
        <f>SUM(B44:B48)</f>
        <v>0</v>
      </c>
      <c r="C49" s="62">
        <f>SUM(C44:C48)</f>
        <v>0</v>
      </c>
      <c r="D49" s="62">
        <f>SUM(D44:D48)</f>
        <v>0</v>
      </c>
      <c r="E49" s="63"/>
      <c r="F49" s="64" t="s">
        <v>91</v>
      </c>
      <c r="G49" s="62">
        <f>SUM(G44:G48)</f>
        <v>0</v>
      </c>
      <c r="H49" s="62">
        <f>SUM(H44:H48)</f>
        <v>0</v>
      </c>
      <c r="I49" s="62">
        <f>SUM(I44:I48)</f>
        <v>0</v>
      </c>
      <c r="J49" s="63"/>
      <c r="K49" s="64" t="s">
        <v>91</v>
      </c>
      <c r="L49" s="62">
        <f>SUM(L44:L48)</f>
        <v>0</v>
      </c>
      <c r="M49" s="62">
        <f>SUM(M44:M48)</f>
        <v>0</v>
      </c>
      <c r="N49" s="62">
        <f>SUM(N44:N48)</f>
        <v>0</v>
      </c>
      <c r="O49" s="63"/>
      <c r="P49" s="64" t="s">
        <v>91</v>
      </c>
      <c r="Q49" s="62">
        <f>SUM(Q44:Q48)</f>
        <v>0</v>
      </c>
      <c r="R49" s="62">
        <f>SUM(R44:R48)</f>
        <v>0</v>
      </c>
      <c r="S49" s="62">
        <f>SUM(S44:S48)</f>
        <v>0</v>
      </c>
      <c r="U49" s="65">
        <f>Q49+L49+G49+B49</f>
        <v>0</v>
      </c>
      <c r="V49" s="65">
        <f>R49+M49+H49+C49</f>
        <v>0</v>
      </c>
      <c r="X49" s="57" t="s">
        <v>44</v>
      </c>
      <c r="Y49" s="57">
        <v>56</v>
      </c>
    </row>
    <row r="50" spans="1:25" ht="14.25" thickBot="1" x14ac:dyDescent="0.2">
      <c r="A50" s="67"/>
      <c r="B50" s="67"/>
      <c r="C50" s="67"/>
      <c r="D50" s="67"/>
      <c r="F50" s="67"/>
      <c r="G50" s="67"/>
      <c r="H50" s="67"/>
      <c r="I50" s="67"/>
      <c r="K50" s="67"/>
      <c r="L50" s="67"/>
      <c r="M50" s="67"/>
      <c r="N50" s="67"/>
      <c r="P50" s="67"/>
      <c r="Q50" s="68"/>
      <c r="R50" s="68"/>
      <c r="S50" s="68"/>
      <c r="X50" s="57" t="s">
        <v>45</v>
      </c>
      <c r="Y50" s="57">
        <v>57</v>
      </c>
    </row>
    <row r="51" spans="1:25" ht="14.25" thickBot="1" x14ac:dyDescent="0.2">
      <c r="N51" s="76"/>
      <c r="O51" s="70"/>
      <c r="P51" s="69" t="s">
        <v>94</v>
      </c>
      <c r="Q51" s="71" t="s">
        <v>89</v>
      </c>
      <c r="R51" s="72" t="s">
        <v>90</v>
      </c>
      <c r="S51" s="72" t="s">
        <v>91</v>
      </c>
      <c r="X51" s="57" t="s">
        <v>46</v>
      </c>
      <c r="Y51" s="57">
        <v>58</v>
      </c>
    </row>
    <row r="52" spans="1:25" ht="14.25" thickBot="1" x14ac:dyDescent="0.2">
      <c r="N52" s="77"/>
      <c r="O52" s="70"/>
      <c r="P52" s="73" t="s">
        <v>95</v>
      </c>
      <c r="Q52" s="74">
        <f>SUM(U9:U49)</f>
        <v>13</v>
      </c>
      <c r="R52" s="75">
        <f>SUM(V9:V49)</f>
        <v>16</v>
      </c>
      <c r="S52" s="75">
        <f>SUM(Q52:R52)</f>
        <v>29</v>
      </c>
      <c r="U52" s="65">
        <f>SUM(U9:U49)</f>
        <v>13</v>
      </c>
      <c r="V52" s="65">
        <f>SUM(V9:V49)</f>
        <v>16</v>
      </c>
      <c r="X52" s="57" t="s">
        <v>47</v>
      </c>
      <c r="Y52" s="57">
        <v>59</v>
      </c>
    </row>
    <row r="53" spans="1:25" x14ac:dyDescent="0.15">
      <c r="U53" s="65">
        <f>G33+L33+Q33+U41+U49</f>
        <v>6</v>
      </c>
      <c r="V53" s="65">
        <f>H33+M33+R33+V41+V49</f>
        <v>5</v>
      </c>
      <c r="X53" s="57" t="s">
        <v>48</v>
      </c>
      <c r="Y53" s="57">
        <v>60</v>
      </c>
    </row>
    <row r="54" spans="1:25" x14ac:dyDescent="0.15">
      <c r="U54" s="65">
        <f>Q33+U41+U49</f>
        <v>2</v>
      </c>
      <c r="V54" s="65">
        <f>R33+V41+V49</f>
        <v>3</v>
      </c>
      <c r="X54" s="57" t="s">
        <v>49</v>
      </c>
      <c r="Y54" s="57">
        <v>61</v>
      </c>
    </row>
    <row r="55" spans="1:25" x14ac:dyDescent="0.15">
      <c r="X55" s="57" t="s">
        <v>50</v>
      </c>
      <c r="Y55" s="57">
        <v>62</v>
      </c>
    </row>
    <row r="56" spans="1:25" x14ac:dyDescent="0.15">
      <c r="X56" s="57" t="s">
        <v>51</v>
      </c>
      <c r="Y56" s="57">
        <v>63</v>
      </c>
    </row>
    <row r="57" spans="1:25" x14ac:dyDescent="0.15">
      <c r="X57" s="57" t="s">
        <v>52</v>
      </c>
      <c r="Y57" s="57">
        <v>64</v>
      </c>
    </row>
    <row r="58" spans="1:25" x14ac:dyDescent="0.15">
      <c r="X58" s="57" t="s">
        <v>53</v>
      </c>
      <c r="Y58" s="57">
        <v>65</v>
      </c>
    </row>
    <row r="59" spans="1:25" x14ac:dyDescent="0.15">
      <c r="X59" s="57" t="s">
        <v>54</v>
      </c>
      <c r="Y59" s="57">
        <v>66</v>
      </c>
    </row>
    <row r="60" spans="1:25" x14ac:dyDescent="0.15">
      <c r="X60" s="57" t="s">
        <v>55</v>
      </c>
      <c r="Y60" s="57">
        <v>67</v>
      </c>
    </row>
    <row r="61" spans="1:25" x14ac:dyDescent="0.15">
      <c r="X61" s="57" t="s">
        <v>122</v>
      </c>
      <c r="Y61" s="57">
        <v>68</v>
      </c>
    </row>
    <row r="62" spans="1:25" x14ac:dyDescent="0.15">
      <c r="X62" s="57" t="s">
        <v>56</v>
      </c>
      <c r="Y62" s="57">
        <v>69</v>
      </c>
    </row>
    <row r="63" spans="1:25" x14ac:dyDescent="0.15">
      <c r="X63" s="57" t="s">
        <v>57</v>
      </c>
      <c r="Y63" s="57">
        <v>70</v>
      </c>
    </row>
    <row r="64" spans="1:25" x14ac:dyDescent="0.15">
      <c r="X64" s="57" t="s">
        <v>58</v>
      </c>
      <c r="Y64" s="57">
        <v>71</v>
      </c>
    </row>
    <row r="65" spans="24:25" x14ac:dyDescent="0.15">
      <c r="X65" s="57" t="s">
        <v>59</v>
      </c>
      <c r="Y65" s="57">
        <v>72</v>
      </c>
    </row>
    <row r="66" spans="24:25" x14ac:dyDescent="0.15">
      <c r="X66" s="57" t="s">
        <v>60</v>
      </c>
      <c r="Y66" s="57">
        <v>73</v>
      </c>
    </row>
  </sheetData>
  <sheetProtection sheet="1"/>
  <phoneticPr fontId="2"/>
  <dataValidations count="1">
    <dataValidation type="list" allowBlank="1" showInputMessage="1" showErrorMessage="1" sqref="H1">
      <formula1>$X$3:$X$66</formula1>
    </dataValidation>
  </dataValidations>
  <pageMargins left="0.99" right="0.78700000000000003" top="0.47" bottom="0.28000000000000003" header="0.4" footer="0.21"/>
  <pageSetup paperSize="9" scale="84" orientation="landscape" verticalDpi="0" r:id="rId1"/>
  <headerFooter alignWithMargins="0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66"/>
  <sheetViews>
    <sheetView tabSelected="1" zoomScale="80" workbookViewId="0">
      <pane ySplit="1" topLeftCell="A2" activePane="bottomLeft" state="frozen"/>
      <selection activeCell="I52" sqref="I52"/>
      <selection pane="bottomLeft" activeCell="I52" sqref="I52"/>
    </sheetView>
  </sheetViews>
  <sheetFormatPr defaultRowHeight="13.5" x14ac:dyDescent="0.15"/>
  <cols>
    <col min="1" max="4" width="9" style="57"/>
    <col min="5" max="5" width="2.125" style="57" customWidth="1"/>
    <col min="6" max="9" width="9" style="57"/>
    <col min="10" max="10" width="0.875" style="57" customWidth="1"/>
    <col min="11" max="14" width="9" style="57"/>
    <col min="15" max="15" width="1" style="57" customWidth="1"/>
    <col min="16" max="16384" width="9" style="57"/>
  </cols>
  <sheetData>
    <row r="1" spans="1:25" x14ac:dyDescent="0.15">
      <c r="A1" s="55" t="s">
        <v>99</v>
      </c>
      <c r="B1" s="55"/>
      <c r="C1" s="55"/>
      <c r="D1" s="55"/>
      <c r="E1" s="55"/>
      <c r="F1" s="55"/>
      <c r="G1" s="56" t="s">
        <v>92</v>
      </c>
      <c r="H1" s="78" t="s">
        <v>146</v>
      </c>
      <c r="J1" s="55"/>
      <c r="K1" s="55"/>
      <c r="L1" s="55"/>
      <c r="M1" s="55"/>
      <c r="N1" s="55"/>
      <c r="O1" s="55" t="s">
        <v>93</v>
      </c>
      <c r="P1" s="55"/>
      <c r="Q1" s="55"/>
      <c r="R1" s="55" t="str">
        <f>高齢者率65!J1</f>
        <v>平成30年3月末</v>
      </c>
      <c r="S1" s="55"/>
      <c r="Y1" s="55">
        <f>VLOOKUP(H1,X3:Y67,2,FALSE)</f>
        <v>55</v>
      </c>
    </row>
    <row r="2" spans="1:25" x14ac:dyDescent="0.15">
      <c r="A2" s="58"/>
      <c r="B2" s="58"/>
      <c r="C2" s="58"/>
      <c r="D2" s="58"/>
      <c r="E2" s="55"/>
      <c r="F2" s="58"/>
      <c r="G2" s="58"/>
      <c r="H2" s="58"/>
      <c r="I2" s="58"/>
      <c r="J2" s="55"/>
      <c r="K2" s="58"/>
      <c r="L2" s="58"/>
      <c r="M2" s="58"/>
      <c r="N2" s="58"/>
      <c r="O2" s="55"/>
      <c r="P2" s="58"/>
      <c r="Q2" s="58"/>
      <c r="R2" s="58"/>
      <c r="S2" s="58"/>
    </row>
    <row r="3" spans="1:25" x14ac:dyDescent="0.15">
      <c r="A3" s="59" t="s">
        <v>0</v>
      </c>
      <c r="B3" s="59" t="s">
        <v>89</v>
      </c>
      <c r="C3" s="59" t="s">
        <v>90</v>
      </c>
      <c r="D3" s="59" t="s">
        <v>91</v>
      </c>
      <c r="E3" s="60"/>
      <c r="F3" s="59" t="s">
        <v>0</v>
      </c>
      <c r="G3" s="59" t="s">
        <v>89</v>
      </c>
      <c r="H3" s="59" t="s">
        <v>90</v>
      </c>
      <c r="I3" s="59" t="s">
        <v>91</v>
      </c>
      <c r="J3" s="60"/>
      <c r="K3" s="59" t="s">
        <v>0</v>
      </c>
      <c r="L3" s="59" t="s">
        <v>89</v>
      </c>
      <c r="M3" s="59" t="s">
        <v>90</v>
      </c>
      <c r="N3" s="59" t="s">
        <v>91</v>
      </c>
      <c r="O3" s="60"/>
      <c r="P3" s="59" t="s">
        <v>0</v>
      </c>
      <c r="Q3" s="59" t="s">
        <v>89</v>
      </c>
      <c r="R3" s="59" t="s">
        <v>90</v>
      </c>
      <c r="S3" s="59" t="s">
        <v>91</v>
      </c>
      <c r="T3" s="61"/>
      <c r="X3" s="57" t="s">
        <v>2</v>
      </c>
      <c r="Y3" s="57">
        <v>1</v>
      </c>
    </row>
    <row r="4" spans="1:25" x14ac:dyDescent="0.15">
      <c r="A4" s="62">
        <v>0</v>
      </c>
      <c r="B4" s="62">
        <f>IF(ISNA(VLOOKUP($Y$1*1000+A4,年齢別人口集計表AD2!$A$2:$K$5000,9,FALSE)),0,VLOOKUP($Y$1*1000+A4,年齢別人口集計表AD2!$A$2:$K$5000,9,FALSE))</f>
        <v>0</v>
      </c>
      <c r="C4" s="62">
        <f>IF(ISNA(VLOOKUP($Y$1*1000+A4,年齢別人口集計表AD2!$A$2:$K$5000,10,FALSE)),0,VLOOKUP($Y$1*1000+A4,年齢別人口集計表AD2!$A$2:$K$5000,10,FALSE))</f>
        <v>0</v>
      </c>
      <c r="D4" s="62">
        <f>SUM(B4:C4)</f>
        <v>0</v>
      </c>
      <c r="E4" s="63"/>
      <c r="F4" s="62">
        <v>5</v>
      </c>
      <c r="G4" s="62">
        <f>IF(ISNA(VLOOKUP($Y$1*1000+F4,年齢別人口集計表AD2!$A$2:$K$5000,9,FALSE)),0,VLOOKUP($Y$1*1000+F4,年齢別人口集計表AD2!$A$2:$K$5000,9,FALSE))</f>
        <v>0</v>
      </c>
      <c r="H4" s="62">
        <f>IF(ISNA(VLOOKUP($Y$1*1000+F4,年齢別人口集計表AD2!$A$2:$K$5000,10,FALSE)),0,VLOOKUP($Y$1*1000+F4,年齢別人口集計表AD2!$A$2:$K$5000,10,FALSE))</f>
        <v>0</v>
      </c>
      <c r="I4" s="62">
        <f>SUM(G4:H4)</f>
        <v>0</v>
      </c>
      <c r="J4" s="63"/>
      <c r="K4" s="62">
        <v>10</v>
      </c>
      <c r="L4" s="62">
        <f>IF(ISNA(VLOOKUP($Y$1*1000+K4,年齢別人口集計表AD2!$A$2:$K$5000,9,FALSE)),0,VLOOKUP($Y$1*1000+K4,年齢別人口集計表AD2!$A$2:$K$5000,9,FALSE))</f>
        <v>0</v>
      </c>
      <c r="M4" s="62">
        <f>IF(ISNA(VLOOKUP($Y$1*1000+K4,年齢別人口集計表AD2!$A$2:$K$5000,10,FALSE)),0,VLOOKUP($Y$1*1000+K4,年齢別人口集計表AD2!$A$2:$K$5000,10,FALSE))</f>
        <v>0</v>
      </c>
      <c r="N4" s="62">
        <f>SUM(L4:M4)</f>
        <v>0</v>
      </c>
      <c r="O4" s="63"/>
      <c r="P4" s="62">
        <v>15</v>
      </c>
      <c r="Q4" s="62">
        <f>IF(ISNA(VLOOKUP($Y$1*1000+P4,年齢別人口集計表AD2!$A$2:$K$5000,9,FALSE)),0,VLOOKUP($Y$1*1000+P4,年齢別人口集計表AD2!$A$2:$K$5000,9,FALSE))</f>
        <v>0</v>
      </c>
      <c r="R4" s="62">
        <f>IF(ISNA(VLOOKUP($Y$1*1000+P4,年齢別人口集計表AD2!$A$2:$K$5000,10,FALSE)),0,VLOOKUP($Y$1*1000+P4,年齢別人口集計表AD2!$A$2:$K$5000,10,FALSE))</f>
        <v>0</v>
      </c>
      <c r="S4" s="62">
        <f>SUM(Q4:R4)</f>
        <v>0</v>
      </c>
      <c r="X4" s="57" t="s">
        <v>3</v>
      </c>
      <c r="Y4" s="57">
        <v>2</v>
      </c>
    </row>
    <row r="5" spans="1:25" x14ac:dyDescent="0.15">
      <c r="A5" s="62">
        <v>1</v>
      </c>
      <c r="B5" s="62">
        <f>IF(ISNA(VLOOKUP($Y$1*1000+A5,年齢別人口集計表AD2!$A$2:$K$5000,9,FALSE)),0,VLOOKUP($Y$1*1000+A5,年齢別人口集計表AD2!$A$2:$K$5000,9,FALSE))</f>
        <v>0</v>
      </c>
      <c r="C5" s="62">
        <f>IF(ISNA(VLOOKUP($Y$1*1000+A5,年齢別人口集計表AD2!$A$2:$K$5000,10,FALSE)),0,VLOOKUP($Y$1*1000+A5,年齢別人口集計表AD2!$A$2:$K$5000,10,FALSE))</f>
        <v>0</v>
      </c>
      <c r="D5" s="62">
        <f>SUM(B5:C5)</f>
        <v>0</v>
      </c>
      <c r="E5" s="63"/>
      <c r="F5" s="62">
        <v>6</v>
      </c>
      <c r="G5" s="62">
        <f>IF(ISNA(VLOOKUP($Y$1*1000+F5,年齢別人口集計表AD2!$A$2:$K$5000,9,FALSE)),0,VLOOKUP($Y$1*1000+F5,年齢別人口集計表AD2!$A$2:$K$5000,9,FALSE))</f>
        <v>0</v>
      </c>
      <c r="H5" s="62">
        <f>IF(ISNA(VLOOKUP($Y$1*1000+F5,年齢別人口集計表AD2!$A$2:$K$5000,10,FALSE)),0,VLOOKUP($Y$1*1000+F5,年齢別人口集計表AD2!$A$2:$K$5000,10,FALSE))</f>
        <v>0</v>
      </c>
      <c r="I5" s="62">
        <f>SUM(G5:H5)</f>
        <v>0</v>
      </c>
      <c r="J5" s="63"/>
      <c r="K5" s="62">
        <v>11</v>
      </c>
      <c r="L5" s="62">
        <f>IF(ISNA(VLOOKUP($Y$1*1000+K5,年齢別人口集計表AD2!$A$2:$K$5000,9,FALSE)),0,VLOOKUP($Y$1*1000+K5,年齢別人口集計表AD2!$A$2:$K$5000,9,FALSE))</f>
        <v>1</v>
      </c>
      <c r="M5" s="62">
        <f>IF(ISNA(VLOOKUP($Y$1*1000+K5,年齢別人口集計表AD2!$A$2:$K$5000,10,FALSE)),0,VLOOKUP($Y$1*1000+K5,年齢別人口集計表AD2!$A$2:$K$5000,10,FALSE))</f>
        <v>0</v>
      </c>
      <c r="N5" s="62">
        <f>SUM(L5:M5)</f>
        <v>1</v>
      </c>
      <c r="O5" s="63"/>
      <c r="P5" s="62">
        <v>16</v>
      </c>
      <c r="Q5" s="62">
        <f>IF(ISNA(VLOOKUP($Y$1*1000+P5,年齢別人口集計表AD2!$A$2:$K$5000,9,FALSE)),0,VLOOKUP($Y$1*1000+P5,年齢別人口集計表AD2!$A$2:$K$5000,9,FALSE))</f>
        <v>0</v>
      </c>
      <c r="R5" s="62">
        <f>IF(ISNA(VLOOKUP($Y$1*1000+P5,年齢別人口集計表AD2!$A$2:$K$5000,10,FALSE)),0,VLOOKUP($Y$1*1000+P5,年齢別人口集計表AD2!$A$2:$K$5000,10,FALSE))</f>
        <v>0</v>
      </c>
      <c r="S5" s="62">
        <f>SUM(Q5:R5)</f>
        <v>0</v>
      </c>
      <c r="X5" s="57" t="s">
        <v>4</v>
      </c>
      <c r="Y5" s="57">
        <v>3</v>
      </c>
    </row>
    <row r="6" spans="1:25" x14ac:dyDescent="0.15">
      <c r="A6" s="62">
        <v>2</v>
      </c>
      <c r="B6" s="62">
        <f>IF(ISNA(VLOOKUP($Y$1*1000+A6,年齢別人口集計表AD2!$A$2:$K$5000,9,FALSE)),0,VLOOKUP($Y$1*1000+A6,年齢別人口集計表AD2!$A$2:$K$5000,9,FALSE))</f>
        <v>0</v>
      </c>
      <c r="C6" s="62">
        <f>IF(ISNA(VLOOKUP($Y$1*1000+A6,年齢別人口集計表AD2!$A$2:$K$5000,10,FALSE)),0,VLOOKUP($Y$1*1000+A6,年齢別人口集計表AD2!$A$2:$K$5000,10,FALSE))</f>
        <v>0</v>
      </c>
      <c r="D6" s="62">
        <f>SUM(B6:C6)</f>
        <v>0</v>
      </c>
      <c r="E6" s="63"/>
      <c r="F6" s="62">
        <v>7</v>
      </c>
      <c r="G6" s="62">
        <f>IF(ISNA(VLOOKUP($Y$1*1000+F6,年齢別人口集計表AD2!$A$2:$K$5000,9,FALSE)),0,VLOOKUP($Y$1*1000+F6,年齢別人口集計表AD2!$A$2:$K$5000,9,FALSE))</f>
        <v>1</v>
      </c>
      <c r="H6" s="62">
        <f>IF(ISNA(VLOOKUP($Y$1*1000+F6,年齢別人口集計表AD2!$A$2:$K$5000,10,FALSE)),0,VLOOKUP($Y$1*1000+F6,年齢別人口集計表AD2!$A$2:$K$5000,10,FALSE))</f>
        <v>0</v>
      </c>
      <c r="I6" s="62">
        <f>SUM(G6:H6)</f>
        <v>1</v>
      </c>
      <c r="J6" s="63"/>
      <c r="K6" s="62">
        <v>12</v>
      </c>
      <c r="L6" s="62">
        <f>IF(ISNA(VLOOKUP($Y$1*1000+K6,年齢別人口集計表AD2!$A$2:$K$5000,9,FALSE)),0,VLOOKUP($Y$1*1000+K6,年齢別人口集計表AD2!$A$2:$K$5000,9,FALSE))</f>
        <v>0</v>
      </c>
      <c r="M6" s="62">
        <f>IF(ISNA(VLOOKUP($Y$1*1000+K6,年齢別人口集計表AD2!$A$2:$K$5000,10,FALSE)),0,VLOOKUP($Y$1*1000+K6,年齢別人口集計表AD2!$A$2:$K$5000,10,FALSE))</f>
        <v>0</v>
      </c>
      <c r="N6" s="62">
        <f>SUM(L6:M6)</f>
        <v>0</v>
      </c>
      <c r="O6" s="63"/>
      <c r="P6" s="62">
        <v>17</v>
      </c>
      <c r="Q6" s="62">
        <f>IF(ISNA(VLOOKUP($Y$1*1000+P6,年齢別人口集計表AD2!$A$2:$K$5000,9,FALSE)),0,VLOOKUP($Y$1*1000+P6,年齢別人口集計表AD2!$A$2:$K$5000,9,FALSE))</f>
        <v>0</v>
      </c>
      <c r="R6" s="62">
        <f>IF(ISNA(VLOOKUP($Y$1*1000+P6,年齢別人口集計表AD2!$A$2:$K$5000,10,FALSE)),0,VLOOKUP($Y$1*1000+P6,年齢別人口集計表AD2!$A$2:$K$5000,10,FALSE))</f>
        <v>1</v>
      </c>
      <c r="S6" s="62">
        <f>SUM(Q6:R6)</f>
        <v>1</v>
      </c>
      <c r="X6" s="57" t="s">
        <v>5</v>
      </c>
      <c r="Y6" s="57">
        <v>4</v>
      </c>
    </row>
    <row r="7" spans="1:25" x14ac:dyDescent="0.15">
      <c r="A7" s="62">
        <v>3</v>
      </c>
      <c r="B7" s="62">
        <f>IF(ISNA(VLOOKUP($Y$1*1000+A7,年齢別人口集計表AD2!$A$2:$K$5000,9,FALSE)),0,VLOOKUP($Y$1*1000+A7,年齢別人口集計表AD2!$A$2:$K$5000,9,FALSE))</f>
        <v>0</v>
      </c>
      <c r="C7" s="62">
        <f>IF(ISNA(VLOOKUP($Y$1*1000+A7,年齢別人口集計表AD2!$A$2:$K$5000,10,FALSE)),0,VLOOKUP($Y$1*1000+A7,年齢別人口集計表AD2!$A$2:$K$5000,10,FALSE))</f>
        <v>0</v>
      </c>
      <c r="D7" s="62">
        <f>SUM(B7:C7)</f>
        <v>0</v>
      </c>
      <c r="E7" s="63"/>
      <c r="F7" s="62">
        <v>8</v>
      </c>
      <c r="G7" s="62">
        <f>IF(ISNA(VLOOKUP($Y$1*1000+F7,年齢別人口集計表AD2!$A$2:$K$5000,9,FALSE)),0,VLOOKUP($Y$1*1000+F7,年齢別人口集計表AD2!$A$2:$K$5000,9,FALSE))</f>
        <v>0</v>
      </c>
      <c r="H7" s="62">
        <f>IF(ISNA(VLOOKUP($Y$1*1000+F7,年齢別人口集計表AD2!$A$2:$K$5000,10,FALSE)),0,VLOOKUP($Y$1*1000+F7,年齢別人口集計表AD2!$A$2:$K$5000,10,FALSE))</f>
        <v>0</v>
      </c>
      <c r="I7" s="62">
        <f>SUM(G7:H7)</f>
        <v>0</v>
      </c>
      <c r="J7" s="63"/>
      <c r="K7" s="62">
        <v>13</v>
      </c>
      <c r="L7" s="62">
        <f>IF(ISNA(VLOOKUP($Y$1*1000+K7,年齢別人口集計表AD2!$A$2:$K$5000,9,FALSE)),0,VLOOKUP($Y$1*1000+K7,年齢別人口集計表AD2!$A$2:$K$5000,9,FALSE))</f>
        <v>0</v>
      </c>
      <c r="M7" s="62">
        <f>IF(ISNA(VLOOKUP($Y$1*1000+K7,年齢別人口集計表AD2!$A$2:$K$5000,10,FALSE)),0,VLOOKUP($Y$1*1000+K7,年齢別人口集計表AD2!$A$2:$K$5000,10,FALSE))</f>
        <v>0</v>
      </c>
      <c r="N7" s="62">
        <f>SUM(L7:M7)</f>
        <v>0</v>
      </c>
      <c r="O7" s="63"/>
      <c r="P7" s="62">
        <v>18</v>
      </c>
      <c r="Q7" s="62">
        <f>IF(ISNA(VLOOKUP($Y$1*1000+P7,年齢別人口集計表AD2!$A$2:$K$5000,9,FALSE)),0,VLOOKUP($Y$1*1000+P7,年齢別人口集計表AD2!$A$2:$K$5000,9,FALSE))</f>
        <v>0</v>
      </c>
      <c r="R7" s="62">
        <f>IF(ISNA(VLOOKUP($Y$1*1000+P7,年齢別人口集計表AD2!$A$2:$K$5000,10,FALSE)),0,VLOOKUP($Y$1*1000+P7,年齢別人口集計表AD2!$A$2:$K$5000,10,FALSE))</f>
        <v>1</v>
      </c>
      <c r="S7" s="62">
        <f>SUM(Q7:R7)</f>
        <v>1</v>
      </c>
      <c r="X7" s="57" t="s">
        <v>6</v>
      </c>
      <c r="Y7" s="57">
        <v>5</v>
      </c>
    </row>
    <row r="8" spans="1:25" x14ac:dyDescent="0.15">
      <c r="A8" s="62">
        <v>4</v>
      </c>
      <c r="B8" s="62">
        <f>IF(ISNA(VLOOKUP($Y$1*1000+A8,年齢別人口集計表AD2!$A$2:$K$5000,9,FALSE)),0,VLOOKUP($Y$1*1000+A8,年齢別人口集計表AD2!$A$2:$K$5000,9,FALSE))</f>
        <v>0</v>
      </c>
      <c r="C8" s="62">
        <f>IF(ISNA(VLOOKUP($Y$1*1000+A8,年齢別人口集計表AD2!$A$2:$K$5000,10,FALSE)),0,VLOOKUP($Y$1*1000+A8,年齢別人口集計表AD2!$A$2:$K$5000,10,FALSE))</f>
        <v>0</v>
      </c>
      <c r="D8" s="62">
        <f>SUM(B8:C8)</f>
        <v>0</v>
      </c>
      <c r="E8" s="63"/>
      <c r="F8" s="62">
        <v>9</v>
      </c>
      <c r="G8" s="62">
        <f>IF(ISNA(VLOOKUP($Y$1*1000+F8,年齢別人口集計表AD2!$A$2:$K$5000,9,FALSE)),0,VLOOKUP($Y$1*1000+F8,年齢別人口集計表AD2!$A$2:$K$5000,9,FALSE))</f>
        <v>0</v>
      </c>
      <c r="H8" s="62">
        <f>IF(ISNA(VLOOKUP($Y$1*1000+F8,年齢別人口集計表AD2!$A$2:$K$5000,10,FALSE)),0,VLOOKUP($Y$1*1000+F8,年齢別人口集計表AD2!$A$2:$K$5000,10,FALSE))</f>
        <v>0</v>
      </c>
      <c r="I8" s="62">
        <f>SUM(G8:H8)</f>
        <v>0</v>
      </c>
      <c r="J8" s="63"/>
      <c r="K8" s="62">
        <v>14</v>
      </c>
      <c r="L8" s="62">
        <f>IF(ISNA(VLOOKUP($Y$1*1000+K8,年齢別人口集計表AD2!$A$2:$K$5000,9,FALSE)),0,VLOOKUP($Y$1*1000+K8,年齢別人口集計表AD2!$A$2:$K$5000,9,FALSE))</f>
        <v>0</v>
      </c>
      <c r="M8" s="62">
        <f>IF(ISNA(VLOOKUP($Y$1*1000+K8,年齢別人口集計表AD2!$A$2:$K$5000,10,FALSE)),0,VLOOKUP($Y$1*1000+K8,年齢別人口集計表AD2!$A$2:$K$5000,10,FALSE))</f>
        <v>0</v>
      </c>
      <c r="N8" s="62">
        <f>SUM(L8:M8)</f>
        <v>0</v>
      </c>
      <c r="O8" s="63"/>
      <c r="P8" s="62">
        <v>19</v>
      </c>
      <c r="Q8" s="62">
        <f>IF(ISNA(VLOOKUP($Y$1*1000+P8,年齢別人口集計表AD2!$A$2:$K$5000,9,FALSE)),0,VLOOKUP($Y$1*1000+P8,年齢別人口集計表AD2!$A$2:$K$5000,9,FALSE))</f>
        <v>2</v>
      </c>
      <c r="R8" s="62">
        <f>IF(ISNA(VLOOKUP($Y$1*1000+P8,年齢別人口集計表AD2!$A$2:$K$5000,10,FALSE)),0,VLOOKUP($Y$1*1000+P8,年齢別人口集計表AD2!$A$2:$K$5000,10,FALSE))</f>
        <v>0</v>
      </c>
      <c r="S8" s="62">
        <f>SUM(Q8:R8)</f>
        <v>2</v>
      </c>
      <c r="X8" s="57" t="s">
        <v>7</v>
      </c>
      <c r="Y8" s="57">
        <v>6</v>
      </c>
    </row>
    <row r="9" spans="1:25" x14ac:dyDescent="0.15">
      <c r="A9" s="64" t="s">
        <v>91</v>
      </c>
      <c r="B9" s="62">
        <f>SUM(B4:B8)</f>
        <v>0</v>
      </c>
      <c r="C9" s="62">
        <f>SUM(C4:C8)</f>
        <v>0</v>
      </c>
      <c r="D9" s="62">
        <f>SUM(D4:D8)</f>
        <v>0</v>
      </c>
      <c r="E9" s="63"/>
      <c r="F9" s="64" t="s">
        <v>91</v>
      </c>
      <c r="G9" s="62">
        <f>SUM(G4:G8)</f>
        <v>1</v>
      </c>
      <c r="H9" s="62">
        <f>SUM(H4:H8)</f>
        <v>0</v>
      </c>
      <c r="I9" s="62">
        <f>SUM(I4:I8)</f>
        <v>1</v>
      </c>
      <c r="J9" s="63"/>
      <c r="K9" s="64" t="s">
        <v>91</v>
      </c>
      <c r="L9" s="62">
        <f>SUM(L4:L8)</f>
        <v>1</v>
      </c>
      <c r="M9" s="62">
        <f>SUM(M4:M8)</f>
        <v>0</v>
      </c>
      <c r="N9" s="62">
        <f>SUM(N4:N8)</f>
        <v>1</v>
      </c>
      <c r="O9" s="63"/>
      <c r="P9" s="64" t="s">
        <v>91</v>
      </c>
      <c r="Q9" s="62">
        <f>SUM(Q4:Q8)</f>
        <v>2</v>
      </c>
      <c r="R9" s="62">
        <f>SUM(R4:R8)</f>
        <v>2</v>
      </c>
      <c r="S9" s="62">
        <f>SUM(S4:S8)</f>
        <v>4</v>
      </c>
      <c r="U9" s="65">
        <f>Q9+L9+G9+B9</f>
        <v>4</v>
      </c>
      <c r="V9" s="65">
        <f>R9+M9+H9+C9</f>
        <v>2</v>
      </c>
      <c r="X9" s="57" t="s">
        <v>8</v>
      </c>
      <c r="Y9" s="57">
        <v>7</v>
      </c>
    </row>
    <row r="10" spans="1:25" x14ac:dyDescent="0.15">
      <c r="A10" s="66"/>
      <c r="B10" s="66"/>
      <c r="C10" s="66"/>
      <c r="D10" s="66"/>
      <c r="F10" s="66"/>
      <c r="G10" s="66"/>
      <c r="H10" s="66"/>
      <c r="I10" s="66"/>
      <c r="K10" s="66"/>
      <c r="L10" s="66"/>
      <c r="M10" s="66"/>
      <c r="N10" s="66"/>
      <c r="P10" s="66"/>
      <c r="Q10" s="66"/>
      <c r="R10" s="66"/>
      <c r="S10" s="66"/>
      <c r="X10" s="57" t="s">
        <v>9</v>
      </c>
      <c r="Y10" s="57">
        <v>8</v>
      </c>
    </row>
    <row r="11" spans="1:25" x14ac:dyDescent="0.15">
      <c r="A11" s="64" t="s">
        <v>0</v>
      </c>
      <c r="B11" s="64" t="s">
        <v>89</v>
      </c>
      <c r="C11" s="64" t="s">
        <v>90</v>
      </c>
      <c r="D11" s="64" t="s">
        <v>91</v>
      </c>
      <c r="E11" s="63"/>
      <c r="F11" s="64" t="s">
        <v>0</v>
      </c>
      <c r="G11" s="64" t="s">
        <v>89</v>
      </c>
      <c r="H11" s="64" t="s">
        <v>90</v>
      </c>
      <c r="I11" s="64" t="s">
        <v>91</v>
      </c>
      <c r="J11" s="63"/>
      <c r="K11" s="64" t="s">
        <v>0</v>
      </c>
      <c r="L11" s="64" t="s">
        <v>89</v>
      </c>
      <c r="M11" s="64" t="s">
        <v>90</v>
      </c>
      <c r="N11" s="64" t="s">
        <v>91</v>
      </c>
      <c r="O11" s="63"/>
      <c r="P11" s="64" t="s">
        <v>0</v>
      </c>
      <c r="Q11" s="64" t="s">
        <v>89</v>
      </c>
      <c r="R11" s="64" t="s">
        <v>90</v>
      </c>
      <c r="S11" s="64" t="s">
        <v>91</v>
      </c>
      <c r="X11" s="57" t="s">
        <v>10</v>
      </c>
      <c r="Y11" s="57">
        <v>9</v>
      </c>
    </row>
    <row r="12" spans="1:25" x14ac:dyDescent="0.15">
      <c r="A12" s="62">
        <v>20</v>
      </c>
      <c r="B12" s="62">
        <f>IF(ISNA(VLOOKUP($Y$1*1000+A12,年齢別人口集計表AD2!$A$2:$K$5000,9,FALSE)),0,VLOOKUP($Y$1*1000+A12,年齢別人口集計表AD2!$A$2:$K$5000,9,FALSE))</f>
        <v>0</v>
      </c>
      <c r="C12" s="62">
        <f>IF(ISNA(VLOOKUP($Y$1*1000+A12,年齢別人口集計表AD2!$A$2:$K$5000,10,FALSE)),0,VLOOKUP($Y$1*1000+A12,年齢別人口集計表AD2!$A$2:$K$5000,10,FALSE))</f>
        <v>1</v>
      </c>
      <c r="D12" s="62">
        <f>SUM(B12:C12)</f>
        <v>1</v>
      </c>
      <c r="E12" s="63"/>
      <c r="F12" s="62">
        <v>25</v>
      </c>
      <c r="G12" s="62">
        <f>IF(ISNA(VLOOKUP($Y$1*1000+F12,年齢別人口集計表AD2!$A$2:$K$5000,9,FALSE)),0,VLOOKUP($Y$1*1000+F12,年齢別人口集計表AD2!$A$2:$K$5000,9,FALSE))</f>
        <v>0</v>
      </c>
      <c r="H12" s="62">
        <f>IF(ISNA(VLOOKUP($Y$1*1000+F12,年齢別人口集計表AD2!$A$2:$K$5000,10,FALSE)),0,VLOOKUP($Y$1*1000+F12,年齢別人口集計表AD2!$A$2:$K$5000,10,FALSE))</f>
        <v>1</v>
      </c>
      <c r="I12" s="62">
        <f>SUM(G12:H12)</f>
        <v>1</v>
      </c>
      <c r="J12" s="63"/>
      <c r="K12" s="62">
        <v>30</v>
      </c>
      <c r="L12" s="62">
        <f>IF(ISNA(VLOOKUP($Y$1*1000+K12,年齢別人口集計表AD2!$A$2:$K$5000,9,FALSE)),0,VLOOKUP($Y$1*1000+K12,年齢別人口集計表AD2!$A$2:$K$5000,9,FALSE))</f>
        <v>1</v>
      </c>
      <c r="M12" s="62">
        <f>IF(ISNA(VLOOKUP($Y$1*1000+K12,年齢別人口集計表AD2!$A$2:$K$5000,10,FALSE)),0,VLOOKUP($Y$1*1000+K12,年齢別人口集計表AD2!$A$2:$K$5000,10,FALSE))</f>
        <v>1</v>
      </c>
      <c r="N12" s="62">
        <f>SUM(L12:M12)</f>
        <v>2</v>
      </c>
      <c r="O12" s="63"/>
      <c r="P12" s="62">
        <v>35</v>
      </c>
      <c r="Q12" s="62">
        <f>IF(ISNA(VLOOKUP($Y$1*1000+P12,年齢別人口集計表AD2!$A$2:$K$5000,9,FALSE)),0,VLOOKUP($Y$1*1000+P12,年齢別人口集計表AD2!$A$2:$K$5000,9,FALSE))</f>
        <v>2</v>
      </c>
      <c r="R12" s="62">
        <f>IF(ISNA(VLOOKUP($Y$1*1000+P12,年齢別人口集計表AD2!$A$2:$K$5000,10,FALSE)),0,VLOOKUP($Y$1*1000+P12,年齢別人口集計表AD2!$A$2:$K$5000,10,FALSE))</f>
        <v>0</v>
      </c>
      <c r="S12" s="62">
        <f>SUM(Q12:R12)</f>
        <v>2</v>
      </c>
      <c r="X12" s="57" t="s">
        <v>11</v>
      </c>
      <c r="Y12" s="57">
        <v>10</v>
      </c>
    </row>
    <row r="13" spans="1:25" x14ac:dyDescent="0.15">
      <c r="A13" s="62">
        <v>21</v>
      </c>
      <c r="B13" s="62">
        <f>IF(ISNA(VLOOKUP($Y$1*1000+A13,年齢別人口集計表AD2!$A$2:$K$5000,9,FALSE)),0,VLOOKUP($Y$1*1000+A13,年齢別人口集計表AD2!$A$2:$K$5000,9,FALSE))</f>
        <v>0</v>
      </c>
      <c r="C13" s="62">
        <f>IF(ISNA(VLOOKUP($Y$1*1000+A13,年齢別人口集計表AD2!$A$2:$K$5000,10,FALSE)),0,VLOOKUP($Y$1*1000+A13,年齢別人口集計表AD2!$A$2:$K$5000,10,FALSE))</f>
        <v>0</v>
      </c>
      <c r="D13" s="62">
        <f>SUM(B13:C13)</f>
        <v>0</v>
      </c>
      <c r="E13" s="63"/>
      <c r="F13" s="62">
        <v>26</v>
      </c>
      <c r="G13" s="62">
        <f>IF(ISNA(VLOOKUP($Y$1*1000+F13,年齢別人口集計表AD2!$A$2:$K$5000,9,FALSE)),0,VLOOKUP($Y$1*1000+F13,年齢別人口集計表AD2!$A$2:$K$5000,9,FALSE))</f>
        <v>0</v>
      </c>
      <c r="H13" s="62">
        <f>IF(ISNA(VLOOKUP($Y$1*1000+F13,年齢別人口集計表AD2!$A$2:$K$5000,10,FALSE)),0,VLOOKUP($Y$1*1000+F13,年齢別人口集計表AD2!$A$2:$K$5000,10,FALSE))</f>
        <v>3</v>
      </c>
      <c r="I13" s="62">
        <f>SUM(G13:H13)</f>
        <v>3</v>
      </c>
      <c r="J13" s="63"/>
      <c r="K13" s="62">
        <v>31</v>
      </c>
      <c r="L13" s="62">
        <f>IF(ISNA(VLOOKUP($Y$1*1000+K13,年齢別人口集計表AD2!$A$2:$K$5000,9,FALSE)),0,VLOOKUP($Y$1*1000+K13,年齢別人口集計表AD2!$A$2:$K$5000,9,FALSE))</f>
        <v>4</v>
      </c>
      <c r="M13" s="62">
        <f>IF(ISNA(VLOOKUP($Y$1*1000+K13,年齢別人口集計表AD2!$A$2:$K$5000,10,FALSE)),0,VLOOKUP($Y$1*1000+K13,年齢別人口集計表AD2!$A$2:$K$5000,10,FALSE))</f>
        <v>1</v>
      </c>
      <c r="N13" s="62">
        <f>SUM(L13:M13)</f>
        <v>5</v>
      </c>
      <c r="O13" s="63"/>
      <c r="P13" s="62">
        <v>36</v>
      </c>
      <c r="Q13" s="62">
        <f>IF(ISNA(VLOOKUP($Y$1*1000+P13,年齢別人口集計表AD2!$A$2:$K$5000,9,FALSE)),0,VLOOKUP($Y$1*1000+P13,年齢別人口集計表AD2!$A$2:$K$5000,9,FALSE))</f>
        <v>0</v>
      </c>
      <c r="R13" s="62">
        <f>IF(ISNA(VLOOKUP($Y$1*1000+P13,年齢別人口集計表AD2!$A$2:$K$5000,10,FALSE)),0,VLOOKUP($Y$1*1000+P13,年齢別人口集計表AD2!$A$2:$K$5000,10,FALSE))</f>
        <v>0</v>
      </c>
      <c r="S13" s="62">
        <f>SUM(Q13:R13)</f>
        <v>0</v>
      </c>
      <c r="X13" s="57" t="s">
        <v>12</v>
      </c>
      <c r="Y13" s="57">
        <v>11</v>
      </c>
    </row>
    <row r="14" spans="1:25" x14ac:dyDescent="0.15">
      <c r="A14" s="62">
        <v>22</v>
      </c>
      <c r="B14" s="62">
        <f>IF(ISNA(VLOOKUP($Y$1*1000+A14,年齢別人口集計表AD2!$A$2:$K$5000,9,FALSE)),0,VLOOKUP($Y$1*1000+A14,年齢別人口集計表AD2!$A$2:$K$5000,9,FALSE))</f>
        <v>0</v>
      </c>
      <c r="C14" s="62">
        <f>IF(ISNA(VLOOKUP($Y$1*1000+A14,年齢別人口集計表AD2!$A$2:$K$5000,10,FALSE)),0,VLOOKUP($Y$1*1000+A14,年齢別人口集計表AD2!$A$2:$K$5000,10,FALSE))</f>
        <v>1</v>
      </c>
      <c r="D14" s="62">
        <f>SUM(B14:C14)</f>
        <v>1</v>
      </c>
      <c r="E14" s="63"/>
      <c r="F14" s="62">
        <v>27</v>
      </c>
      <c r="G14" s="62">
        <f>IF(ISNA(VLOOKUP($Y$1*1000+F14,年齢別人口集計表AD2!$A$2:$K$5000,9,FALSE)),0,VLOOKUP($Y$1*1000+F14,年齢別人口集計表AD2!$A$2:$K$5000,9,FALSE))</f>
        <v>0</v>
      </c>
      <c r="H14" s="62">
        <f>IF(ISNA(VLOOKUP($Y$1*1000+F14,年齢別人口集計表AD2!$A$2:$K$5000,10,FALSE)),0,VLOOKUP($Y$1*1000+F14,年齢別人口集計表AD2!$A$2:$K$5000,10,FALSE))</f>
        <v>0</v>
      </c>
      <c r="I14" s="62">
        <f>SUM(G14:H14)</f>
        <v>0</v>
      </c>
      <c r="J14" s="63"/>
      <c r="K14" s="62">
        <v>32</v>
      </c>
      <c r="L14" s="62">
        <f>IF(ISNA(VLOOKUP($Y$1*1000+K14,年齢別人口集計表AD2!$A$2:$K$5000,9,FALSE)),0,VLOOKUP($Y$1*1000+K14,年齢別人口集計表AD2!$A$2:$K$5000,9,FALSE))</f>
        <v>1</v>
      </c>
      <c r="M14" s="62">
        <f>IF(ISNA(VLOOKUP($Y$1*1000+K14,年齢別人口集計表AD2!$A$2:$K$5000,10,FALSE)),0,VLOOKUP($Y$1*1000+K14,年齢別人口集計表AD2!$A$2:$K$5000,10,FALSE))</f>
        <v>0</v>
      </c>
      <c r="N14" s="62">
        <f>SUM(L14:M14)</f>
        <v>1</v>
      </c>
      <c r="O14" s="63"/>
      <c r="P14" s="62">
        <v>37</v>
      </c>
      <c r="Q14" s="62">
        <f>IF(ISNA(VLOOKUP($Y$1*1000+P14,年齢別人口集計表AD2!$A$2:$K$5000,9,FALSE)),0,VLOOKUP($Y$1*1000+P14,年齢別人口集計表AD2!$A$2:$K$5000,9,FALSE))</f>
        <v>0</v>
      </c>
      <c r="R14" s="62">
        <f>IF(ISNA(VLOOKUP($Y$1*1000+P14,年齢別人口集計表AD2!$A$2:$K$5000,10,FALSE)),0,VLOOKUP($Y$1*1000+P14,年齢別人口集計表AD2!$A$2:$K$5000,10,FALSE))</f>
        <v>0</v>
      </c>
      <c r="S14" s="62">
        <f>SUM(Q14:R14)</f>
        <v>0</v>
      </c>
      <c r="X14" s="57" t="s">
        <v>13</v>
      </c>
      <c r="Y14" s="57">
        <v>12</v>
      </c>
    </row>
    <row r="15" spans="1:25" x14ac:dyDescent="0.15">
      <c r="A15" s="62">
        <v>23</v>
      </c>
      <c r="B15" s="62">
        <f>IF(ISNA(VLOOKUP($Y$1*1000+A15,年齢別人口集計表AD2!$A$2:$K$5000,9,FALSE)),0,VLOOKUP($Y$1*1000+A15,年齢別人口集計表AD2!$A$2:$K$5000,9,FALSE))</f>
        <v>1</v>
      </c>
      <c r="C15" s="62">
        <f>IF(ISNA(VLOOKUP($Y$1*1000+A15,年齢別人口集計表AD2!$A$2:$K$5000,10,FALSE)),0,VLOOKUP($Y$1*1000+A15,年齢別人口集計表AD2!$A$2:$K$5000,10,FALSE))</f>
        <v>0</v>
      </c>
      <c r="D15" s="62">
        <f>SUM(B15:C15)</f>
        <v>1</v>
      </c>
      <c r="E15" s="63"/>
      <c r="F15" s="62">
        <v>28</v>
      </c>
      <c r="G15" s="62">
        <f>IF(ISNA(VLOOKUP($Y$1*1000+F15,年齢別人口集計表AD2!$A$2:$K$5000,9,FALSE)),0,VLOOKUP($Y$1*1000+F15,年齢別人口集計表AD2!$A$2:$K$5000,9,FALSE))</f>
        <v>0</v>
      </c>
      <c r="H15" s="62">
        <f>IF(ISNA(VLOOKUP($Y$1*1000+F15,年齢別人口集計表AD2!$A$2:$K$5000,10,FALSE)),0,VLOOKUP($Y$1*1000+F15,年齢別人口集計表AD2!$A$2:$K$5000,10,FALSE))</f>
        <v>1</v>
      </c>
      <c r="I15" s="62">
        <f>SUM(G15:H15)</f>
        <v>1</v>
      </c>
      <c r="J15" s="63"/>
      <c r="K15" s="62">
        <v>33</v>
      </c>
      <c r="L15" s="62">
        <f>IF(ISNA(VLOOKUP($Y$1*1000+K15,年齢別人口集計表AD2!$A$2:$K$5000,9,FALSE)),0,VLOOKUP($Y$1*1000+K15,年齢別人口集計表AD2!$A$2:$K$5000,9,FALSE))</f>
        <v>1</v>
      </c>
      <c r="M15" s="62">
        <f>IF(ISNA(VLOOKUP($Y$1*1000+K15,年齢別人口集計表AD2!$A$2:$K$5000,10,FALSE)),0,VLOOKUP($Y$1*1000+K15,年齢別人口集計表AD2!$A$2:$K$5000,10,FALSE))</f>
        <v>1</v>
      </c>
      <c r="N15" s="62">
        <f>SUM(L15:M15)</f>
        <v>2</v>
      </c>
      <c r="O15" s="63"/>
      <c r="P15" s="62">
        <v>38</v>
      </c>
      <c r="Q15" s="62">
        <f>IF(ISNA(VLOOKUP($Y$1*1000+P15,年齢別人口集計表AD2!$A$2:$K$5000,9,FALSE)),0,VLOOKUP($Y$1*1000+P15,年齢別人口集計表AD2!$A$2:$K$5000,9,FALSE))</f>
        <v>0</v>
      </c>
      <c r="R15" s="62">
        <f>IF(ISNA(VLOOKUP($Y$1*1000+P15,年齢別人口集計表AD2!$A$2:$K$5000,10,FALSE)),0,VLOOKUP($Y$1*1000+P15,年齢別人口集計表AD2!$A$2:$K$5000,10,FALSE))</f>
        <v>0</v>
      </c>
      <c r="S15" s="62">
        <f>SUM(Q15:R15)</f>
        <v>0</v>
      </c>
      <c r="X15" s="57" t="s">
        <v>14</v>
      </c>
      <c r="Y15" s="57">
        <v>13</v>
      </c>
    </row>
    <row r="16" spans="1:25" x14ac:dyDescent="0.15">
      <c r="A16" s="62">
        <v>24</v>
      </c>
      <c r="B16" s="62">
        <f>IF(ISNA(VLOOKUP($Y$1*1000+A16,年齢別人口集計表AD2!$A$2:$K$5000,9,FALSE)),0,VLOOKUP($Y$1*1000+A16,年齢別人口集計表AD2!$A$2:$K$5000,9,FALSE))</f>
        <v>0</v>
      </c>
      <c r="C16" s="62">
        <f>IF(ISNA(VLOOKUP($Y$1*1000+A16,年齢別人口集計表AD2!$A$2:$K$5000,10,FALSE)),0,VLOOKUP($Y$1*1000+A16,年齢別人口集計表AD2!$A$2:$K$5000,10,FALSE))</f>
        <v>0</v>
      </c>
      <c r="D16" s="62">
        <f>SUM(B16:C16)</f>
        <v>0</v>
      </c>
      <c r="E16" s="63"/>
      <c r="F16" s="62">
        <v>29</v>
      </c>
      <c r="G16" s="62">
        <f>IF(ISNA(VLOOKUP($Y$1*1000+F16,年齢別人口集計表AD2!$A$2:$K$5000,9,FALSE)),0,VLOOKUP($Y$1*1000+F16,年齢別人口集計表AD2!$A$2:$K$5000,9,FALSE))</f>
        <v>0</v>
      </c>
      <c r="H16" s="62">
        <f>IF(ISNA(VLOOKUP($Y$1*1000+F16,年齢別人口集計表AD2!$A$2:$K$5000,10,FALSE)),0,VLOOKUP($Y$1*1000+F16,年齢別人口集計表AD2!$A$2:$K$5000,10,FALSE))</f>
        <v>0</v>
      </c>
      <c r="I16" s="62">
        <f>SUM(G16:H16)</f>
        <v>0</v>
      </c>
      <c r="J16" s="63"/>
      <c r="K16" s="62">
        <v>34</v>
      </c>
      <c r="L16" s="62">
        <f>IF(ISNA(VLOOKUP($Y$1*1000+K16,年齢別人口集計表AD2!$A$2:$K$5000,9,FALSE)),0,VLOOKUP($Y$1*1000+K16,年齢別人口集計表AD2!$A$2:$K$5000,9,FALSE))</f>
        <v>0</v>
      </c>
      <c r="M16" s="62">
        <f>IF(ISNA(VLOOKUP($Y$1*1000+K16,年齢別人口集計表AD2!$A$2:$K$5000,10,FALSE)),0,VLOOKUP($Y$1*1000+K16,年齢別人口集計表AD2!$A$2:$K$5000,10,FALSE))</f>
        <v>0</v>
      </c>
      <c r="N16" s="62">
        <f>SUM(L16:M16)</f>
        <v>0</v>
      </c>
      <c r="O16" s="63"/>
      <c r="P16" s="62">
        <v>39</v>
      </c>
      <c r="Q16" s="62">
        <f>IF(ISNA(VLOOKUP($Y$1*1000+P16,年齢別人口集計表AD2!$A$2:$K$5000,9,FALSE)),0,VLOOKUP($Y$1*1000+P16,年齢別人口集計表AD2!$A$2:$K$5000,9,FALSE))</f>
        <v>1</v>
      </c>
      <c r="R16" s="62">
        <f>IF(ISNA(VLOOKUP($Y$1*1000+P16,年齢別人口集計表AD2!$A$2:$K$5000,10,FALSE)),0,VLOOKUP($Y$1*1000+P16,年齢別人口集計表AD2!$A$2:$K$5000,10,FALSE))</f>
        <v>0</v>
      </c>
      <c r="S16" s="62">
        <f>SUM(Q16:R16)</f>
        <v>1</v>
      </c>
      <c r="X16" s="57" t="s">
        <v>15</v>
      </c>
      <c r="Y16" s="57">
        <v>14</v>
      </c>
    </row>
    <row r="17" spans="1:25" x14ac:dyDescent="0.15">
      <c r="A17" s="64" t="s">
        <v>91</v>
      </c>
      <c r="B17" s="62">
        <f>SUM(B12:B16)</f>
        <v>1</v>
      </c>
      <c r="C17" s="62">
        <f>SUM(C12:C16)</f>
        <v>2</v>
      </c>
      <c r="D17" s="62">
        <f>SUM(D12:D16)</f>
        <v>3</v>
      </c>
      <c r="E17" s="63"/>
      <c r="F17" s="64" t="s">
        <v>91</v>
      </c>
      <c r="G17" s="62">
        <f>SUM(G12:G16)</f>
        <v>0</v>
      </c>
      <c r="H17" s="62">
        <f>SUM(H12:H16)</f>
        <v>5</v>
      </c>
      <c r="I17" s="62">
        <f>SUM(I12:I16)</f>
        <v>5</v>
      </c>
      <c r="J17" s="63"/>
      <c r="K17" s="64" t="s">
        <v>91</v>
      </c>
      <c r="L17" s="62">
        <f>SUM(L12:L16)</f>
        <v>7</v>
      </c>
      <c r="M17" s="62">
        <f>SUM(M12:M16)</f>
        <v>3</v>
      </c>
      <c r="N17" s="62">
        <f>SUM(N12:N16)</f>
        <v>10</v>
      </c>
      <c r="O17" s="63"/>
      <c r="P17" s="64" t="s">
        <v>91</v>
      </c>
      <c r="Q17" s="62">
        <f>SUM(Q12:Q16)</f>
        <v>3</v>
      </c>
      <c r="R17" s="62">
        <f>SUM(R12:R16)</f>
        <v>0</v>
      </c>
      <c r="S17" s="62">
        <f>SUM(S12:S16)</f>
        <v>3</v>
      </c>
      <c r="U17" s="65">
        <f>Q17+L17+G17+B17</f>
        <v>11</v>
      </c>
      <c r="V17" s="65">
        <f>R17+M17+H17+C17</f>
        <v>10</v>
      </c>
      <c r="X17" s="57" t="s">
        <v>16</v>
      </c>
      <c r="Y17" s="57">
        <v>15</v>
      </c>
    </row>
    <row r="18" spans="1:25" x14ac:dyDescent="0.15">
      <c r="A18" s="66"/>
      <c r="B18" s="66"/>
      <c r="C18" s="66"/>
      <c r="D18" s="66"/>
      <c r="F18" s="66"/>
      <c r="G18" s="66"/>
      <c r="H18" s="66"/>
      <c r="I18" s="66"/>
      <c r="K18" s="66"/>
      <c r="L18" s="66"/>
      <c r="M18" s="66"/>
      <c r="N18" s="66"/>
      <c r="P18" s="66"/>
      <c r="Q18" s="66"/>
      <c r="R18" s="66"/>
      <c r="S18" s="66"/>
      <c r="X18" s="57" t="s">
        <v>17</v>
      </c>
      <c r="Y18" s="57">
        <v>16</v>
      </c>
    </row>
    <row r="19" spans="1:25" x14ac:dyDescent="0.15">
      <c r="A19" s="64" t="s">
        <v>0</v>
      </c>
      <c r="B19" s="64" t="s">
        <v>89</v>
      </c>
      <c r="C19" s="64" t="s">
        <v>90</v>
      </c>
      <c r="D19" s="64" t="s">
        <v>91</v>
      </c>
      <c r="E19" s="63"/>
      <c r="F19" s="64" t="s">
        <v>0</v>
      </c>
      <c r="G19" s="64" t="s">
        <v>89</v>
      </c>
      <c r="H19" s="64" t="s">
        <v>90</v>
      </c>
      <c r="I19" s="64" t="s">
        <v>91</v>
      </c>
      <c r="J19" s="63"/>
      <c r="K19" s="64" t="s">
        <v>0</v>
      </c>
      <c r="L19" s="64" t="s">
        <v>89</v>
      </c>
      <c r="M19" s="64" t="s">
        <v>90</v>
      </c>
      <c r="N19" s="64" t="s">
        <v>91</v>
      </c>
      <c r="O19" s="63"/>
      <c r="P19" s="64" t="s">
        <v>0</v>
      </c>
      <c r="Q19" s="64" t="s">
        <v>89</v>
      </c>
      <c r="R19" s="64" t="s">
        <v>90</v>
      </c>
      <c r="S19" s="64" t="s">
        <v>91</v>
      </c>
      <c r="X19" s="57" t="s">
        <v>18</v>
      </c>
      <c r="Y19" s="57">
        <v>17</v>
      </c>
    </row>
    <row r="20" spans="1:25" x14ac:dyDescent="0.15">
      <c r="A20" s="62">
        <v>40</v>
      </c>
      <c r="B20" s="62">
        <f>IF(ISNA(VLOOKUP($Y$1*1000+A20,年齢別人口集計表AD2!$A$2:$K$5000,9,FALSE)),0,VLOOKUP($Y$1*1000+A20,年齢別人口集計表AD2!$A$2:$K$5000,9,FALSE))</f>
        <v>0</v>
      </c>
      <c r="C20" s="62">
        <f>IF(ISNA(VLOOKUP($Y$1*1000+A20,年齢別人口集計表AD2!$A$2:$K$5000,10,FALSE)),0,VLOOKUP($Y$1*1000+A20,年齢別人口集計表AD2!$A$2:$K$5000,10,FALSE))</f>
        <v>0</v>
      </c>
      <c r="D20" s="62">
        <f>SUM(B20:C20)</f>
        <v>0</v>
      </c>
      <c r="E20" s="63"/>
      <c r="F20" s="62">
        <v>45</v>
      </c>
      <c r="G20" s="62">
        <f>IF(ISNA(VLOOKUP($Y$1*1000+F20,年齢別人口集計表AD2!$A$2:$K$5000,9,FALSE)),0,VLOOKUP($Y$1*1000+F20,年齢別人口集計表AD2!$A$2:$K$5000,9,FALSE))</f>
        <v>1</v>
      </c>
      <c r="H20" s="62">
        <f>IF(ISNA(VLOOKUP($Y$1*1000+F20,年齢別人口集計表AD2!$A$2:$K$5000,10,FALSE)),0,VLOOKUP($Y$1*1000+F20,年齢別人口集計表AD2!$A$2:$K$5000,10,FALSE))</f>
        <v>0</v>
      </c>
      <c r="I20" s="62">
        <f>SUM(G20:H20)</f>
        <v>1</v>
      </c>
      <c r="J20" s="63"/>
      <c r="K20" s="62">
        <v>50</v>
      </c>
      <c r="L20" s="62">
        <f>IF(ISNA(VLOOKUP($Y$1*1000+K20,年齢別人口集計表AD2!$A$2:$K$5000,9,FALSE)),0,VLOOKUP($Y$1*1000+K20,年齢別人口集計表AD2!$A$2:$K$5000,9,FALSE))</f>
        <v>1</v>
      </c>
      <c r="M20" s="62">
        <f>IF(ISNA(VLOOKUP($Y$1*1000+K20,年齢別人口集計表AD2!$A$2:$K$5000,10,FALSE)),0,VLOOKUP($Y$1*1000+K20,年齢別人口集計表AD2!$A$2:$K$5000,10,FALSE))</f>
        <v>0</v>
      </c>
      <c r="N20" s="62">
        <f>SUM(L20:M20)</f>
        <v>1</v>
      </c>
      <c r="O20" s="63"/>
      <c r="P20" s="62">
        <v>55</v>
      </c>
      <c r="Q20" s="62">
        <f>IF(ISNA(VLOOKUP($Y$1*1000+P20,年齢別人口集計表AD2!$A$2:$K$5000,9,FALSE)),0,VLOOKUP($Y$1*1000+P20,年齢別人口集計表AD2!$A$2:$K$5000,9,FALSE))</f>
        <v>0</v>
      </c>
      <c r="R20" s="62">
        <f>IF(ISNA(VLOOKUP($Y$1*1000+P20,年齢別人口集計表AD2!$A$2:$K$5000,10,FALSE)),0,VLOOKUP($Y$1*1000+P20,年齢別人口集計表AD2!$A$2:$K$5000,10,FALSE))</f>
        <v>1</v>
      </c>
      <c r="S20" s="62">
        <f>SUM(Q20:R20)</f>
        <v>1</v>
      </c>
      <c r="X20" s="57" t="s">
        <v>19</v>
      </c>
      <c r="Y20" s="57">
        <v>18</v>
      </c>
    </row>
    <row r="21" spans="1:25" x14ac:dyDescent="0.15">
      <c r="A21" s="62">
        <v>41</v>
      </c>
      <c r="B21" s="62">
        <f>IF(ISNA(VLOOKUP($Y$1*1000+A21,年齢別人口集計表AD2!$A$2:$K$5000,9,FALSE)),0,VLOOKUP($Y$1*1000+A21,年齢別人口集計表AD2!$A$2:$K$5000,9,FALSE))</f>
        <v>0</v>
      </c>
      <c r="C21" s="62">
        <f>IF(ISNA(VLOOKUP($Y$1*1000+A21,年齢別人口集計表AD2!$A$2:$K$5000,10,FALSE)),0,VLOOKUP($Y$1*1000+A21,年齢別人口集計表AD2!$A$2:$K$5000,10,FALSE))</f>
        <v>0</v>
      </c>
      <c r="D21" s="62">
        <f>SUM(B21:C21)</f>
        <v>0</v>
      </c>
      <c r="E21" s="63"/>
      <c r="F21" s="62">
        <v>46</v>
      </c>
      <c r="G21" s="62">
        <f>IF(ISNA(VLOOKUP($Y$1*1000+F21,年齢別人口集計表AD2!$A$2:$K$5000,9,FALSE)),0,VLOOKUP($Y$1*1000+F21,年齢別人口集計表AD2!$A$2:$K$5000,9,FALSE))</f>
        <v>0</v>
      </c>
      <c r="H21" s="62">
        <f>IF(ISNA(VLOOKUP($Y$1*1000+F21,年齢別人口集計表AD2!$A$2:$K$5000,10,FALSE)),0,VLOOKUP($Y$1*1000+F21,年齢別人口集計表AD2!$A$2:$K$5000,10,FALSE))</f>
        <v>0</v>
      </c>
      <c r="I21" s="62">
        <f>SUM(G21:H21)</f>
        <v>0</v>
      </c>
      <c r="J21" s="63"/>
      <c r="K21" s="62">
        <v>51</v>
      </c>
      <c r="L21" s="62">
        <f>IF(ISNA(VLOOKUP($Y$1*1000+K21,年齢別人口集計表AD2!$A$2:$K$5000,9,FALSE)),0,VLOOKUP($Y$1*1000+K21,年齢別人口集計表AD2!$A$2:$K$5000,9,FALSE))</f>
        <v>0</v>
      </c>
      <c r="M21" s="62">
        <f>IF(ISNA(VLOOKUP($Y$1*1000+K21,年齢別人口集計表AD2!$A$2:$K$5000,10,FALSE)),0,VLOOKUP($Y$1*1000+K21,年齢別人口集計表AD2!$A$2:$K$5000,10,FALSE))</f>
        <v>1</v>
      </c>
      <c r="N21" s="62">
        <f>SUM(L21:M21)</f>
        <v>1</v>
      </c>
      <c r="O21" s="63"/>
      <c r="P21" s="62">
        <v>56</v>
      </c>
      <c r="Q21" s="62">
        <f>IF(ISNA(VLOOKUP($Y$1*1000+P21,年齢別人口集計表AD2!$A$2:$K$5000,9,FALSE)),0,VLOOKUP($Y$1*1000+P21,年齢別人口集計表AD2!$A$2:$K$5000,9,FALSE))</f>
        <v>3</v>
      </c>
      <c r="R21" s="62">
        <f>IF(ISNA(VLOOKUP($Y$1*1000+P21,年齢別人口集計表AD2!$A$2:$K$5000,10,FALSE)),0,VLOOKUP($Y$1*1000+P21,年齢別人口集計表AD2!$A$2:$K$5000,10,FALSE))</f>
        <v>3</v>
      </c>
      <c r="S21" s="62">
        <f>SUM(Q21:R21)</f>
        <v>6</v>
      </c>
      <c r="X21" s="57" t="s">
        <v>120</v>
      </c>
      <c r="Y21" s="57">
        <v>19</v>
      </c>
    </row>
    <row r="22" spans="1:25" x14ac:dyDescent="0.15">
      <c r="A22" s="62">
        <v>42</v>
      </c>
      <c r="B22" s="62">
        <f>IF(ISNA(VLOOKUP($Y$1*1000+A22,年齢別人口集計表AD2!$A$2:$K$5000,9,FALSE)),0,VLOOKUP($Y$1*1000+A22,年齢別人口集計表AD2!$A$2:$K$5000,9,FALSE))</f>
        <v>0</v>
      </c>
      <c r="C22" s="62">
        <f>IF(ISNA(VLOOKUP($Y$1*1000+A22,年齢別人口集計表AD2!$A$2:$K$5000,10,FALSE)),0,VLOOKUP($Y$1*1000+A22,年齢別人口集計表AD2!$A$2:$K$5000,10,FALSE))</f>
        <v>0</v>
      </c>
      <c r="D22" s="62">
        <f>SUM(B22:C22)</f>
        <v>0</v>
      </c>
      <c r="E22" s="63"/>
      <c r="F22" s="62">
        <v>47</v>
      </c>
      <c r="G22" s="62">
        <f>IF(ISNA(VLOOKUP($Y$1*1000+F22,年齢別人口集計表AD2!$A$2:$K$5000,9,FALSE)),0,VLOOKUP($Y$1*1000+F22,年齢別人口集計表AD2!$A$2:$K$5000,9,FALSE))</f>
        <v>0</v>
      </c>
      <c r="H22" s="62">
        <f>IF(ISNA(VLOOKUP($Y$1*1000+F22,年齢別人口集計表AD2!$A$2:$K$5000,10,FALSE)),0,VLOOKUP($Y$1*1000+F22,年齢別人口集計表AD2!$A$2:$K$5000,10,FALSE))</f>
        <v>0</v>
      </c>
      <c r="I22" s="62">
        <f>SUM(G22:H22)</f>
        <v>0</v>
      </c>
      <c r="J22" s="63"/>
      <c r="K22" s="62">
        <v>52</v>
      </c>
      <c r="L22" s="62">
        <f>IF(ISNA(VLOOKUP($Y$1*1000+K22,年齢別人口集計表AD2!$A$2:$K$5000,9,FALSE)),0,VLOOKUP($Y$1*1000+K22,年齢別人口集計表AD2!$A$2:$K$5000,9,FALSE))</f>
        <v>0</v>
      </c>
      <c r="M22" s="62">
        <f>IF(ISNA(VLOOKUP($Y$1*1000+K22,年齢別人口集計表AD2!$A$2:$K$5000,10,FALSE)),0,VLOOKUP($Y$1*1000+K22,年齢別人口集計表AD2!$A$2:$K$5000,10,FALSE))</f>
        <v>0</v>
      </c>
      <c r="N22" s="62">
        <f>SUM(L22:M22)</f>
        <v>0</v>
      </c>
      <c r="O22" s="63"/>
      <c r="P22" s="62">
        <v>57</v>
      </c>
      <c r="Q22" s="62">
        <f>IF(ISNA(VLOOKUP($Y$1*1000+P22,年齢別人口集計表AD2!$A$2:$K$5000,9,FALSE)),0,VLOOKUP($Y$1*1000+P22,年齢別人口集計表AD2!$A$2:$K$5000,9,FALSE))</f>
        <v>0</v>
      </c>
      <c r="R22" s="62">
        <f>IF(ISNA(VLOOKUP($Y$1*1000+P22,年齢別人口集計表AD2!$A$2:$K$5000,10,FALSE)),0,VLOOKUP($Y$1*1000+P22,年齢別人口集計表AD2!$A$2:$K$5000,10,FALSE))</f>
        <v>1</v>
      </c>
      <c r="S22" s="62">
        <f>SUM(Q22:R22)</f>
        <v>1</v>
      </c>
      <c r="X22" s="57" t="s">
        <v>20</v>
      </c>
      <c r="Y22" s="57">
        <v>22</v>
      </c>
    </row>
    <row r="23" spans="1:25" x14ac:dyDescent="0.15">
      <c r="A23" s="62">
        <v>43</v>
      </c>
      <c r="B23" s="62">
        <f>IF(ISNA(VLOOKUP($Y$1*1000+A23,年齢別人口集計表AD2!$A$2:$K$5000,9,FALSE)),0,VLOOKUP($Y$1*1000+A23,年齢別人口集計表AD2!$A$2:$K$5000,9,FALSE))</f>
        <v>1</v>
      </c>
      <c r="C23" s="62">
        <f>IF(ISNA(VLOOKUP($Y$1*1000+A23,年齢別人口集計表AD2!$A$2:$K$5000,10,FALSE)),0,VLOOKUP($Y$1*1000+A23,年齢別人口集計表AD2!$A$2:$K$5000,10,FALSE))</f>
        <v>1</v>
      </c>
      <c r="D23" s="62">
        <f>SUM(B23:C23)</f>
        <v>2</v>
      </c>
      <c r="E23" s="63"/>
      <c r="F23" s="62">
        <v>48</v>
      </c>
      <c r="G23" s="62">
        <f>IF(ISNA(VLOOKUP($Y$1*1000+F23,年齢別人口集計表AD2!$A$2:$K$5000,9,FALSE)),0,VLOOKUP($Y$1*1000+F23,年齢別人口集計表AD2!$A$2:$K$5000,9,FALSE))</f>
        <v>0</v>
      </c>
      <c r="H23" s="62">
        <f>IF(ISNA(VLOOKUP($Y$1*1000+F23,年齢別人口集計表AD2!$A$2:$K$5000,10,FALSE)),0,VLOOKUP($Y$1*1000+F23,年齢別人口集計表AD2!$A$2:$K$5000,10,FALSE))</f>
        <v>1</v>
      </c>
      <c r="I23" s="62">
        <f>SUM(G23:H23)</f>
        <v>1</v>
      </c>
      <c r="J23" s="63"/>
      <c r="K23" s="62">
        <v>53</v>
      </c>
      <c r="L23" s="62">
        <f>IF(ISNA(VLOOKUP($Y$1*1000+K23,年齢別人口集計表AD2!$A$2:$K$5000,9,FALSE)),0,VLOOKUP($Y$1*1000+K23,年齢別人口集計表AD2!$A$2:$K$5000,9,FALSE))</f>
        <v>0</v>
      </c>
      <c r="M23" s="62">
        <f>IF(ISNA(VLOOKUP($Y$1*1000+K23,年齢別人口集計表AD2!$A$2:$K$5000,10,FALSE)),0,VLOOKUP($Y$1*1000+K23,年齢別人口集計表AD2!$A$2:$K$5000,10,FALSE))</f>
        <v>1</v>
      </c>
      <c r="N23" s="62">
        <f>SUM(L23:M23)</f>
        <v>1</v>
      </c>
      <c r="O23" s="63"/>
      <c r="P23" s="62">
        <v>58</v>
      </c>
      <c r="Q23" s="62">
        <f>IF(ISNA(VLOOKUP($Y$1*1000+P23,年齢別人口集計表AD2!$A$2:$K$5000,9,FALSE)),0,VLOOKUP($Y$1*1000+P23,年齢別人口集計表AD2!$A$2:$K$5000,9,FALSE))</f>
        <v>0</v>
      </c>
      <c r="R23" s="62">
        <f>IF(ISNA(VLOOKUP($Y$1*1000+P23,年齢別人口集計表AD2!$A$2:$K$5000,10,FALSE)),0,VLOOKUP($Y$1*1000+P23,年齢別人口集計表AD2!$A$2:$K$5000,10,FALSE))</f>
        <v>2</v>
      </c>
      <c r="S23" s="62">
        <f>SUM(Q23:R23)</f>
        <v>2</v>
      </c>
      <c r="X23" s="57" t="s">
        <v>21</v>
      </c>
      <c r="Y23" s="57">
        <v>23</v>
      </c>
    </row>
    <row r="24" spans="1:25" x14ac:dyDescent="0.15">
      <c r="A24" s="62">
        <v>44</v>
      </c>
      <c r="B24" s="62">
        <f>IF(ISNA(VLOOKUP($Y$1*1000+A24,年齢別人口集計表AD2!$A$2:$K$5000,9,FALSE)),0,VLOOKUP($Y$1*1000+A24,年齢別人口集計表AD2!$A$2:$K$5000,9,FALSE))</f>
        <v>0</v>
      </c>
      <c r="C24" s="62">
        <f>IF(ISNA(VLOOKUP($Y$1*1000+A24,年齢別人口集計表AD2!$A$2:$K$5000,10,FALSE)),0,VLOOKUP($Y$1*1000+A24,年齢別人口集計表AD2!$A$2:$K$5000,10,FALSE))</f>
        <v>0</v>
      </c>
      <c r="D24" s="62">
        <f>SUM(B24:C24)</f>
        <v>0</v>
      </c>
      <c r="E24" s="63"/>
      <c r="F24" s="62">
        <v>49</v>
      </c>
      <c r="G24" s="62">
        <f>IF(ISNA(VLOOKUP($Y$1*1000+F24,年齢別人口集計表AD2!$A$2:$K$5000,9,FALSE)),0,VLOOKUP($Y$1*1000+F24,年齢別人口集計表AD2!$A$2:$K$5000,9,FALSE))</f>
        <v>0</v>
      </c>
      <c r="H24" s="62">
        <f>IF(ISNA(VLOOKUP($Y$1*1000+F24,年齢別人口集計表AD2!$A$2:$K$5000,10,FALSE)),0,VLOOKUP($Y$1*1000+F24,年齢別人口集計表AD2!$A$2:$K$5000,10,FALSE))</f>
        <v>0</v>
      </c>
      <c r="I24" s="62">
        <f>SUM(G24:H24)</f>
        <v>0</v>
      </c>
      <c r="J24" s="63"/>
      <c r="K24" s="62">
        <v>54</v>
      </c>
      <c r="L24" s="62">
        <f>IF(ISNA(VLOOKUP($Y$1*1000+K24,年齢別人口集計表AD2!$A$2:$K$5000,9,FALSE)),0,VLOOKUP($Y$1*1000+K24,年齢別人口集計表AD2!$A$2:$K$5000,9,FALSE))</f>
        <v>2</v>
      </c>
      <c r="M24" s="62">
        <f>IF(ISNA(VLOOKUP($Y$1*1000+K24,年齢別人口集計表AD2!$A$2:$K$5000,10,FALSE)),0,VLOOKUP($Y$1*1000+K24,年齢別人口集計表AD2!$A$2:$K$5000,10,FALSE))</f>
        <v>1</v>
      </c>
      <c r="N24" s="62">
        <f>SUM(L24:M24)</f>
        <v>3</v>
      </c>
      <c r="O24" s="63"/>
      <c r="P24" s="62">
        <v>59</v>
      </c>
      <c r="Q24" s="62">
        <f>IF(ISNA(VLOOKUP($Y$1*1000+P24,年齢別人口集計表AD2!$A$2:$K$5000,9,FALSE)),0,VLOOKUP($Y$1*1000+P24,年齢別人口集計表AD2!$A$2:$K$5000,9,FALSE))</f>
        <v>1</v>
      </c>
      <c r="R24" s="62">
        <f>IF(ISNA(VLOOKUP($Y$1*1000+P24,年齢別人口集計表AD2!$A$2:$K$5000,10,FALSE)),0,VLOOKUP($Y$1*1000+P24,年齢別人口集計表AD2!$A$2:$K$5000,10,FALSE))</f>
        <v>1</v>
      </c>
      <c r="S24" s="62">
        <f>SUM(Q24:R24)</f>
        <v>2</v>
      </c>
      <c r="X24" s="57" t="s">
        <v>22</v>
      </c>
      <c r="Y24" s="57">
        <v>24</v>
      </c>
    </row>
    <row r="25" spans="1:25" x14ac:dyDescent="0.15">
      <c r="A25" s="64" t="s">
        <v>91</v>
      </c>
      <c r="B25" s="62">
        <f>SUM(B20:B24)</f>
        <v>1</v>
      </c>
      <c r="C25" s="62">
        <f>SUM(C20:C24)</f>
        <v>1</v>
      </c>
      <c r="D25" s="62">
        <f>SUM(D20:D24)</f>
        <v>2</v>
      </c>
      <c r="E25" s="63"/>
      <c r="F25" s="64" t="s">
        <v>91</v>
      </c>
      <c r="G25" s="62">
        <f>SUM(G20:G24)</f>
        <v>1</v>
      </c>
      <c r="H25" s="62">
        <f>SUM(H20:H24)</f>
        <v>1</v>
      </c>
      <c r="I25" s="62">
        <f>SUM(I20:I24)</f>
        <v>2</v>
      </c>
      <c r="J25" s="63"/>
      <c r="K25" s="64" t="s">
        <v>91</v>
      </c>
      <c r="L25" s="62">
        <f>SUM(L20:L24)</f>
        <v>3</v>
      </c>
      <c r="M25" s="62">
        <f>SUM(M20:M24)</f>
        <v>3</v>
      </c>
      <c r="N25" s="62">
        <f>SUM(N20:N24)</f>
        <v>6</v>
      </c>
      <c r="O25" s="63"/>
      <c r="P25" s="64" t="s">
        <v>91</v>
      </c>
      <c r="Q25" s="62">
        <f>SUM(Q20:Q24)</f>
        <v>4</v>
      </c>
      <c r="R25" s="62">
        <f>SUM(R20:R24)</f>
        <v>8</v>
      </c>
      <c r="S25" s="62">
        <f>SUM(S20:S24)</f>
        <v>12</v>
      </c>
      <c r="U25" s="65">
        <f>Q25+L25+G25+B25</f>
        <v>9</v>
      </c>
      <c r="V25" s="65">
        <f>R25+M25+H25+C25</f>
        <v>13</v>
      </c>
      <c r="X25" s="57" t="s">
        <v>23</v>
      </c>
      <c r="Y25" s="57">
        <v>25</v>
      </c>
    </row>
    <row r="26" spans="1:25" x14ac:dyDescent="0.15">
      <c r="A26" s="66"/>
      <c r="B26" s="66"/>
      <c r="C26" s="66"/>
      <c r="D26" s="66"/>
      <c r="F26" s="66"/>
      <c r="G26" s="66"/>
      <c r="H26" s="66"/>
      <c r="I26" s="66"/>
      <c r="K26" s="66"/>
      <c r="L26" s="66"/>
      <c r="M26" s="66"/>
      <c r="N26" s="66"/>
      <c r="P26" s="66"/>
      <c r="Q26" s="66"/>
      <c r="R26" s="66"/>
      <c r="S26" s="66"/>
      <c r="X26" s="57" t="s">
        <v>24</v>
      </c>
      <c r="Y26" s="57">
        <v>26</v>
      </c>
    </row>
    <row r="27" spans="1:25" x14ac:dyDescent="0.15">
      <c r="A27" s="64" t="s">
        <v>0</v>
      </c>
      <c r="B27" s="64" t="s">
        <v>89</v>
      </c>
      <c r="C27" s="64" t="s">
        <v>90</v>
      </c>
      <c r="D27" s="64" t="s">
        <v>91</v>
      </c>
      <c r="E27" s="63"/>
      <c r="F27" s="64" t="s">
        <v>0</v>
      </c>
      <c r="G27" s="64" t="s">
        <v>89</v>
      </c>
      <c r="H27" s="64" t="s">
        <v>90</v>
      </c>
      <c r="I27" s="64" t="s">
        <v>91</v>
      </c>
      <c r="J27" s="63"/>
      <c r="K27" s="64" t="s">
        <v>0</v>
      </c>
      <c r="L27" s="64" t="s">
        <v>89</v>
      </c>
      <c r="M27" s="64" t="s">
        <v>90</v>
      </c>
      <c r="N27" s="64" t="s">
        <v>91</v>
      </c>
      <c r="O27" s="63"/>
      <c r="P27" s="64" t="s">
        <v>0</v>
      </c>
      <c r="Q27" s="64" t="s">
        <v>89</v>
      </c>
      <c r="R27" s="64" t="s">
        <v>90</v>
      </c>
      <c r="S27" s="64" t="s">
        <v>91</v>
      </c>
      <c r="X27" s="57" t="s">
        <v>25</v>
      </c>
      <c r="Y27" s="57">
        <v>27</v>
      </c>
    </row>
    <row r="28" spans="1:25" x14ac:dyDescent="0.15">
      <c r="A28" s="62">
        <v>60</v>
      </c>
      <c r="B28" s="62">
        <f>IF(ISNA(VLOOKUP($Y$1*1000+A28,年齢別人口集計表AD2!$A$2:$K$5000,9,FALSE)),0,VLOOKUP($Y$1*1000+A28,年齢別人口集計表AD2!$A$2:$K$5000,9,FALSE))</f>
        <v>1</v>
      </c>
      <c r="C28" s="62">
        <f>IF(ISNA(VLOOKUP($Y$1*1000+A28,年齢別人口集計表AD2!$A$2:$K$5000,10,FALSE)),0,VLOOKUP($Y$1*1000+A28,年齢別人口集計表AD2!$A$2:$K$5000,10,FALSE))</f>
        <v>3</v>
      </c>
      <c r="D28" s="62">
        <f>SUM(B28:C28)</f>
        <v>4</v>
      </c>
      <c r="E28" s="63"/>
      <c r="F28" s="62">
        <v>65</v>
      </c>
      <c r="G28" s="62">
        <f>IF(ISNA(VLOOKUP($Y$1*1000+F28,年齢別人口集計表AD2!$A$2:$K$5000,9,FALSE)),0,VLOOKUP($Y$1*1000+F28,年齢別人口集計表AD2!$A$2:$K$5000,9,FALSE))</f>
        <v>0</v>
      </c>
      <c r="H28" s="62">
        <f>IF(ISNA(VLOOKUP($Y$1*1000+F28,年齢別人口集計表AD2!$A$2:$K$5000,10,FALSE)),0,VLOOKUP($Y$1*1000+F28,年齢別人口集計表AD2!$A$2:$K$5000,10,FALSE))</f>
        <v>0</v>
      </c>
      <c r="I28" s="62">
        <f>SUM(G28:H28)</f>
        <v>0</v>
      </c>
      <c r="J28" s="63"/>
      <c r="K28" s="62">
        <v>70</v>
      </c>
      <c r="L28" s="62">
        <f>IF(ISNA(VLOOKUP($Y$1*1000+K28,年齢別人口集計表AD2!$A$2:$K$5000,9,FALSE)),0,VLOOKUP($Y$1*1000+K28,年齢別人口集計表AD2!$A$2:$K$5000,9,FALSE))</f>
        <v>2</v>
      </c>
      <c r="M28" s="62">
        <f>IF(ISNA(VLOOKUP($Y$1*1000+K28,年齢別人口集計表AD2!$A$2:$K$5000,10,FALSE)),0,VLOOKUP($Y$1*1000+K28,年齢別人口集計表AD2!$A$2:$K$5000,10,FALSE))</f>
        <v>2</v>
      </c>
      <c r="N28" s="62">
        <f>SUM(L28:M28)</f>
        <v>4</v>
      </c>
      <c r="O28" s="63"/>
      <c r="P28" s="62">
        <v>75</v>
      </c>
      <c r="Q28" s="62">
        <f>IF(ISNA(VLOOKUP($Y$1*1000+P28,年齢別人口集計表AD2!$A$2:$K$5000,9,FALSE)),0,VLOOKUP($Y$1*1000+P28,年齢別人口集計表AD2!$A$2:$K$5000,9,FALSE))</f>
        <v>0</v>
      </c>
      <c r="R28" s="62">
        <f>IF(ISNA(VLOOKUP($Y$1*1000+P28,年齢別人口集計表AD2!$A$2:$K$5000,10,FALSE)),0,VLOOKUP($Y$1*1000+P28,年齢別人口集計表AD2!$A$2:$K$5000,10,FALSE))</f>
        <v>0</v>
      </c>
      <c r="S28" s="62">
        <f>SUM(Q28:R28)</f>
        <v>0</v>
      </c>
      <c r="X28" s="57" t="s">
        <v>26</v>
      </c>
      <c r="Y28" s="57">
        <v>28</v>
      </c>
    </row>
    <row r="29" spans="1:25" x14ac:dyDescent="0.15">
      <c r="A29" s="62">
        <v>61</v>
      </c>
      <c r="B29" s="62">
        <f>IF(ISNA(VLOOKUP($Y$1*1000+A29,年齢別人口集計表AD2!$A$2:$K$5000,9,FALSE)),0,VLOOKUP($Y$1*1000+A29,年齢別人口集計表AD2!$A$2:$K$5000,9,FALSE))</f>
        <v>3</v>
      </c>
      <c r="C29" s="62">
        <f>IF(ISNA(VLOOKUP($Y$1*1000+A29,年齢別人口集計表AD2!$A$2:$K$5000,10,FALSE)),0,VLOOKUP($Y$1*1000+A29,年齢別人口集計表AD2!$A$2:$K$5000,10,FALSE))</f>
        <v>1</v>
      </c>
      <c r="D29" s="62">
        <f>SUM(B29:C29)</f>
        <v>4</v>
      </c>
      <c r="E29" s="63"/>
      <c r="F29" s="62">
        <v>66</v>
      </c>
      <c r="G29" s="62">
        <f>IF(ISNA(VLOOKUP($Y$1*1000+F29,年齢別人口集計表AD2!$A$2:$K$5000,9,FALSE)),0,VLOOKUP($Y$1*1000+F29,年齢別人口集計表AD2!$A$2:$K$5000,9,FALSE))</f>
        <v>0</v>
      </c>
      <c r="H29" s="62">
        <f>IF(ISNA(VLOOKUP($Y$1*1000+F29,年齢別人口集計表AD2!$A$2:$K$5000,10,FALSE)),0,VLOOKUP($Y$1*1000+F29,年齢別人口集計表AD2!$A$2:$K$5000,10,FALSE))</f>
        <v>0</v>
      </c>
      <c r="I29" s="62">
        <f>SUM(G29:H29)</f>
        <v>0</v>
      </c>
      <c r="J29" s="63"/>
      <c r="K29" s="62">
        <v>71</v>
      </c>
      <c r="L29" s="62">
        <f>IF(ISNA(VLOOKUP($Y$1*1000+K29,年齢別人口集計表AD2!$A$2:$K$5000,9,FALSE)),0,VLOOKUP($Y$1*1000+K29,年齢別人口集計表AD2!$A$2:$K$5000,9,FALSE))</f>
        <v>0</v>
      </c>
      <c r="M29" s="62">
        <f>IF(ISNA(VLOOKUP($Y$1*1000+K29,年齢別人口集計表AD2!$A$2:$K$5000,10,FALSE)),0,VLOOKUP($Y$1*1000+K29,年齢別人口集計表AD2!$A$2:$K$5000,10,FALSE))</f>
        <v>1</v>
      </c>
      <c r="N29" s="62">
        <f>SUM(L29:M29)</f>
        <v>1</v>
      </c>
      <c r="O29" s="63"/>
      <c r="P29" s="62">
        <v>76</v>
      </c>
      <c r="Q29" s="62">
        <f>IF(ISNA(VLOOKUP($Y$1*1000+P29,年齢別人口集計表AD2!$A$2:$K$5000,9,FALSE)),0,VLOOKUP($Y$1*1000+P29,年齢別人口集計表AD2!$A$2:$K$5000,9,FALSE))</f>
        <v>0</v>
      </c>
      <c r="R29" s="62">
        <f>IF(ISNA(VLOOKUP($Y$1*1000+P29,年齢別人口集計表AD2!$A$2:$K$5000,10,FALSE)),0,VLOOKUP($Y$1*1000+P29,年齢別人口集計表AD2!$A$2:$K$5000,10,FALSE))</f>
        <v>1</v>
      </c>
      <c r="S29" s="62">
        <f>SUM(Q29:R29)</f>
        <v>1</v>
      </c>
      <c r="X29" s="57" t="s">
        <v>27</v>
      </c>
      <c r="Y29" s="57">
        <v>29</v>
      </c>
    </row>
    <row r="30" spans="1:25" x14ac:dyDescent="0.15">
      <c r="A30" s="62">
        <v>62</v>
      </c>
      <c r="B30" s="62">
        <f>IF(ISNA(VLOOKUP($Y$1*1000+A30,年齢別人口集計表AD2!$A$2:$K$5000,9,FALSE)),0,VLOOKUP($Y$1*1000+A30,年齢別人口集計表AD2!$A$2:$K$5000,9,FALSE))</f>
        <v>1</v>
      </c>
      <c r="C30" s="62">
        <f>IF(ISNA(VLOOKUP($Y$1*1000+A30,年齢別人口集計表AD2!$A$2:$K$5000,10,FALSE)),0,VLOOKUP($Y$1*1000+A30,年齢別人口集計表AD2!$A$2:$K$5000,10,FALSE))</f>
        <v>2</v>
      </c>
      <c r="D30" s="62">
        <f>SUM(B30:C30)</f>
        <v>3</v>
      </c>
      <c r="E30" s="63"/>
      <c r="F30" s="62">
        <v>67</v>
      </c>
      <c r="G30" s="62">
        <f>IF(ISNA(VLOOKUP($Y$1*1000+F30,年齢別人口集計表AD2!$A$2:$K$5000,9,FALSE)),0,VLOOKUP($Y$1*1000+F30,年齢別人口集計表AD2!$A$2:$K$5000,9,FALSE))</f>
        <v>1</v>
      </c>
      <c r="H30" s="62">
        <f>IF(ISNA(VLOOKUP($Y$1*1000+F30,年齢別人口集計表AD2!$A$2:$K$5000,10,FALSE)),0,VLOOKUP($Y$1*1000+F30,年齢別人口集計表AD2!$A$2:$K$5000,10,FALSE))</f>
        <v>0</v>
      </c>
      <c r="I30" s="62">
        <f>SUM(G30:H30)</f>
        <v>1</v>
      </c>
      <c r="J30" s="63"/>
      <c r="K30" s="62">
        <v>72</v>
      </c>
      <c r="L30" s="62">
        <f>IF(ISNA(VLOOKUP($Y$1*1000+K30,年齢別人口集計表AD2!$A$2:$K$5000,9,FALSE)),0,VLOOKUP($Y$1*1000+K30,年齢別人口集計表AD2!$A$2:$K$5000,9,FALSE))</f>
        <v>0</v>
      </c>
      <c r="M30" s="62">
        <f>IF(ISNA(VLOOKUP($Y$1*1000+K30,年齢別人口集計表AD2!$A$2:$K$5000,10,FALSE)),0,VLOOKUP($Y$1*1000+K30,年齢別人口集計表AD2!$A$2:$K$5000,10,FALSE))</f>
        <v>1</v>
      </c>
      <c r="N30" s="62">
        <f>SUM(L30:M30)</f>
        <v>1</v>
      </c>
      <c r="O30" s="63"/>
      <c r="P30" s="62">
        <v>77</v>
      </c>
      <c r="Q30" s="62">
        <f>IF(ISNA(VLOOKUP($Y$1*1000+P30,年齢別人口集計表AD2!$A$2:$K$5000,9,FALSE)),0,VLOOKUP($Y$1*1000+P30,年齢別人口集計表AD2!$A$2:$K$5000,9,FALSE))</f>
        <v>1</v>
      </c>
      <c r="R30" s="62">
        <f>IF(ISNA(VLOOKUP($Y$1*1000+P30,年齢別人口集計表AD2!$A$2:$K$5000,10,FALSE)),0,VLOOKUP($Y$1*1000+P30,年齢別人口集計表AD2!$A$2:$K$5000,10,FALSE))</f>
        <v>1</v>
      </c>
      <c r="S30" s="62">
        <f>SUM(Q30:R30)</f>
        <v>2</v>
      </c>
      <c r="X30" s="57" t="s">
        <v>28</v>
      </c>
      <c r="Y30" s="57">
        <v>30</v>
      </c>
    </row>
    <row r="31" spans="1:25" x14ac:dyDescent="0.15">
      <c r="A31" s="62">
        <v>63</v>
      </c>
      <c r="B31" s="62">
        <f>IF(ISNA(VLOOKUP($Y$1*1000+A31,年齢別人口集計表AD2!$A$2:$K$5000,9,FALSE)),0,VLOOKUP($Y$1*1000+A31,年齢別人口集計表AD2!$A$2:$K$5000,9,FALSE))</f>
        <v>1</v>
      </c>
      <c r="C31" s="62">
        <f>IF(ISNA(VLOOKUP($Y$1*1000+A31,年齢別人口集計表AD2!$A$2:$K$5000,10,FALSE)),0,VLOOKUP($Y$1*1000+A31,年齢別人口集計表AD2!$A$2:$K$5000,10,FALSE))</f>
        <v>3</v>
      </c>
      <c r="D31" s="62">
        <f>SUM(B31:C31)</f>
        <v>4</v>
      </c>
      <c r="E31" s="63"/>
      <c r="F31" s="62">
        <v>68</v>
      </c>
      <c r="G31" s="62">
        <f>IF(ISNA(VLOOKUP($Y$1*1000+F31,年齢別人口集計表AD2!$A$2:$K$5000,9,FALSE)),0,VLOOKUP($Y$1*1000+F31,年齢別人口集計表AD2!$A$2:$K$5000,9,FALSE))</f>
        <v>1</v>
      </c>
      <c r="H31" s="62">
        <f>IF(ISNA(VLOOKUP($Y$1*1000+F31,年齢別人口集計表AD2!$A$2:$K$5000,10,FALSE)),0,VLOOKUP($Y$1*1000+F31,年齢別人口集計表AD2!$A$2:$K$5000,10,FALSE))</f>
        <v>1</v>
      </c>
      <c r="I31" s="62">
        <f>SUM(G31:H31)</f>
        <v>2</v>
      </c>
      <c r="J31" s="63"/>
      <c r="K31" s="62">
        <v>73</v>
      </c>
      <c r="L31" s="62">
        <f>IF(ISNA(VLOOKUP($Y$1*1000+K31,年齢別人口集計表AD2!$A$2:$K$5000,9,FALSE)),0,VLOOKUP($Y$1*1000+K31,年齢別人口集計表AD2!$A$2:$K$5000,9,FALSE))</f>
        <v>1</v>
      </c>
      <c r="M31" s="62">
        <f>IF(ISNA(VLOOKUP($Y$1*1000+K31,年齢別人口集計表AD2!$A$2:$K$5000,10,FALSE)),0,VLOOKUP($Y$1*1000+K31,年齢別人口集計表AD2!$A$2:$K$5000,10,FALSE))</f>
        <v>0</v>
      </c>
      <c r="N31" s="62">
        <f>SUM(L31:M31)</f>
        <v>1</v>
      </c>
      <c r="O31" s="63"/>
      <c r="P31" s="62">
        <v>78</v>
      </c>
      <c r="Q31" s="62">
        <f>IF(ISNA(VLOOKUP($Y$1*1000+P31,年齢別人口集計表AD2!$A$2:$K$5000,9,FALSE)),0,VLOOKUP($Y$1*1000+P31,年齢別人口集計表AD2!$A$2:$K$5000,9,FALSE))</f>
        <v>1</v>
      </c>
      <c r="R31" s="62">
        <f>IF(ISNA(VLOOKUP($Y$1*1000+P31,年齢別人口集計表AD2!$A$2:$K$5000,10,FALSE)),0,VLOOKUP($Y$1*1000+P31,年齢別人口集計表AD2!$A$2:$K$5000,10,FALSE))</f>
        <v>1</v>
      </c>
      <c r="S31" s="62">
        <f>SUM(Q31:R31)</f>
        <v>2</v>
      </c>
      <c r="X31" s="57" t="s">
        <v>29</v>
      </c>
      <c r="Y31" s="57">
        <v>31</v>
      </c>
    </row>
    <row r="32" spans="1:25" x14ac:dyDescent="0.15">
      <c r="A32" s="62">
        <v>64</v>
      </c>
      <c r="B32" s="62">
        <f>IF(ISNA(VLOOKUP($Y$1*1000+A32,年齢別人口集計表AD2!$A$2:$K$5000,9,FALSE)),0,VLOOKUP($Y$1*1000+A32,年齢別人口集計表AD2!$A$2:$K$5000,9,FALSE))</f>
        <v>5</v>
      </c>
      <c r="C32" s="62">
        <f>IF(ISNA(VLOOKUP($Y$1*1000+A32,年齢別人口集計表AD2!$A$2:$K$5000,10,FALSE)),0,VLOOKUP($Y$1*1000+A32,年齢別人口集計表AD2!$A$2:$K$5000,10,FALSE))</f>
        <v>2</v>
      </c>
      <c r="D32" s="62">
        <f>SUM(B32:C32)</f>
        <v>7</v>
      </c>
      <c r="E32" s="63"/>
      <c r="F32" s="62">
        <v>69</v>
      </c>
      <c r="G32" s="62">
        <f>IF(ISNA(VLOOKUP($Y$1*1000+F32,年齢別人口集計表AD2!$A$2:$K$5000,9,FALSE)),0,VLOOKUP($Y$1*1000+F32,年齢別人口集計表AD2!$A$2:$K$5000,9,FALSE))</f>
        <v>1</v>
      </c>
      <c r="H32" s="62">
        <f>IF(ISNA(VLOOKUP($Y$1*1000+F32,年齢別人口集計表AD2!$A$2:$K$5000,10,FALSE)),0,VLOOKUP($Y$1*1000+F32,年齢別人口集計表AD2!$A$2:$K$5000,10,FALSE))</f>
        <v>0</v>
      </c>
      <c r="I32" s="62">
        <f>SUM(G32:H32)</f>
        <v>1</v>
      </c>
      <c r="J32" s="63"/>
      <c r="K32" s="62">
        <v>74</v>
      </c>
      <c r="L32" s="62">
        <f>IF(ISNA(VLOOKUP($Y$1*1000+K32,年齢別人口集計表AD2!$A$2:$K$5000,9,FALSE)),0,VLOOKUP($Y$1*1000+K32,年齢別人口集計表AD2!$A$2:$K$5000,9,FALSE))</f>
        <v>2</v>
      </c>
      <c r="M32" s="62">
        <f>IF(ISNA(VLOOKUP($Y$1*1000+K32,年齢別人口集計表AD2!$A$2:$K$5000,10,FALSE)),0,VLOOKUP($Y$1*1000+K32,年齢別人口集計表AD2!$A$2:$K$5000,10,FALSE))</f>
        <v>1</v>
      </c>
      <c r="N32" s="62">
        <f>SUM(L32:M32)</f>
        <v>3</v>
      </c>
      <c r="O32" s="63"/>
      <c r="P32" s="62">
        <v>79</v>
      </c>
      <c r="Q32" s="62">
        <f>IF(ISNA(VLOOKUP($Y$1*1000+P32,年齢別人口集計表AD2!$A$2:$K$5000,9,FALSE)),0,VLOOKUP($Y$1*1000+P32,年齢別人口集計表AD2!$A$2:$K$5000,9,FALSE))</f>
        <v>2</v>
      </c>
      <c r="R32" s="62">
        <f>IF(ISNA(VLOOKUP($Y$1*1000+P32,年齢別人口集計表AD2!$A$2:$K$5000,10,FALSE)),0,VLOOKUP($Y$1*1000+P32,年齢別人口集計表AD2!$A$2:$K$5000,10,FALSE))</f>
        <v>4</v>
      </c>
      <c r="S32" s="62">
        <f>SUM(Q32:R32)</f>
        <v>6</v>
      </c>
      <c r="X32" s="57" t="s">
        <v>30</v>
      </c>
      <c r="Y32" s="57">
        <v>32</v>
      </c>
    </row>
    <row r="33" spans="1:25" x14ac:dyDescent="0.15">
      <c r="A33" s="64" t="s">
        <v>91</v>
      </c>
      <c r="B33" s="62">
        <f>SUM(B28:B32)</f>
        <v>11</v>
      </c>
      <c r="C33" s="62">
        <f>SUM(C28:C32)</f>
        <v>11</v>
      </c>
      <c r="D33" s="62">
        <f>SUM(D28:D32)</f>
        <v>22</v>
      </c>
      <c r="E33" s="63"/>
      <c r="F33" s="64" t="s">
        <v>91</v>
      </c>
      <c r="G33" s="62">
        <f>SUM(G28:G32)</f>
        <v>3</v>
      </c>
      <c r="H33" s="62">
        <f>SUM(H28:H32)</f>
        <v>1</v>
      </c>
      <c r="I33" s="62">
        <f>SUM(I28:I32)</f>
        <v>4</v>
      </c>
      <c r="J33" s="63"/>
      <c r="K33" s="64" t="s">
        <v>91</v>
      </c>
      <c r="L33" s="62">
        <f>SUM(L28:L32)</f>
        <v>5</v>
      </c>
      <c r="M33" s="62">
        <f>SUM(M28:M32)</f>
        <v>5</v>
      </c>
      <c r="N33" s="62">
        <f>SUM(N28:N32)</f>
        <v>10</v>
      </c>
      <c r="O33" s="63"/>
      <c r="P33" s="64" t="s">
        <v>91</v>
      </c>
      <c r="Q33" s="62">
        <f>SUM(Q28:Q32)</f>
        <v>4</v>
      </c>
      <c r="R33" s="62">
        <f>SUM(R28:R32)</f>
        <v>7</v>
      </c>
      <c r="S33" s="62">
        <f>SUM(S28:S32)</f>
        <v>11</v>
      </c>
      <c r="U33" s="65">
        <f>Q33+L33+G33+B33</f>
        <v>23</v>
      </c>
      <c r="V33" s="65">
        <f>R33+M33+H33+C33</f>
        <v>24</v>
      </c>
      <c r="X33" s="57" t="s">
        <v>31</v>
      </c>
      <c r="Y33" s="57">
        <v>33</v>
      </c>
    </row>
    <row r="34" spans="1:25" x14ac:dyDescent="0.15">
      <c r="A34" s="66"/>
      <c r="B34" s="66"/>
      <c r="C34" s="66"/>
      <c r="D34" s="66"/>
      <c r="F34" s="66"/>
      <c r="G34" s="66"/>
      <c r="H34" s="66"/>
      <c r="I34" s="66"/>
      <c r="K34" s="66"/>
      <c r="L34" s="66"/>
      <c r="M34" s="66"/>
      <c r="N34" s="66"/>
      <c r="P34" s="66"/>
      <c r="Q34" s="66"/>
      <c r="R34" s="66"/>
      <c r="S34" s="66"/>
      <c r="X34" s="57" t="s">
        <v>32</v>
      </c>
      <c r="Y34" s="57">
        <v>34</v>
      </c>
    </row>
    <row r="35" spans="1:25" x14ac:dyDescent="0.15">
      <c r="A35" s="64" t="s">
        <v>0</v>
      </c>
      <c r="B35" s="64" t="s">
        <v>89</v>
      </c>
      <c r="C35" s="64" t="s">
        <v>90</v>
      </c>
      <c r="D35" s="64" t="s">
        <v>91</v>
      </c>
      <c r="E35" s="63"/>
      <c r="F35" s="64" t="s">
        <v>0</v>
      </c>
      <c r="G35" s="64" t="s">
        <v>89</v>
      </c>
      <c r="H35" s="64" t="s">
        <v>90</v>
      </c>
      <c r="I35" s="64" t="s">
        <v>91</v>
      </c>
      <c r="J35" s="63"/>
      <c r="K35" s="64" t="s">
        <v>0</v>
      </c>
      <c r="L35" s="64" t="s">
        <v>89</v>
      </c>
      <c r="M35" s="64" t="s">
        <v>90</v>
      </c>
      <c r="N35" s="64" t="s">
        <v>91</v>
      </c>
      <c r="O35" s="63"/>
      <c r="P35" s="64" t="s">
        <v>0</v>
      </c>
      <c r="Q35" s="64" t="s">
        <v>89</v>
      </c>
      <c r="R35" s="64" t="s">
        <v>90</v>
      </c>
      <c r="S35" s="64" t="s">
        <v>91</v>
      </c>
      <c r="X35" s="57" t="s">
        <v>33</v>
      </c>
      <c r="Y35" s="57">
        <v>36</v>
      </c>
    </row>
    <row r="36" spans="1:25" x14ac:dyDescent="0.15">
      <c r="A36" s="62">
        <v>80</v>
      </c>
      <c r="B36" s="62">
        <f>IF(ISNA(VLOOKUP($Y$1*1000+A36,年齢別人口集計表AD2!$A$2:$K$5000,9,FALSE)),0,VLOOKUP($Y$1*1000+A36,年齢別人口集計表AD2!$A$2:$K$5000,9,FALSE))</f>
        <v>0</v>
      </c>
      <c r="C36" s="62">
        <f>IF(ISNA(VLOOKUP($Y$1*1000+A36,年齢別人口集計表AD2!$A$2:$K$5000,10,FALSE)),0,VLOOKUP($Y$1*1000+A36,年齢別人口集計表AD2!$A$2:$K$5000,10,FALSE))</f>
        <v>1</v>
      </c>
      <c r="D36" s="62">
        <f>SUM(B36:C36)</f>
        <v>1</v>
      </c>
      <c r="E36" s="63"/>
      <c r="F36" s="62">
        <v>85</v>
      </c>
      <c r="G36" s="62">
        <f>IF(ISNA(VLOOKUP($Y$1*1000+F36,年齢別人口集計表AD2!$A$2:$K$5000,9,FALSE)),0,VLOOKUP($Y$1*1000+F36,年齢別人口集計表AD2!$A$2:$K$5000,9,FALSE))</f>
        <v>0</v>
      </c>
      <c r="H36" s="62">
        <f>IF(ISNA(VLOOKUP($Y$1*1000+F36,年齢別人口集計表AD2!$A$2:$K$5000,10,FALSE)),0,VLOOKUP($Y$1*1000+F36,年齢別人口集計表AD2!$A$2:$K$5000,10,FALSE))</f>
        <v>2</v>
      </c>
      <c r="I36" s="62">
        <f>SUM(G36:H36)</f>
        <v>2</v>
      </c>
      <c r="J36" s="63"/>
      <c r="K36" s="62">
        <v>90</v>
      </c>
      <c r="L36" s="62">
        <f>IF(ISNA(VLOOKUP($Y$1*1000+K36,年齢別人口集計表AD2!$A$2:$K$5000,9,FALSE)),0,VLOOKUP($Y$1*1000+K36,年齢別人口集計表AD2!$A$2:$K$5000,9,FALSE))</f>
        <v>1</v>
      </c>
      <c r="M36" s="62">
        <f>IF(ISNA(VLOOKUP($Y$1*1000+K36,年齢別人口集計表AD2!$A$2:$K$5000,10,FALSE)),0,VLOOKUP($Y$1*1000+K36,年齢別人口集計表AD2!$A$2:$K$5000,10,FALSE))</f>
        <v>0</v>
      </c>
      <c r="N36" s="62">
        <f>SUM(L36:M36)</f>
        <v>1</v>
      </c>
      <c r="O36" s="63"/>
      <c r="P36" s="62">
        <v>95</v>
      </c>
      <c r="Q36" s="62">
        <f>IF(ISNA(VLOOKUP($Y$1*1000+P36,年齢別人口集計表AD2!$A$2:$K$5000,9,FALSE)),0,VLOOKUP($Y$1*1000+P36,年齢別人口集計表AD2!$A$2:$K$5000,9,FALSE))</f>
        <v>0</v>
      </c>
      <c r="R36" s="62">
        <f>IF(ISNA(VLOOKUP($Y$1*1000+P36,年齢別人口集計表AD2!$A$2:$K$5000,10,FALSE)),0,VLOOKUP($Y$1*1000+P36,年齢別人口集計表AD2!$A$2:$K$5000,10,FALSE))</f>
        <v>0</v>
      </c>
      <c r="S36" s="62">
        <f>SUM(Q36:R36)</f>
        <v>0</v>
      </c>
      <c r="X36" s="57" t="s">
        <v>34</v>
      </c>
      <c r="Y36" s="57">
        <v>37</v>
      </c>
    </row>
    <row r="37" spans="1:25" x14ac:dyDescent="0.15">
      <c r="A37" s="62">
        <v>81</v>
      </c>
      <c r="B37" s="62">
        <f>IF(ISNA(VLOOKUP($Y$1*1000+A37,年齢別人口集計表AD2!$A$2:$K$5000,9,FALSE)),0,VLOOKUP($Y$1*1000+A37,年齢別人口集計表AD2!$A$2:$K$5000,9,FALSE))</f>
        <v>1</v>
      </c>
      <c r="C37" s="62">
        <f>IF(ISNA(VLOOKUP($Y$1*1000+A37,年齢別人口集計表AD2!$A$2:$K$5000,10,FALSE)),0,VLOOKUP($Y$1*1000+A37,年齢別人口集計表AD2!$A$2:$K$5000,10,FALSE))</f>
        <v>2</v>
      </c>
      <c r="D37" s="62">
        <f>SUM(B37:C37)</f>
        <v>3</v>
      </c>
      <c r="E37" s="63"/>
      <c r="F37" s="62">
        <v>86</v>
      </c>
      <c r="G37" s="62">
        <f>IF(ISNA(VLOOKUP($Y$1*1000+F37,年齢別人口集計表AD2!$A$2:$K$5000,9,FALSE)),0,VLOOKUP($Y$1*1000+F37,年齢別人口集計表AD2!$A$2:$K$5000,9,FALSE))</f>
        <v>0</v>
      </c>
      <c r="H37" s="62">
        <f>IF(ISNA(VLOOKUP($Y$1*1000+F37,年齢別人口集計表AD2!$A$2:$K$5000,10,FALSE)),0,VLOOKUP($Y$1*1000+F37,年齢別人口集計表AD2!$A$2:$K$5000,10,FALSE))</f>
        <v>1</v>
      </c>
      <c r="I37" s="62">
        <f>SUM(G37:H37)</f>
        <v>1</v>
      </c>
      <c r="J37" s="63"/>
      <c r="K37" s="62">
        <v>91</v>
      </c>
      <c r="L37" s="62">
        <f>IF(ISNA(VLOOKUP($Y$1*1000+K37,年齢別人口集計表AD2!$A$2:$K$5000,9,FALSE)),0,VLOOKUP($Y$1*1000+K37,年齢別人口集計表AD2!$A$2:$K$5000,9,FALSE))</f>
        <v>0</v>
      </c>
      <c r="M37" s="62">
        <f>IF(ISNA(VLOOKUP($Y$1*1000+K37,年齢別人口集計表AD2!$A$2:$K$5000,10,FALSE)),0,VLOOKUP($Y$1*1000+K37,年齢別人口集計表AD2!$A$2:$K$5000,10,FALSE))</f>
        <v>2</v>
      </c>
      <c r="N37" s="62">
        <f>SUM(L37:M37)</f>
        <v>2</v>
      </c>
      <c r="O37" s="63"/>
      <c r="P37" s="62">
        <v>96</v>
      </c>
      <c r="Q37" s="62">
        <f>IF(ISNA(VLOOKUP($Y$1*1000+P37,年齢別人口集計表AD2!$A$2:$K$5000,9,FALSE)),0,VLOOKUP($Y$1*1000+P37,年齢別人口集計表AD2!$A$2:$K$5000,9,FALSE))</f>
        <v>0</v>
      </c>
      <c r="R37" s="62">
        <f>IF(ISNA(VLOOKUP($Y$1*1000+P37,年齢別人口集計表AD2!$A$2:$K$5000,10,FALSE)),0,VLOOKUP($Y$1*1000+P37,年齢別人口集計表AD2!$A$2:$K$5000,10,FALSE))</f>
        <v>0</v>
      </c>
      <c r="S37" s="62">
        <f>SUM(Q37:R37)</f>
        <v>0</v>
      </c>
      <c r="X37" s="57" t="s">
        <v>35</v>
      </c>
      <c r="Y37" s="57">
        <v>38</v>
      </c>
    </row>
    <row r="38" spans="1:25" x14ac:dyDescent="0.15">
      <c r="A38" s="62">
        <v>82</v>
      </c>
      <c r="B38" s="62">
        <f>IF(ISNA(VLOOKUP($Y$1*1000+A38,年齢別人口集計表AD2!$A$2:$K$5000,9,FALSE)),0,VLOOKUP($Y$1*1000+A38,年齢別人口集計表AD2!$A$2:$K$5000,9,FALSE))</f>
        <v>1</v>
      </c>
      <c r="C38" s="62">
        <f>IF(ISNA(VLOOKUP($Y$1*1000+A38,年齢別人口集計表AD2!$A$2:$K$5000,10,FALSE)),0,VLOOKUP($Y$1*1000+A38,年齢別人口集計表AD2!$A$2:$K$5000,10,FALSE))</f>
        <v>2</v>
      </c>
      <c r="D38" s="62">
        <f>SUM(B38:C38)</f>
        <v>3</v>
      </c>
      <c r="E38" s="63"/>
      <c r="F38" s="62">
        <v>87</v>
      </c>
      <c r="G38" s="62">
        <f>IF(ISNA(VLOOKUP($Y$1*1000+F38,年齢別人口集計表AD2!$A$2:$K$5000,9,FALSE)),0,VLOOKUP($Y$1*1000+F38,年齢別人口集計表AD2!$A$2:$K$5000,9,FALSE))</f>
        <v>3</v>
      </c>
      <c r="H38" s="62">
        <f>IF(ISNA(VLOOKUP($Y$1*1000+F38,年齢別人口集計表AD2!$A$2:$K$5000,10,FALSE)),0,VLOOKUP($Y$1*1000+F38,年齢別人口集計表AD2!$A$2:$K$5000,10,FALSE))</f>
        <v>3</v>
      </c>
      <c r="I38" s="62">
        <f>SUM(G38:H38)</f>
        <v>6</v>
      </c>
      <c r="J38" s="63"/>
      <c r="K38" s="62">
        <v>92</v>
      </c>
      <c r="L38" s="62">
        <f>IF(ISNA(VLOOKUP($Y$1*1000+K38,年齢別人口集計表AD2!$A$2:$K$5000,9,FALSE)),0,VLOOKUP($Y$1*1000+K38,年齢別人口集計表AD2!$A$2:$K$5000,9,FALSE))</f>
        <v>1</v>
      </c>
      <c r="M38" s="62">
        <f>IF(ISNA(VLOOKUP($Y$1*1000+K38,年齢別人口集計表AD2!$A$2:$K$5000,10,FALSE)),0,VLOOKUP($Y$1*1000+K38,年齢別人口集計表AD2!$A$2:$K$5000,10,FALSE))</f>
        <v>0</v>
      </c>
      <c r="N38" s="62">
        <f>SUM(L38:M38)</f>
        <v>1</v>
      </c>
      <c r="O38" s="63"/>
      <c r="P38" s="62">
        <v>97</v>
      </c>
      <c r="Q38" s="62">
        <f>IF(ISNA(VLOOKUP($Y$1*1000+P38,年齢別人口集計表AD2!$A$2:$K$5000,9,FALSE)),0,VLOOKUP($Y$1*1000+P38,年齢別人口集計表AD2!$A$2:$K$5000,9,FALSE))</f>
        <v>0</v>
      </c>
      <c r="R38" s="62">
        <f>IF(ISNA(VLOOKUP($Y$1*1000+P38,年齢別人口集計表AD2!$A$2:$K$5000,10,FALSE)),0,VLOOKUP($Y$1*1000+P38,年齢別人口集計表AD2!$A$2:$K$5000,10,FALSE))</f>
        <v>0</v>
      </c>
      <c r="S38" s="62">
        <f>SUM(Q38:R38)</f>
        <v>0</v>
      </c>
      <c r="X38" s="57" t="s">
        <v>61</v>
      </c>
      <c r="Y38" s="57">
        <v>39</v>
      </c>
    </row>
    <row r="39" spans="1:25" x14ac:dyDescent="0.15">
      <c r="A39" s="62">
        <v>83</v>
      </c>
      <c r="B39" s="62">
        <f>IF(ISNA(VLOOKUP($Y$1*1000+A39,年齢別人口集計表AD2!$A$2:$K$5000,9,FALSE)),0,VLOOKUP($Y$1*1000+A39,年齢別人口集計表AD2!$A$2:$K$5000,9,FALSE))</f>
        <v>1</v>
      </c>
      <c r="C39" s="62">
        <f>IF(ISNA(VLOOKUP($Y$1*1000+A39,年齢別人口集計表AD2!$A$2:$K$5000,10,FALSE)),0,VLOOKUP($Y$1*1000+A39,年齢別人口集計表AD2!$A$2:$K$5000,10,FALSE))</f>
        <v>0</v>
      </c>
      <c r="D39" s="62">
        <f>SUM(B39:C39)</f>
        <v>1</v>
      </c>
      <c r="E39" s="63"/>
      <c r="F39" s="62">
        <v>88</v>
      </c>
      <c r="G39" s="62">
        <f>IF(ISNA(VLOOKUP($Y$1*1000+F39,年齢別人口集計表AD2!$A$2:$K$5000,9,FALSE)),0,VLOOKUP($Y$1*1000+F39,年齢別人口集計表AD2!$A$2:$K$5000,9,FALSE))</f>
        <v>1</v>
      </c>
      <c r="H39" s="62">
        <f>IF(ISNA(VLOOKUP($Y$1*1000+F39,年齢別人口集計表AD2!$A$2:$K$5000,10,FALSE)),0,VLOOKUP($Y$1*1000+F39,年齢別人口集計表AD2!$A$2:$K$5000,10,FALSE))</f>
        <v>1</v>
      </c>
      <c r="I39" s="62">
        <f>SUM(G39:H39)</f>
        <v>2</v>
      </c>
      <c r="J39" s="63"/>
      <c r="K39" s="62">
        <v>93</v>
      </c>
      <c r="L39" s="62">
        <f>IF(ISNA(VLOOKUP($Y$1*1000+K39,年齢別人口集計表AD2!$A$2:$K$5000,9,FALSE)),0,VLOOKUP($Y$1*1000+K39,年齢別人口集計表AD2!$A$2:$K$5000,9,FALSE))</f>
        <v>0</v>
      </c>
      <c r="M39" s="62">
        <f>IF(ISNA(VLOOKUP($Y$1*1000+K39,年齢別人口集計表AD2!$A$2:$K$5000,10,FALSE)),0,VLOOKUP($Y$1*1000+K39,年齢別人口集計表AD2!$A$2:$K$5000,10,FALSE))</f>
        <v>0</v>
      </c>
      <c r="N39" s="62">
        <f>SUM(L39:M39)</f>
        <v>0</v>
      </c>
      <c r="O39" s="63"/>
      <c r="P39" s="62">
        <v>98</v>
      </c>
      <c r="Q39" s="62">
        <f>IF(ISNA(VLOOKUP($Y$1*1000+P39,年齢別人口集計表AD2!$A$2:$K$5000,9,FALSE)),0,VLOOKUP($Y$1*1000+P39,年齢別人口集計表AD2!$A$2:$K$5000,9,FALSE))</f>
        <v>0</v>
      </c>
      <c r="R39" s="62">
        <f>IF(ISNA(VLOOKUP($Y$1*1000+P39,年齢別人口集計表AD2!$A$2:$K$5000,10,FALSE)),0,VLOOKUP($Y$1*1000+P39,年齢別人口集計表AD2!$A$2:$K$5000,10,FALSE))</f>
        <v>0</v>
      </c>
      <c r="S39" s="62">
        <f>SUM(Q39:R39)</f>
        <v>0</v>
      </c>
      <c r="X39" s="57" t="s">
        <v>77</v>
      </c>
      <c r="Y39" s="57">
        <v>40</v>
      </c>
    </row>
    <row r="40" spans="1:25" x14ac:dyDescent="0.15">
      <c r="A40" s="62">
        <v>84</v>
      </c>
      <c r="B40" s="62">
        <f>IF(ISNA(VLOOKUP($Y$1*1000+A40,年齢別人口集計表AD2!$A$2:$K$5000,9,FALSE)),0,VLOOKUP($Y$1*1000+A40,年齢別人口集計表AD2!$A$2:$K$5000,9,FALSE))</f>
        <v>2</v>
      </c>
      <c r="C40" s="62">
        <f>IF(ISNA(VLOOKUP($Y$1*1000+A40,年齢別人口集計表AD2!$A$2:$K$5000,10,FALSE)),0,VLOOKUP($Y$1*1000+A40,年齢別人口集計表AD2!$A$2:$K$5000,10,FALSE))</f>
        <v>0</v>
      </c>
      <c r="D40" s="62">
        <f>SUM(B40:C40)</f>
        <v>2</v>
      </c>
      <c r="E40" s="63"/>
      <c r="F40" s="62">
        <v>89</v>
      </c>
      <c r="G40" s="62">
        <f>IF(ISNA(VLOOKUP($Y$1*1000+F40,年齢別人口集計表AD2!$A$2:$K$5000,9,FALSE)),0,VLOOKUP($Y$1*1000+F40,年齢別人口集計表AD2!$A$2:$K$5000,9,FALSE))</f>
        <v>0</v>
      </c>
      <c r="H40" s="62">
        <f>IF(ISNA(VLOOKUP($Y$1*1000+F40,年齢別人口集計表AD2!$A$2:$K$5000,10,FALSE)),0,VLOOKUP($Y$1*1000+F40,年齢別人口集計表AD2!$A$2:$K$5000,10,FALSE))</f>
        <v>0</v>
      </c>
      <c r="I40" s="62">
        <f>SUM(G40:H40)</f>
        <v>0</v>
      </c>
      <c r="J40" s="63"/>
      <c r="K40" s="62">
        <v>94</v>
      </c>
      <c r="L40" s="62">
        <f>IF(ISNA(VLOOKUP($Y$1*1000+K40,年齢別人口集計表AD2!$A$2:$K$5000,9,FALSE)),0,VLOOKUP($Y$1*1000+K40,年齢別人口集計表AD2!$A$2:$K$5000,9,FALSE))</f>
        <v>0</v>
      </c>
      <c r="M40" s="62">
        <f>IF(ISNA(VLOOKUP($Y$1*1000+K40,年齢別人口集計表AD2!$A$2:$K$5000,10,FALSE)),0,VLOOKUP($Y$1*1000+K40,年齢別人口集計表AD2!$A$2:$K$5000,10,FALSE))</f>
        <v>1</v>
      </c>
      <c r="N40" s="62">
        <f>SUM(L40:M40)</f>
        <v>1</v>
      </c>
      <c r="O40" s="63"/>
      <c r="P40" s="62">
        <v>99</v>
      </c>
      <c r="Q40" s="62">
        <f>IF(ISNA(VLOOKUP($Y$1*1000+P40,年齢別人口集計表AD2!$A$2:$K$5000,9,FALSE)),0,VLOOKUP($Y$1*1000+P40,年齢別人口集計表AD2!$A$2:$K$5000,9,FALSE))</f>
        <v>0</v>
      </c>
      <c r="R40" s="62">
        <f>IF(ISNA(VLOOKUP($Y$1*1000+P40,年齢別人口集計表AD2!$A$2:$K$5000,10,FALSE)),0,VLOOKUP($Y$1*1000+P40,年齢別人口集計表AD2!$A$2:$K$5000,10,FALSE))</f>
        <v>0</v>
      </c>
      <c r="S40" s="62">
        <f>SUM(Q40:R40)</f>
        <v>0</v>
      </c>
      <c r="X40" s="57" t="s">
        <v>83</v>
      </c>
      <c r="Y40" s="57">
        <v>41</v>
      </c>
    </row>
    <row r="41" spans="1:25" x14ac:dyDescent="0.15">
      <c r="A41" s="64" t="s">
        <v>91</v>
      </c>
      <c r="B41" s="62">
        <f>SUM(B36:B40)</f>
        <v>5</v>
      </c>
      <c r="C41" s="62">
        <f>SUM(C36:C40)</f>
        <v>5</v>
      </c>
      <c r="D41" s="62">
        <f>SUM(D36:D40)</f>
        <v>10</v>
      </c>
      <c r="E41" s="63"/>
      <c r="F41" s="64" t="s">
        <v>91</v>
      </c>
      <c r="G41" s="62">
        <f>SUM(G36:G40)</f>
        <v>4</v>
      </c>
      <c r="H41" s="62">
        <f>SUM(H36:H40)</f>
        <v>7</v>
      </c>
      <c r="I41" s="62">
        <f>SUM(I36:I40)</f>
        <v>11</v>
      </c>
      <c r="J41" s="63"/>
      <c r="K41" s="64" t="s">
        <v>91</v>
      </c>
      <c r="L41" s="62">
        <f>SUM(L36:L40)</f>
        <v>2</v>
      </c>
      <c r="M41" s="62">
        <f>SUM(M36:M40)</f>
        <v>3</v>
      </c>
      <c r="N41" s="62">
        <f>SUM(N36:N40)</f>
        <v>5</v>
      </c>
      <c r="O41" s="63"/>
      <c r="P41" s="64" t="s">
        <v>91</v>
      </c>
      <c r="Q41" s="62">
        <f>SUM(Q36:Q40)</f>
        <v>0</v>
      </c>
      <c r="R41" s="62">
        <f>SUM(R36:R40)</f>
        <v>0</v>
      </c>
      <c r="S41" s="62">
        <f>SUM(S36:S40)</f>
        <v>0</v>
      </c>
      <c r="U41" s="65">
        <f>Q41+L41+G41+B41</f>
        <v>11</v>
      </c>
      <c r="V41" s="65">
        <f>R41+M41+H41+C41</f>
        <v>15</v>
      </c>
      <c r="X41" s="57" t="s">
        <v>36</v>
      </c>
      <c r="Y41" s="57">
        <v>42</v>
      </c>
    </row>
    <row r="42" spans="1:25" x14ac:dyDescent="0.15">
      <c r="A42" s="66"/>
      <c r="B42" s="66"/>
      <c r="C42" s="66"/>
      <c r="D42" s="66"/>
      <c r="F42" s="66"/>
      <c r="G42" s="66"/>
      <c r="H42" s="66"/>
      <c r="I42" s="66"/>
      <c r="K42" s="66"/>
      <c r="L42" s="66"/>
      <c r="M42" s="66"/>
      <c r="N42" s="66"/>
      <c r="P42" s="66"/>
      <c r="Q42" s="66"/>
      <c r="R42" s="66"/>
      <c r="S42" s="66"/>
      <c r="X42" s="57" t="s">
        <v>37</v>
      </c>
      <c r="Y42" s="57">
        <v>43</v>
      </c>
    </row>
    <row r="43" spans="1:25" x14ac:dyDescent="0.15">
      <c r="A43" s="64" t="s">
        <v>0</v>
      </c>
      <c r="B43" s="64" t="s">
        <v>89</v>
      </c>
      <c r="C43" s="64" t="s">
        <v>90</v>
      </c>
      <c r="D43" s="64" t="s">
        <v>91</v>
      </c>
      <c r="E43" s="63"/>
      <c r="F43" s="64" t="s">
        <v>0</v>
      </c>
      <c r="G43" s="64" t="s">
        <v>89</v>
      </c>
      <c r="H43" s="64" t="s">
        <v>90</v>
      </c>
      <c r="I43" s="64" t="s">
        <v>91</v>
      </c>
      <c r="J43" s="63"/>
      <c r="K43" s="64" t="s">
        <v>0</v>
      </c>
      <c r="L43" s="64" t="s">
        <v>89</v>
      </c>
      <c r="M43" s="64" t="s">
        <v>90</v>
      </c>
      <c r="N43" s="64" t="s">
        <v>91</v>
      </c>
      <c r="O43" s="63"/>
      <c r="P43" s="64" t="s">
        <v>0</v>
      </c>
      <c r="Q43" s="64" t="s">
        <v>89</v>
      </c>
      <c r="R43" s="64" t="s">
        <v>90</v>
      </c>
      <c r="S43" s="64" t="s">
        <v>91</v>
      </c>
      <c r="X43" s="57" t="s">
        <v>38</v>
      </c>
      <c r="Y43" s="57">
        <v>50</v>
      </c>
    </row>
    <row r="44" spans="1:25" x14ac:dyDescent="0.15">
      <c r="A44" s="62">
        <v>100</v>
      </c>
      <c r="B44" s="62">
        <f>IF(ISNA(VLOOKUP($Y$1*1000+A44,年齢別人口集計表AD2!$A$2:$K$5000,9,FALSE)),0,VLOOKUP($Y$1*1000+A44,年齢別人口集計表AD2!$A$2:$K$5000,9,FALSE))</f>
        <v>0</v>
      </c>
      <c r="C44" s="62">
        <f>IF(ISNA(VLOOKUP($Y$1*1000+A44,年齢別人口集計表AD2!$A$2:$K$5000,10,FALSE)),0,VLOOKUP($Y$1*1000+A44,年齢別人口集計表AD2!$A$2:$K$5000,10,FALSE))</f>
        <v>0</v>
      </c>
      <c r="D44" s="62">
        <f>SUM(B44:C44)</f>
        <v>0</v>
      </c>
      <c r="E44" s="63"/>
      <c r="F44" s="62">
        <v>105</v>
      </c>
      <c r="G44" s="62">
        <f>IF(ISNA(VLOOKUP($Y$1*1000+F44,年齢別人口集計表AD2!$A$2:$K$5000,9,FALSE)),0,VLOOKUP($Y$1*1000+F44,年齢別人口集計表AD2!$A$2:$K$5000,9,FALSE))</f>
        <v>0</v>
      </c>
      <c r="H44" s="62">
        <f>IF(ISNA(VLOOKUP($Y$1*1000+F44,年齢別人口集計表AD2!$A$2:$K$5000,10,FALSE)),0,VLOOKUP($Y$1*1000+F44,年齢別人口集計表AD2!$A$2:$K$5000,10,FALSE))</f>
        <v>0</v>
      </c>
      <c r="I44" s="62">
        <f>SUM(G44:H44)</f>
        <v>0</v>
      </c>
      <c r="J44" s="63"/>
      <c r="K44" s="62">
        <v>110</v>
      </c>
      <c r="L44" s="62">
        <f>IF(ISNA(VLOOKUP($Y$1*1000+K44,年齢別人口集計表AD2!$A$2:$K$5000,9,FALSE)),0,VLOOKUP($Y$1*1000+K44,年齢別人口集計表AD2!$A$2:$K$5000,9,FALSE))</f>
        <v>0</v>
      </c>
      <c r="M44" s="62">
        <f>IF(ISNA(VLOOKUP($Y$1*1000+K44,年齢別人口集計表AD2!$A$2:$K$5000,10,FALSE)),0,VLOOKUP($Y$1*1000+K44,年齢別人口集計表AD2!$A$2:$K$5000,10,FALSE))</f>
        <v>0</v>
      </c>
      <c r="N44" s="62">
        <f>SUM(L44:M44)</f>
        <v>0</v>
      </c>
      <c r="O44" s="63"/>
      <c r="P44" s="62">
        <v>115</v>
      </c>
      <c r="Q44" s="62">
        <f>IF(ISNA(VLOOKUP($Y$1*1000+P44,年齢別人口集計表AD2!$A$2:$K$5000,9,FALSE)),0,VLOOKUP($Y$1*1000+P44,年齢別人口集計表AD2!$A$2:$K$5000,9,FALSE))</f>
        <v>0</v>
      </c>
      <c r="R44" s="62">
        <f>IF(ISNA(VLOOKUP($Y$1*1000+P44,年齢別人口集計表AD2!$A$2:$K$5000,10,FALSE)),0,VLOOKUP($Y$1*1000+P44,年齢別人口集計表AD2!$A$2:$K$5000,10,FALSE))</f>
        <v>0</v>
      </c>
      <c r="S44" s="62">
        <f>SUM(Q44:R44)</f>
        <v>0</v>
      </c>
      <c r="X44" s="57" t="s">
        <v>39</v>
      </c>
      <c r="Y44" s="57">
        <v>51</v>
      </c>
    </row>
    <row r="45" spans="1:25" x14ac:dyDescent="0.15">
      <c r="A45" s="62">
        <v>101</v>
      </c>
      <c r="B45" s="62">
        <f>IF(ISNA(VLOOKUP($Y$1*1000+A45,年齢別人口集計表AD2!$A$2:$K$5000,9,FALSE)),0,VLOOKUP($Y$1*1000+A45,年齢別人口集計表AD2!$A$2:$K$5000,9,FALSE))</f>
        <v>0</v>
      </c>
      <c r="C45" s="62">
        <f>IF(ISNA(VLOOKUP($Y$1*1000+A45,年齢別人口集計表AD2!$A$2:$K$5000,10,FALSE)),0,VLOOKUP($Y$1*1000+A45,年齢別人口集計表AD2!$A$2:$K$5000,10,FALSE))</f>
        <v>0</v>
      </c>
      <c r="D45" s="62">
        <f>SUM(B45:C45)</f>
        <v>0</v>
      </c>
      <c r="E45" s="63"/>
      <c r="F45" s="62">
        <v>106</v>
      </c>
      <c r="G45" s="62">
        <f>IF(ISNA(VLOOKUP($Y$1*1000+F45,年齢別人口集計表AD2!$A$2:$K$5000,9,FALSE)),0,VLOOKUP($Y$1*1000+F45,年齢別人口集計表AD2!$A$2:$K$5000,9,FALSE))</f>
        <v>0</v>
      </c>
      <c r="H45" s="62">
        <f>IF(ISNA(VLOOKUP($Y$1*1000+F45,年齢別人口集計表AD2!$A$2:$K$5000,10,FALSE)),0,VLOOKUP($Y$1*1000+F45,年齢別人口集計表AD2!$A$2:$K$5000,10,FALSE))</f>
        <v>0</v>
      </c>
      <c r="I45" s="62">
        <f>SUM(G45:H45)</f>
        <v>0</v>
      </c>
      <c r="J45" s="63"/>
      <c r="K45" s="62">
        <v>111</v>
      </c>
      <c r="L45" s="62">
        <f>IF(ISNA(VLOOKUP($Y$1*1000+K45,年齢別人口集計表AD2!$A$2:$K$5000,9,FALSE)),0,VLOOKUP($Y$1*1000+K45,年齢別人口集計表AD2!$A$2:$K$5000,9,FALSE))</f>
        <v>0</v>
      </c>
      <c r="M45" s="62">
        <f>IF(ISNA(VLOOKUP($Y$1*1000+K45,年齢別人口集計表AD2!$A$2:$K$5000,10,FALSE)),0,VLOOKUP($Y$1*1000+K45,年齢別人口集計表AD2!$A$2:$K$5000,10,FALSE))</f>
        <v>0</v>
      </c>
      <c r="N45" s="62">
        <f>SUM(L45:M45)</f>
        <v>0</v>
      </c>
      <c r="O45" s="63"/>
      <c r="P45" s="62">
        <v>116</v>
      </c>
      <c r="Q45" s="62">
        <f>IF(ISNA(VLOOKUP($Y$1*1000+P45,年齢別人口集計表AD2!$A$2:$K$5000,9,FALSE)),0,VLOOKUP($Y$1*1000+P45,年齢別人口集計表AD2!$A$2:$K$5000,9,FALSE))</f>
        <v>0</v>
      </c>
      <c r="R45" s="62">
        <f>IF(ISNA(VLOOKUP($Y$1*1000+P45,年齢別人口集計表AD2!$A$2:$K$5000,10,FALSE)),0,VLOOKUP($Y$1*1000+P45,年齢別人口集計表AD2!$A$2:$K$5000,10,FALSE))</f>
        <v>0</v>
      </c>
      <c r="S45" s="62">
        <f>SUM(Q45:R45)</f>
        <v>0</v>
      </c>
      <c r="X45" s="57" t="s">
        <v>40</v>
      </c>
      <c r="Y45" s="57">
        <v>52</v>
      </c>
    </row>
    <row r="46" spans="1:25" x14ac:dyDescent="0.15">
      <c r="A46" s="62">
        <v>102</v>
      </c>
      <c r="B46" s="62">
        <f>IF(ISNA(VLOOKUP($Y$1*1000+A46,年齢別人口集計表AD2!$A$2:$K$5000,9,FALSE)),0,VLOOKUP($Y$1*1000+A46,年齢別人口集計表AD2!$A$2:$K$5000,9,FALSE))</f>
        <v>0</v>
      </c>
      <c r="C46" s="62">
        <f>IF(ISNA(VLOOKUP($Y$1*1000+A46,年齢別人口集計表AD2!$A$2:$K$5000,10,FALSE)),0,VLOOKUP($Y$1*1000+A46,年齢別人口集計表AD2!$A$2:$K$5000,10,FALSE))</f>
        <v>0</v>
      </c>
      <c r="D46" s="62">
        <f>SUM(B46:C46)</f>
        <v>0</v>
      </c>
      <c r="E46" s="63"/>
      <c r="F46" s="62">
        <v>107</v>
      </c>
      <c r="G46" s="62">
        <f>IF(ISNA(VLOOKUP($Y$1*1000+F46,年齢別人口集計表AD2!$A$2:$K$5000,9,FALSE)),0,VLOOKUP($Y$1*1000+F46,年齢別人口集計表AD2!$A$2:$K$5000,9,FALSE))</f>
        <v>0</v>
      </c>
      <c r="H46" s="62">
        <f>IF(ISNA(VLOOKUP($Y$1*1000+F46,年齢別人口集計表AD2!$A$2:$K$5000,10,FALSE)),0,VLOOKUP($Y$1*1000+F46,年齢別人口集計表AD2!$A$2:$K$5000,10,FALSE))</f>
        <v>0</v>
      </c>
      <c r="I46" s="62">
        <f>SUM(G46:H46)</f>
        <v>0</v>
      </c>
      <c r="J46" s="63"/>
      <c r="K46" s="62">
        <v>112</v>
      </c>
      <c r="L46" s="62">
        <f>IF(ISNA(VLOOKUP($Y$1*1000+K46,年齢別人口集計表AD2!$A$2:$K$5000,9,FALSE)),0,VLOOKUP($Y$1*1000+K46,年齢別人口集計表AD2!$A$2:$K$5000,9,FALSE))</f>
        <v>0</v>
      </c>
      <c r="M46" s="62">
        <f>IF(ISNA(VLOOKUP($Y$1*1000+K46,年齢別人口集計表AD2!$A$2:$K$5000,10,FALSE)),0,VLOOKUP($Y$1*1000+K46,年齢別人口集計表AD2!$A$2:$K$5000,10,FALSE))</f>
        <v>0</v>
      </c>
      <c r="N46" s="62">
        <f>SUM(L46:M46)</f>
        <v>0</v>
      </c>
      <c r="O46" s="63"/>
      <c r="P46" s="62">
        <v>117</v>
      </c>
      <c r="Q46" s="62">
        <f>IF(ISNA(VLOOKUP($Y$1*1000+P46,年齢別人口集計表AD2!$A$2:$K$5000,9,FALSE)),0,VLOOKUP($Y$1*1000+P46,年齢別人口集計表AD2!$A$2:$K$5000,9,FALSE))</f>
        <v>0</v>
      </c>
      <c r="R46" s="62">
        <f>IF(ISNA(VLOOKUP($Y$1*1000+P46,年齢別人口集計表AD2!$A$2:$K$5000,10,FALSE)),0,VLOOKUP($Y$1*1000+P46,年齢別人口集計表AD2!$A$2:$K$5000,10,FALSE))</f>
        <v>0</v>
      </c>
      <c r="S46" s="62">
        <f>SUM(Q46:R46)</f>
        <v>0</v>
      </c>
      <c r="X46" s="57" t="s">
        <v>41</v>
      </c>
      <c r="Y46" s="57">
        <v>53</v>
      </c>
    </row>
    <row r="47" spans="1:25" x14ac:dyDescent="0.15">
      <c r="A47" s="62">
        <v>103</v>
      </c>
      <c r="B47" s="62">
        <f>IF(ISNA(VLOOKUP($Y$1*1000+A47,年齢別人口集計表AD2!$A$2:$K$5000,9,FALSE)),0,VLOOKUP($Y$1*1000+A47,年齢別人口集計表AD2!$A$2:$K$5000,9,FALSE))</f>
        <v>0</v>
      </c>
      <c r="C47" s="62">
        <f>IF(ISNA(VLOOKUP($Y$1*1000+A47,年齢別人口集計表AD2!$A$2:$K$5000,10,FALSE)),0,VLOOKUP($Y$1*1000+A47,年齢別人口集計表AD2!$A$2:$K$5000,10,FALSE))</f>
        <v>0</v>
      </c>
      <c r="D47" s="62">
        <f>SUM(B47:C47)</f>
        <v>0</v>
      </c>
      <c r="E47" s="63"/>
      <c r="F47" s="62">
        <v>108</v>
      </c>
      <c r="G47" s="62">
        <f>IF(ISNA(VLOOKUP($Y$1*1000+F47,年齢別人口集計表AD2!$A$2:$K$5000,9,FALSE)),0,VLOOKUP($Y$1*1000+F47,年齢別人口集計表AD2!$A$2:$K$5000,9,FALSE))</f>
        <v>0</v>
      </c>
      <c r="H47" s="62">
        <f>IF(ISNA(VLOOKUP($Y$1*1000+F47,年齢別人口集計表AD2!$A$2:$K$5000,10,FALSE)),0,VLOOKUP($Y$1*1000+F47,年齢別人口集計表AD2!$A$2:$K$5000,10,FALSE))</f>
        <v>0</v>
      </c>
      <c r="I47" s="62">
        <f>SUM(G47:H47)</f>
        <v>0</v>
      </c>
      <c r="J47" s="63"/>
      <c r="K47" s="62">
        <v>113</v>
      </c>
      <c r="L47" s="62">
        <f>IF(ISNA(VLOOKUP($Y$1*1000+K47,年齢別人口集計表AD2!$A$2:$K$5000,9,FALSE)),0,VLOOKUP($Y$1*1000+K47,年齢別人口集計表AD2!$A$2:$K$5000,9,FALSE))</f>
        <v>0</v>
      </c>
      <c r="M47" s="62">
        <f>IF(ISNA(VLOOKUP($Y$1*1000+K47,年齢別人口集計表AD2!$A$2:$K$5000,10,FALSE)),0,VLOOKUP($Y$1*1000+K47,年齢別人口集計表AD2!$A$2:$K$5000,10,FALSE))</f>
        <v>0</v>
      </c>
      <c r="N47" s="62">
        <f>SUM(L47:M47)</f>
        <v>0</v>
      </c>
      <c r="O47" s="63"/>
      <c r="P47" s="62">
        <v>118</v>
      </c>
      <c r="Q47" s="62">
        <f>IF(ISNA(VLOOKUP($Y$1*1000+P47,年齢別人口集計表AD2!$A$2:$K$5000,9,FALSE)),0,VLOOKUP($Y$1*1000+P47,年齢別人口集計表AD2!$A$2:$K$5000,9,FALSE))</f>
        <v>0</v>
      </c>
      <c r="R47" s="62">
        <f>IF(ISNA(VLOOKUP($Y$1*1000+P47,年齢別人口集計表AD2!$A$2:$K$5000,10,FALSE)),0,VLOOKUP($Y$1*1000+P47,年齢別人口集計表AD2!$A$2:$K$5000,10,FALSE))</f>
        <v>0</v>
      </c>
      <c r="S47" s="62">
        <f>SUM(Q47:R47)</f>
        <v>0</v>
      </c>
      <c r="X47" s="57" t="s">
        <v>42</v>
      </c>
      <c r="Y47" s="57">
        <v>54</v>
      </c>
    </row>
    <row r="48" spans="1:25" x14ac:dyDescent="0.15">
      <c r="A48" s="62">
        <v>104</v>
      </c>
      <c r="B48" s="62">
        <f>IF(ISNA(VLOOKUP($Y$1*1000+A48,年齢別人口集計表AD2!$A$2:$K$5000,9,FALSE)),0,VLOOKUP($Y$1*1000+A48,年齢別人口集計表AD2!$A$2:$K$5000,9,FALSE))</f>
        <v>0</v>
      </c>
      <c r="C48" s="62">
        <f>IF(ISNA(VLOOKUP($Y$1*1000+A48,年齢別人口集計表AD2!$A$2:$K$5000,10,FALSE)),0,VLOOKUP($Y$1*1000+A48,年齢別人口集計表AD2!$A$2:$K$5000,10,FALSE))</f>
        <v>0</v>
      </c>
      <c r="D48" s="62">
        <f>SUM(B48:C48)</f>
        <v>0</v>
      </c>
      <c r="E48" s="63"/>
      <c r="F48" s="62">
        <v>109</v>
      </c>
      <c r="G48" s="62">
        <f>IF(ISNA(VLOOKUP($Y$1*1000+F48,年齢別人口集計表AD2!$A$2:$K$5000,9,FALSE)),0,VLOOKUP($Y$1*1000+F48,年齢別人口集計表AD2!$A$2:$K$5000,9,FALSE))</f>
        <v>0</v>
      </c>
      <c r="H48" s="62">
        <f>IF(ISNA(VLOOKUP($Y$1*1000+F48,年齢別人口集計表AD2!$A$2:$K$5000,10,FALSE)),0,VLOOKUP($Y$1*1000+F48,年齢別人口集計表AD2!$A$2:$K$5000,10,FALSE))</f>
        <v>0</v>
      </c>
      <c r="I48" s="62">
        <f>SUM(G48:H48)</f>
        <v>0</v>
      </c>
      <c r="J48" s="63"/>
      <c r="K48" s="62">
        <v>114</v>
      </c>
      <c r="L48" s="62">
        <f>IF(ISNA(VLOOKUP($Y$1*1000+K48,年齢別人口集計表AD2!$A$2:$K$5000,9,FALSE)),0,VLOOKUP($Y$1*1000+K48,年齢別人口集計表AD2!$A$2:$K$5000,9,FALSE))</f>
        <v>0</v>
      </c>
      <c r="M48" s="62">
        <f>IF(ISNA(VLOOKUP($Y$1*1000+K48,年齢別人口集計表AD2!$A$2:$K$5000,10,FALSE)),0,VLOOKUP($Y$1*1000+K48,年齢別人口集計表AD2!$A$2:$K$5000,10,FALSE))</f>
        <v>0</v>
      </c>
      <c r="N48" s="62">
        <f>SUM(L48:M48)</f>
        <v>0</v>
      </c>
      <c r="O48" s="63"/>
      <c r="P48" s="62">
        <v>119</v>
      </c>
      <c r="Q48" s="62">
        <f>IF(ISNA(VLOOKUP($Y$1*1000+P48,年齢別人口集計表AD2!$A$2:$K$5000,9,FALSE)),0,VLOOKUP($Y$1*1000+P48,年齢別人口集計表AD2!$A$2:$K$5000,9,FALSE))</f>
        <v>0</v>
      </c>
      <c r="R48" s="62">
        <f>IF(ISNA(VLOOKUP($Y$1*1000+P48,年齢別人口集計表AD2!$A$2:$K$5000,10,FALSE)),0,VLOOKUP($Y$1*1000+P48,年齢別人口集計表AD2!$A$2:$K$5000,10,FALSE))</f>
        <v>0</v>
      </c>
      <c r="S48" s="62">
        <f>SUM(Q48:R48)</f>
        <v>0</v>
      </c>
      <c r="X48" s="57" t="s">
        <v>43</v>
      </c>
      <c r="Y48" s="57">
        <v>55</v>
      </c>
    </row>
    <row r="49" spans="1:25" x14ac:dyDescent="0.15">
      <c r="A49" s="64" t="s">
        <v>91</v>
      </c>
      <c r="B49" s="62">
        <f>SUM(B44:B48)</f>
        <v>0</v>
      </c>
      <c r="C49" s="62">
        <f>SUM(C44:C48)</f>
        <v>0</v>
      </c>
      <c r="D49" s="62">
        <f>SUM(D44:D48)</f>
        <v>0</v>
      </c>
      <c r="E49" s="63"/>
      <c r="F49" s="64" t="s">
        <v>91</v>
      </c>
      <c r="G49" s="62">
        <f>SUM(G44:G48)</f>
        <v>0</v>
      </c>
      <c r="H49" s="62">
        <f>SUM(H44:H48)</f>
        <v>0</v>
      </c>
      <c r="I49" s="62">
        <f>SUM(I44:I48)</f>
        <v>0</v>
      </c>
      <c r="J49" s="63"/>
      <c r="K49" s="64" t="s">
        <v>91</v>
      </c>
      <c r="L49" s="62">
        <f>SUM(L44:L48)</f>
        <v>0</v>
      </c>
      <c r="M49" s="62">
        <f>SUM(M44:M48)</f>
        <v>0</v>
      </c>
      <c r="N49" s="62">
        <f>SUM(N44:N48)</f>
        <v>0</v>
      </c>
      <c r="O49" s="63"/>
      <c r="P49" s="64" t="s">
        <v>91</v>
      </c>
      <c r="Q49" s="62">
        <f>SUM(Q44:Q48)</f>
        <v>0</v>
      </c>
      <c r="R49" s="62">
        <f>SUM(R44:R48)</f>
        <v>0</v>
      </c>
      <c r="S49" s="62">
        <f>SUM(S44:S48)</f>
        <v>0</v>
      </c>
      <c r="U49" s="65">
        <f>Q49+L49+G49+B49</f>
        <v>0</v>
      </c>
      <c r="V49" s="65">
        <f>R49+M49+H49+C49</f>
        <v>0</v>
      </c>
      <c r="X49" s="57" t="s">
        <v>44</v>
      </c>
      <c r="Y49" s="57">
        <v>56</v>
      </c>
    </row>
    <row r="50" spans="1:25" ht="14.25" thickBot="1" x14ac:dyDescent="0.2">
      <c r="A50" s="67"/>
      <c r="B50" s="67"/>
      <c r="C50" s="67"/>
      <c r="D50" s="67"/>
      <c r="F50" s="67"/>
      <c r="G50" s="67"/>
      <c r="H50" s="67"/>
      <c r="I50" s="67"/>
      <c r="K50" s="67"/>
      <c r="L50" s="67"/>
      <c r="M50" s="67"/>
      <c r="N50" s="67"/>
      <c r="P50" s="67"/>
      <c r="Q50" s="68"/>
      <c r="R50" s="68"/>
      <c r="S50" s="68"/>
      <c r="X50" s="57" t="s">
        <v>45</v>
      </c>
      <c r="Y50" s="57">
        <v>57</v>
      </c>
    </row>
    <row r="51" spans="1:25" ht="14.25" thickBot="1" x14ac:dyDescent="0.2">
      <c r="N51" s="76"/>
      <c r="O51" s="70"/>
      <c r="P51" s="69" t="s">
        <v>94</v>
      </c>
      <c r="Q51" s="71" t="s">
        <v>89</v>
      </c>
      <c r="R51" s="72" t="s">
        <v>90</v>
      </c>
      <c r="S51" s="72" t="s">
        <v>91</v>
      </c>
      <c r="X51" s="57" t="s">
        <v>46</v>
      </c>
      <c r="Y51" s="57">
        <v>58</v>
      </c>
    </row>
    <row r="52" spans="1:25" ht="14.25" thickBot="1" x14ac:dyDescent="0.2">
      <c r="N52" s="77"/>
      <c r="O52" s="70"/>
      <c r="P52" s="73" t="s">
        <v>95</v>
      </c>
      <c r="Q52" s="74">
        <f>SUM(U9:U49)</f>
        <v>58</v>
      </c>
      <c r="R52" s="75">
        <f>SUM(V9:V49)</f>
        <v>64</v>
      </c>
      <c r="S52" s="75">
        <f>SUM(Q52:R52)</f>
        <v>122</v>
      </c>
      <c r="U52" s="65">
        <f>SUM(U9:U49)</f>
        <v>58</v>
      </c>
      <c r="V52" s="65">
        <f>SUM(V9:V49)</f>
        <v>64</v>
      </c>
      <c r="X52" s="57" t="s">
        <v>47</v>
      </c>
      <c r="Y52" s="57">
        <v>59</v>
      </c>
    </row>
    <row r="53" spans="1:25" x14ac:dyDescent="0.15">
      <c r="U53" s="65">
        <f>G33+L33+Q33+U41+U49</f>
        <v>23</v>
      </c>
      <c r="V53" s="65">
        <f>H33+M33+R33+V41+V49</f>
        <v>28</v>
      </c>
      <c r="X53" s="57" t="s">
        <v>48</v>
      </c>
      <c r="Y53" s="57">
        <v>60</v>
      </c>
    </row>
    <row r="54" spans="1:25" x14ac:dyDescent="0.15">
      <c r="U54" s="65">
        <f>Q33+U41+U49</f>
        <v>15</v>
      </c>
      <c r="V54" s="65">
        <f>R33+V41+V49</f>
        <v>22</v>
      </c>
      <c r="X54" s="57" t="s">
        <v>49</v>
      </c>
      <c r="Y54" s="57">
        <v>61</v>
      </c>
    </row>
    <row r="55" spans="1:25" x14ac:dyDescent="0.15">
      <c r="X55" s="57" t="s">
        <v>50</v>
      </c>
      <c r="Y55" s="57">
        <v>62</v>
      </c>
    </row>
    <row r="56" spans="1:25" x14ac:dyDescent="0.15">
      <c r="X56" s="57" t="s">
        <v>51</v>
      </c>
      <c r="Y56" s="57">
        <v>63</v>
      </c>
    </row>
    <row r="57" spans="1:25" x14ac:dyDescent="0.15">
      <c r="X57" s="57" t="s">
        <v>52</v>
      </c>
      <c r="Y57" s="57">
        <v>64</v>
      </c>
    </row>
    <row r="58" spans="1:25" x14ac:dyDescent="0.15">
      <c r="X58" s="57" t="s">
        <v>53</v>
      </c>
      <c r="Y58" s="57">
        <v>65</v>
      </c>
    </row>
    <row r="59" spans="1:25" x14ac:dyDescent="0.15">
      <c r="X59" s="57" t="s">
        <v>54</v>
      </c>
      <c r="Y59" s="57">
        <v>66</v>
      </c>
    </row>
    <row r="60" spans="1:25" x14ac:dyDescent="0.15">
      <c r="X60" s="57" t="s">
        <v>55</v>
      </c>
      <c r="Y60" s="57">
        <v>67</v>
      </c>
    </row>
    <row r="61" spans="1:25" x14ac:dyDescent="0.15">
      <c r="X61" s="57" t="s">
        <v>122</v>
      </c>
      <c r="Y61" s="57">
        <v>68</v>
      </c>
    </row>
    <row r="62" spans="1:25" x14ac:dyDescent="0.15">
      <c r="X62" s="57" t="s">
        <v>56</v>
      </c>
      <c r="Y62" s="57">
        <v>69</v>
      </c>
    </row>
    <row r="63" spans="1:25" x14ac:dyDescent="0.15">
      <c r="X63" s="57" t="s">
        <v>57</v>
      </c>
      <c r="Y63" s="57">
        <v>70</v>
      </c>
    </row>
    <row r="64" spans="1:25" x14ac:dyDescent="0.15">
      <c r="X64" s="57" t="s">
        <v>58</v>
      </c>
      <c r="Y64" s="57">
        <v>71</v>
      </c>
    </row>
    <row r="65" spans="24:25" x14ac:dyDescent="0.15">
      <c r="X65" s="57" t="s">
        <v>59</v>
      </c>
      <c r="Y65" s="57">
        <v>72</v>
      </c>
    </row>
    <row r="66" spans="24:25" x14ac:dyDescent="0.15">
      <c r="X66" s="57" t="s">
        <v>60</v>
      </c>
      <c r="Y66" s="57">
        <v>73</v>
      </c>
    </row>
  </sheetData>
  <sheetProtection sheet="1"/>
  <phoneticPr fontId="2"/>
  <dataValidations count="1">
    <dataValidation type="list" allowBlank="1" showInputMessage="1" showErrorMessage="1" sqref="H1">
      <formula1>$X$3:$X$66</formula1>
    </dataValidation>
  </dataValidations>
  <pageMargins left="0.99" right="0.78700000000000003" top="0.47" bottom="0.28000000000000003" header="0.4" footer="0.21"/>
  <pageSetup paperSize="9" scale="84" orientation="landscape" verticalDpi="0" r:id="rId1"/>
  <headerFooter alignWithMargins="0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66"/>
  <sheetViews>
    <sheetView tabSelected="1" zoomScale="80" workbookViewId="0">
      <pane ySplit="1" topLeftCell="A2" activePane="bottomLeft" state="frozen"/>
      <selection activeCell="I52" sqref="I52"/>
      <selection pane="bottomLeft" activeCell="I52" sqref="I52"/>
    </sheetView>
  </sheetViews>
  <sheetFormatPr defaultRowHeight="13.5" x14ac:dyDescent="0.15"/>
  <cols>
    <col min="1" max="4" width="9" style="57"/>
    <col min="5" max="5" width="2.125" style="57" customWidth="1"/>
    <col min="6" max="9" width="9" style="57"/>
    <col min="10" max="10" width="0.875" style="57" customWidth="1"/>
    <col min="11" max="14" width="9" style="57"/>
    <col min="15" max="15" width="1" style="57" customWidth="1"/>
    <col min="16" max="16384" width="9" style="57"/>
  </cols>
  <sheetData>
    <row r="1" spans="1:25" x14ac:dyDescent="0.15">
      <c r="A1" s="55" t="s">
        <v>99</v>
      </c>
      <c r="B1" s="55"/>
      <c r="C1" s="55"/>
      <c r="D1" s="55"/>
      <c r="E1" s="55"/>
      <c r="F1" s="55"/>
      <c r="G1" s="56" t="s">
        <v>92</v>
      </c>
      <c r="H1" s="78" t="s">
        <v>147</v>
      </c>
      <c r="J1" s="55"/>
      <c r="K1" s="55"/>
      <c r="L1" s="55"/>
      <c r="M1" s="55"/>
      <c r="N1" s="55"/>
      <c r="O1" s="55" t="s">
        <v>93</v>
      </c>
      <c r="P1" s="55"/>
      <c r="Q1" s="55"/>
      <c r="R1" s="55" t="str">
        <f>高齢者率65!J1</f>
        <v>平成30年3月末</v>
      </c>
      <c r="S1" s="55"/>
      <c r="Y1" s="55">
        <f>VLOOKUP(H1,X3:Y67,2,FALSE)</f>
        <v>56</v>
      </c>
    </row>
    <row r="2" spans="1:25" x14ac:dyDescent="0.15">
      <c r="A2" s="58"/>
      <c r="B2" s="58"/>
      <c r="C2" s="58"/>
      <c r="D2" s="58"/>
      <c r="E2" s="55"/>
      <c r="F2" s="58"/>
      <c r="G2" s="58"/>
      <c r="H2" s="58"/>
      <c r="I2" s="58"/>
      <c r="J2" s="55"/>
      <c r="K2" s="58"/>
      <c r="L2" s="58"/>
      <c r="M2" s="58"/>
      <c r="N2" s="58"/>
      <c r="O2" s="55"/>
      <c r="P2" s="58"/>
      <c r="Q2" s="58"/>
      <c r="R2" s="58"/>
      <c r="S2" s="58"/>
    </row>
    <row r="3" spans="1:25" x14ac:dyDescent="0.15">
      <c r="A3" s="59" t="s">
        <v>0</v>
      </c>
      <c r="B3" s="59" t="s">
        <v>89</v>
      </c>
      <c r="C3" s="59" t="s">
        <v>90</v>
      </c>
      <c r="D3" s="59" t="s">
        <v>91</v>
      </c>
      <c r="E3" s="60"/>
      <c r="F3" s="59" t="s">
        <v>0</v>
      </c>
      <c r="G3" s="59" t="s">
        <v>89</v>
      </c>
      <c r="H3" s="59" t="s">
        <v>90</v>
      </c>
      <c r="I3" s="59" t="s">
        <v>91</v>
      </c>
      <c r="J3" s="60"/>
      <c r="K3" s="59" t="s">
        <v>0</v>
      </c>
      <c r="L3" s="59" t="s">
        <v>89</v>
      </c>
      <c r="M3" s="59" t="s">
        <v>90</v>
      </c>
      <c r="N3" s="59" t="s">
        <v>91</v>
      </c>
      <c r="O3" s="60"/>
      <c r="P3" s="59" t="s">
        <v>0</v>
      </c>
      <c r="Q3" s="59" t="s">
        <v>89</v>
      </c>
      <c r="R3" s="59" t="s">
        <v>90</v>
      </c>
      <c r="S3" s="59" t="s">
        <v>91</v>
      </c>
      <c r="T3" s="61"/>
      <c r="X3" s="57" t="s">
        <v>2</v>
      </c>
      <c r="Y3" s="57">
        <v>1</v>
      </c>
    </row>
    <row r="4" spans="1:25" x14ac:dyDescent="0.15">
      <c r="A4" s="62">
        <v>0</v>
      </c>
      <c r="B4" s="62">
        <f>IF(ISNA(VLOOKUP($Y$1*1000+A4,年齢別人口集計表AD2!$A$2:$K$5000,9,FALSE)),0,VLOOKUP($Y$1*1000+A4,年齢別人口集計表AD2!$A$2:$K$5000,9,FALSE))</f>
        <v>0</v>
      </c>
      <c r="C4" s="62">
        <f>IF(ISNA(VLOOKUP($Y$1*1000+A4,年齢別人口集計表AD2!$A$2:$K$5000,10,FALSE)),0,VLOOKUP($Y$1*1000+A4,年齢別人口集計表AD2!$A$2:$K$5000,10,FALSE))</f>
        <v>0</v>
      </c>
      <c r="D4" s="62">
        <f>SUM(B4:C4)</f>
        <v>0</v>
      </c>
      <c r="E4" s="63"/>
      <c r="F4" s="62">
        <v>5</v>
      </c>
      <c r="G4" s="62">
        <f>IF(ISNA(VLOOKUP($Y$1*1000+F4,年齢別人口集計表AD2!$A$2:$K$5000,9,FALSE)),0,VLOOKUP($Y$1*1000+F4,年齢別人口集計表AD2!$A$2:$K$5000,9,FALSE))</f>
        <v>0</v>
      </c>
      <c r="H4" s="62">
        <f>IF(ISNA(VLOOKUP($Y$1*1000+F4,年齢別人口集計表AD2!$A$2:$K$5000,10,FALSE)),0,VLOOKUP($Y$1*1000+F4,年齢別人口集計表AD2!$A$2:$K$5000,10,FALSE))</f>
        <v>0</v>
      </c>
      <c r="I4" s="62">
        <f>SUM(G4:H4)</f>
        <v>0</v>
      </c>
      <c r="J4" s="63"/>
      <c r="K4" s="62">
        <v>10</v>
      </c>
      <c r="L4" s="62">
        <f>IF(ISNA(VLOOKUP($Y$1*1000+K4,年齢別人口集計表AD2!$A$2:$K$5000,9,FALSE)),0,VLOOKUP($Y$1*1000+K4,年齢別人口集計表AD2!$A$2:$K$5000,9,FALSE))</f>
        <v>0</v>
      </c>
      <c r="M4" s="62">
        <f>IF(ISNA(VLOOKUP($Y$1*1000+K4,年齢別人口集計表AD2!$A$2:$K$5000,10,FALSE)),0,VLOOKUP($Y$1*1000+K4,年齢別人口集計表AD2!$A$2:$K$5000,10,FALSE))</f>
        <v>0</v>
      </c>
      <c r="N4" s="62">
        <f>SUM(L4:M4)</f>
        <v>0</v>
      </c>
      <c r="O4" s="63"/>
      <c r="P4" s="62">
        <v>15</v>
      </c>
      <c r="Q4" s="62">
        <f>IF(ISNA(VLOOKUP($Y$1*1000+P4,年齢別人口集計表AD2!$A$2:$K$5000,9,FALSE)),0,VLOOKUP($Y$1*1000+P4,年齢別人口集計表AD2!$A$2:$K$5000,9,FALSE))</f>
        <v>0</v>
      </c>
      <c r="R4" s="62">
        <f>IF(ISNA(VLOOKUP($Y$1*1000+P4,年齢別人口集計表AD2!$A$2:$K$5000,10,FALSE)),0,VLOOKUP($Y$1*1000+P4,年齢別人口集計表AD2!$A$2:$K$5000,10,FALSE))</f>
        <v>0</v>
      </c>
      <c r="S4" s="62">
        <f>SUM(Q4:R4)</f>
        <v>0</v>
      </c>
      <c r="X4" s="57" t="s">
        <v>3</v>
      </c>
      <c r="Y4" s="57">
        <v>2</v>
      </c>
    </row>
    <row r="5" spans="1:25" x14ac:dyDescent="0.15">
      <c r="A5" s="62">
        <v>1</v>
      </c>
      <c r="B5" s="62">
        <f>IF(ISNA(VLOOKUP($Y$1*1000+A5,年齢別人口集計表AD2!$A$2:$K$5000,9,FALSE)),0,VLOOKUP($Y$1*1000+A5,年齢別人口集計表AD2!$A$2:$K$5000,9,FALSE))</f>
        <v>0</v>
      </c>
      <c r="C5" s="62">
        <f>IF(ISNA(VLOOKUP($Y$1*1000+A5,年齢別人口集計表AD2!$A$2:$K$5000,10,FALSE)),0,VLOOKUP($Y$1*1000+A5,年齢別人口集計表AD2!$A$2:$K$5000,10,FALSE))</f>
        <v>0</v>
      </c>
      <c r="D5" s="62">
        <f>SUM(B5:C5)</f>
        <v>0</v>
      </c>
      <c r="E5" s="63"/>
      <c r="F5" s="62">
        <v>6</v>
      </c>
      <c r="G5" s="62">
        <f>IF(ISNA(VLOOKUP($Y$1*1000+F5,年齢別人口集計表AD2!$A$2:$K$5000,9,FALSE)),0,VLOOKUP($Y$1*1000+F5,年齢別人口集計表AD2!$A$2:$K$5000,9,FALSE))</f>
        <v>0</v>
      </c>
      <c r="H5" s="62">
        <f>IF(ISNA(VLOOKUP($Y$1*1000+F5,年齢別人口集計表AD2!$A$2:$K$5000,10,FALSE)),0,VLOOKUP($Y$1*1000+F5,年齢別人口集計表AD2!$A$2:$K$5000,10,FALSE))</f>
        <v>0</v>
      </c>
      <c r="I5" s="62">
        <f>SUM(G5:H5)</f>
        <v>0</v>
      </c>
      <c r="J5" s="63"/>
      <c r="K5" s="62">
        <v>11</v>
      </c>
      <c r="L5" s="62">
        <f>IF(ISNA(VLOOKUP($Y$1*1000+K5,年齢別人口集計表AD2!$A$2:$K$5000,9,FALSE)),0,VLOOKUP($Y$1*1000+K5,年齢別人口集計表AD2!$A$2:$K$5000,9,FALSE))</f>
        <v>0</v>
      </c>
      <c r="M5" s="62">
        <f>IF(ISNA(VLOOKUP($Y$1*1000+K5,年齢別人口集計表AD2!$A$2:$K$5000,10,FALSE)),0,VLOOKUP($Y$1*1000+K5,年齢別人口集計表AD2!$A$2:$K$5000,10,FALSE))</f>
        <v>0</v>
      </c>
      <c r="N5" s="62">
        <f>SUM(L5:M5)</f>
        <v>0</v>
      </c>
      <c r="O5" s="63"/>
      <c r="P5" s="62">
        <v>16</v>
      </c>
      <c r="Q5" s="62">
        <f>IF(ISNA(VLOOKUP($Y$1*1000+P5,年齢別人口集計表AD2!$A$2:$K$5000,9,FALSE)),0,VLOOKUP($Y$1*1000+P5,年齢別人口集計表AD2!$A$2:$K$5000,9,FALSE))</f>
        <v>0</v>
      </c>
      <c r="R5" s="62">
        <f>IF(ISNA(VLOOKUP($Y$1*1000+P5,年齢別人口集計表AD2!$A$2:$K$5000,10,FALSE)),0,VLOOKUP($Y$1*1000+P5,年齢別人口集計表AD2!$A$2:$K$5000,10,FALSE))</f>
        <v>0</v>
      </c>
      <c r="S5" s="62">
        <f>SUM(Q5:R5)</f>
        <v>0</v>
      </c>
      <c r="X5" s="57" t="s">
        <v>4</v>
      </c>
      <c r="Y5" s="57">
        <v>3</v>
      </c>
    </row>
    <row r="6" spans="1:25" x14ac:dyDescent="0.15">
      <c r="A6" s="62">
        <v>2</v>
      </c>
      <c r="B6" s="62">
        <f>IF(ISNA(VLOOKUP($Y$1*1000+A6,年齢別人口集計表AD2!$A$2:$K$5000,9,FALSE)),0,VLOOKUP($Y$1*1000+A6,年齢別人口集計表AD2!$A$2:$K$5000,9,FALSE))</f>
        <v>0</v>
      </c>
      <c r="C6" s="62">
        <f>IF(ISNA(VLOOKUP($Y$1*1000+A6,年齢別人口集計表AD2!$A$2:$K$5000,10,FALSE)),0,VLOOKUP($Y$1*1000+A6,年齢別人口集計表AD2!$A$2:$K$5000,10,FALSE))</f>
        <v>0</v>
      </c>
      <c r="D6" s="62">
        <f>SUM(B6:C6)</f>
        <v>0</v>
      </c>
      <c r="E6" s="63"/>
      <c r="F6" s="62">
        <v>7</v>
      </c>
      <c r="G6" s="62">
        <f>IF(ISNA(VLOOKUP($Y$1*1000+F6,年齢別人口集計表AD2!$A$2:$K$5000,9,FALSE)),0,VLOOKUP($Y$1*1000+F6,年齢別人口集計表AD2!$A$2:$K$5000,9,FALSE))</f>
        <v>0</v>
      </c>
      <c r="H6" s="62">
        <f>IF(ISNA(VLOOKUP($Y$1*1000+F6,年齢別人口集計表AD2!$A$2:$K$5000,10,FALSE)),0,VLOOKUP($Y$1*1000+F6,年齢別人口集計表AD2!$A$2:$K$5000,10,FALSE))</f>
        <v>0</v>
      </c>
      <c r="I6" s="62">
        <f>SUM(G6:H6)</f>
        <v>0</v>
      </c>
      <c r="J6" s="63"/>
      <c r="K6" s="62">
        <v>12</v>
      </c>
      <c r="L6" s="62">
        <f>IF(ISNA(VLOOKUP($Y$1*1000+K6,年齢別人口集計表AD2!$A$2:$K$5000,9,FALSE)),0,VLOOKUP($Y$1*1000+K6,年齢別人口集計表AD2!$A$2:$K$5000,9,FALSE))</f>
        <v>0</v>
      </c>
      <c r="M6" s="62">
        <f>IF(ISNA(VLOOKUP($Y$1*1000+K6,年齢別人口集計表AD2!$A$2:$K$5000,10,FALSE)),0,VLOOKUP($Y$1*1000+K6,年齢別人口集計表AD2!$A$2:$K$5000,10,FALSE))</f>
        <v>0</v>
      </c>
      <c r="N6" s="62">
        <f>SUM(L6:M6)</f>
        <v>0</v>
      </c>
      <c r="O6" s="63"/>
      <c r="P6" s="62">
        <v>17</v>
      </c>
      <c r="Q6" s="62">
        <f>IF(ISNA(VLOOKUP($Y$1*1000+P6,年齢別人口集計表AD2!$A$2:$K$5000,9,FALSE)),0,VLOOKUP($Y$1*1000+P6,年齢別人口集計表AD2!$A$2:$K$5000,9,FALSE))</f>
        <v>0</v>
      </c>
      <c r="R6" s="62">
        <f>IF(ISNA(VLOOKUP($Y$1*1000+P6,年齢別人口集計表AD2!$A$2:$K$5000,10,FALSE)),0,VLOOKUP($Y$1*1000+P6,年齢別人口集計表AD2!$A$2:$K$5000,10,FALSE))</f>
        <v>0</v>
      </c>
      <c r="S6" s="62">
        <f>SUM(Q6:R6)</f>
        <v>0</v>
      </c>
      <c r="X6" s="57" t="s">
        <v>5</v>
      </c>
      <c r="Y6" s="57">
        <v>4</v>
      </c>
    </row>
    <row r="7" spans="1:25" x14ac:dyDescent="0.15">
      <c r="A7" s="62">
        <v>3</v>
      </c>
      <c r="B7" s="62">
        <f>IF(ISNA(VLOOKUP($Y$1*1000+A7,年齢別人口集計表AD2!$A$2:$K$5000,9,FALSE)),0,VLOOKUP($Y$1*1000+A7,年齢別人口集計表AD2!$A$2:$K$5000,9,FALSE))</f>
        <v>0</v>
      </c>
      <c r="C7" s="62">
        <f>IF(ISNA(VLOOKUP($Y$1*1000+A7,年齢別人口集計表AD2!$A$2:$K$5000,10,FALSE)),0,VLOOKUP($Y$1*1000+A7,年齢別人口集計表AD2!$A$2:$K$5000,10,FALSE))</f>
        <v>0</v>
      </c>
      <c r="D7" s="62">
        <f>SUM(B7:C7)</f>
        <v>0</v>
      </c>
      <c r="E7" s="63"/>
      <c r="F7" s="62">
        <v>8</v>
      </c>
      <c r="G7" s="62">
        <f>IF(ISNA(VLOOKUP($Y$1*1000+F7,年齢別人口集計表AD2!$A$2:$K$5000,9,FALSE)),0,VLOOKUP($Y$1*1000+F7,年齢別人口集計表AD2!$A$2:$K$5000,9,FALSE))</f>
        <v>0</v>
      </c>
      <c r="H7" s="62">
        <f>IF(ISNA(VLOOKUP($Y$1*1000+F7,年齢別人口集計表AD2!$A$2:$K$5000,10,FALSE)),0,VLOOKUP($Y$1*1000+F7,年齢別人口集計表AD2!$A$2:$K$5000,10,FALSE))</f>
        <v>0</v>
      </c>
      <c r="I7" s="62">
        <f>SUM(G7:H7)</f>
        <v>0</v>
      </c>
      <c r="J7" s="63"/>
      <c r="K7" s="62">
        <v>13</v>
      </c>
      <c r="L7" s="62">
        <f>IF(ISNA(VLOOKUP($Y$1*1000+K7,年齢別人口集計表AD2!$A$2:$K$5000,9,FALSE)),0,VLOOKUP($Y$1*1000+K7,年齢別人口集計表AD2!$A$2:$K$5000,9,FALSE))</f>
        <v>0</v>
      </c>
      <c r="M7" s="62">
        <f>IF(ISNA(VLOOKUP($Y$1*1000+K7,年齢別人口集計表AD2!$A$2:$K$5000,10,FALSE)),0,VLOOKUP($Y$1*1000+K7,年齢別人口集計表AD2!$A$2:$K$5000,10,FALSE))</f>
        <v>0</v>
      </c>
      <c r="N7" s="62">
        <f>SUM(L7:M7)</f>
        <v>0</v>
      </c>
      <c r="O7" s="63"/>
      <c r="P7" s="62">
        <v>18</v>
      </c>
      <c r="Q7" s="62">
        <f>IF(ISNA(VLOOKUP($Y$1*1000+P7,年齢別人口集計表AD2!$A$2:$K$5000,9,FALSE)),0,VLOOKUP($Y$1*1000+P7,年齢別人口集計表AD2!$A$2:$K$5000,9,FALSE))</f>
        <v>0</v>
      </c>
      <c r="R7" s="62">
        <f>IF(ISNA(VLOOKUP($Y$1*1000+P7,年齢別人口集計表AD2!$A$2:$K$5000,10,FALSE)),0,VLOOKUP($Y$1*1000+P7,年齢別人口集計表AD2!$A$2:$K$5000,10,FALSE))</f>
        <v>0</v>
      </c>
      <c r="S7" s="62">
        <f>SUM(Q7:R7)</f>
        <v>0</v>
      </c>
      <c r="X7" s="57" t="s">
        <v>6</v>
      </c>
      <c r="Y7" s="57">
        <v>5</v>
      </c>
    </row>
    <row r="8" spans="1:25" x14ac:dyDescent="0.15">
      <c r="A8" s="62">
        <v>4</v>
      </c>
      <c r="B8" s="62">
        <f>IF(ISNA(VLOOKUP($Y$1*1000+A8,年齢別人口集計表AD2!$A$2:$K$5000,9,FALSE)),0,VLOOKUP($Y$1*1000+A8,年齢別人口集計表AD2!$A$2:$K$5000,9,FALSE))</f>
        <v>0</v>
      </c>
      <c r="C8" s="62">
        <f>IF(ISNA(VLOOKUP($Y$1*1000+A8,年齢別人口集計表AD2!$A$2:$K$5000,10,FALSE)),0,VLOOKUP($Y$1*1000+A8,年齢別人口集計表AD2!$A$2:$K$5000,10,FALSE))</f>
        <v>0</v>
      </c>
      <c r="D8" s="62">
        <f>SUM(B8:C8)</f>
        <v>0</v>
      </c>
      <c r="E8" s="63"/>
      <c r="F8" s="62">
        <v>9</v>
      </c>
      <c r="G8" s="62">
        <f>IF(ISNA(VLOOKUP($Y$1*1000+F8,年齢別人口集計表AD2!$A$2:$K$5000,9,FALSE)),0,VLOOKUP($Y$1*1000+F8,年齢別人口集計表AD2!$A$2:$K$5000,9,FALSE))</f>
        <v>0</v>
      </c>
      <c r="H8" s="62">
        <f>IF(ISNA(VLOOKUP($Y$1*1000+F8,年齢別人口集計表AD2!$A$2:$K$5000,10,FALSE)),0,VLOOKUP($Y$1*1000+F8,年齢別人口集計表AD2!$A$2:$K$5000,10,FALSE))</f>
        <v>0</v>
      </c>
      <c r="I8" s="62">
        <f>SUM(G8:H8)</f>
        <v>0</v>
      </c>
      <c r="J8" s="63"/>
      <c r="K8" s="62">
        <v>14</v>
      </c>
      <c r="L8" s="62">
        <f>IF(ISNA(VLOOKUP($Y$1*1000+K8,年齢別人口集計表AD2!$A$2:$K$5000,9,FALSE)),0,VLOOKUP($Y$1*1000+K8,年齢別人口集計表AD2!$A$2:$K$5000,9,FALSE))</f>
        <v>0</v>
      </c>
      <c r="M8" s="62">
        <f>IF(ISNA(VLOOKUP($Y$1*1000+K8,年齢別人口集計表AD2!$A$2:$K$5000,10,FALSE)),0,VLOOKUP($Y$1*1000+K8,年齢別人口集計表AD2!$A$2:$K$5000,10,FALSE))</f>
        <v>0</v>
      </c>
      <c r="N8" s="62">
        <f>SUM(L8:M8)</f>
        <v>0</v>
      </c>
      <c r="O8" s="63"/>
      <c r="P8" s="62">
        <v>19</v>
      </c>
      <c r="Q8" s="62">
        <f>IF(ISNA(VLOOKUP($Y$1*1000+P8,年齢別人口集計表AD2!$A$2:$K$5000,9,FALSE)),0,VLOOKUP($Y$1*1000+P8,年齢別人口集計表AD2!$A$2:$K$5000,9,FALSE))</f>
        <v>0</v>
      </c>
      <c r="R8" s="62">
        <f>IF(ISNA(VLOOKUP($Y$1*1000+P8,年齢別人口集計表AD2!$A$2:$K$5000,10,FALSE)),0,VLOOKUP($Y$1*1000+P8,年齢別人口集計表AD2!$A$2:$K$5000,10,FALSE))</f>
        <v>0</v>
      </c>
      <c r="S8" s="62">
        <f>SUM(Q8:R8)</f>
        <v>0</v>
      </c>
      <c r="X8" s="57" t="s">
        <v>7</v>
      </c>
      <c r="Y8" s="57">
        <v>6</v>
      </c>
    </row>
    <row r="9" spans="1:25" x14ac:dyDescent="0.15">
      <c r="A9" s="64" t="s">
        <v>91</v>
      </c>
      <c r="B9" s="62">
        <f>SUM(B4:B8)</f>
        <v>0</v>
      </c>
      <c r="C9" s="62">
        <f>SUM(C4:C8)</f>
        <v>0</v>
      </c>
      <c r="D9" s="62">
        <f>SUM(D4:D8)</f>
        <v>0</v>
      </c>
      <c r="E9" s="63"/>
      <c r="F9" s="64" t="s">
        <v>91</v>
      </c>
      <c r="G9" s="62">
        <f>SUM(G4:G8)</f>
        <v>0</v>
      </c>
      <c r="H9" s="62">
        <f>SUM(H4:H8)</f>
        <v>0</v>
      </c>
      <c r="I9" s="62">
        <f>SUM(I4:I8)</f>
        <v>0</v>
      </c>
      <c r="J9" s="63"/>
      <c r="K9" s="64" t="s">
        <v>91</v>
      </c>
      <c r="L9" s="62">
        <f>SUM(L4:L8)</f>
        <v>0</v>
      </c>
      <c r="M9" s="62">
        <f>SUM(M4:M8)</f>
        <v>0</v>
      </c>
      <c r="N9" s="62">
        <f>SUM(N4:N8)</f>
        <v>0</v>
      </c>
      <c r="O9" s="63"/>
      <c r="P9" s="64" t="s">
        <v>91</v>
      </c>
      <c r="Q9" s="62">
        <f>SUM(Q4:Q8)</f>
        <v>0</v>
      </c>
      <c r="R9" s="62">
        <f>SUM(R4:R8)</f>
        <v>0</v>
      </c>
      <c r="S9" s="62">
        <f>SUM(S4:S8)</f>
        <v>0</v>
      </c>
      <c r="U9" s="65">
        <f>Q9+L9+G9+B9</f>
        <v>0</v>
      </c>
      <c r="V9" s="65">
        <f>R9+M9+H9+C9</f>
        <v>0</v>
      </c>
      <c r="X9" s="57" t="s">
        <v>8</v>
      </c>
      <c r="Y9" s="57">
        <v>7</v>
      </c>
    </row>
    <row r="10" spans="1:25" x14ac:dyDescent="0.15">
      <c r="A10" s="66"/>
      <c r="B10" s="66"/>
      <c r="C10" s="66"/>
      <c r="D10" s="66"/>
      <c r="F10" s="66"/>
      <c r="G10" s="66"/>
      <c r="H10" s="66"/>
      <c r="I10" s="66"/>
      <c r="K10" s="66"/>
      <c r="L10" s="66"/>
      <c r="M10" s="66"/>
      <c r="N10" s="66"/>
      <c r="P10" s="66"/>
      <c r="Q10" s="66"/>
      <c r="R10" s="66"/>
      <c r="S10" s="66"/>
      <c r="X10" s="57" t="s">
        <v>9</v>
      </c>
      <c r="Y10" s="57">
        <v>8</v>
      </c>
    </row>
    <row r="11" spans="1:25" x14ac:dyDescent="0.15">
      <c r="A11" s="64" t="s">
        <v>0</v>
      </c>
      <c r="B11" s="64" t="s">
        <v>89</v>
      </c>
      <c r="C11" s="64" t="s">
        <v>90</v>
      </c>
      <c r="D11" s="64" t="s">
        <v>91</v>
      </c>
      <c r="E11" s="63"/>
      <c r="F11" s="64" t="s">
        <v>0</v>
      </c>
      <c r="G11" s="64" t="s">
        <v>89</v>
      </c>
      <c r="H11" s="64" t="s">
        <v>90</v>
      </c>
      <c r="I11" s="64" t="s">
        <v>91</v>
      </c>
      <c r="J11" s="63"/>
      <c r="K11" s="64" t="s">
        <v>0</v>
      </c>
      <c r="L11" s="64" t="s">
        <v>89</v>
      </c>
      <c r="M11" s="64" t="s">
        <v>90</v>
      </c>
      <c r="N11" s="64" t="s">
        <v>91</v>
      </c>
      <c r="O11" s="63"/>
      <c r="P11" s="64" t="s">
        <v>0</v>
      </c>
      <c r="Q11" s="64" t="s">
        <v>89</v>
      </c>
      <c r="R11" s="64" t="s">
        <v>90</v>
      </c>
      <c r="S11" s="64" t="s">
        <v>91</v>
      </c>
      <c r="X11" s="57" t="s">
        <v>10</v>
      </c>
      <c r="Y11" s="57">
        <v>9</v>
      </c>
    </row>
    <row r="12" spans="1:25" x14ac:dyDescent="0.15">
      <c r="A12" s="62">
        <v>20</v>
      </c>
      <c r="B12" s="62">
        <f>IF(ISNA(VLOOKUP($Y$1*1000+A12,年齢別人口集計表AD2!$A$2:$K$5000,9,FALSE)),0,VLOOKUP($Y$1*1000+A12,年齢別人口集計表AD2!$A$2:$K$5000,9,FALSE))</f>
        <v>0</v>
      </c>
      <c r="C12" s="62">
        <f>IF(ISNA(VLOOKUP($Y$1*1000+A12,年齢別人口集計表AD2!$A$2:$K$5000,10,FALSE)),0,VLOOKUP($Y$1*1000+A12,年齢別人口集計表AD2!$A$2:$K$5000,10,FALSE))</f>
        <v>0</v>
      </c>
      <c r="D12" s="62">
        <f>SUM(B12:C12)</f>
        <v>0</v>
      </c>
      <c r="E12" s="63"/>
      <c r="F12" s="62">
        <v>25</v>
      </c>
      <c r="G12" s="62">
        <f>IF(ISNA(VLOOKUP($Y$1*1000+F12,年齢別人口集計表AD2!$A$2:$K$5000,9,FALSE)),0,VLOOKUP($Y$1*1000+F12,年齢別人口集計表AD2!$A$2:$K$5000,9,FALSE))</f>
        <v>0</v>
      </c>
      <c r="H12" s="62">
        <f>IF(ISNA(VLOOKUP($Y$1*1000+F12,年齢別人口集計表AD2!$A$2:$K$5000,10,FALSE)),0,VLOOKUP($Y$1*1000+F12,年齢別人口集計表AD2!$A$2:$K$5000,10,FALSE))</f>
        <v>1</v>
      </c>
      <c r="I12" s="62">
        <f>SUM(G12:H12)</f>
        <v>1</v>
      </c>
      <c r="J12" s="63"/>
      <c r="K12" s="62">
        <v>30</v>
      </c>
      <c r="L12" s="62">
        <f>IF(ISNA(VLOOKUP($Y$1*1000+K12,年齢別人口集計表AD2!$A$2:$K$5000,9,FALSE)),0,VLOOKUP($Y$1*1000+K12,年齢別人口集計表AD2!$A$2:$K$5000,9,FALSE))</f>
        <v>0</v>
      </c>
      <c r="M12" s="62">
        <f>IF(ISNA(VLOOKUP($Y$1*1000+K12,年齢別人口集計表AD2!$A$2:$K$5000,10,FALSE)),0,VLOOKUP($Y$1*1000+K12,年齢別人口集計表AD2!$A$2:$K$5000,10,FALSE))</f>
        <v>0</v>
      </c>
      <c r="N12" s="62">
        <f>SUM(L12:M12)</f>
        <v>0</v>
      </c>
      <c r="O12" s="63"/>
      <c r="P12" s="62">
        <v>35</v>
      </c>
      <c r="Q12" s="62">
        <f>IF(ISNA(VLOOKUP($Y$1*1000+P12,年齢別人口集計表AD2!$A$2:$K$5000,9,FALSE)),0,VLOOKUP($Y$1*1000+P12,年齢別人口集計表AD2!$A$2:$K$5000,9,FALSE))</f>
        <v>0</v>
      </c>
      <c r="R12" s="62">
        <f>IF(ISNA(VLOOKUP($Y$1*1000+P12,年齢別人口集計表AD2!$A$2:$K$5000,10,FALSE)),0,VLOOKUP($Y$1*1000+P12,年齢別人口集計表AD2!$A$2:$K$5000,10,FALSE))</f>
        <v>0</v>
      </c>
      <c r="S12" s="62">
        <f>SUM(Q12:R12)</f>
        <v>0</v>
      </c>
      <c r="X12" s="57" t="s">
        <v>11</v>
      </c>
      <c r="Y12" s="57">
        <v>10</v>
      </c>
    </row>
    <row r="13" spans="1:25" x14ac:dyDescent="0.15">
      <c r="A13" s="62">
        <v>21</v>
      </c>
      <c r="B13" s="62">
        <f>IF(ISNA(VLOOKUP($Y$1*1000+A13,年齢別人口集計表AD2!$A$2:$K$5000,9,FALSE)),0,VLOOKUP($Y$1*1000+A13,年齢別人口集計表AD2!$A$2:$K$5000,9,FALSE))</f>
        <v>0</v>
      </c>
      <c r="C13" s="62">
        <f>IF(ISNA(VLOOKUP($Y$1*1000+A13,年齢別人口集計表AD2!$A$2:$K$5000,10,FALSE)),0,VLOOKUP($Y$1*1000+A13,年齢別人口集計表AD2!$A$2:$K$5000,10,FALSE))</f>
        <v>0</v>
      </c>
      <c r="D13" s="62">
        <f>SUM(B13:C13)</f>
        <v>0</v>
      </c>
      <c r="E13" s="63"/>
      <c r="F13" s="62">
        <v>26</v>
      </c>
      <c r="G13" s="62">
        <f>IF(ISNA(VLOOKUP($Y$1*1000+F13,年齢別人口集計表AD2!$A$2:$K$5000,9,FALSE)),0,VLOOKUP($Y$1*1000+F13,年齢別人口集計表AD2!$A$2:$K$5000,9,FALSE))</f>
        <v>0</v>
      </c>
      <c r="H13" s="62">
        <f>IF(ISNA(VLOOKUP($Y$1*1000+F13,年齢別人口集計表AD2!$A$2:$K$5000,10,FALSE)),0,VLOOKUP($Y$1*1000+F13,年齢別人口集計表AD2!$A$2:$K$5000,10,FALSE))</f>
        <v>0</v>
      </c>
      <c r="I13" s="62">
        <f>SUM(G13:H13)</f>
        <v>0</v>
      </c>
      <c r="J13" s="63"/>
      <c r="K13" s="62">
        <v>31</v>
      </c>
      <c r="L13" s="62">
        <f>IF(ISNA(VLOOKUP($Y$1*1000+K13,年齢別人口集計表AD2!$A$2:$K$5000,9,FALSE)),0,VLOOKUP($Y$1*1000+K13,年齢別人口集計表AD2!$A$2:$K$5000,9,FALSE))</f>
        <v>0</v>
      </c>
      <c r="M13" s="62">
        <f>IF(ISNA(VLOOKUP($Y$1*1000+K13,年齢別人口集計表AD2!$A$2:$K$5000,10,FALSE)),0,VLOOKUP($Y$1*1000+K13,年齢別人口集計表AD2!$A$2:$K$5000,10,FALSE))</f>
        <v>0</v>
      </c>
      <c r="N13" s="62">
        <f>SUM(L13:M13)</f>
        <v>0</v>
      </c>
      <c r="O13" s="63"/>
      <c r="P13" s="62">
        <v>36</v>
      </c>
      <c r="Q13" s="62">
        <f>IF(ISNA(VLOOKUP($Y$1*1000+P13,年齢別人口集計表AD2!$A$2:$K$5000,9,FALSE)),0,VLOOKUP($Y$1*1000+P13,年齢別人口集計表AD2!$A$2:$K$5000,9,FALSE))</f>
        <v>0</v>
      </c>
      <c r="R13" s="62">
        <f>IF(ISNA(VLOOKUP($Y$1*1000+P13,年齢別人口集計表AD2!$A$2:$K$5000,10,FALSE)),0,VLOOKUP($Y$1*1000+P13,年齢別人口集計表AD2!$A$2:$K$5000,10,FALSE))</f>
        <v>0</v>
      </c>
      <c r="S13" s="62">
        <f>SUM(Q13:R13)</f>
        <v>0</v>
      </c>
      <c r="X13" s="57" t="s">
        <v>12</v>
      </c>
      <c r="Y13" s="57">
        <v>11</v>
      </c>
    </row>
    <row r="14" spans="1:25" x14ac:dyDescent="0.15">
      <c r="A14" s="62">
        <v>22</v>
      </c>
      <c r="B14" s="62">
        <f>IF(ISNA(VLOOKUP($Y$1*1000+A14,年齢別人口集計表AD2!$A$2:$K$5000,9,FALSE)),0,VLOOKUP($Y$1*1000+A14,年齢別人口集計表AD2!$A$2:$K$5000,9,FALSE))</f>
        <v>0</v>
      </c>
      <c r="C14" s="62">
        <f>IF(ISNA(VLOOKUP($Y$1*1000+A14,年齢別人口集計表AD2!$A$2:$K$5000,10,FALSE)),0,VLOOKUP($Y$1*1000+A14,年齢別人口集計表AD2!$A$2:$K$5000,10,FALSE))</f>
        <v>0</v>
      </c>
      <c r="D14" s="62">
        <f>SUM(B14:C14)</f>
        <v>0</v>
      </c>
      <c r="E14" s="63"/>
      <c r="F14" s="62">
        <v>27</v>
      </c>
      <c r="G14" s="62">
        <f>IF(ISNA(VLOOKUP($Y$1*1000+F14,年齢別人口集計表AD2!$A$2:$K$5000,9,FALSE)),0,VLOOKUP($Y$1*1000+F14,年齢別人口集計表AD2!$A$2:$K$5000,9,FALSE))</f>
        <v>1</v>
      </c>
      <c r="H14" s="62">
        <f>IF(ISNA(VLOOKUP($Y$1*1000+F14,年齢別人口集計表AD2!$A$2:$K$5000,10,FALSE)),0,VLOOKUP($Y$1*1000+F14,年齢別人口集計表AD2!$A$2:$K$5000,10,FALSE))</f>
        <v>0</v>
      </c>
      <c r="I14" s="62">
        <f>SUM(G14:H14)</f>
        <v>1</v>
      </c>
      <c r="J14" s="63"/>
      <c r="K14" s="62">
        <v>32</v>
      </c>
      <c r="L14" s="62">
        <f>IF(ISNA(VLOOKUP($Y$1*1000+K14,年齢別人口集計表AD2!$A$2:$K$5000,9,FALSE)),0,VLOOKUP($Y$1*1000+K14,年齢別人口集計表AD2!$A$2:$K$5000,9,FALSE))</f>
        <v>0</v>
      </c>
      <c r="M14" s="62">
        <f>IF(ISNA(VLOOKUP($Y$1*1000+K14,年齢別人口集計表AD2!$A$2:$K$5000,10,FALSE)),0,VLOOKUP($Y$1*1000+K14,年齢別人口集計表AD2!$A$2:$K$5000,10,FALSE))</f>
        <v>0</v>
      </c>
      <c r="N14" s="62">
        <f>SUM(L14:M14)</f>
        <v>0</v>
      </c>
      <c r="O14" s="63"/>
      <c r="P14" s="62">
        <v>37</v>
      </c>
      <c r="Q14" s="62">
        <f>IF(ISNA(VLOOKUP($Y$1*1000+P14,年齢別人口集計表AD2!$A$2:$K$5000,9,FALSE)),0,VLOOKUP($Y$1*1000+P14,年齢別人口集計表AD2!$A$2:$K$5000,9,FALSE))</f>
        <v>1</v>
      </c>
      <c r="R14" s="62">
        <f>IF(ISNA(VLOOKUP($Y$1*1000+P14,年齢別人口集計表AD2!$A$2:$K$5000,10,FALSE)),0,VLOOKUP($Y$1*1000+P14,年齢別人口集計表AD2!$A$2:$K$5000,10,FALSE))</f>
        <v>0</v>
      </c>
      <c r="S14" s="62">
        <f>SUM(Q14:R14)</f>
        <v>1</v>
      </c>
      <c r="X14" s="57" t="s">
        <v>13</v>
      </c>
      <c r="Y14" s="57">
        <v>12</v>
      </c>
    </row>
    <row r="15" spans="1:25" x14ac:dyDescent="0.15">
      <c r="A15" s="62">
        <v>23</v>
      </c>
      <c r="B15" s="62">
        <f>IF(ISNA(VLOOKUP($Y$1*1000+A15,年齢別人口集計表AD2!$A$2:$K$5000,9,FALSE)),0,VLOOKUP($Y$1*1000+A15,年齢別人口集計表AD2!$A$2:$K$5000,9,FALSE))</f>
        <v>0</v>
      </c>
      <c r="C15" s="62">
        <f>IF(ISNA(VLOOKUP($Y$1*1000+A15,年齢別人口集計表AD2!$A$2:$K$5000,10,FALSE)),0,VLOOKUP($Y$1*1000+A15,年齢別人口集計表AD2!$A$2:$K$5000,10,FALSE))</f>
        <v>0</v>
      </c>
      <c r="D15" s="62">
        <f>SUM(B15:C15)</f>
        <v>0</v>
      </c>
      <c r="E15" s="63"/>
      <c r="F15" s="62">
        <v>28</v>
      </c>
      <c r="G15" s="62">
        <f>IF(ISNA(VLOOKUP($Y$1*1000+F15,年齢別人口集計表AD2!$A$2:$K$5000,9,FALSE)),0,VLOOKUP($Y$1*1000+F15,年齢別人口集計表AD2!$A$2:$K$5000,9,FALSE))</f>
        <v>0</v>
      </c>
      <c r="H15" s="62">
        <f>IF(ISNA(VLOOKUP($Y$1*1000+F15,年齢別人口集計表AD2!$A$2:$K$5000,10,FALSE)),0,VLOOKUP($Y$1*1000+F15,年齢別人口集計表AD2!$A$2:$K$5000,10,FALSE))</f>
        <v>0</v>
      </c>
      <c r="I15" s="62">
        <f>SUM(G15:H15)</f>
        <v>0</v>
      </c>
      <c r="J15" s="63"/>
      <c r="K15" s="62">
        <v>33</v>
      </c>
      <c r="L15" s="62">
        <f>IF(ISNA(VLOOKUP($Y$1*1000+K15,年齢別人口集計表AD2!$A$2:$K$5000,9,FALSE)),0,VLOOKUP($Y$1*1000+K15,年齢別人口集計表AD2!$A$2:$K$5000,9,FALSE))</f>
        <v>0</v>
      </c>
      <c r="M15" s="62">
        <f>IF(ISNA(VLOOKUP($Y$1*1000+K15,年齢別人口集計表AD2!$A$2:$K$5000,10,FALSE)),0,VLOOKUP($Y$1*1000+K15,年齢別人口集計表AD2!$A$2:$K$5000,10,FALSE))</f>
        <v>0</v>
      </c>
      <c r="N15" s="62">
        <f>SUM(L15:M15)</f>
        <v>0</v>
      </c>
      <c r="O15" s="63"/>
      <c r="P15" s="62">
        <v>38</v>
      </c>
      <c r="Q15" s="62">
        <f>IF(ISNA(VLOOKUP($Y$1*1000+P15,年齢別人口集計表AD2!$A$2:$K$5000,9,FALSE)),0,VLOOKUP($Y$1*1000+P15,年齢別人口集計表AD2!$A$2:$K$5000,9,FALSE))</f>
        <v>0</v>
      </c>
      <c r="R15" s="62">
        <f>IF(ISNA(VLOOKUP($Y$1*1000+P15,年齢別人口集計表AD2!$A$2:$K$5000,10,FALSE)),0,VLOOKUP($Y$1*1000+P15,年齢別人口集計表AD2!$A$2:$K$5000,10,FALSE))</f>
        <v>1</v>
      </c>
      <c r="S15" s="62">
        <f>SUM(Q15:R15)</f>
        <v>1</v>
      </c>
      <c r="X15" s="57" t="s">
        <v>14</v>
      </c>
      <c r="Y15" s="57">
        <v>13</v>
      </c>
    </row>
    <row r="16" spans="1:25" x14ac:dyDescent="0.15">
      <c r="A16" s="62">
        <v>24</v>
      </c>
      <c r="B16" s="62">
        <f>IF(ISNA(VLOOKUP($Y$1*1000+A16,年齢別人口集計表AD2!$A$2:$K$5000,9,FALSE)),0,VLOOKUP($Y$1*1000+A16,年齢別人口集計表AD2!$A$2:$K$5000,9,FALSE))</f>
        <v>1</v>
      </c>
      <c r="C16" s="62">
        <f>IF(ISNA(VLOOKUP($Y$1*1000+A16,年齢別人口集計表AD2!$A$2:$K$5000,10,FALSE)),0,VLOOKUP($Y$1*1000+A16,年齢別人口集計表AD2!$A$2:$K$5000,10,FALSE))</f>
        <v>0</v>
      </c>
      <c r="D16" s="62">
        <f>SUM(B16:C16)</f>
        <v>1</v>
      </c>
      <c r="E16" s="63"/>
      <c r="F16" s="62">
        <v>29</v>
      </c>
      <c r="G16" s="62">
        <f>IF(ISNA(VLOOKUP($Y$1*1000+F16,年齢別人口集計表AD2!$A$2:$K$5000,9,FALSE)),0,VLOOKUP($Y$1*1000+F16,年齢別人口集計表AD2!$A$2:$K$5000,9,FALSE))</f>
        <v>1</v>
      </c>
      <c r="H16" s="62">
        <f>IF(ISNA(VLOOKUP($Y$1*1000+F16,年齢別人口集計表AD2!$A$2:$K$5000,10,FALSE)),0,VLOOKUP($Y$1*1000+F16,年齢別人口集計表AD2!$A$2:$K$5000,10,FALSE))</f>
        <v>0</v>
      </c>
      <c r="I16" s="62">
        <f>SUM(G16:H16)</f>
        <v>1</v>
      </c>
      <c r="J16" s="63"/>
      <c r="K16" s="62">
        <v>34</v>
      </c>
      <c r="L16" s="62">
        <f>IF(ISNA(VLOOKUP($Y$1*1000+K16,年齢別人口集計表AD2!$A$2:$K$5000,9,FALSE)),0,VLOOKUP($Y$1*1000+K16,年齢別人口集計表AD2!$A$2:$K$5000,9,FALSE))</f>
        <v>1</v>
      </c>
      <c r="M16" s="62">
        <f>IF(ISNA(VLOOKUP($Y$1*1000+K16,年齢別人口集計表AD2!$A$2:$K$5000,10,FALSE)),0,VLOOKUP($Y$1*1000+K16,年齢別人口集計表AD2!$A$2:$K$5000,10,FALSE))</f>
        <v>0</v>
      </c>
      <c r="N16" s="62">
        <f>SUM(L16:M16)</f>
        <v>1</v>
      </c>
      <c r="O16" s="63"/>
      <c r="P16" s="62">
        <v>39</v>
      </c>
      <c r="Q16" s="62">
        <f>IF(ISNA(VLOOKUP($Y$1*1000+P16,年齢別人口集計表AD2!$A$2:$K$5000,9,FALSE)),0,VLOOKUP($Y$1*1000+P16,年齢別人口集計表AD2!$A$2:$K$5000,9,FALSE))</f>
        <v>0</v>
      </c>
      <c r="R16" s="62">
        <f>IF(ISNA(VLOOKUP($Y$1*1000+P16,年齢別人口集計表AD2!$A$2:$K$5000,10,FALSE)),0,VLOOKUP($Y$1*1000+P16,年齢別人口集計表AD2!$A$2:$K$5000,10,FALSE))</f>
        <v>0</v>
      </c>
      <c r="S16" s="62">
        <f>SUM(Q16:R16)</f>
        <v>0</v>
      </c>
      <c r="X16" s="57" t="s">
        <v>15</v>
      </c>
      <c r="Y16" s="57">
        <v>14</v>
      </c>
    </row>
    <row r="17" spans="1:25" x14ac:dyDescent="0.15">
      <c r="A17" s="64" t="s">
        <v>91</v>
      </c>
      <c r="B17" s="62">
        <f>SUM(B12:B16)</f>
        <v>1</v>
      </c>
      <c r="C17" s="62">
        <f>SUM(C12:C16)</f>
        <v>0</v>
      </c>
      <c r="D17" s="62">
        <f>SUM(D12:D16)</f>
        <v>1</v>
      </c>
      <c r="E17" s="63"/>
      <c r="F17" s="64" t="s">
        <v>91</v>
      </c>
      <c r="G17" s="62">
        <f>SUM(G12:G16)</f>
        <v>2</v>
      </c>
      <c r="H17" s="62">
        <f>SUM(H12:H16)</f>
        <v>1</v>
      </c>
      <c r="I17" s="62">
        <f>SUM(I12:I16)</f>
        <v>3</v>
      </c>
      <c r="J17" s="63"/>
      <c r="K17" s="64" t="s">
        <v>91</v>
      </c>
      <c r="L17" s="62">
        <f>SUM(L12:L16)</f>
        <v>1</v>
      </c>
      <c r="M17" s="62">
        <f>SUM(M12:M16)</f>
        <v>0</v>
      </c>
      <c r="N17" s="62">
        <f>SUM(N12:N16)</f>
        <v>1</v>
      </c>
      <c r="O17" s="63"/>
      <c r="P17" s="64" t="s">
        <v>91</v>
      </c>
      <c r="Q17" s="62">
        <f>SUM(Q12:Q16)</f>
        <v>1</v>
      </c>
      <c r="R17" s="62">
        <f>SUM(R12:R16)</f>
        <v>1</v>
      </c>
      <c r="S17" s="62">
        <f>SUM(S12:S16)</f>
        <v>2</v>
      </c>
      <c r="U17" s="65">
        <f>Q17+L17+G17+B17</f>
        <v>5</v>
      </c>
      <c r="V17" s="65">
        <f>R17+M17+H17+C17</f>
        <v>2</v>
      </c>
      <c r="X17" s="57" t="s">
        <v>16</v>
      </c>
      <c r="Y17" s="57">
        <v>15</v>
      </c>
    </row>
    <row r="18" spans="1:25" x14ac:dyDescent="0.15">
      <c r="A18" s="66"/>
      <c r="B18" s="66"/>
      <c r="C18" s="66"/>
      <c r="D18" s="66"/>
      <c r="F18" s="66"/>
      <c r="G18" s="66"/>
      <c r="H18" s="66"/>
      <c r="I18" s="66"/>
      <c r="K18" s="66"/>
      <c r="L18" s="66"/>
      <c r="M18" s="66"/>
      <c r="N18" s="66"/>
      <c r="P18" s="66"/>
      <c r="Q18" s="66"/>
      <c r="R18" s="66"/>
      <c r="S18" s="66"/>
      <c r="X18" s="57" t="s">
        <v>17</v>
      </c>
      <c r="Y18" s="57">
        <v>16</v>
      </c>
    </row>
    <row r="19" spans="1:25" x14ac:dyDescent="0.15">
      <c r="A19" s="64" t="s">
        <v>0</v>
      </c>
      <c r="B19" s="64" t="s">
        <v>89</v>
      </c>
      <c r="C19" s="64" t="s">
        <v>90</v>
      </c>
      <c r="D19" s="64" t="s">
        <v>91</v>
      </c>
      <c r="E19" s="63"/>
      <c r="F19" s="64" t="s">
        <v>0</v>
      </c>
      <c r="G19" s="64" t="s">
        <v>89</v>
      </c>
      <c r="H19" s="64" t="s">
        <v>90</v>
      </c>
      <c r="I19" s="64" t="s">
        <v>91</v>
      </c>
      <c r="J19" s="63"/>
      <c r="K19" s="64" t="s">
        <v>0</v>
      </c>
      <c r="L19" s="64" t="s">
        <v>89</v>
      </c>
      <c r="M19" s="64" t="s">
        <v>90</v>
      </c>
      <c r="N19" s="64" t="s">
        <v>91</v>
      </c>
      <c r="O19" s="63"/>
      <c r="P19" s="64" t="s">
        <v>0</v>
      </c>
      <c r="Q19" s="64" t="s">
        <v>89</v>
      </c>
      <c r="R19" s="64" t="s">
        <v>90</v>
      </c>
      <c r="S19" s="64" t="s">
        <v>91</v>
      </c>
      <c r="X19" s="57" t="s">
        <v>18</v>
      </c>
      <c r="Y19" s="57">
        <v>17</v>
      </c>
    </row>
    <row r="20" spans="1:25" x14ac:dyDescent="0.15">
      <c r="A20" s="62">
        <v>40</v>
      </c>
      <c r="B20" s="62">
        <f>IF(ISNA(VLOOKUP($Y$1*1000+A20,年齢別人口集計表AD2!$A$2:$K$5000,9,FALSE)),0,VLOOKUP($Y$1*1000+A20,年齢別人口集計表AD2!$A$2:$K$5000,9,FALSE))</f>
        <v>0</v>
      </c>
      <c r="C20" s="62">
        <f>IF(ISNA(VLOOKUP($Y$1*1000+A20,年齢別人口集計表AD2!$A$2:$K$5000,10,FALSE)),0,VLOOKUP($Y$1*1000+A20,年齢別人口集計表AD2!$A$2:$K$5000,10,FALSE))</f>
        <v>0</v>
      </c>
      <c r="D20" s="62">
        <f>SUM(B20:C20)</f>
        <v>0</v>
      </c>
      <c r="E20" s="63"/>
      <c r="F20" s="62">
        <v>45</v>
      </c>
      <c r="G20" s="62">
        <f>IF(ISNA(VLOOKUP($Y$1*1000+F20,年齢別人口集計表AD2!$A$2:$K$5000,9,FALSE)),0,VLOOKUP($Y$1*1000+F20,年齢別人口集計表AD2!$A$2:$K$5000,9,FALSE))</f>
        <v>1</v>
      </c>
      <c r="H20" s="62">
        <f>IF(ISNA(VLOOKUP($Y$1*1000+F20,年齢別人口集計表AD2!$A$2:$K$5000,10,FALSE)),0,VLOOKUP($Y$1*1000+F20,年齢別人口集計表AD2!$A$2:$K$5000,10,FALSE))</f>
        <v>1</v>
      </c>
      <c r="I20" s="62">
        <f>SUM(G20:H20)</f>
        <v>2</v>
      </c>
      <c r="J20" s="63"/>
      <c r="K20" s="62">
        <v>50</v>
      </c>
      <c r="L20" s="62">
        <f>IF(ISNA(VLOOKUP($Y$1*1000+K20,年齢別人口集計表AD2!$A$2:$K$5000,9,FALSE)),0,VLOOKUP($Y$1*1000+K20,年齢別人口集計表AD2!$A$2:$K$5000,9,FALSE))</f>
        <v>0</v>
      </c>
      <c r="M20" s="62">
        <f>IF(ISNA(VLOOKUP($Y$1*1000+K20,年齢別人口集計表AD2!$A$2:$K$5000,10,FALSE)),0,VLOOKUP($Y$1*1000+K20,年齢別人口集計表AD2!$A$2:$K$5000,10,FALSE))</f>
        <v>0</v>
      </c>
      <c r="N20" s="62">
        <f>SUM(L20:M20)</f>
        <v>0</v>
      </c>
      <c r="O20" s="63"/>
      <c r="P20" s="62">
        <v>55</v>
      </c>
      <c r="Q20" s="62">
        <f>IF(ISNA(VLOOKUP($Y$1*1000+P20,年齢別人口集計表AD2!$A$2:$K$5000,9,FALSE)),0,VLOOKUP($Y$1*1000+P20,年齢別人口集計表AD2!$A$2:$K$5000,9,FALSE))</f>
        <v>0</v>
      </c>
      <c r="R20" s="62">
        <f>IF(ISNA(VLOOKUP($Y$1*1000+P20,年齢別人口集計表AD2!$A$2:$K$5000,10,FALSE)),0,VLOOKUP($Y$1*1000+P20,年齢別人口集計表AD2!$A$2:$K$5000,10,FALSE))</f>
        <v>1</v>
      </c>
      <c r="S20" s="62">
        <f>SUM(Q20:R20)</f>
        <v>1</v>
      </c>
      <c r="X20" s="57" t="s">
        <v>19</v>
      </c>
      <c r="Y20" s="57">
        <v>18</v>
      </c>
    </row>
    <row r="21" spans="1:25" x14ac:dyDescent="0.15">
      <c r="A21" s="62">
        <v>41</v>
      </c>
      <c r="B21" s="62">
        <f>IF(ISNA(VLOOKUP($Y$1*1000+A21,年齢別人口集計表AD2!$A$2:$K$5000,9,FALSE)),0,VLOOKUP($Y$1*1000+A21,年齢別人口集計表AD2!$A$2:$K$5000,9,FALSE))</f>
        <v>1</v>
      </c>
      <c r="C21" s="62">
        <f>IF(ISNA(VLOOKUP($Y$1*1000+A21,年齢別人口集計表AD2!$A$2:$K$5000,10,FALSE)),0,VLOOKUP($Y$1*1000+A21,年齢別人口集計表AD2!$A$2:$K$5000,10,FALSE))</f>
        <v>0</v>
      </c>
      <c r="D21" s="62">
        <f>SUM(B21:C21)</f>
        <v>1</v>
      </c>
      <c r="E21" s="63"/>
      <c r="F21" s="62">
        <v>46</v>
      </c>
      <c r="G21" s="62">
        <f>IF(ISNA(VLOOKUP($Y$1*1000+F21,年齢別人口集計表AD2!$A$2:$K$5000,9,FALSE)),0,VLOOKUP($Y$1*1000+F21,年齢別人口集計表AD2!$A$2:$K$5000,9,FALSE))</f>
        <v>1</v>
      </c>
      <c r="H21" s="62">
        <f>IF(ISNA(VLOOKUP($Y$1*1000+F21,年齢別人口集計表AD2!$A$2:$K$5000,10,FALSE)),0,VLOOKUP($Y$1*1000+F21,年齢別人口集計表AD2!$A$2:$K$5000,10,FALSE))</f>
        <v>0</v>
      </c>
      <c r="I21" s="62">
        <f>SUM(G21:H21)</f>
        <v>1</v>
      </c>
      <c r="J21" s="63"/>
      <c r="K21" s="62">
        <v>51</v>
      </c>
      <c r="L21" s="62">
        <f>IF(ISNA(VLOOKUP($Y$1*1000+K21,年齢別人口集計表AD2!$A$2:$K$5000,9,FALSE)),0,VLOOKUP($Y$1*1000+K21,年齢別人口集計表AD2!$A$2:$K$5000,9,FALSE))</f>
        <v>0</v>
      </c>
      <c r="M21" s="62">
        <f>IF(ISNA(VLOOKUP($Y$1*1000+K21,年齢別人口集計表AD2!$A$2:$K$5000,10,FALSE)),0,VLOOKUP($Y$1*1000+K21,年齢別人口集計表AD2!$A$2:$K$5000,10,FALSE))</f>
        <v>0</v>
      </c>
      <c r="N21" s="62">
        <f>SUM(L21:M21)</f>
        <v>0</v>
      </c>
      <c r="O21" s="63"/>
      <c r="P21" s="62">
        <v>56</v>
      </c>
      <c r="Q21" s="62">
        <f>IF(ISNA(VLOOKUP($Y$1*1000+P21,年齢別人口集計表AD2!$A$2:$K$5000,9,FALSE)),0,VLOOKUP($Y$1*1000+P21,年齢別人口集計表AD2!$A$2:$K$5000,9,FALSE))</f>
        <v>0</v>
      </c>
      <c r="R21" s="62">
        <f>IF(ISNA(VLOOKUP($Y$1*1000+P21,年齢別人口集計表AD2!$A$2:$K$5000,10,FALSE)),0,VLOOKUP($Y$1*1000+P21,年齢別人口集計表AD2!$A$2:$K$5000,10,FALSE))</f>
        <v>0</v>
      </c>
      <c r="S21" s="62">
        <f>SUM(Q21:R21)</f>
        <v>0</v>
      </c>
      <c r="X21" s="57" t="s">
        <v>120</v>
      </c>
      <c r="Y21" s="57">
        <v>19</v>
      </c>
    </row>
    <row r="22" spans="1:25" x14ac:dyDescent="0.15">
      <c r="A22" s="62">
        <v>42</v>
      </c>
      <c r="B22" s="62">
        <f>IF(ISNA(VLOOKUP($Y$1*1000+A22,年齢別人口集計表AD2!$A$2:$K$5000,9,FALSE)),0,VLOOKUP($Y$1*1000+A22,年齢別人口集計表AD2!$A$2:$K$5000,9,FALSE))</f>
        <v>0</v>
      </c>
      <c r="C22" s="62">
        <f>IF(ISNA(VLOOKUP($Y$1*1000+A22,年齢別人口集計表AD2!$A$2:$K$5000,10,FALSE)),0,VLOOKUP($Y$1*1000+A22,年齢別人口集計表AD2!$A$2:$K$5000,10,FALSE))</f>
        <v>0</v>
      </c>
      <c r="D22" s="62">
        <f>SUM(B22:C22)</f>
        <v>0</v>
      </c>
      <c r="E22" s="63"/>
      <c r="F22" s="62">
        <v>47</v>
      </c>
      <c r="G22" s="62">
        <f>IF(ISNA(VLOOKUP($Y$1*1000+F22,年齢別人口集計表AD2!$A$2:$K$5000,9,FALSE)),0,VLOOKUP($Y$1*1000+F22,年齢別人口集計表AD2!$A$2:$K$5000,9,FALSE))</f>
        <v>0</v>
      </c>
      <c r="H22" s="62">
        <f>IF(ISNA(VLOOKUP($Y$1*1000+F22,年齢別人口集計表AD2!$A$2:$K$5000,10,FALSE)),0,VLOOKUP($Y$1*1000+F22,年齢別人口集計表AD2!$A$2:$K$5000,10,FALSE))</f>
        <v>0</v>
      </c>
      <c r="I22" s="62">
        <f>SUM(G22:H22)</f>
        <v>0</v>
      </c>
      <c r="J22" s="63"/>
      <c r="K22" s="62">
        <v>52</v>
      </c>
      <c r="L22" s="62">
        <f>IF(ISNA(VLOOKUP($Y$1*1000+K22,年齢別人口集計表AD2!$A$2:$K$5000,9,FALSE)),0,VLOOKUP($Y$1*1000+K22,年齢別人口集計表AD2!$A$2:$K$5000,9,FALSE))</f>
        <v>0</v>
      </c>
      <c r="M22" s="62">
        <f>IF(ISNA(VLOOKUP($Y$1*1000+K22,年齢別人口集計表AD2!$A$2:$K$5000,10,FALSE)),0,VLOOKUP($Y$1*1000+K22,年齢別人口集計表AD2!$A$2:$K$5000,10,FALSE))</f>
        <v>0</v>
      </c>
      <c r="N22" s="62">
        <f>SUM(L22:M22)</f>
        <v>0</v>
      </c>
      <c r="O22" s="63"/>
      <c r="P22" s="62">
        <v>57</v>
      </c>
      <c r="Q22" s="62">
        <f>IF(ISNA(VLOOKUP($Y$1*1000+P22,年齢別人口集計表AD2!$A$2:$K$5000,9,FALSE)),0,VLOOKUP($Y$1*1000+P22,年齢別人口集計表AD2!$A$2:$K$5000,9,FALSE))</f>
        <v>0</v>
      </c>
      <c r="R22" s="62">
        <f>IF(ISNA(VLOOKUP($Y$1*1000+P22,年齢別人口集計表AD2!$A$2:$K$5000,10,FALSE)),0,VLOOKUP($Y$1*1000+P22,年齢別人口集計表AD2!$A$2:$K$5000,10,FALSE))</f>
        <v>0</v>
      </c>
      <c r="S22" s="62">
        <f>SUM(Q22:R22)</f>
        <v>0</v>
      </c>
      <c r="X22" s="57" t="s">
        <v>20</v>
      </c>
      <c r="Y22" s="57">
        <v>22</v>
      </c>
    </row>
    <row r="23" spans="1:25" x14ac:dyDescent="0.15">
      <c r="A23" s="62">
        <v>43</v>
      </c>
      <c r="B23" s="62">
        <f>IF(ISNA(VLOOKUP($Y$1*1000+A23,年齢別人口集計表AD2!$A$2:$K$5000,9,FALSE)),0,VLOOKUP($Y$1*1000+A23,年齢別人口集計表AD2!$A$2:$K$5000,9,FALSE))</f>
        <v>2</v>
      </c>
      <c r="C23" s="62">
        <f>IF(ISNA(VLOOKUP($Y$1*1000+A23,年齢別人口集計表AD2!$A$2:$K$5000,10,FALSE)),0,VLOOKUP($Y$1*1000+A23,年齢別人口集計表AD2!$A$2:$K$5000,10,FALSE))</f>
        <v>0</v>
      </c>
      <c r="D23" s="62">
        <f>SUM(B23:C23)</f>
        <v>2</v>
      </c>
      <c r="E23" s="63"/>
      <c r="F23" s="62">
        <v>48</v>
      </c>
      <c r="G23" s="62">
        <f>IF(ISNA(VLOOKUP($Y$1*1000+F23,年齢別人口集計表AD2!$A$2:$K$5000,9,FALSE)),0,VLOOKUP($Y$1*1000+F23,年齢別人口集計表AD2!$A$2:$K$5000,9,FALSE))</f>
        <v>0</v>
      </c>
      <c r="H23" s="62">
        <f>IF(ISNA(VLOOKUP($Y$1*1000+F23,年齢別人口集計表AD2!$A$2:$K$5000,10,FALSE)),0,VLOOKUP($Y$1*1000+F23,年齢別人口集計表AD2!$A$2:$K$5000,10,FALSE))</f>
        <v>0</v>
      </c>
      <c r="I23" s="62">
        <f>SUM(G23:H23)</f>
        <v>0</v>
      </c>
      <c r="J23" s="63"/>
      <c r="K23" s="62">
        <v>53</v>
      </c>
      <c r="L23" s="62">
        <f>IF(ISNA(VLOOKUP($Y$1*1000+K23,年齢別人口集計表AD2!$A$2:$K$5000,9,FALSE)),0,VLOOKUP($Y$1*1000+K23,年齢別人口集計表AD2!$A$2:$K$5000,9,FALSE))</f>
        <v>0</v>
      </c>
      <c r="M23" s="62">
        <f>IF(ISNA(VLOOKUP($Y$1*1000+K23,年齢別人口集計表AD2!$A$2:$K$5000,10,FALSE)),0,VLOOKUP($Y$1*1000+K23,年齢別人口集計表AD2!$A$2:$K$5000,10,FALSE))</f>
        <v>0</v>
      </c>
      <c r="N23" s="62">
        <f>SUM(L23:M23)</f>
        <v>0</v>
      </c>
      <c r="O23" s="63"/>
      <c r="P23" s="62">
        <v>58</v>
      </c>
      <c r="Q23" s="62">
        <f>IF(ISNA(VLOOKUP($Y$1*1000+P23,年齢別人口集計表AD2!$A$2:$K$5000,9,FALSE)),0,VLOOKUP($Y$1*1000+P23,年齢別人口集計表AD2!$A$2:$K$5000,9,FALSE))</f>
        <v>0</v>
      </c>
      <c r="R23" s="62">
        <f>IF(ISNA(VLOOKUP($Y$1*1000+P23,年齢別人口集計表AD2!$A$2:$K$5000,10,FALSE)),0,VLOOKUP($Y$1*1000+P23,年齢別人口集計表AD2!$A$2:$K$5000,10,FALSE))</f>
        <v>0</v>
      </c>
      <c r="S23" s="62">
        <f>SUM(Q23:R23)</f>
        <v>0</v>
      </c>
      <c r="X23" s="57" t="s">
        <v>21</v>
      </c>
      <c r="Y23" s="57">
        <v>23</v>
      </c>
    </row>
    <row r="24" spans="1:25" x14ac:dyDescent="0.15">
      <c r="A24" s="62">
        <v>44</v>
      </c>
      <c r="B24" s="62">
        <f>IF(ISNA(VLOOKUP($Y$1*1000+A24,年齢別人口集計表AD2!$A$2:$K$5000,9,FALSE)),0,VLOOKUP($Y$1*1000+A24,年齢別人口集計表AD2!$A$2:$K$5000,9,FALSE))</f>
        <v>0</v>
      </c>
      <c r="C24" s="62">
        <f>IF(ISNA(VLOOKUP($Y$1*1000+A24,年齢別人口集計表AD2!$A$2:$K$5000,10,FALSE)),0,VLOOKUP($Y$1*1000+A24,年齢別人口集計表AD2!$A$2:$K$5000,10,FALSE))</f>
        <v>0</v>
      </c>
      <c r="D24" s="62">
        <f>SUM(B24:C24)</f>
        <v>0</v>
      </c>
      <c r="E24" s="63"/>
      <c r="F24" s="62">
        <v>49</v>
      </c>
      <c r="G24" s="62">
        <f>IF(ISNA(VLOOKUP($Y$1*1000+F24,年齢別人口集計表AD2!$A$2:$K$5000,9,FALSE)),0,VLOOKUP($Y$1*1000+F24,年齢別人口集計表AD2!$A$2:$K$5000,9,FALSE))</f>
        <v>0</v>
      </c>
      <c r="H24" s="62">
        <f>IF(ISNA(VLOOKUP($Y$1*1000+F24,年齢別人口集計表AD2!$A$2:$K$5000,10,FALSE)),0,VLOOKUP($Y$1*1000+F24,年齢別人口集計表AD2!$A$2:$K$5000,10,FALSE))</f>
        <v>0</v>
      </c>
      <c r="I24" s="62">
        <f>SUM(G24:H24)</f>
        <v>0</v>
      </c>
      <c r="J24" s="63"/>
      <c r="K24" s="62">
        <v>54</v>
      </c>
      <c r="L24" s="62">
        <f>IF(ISNA(VLOOKUP($Y$1*1000+K24,年齢別人口集計表AD2!$A$2:$K$5000,9,FALSE)),0,VLOOKUP($Y$1*1000+K24,年齢別人口集計表AD2!$A$2:$K$5000,9,FALSE))</f>
        <v>0</v>
      </c>
      <c r="M24" s="62">
        <f>IF(ISNA(VLOOKUP($Y$1*1000+K24,年齢別人口集計表AD2!$A$2:$K$5000,10,FALSE)),0,VLOOKUP($Y$1*1000+K24,年齢別人口集計表AD2!$A$2:$K$5000,10,FALSE))</f>
        <v>0</v>
      </c>
      <c r="N24" s="62">
        <f>SUM(L24:M24)</f>
        <v>0</v>
      </c>
      <c r="O24" s="63"/>
      <c r="P24" s="62">
        <v>59</v>
      </c>
      <c r="Q24" s="62">
        <f>IF(ISNA(VLOOKUP($Y$1*1000+P24,年齢別人口集計表AD2!$A$2:$K$5000,9,FALSE)),0,VLOOKUP($Y$1*1000+P24,年齢別人口集計表AD2!$A$2:$K$5000,9,FALSE))</f>
        <v>0</v>
      </c>
      <c r="R24" s="62">
        <f>IF(ISNA(VLOOKUP($Y$1*1000+P24,年齢別人口集計表AD2!$A$2:$K$5000,10,FALSE)),0,VLOOKUP($Y$1*1000+P24,年齢別人口集計表AD2!$A$2:$K$5000,10,FALSE))</f>
        <v>0</v>
      </c>
      <c r="S24" s="62">
        <f>SUM(Q24:R24)</f>
        <v>0</v>
      </c>
      <c r="X24" s="57" t="s">
        <v>22</v>
      </c>
      <c r="Y24" s="57">
        <v>24</v>
      </c>
    </row>
    <row r="25" spans="1:25" x14ac:dyDescent="0.15">
      <c r="A25" s="64" t="s">
        <v>91</v>
      </c>
      <c r="B25" s="62">
        <f>SUM(B20:B24)</f>
        <v>3</v>
      </c>
      <c r="C25" s="62">
        <f>SUM(C20:C24)</f>
        <v>0</v>
      </c>
      <c r="D25" s="62">
        <f>SUM(D20:D24)</f>
        <v>3</v>
      </c>
      <c r="E25" s="63"/>
      <c r="F25" s="64" t="s">
        <v>91</v>
      </c>
      <c r="G25" s="62">
        <f>SUM(G20:G24)</f>
        <v>2</v>
      </c>
      <c r="H25" s="62">
        <f>SUM(H20:H24)</f>
        <v>1</v>
      </c>
      <c r="I25" s="62">
        <f>SUM(I20:I24)</f>
        <v>3</v>
      </c>
      <c r="J25" s="63"/>
      <c r="K25" s="64" t="s">
        <v>91</v>
      </c>
      <c r="L25" s="62">
        <f>SUM(L20:L24)</f>
        <v>0</v>
      </c>
      <c r="M25" s="62">
        <f>SUM(M20:M24)</f>
        <v>0</v>
      </c>
      <c r="N25" s="62">
        <f>SUM(N20:N24)</f>
        <v>0</v>
      </c>
      <c r="O25" s="63"/>
      <c r="P25" s="64" t="s">
        <v>91</v>
      </c>
      <c r="Q25" s="62">
        <f>SUM(Q20:Q24)</f>
        <v>0</v>
      </c>
      <c r="R25" s="62">
        <f>SUM(R20:R24)</f>
        <v>1</v>
      </c>
      <c r="S25" s="62">
        <f>SUM(S20:S24)</f>
        <v>1</v>
      </c>
      <c r="U25" s="65">
        <f>Q25+L25+G25+B25</f>
        <v>5</v>
      </c>
      <c r="V25" s="65">
        <f>R25+M25+H25+C25</f>
        <v>2</v>
      </c>
      <c r="X25" s="57" t="s">
        <v>23</v>
      </c>
      <c r="Y25" s="57">
        <v>25</v>
      </c>
    </row>
    <row r="26" spans="1:25" x14ac:dyDescent="0.15">
      <c r="A26" s="66"/>
      <c r="B26" s="66"/>
      <c r="C26" s="66"/>
      <c r="D26" s="66"/>
      <c r="F26" s="66"/>
      <c r="G26" s="66"/>
      <c r="H26" s="66"/>
      <c r="I26" s="66"/>
      <c r="K26" s="66"/>
      <c r="L26" s="66"/>
      <c r="M26" s="66"/>
      <c r="N26" s="66"/>
      <c r="P26" s="66"/>
      <c r="Q26" s="66"/>
      <c r="R26" s="66"/>
      <c r="S26" s="66"/>
      <c r="X26" s="57" t="s">
        <v>24</v>
      </c>
      <c r="Y26" s="57">
        <v>26</v>
      </c>
    </row>
    <row r="27" spans="1:25" x14ac:dyDescent="0.15">
      <c r="A27" s="64" t="s">
        <v>0</v>
      </c>
      <c r="B27" s="64" t="s">
        <v>89</v>
      </c>
      <c r="C27" s="64" t="s">
        <v>90</v>
      </c>
      <c r="D27" s="64" t="s">
        <v>91</v>
      </c>
      <c r="E27" s="63"/>
      <c r="F27" s="64" t="s">
        <v>0</v>
      </c>
      <c r="G27" s="64" t="s">
        <v>89</v>
      </c>
      <c r="H27" s="64" t="s">
        <v>90</v>
      </c>
      <c r="I27" s="64" t="s">
        <v>91</v>
      </c>
      <c r="J27" s="63"/>
      <c r="K27" s="64" t="s">
        <v>0</v>
      </c>
      <c r="L27" s="64" t="s">
        <v>89</v>
      </c>
      <c r="M27" s="64" t="s">
        <v>90</v>
      </c>
      <c r="N27" s="64" t="s">
        <v>91</v>
      </c>
      <c r="O27" s="63"/>
      <c r="P27" s="64" t="s">
        <v>0</v>
      </c>
      <c r="Q27" s="64" t="s">
        <v>89</v>
      </c>
      <c r="R27" s="64" t="s">
        <v>90</v>
      </c>
      <c r="S27" s="64" t="s">
        <v>91</v>
      </c>
      <c r="X27" s="57" t="s">
        <v>25</v>
      </c>
      <c r="Y27" s="57">
        <v>27</v>
      </c>
    </row>
    <row r="28" spans="1:25" x14ac:dyDescent="0.15">
      <c r="A28" s="62">
        <v>60</v>
      </c>
      <c r="B28" s="62">
        <f>IF(ISNA(VLOOKUP($Y$1*1000+A28,年齢別人口集計表AD2!$A$2:$K$5000,9,FALSE)),0,VLOOKUP($Y$1*1000+A28,年齢別人口集計表AD2!$A$2:$K$5000,9,FALSE))</f>
        <v>1</v>
      </c>
      <c r="C28" s="62">
        <f>IF(ISNA(VLOOKUP($Y$1*1000+A28,年齢別人口集計表AD2!$A$2:$K$5000,10,FALSE)),0,VLOOKUP($Y$1*1000+A28,年齢別人口集計表AD2!$A$2:$K$5000,10,FALSE))</f>
        <v>0</v>
      </c>
      <c r="D28" s="62">
        <f>SUM(B28:C28)</f>
        <v>1</v>
      </c>
      <c r="E28" s="63"/>
      <c r="F28" s="62">
        <v>65</v>
      </c>
      <c r="G28" s="62">
        <f>IF(ISNA(VLOOKUP($Y$1*1000+F28,年齢別人口集計表AD2!$A$2:$K$5000,9,FALSE)),0,VLOOKUP($Y$1*1000+F28,年齢別人口集計表AD2!$A$2:$K$5000,9,FALSE))</f>
        <v>2</v>
      </c>
      <c r="H28" s="62">
        <f>IF(ISNA(VLOOKUP($Y$1*1000+F28,年齢別人口集計表AD2!$A$2:$K$5000,10,FALSE)),0,VLOOKUP($Y$1*1000+F28,年齢別人口集計表AD2!$A$2:$K$5000,10,FALSE))</f>
        <v>0</v>
      </c>
      <c r="I28" s="62">
        <f>SUM(G28:H28)</f>
        <v>2</v>
      </c>
      <c r="J28" s="63"/>
      <c r="K28" s="62">
        <v>70</v>
      </c>
      <c r="L28" s="62">
        <f>IF(ISNA(VLOOKUP($Y$1*1000+K28,年齢別人口集計表AD2!$A$2:$K$5000,9,FALSE)),0,VLOOKUP($Y$1*1000+K28,年齢別人口集計表AD2!$A$2:$K$5000,9,FALSE))</f>
        <v>0</v>
      </c>
      <c r="M28" s="62">
        <f>IF(ISNA(VLOOKUP($Y$1*1000+K28,年齢別人口集計表AD2!$A$2:$K$5000,10,FALSE)),0,VLOOKUP($Y$1*1000+K28,年齢別人口集計表AD2!$A$2:$K$5000,10,FALSE))</f>
        <v>1</v>
      </c>
      <c r="N28" s="62">
        <f>SUM(L28:M28)</f>
        <v>1</v>
      </c>
      <c r="O28" s="63"/>
      <c r="P28" s="62">
        <v>75</v>
      </c>
      <c r="Q28" s="62">
        <f>IF(ISNA(VLOOKUP($Y$1*1000+P28,年齢別人口集計表AD2!$A$2:$K$5000,9,FALSE)),0,VLOOKUP($Y$1*1000+P28,年齢別人口集計表AD2!$A$2:$K$5000,9,FALSE))</f>
        <v>1</v>
      </c>
      <c r="R28" s="62">
        <f>IF(ISNA(VLOOKUP($Y$1*1000+P28,年齢別人口集計表AD2!$A$2:$K$5000,10,FALSE)),0,VLOOKUP($Y$1*1000+P28,年齢別人口集計表AD2!$A$2:$K$5000,10,FALSE))</f>
        <v>1</v>
      </c>
      <c r="S28" s="62">
        <f>SUM(Q28:R28)</f>
        <v>2</v>
      </c>
      <c r="X28" s="57" t="s">
        <v>26</v>
      </c>
      <c r="Y28" s="57">
        <v>28</v>
      </c>
    </row>
    <row r="29" spans="1:25" x14ac:dyDescent="0.15">
      <c r="A29" s="62">
        <v>61</v>
      </c>
      <c r="B29" s="62">
        <f>IF(ISNA(VLOOKUP($Y$1*1000+A29,年齢別人口集計表AD2!$A$2:$K$5000,9,FALSE)),0,VLOOKUP($Y$1*1000+A29,年齢別人口集計表AD2!$A$2:$K$5000,9,FALSE))</f>
        <v>0</v>
      </c>
      <c r="C29" s="62">
        <f>IF(ISNA(VLOOKUP($Y$1*1000+A29,年齢別人口集計表AD2!$A$2:$K$5000,10,FALSE)),0,VLOOKUP($Y$1*1000+A29,年齢別人口集計表AD2!$A$2:$K$5000,10,FALSE))</f>
        <v>0</v>
      </c>
      <c r="D29" s="62">
        <f>SUM(B29:C29)</f>
        <v>0</v>
      </c>
      <c r="E29" s="63"/>
      <c r="F29" s="62">
        <v>66</v>
      </c>
      <c r="G29" s="62">
        <f>IF(ISNA(VLOOKUP($Y$1*1000+F29,年齢別人口集計表AD2!$A$2:$K$5000,9,FALSE)),0,VLOOKUP($Y$1*1000+F29,年齢別人口集計表AD2!$A$2:$K$5000,9,FALSE))</f>
        <v>1</v>
      </c>
      <c r="H29" s="62">
        <f>IF(ISNA(VLOOKUP($Y$1*1000+F29,年齢別人口集計表AD2!$A$2:$K$5000,10,FALSE)),0,VLOOKUP($Y$1*1000+F29,年齢別人口集計表AD2!$A$2:$K$5000,10,FALSE))</f>
        <v>1</v>
      </c>
      <c r="I29" s="62">
        <f>SUM(G29:H29)</f>
        <v>2</v>
      </c>
      <c r="J29" s="63"/>
      <c r="K29" s="62">
        <v>71</v>
      </c>
      <c r="L29" s="62">
        <f>IF(ISNA(VLOOKUP($Y$1*1000+K29,年齢別人口集計表AD2!$A$2:$K$5000,9,FALSE)),0,VLOOKUP($Y$1*1000+K29,年齢別人口集計表AD2!$A$2:$K$5000,9,FALSE))</f>
        <v>1</v>
      </c>
      <c r="M29" s="62">
        <f>IF(ISNA(VLOOKUP($Y$1*1000+K29,年齢別人口集計表AD2!$A$2:$K$5000,10,FALSE)),0,VLOOKUP($Y$1*1000+K29,年齢別人口集計表AD2!$A$2:$K$5000,10,FALSE))</f>
        <v>1</v>
      </c>
      <c r="N29" s="62">
        <f>SUM(L29:M29)</f>
        <v>2</v>
      </c>
      <c r="O29" s="63"/>
      <c r="P29" s="62">
        <v>76</v>
      </c>
      <c r="Q29" s="62">
        <f>IF(ISNA(VLOOKUP($Y$1*1000+P29,年齢別人口集計表AD2!$A$2:$K$5000,9,FALSE)),0,VLOOKUP($Y$1*1000+P29,年齢別人口集計表AD2!$A$2:$K$5000,9,FALSE))</f>
        <v>1</v>
      </c>
      <c r="R29" s="62">
        <f>IF(ISNA(VLOOKUP($Y$1*1000+P29,年齢別人口集計表AD2!$A$2:$K$5000,10,FALSE)),0,VLOOKUP($Y$1*1000+P29,年齢別人口集計表AD2!$A$2:$K$5000,10,FALSE))</f>
        <v>1</v>
      </c>
      <c r="S29" s="62">
        <f>SUM(Q29:R29)</f>
        <v>2</v>
      </c>
      <c r="X29" s="57" t="s">
        <v>27</v>
      </c>
      <c r="Y29" s="57">
        <v>29</v>
      </c>
    </row>
    <row r="30" spans="1:25" x14ac:dyDescent="0.15">
      <c r="A30" s="62">
        <v>62</v>
      </c>
      <c r="B30" s="62">
        <f>IF(ISNA(VLOOKUP($Y$1*1000+A30,年齢別人口集計表AD2!$A$2:$K$5000,9,FALSE)),0,VLOOKUP($Y$1*1000+A30,年齢別人口集計表AD2!$A$2:$K$5000,9,FALSE))</f>
        <v>0</v>
      </c>
      <c r="C30" s="62">
        <f>IF(ISNA(VLOOKUP($Y$1*1000+A30,年齢別人口集計表AD2!$A$2:$K$5000,10,FALSE)),0,VLOOKUP($Y$1*1000+A30,年齢別人口集計表AD2!$A$2:$K$5000,10,FALSE))</f>
        <v>1</v>
      </c>
      <c r="D30" s="62">
        <f>SUM(B30:C30)</f>
        <v>1</v>
      </c>
      <c r="E30" s="63"/>
      <c r="F30" s="62">
        <v>67</v>
      </c>
      <c r="G30" s="62">
        <f>IF(ISNA(VLOOKUP($Y$1*1000+F30,年齢別人口集計表AD2!$A$2:$K$5000,9,FALSE)),0,VLOOKUP($Y$1*1000+F30,年齢別人口集計表AD2!$A$2:$K$5000,9,FALSE))</f>
        <v>0</v>
      </c>
      <c r="H30" s="62">
        <f>IF(ISNA(VLOOKUP($Y$1*1000+F30,年齢別人口集計表AD2!$A$2:$K$5000,10,FALSE)),0,VLOOKUP($Y$1*1000+F30,年齢別人口集計表AD2!$A$2:$K$5000,10,FALSE))</f>
        <v>1</v>
      </c>
      <c r="I30" s="62">
        <f>SUM(G30:H30)</f>
        <v>1</v>
      </c>
      <c r="J30" s="63"/>
      <c r="K30" s="62">
        <v>72</v>
      </c>
      <c r="L30" s="62">
        <f>IF(ISNA(VLOOKUP($Y$1*1000+K30,年齢別人口集計表AD2!$A$2:$K$5000,9,FALSE)),0,VLOOKUP($Y$1*1000+K30,年齢別人口集計表AD2!$A$2:$K$5000,9,FALSE))</f>
        <v>2</v>
      </c>
      <c r="M30" s="62">
        <f>IF(ISNA(VLOOKUP($Y$1*1000+K30,年齢別人口集計表AD2!$A$2:$K$5000,10,FALSE)),0,VLOOKUP($Y$1*1000+K30,年齢別人口集計表AD2!$A$2:$K$5000,10,FALSE))</f>
        <v>0</v>
      </c>
      <c r="N30" s="62">
        <f>SUM(L30:M30)</f>
        <v>2</v>
      </c>
      <c r="O30" s="63"/>
      <c r="P30" s="62">
        <v>77</v>
      </c>
      <c r="Q30" s="62">
        <f>IF(ISNA(VLOOKUP($Y$1*1000+P30,年齢別人口集計表AD2!$A$2:$K$5000,9,FALSE)),0,VLOOKUP($Y$1*1000+P30,年齢別人口集計表AD2!$A$2:$K$5000,9,FALSE))</f>
        <v>0</v>
      </c>
      <c r="R30" s="62">
        <f>IF(ISNA(VLOOKUP($Y$1*1000+P30,年齢別人口集計表AD2!$A$2:$K$5000,10,FALSE)),0,VLOOKUP($Y$1*1000+P30,年齢別人口集計表AD2!$A$2:$K$5000,10,FALSE))</f>
        <v>0</v>
      </c>
      <c r="S30" s="62">
        <f>SUM(Q30:R30)</f>
        <v>0</v>
      </c>
      <c r="X30" s="57" t="s">
        <v>28</v>
      </c>
      <c r="Y30" s="57">
        <v>30</v>
      </c>
    </row>
    <row r="31" spans="1:25" x14ac:dyDescent="0.15">
      <c r="A31" s="62">
        <v>63</v>
      </c>
      <c r="B31" s="62">
        <f>IF(ISNA(VLOOKUP($Y$1*1000+A31,年齢別人口集計表AD2!$A$2:$K$5000,9,FALSE)),0,VLOOKUP($Y$1*1000+A31,年齢別人口集計表AD2!$A$2:$K$5000,9,FALSE))</f>
        <v>0</v>
      </c>
      <c r="C31" s="62">
        <f>IF(ISNA(VLOOKUP($Y$1*1000+A31,年齢別人口集計表AD2!$A$2:$K$5000,10,FALSE)),0,VLOOKUP($Y$1*1000+A31,年齢別人口集計表AD2!$A$2:$K$5000,10,FALSE))</f>
        <v>1</v>
      </c>
      <c r="D31" s="62">
        <f>SUM(B31:C31)</f>
        <v>1</v>
      </c>
      <c r="E31" s="63"/>
      <c r="F31" s="62">
        <v>68</v>
      </c>
      <c r="G31" s="62">
        <f>IF(ISNA(VLOOKUP($Y$1*1000+F31,年齢別人口集計表AD2!$A$2:$K$5000,9,FALSE)),0,VLOOKUP($Y$1*1000+F31,年齢別人口集計表AD2!$A$2:$K$5000,9,FALSE))</f>
        <v>2</v>
      </c>
      <c r="H31" s="62">
        <f>IF(ISNA(VLOOKUP($Y$1*1000+F31,年齢別人口集計表AD2!$A$2:$K$5000,10,FALSE)),0,VLOOKUP($Y$1*1000+F31,年齢別人口集計表AD2!$A$2:$K$5000,10,FALSE))</f>
        <v>0</v>
      </c>
      <c r="I31" s="62">
        <f>SUM(G31:H31)</f>
        <v>2</v>
      </c>
      <c r="J31" s="63"/>
      <c r="K31" s="62">
        <v>73</v>
      </c>
      <c r="L31" s="62">
        <f>IF(ISNA(VLOOKUP($Y$1*1000+K31,年齢別人口集計表AD2!$A$2:$K$5000,9,FALSE)),0,VLOOKUP($Y$1*1000+K31,年齢別人口集計表AD2!$A$2:$K$5000,9,FALSE))</f>
        <v>0</v>
      </c>
      <c r="M31" s="62">
        <f>IF(ISNA(VLOOKUP($Y$1*1000+K31,年齢別人口集計表AD2!$A$2:$K$5000,10,FALSE)),0,VLOOKUP($Y$1*1000+K31,年齢別人口集計表AD2!$A$2:$K$5000,10,FALSE))</f>
        <v>1</v>
      </c>
      <c r="N31" s="62">
        <f>SUM(L31:M31)</f>
        <v>1</v>
      </c>
      <c r="O31" s="63"/>
      <c r="P31" s="62">
        <v>78</v>
      </c>
      <c r="Q31" s="62">
        <f>IF(ISNA(VLOOKUP($Y$1*1000+P31,年齢別人口集計表AD2!$A$2:$K$5000,9,FALSE)),0,VLOOKUP($Y$1*1000+P31,年齢別人口集計表AD2!$A$2:$K$5000,9,FALSE))</f>
        <v>1</v>
      </c>
      <c r="R31" s="62">
        <f>IF(ISNA(VLOOKUP($Y$1*1000+P31,年齢別人口集計表AD2!$A$2:$K$5000,10,FALSE)),0,VLOOKUP($Y$1*1000+P31,年齢別人口集計表AD2!$A$2:$K$5000,10,FALSE))</f>
        <v>0</v>
      </c>
      <c r="S31" s="62">
        <f>SUM(Q31:R31)</f>
        <v>1</v>
      </c>
      <c r="X31" s="57" t="s">
        <v>29</v>
      </c>
      <c r="Y31" s="57">
        <v>31</v>
      </c>
    </row>
    <row r="32" spans="1:25" x14ac:dyDescent="0.15">
      <c r="A32" s="62">
        <v>64</v>
      </c>
      <c r="B32" s="62">
        <f>IF(ISNA(VLOOKUP($Y$1*1000+A32,年齢別人口集計表AD2!$A$2:$K$5000,9,FALSE)),0,VLOOKUP($Y$1*1000+A32,年齢別人口集計表AD2!$A$2:$K$5000,9,FALSE))</f>
        <v>0</v>
      </c>
      <c r="C32" s="62">
        <f>IF(ISNA(VLOOKUP($Y$1*1000+A32,年齢別人口集計表AD2!$A$2:$K$5000,10,FALSE)),0,VLOOKUP($Y$1*1000+A32,年齢別人口集計表AD2!$A$2:$K$5000,10,FALSE))</f>
        <v>0</v>
      </c>
      <c r="D32" s="62">
        <f>SUM(B32:C32)</f>
        <v>0</v>
      </c>
      <c r="E32" s="63"/>
      <c r="F32" s="62">
        <v>69</v>
      </c>
      <c r="G32" s="62">
        <f>IF(ISNA(VLOOKUP($Y$1*1000+F32,年齢別人口集計表AD2!$A$2:$K$5000,9,FALSE)),0,VLOOKUP($Y$1*1000+F32,年齢別人口集計表AD2!$A$2:$K$5000,9,FALSE))</f>
        <v>0</v>
      </c>
      <c r="H32" s="62">
        <f>IF(ISNA(VLOOKUP($Y$1*1000+F32,年齢別人口集計表AD2!$A$2:$K$5000,10,FALSE)),0,VLOOKUP($Y$1*1000+F32,年齢別人口集計表AD2!$A$2:$K$5000,10,FALSE))</f>
        <v>0</v>
      </c>
      <c r="I32" s="62">
        <f>SUM(G32:H32)</f>
        <v>0</v>
      </c>
      <c r="J32" s="63"/>
      <c r="K32" s="62">
        <v>74</v>
      </c>
      <c r="L32" s="62">
        <f>IF(ISNA(VLOOKUP($Y$1*1000+K32,年齢別人口集計表AD2!$A$2:$K$5000,9,FALSE)),0,VLOOKUP($Y$1*1000+K32,年齢別人口集計表AD2!$A$2:$K$5000,9,FALSE))</f>
        <v>1</v>
      </c>
      <c r="M32" s="62">
        <f>IF(ISNA(VLOOKUP($Y$1*1000+K32,年齢別人口集計表AD2!$A$2:$K$5000,10,FALSE)),0,VLOOKUP($Y$1*1000+K32,年齢別人口集計表AD2!$A$2:$K$5000,10,FALSE))</f>
        <v>0</v>
      </c>
      <c r="N32" s="62">
        <f>SUM(L32:M32)</f>
        <v>1</v>
      </c>
      <c r="O32" s="63"/>
      <c r="P32" s="62">
        <v>79</v>
      </c>
      <c r="Q32" s="62">
        <f>IF(ISNA(VLOOKUP($Y$1*1000+P32,年齢別人口集計表AD2!$A$2:$K$5000,9,FALSE)),0,VLOOKUP($Y$1*1000+P32,年齢別人口集計表AD2!$A$2:$K$5000,9,FALSE))</f>
        <v>0</v>
      </c>
      <c r="R32" s="62">
        <f>IF(ISNA(VLOOKUP($Y$1*1000+P32,年齢別人口集計表AD2!$A$2:$K$5000,10,FALSE)),0,VLOOKUP($Y$1*1000+P32,年齢別人口集計表AD2!$A$2:$K$5000,10,FALSE))</f>
        <v>0</v>
      </c>
      <c r="S32" s="62">
        <f>SUM(Q32:R32)</f>
        <v>0</v>
      </c>
      <c r="X32" s="57" t="s">
        <v>30</v>
      </c>
      <c r="Y32" s="57">
        <v>32</v>
      </c>
    </row>
    <row r="33" spans="1:25" x14ac:dyDescent="0.15">
      <c r="A33" s="64" t="s">
        <v>91</v>
      </c>
      <c r="B33" s="62">
        <f>SUM(B28:B32)</f>
        <v>1</v>
      </c>
      <c r="C33" s="62">
        <f>SUM(C28:C32)</f>
        <v>2</v>
      </c>
      <c r="D33" s="62">
        <f>SUM(D28:D32)</f>
        <v>3</v>
      </c>
      <c r="E33" s="63"/>
      <c r="F33" s="64" t="s">
        <v>91</v>
      </c>
      <c r="G33" s="62">
        <f>SUM(G28:G32)</f>
        <v>5</v>
      </c>
      <c r="H33" s="62">
        <f>SUM(H28:H32)</f>
        <v>2</v>
      </c>
      <c r="I33" s="62">
        <f>SUM(I28:I32)</f>
        <v>7</v>
      </c>
      <c r="J33" s="63"/>
      <c r="K33" s="64" t="s">
        <v>91</v>
      </c>
      <c r="L33" s="62">
        <f>SUM(L28:L32)</f>
        <v>4</v>
      </c>
      <c r="M33" s="62">
        <f>SUM(M28:M32)</f>
        <v>3</v>
      </c>
      <c r="N33" s="62">
        <f>SUM(N28:N32)</f>
        <v>7</v>
      </c>
      <c r="O33" s="63"/>
      <c r="P33" s="64" t="s">
        <v>91</v>
      </c>
      <c r="Q33" s="62">
        <f>SUM(Q28:Q32)</f>
        <v>3</v>
      </c>
      <c r="R33" s="62">
        <f>SUM(R28:R32)</f>
        <v>2</v>
      </c>
      <c r="S33" s="62">
        <f>SUM(S28:S32)</f>
        <v>5</v>
      </c>
      <c r="U33" s="65">
        <f>Q33+L33+G33+B33</f>
        <v>13</v>
      </c>
      <c r="V33" s="65">
        <f>R33+M33+H33+C33</f>
        <v>9</v>
      </c>
      <c r="X33" s="57" t="s">
        <v>31</v>
      </c>
      <c r="Y33" s="57">
        <v>33</v>
      </c>
    </row>
    <row r="34" spans="1:25" x14ac:dyDescent="0.15">
      <c r="A34" s="66"/>
      <c r="B34" s="66"/>
      <c r="C34" s="66"/>
      <c r="D34" s="66"/>
      <c r="F34" s="66"/>
      <c r="G34" s="66"/>
      <c r="H34" s="66"/>
      <c r="I34" s="66"/>
      <c r="K34" s="66"/>
      <c r="L34" s="66"/>
      <c r="M34" s="66"/>
      <c r="N34" s="66"/>
      <c r="P34" s="66"/>
      <c r="Q34" s="66"/>
      <c r="R34" s="66"/>
      <c r="S34" s="66"/>
      <c r="X34" s="57" t="s">
        <v>32</v>
      </c>
      <c r="Y34" s="57">
        <v>34</v>
      </c>
    </row>
    <row r="35" spans="1:25" x14ac:dyDescent="0.15">
      <c r="A35" s="64" t="s">
        <v>0</v>
      </c>
      <c r="B35" s="64" t="s">
        <v>89</v>
      </c>
      <c r="C35" s="64" t="s">
        <v>90</v>
      </c>
      <c r="D35" s="64" t="s">
        <v>91</v>
      </c>
      <c r="E35" s="63"/>
      <c r="F35" s="64" t="s">
        <v>0</v>
      </c>
      <c r="G35" s="64" t="s">
        <v>89</v>
      </c>
      <c r="H35" s="64" t="s">
        <v>90</v>
      </c>
      <c r="I35" s="64" t="s">
        <v>91</v>
      </c>
      <c r="J35" s="63"/>
      <c r="K35" s="64" t="s">
        <v>0</v>
      </c>
      <c r="L35" s="64" t="s">
        <v>89</v>
      </c>
      <c r="M35" s="64" t="s">
        <v>90</v>
      </c>
      <c r="N35" s="64" t="s">
        <v>91</v>
      </c>
      <c r="O35" s="63"/>
      <c r="P35" s="64" t="s">
        <v>0</v>
      </c>
      <c r="Q35" s="64" t="s">
        <v>89</v>
      </c>
      <c r="R35" s="64" t="s">
        <v>90</v>
      </c>
      <c r="S35" s="64" t="s">
        <v>91</v>
      </c>
      <c r="X35" s="57" t="s">
        <v>33</v>
      </c>
      <c r="Y35" s="57">
        <v>36</v>
      </c>
    </row>
    <row r="36" spans="1:25" x14ac:dyDescent="0.15">
      <c r="A36" s="62">
        <v>80</v>
      </c>
      <c r="B36" s="62">
        <f>IF(ISNA(VLOOKUP($Y$1*1000+A36,年齢別人口集計表AD2!$A$2:$K$5000,9,FALSE)),0,VLOOKUP($Y$1*1000+A36,年齢別人口集計表AD2!$A$2:$K$5000,9,FALSE))</f>
        <v>0</v>
      </c>
      <c r="C36" s="62">
        <f>IF(ISNA(VLOOKUP($Y$1*1000+A36,年齢別人口集計表AD2!$A$2:$K$5000,10,FALSE)),0,VLOOKUP($Y$1*1000+A36,年齢別人口集計表AD2!$A$2:$K$5000,10,FALSE))</f>
        <v>0</v>
      </c>
      <c r="D36" s="62">
        <f>SUM(B36:C36)</f>
        <v>0</v>
      </c>
      <c r="E36" s="63"/>
      <c r="F36" s="62">
        <v>85</v>
      </c>
      <c r="G36" s="62">
        <f>IF(ISNA(VLOOKUP($Y$1*1000+F36,年齢別人口集計表AD2!$A$2:$K$5000,9,FALSE)),0,VLOOKUP($Y$1*1000+F36,年齢別人口集計表AD2!$A$2:$K$5000,9,FALSE))</f>
        <v>1</v>
      </c>
      <c r="H36" s="62">
        <f>IF(ISNA(VLOOKUP($Y$1*1000+F36,年齢別人口集計表AD2!$A$2:$K$5000,10,FALSE)),0,VLOOKUP($Y$1*1000+F36,年齢別人口集計表AD2!$A$2:$K$5000,10,FALSE))</f>
        <v>0</v>
      </c>
      <c r="I36" s="62">
        <f>SUM(G36:H36)</f>
        <v>1</v>
      </c>
      <c r="J36" s="63"/>
      <c r="K36" s="62">
        <v>90</v>
      </c>
      <c r="L36" s="62">
        <f>IF(ISNA(VLOOKUP($Y$1*1000+K36,年齢別人口集計表AD2!$A$2:$K$5000,9,FALSE)),0,VLOOKUP($Y$1*1000+K36,年齢別人口集計表AD2!$A$2:$K$5000,9,FALSE))</f>
        <v>0</v>
      </c>
      <c r="M36" s="62">
        <f>IF(ISNA(VLOOKUP($Y$1*1000+K36,年齢別人口集計表AD2!$A$2:$K$5000,10,FALSE)),0,VLOOKUP($Y$1*1000+K36,年齢別人口集計表AD2!$A$2:$K$5000,10,FALSE))</f>
        <v>0</v>
      </c>
      <c r="N36" s="62">
        <f>SUM(L36:M36)</f>
        <v>0</v>
      </c>
      <c r="O36" s="63"/>
      <c r="P36" s="62">
        <v>95</v>
      </c>
      <c r="Q36" s="62">
        <f>IF(ISNA(VLOOKUP($Y$1*1000+P36,年齢別人口集計表AD2!$A$2:$K$5000,9,FALSE)),0,VLOOKUP($Y$1*1000+P36,年齢別人口集計表AD2!$A$2:$K$5000,9,FALSE))</f>
        <v>0</v>
      </c>
      <c r="R36" s="62">
        <f>IF(ISNA(VLOOKUP($Y$1*1000+P36,年齢別人口集計表AD2!$A$2:$K$5000,10,FALSE)),0,VLOOKUP($Y$1*1000+P36,年齢別人口集計表AD2!$A$2:$K$5000,10,FALSE))</f>
        <v>0</v>
      </c>
      <c r="S36" s="62">
        <f>SUM(Q36:R36)</f>
        <v>0</v>
      </c>
      <c r="X36" s="57" t="s">
        <v>34</v>
      </c>
      <c r="Y36" s="57">
        <v>37</v>
      </c>
    </row>
    <row r="37" spans="1:25" x14ac:dyDescent="0.15">
      <c r="A37" s="62">
        <v>81</v>
      </c>
      <c r="B37" s="62">
        <f>IF(ISNA(VLOOKUP($Y$1*1000+A37,年齢別人口集計表AD2!$A$2:$K$5000,9,FALSE)),0,VLOOKUP($Y$1*1000+A37,年齢別人口集計表AD2!$A$2:$K$5000,9,FALSE))</f>
        <v>0</v>
      </c>
      <c r="C37" s="62">
        <f>IF(ISNA(VLOOKUP($Y$1*1000+A37,年齢別人口集計表AD2!$A$2:$K$5000,10,FALSE)),0,VLOOKUP($Y$1*1000+A37,年齢別人口集計表AD2!$A$2:$K$5000,10,FALSE))</f>
        <v>0</v>
      </c>
      <c r="D37" s="62">
        <f>SUM(B37:C37)</f>
        <v>0</v>
      </c>
      <c r="E37" s="63"/>
      <c r="F37" s="62">
        <v>86</v>
      </c>
      <c r="G37" s="62">
        <f>IF(ISNA(VLOOKUP($Y$1*1000+F37,年齢別人口集計表AD2!$A$2:$K$5000,9,FALSE)),0,VLOOKUP($Y$1*1000+F37,年齢別人口集計表AD2!$A$2:$K$5000,9,FALSE))</f>
        <v>0</v>
      </c>
      <c r="H37" s="62">
        <f>IF(ISNA(VLOOKUP($Y$1*1000+F37,年齢別人口集計表AD2!$A$2:$K$5000,10,FALSE)),0,VLOOKUP($Y$1*1000+F37,年齢別人口集計表AD2!$A$2:$K$5000,10,FALSE))</f>
        <v>0</v>
      </c>
      <c r="I37" s="62">
        <f>SUM(G37:H37)</f>
        <v>0</v>
      </c>
      <c r="J37" s="63"/>
      <c r="K37" s="62">
        <v>91</v>
      </c>
      <c r="L37" s="62">
        <f>IF(ISNA(VLOOKUP($Y$1*1000+K37,年齢別人口集計表AD2!$A$2:$K$5000,9,FALSE)),0,VLOOKUP($Y$1*1000+K37,年齢別人口集計表AD2!$A$2:$K$5000,9,FALSE))</f>
        <v>0</v>
      </c>
      <c r="M37" s="62">
        <f>IF(ISNA(VLOOKUP($Y$1*1000+K37,年齢別人口集計表AD2!$A$2:$K$5000,10,FALSE)),0,VLOOKUP($Y$1*1000+K37,年齢別人口集計表AD2!$A$2:$K$5000,10,FALSE))</f>
        <v>0</v>
      </c>
      <c r="N37" s="62">
        <f>SUM(L37:M37)</f>
        <v>0</v>
      </c>
      <c r="O37" s="63"/>
      <c r="P37" s="62">
        <v>96</v>
      </c>
      <c r="Q37" s="62">
        <f>IF(ISNA(VLOOKUP($Y$1*1000+P37,年齢別人口集計表AD2!$A$2:$K$5000,9,FALSE)),0,VLOOKUP($Y$1*1000+P37,年齢別人口集計表AD2!$A$2:$K$5000,9,FALSE))</f>
        <v>0</v>
      </c>
      <c r="R37" s="62">
        <f>IF(ISNA(VLOOKUP($Y$1*1000+P37,年齢別人口集計表AD2!$A$2:$K$5000,10,FALSE)),0,VLOOKUP($Y$1*1000+P37,年齢別人口集計表AD2!$A$2:$K$5000,10,FALSE))</f>
        <v>0</v>
      </c>
      <c r="S37" s="62">
        <f>SUM(Q37:R37)</f>
        <v>0</v>
      </c>
      <c r="X37" s="57" t="s">
        <v>35</v>
      </c>
      <c r="Y37" s="57">
        <v>38</v>
      </c>
    </row>
    <row r="38" spans="1:25" x14ac:dyDescent="0.15">
      <c r="A38" s="62">
        <v>82</v>
      </c>
      <c r="B38" s="62">
        <f>IF(ISNA(VLOOKUP($Y$1*1000+A38,年齢別人口集計表AD2!$A$2:$K$5000,9,FALSE)),0,VLOOKUP($Y$1*1000+A38,年齢別人口集計表AD2!$A$2:$K$5000,9,FALSE))</f>
        <v>0</v>
      </c>
      <c r="C38" s="62">
        <f>IF(ISNA(VLOOKUP($Y$1*1000+A38,年齢別人口集計表AD2!$A$2:$K$5000,10,FALSE)),0,VLOOKUP($Y$1*1000+A38,年齢別人口集計表AD2!$A$2:$K$5000,10,FALSE))</f>
        <v>1</v>
      </c>
      <c r="D38" s="62">
        <f>SUM(B38:C38)</f>
        <v>1</v>
      </c>
      <c r="E38" s="63"/>
      <c r="F38" s="62">
        <v>87</v>
      </c>
      <c r="G38" s="62">
        <f>IF(ISNA(VLOOKUP($Y$1*1000+F38,年齢別人口集計表AD2!$A$2:$K$5000,9,FALSE)),0,VLOOKUP($Y$1*1000+F38,年齢別人口集計表AD2!$A$2:$K$5000,9,FALSE))</f>
        <v>0</v>
      </c>
      <c r="H38" s="62">
        <f>IF(ISNA(VLOOKUP($Y$1*1000+F38,年齢別人口集計表AD2!$A$2:$K$5000,10,FALSE)),0,VLOOKUP($Y$1*1000+F38,年齢別人口集計表AD2!$A$2:$K$5000,10,FALSE))</f>
        <v>0</v>
      </c>
      <c r="I38" s="62">
        <f>SUM(G38:H38)</f>
        <v>0</v>
      </c>
      <c r="J38" s="63"/>
      <c r="K38" s="62">
        <v>92</v>
      </c>
      <c r="L38" s="62">
        <f>IF(ISNA(VLOOKUP($Y$1*1000+K38,年齢別人口集計表AD2!$A$2:$K$5000,9,FALSE)),0,VLOOKUP($Y$1*1000+K38,年齢別人口集計表AD2!$A$2:$K$5000,9,FALSE))</f>
        <v>0</v>
      </c>
      <c r="M38" s="62">
        <f>IF(ISNA(VLOOKUP($Y$1*1000+K38,年齢別人口集計表AD2!$A$2:$K$5000,10,FALSE)),0,VLOOKUP($Y$1*1000+K38,年齢別人口集計表AD2!$A$2:$K$5000,10,FALSE))</f>
        <v>0</v>
      </c>
      <c r="N38" s="62">
        <f>SUM(L38:M38)</f>
        <v>0</v>
      </c>
      <c r="O38" s="63"/>
      <c r="P38" s="62">
        <v>97</v>
      </c>
      <c r="Q38" s="62">
        <f>IF(ISNA(VLOOKUP($Y$1*1000+P38,年齢別人口集計表AD2!$A$2:$K$5000,9,FALSE)),0,VLOOKUP($Y$1*1000+P38,年齢別人口集計表AD2!$A$2:$K$5000,9,FALSE))</f>
        <v>0</v>
      </c>
      <c r="R38" s="62">
        <f>IF(ISNA(VLOOKUP($Y$1*1000+P38,年齢別人口集計表AD2!$A$2:$K$5000,10,FALSE)),0,VLOOKUP($Y$1*1000+P38,年齢別人口集計表AD2!$A$2:$K$5000,10,FALSE))</f>
        <v>0</v>
      </c>
      <c r="S38" s="62">
        <f>SUM(Q38:R38)</f>
        <v>0</v>
      </c>
      <c r="X38" s="57" t="s">
        <v>61</v>
      </c>
      <c r="Y38" s="57">
        <v>39</v>
      </c>
    </row>
    <row r="39" spans="1:25" x14ac:dyDescent="0.15">
      <c r="A39" s="62">
        <v>83</v>
      </c>
      <c r="B39" s="62">
        <f>IF(ISNA(VLOOKUP($Y$1*1000+A39,年齢別人口集計表AD2!$A$2:$K$5000,9,FALSE)),0,VLOOKUP($Y$1*1000+A39,年齢別人口集計表AD2!$A$2:$K$5000,9,FALSE))</f>
        <v>0</v>
      </c>
      <c r="C39" s="62">
        <f>IF(ISNA(VLOOKUP($Y$1*1000+A39,年齢別人口集計表AD2!$A$2:$K$5000,10,FALSE)),0,VLOOKUP($Y$1*1000+A39,年齢別人口集計表AD2!$A$2:$K$5000,10,FALSE))</f>
        <v>0</v>
      </c>
      <c r="D39" s="62">
        <f>SUM(B39:C39)</f>
        <v>0</v>
      </c>
      <c r="E39" s="63"/>
      <c r="F39" s="62">
        <v>88</v>
      </c>
      <c r="G39" s="62">
        <f>IF(ISNA(VLOOKUP($Y$1*1000+F39,年齢別人口集計表AD2!$A$2:$K$5000,9,FALSE)),0,VLOOKUP($Y$1*1000+F39,年齢別人口集計表AD2!$A$2:$K$5000,9,FALSE))</f>
        <v>0</v>
      </c>
      <c r="H39" s="62">
        <f>IF(ISNA(VLOOKUP($Y$1*1000+F39,年齢別人口集計表AD2!$A$2:$K$5000,10,FALSE)),0,VLOOKUP($Y$1*1000+F39,年齢別人口集計表AD2!$A$2:$K$5000,10,FALSE))</f>
        <v>0</v>
      </c>
      <c r="I39" s="62">
        <f>SUM(G39:H39)</f>
        <v>0</v>
      </c>
      <c r="J39" s="63"/>
      <c r="K39" s="62">
        <v>93</v>
      </c>
      <c r="L39" s="62">
        <f>IF(ISNA(VLOOKUP($Y$1*1000+K39,年齢別人口集計表AD2!$A$2:$K$5000,9,FALSE)),0,VLOOKUP($Y$1*1000+K39,年齢別人口集計表AD2!$A$2:$K$5000,9,FALSE))</f>
        <v>0</v>
      </c>
      <c r="M39" s="62">
        <f>IF(ISNA(VLOOKUP($Y$1*1000+K39,年齢別人口集計表AD2!$A$2:$K$5000,10,FALSE)),0,VLOOKUP($Y$1*1000+K39,年齢別人口集計表AD2!$A$2:$K$5000,10,FALSE))</f>
        <v>0</v>
      </c>
      <c r="N39" s="62">
        <f>SUM(L39:M39)</f>
        <v>0</v>
      </c>
      <c r="O39" s="63"/>
      <c r="P39" s="62">
        <v>98</v>
      </c>
      <c r="Q39" s="62">
        <f>IF(ISNA(VLOOKUP($Y$1*1000+P39,年齢別人口集計表AD2!$A$2:$K$5000,9,FALSE)),0,VLOOKUP($Y$1*1000+P39,年齢別人口集計表AD2!$A$2:$K$5000,9,FALSE))</f>
        <v>0</v>
      </c>
      <c r="R39" s="62">
        <f>IF(ISNA(VLOOKUP($Y$1*1000+P39,年齢別人口集計表AD2!$A$2:$K$5000,10,FALSE)),0,VLOOKUP($Y$1*1000+P39,年齢別人口集計表AD2!$A$2:$K$5000,10,FALSE))</f>
        <v>0</v>
      </c>
      <c r="S39" s="62">
        <f>SUM(Q39:R39)</f>
        <v>0</v>
      </c>
      <c r="X39" s="57" t="s">
        <v>77</v>
      </c>
      <c r="Y39" s="57">
        <v>40</v>
      </c>
    </row>
    <row r="40" spans="1:25" x14ac:dyDescent="0.15">
      <c r="A40" s="62">
        <v>84</v>
      </c>
      <c r="B40" s="62">
        <f>IF(ISNA(VLOOKUP($Y$1*1000+A40,年齢別人口集計表AD2!$A$2:$K$5000,9,FALSE)),0,VLOOKUP($Y$1*1000+A40,年齢別人口集計表AD2!$A$2:$K$5000,9,FALSE))</f>
        <v>0</v>
      </c>
      <c r="C40" s="62">
        <f>IF(ISNA(VLOOKUP($Y$1*1000+A40,年齢別人口集計表AD2!$A$2:$K$5000,10,FALSE)),0,VLOOKUP($Y$1*1000+A40,年齢別人口集計表AD2!$A$2:$K$5000,10,FALSE))</f>
        <v>1</v>
      </c>
      <c r="D40" s="62">
        <f>SUM(B40:C40)</f>
        <v>1</v>
      </c>
      <c r="E40" s="63"/>
      <c r="F40" s="62">
        <v>89</v>
      </c>
      <c r="G40" s="62">
        <f>IF(ISNA(VLOOKUP($Y$1*1000+F40,年齢別人口集計表AD2!$A$2:$K$5000,9,FALSE)),0,VLOOKUP($Y$1*1000+F40,年齢別人口集計表AD2!$A$2:$K$5000,9,FALSE))</f>
        <v>0</v>
      </c>
      <c r="H40" s="62">
        <f>IF(ISNA(VLOOKUP($Y$1*1000+F40,年齢別人口集計表AD2!$A$2:$K$5000,10,FALSE)),0,VLOOKUP($Y$1*1000+F40,年齢別人口集計表AD2!$A$2:$K$5000,10,FALSE))</f>
        <v>1</v>
      </c>
      <c r="I40" s="62">
        <f>SUM(G40:H40)</f>
        <v>1</v>
      </c>
      <c r="J40" s="63"/>
      <c r="K40" s="62">
        <v>94</v>
      </c>
      <c r="L40" s="62">
        <f>IF(ISNA(VLOOKUP($Y$1*1000+K40,年齢別人口集計表AD2!$A$2:$K$5000,9,FALSE)),0,VLOOKUP($Y$1*1000+K40,年齢別人口集計表AD2!$A$2:$K$5000,9,FALSE))</f>
        <v>0</v>
      </c>
      <c r="M40" s="62">
        <f>IF(ISNA(VLOOKUP($Y$1*1000+K40,年齢別人口集計表AD2!$A$2:$K$5000,10,FALSE)),0,VLOOKUP($Y$1*1000+K40,年齢別人口集計表AD2!$A$2:$K$5000,10,FALSE))</f>
        <v>0</v>
      </c>
      <c r="N40" s="62">
        <f>SUM(L40:M40)</f>
        <v>0</v>
      </c>
      <c r="O40" s="63"/>
      <c r="P40" s="62">
        <v>99</v>
      </c>
      <c r="Q40" s="62">
        <f>IF(ISNA(VLOOKUP($Y$1*1000+P40,年齢別人口集計表AD2!$A$2:$K$5000,9,FALSE)),0,VLOOKUP($Y$1*1000+P40,年齢別人口集計表AD2!$A$2:$K$5000,9,FALSE))</f>
        <v>0</v>
      </c>
      <c r="R40" s="62">
        <f>IF(ISNA(VLOOKUP($Y$1*1000+P40,年齢別人口集計表AD2!$A$2:$K$5000,10,FALSE)),0,VLOOKUP($Y$1*1000+P40,年齢別人口集計表AD2!$A$2:$K$5000,10,FALSE))</f>
        <v>1</v>
      </c>
      <c r="S40" s="62">
        <f>SUM(Q40:R40)</f>
        <v>1</v>
      </c>
      <c r="X40" s="57" t="s">
        <v>83</v>
      </c>
      <c r="Y40" s="57">
        <v>41</v>
      </c>
    </row>
    <row r="41" spans="1:25" x14ac:dyDescent="0.15">
      <c r="A41" s="64" t="s">
        <v>91</v>
      </c>
      <c r="B41" s="62">
        <f>SUM(B36:B40)</f>
        <v>0</v>
      </c>
      <c r="C41" s="62">
        <f>SUM(C36:C40)</f>
        <v>2</v>
      </c>
      <c r="D41" s="62">
        <f>SUM(D36:D40)</f>
        <v>2</v>
      </c>
      <c r="E41" s="63"/>
      <c r="F41" s="64" t="s">
        <v>91</v>
      </c>
      <c r="G41" s="62">
        <f>SUM(G36:G40)</f>
        <v>1</v>
      </c>
      <c r="H41" s="62">
        <f>SUM(H36:H40)</f>
        <v>1</v>
      </c>
      <c r="I41" s="62">
        <f>SUM(I36:I40)</f>
        <v>2</v>
      </c>
      <c r="J41" s="63"/>
      <c r="K41" s="64" t="s">
        <v>91</v>
      </c>
      <c r="L41" s="62">
        <f>SUM(L36:L40)</f>
        <v>0</v>
      </c>
      <c r="M41" s="62">
        <f>SUM(M36:M40)</f>
        <v>0</v>
      </c>
      <c r="N41" s="62">
        <f>SUM(N36:N40)</f>
        <v>0</v>
      </c>
      <c r="O41" s="63"/>
      <c r="P41" s="64" t="s">
        <v>91</v>
      </c>
      <c r="Q41" s="62">
        <f>SUM(Q36:Q40)</f>
        <v>0</v>
      </c>
      <c r="R41" s="62">
        <f>SUM(R36:R40)</f>
        <v>1</v>
      </c>
      <c r="S41" s="62">
        <f>SUM(S36:S40)</f>
        <v>1</v>
      </c>
      <c r="U41" s="65">
        <f>Q41+L41+G41+B41</f>
        <v>1</v>
      </c>
      <c r="V41" s="65">
        <f>R41+M41+H41+C41</f>
        <v>4</v>
      </c>
      <c r="X41" s="57" t="s">
        <v>36</v>
      </c>
      <c r="Y41" s="57">
        <v>42</v>
      </c>
    </row>
    <row r="42" spans="1:25" x14ac:dyDescent="0.15">
      <c r="A42" s="66"/>
      <c r="B42" s="66"/>
      <c r="C42" s="66"/>
      <c r="D42" s="66"/>
      <c r="F42" s="66"/>
      <c r="G42" s="66"/>
      <c r="H42" s="66"/>
      <c r="I42" s="66"/>
      <c r="K42" s="66"/>
      <c r="L42" s="66"/>
      <c r="M42" s="66"/>
      <c r="N42" s="66"/>
      <c r="P42" s="66"/>
      <c r="Q42" s="66"/>
      <c r="R42" s="66"/>
      <c r="S42" s="66"/>
      <c r="X42" s="57" t="s">
        <v>37</v>
      </c>
      <c r="Y42" s="57">
        <v>43</v>
      </c>
    </row>
    <row r="43" spans="1:25" x14ac:dyDescent="0.15">
      <c r="A43" s="64" t="s">
        <v>0</v>
      </c>
      <c r="B43" s="64" t="s">
        <v>89</v>
      </c>
      <c r="C43" s="64" t="s">
        <v>90</v>
      </c>
      <c r="D43" s="64" t="s">
        <v>91</v>
      </c>
      <c r="E43" s="63"/>
      <c r="F43" s="64" t="s">
        <v>0</v>
      </c>
      <c r="G43" s="64" t="s">
        <v>89</v>
      </c>
      <c r="H43" s="64" t="s">
        <v>90</v>
      </c>
      <c r="I43" s="64" t="s">
        <v>91</v>
      </c>
      <c r="J43" s="63"/>
      <c r="K43" s="64" t="s">
        <v>0</v>
      </c>
      <c r="L43" s="64" t="s">
        <v>89</v>
      </c>
      <c r="M43" s="64" t="s">
        <v>90</v>
      </c>
      <c r="N43" s="64" t="s">
        <v>91</v>
      </c>
      <c r="O43" s="63"/>
      <c r="P43" s="64" t="s">
        <v>0</v>
      </c>
      <c r="Q43" s="64" t="s">
        <v>89</v>
      </c>
      <c r="R43" s="64" t="s">
        <v>90</v>
      </c>
      <c r="S43" s="64" t="s">
        <v>91</v>
      </c>
      <c r="X43" s="57" t="s">
        <v>38</v>
      </c>
      <c r="Y43" s="57">
        <v>50</v>
      </c>
    </row>
    <row r="44" spans="1:25" x14ac:dyDescent="0.15">
      <c r="A44" s="62">
        <v>100</v>
      </c>
      <c r="B44" s="62">
        <f>IF(ISNA(VLOOKUP($Y$1*1000+A44,年齢別人口集計表AD2!$A$2:$K$5000,9,FALSE)),0,VLOOKUP($Y$1*1000+A44,年齢別人口集計表AD2!$A$2:$K$5000,9,FALSE))</f>
        <v>0</v>
      </c>
      <c r="C44" s="62">
        <f>IF(ISNA(VLOOKUP($Y$1*1000+A44,年齢別人口集計表AD2!$A$2:$K$5000,10,FALSE)),0,VLOOKUP($Y$1*1000+A44,年齢別人口集計表AD2!$A$2:$K$5000,10,FALSE))</f>
        <v>0</v>
      </c>
      <c r="D44" s="62">
        <f>SUM(B44:C44)</f>
        <v>0</v>
      </c>
      <c r="E44" s="63"/>
      <c r="F44" s="62">
        <v>105</v>
      </c>
      <c r="G44" s="62">
        <f>IF(ISNA(VLOOKUP($Y$1*1000+F44,年齢別人口集計表AD2!$A$2:$K$5000,9,FALSE)),0,VLOOKUP($Y$1*1000+F44,年齢別人口集計表AD2!$A$2:$K$5000,9,FALSE))</f>
        <v>0</v>
      </c>
      <c r="H44" s="62">
        <f>IF(ISNA(VLOOKUP($Y$1*1000+F44,年齢別人口集計表AD2!$A$2:$K$5000,10,FALSE)),0,VLOOKUP($Y$1*1000+F44,年齢別人口集計表AD2!$A$2:$K$5000,10,FALSE))</f>
        <v>0</v>
      </c>
      <c r="I44" s="62">
        <f>SUM(G44:H44)</f>
        <v>0</v>
      </c>
      <c r="J44" s="63"/>
      <c r="K44" s="62">
        <v>110</v>
      </c>
      <c r="L44" s="62">
        <f>IF(ISNA(VLOOKUP($Y$1*1000+K44,年齢別人口集計表AD2!$A$2:$K$5000,9,FALSE)),0,VLOOKUP($Y$1*1000+K44,年齢別人口集計表AD2!$A$2:$K$5000,9,FALSE))</f>
        <v>0</v>
      </c>
      <c r="M44" s="62">
        <f>IF(ISNA(VLOOKUP($Y$1*1000+K44,年齢別人口集計表AD2!$A$2:$K$5000,10,FALSE)),0,VLOOKUP($Y$1*1000+K44,年齢別人口集計表AD2!$A$2:$K$5000,10,FALSE))</f>
        <v>0</v>
      </c>
      <c r="N44" s="62">
        <f>SUM(L44:M44)</f>
        <v>0</v>
      </c>
      <c r="O44" s="63"/>
      <c r="P44" s="62">
        <v>115</v>
      </c>
      <c r="Q44" s="62">
        <f>IF(ISNA(VLOOKUP($Y$1*1000+P44,年齢別人口集計表AD2!$A$2:$K$5000,9,FALSE)),0,VLOOKUP($Y$1*1000+P44,年齢別人口集計表AD2!$A$2:$K$5000,9,FALSE))</f>
        <v>0</v>
      </c>
      <c r="R44" s="62">
        <f>IF(ISNA(VLOOKUP($Y$1*1000+P44,年齢別人口集計表AD2!$A$2:$K$5000,10,FALSE)),0,VLOOKUP($Y$1*1000+P44,年齢別人口集計表AD2!$A$2:$K$5000,10,FALSE))</f>
        <v>0</v>
      </c>
      <c r="S44" s="62">
        <f>SUM(Q44:R44)</f>
        <v>0</v>
      </c>
      <c r="X44" s="57" t="s">
        <v>39</v>
      </c>
      <c r="Y44" s="57">
        <v>51</v>
      </c>
    </row>
    <row r="45" spans="1:25" x14ac:dyDescent="0.15">
      <c r="A45" s="62">
        <v>101</v>
      </c>
      <c r="B45" s="62">
        <f>IF(ISNA(VLOOKUP($Y$1*1000+A45,年齢別人口集計表AD2!$A$2:$K$5000,9,FALSE)),0,VLOOKUP($Y$1*1000+A45,年齢別人口集計表AD2!$A$2:$K$5000,9,FALSE))</f>
        <v>0</v>
      </c>
      <c r="C45" s="62">
        <f>IF(ISNA(VLOOKUP($Y$1*1000+A45,年齢別人口集計表AD2!$A$2:$K$5000,10,FALSE)),0,VLOOKUP($Y$1*1000+A45,年齢別人口集計表AD2!$A$2:$K$5000,10,FALSE))</f>
        <v>0</v>
      </c>
      <c r="D45" s="62">
        <f>SUM(B45:C45)</f>
        <v>0</v>
      </c>
      <c r="E45" s="63"/>
      <c r="F45" s="62">
        <v>106</v>
      </c>
      <c r="G45" s="62">
        <f>IF(ISNA(VLOOKUP($Y$1*1000+F45,年齢別人口集計表AD2!$A$2:$K$5000,9,FALSE)),0,VLOOKUP($Y$1*1000+F45,年齢別人口集計表AD2!$A$2:$K$5000,9,FALSE))</f>
        <v>0</v>
      </c>
      <c r="H45" s="62">
        <f>IF(ISNA(VLOOKUP($Y$1*1000+F45,年齢別人口集計表AD2!$A$2:$K$5000,10,FALSE)),0,VLOOKUP($Y$1*1000+F45,年齢別人口集計表AD2!$A$2:$K$5000,10,FALSE))</f>
        <v>0</v>
      </c>
      <c r="I45" s="62">
        <f>SUM(G45:H45)</f>
        <v>0</v>
      </c>
      <c r="J45" s="63"/>
      <c r="K45" s="62">
        <v>111</v>
      </c>
      <c r="L45" s="62">
        <f>IF(ISNA(VLOOKUP($Y$1*1000+K45,年齢別人口集計表AD2!$A$2:$K$5000,9,FALSE)),0,VLOOKUP($Y$1*1000+K45,年齢別人口集計表AD2!$A$2:$K$5000,9,FALSE))</f>
        <v>0</v>
      </c>
      <c r="M45" s="62">
        <f>IF(ISNA(VLOOKUP($Y$1*1000+K45,年齢別人口集計表AD2!$A$2:$K$5000,10,FALSE)),0,VLOOKUP($Y$1*1000+K45,年齢別人口集計表AD2!$A$2:$K$5000,10,FALSE))</f>
        <v>0</v>
      </c>
      <c r="N45" s="62">
        <f>SUM(L45:M45)</f>
        <v>0</v>
      </c>
      <c r="O45" s="63"/>
      <c r="P45" s="62">
        <v>116</v>
      </c>
      <c r="Q45" s="62">
        <f>IF(ISNA(VLOOKUP($Y$1*1000+P45,年齢別人口集計表AD2!$A$2:$K$5000,9,FALSE)),0,VLOOKUP($Y$1*1000+P45,年齢別人口集計表AD2!$A$2:$K$5000,9,FALSE))</f>
        <v>0</v>
      </c>
      <c r="R45" s="62">
        <f>IF(ISNA(VLOOKUP($Y$1*1000+P45,年齢別人口集計表AD2!$A$2:$K$5000,10,FALSE)),0,VLOOKUP($Y$1*1000+P45,年齢別人口集計表AD2!$A$2:$K$5000,10,FALSE))</f>
        <v>0</v>
      </c>
      <c r="S45" s="62">
        <f>SUM(Q45:R45)</f>
        <v>0</v>
      </c>
      <c r="X45" s="57" t="s">
        <v>40</v>
      </c>
      <c r="Y45" s="57">
        <v>52</v>
      </c>
    </row>
    <row r="46" spans="1:25" x14ac:dyDescent="0.15">
      <c r="A46" s="62">
        <v>102</v>
      </c>
      <c r="B46" s="62">
        <f>IF(ISNA(VLOOKUP($Y$1*1000+A46,年齢別人口集計表AD2!$A$2:$K$5000,9,FALSE)),0,VLOOKUP($Y$1*1000+A46,年齢別人口集計表AD2!$A$2:$K$5000,9,FALSE))</f>
        <v>0</v>
      </c>
      <c r="C46" s="62">
        <f>IF(ISNA(VLOOKUP($Y$1*1000+A46,年齢別人口集計表AD2!$A$2:$K$5000,10,FALSE)),0,VLOOKUP($Y$1*1000+A46,年齢別人口集計表AD2!$A$2:$K$5000,10,FALSE))</f>
        <v>0</v>
      </c>
      <c r="D46" s="62">
        <f>SUM(B46:C46)</f>
        <v>0</v>
      </c>
      <c r="E46" s="63"/>
      <c r="F46" s="62">
        <v>107</v>
      </c>
      <c r="G46" s="62">
        <f>IF(ISNA(VLOOKUP($Y$1*1000+F46,年齢別人口集計表AD2!$A$2:$K$5000,9,FALSE)),0,VLOOKUP($Y$1*1000+F46,年齢別人口集計表AD2!$A$2:$K$5000,9,FALSE))</f>
        <v>0</v>
      </c>
      <c r="H46" s="62">
        <f>IF(ISNA(VLOOKUP($Y$1*1000+F46,年齢別人口集計表AD2!$A$2:$K$5000,10,FALSE)),0,VLOOKUP($Y$1*1000+F46,年齢別人口集計表AD2!$A$2:$K$5000,10,FALSE))</f>
        <v>0</v>
      </c>
      <c r="I46" s="62">
        <f>SUM(G46:H46)</f>
        <v>0</v>
      </c>
      <c r="J46" s="63"/>
      <c r="K46" s="62">
        <v>112</v>
      </c>
      <c r="L46" s="62">
        <f>IF(ISNA(VLOOKUP($Y$1*1000+K46,年齢別人口集計表AD2!$A$2:$K$5000,9,FALSE)),0,VLOOKUP($Y$1*1000+K46,年齢別人口集計表AD2!$A$2:$K$5000,9,FALSE))</f>
        <v>0</v>
      </c>
      <c r="M46" s="62">
        <f>IF(ISNA(VLOOKUP($Y$1*1000+K46,年齢別人口集計表AD2!$A$2:$K$5000,10,FALSE)),0,VLOOKUP($Y$1*1000+K46,年齢別人口集計表AD2!$A$2:$K$5000,10,FALSE))</f>
        <v>0</v>
      </c>
      <c r="N46" s="62">
        <f>SUM(L46:M46)</f>
        <v>0</v>
      </c>
      <c r="O46" s="63"/>
      <c r="P46" s="62">
        <v>117</v>
      </c>
      <c r="Q46" s="62">
        <f>IF(ISNA(VLOOKUP($Y$1*1000+P46,年齢別人口集計表AD2!$A$2:$K$5000,9,FALSE)),0,VLOOKUP($Y$1*1000+P46,年齢別人口集計表AD2!$A$2:$K$5000,9,FALSE))</f>
        <v>0</v>
      </c>
      <c r="R46" s="62">
        <f>IF(ISNA(VLOOKUP($Y$1*1000+P46,年齢別人口集計表AD2!$A$2:$K$5000,10,FALSE)),0,VLOOKUP($Y$1*1000+P46,年齢別人口集計表AD2!$A$2:$K$5000,10,FALSE))</f>
        <v>0</v>
      </c>
      <c r="S46" s="62">
        <f>SUM(Q46:R46)</f>
        <v>0</v>
      </c>
      <c r="X46" s="57" t="s">
        <v>41</v>
      </c>
      <c r="Y46" s="57">
        <v>53</v>
      </c>
    </row>
    <row r="47" spans="1:25" x14ac:dyDescent="0.15">
      <c r="A47" s="62">
        <v>103</v>
      </c>
      <c r="B47" s="62">
        <f>IF(ISNA(VLOOKUP($Y$1*1000+A47,年齢別人口集計表AD2!$A$2:$K$5000,9,FALSE)),0,VLOOKUP($Y$1*1000+A47,年齢別人口集計表AD2!$A$2:$K$5000,9,FALSE))</f>
        <v>0</v>
      </c>
      <c r="C47" s="62">
        <f>IF(ISNA(VLOOKUP($Y$1*1000+A47,年齢別人口集計表AD2!$A$2:$K$5000,10,FALSE)),0,VLOOKUP($Y$1*1000+A47,年齢別人口集計表AD2!$A$2:$K$5000,10,FALSE))</f>
        <v>0</v>
      </c>
      <c r="D47" s="62">
        <f>SUM(B47:C47)</f>
        <v>0</v>
      </c>
      <c r="E47" s="63"/>
      <c r="F47" s="62">
        <v>108</v>
      </c>
      <c r="G47" s="62">
        <f>IF(ISNA(VLOOKUP($Y$1*1000+F47,年齢別人口集計表AD2!$A$2:$K$5000,9,FALSE)),0,VLOOKUP($Y$1*1000+F47,年齢別人口集計表AD2!$A$2:$K$5000,9,FALSE))</f>
        <v>0</v>
      </c>
      <c r="H47" s="62">
        <f>IF(ISNA(VLOOKUP($Y$1*1000+F47,年齢別人口集計表AD2!$A$2:$K$5000,10,FALSE)),0,VLOOKUP($Y$1*1000+F47,年齢別人口集計表AD2!$A$2:$K$5000,10,FALSE))</f>
        <v>0</v>
      </c>
      <c r="I47" s="62">
        <f>SUM(G47:H47)</f>
        <v>0</v>
      </c>
      <c r="J47" s="63"/>
      <c r="K47" s="62">
        <v>113</v>
      </c>
      <c r="L47" s="62">
        <f>IF(ISNA(VLOOKUP($Y$1*1000+K47,年齢別人口集計表AD2!$A$2:$K$5000,9,FALSE)),0,VLOOKUP($Y$1*1000+K47,年齢別人口集計表AD2!$A$2:$K$5000,9,FALSE))</f>
        <v>0</v>
      </c>
      <c r="M47" s="62">
        <f>IF(ISNA(VLOOKUP($Y$1*1000+K47,年齢別人口集計表AD2!$A$2:$K$5000,10,FALSE)),0,VLOOKUP($Y$1*1000+K47,年齢別人口集計表AD2!$A$2:$K$5000,10,FALSE))</f>
        <v>0</v>
      </c>
      <c r="N47" s="62">
        <f>SUM(L47:M47)</f>
        <v>0</v>
      </c>
      <c r="O47" s="63"/>
      <c r="P47" s="62">
        <v>118</v>
      </c>
      <c r="Q47" s="62">
        <f>IF(ISNA(VLOOKUP($Y$1*1000+P47,年齢別人口集計表AD2!$A$2:$K$5000,9,FALSE)),0,VLOOKUP($Y$1*1000+P47,年齢別人口集計表AD2!$A$2:$K$5000,9,FALSE))</f>
        <v>0</v>
      </c>
      <c r="R47" s="62">
        <f>IF(ISNA(VLOOKUP($Y$1*1000+P47,年齢別人口集計表AD2!$A$2:$K$5000,10,FALSE)),0,VLOOKUP($Y$1*1000+P47,年齢別人口集計表AD2!$A$2:$K$5000,10,FALSE))</f>
        <v>0</v>
      </c>
      <c r="S47" s="62">
        <f>SUM(Q47:R47)</f>
        <v>0</v>
      </c>
      <c r="X47" s="57" t="s">
        <v>42</v>
      </c>
      <c r="Y47" s="57">
        <v>54</v>
      </c>
    </row>
    <row r="48" spans="1:25" x14ac:dyDescent="0.15">
      <c r="A48" s="62">
        <v>104</v>
      </c>
      <c r="B48" s="62">
        <f>IF(ISNA(VLOOKUP($Y$1*1000+A48,年齢別人口集計表AD2!$A$2:$K$5000,9,FALSE)),0,VLOOKUP($Y$1*1000+A48,年齢別人口集計表AD2!$A$2:$K$5000,9,FALSE))</f>
        <v>0</v>
      </c>
      <c r="C48" s="62">
        <f>IF(ISNA(VLOOKUP($Y$1*1000+A48,年齢別人口集計表AD2!$A$2:$K$5000,10,FALSE)),0,VLOOKUP($Y$1*1000+A48,年齢別人口集計表AD2!$A$2:$K$5000,10,FALSE))</f>
        <v>0</v>
      </c>
      <c r="D48" s="62">
        <f>SUM(B48:C48)</f>
        <v>0</v>
      </c>
      <c r="E48" s="63"/>
      <c r="F48" s="62">
        <v>109</v>
      </c>
      <c r="G48" s="62">
        <f>IF(ISNA(VLOOKUP($Y$1*1000+F48,年齢別人口集計表AD2!$A$2:$K$5000,9,FALSE)),0,VLOOKUP($Y$1*1000+F48,年齢別人口集計表AD2!$A$2:$K$5000,9,FALSE))</f>
        <v>0</v>
      </c>
      <c r="H48" s="62">
        <f>IF(ISNA(VLOOKUP($Y$1*1000+F48,年齢別人口集計表AD2!$A$2:$K$5000,10,FALSE)),0,VLOOKUP($Y$1*1000+F48,年齢別人口集計表AD2!$A$2:$K$5000,10,FALSE))</f>
        <v>0</v>
      </c>
      <c r="I48" s="62">
        <f>SUM(G48:H48)</f>
        <v>0</v>
      </c>
      <c r="J48" s="63"/>
      <c r="K48" s="62">
        <v>114</v>
      </c>
      <c r="L48" s="62">
        <f>IF(ISNA(VLOOKUP($Y$1*1000+K48,年齢別人口集計表AD2!$A$2:$K$5000,9,FALSE)),0,VLOOKUP($Y$1*1000+K48,年齢別人口集計表AD2!$A$2:$K$5000,9,FALSE))</f>
        <v>0</v>
      </c>
      <c r="M48" s="62">
        <f>IF(ISNA(VLOOKUP($Y$1*1000+K48,年齢別人口集計表AD2!$A$2:$K$5000,10,FALSE)),0,VLOOKUP($Y$1*1000+K48,年齢別人口集計表AD2!$A$2:$K$5000,10,FALSE))</f>
        <v>0</v>
      </c>
      <c r="N48" s="62">
        <f>SUM(L48:M48)</f>
        <v>0</v>
      </c>
      <c r="O48" s="63"/>
      <c r="P48" s="62">
        <v>119</v>
      </c>
      <c r="Q48" s="62">
        <f>IF(ISNA(VLOOKUP($Y$1*1000+P48,年齢別人口集計表AD2!$A$2:$K$5000,9,FALSE)),0,VLOOKUP($Y$1*1000+P48,年齢別人口集計表AD2!$A$2:$K$5000,9,FALSE))</f>
        <v>0</v>
      </c>
      <c r="R48" s="62">
        <f>IF(ISNA(VLOOKUP($Y$1*1000+P48,年齢別人口集計表AD2!$A$2:$K$5000,10,FALSE)),0,VLOOKUP($Y$1*1000+P48,年齢別人口集計表AD2!$A$2:$K$5000,10,FALSE))</f>
        <v>0</v>
      </c>
      <c r="S48" s="62">
        <f>SUM(Q48:R48)</f>
        <v>0</v>
      </c>
      <c r="X48" s="57" t="s">
        <v>43</v>
      </c>
      <c r="Y48" s="57">
        <v>55</v>
      </c>
    </row>
    <row r="49" spans="1:25" x14ac:dyDescent="0.15">
      <c r="A49" s="64" t="s">
        <v>91</v>
      </c>
      <c r="B49" s="62">
        <f>SUM(B44:B48)</f>
        <v>0</v>
      </c>
      <c r="C49" s="62">
        <f>SUM(C44:C48)</f>
        <v>0</v>
      </c>
      <c r="D49" s="62">
        <f>SUM(D44:D48)</f>
        <v>0</v>
      </c>
      <c r="E49" s="63"/>
      <c r="F49" s="64" t="s">
        <v>91</v>
      </c>
      <c r="G49" s="62">
        <f>SUM(G44:G48)</f>
        <v>0</v>
      </c>
      <c r="H49" s="62">
        <f>SUM(H44:H48)</f>
        <v>0</v>
      </c>
      <c r="I49" s="62">
        <f>SUM(I44:I48)</f>
        <v>0</v>
      </c>
      <c r="J49" s="63"/>
      <c r="K49" s="64" t="s">
        <v>91</v>
      </c>
      <c r="L49" s="62">
        <f>SUM(L44:L48)</f>
        <v>0</v>
      </c>
      <c r="M49" s="62">
        <f>SUM(M44:M48)</f>
        <v>0</v>
      </c>
      <c r="N49" s="62">
        <f>SUM(N44:N48)</f>
        <v>0</v>
      </c>
      <c r="O49" s="63"/>
      <c r="P49" s="64" t="s">
        <v>91</v>
      </c>
      <c r="Q49" s="62">
        <f>SUM(Q44:Q48)</f>
        <v>0</v>
      </c>
      <c r="R49" s="62">
        <f>SUM(R44:R48)</f>
        <v>0</v>
      </c>
      <c r="S49" s="62">
        <f>SUM(S44:S48)</f>
        <v>0</v>
      </c>
      <c r="U49" s="65">
        <f>Q49+L49+G49+B49</f>
        <v>0</v>
      </c>
      <c r="V49" s="65">
        <f>R49+M49+H49+C49</f>
        <v>0</v>
      </c>
      <c r="X49" s="57" t="s">
        <v>44</v>
      </c>
      <c r="Y49" s="57">
        <v>56</v>
      </c>
    </row>
    <row r="50" spans="1:25" ht="14.25" thickBot="1" x14ac:dyDescent="0.2">
      <c r="A50" s="67"/>
      <c r="B50" s="67"/>
      <c r="C50" s="67"/>
      <c r="D50" s="67"/>
      <c r="F50" s="67"/>
      <c r="G50" s="67"/>
      <c r="H50" s="67"/>
      <c r="I50" s="67"/>
      <c r="K50" s="67"/>
      <c r="L50" s="67"/>
      <c r="M50" s="67"/>
      <c r="N50" s="67"/>
      <c r="P50" s="67"/>
      <c r="Q50" s="68"/>
      <c r="R50" s="68"/>
      <c r="S50" s="68"/>
      <c r="X50" s="57" t="s">
        <v>45</v>
      </c>
      <c r="Y50" s="57">
        <v>57</v>
      </c>
    </row>
    <row r="51" spans="1:25" ht="14.25" thickBot="1" x14ac:dyDescent="0.2">
      <c r="N51" s="76"/>
      <c r="O51" s="70"/>
      <c r="P51" s="69" t="s">
        <v>94</v>
      </c>
      <c r="Q51" s="71" t="s">
        <v>89</v>
      </c>
      <c r="R51" s="72" t="s">
        <v>90</v>
      </c>
      <c r="S51" s="72" t="s">
        <v>91</v>
      </c>
      <c r="X51" s="57" t="s">
        <v>46</v>
      </c>
      <c r="Y51" s="57">
        <v>58</v>
      </c>
    </row>
    <row r="52" spans="1:25" ht="14.25" thickBot="1" x14ac:dyDescent="0.2">
      <c r="N52" s="77"/>
      <c r="O52" s="70"/>
      <c r="P52" s="73" t="s">
        <v>95</v>
      </c>
      <c r="Q52" s="74">
        <f>SUM(U9:U49)</f>
        <v>24</v>
      </c>
      <c r="R52" s="75">
        <f>SUM(V9:V49)</f>
        <v>17</v>
      </c>
      <c r="S52" s="75">
        <f>SUM(Q52:R52)</f>
        <v>41</v>
      </c>
      <c r="U52" s="65">
        <f>SUM(U9:U49)</f>
        <v>24</v>
      </c>
      <c r="V52" s="65">
        <f>SUM(V9:V49)</f>
        <v>17</v>
      </c>
      <c r="X52" s="57" t="s">
        <v>47</v>
      </c>
      <c r="Y52" s="57">
        <v>59</v>
      </c>
    </row>
    <row r="53" spans="1:25" x14ac:dyDescent="0.15">
      <c r="U53" s="65">
        <f>G33+L33+Q33+U41+U49</f>
        <v>13</v>
      </c>
      <c r="V53" s="65">
        <f>H33+M33+R33+V41+V49</f>
        <v>11</v>
      </c>
      <c r="X53" s="57" t="s">
        <v>48</v>
      </c>
      <c r="Y53" s="57">
        <v>60</v>
      </c>
    </row>
    <row r="54" spans="1:25" x14ac:dyDescent="0.15">
      <c r="U54" s="65">
        <f>Q33+U41+U49</f>
        <v>4</v>
      </c>
      <c r="V54" s="65">
        <f>R33+V41+V49</f>
        <v>6</v>
      </c>
      <c r="X54" s="57" t="s">
        <v>49</v>
      </c>
      <c r="Y54" s="57">
        <v>61</v>
      </c>
    </row>
    <row r="55" spans="1:25" x14ac:dyDescent="0.15">
      <c r="X55" s="57" t="s">
        <v>50</v>
      </c>
      <c r="Y55" s="57">
        <v>62</v>
      </c>
    </row>
    <row r="56" spans="1:25" x14ac:dyDescent="0.15">
      <c r="X56" s="57" t="s">
        <v>51</v>
      </c>
      <c r="Y56" s="57">
        <v>63</v>
      </c>
    </row>
    <row r="57" spans="1:25" x14ac:dyDescent="0.15">
      <c r="X57" s="57" t="s">
        <v>52</v>
      </c>
      <c r="Y57" s="57">
        <v>64</v>
      </c>
    </row>
    <row r="58" spans="1:25" x14ac:dyDescent="0.15">
      <c r="X58" s="57" t="s">
        <v>53</v>
      </c>
      <c r="Y58" s="57">
        <v>65</v>
      </c>
    </row>
    <row r="59" spans="1:25" x14ac:dyDescent="0.15">
      <c r="X59" s="57" t="s">
        <v>54</v>
      </c>
      <c r="Y59" s="57">
        <v>66</v>
      </c>
    </row>
    <row r="60" spans="1:25" x14ac:dyDescent="0.15">
      <c r="X60" s="57" t="s">
        <v>55</v>
      </c>
      <c r="Y60" s="57">
        <v>67</v>
      </c>
    </row>
    <row r="61" spans="1:25" x14ac:dyDescent="0.15">
      <c r="X61" s="57" t="s">
        <v>122</v>
      </c>
      <c r="Y61" s="57">
        <v>68</v>
      </c>
    </row>
    <row r="62" spans="1:25" x14ac:dyDescent="0.15">
      <c r="X62" s="57" t="s">
        <v>56</v>
      </c>
      <c r="Y62" s="57">
        <v>69</v>
      </c>
    </row>
    <row r="63" spans="1:25" x14ac:dyDescent="0.15">
      <c r="X63" s="57" t="s">
        <v>57</v>
      </c>
      <c r="Y63" s="57">
        <v>70</v>
      </c>
    </row>
    <row r="64" spans="1:25" x14ac:dyDescent="0.15">
      <c r="X64" s="57" t="s">
        <v>58</v>
      </c>
      <c r="Y64" s="57">
        <v>71</v>
      </c>
    </row>
    <row r="65" spans="24:25" x14ac:dyDescent="0.15">
      <c r="X65" s="57" t="s">
        <v>59</v>
      </c>
      <c r="Y65" s="57">
        <v>72</v>
      </c>
    </row>
    <row r="66" spans="24:25" x14ac:dyDescent="0.15">
      <c r="X66" s="57" t="s">
        <v>60</v>
      </c>
      <c r="Y66" s="57">
        <v>73</v>
      </c>
    </row>
  </sheetData>
  <sheetProtection sheet="1"/>
  <phoneticPr fontId="2"/>
  <dataValidations count="1">
    <dataValidation type="list" allowBlank="1" showInputMessage="1" showErrorMessage="1" sqref="H1">
      <formula1>$X$3:$X$66</formula1>
    </dataValidation>
  </dataValidations>
  <pageMargins left="0.99" right="0.78700000000000003" top="0.47" bottom="0.28000000000000003" header="0.4" footer="0.21"/>
  <pageSetup paperSize="9" scale="84" orientation="landscape" verticalDpi="0" r:id="rId1"/>
  <headerFooter alignWithMargins="0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66"/>
  <sheetViews>
    <sheetView tabSelected="1" zoomScale="80" workbookViewId="0">
      <pane ySplit="1" topLeftCell="A2" activePane="bottomLeft" state="frozen"/>
      <selection activeCell="I52" sqref="I52"/>
      <selection pane="bottomLeft" activeCell="I52" sqref="I52"/>
    </sheetView>
  </sheetViews>
  <sheetFormatPr defaultRowHeight="13.5" x14ac:dyDescent="0.15"/>
  <cols>
    <col min="1" max="4" width="9" style="57"/>
    <col min="5" max="5" width="2.125" style="57" customWidth="1"/>
    <col min="6" max="9" width="9" style="57"/>
    <col min="10" max="10" width="0.875" style="57" customWidth="1"/>
    <col min="11" max="14" width="9" style="57"/>
    <col min="15" max="15" width="1" style="57" customWidth="1"/>
    <col min="16" max="16384" width="9" style="57"/>
  </cols>
  <sheetData>
    <row r="1" spans="1:25" x14ac:dyDescent="0.15">
      <c r="A1" s="55" t="s">
        <v>99</v>
      </c>
      <c r="B1" s="55"/>
      <c r="C1" s="55"/>
      <c r="D1" s="55"/>
      <c r="E1" s="55"/>
      <c r="F1" s="55"/>
      <c r="G1" s="56" t="s">
        <v>92</v>
      </c>
      <c r="H1" s="78" t="s">
        <v>148</v>
      </c>
      <c r="J1" s="55"/>
      <c r="K1" s="55"/>
      <c r="L1" s="55"/>
      <c r="M1" s="55"/>
      <c r="N1" s="55"/>
      <c r="O1" s="55" t="s">
        <v>93</v>
      </c>
      <c r="P1" s="55"/>
      <c r="Q1" s="55"/>
      <c r="R1" s="55" t="str">
        <f>高齢者率65!J1</f>
        <v>平成30年3月末</v>
      </c>
      <c r="S1" s="55"/>
      <c r="Y1" s="55">
        <f>VLOOKUP(H1,X3:Y67,2,FALSE)</f>
        <v>57</v>
      </c>
    </row>
    <row r="2" spans="1:25" x14ac:dyDescent="0.15">
      <c r="A2" s="58"/>
      <c r="B2" s="58"/>
      <c r="C2" s="58"/>
      <c r="D2" s="58"/>
      <c r="E2" s="55"/>
      <c r="F2" s="58"/>
      <c r="G2" s="58"/>
      <c r="H2" s="58"/>
      <c r="I2" s="58"/>
      <c r="J2" s="55"/>
      <c r="K2" s="58"/>
      <c r="L2" s="58"/>
      <c r="M2" s="58"/>
      <c r="N2" s="58"/>
      <c r="O2" s="55"/>
      <c r="P2" s="58"/>
      <c r="Q2" s="58"/>
      <c r="R2" s="58"/>
      <c r="S2" s="58"/>
    </row>
    <row r="3" spans="1:25" x14ac:dyDescent="0.15">
      <c r="A3" s="59" t="s">
        <v>0</v>
      </c>
      <c r="B3" s="59" t="s">
        <v>89</v>
      </c>
      <c r="C3" s="59" t="s">
        <v>90</v>
      </c>
      <c r="D3" s="59" t="s">
        <v>91</v>
      </c>
      <c r="E3" s="60"/>
      <c r="F3" s="59" t="s">
        <v>0</v>
      </c>
      <c r="G3" s="59" t="s">
        <v>89</v>
      </c>
      <c r="H3" s="59" t="s">
        <v>90</v>
      </c>
      <c r="I3" s="59" t="s">
        <v>91</v>
      </c>
      <c r="J3" s="60"/>
      <c r="K3" s="59" t="s">
        <v>0</v>
      </c>
      <c r="L3" s="59" t="s">
        <v>89</v>
      </c>
      <c r="M3" s="59" t="s">
        <v>90</v>
      </c>
      <c r="N3" s="59" t="s">
        <v>91</v>
      </c>
      <c r="O3" s="60"/>
      <c r="P3" s="59" t="s">
        <v>0</v>
      </c>
      <c r="Q3" s="59" t="s">
        <v>89</v>
      </c>
      <c r="R3" s="59" t="s">
        <v>90</v>
      </c>
      <c r="S3" s="59" t="s">
        <v>91</v>
      </c>
      <c r="T3" s="61"/>
      <c r="X3" s="57" t="s">
        <v>2</v>
      </c>
      <c r="Y3" s="57">
        <v>1</v>
      </c>
    </row>
    <row r="4" spans="1:25" x14ac:dyDescent="0.15">
      <c r="A4" s="62">
        <v>0</v>
      </c>
      <c r="B4" s="62">
        <f>IF(ISNA(VLOOKUP($Y$1*1000+A4,年齢別人口集計表AD2!$A$2:$K$5000,9,FALSE)),0,VLOOKUP($Y$1*1000+A4,年齢別人口集計表AD2!$A$2:$K$5000,9,FALSE))</f>
        <v>0</v>
      </c>
      <c r="C4" s="62">
        <f>IF(ISNA(VLOOKUP($Y$1*1000+A4,年齢別人口集計表AD2!$A$2:$K$5000,10,FALSE)),0,VLOOKUP($Y$1*1000+A4,年齢別人口集計表AD2!$A$2:$K$5000,10,FALSE))</f>
        <v>0</v>
      </c>
      <c r="D4" s="62">
        <f>SUM(B4:C4)</f>
        <v>0</v>
      </c>
      <c r="E4" s="63"/>
      <c r="F4" s="62">
        <v>5</v>
      </c>
      <c r="G4" s="62">
        <f>IF(ISNA(VLOOKUP($Y$1*1000+F4,年齢別人口集計表AD2!$A$2:$K$5000,9,FALSE)),0,VLOOKUP($Y$1*1000+F4,年齢別人口集計表AD2!$A$2:$K$5000,9,FALSE))</f>
        <v>0</v>
      </c>
      <c r="H4" s="62">
        <f>IF(ISNA(VLOOKUP($Y$1*1000+F4,年齢別人口集計表AD2!$A$2:$K$5000,10,FALSE)),0,VLOOKUP($Y$1*1000+F4,年齢別人口集計表AD2!$A$2:$K$5000,10,FALSE))</f>
        <v>1</v>
      </c>
      <c r="I4" s="62">
        <f>SUM(G4:H4)</f>
        <v>1</v>
      </c>
      <c r="J4" s="63"/>
      <c r="K4" s="62">
        <v>10</v>
      </c>
      <c r="L4" s="62">
        <f>IF(ISNA(VLOOKUP($Y$1*1000+K4,年齢別人口集計表AD2!$A$2:$K$5000,9,FALSE)),0,VLOOKUP($Y$1*1000+K4,年齢別人口集計表AD2!$A$2:$K$5000,9,FALSE))</f>
        <v>1</v>
      </c>
      <c r="M4" s="62">
        <f>IF(ISNA(VLOOKUP($Y$1*1000+K4,年齢別人口集計表AD2!$A$2:$K$5000,10,FALSE)),0,VLOOKUP($Y$1*1000+K4,年齢別人口集計表AD2!$A$2:$K$5000,10,FALSE))</f>
        <v>1</v>
      </c>
      <c r="N4" s="62">
        <f>SUM(L4:M4)</f>
        <v>2</v>
      </c>
      <c r="O4" s="63"/>
      <c r="P4" s="62">
        <v>15</v>
      </c>
      <c r="Q4" s="62">
        <f>IF(ISNA(VLOOKUP($Y$1*1000+P4,年齢別人口集計表AD2!$A$2:$K$5000,9,FALSE)),0,VLOOKUP($Y$1*1000+P4,年齢別人口集計表AD2!$A$2:$K$5000,9,FALSE))</f>
        <v>3</v>
      </c>
      <c r="R4" s="62">
        <f>IF(ISNA(VLOOKUP($Y$1*1000+P4,年齢別人口集計表AD2!$A$2:$K$5000,10,FALSE)),0,VLOOKUP($Y$1*1000+P4,年齢別人口集計表AD2!$A$2:$K$5000,10,FALSE))</f>
        <v>2</v>
      </c>
      <c r="S4" s="62">
        <f>SUM(Q4:R4)</f>
        <v>5</v>
      </c>
      <c r="X4" s="57" t="s">
        <v>3</v>
      </c>
      <c r="Y4" s="57">
        <v>2</v>
      </c>
    </row>
    <row r="5" spans="1:25" x14ac:dyDescent="0.15">
      <c r="A5" s="62">
        <v>1</v>
      </c>
      <c r="B5" s="62">
        <f>IF(ISNA(VLOOKUP($Y$1*1000+A5,年齢別人口集計表AD2!$A$2:$K$5000,9,FALSE)),0,VLOOKUP($Y$1*1000+A5,年齢別人口集計表AD2!$A$2:$K$5000,9,FALSE))</f>
        <v>1</v>
      </c>
      <c r="C5" s="62">
        <f>IF(ISNA(VLOOKUP($Y$1*1000+A5,年齢別人口集計表AD2!$A$2:$K$5000,10,FALSE)),0,VLOOKUP($Y$1*1000+A5,年齢別人口集計表AD2!$A$2:$K$5000,10,FALSE))</f>
        <v>0</v>
      </c>
      <c r="D5" s="62">
        <f>SUM(B5:C5)</f>
        <v>1</v>
      </c>
      <c r="E5" s="63"/>
      <c r="F5" s="62">
        <v>6</v>
      </c>
      <c r="G5" s="62">
        <f>IF(ISNA(VLOOKUP($Y$1*1000+F5,年齢別人口集計表AD2!$A$2:$K$5000,9,FALSE)),0,VLOOKUP($Y$1*1000+F5,年齢別人口集計表AD2!$A$2:$K$5000,9,FALSE))</f>
        <v>2</v>
      </c>
      <c r="H5" s="62">
        <f>IF(ISNA(VLOOKUP($Y$1*1000+F5,年齢別人口集計表AD2!$A$2:$K$5000,10,FALSE)),0,VLOOKUP($Y$1*1000+F5,年齢別人口集計表AD2!$A$2:$K$5000,10,FALSE))</f>
        <v>1</v>
      </c>
      <c r="I5" s="62">
        <f>SUM(G5:H5)</f>
        <v>3</v>
      </c>
      <c r="J5" s="63"/>
      <c r="K5" s="62">
        <v>11</v>
      </c>
      <c r="L5" s="62">
        <f>IF(ISNA(VLOOKUP($Y$1*1000+K5,年齢別人口集計表AD2!$A$2:$K$5000,9,FALSE)),0,VLOOKUP($Y$1*1000+K5,年齢別人口集計表AD2!$A$2:$K$5000,9,FALSE))</f>
        <v>3</v>
      </c>
      <c r="M5" s="62">
        <f>IF(ISNA(VLOOKUP($Y$1*1000+K5,年齢別人口集計表AD2!$A$2:$K$5000,10,FALSE)),0,VLOOKUP($Y$1*1000+K5,年齢別人口集計表AD2!$A$2:$K$5000,10,FALSE))</f>
        <v>0</v>
      </c>
      <c r="N5" s="62">
        <f>SUM(L5:M5)</f>
        <v>3</v>
      </c>
      <c r="O5" s="63"/>
      <c r="P5" s="62">
        <v>16</v>
      </c>
      <c r="Q5" s="62">
        <f>IF(ISNA(VLOOKUP($Y$1*1000+P5,年齢別人口集計表AD2!$A$2:$K$5000,9,FALSE)),0,VLOOKUP($Y$1*1000+P5,年齢別人口集計表AD2!$A$2:$K$5000,9,FALSE))</f>
        <v>3</v>
      </c>
      <c r="R5" s="62">
        <f>IF(ISNA(VLOOKUP($Y$1*1000+P5,年齢別人口集計表AD2!$A$2:$K$5000,10,FALSE)),0,VLOOKUP($Y$1*1000+P5,年齢別人口集計表AD2!$A$2:$K$5000,10,FALSE))</f>
        <v>2</v>
      </c>
      <c r="S5" s="62">
        <f>SUM(Q5:R5)</f>
        <v>5</v>
      </c>
      <c r="X5" s="57" t="s">
        <v>4</v>
      </c>
      <c r="Y5" s="57">
        <v>3</v>
      </c>
    </row>
    <row r="6" spans="1:25" x14ac:dyDescent="0.15">
      <c r="A6" s="62">
        <v>2</v>
      </c>
      <c r="B6" s="62">
        <f>IF(ISNA(VLOOKUP($Y$1*1000+A6,年齢別人口集計表AD2!$A$2:$K$5000,9,FALSE)),0,VLOOKUP($Y$1*1000+A6,年齢別人口集計表AD2!$A$2:$K$5000,9,FALSE))</f>
        <v>1</v>
      </c>
      <c r="C6" s="62">
        <f>IF(ISNA(VLOOKUP($Y$1*1000+A6,年齢別人口集計表AD2!$A$2:$K$5000,10,FALSE)),0,VLOOKUP($Y$1*1000+A6,年齢別人口集計表AD2!$A$2:$K$5000,10,FALSE))</f>
        <v>0</v>
      </c>
      <c r="D6" s="62">
        <f>SUM(B6:C6)</f>
        <v>1</v>
      </c>
      <c r="E6" s="63"/>
      <c r="F6" s="62">
        <v>7</v>
      </c>
      <c r="G6" s="62">
        <f>IF(ISNA(VLOOKUP($Y$1*1000+F6,年齢別人口集計表AD2!$A$2:$K$5000,9,FALSE)),0,VLOOKUP($Y$1*1000+F6,年齢別人口集計表AD2!$A$2:$K$5000,9,FALSE))</f>
        <v>1</v>
      </c>
      <c r="H6" s="62">
        <f>IF(ISNA(VLOOKUP($Y$1*1000+F6,年齢別人口集計表AD2!$A$2:$K$5000,10,FALSE)),0,VLOOKUP($Y$1*1000+F6,年齢別人口集計表AD2!$A$2:$K$5000,10,FALSE))</f>
        <v>0</v>
      </c>
      <c r="I6" s="62">
        <f>SUM(G6:H6)</f>
        <v>1</v>
      </c>
      <c r="J6" s="63"/>
      <c r="K6" s="62">
        <v>12</v>
      </c>
      <c r="L6" s="62">
        <f>IF(ISNA(VLOOKUP($Y$1*1000+K6,年齢別人口集計表AD2!$A$2:$K$5000,9,FALSE)),0,VLOOKUP($Y$1*1000+K6,年齢別人口集計表AD2!$A$2:$K$5000,9,FALSE))</f>
        <v>1</v>
      </c>
      <c r="M6" s="62">
        <f>IF(ISNA(VLOOKUP($Y$1*1000+K6,年齢別人口集計表AD2!$A$2:$K$5000,10,FALSE)),0,VLOOKUP($Y$1*1000+K6,年齢別人口集計表AD2!$A$2:$K$5000,10,FALSE))</f>
        <v>0</v>
      </c>
      <c r="N6" s="62">
        <f>SUM(L6:M6)</f>
        <v>1</v>
      </c>
      <c r="O6" s="63"/>
      <c r="P6" s="62">
        <v>17</v>
      </c>
      <c r="Q6" s="62">
        <f>IF(ISNA(VLOOKUP($Y$1*1000+P6,年齢別人口集計表AD2!$A$2:$K$5000,9,FALSE)),0,VLOOKUP($Y$1*1000+P6,年齢別人口集計表AD2!$A$2:$K$5000,9,FALSE))</f>
        <v>0</v>
      </c>
      <c r="R6" s="62">
        <f>IF(ISNA(VLOOKUP($Y$1*1000+P6,年齢別人口集計表AD2!$A$2:$K$5000,10,FALSE)),0,VLOOKUP($Y$1*1000+P6,年齢別人口集計表AD2!$A$2:$K$5000,10,FALSE))</f>
        <v>2</v>
      </c>
      <c r="S6" s="62">
        <f>SUM(Q6:R6)</f>
        <v>2</v>
      </c>
      <c r="X6" s="57" t="s">
        <v>5</v>
      </c>
      <c r="Y6" s="57">
        <v>4</v>
      </c>
    </row>
    <row r="7" spans="1:25" x14ac:dyDescent="0.15">
      <c r="A7" s="62">
        <v>3</v>
      </c>
      <c r="B7" s="62">
        <f>IF(ISNA(VLOOKUP($Y$1*1000+A7,年齢別人口集計表AD2!$A$2:$K$5000,9,FALSE)),0,VLOOKUP($Y$1*1000+A7,年齢別人口集計表AD2!$A$2:$K$5000,9,FALSE))</f>
        <v>0</v>
      </c>
      <c r="C7" s="62">
        <f>IF(ISNA(VLOOKUP($Y$1*1000+A7,年齢別人口集計表AD2!$A$2:$K$5000,10,FALSE)),0,VLOOKUP($Y$1*1000+A7,年齢別人口集計表AD2!$A$2:$K$5000,10,FALSE))</f>
        <v>1</v>
      </c>
      <c r="D7" s="62">
        <f>SUM(B7:C7)</f>
        <v>1</v>
      </c>
      <c r="E7" s="63"/>
      <c r="F7" s="62">
        <v>8</v>
      </c>
      <c r="G7" s="62">
        <f>IF(ISNA(VLOOKUP($Y$1*1000+F7,年齢別人口集計表AD2!$A$2:$K$5000,9,FALSE)),0,VLOOKUP($Y$1*1000+F7,年齢別人口集計表AD2!$A$2:$K$5000,9,FALSE))</f>
        <v>0</v>
      </c>
      <c r="H7" s="62">
        <f>IF(ISNA(VLOOKUP($Y$1*1000+F7,年齢別人口集計表AD2!$A$2:$K$5000,10,FALSE)),0,VLOOKUP($Y$1*1000+F7,年齢別人口集計表AD2!$A$2:$K$5000,10,FALSE))</f>
        <v>0</v>
      </c>
      <c r="I7" s="62">
        <f>SUM(G7:H7)</f>
        <v>0</v>
      </c>
      <c r="J7" s="63"/>
      <c r="K7" s="62">
        <v>13</v>
      </c>
      <c r="L7" s="62">
        <f>IF(ISNA(VLOOKUP($Y$1*1000+K7,年齢別人口集計表AD2!$A$2:$K$5000,9,FALSE)),0,VLOOKUP($Y$1*1000+K7,年齢別人口集計表AD2!$A$2:$K$5000,9,FALSE))</f>
        <v>0</v>
      </c>
      <c r="M7" s="62">
        <f>IF(ISNA(VLOOKUP($Y$1*1000+K7,年齢別人口集計表AD2!$A$2:$K$5000,10,FALSE)),0,VLOOKUP($Y$1*1000+K7,年齢別人口集計表AD2!$A$2:$K$5000,10,FALSE))</f>
        <v>2</v>
      </c>
      <c r="N7" s="62">
        <f>SUM(L7:M7)</f>
        <v>2</v>
      </c>
      <c r="O7" s="63"/>
      <c r="P7" s="62">
        <v>18</v>
      </c>
      <c r="Q7" s="62">
        <f>IF(ISNA(VLOOKUP($Y$1*1000+P7,年齢別人口集計表AD2!$A$2:$K$5000,9,FALSE)),0,VLOOKUP($Y$1*1000+P7,年齢別人口集計表AD2!$A$2:$K$5000,9,FALSE))</f>
        <v>1</v>
      </c>
      <c r="R7" s="62">
        <f>IF(ISNA(VLOOKUP($Y$1*1000+P7,年齢別人口集計表AD2!$A$2:$K$5000,10,FALSE)),0,VLOOKUP($Y$1*1000+P7,年齢別人口集計表AD2!$A$2:$K$5000,10,FALSE))</f>
        <v>1</v>
      </c>
      <c r="S7" s="62">
        <f>SUM(Q7:R7)</f>
        <v>2</v>
      </c>
      <c r="X7" s="57" t="s">
        <v>6</v>
      </c>
      <c r="Y7" s="57">
        <v>5</v>
      </c>
    </row>
    <row r="8" spans="1:25" x14ac:dyDescent="0.15">
      <c r="A8" s="62">
        <v>4</v>
      </c>
      <c r="B8" s="62">
        <f>IF(ISNA(VLOOKUP($Y$1*1000+A8,年齢別人口集計表AD2!$A$2:$K$5000,9,FALSE)),0,VLOOKUP($Y$1*1000+A8,年齢別人口集計表AD2!$A$2:$K$5000,9,FALSE))</f>
        <v>1</v>
      </c>
      <c r="C8" s="62">
        <f>IF(ISNA(VLOOKUP($Y$1*1000+A8,年齢別人口集計表AD2!$A$2:$K$5000,10,FALSE)),0,VLOOKUP($Y$1*1000+A8,年齢別人口集計表AD2!$A$2:$K$5000,10,FALSE))</f>
        <v>1</v>
      </c>
      <c r="D8" s="62">
        <f>SUM(B8:C8)</f>
        <v>2</v>
      </c>
      <c r="E8" s="63"/>
      <c r="F8" s="62">
        <v>9</v>
      </c>
      <c r="G8" s="62">
        <f>IF(ISNA(VLOOKUP($Y$1*1000+F8,年齢別人口集計表AD2!$A$2:$K$5000,9,FALSE)),0,VLOOKUP($Y$1*1000+F8,年齢別人口集計表AD2!$A$2:$K$5000,9,FALSE))</f>
        <v>1</v>
      </c>
      <c r="H8" s="62">
        <f>IF(ISNA(VLOOKUP($Y$1*1000+F8,年齢別人口集計表AD2!$A$2:$K$5000,10,FALSE)),0,VLOOKUP($Y$1*1000+F8,年齢別人口集計表AD2!$A$2:$K$5000,10,FALSE))</f>
        <v>0</v>
      </c>
      <c r="I8" s="62">
        <f>SUM(G8:H8)</f>
        <v>1</v>
      </c>
      <c r="J8" s="63"/>
      <c r="K8" s="62">
        <v>14</v>
      </c>
      <c r="L8" s="62">
        <f>IF(ISNA(VLOOKUP($Y$1*1000+K8,年齢別人口集計表AD2!$A$2:$K$5000,9,FALSE)),0,VLOOKUP($Y$1*1000+K8,年齢別人口集計表AD2!$A$2:$K$5000,9,FALSE))</f>
        <v>1</v>
      </c>
      <c r="M8" s="62">
        <f>IF(ISNA(VLOOKUP($Y$1*1000+K8,年齢別人口集計表AD2!$A$2:$K$5000,10,FALSE)),0,VLOOKUP($Y$1*1000+K8,年齢別人口集計表AD2!$A$2:$K$5000,10,FALSE))</f>
        <v>0</v>
      </c>
      <c r="N8" s="62">
        <f>SUM(L8:M8)</f>
        <v>1</v>
      </c>
      <c r="O8" s="63"/>
      <c r="P8" s="62">
        <v>19</v>
      </c>
      <c r="Q8" s="62">
        <f>IF(ISNA(VLOOKUP($Y$1*1000+P8,年齢別人口集計表AD2!$A$2:$K$5000,9,FALSE)),0,VLOOKUP($Y$1*1000+P8,年齢別人口集計表AD2!$A$2:$K$5000,9,FALSE))</f>
        <v>3</v>
      </c>
      <c r="R8" s="62">
        <f>IF(ISNA(VLOOKUP($Y$1*1000+P8,年齢別人口集計表AD2!$A$2:$K$5000,10,FALSE)),0,VLOOKUP($Y$1*1000+P8,年齢別人口集計表AD2!$A$2:$K$5000,10,FALSE))</f>
        <v>0</v>
      </c>
      <c r="S8" s="62">
        <f>SUM(Q8:R8)</f>
        <v>3</v>
      </c>
      <c r="X8" s="57" t="s">
        <v>7</v>
      </c>
      <c r="Y8" s="57">
        <v>6</v>
      </c>
    </row>
    <row r="9" spans="1:25" x14ac:dyDescent="0.15">
      <c r="A9" s="64" t="s">
        <v>91</v>
      </c>
      <c r="B9" s="62">
        <f>SUM(B4:B8)</f>
        <v>3</v>
      </c>
      <c r="C9" s="62">
        <f>SUM(C4:C8)</f>
        <v>2</v>
      </c>
      <c r="D9" s="62">
        <f>SUM(D4:D8)</f>
        <v>5</v>
      </c>
      <c r="E9" s="63"/>
      <c r="F9" s="64" t="s">
        <v>91</v>
      </c>
      <c r="G9" s="62">
        <f>SUM(G4:G8)</f>
        <v>4</v>
      </c>
      <c r="H9" s="62">
        <f>SUM(H4:H8)</f>
        <v>2</v>
      </c>
      <c r="I9" s="62">
        <f>SUM(I4:I8)</f>
        <v>6</v>
      </c>
      <c r="J9" s="63"/>
      <c r="K9" s="64" t="s">
        <v>91</v>
      </c>
      <c r="L9" s="62">
        <f>SUM(L4:L8)</f>
        <v>6</v>
      </c>
      <c r="M9" s="62">
        <f>SUM(M4:M8)</f>
        <v>3</v>
      </c>
      <c r="N9" s="62">
        <f>SUM(N4:N8)</f>
        <v>9</v>
      </c>
      <c r="O9" s="63"/>
      <c r="P9" s="64" t="s">
        <v>91</v>
      </c>
      <c r="Q9" s="62">
        <f>SUM(Q4:Q8)</f>
        <v>10</v>
      </c>
      <c r="R9" s="62">
        <f>SUM(R4:R8)</f>
        <v>7</v>
      </c>
      <c r="S9" s="62">
        <f>SUM(S4:S8)</f>
        <v>17</v>
      </c>
      <c r="U9" s="65">
        <f>Q9+L9+G9+B9</f>
        <v>23</v>
      </c>
      <c r="V9" s="65">
        <f>R9+M9+H9+C9</f>
        <v>14</v>
      </c>
      <c r="X9" s="57" t="s">
        <v>8</v>
      </c>
      <c r="Y9" s="57">
        <v>7</v>
      </c>
    </row>
    <row r="10" spans="1:25" x14ac:dyDescent="0.15">
      <c r="A10" s="66"/>
      <c r="B10" s="66"/>
      <c r="C10" s="66"/>
      <c r="D10" s="66"/>
      <c r="F10" s="66"/>
      <c r="G10" s="66"/>
      <c r="H10" s="66"/>
      <c r="I10" s="66"/>
      <c r="K10" s="66"/>
      <c r="L10" s="66"/>
      <c r="M10" s="66"/>
      <c r="N10" s="66"/>
      <c r="P10" s="66"/>
      <c r="Q10" s="66"/>
      <c r="R10" s="66"/>
      <c r="S10" s="66"/>
      <c r="X10" s="57" t="s">
        <v>9</v>
      </c>
      <c r="Y10" s="57">
        <v>8</v>
      </c>
    </row>
    <row r="11" spans="1:25" x14ac:dyDescent="0.15">
      <c r="A11" s="64" t="s">
        <v>0</v>
      </c>
      <c r="B11" s="64" t="s">
        <v>89</v>
      </c>
      <c r="C11" s="64" t="s">
        <v>90</v>
      </c>
      <c r="D11" s="64" t="s">
        <v>91</v>
      </c>
      <c r="E11" s="63"/>
      <c r="F11" s="64" t="s">
        <v>0</v>
      </c>
      <c r="G11" s="64" t="s">
        <v>89</v>
      </c>
      <c r="H11" s="64" t="s">
        <v>90</v>
      </c>
      <c r="I11" s="64" t="s">
        <v>91</v>
      </c>
      <c r="J11" s="63"/>
      <c r="K11" s="64" t="s">
        <v>0</v>
      </c>
      <c r="L11" s="64" t="s">
        <v>89</v>
      </c>
      <c r="M11" s="64" t="s">
        <v>90</v>
      </c>
      <c r="N11" s="64" t="s">
        <v>91</v>
      </c>
      <c r="O11" s="63"/>
      <c r="P11" s="64" t="s">
        <v>0</v>
      </c>
      <c r="Q11" s="64" t="s">
        <v>89</v>
      </c>
      <c r="R11" s="64" t="s">
        <v>90</v>
      </c>
      <c r="S11" s="64" t="s">
        <v>91</v>
      </c>
      <c r="X11" s="57" t="s">
        <v>10</v>
      </c>
      <c r="Y11" s="57">
        <v>9</v>
      </c>
    </row>
    <row r="12" spans="1:25" x14ac:dyDescent="0.15">
      <c r="A12" s="62">
        <v>20</v>
      </c>
      <c r="B12" s="62">
        <f>IF(ISNA(VLOOKUP($Y$1*1000+A12,年齢別人口集計表AD2!$A$2:$K$5000,9,FALSE)),0,VLOOKUP($Y$1*1000+A12,年齢別人口集計表AD2!$A$2:$K$5000,9,FALSE))</f>
        <v>0</v>
      </c>
      <c r="C12" s="62">
        <f>IF(ISNA(VLOOKUP($Y$1*1000+A12,年齢別人口集計表AD2!$A$2:$K$5000,10,FALSE)),0,VLOOKUP($Y$1*1000+A12,年齢別人口集計表AD2!$A$2:$K$5000,10,FALSE))</f>
        <v>1</v>
      </c>
      <c r="D12" s="62">
        <f>SUM(B12:C12)</f>
        <v>1</v>
      </c>
      <c r="E12" s="63"/>
      <c r="F12" s="62">
        <v>25</v>
      </c>
      <c r="G12" s="62">
        <f>IF(ISNA(VLOOKUP($Y$1*1000+F12,年齢別人口集計表AD2!$A$2:$K$5000,9,FALSE)),0,VLOOKUP($Y$1*1000+F12,年齢別人口集計表AD2!$A$2:$K$5000,9,FALSE))</f>
        <v>1</v>
      </c>
      <c r="H12" s="62">
        <f>IF(ISNA(VLOOKUP($Y$1*1000+F12,年齢別人口集計表AD2!$A$2:$K$5000,10,FALSE)),0,VLOOKUP($Y$1*1000+F12,年齢別人口集計表AD2!$A$2:$K$5000,10,FALSE))</f>
        <v>1</v>
      </c>
      <c r="I12" s="62">
        <f>SUM(G12:H12)</f>
        <v>2</v>
      </c>
      <c r="J12" s="63"/>
      <c r="K12" s="62">
        <v>30</v>
      </c>
      <c r="L12" s="62">
        <f>IF(ISNA(VLOOKUP($Y$1*1000+K12,年齢別人口集計表AD2!$A$2:$K$5000,9,FALSE)),0,VLOOKUP($Y$1*1000+K12,年齢別人口集計表AD2!$A$2:$K$5000,9,FALSE))</f>
        <v>0</v>
      </c>
      <c r="M12" s="62">
        <f>IF(ISNA(VLOOKUP($Y$1*1000+K12,年齢別人口集計表AD2!$A$2:$K$5000,10,FALSE)),0,VLOOKUP($Y$1*1000+K12,年齢別人口集計表AD2!$A$2:$K$5000,10,FALSE))</f>
        <v>1</v>
      </c>
      <c r="N12" s="62">
        <f>SUM(L12:M12)</f>
        <v>1</v>
      </c>
      <c r="O12" s="63"/>
      <c r="P12" s="62">
        <v>35</v>
      </c>
      <c r="Q12" s="62">
        <f>IF(ISNA(VLOOKUP($Y$1*1000+P12,年齢別人口集計表AD2!$A$2:$K$5000,9,FALSE)),0,VLOOKUP($Y$1*1000+P12,年齢別人口集計表AD2!$A$2:$K$5000,9,FALSE))</f>
        <v>1</v>
      </c>
      <c r="R12" s="62">
        <f>IF(ISNA(VLOOKUP($Y$1*1000+P12,年齢別人口集計表AD2!$A$2:$K$5000,10,FALSE)),0,VLOOKUP($Y$1*1000+P12,年齢別人口集計表AD2!$A$2:$K$5000,10,FALSE))</f>
        <v>1</v>
      </c>
      <c r="S12" s="62">
        <f>SUM(Q12:R12)</f>
        <v>2</v>
      </c>
      <c r="X12" s="57" t="s">
        <v>11</v>
      </c>
      <c r="Y12" s="57">
        <v>10</v>
      </c>
    </row>
    <row r="13" spans="1:25" x14ac:dyDescent="0.15">
      <c r="A13" s="62">
        <v>21</v>
      </c>
      <c r="B13" s="62">
        <f>IF(ISNA(VLOOKUP($Y$1*1000+A13,年齢別人口集計表AD2!$A$2:$K$5000,9,FALSE)),0,VLOOKUP($Y$1*1000+A13,年齢別人口集計表AD2!$A$2:$K$5000,9,FALSE))</f>
        <v>2</v>
      </c>
      <c r="C13" s="62">
        <f>IF(ISNA(VLOOKUP($Y$1*1000+A13,年齢別人口集計表AD2!$A$2:$K$5000,10,FALSE)),0,VLOOKUP($Y$1*1000+A13,年齢別人口集計表AD2!$A$2:$K$5000,10,FALSE))</f>
        <v>5</v>
      </c>
      <c r="D13" s="62">
        <f>SUM(B13:C13)</f>
        <v>7</v>
      </c>
      <c r="E13" s="63"/>
      <c r="F13" s="62">
        <v>26</v>
      </c>
      <c r="G13" s="62">
        <f>IF(ISNA(VLOOKUP($Y$1*1000+F13,年齢別人口集計表AD2!$A$2:$K$5000,9,FALSE)),0,VLOOKUP($Y$1*1000+F13,年齢別人口集計表AD2!$A$2:$K$5000,9,FALSE))</f>
        <v>0</v>
      </c>
      <c r="H13" s="62">
        <f>IF(ISNA(VLOOKUP($Y$1*1000+F13,年齢別人口集計表AD2!$A$2:$K$5000,10,FALSE)),0,VLOOKUP($Y$1*1000+F13,年齢別人口集計表AD2!$A$2:$K$5000,10,FALSE))</f>
        <v>0</v>
      </c>
      <c r="I13" s="62">
        <f>SUM(G13:H13)</f>
        <v>0</v>
      </c>
      <c r="J13" s="63"/>
      <c r="K13" s="62">
        <v>31</v>
      </c>
      <c r="L13" s="62">
        <f>IF(ISNA(VLOOKUP($Y$1*1000+K13,年齢別人口集計表AD2!$A$2:$K$5000,9,FALSE)),0,VLOOKUP($Y$1*1000+K13,年齢別人口集計表AD2!$A$2:$K$5000,9,FALSE))</f>
        <v>2</v>
      </c>
      <c r="M13" s="62">
        <f>IF(ISNA(VLOOKUP($Y$1*1000+K13,年齢別人口集計表AD2!$A$2:$K$5000,10,FALSE)),0,VLOOKUP($Y$1*1000+K13,年齢別人口集計表AD2!$A$2:$K$5000,10,FALSE))</f>
        <v>0</v>
      </c>
      <c r="N13" s="62">
        <f>SUM(L13:M13)</f>
        <v>2</v>
      </c>
      <c r="O13" s="63"/>
      <c r="P13" s="62">
        <v>36</v>
      </c>
      <c r="Q13" s="62">
        <f>IF(ISNA(VLOOKUP($Y$1*1000+P13,年齢別人口集計表AD2!$A$2:$K$5000,9,FALSE)),0,VLOOKUP($Y$1*1000+P13,年齢別人口集計表AD2!$A$2:$K$5000,9,FALSE))</f>
        <v>3</v>
      </c>
      <c r="R13" s="62">
        <f>IF(ISNA(VLOOKUP($Y$1*1000+P13,年齢別人口集計表AD2!$A$2:$K$5000,10,FALSE)),0,VLOOKUP($Y$1*1000+P13,年齢別人口集計表AD2!$A$2:$K$5000,10,FALSE))</f>
        <v>1</v>
      </c>
      <c r="S13" s="62">
        <f>SUM(Q13:R13)</f>
        <v>4</v>
      </c>
      <c r="X13" s="57" t="s">
        <v>12</v>
      </c>
      <c r="Y13" s="57">
        <v>11</v>
      </c>
    </row>
    <row r="14" spans="1:25" x14ac:dyDescent="0.15">
      <c r="A14" s="62">
        <v>22</v>
      </c>
      <c r="B14" s="62">
        <f>IF(ISNA(VLOOKUP($Y$1*1000+A14,年齢別人口集計表AD2!$A$2:$K$5000,9,FALSE)),0,VLOOKUP($Y$1*1000+A14,年齢別人口集計表AD2!$A$2:$K$5000,9,FALSE))</f>
        <v>0</v>
      </c>
      <c r="C14" s="62">
        <f>IF(ISNA(VLOOKUP($Y$1*1000+A14,年齢別人口集計表AD2!$A$2:$K$5000,10,FALSE)),0,VLOOKUP($Y$1*1000+A14,年齢別人口集計表AD2!$A$2:$K$5000,10,FALSE))</f>
        <v>0</v>
      </c>
      <c r="D14" s="62">
        <f>SUM(B14:C14)</f>
        <v>0</v>
      </c>
      <c r="E14" s="63"/>
      <c r="F14" s="62">
        <v>27</v>
      </c>
      <c r="G14" s="62">
        <f>IF(ISNA(VLOOKUP($Y$1*1000+F14,年齢別人口集計表AD2!$A$2:$K$5000,9,FALSE)),0,VLOOKUP($Y$1*1000+F14,年齢別人口集計表AD2!$A$2:$K$5000,9,FALSE))</f>
        <v>0</v>
      </c>
      <c r="H14" s="62">
        <f>IF(ISNA(VLOOKUP($Y$1*1000+F14,年齢別人口集計表AD2!$A$2:$K$5000,10,FALSE)),0,VLOOKUP($Y$1*1000+F14,年齢別人口集計表AD2!$A$2:$K$5000,10,FALSE))</f>
        <v>1</v>
      </c>
      <c r="I14" s="62">
        <f>SUM(G14:H14)</f>
        <v>1</v>
      </c>
      <c r="J14" s="63"/>
      <c r="K14" s="62">
        <v>32</v>
      </c>
      <c r="L14" s="62">
        <f>IF(ISNA(VLOOKUP($Y$1*1000+K14,年齢別人口集計表AD2!$A$2:$K$5000,9,FALSE)),0,VLOOKUP($Y$1*1000+K14,年齢別人口集計表AD2!$A$2:$K$5000,9,FALSE))</f>
        <v>3</v>
      </c>
      <c r="M14" s="62">
        <f>IF(ISNA(VLOOKUP($Y$1*1000+K14,年齢別人口集計表AD2!$A$2:$K$5000,10,FALSE)),0,VLOOKUP($Y$1*1000+K14,年齢別人口集計表AD2!$A$2:$K$5000,10,FALSE))</f>
        <v>0</v>
      </c>
      <c r="N14" s="62">
        <f>SUM(L14:M14)</f>
        <v>3</v>
      </c>
      <c r="O14" s="63"/>
      <c r="P14" s="62">
        <v>37</v>
      </c>
      <c r="Q14" s="62">
        <f>IF(ISNA(VLOOKUP($Y$1*1000+P14,年齢別人口集計表AD2!$A$2:$K$5000,9,FALSE)),0,VLOOKUP($Y$1*1000+P14,年齢別人口集計表AD2!$A$2:$K$5000,9,FALSE))</f>
        <v>0</v>
      </c>
      <c r="R14" s="62">
        <f>IF(ISNA(VLOOKUP($Y$1*1000+P14,年齢別人口集計表AD2!$A$2:$K$5000,10,FALSE)),0,VLOOKUP($Y$1*1000+P14,年齢別人口集計表AD2!$A$2:$K$5000,10,FALSE))</f>
        <v>0</v>
      </c>
      <c r="S14" s="62">
        <f>SUM(Q14:R14)</f>
        <v>0</v>
      </c>
      <c r="X14" s="57" t="s">
        <v>13</v>
      </c>
      <c r="Y14" s="57">
        <v>12</v>
      </c>
    </row>
    <row r="15" spans="1:25" x14ac:dyDescent="0.15">
      <c r="A15" s="62">
        <v>23</v>
      </c>
      <c r="B15" s="62">
        <f>IF(ISNA(VLOOKUP($Y$1*1000+A15,年齢別人口集計表AD2!$A$2:$K$5000,9,FALSE)),0,VLOOKUP($Y$1*1000+A15,年齢別人口集計表AD2!$A$2:$K$5000,9,FALSE))</f>
        <v>0</v>
      </c>
      <c r="C15" s="62">
        <f>IF(ISNA(VLOOKUP($Y$1*1000+A15,年齢別人口集計表AD2!$A$2:$K$5000,10,FALSE)),0,VLOOKUP($Y$1*1000+A15,年齢別人口集計表AD2!$A$2:$K$5000,10,FALSE))</f>
        <v>0</v>
      </c>
      <c r="D15" s="62">
        <f>SUM(B15:C15)</f>
        <v>0</v>
      </c>
      <c r="E15" s="63"/>
      <c r="F15" s="62">
        <v>28</v>
      </c>
      <c r="G15" s="62">
        <f>IF(ISNA(VLOOKUP($Y$1*1000+F15,年齢別人口集計表AD2!$A$2:$K$5000,9,FALSE)),0,VLOOKUP($Y$1*1000+F15,年齢別人口集計表AD2!$A$2:$K$5000,9,FALSE))</f>
        <v>0</v>
      </c>
      <c r="H15" s="62">
        <f>IF(ISNA(VLOOKUP($Y$1*1000+F15,年齢別人口集計表AD2!$A$2:$K$5000,10,FALSE)),0,VLOOKUP($Y$1*1000+F15,年齢別人口集計表AD2!$A$2:$K$5000,10,FALSE))</f>
        <v>3</v>
      </c>
      <c r="I15" s="62">
        <f>SUM(G15:H15)</f>
        <v>3</v>
      </c>
      <c r="J15" s="63"/>
      <c r="K15" s="62">
        <v>33</v>
      </c>
      <c r="L15" s="62">
        <f>IF(ISNA(VLOOKUP($Y$1*1000+K15,年齢別人口集計表AD2!$A$2:$K$5000,9,FALSE)),0,VLOOKUP($Y$1*1000+K15,年齢別人口集計表AD2!$A$2:$K$5000,9,FALSE))</f>
        <v>0</v>
      </c>
      <c r="M15" s="62">
        <f>IF(ISNA(VLOOKUP($Y$1*1000+K15,年齢別人口集計表AD2!$A$2:$K$5000,10,FALSE)),0,VLOOKUP($Y$1*1000+K15,年齢別人口集計表AD2!$A$2:$K$5000,10,FALSE))</f>
        <v>2</v>
      </c>
      <c r="N15" s="62">
        <f>SUM(L15:M15)</f>
        <v>2</v>
      </c>
      <c r="O15" s="63"/>
      <c r="P15" s="62">
        <v>38</v>
      </c>
      <c r="Q15" s="62">
        <f>IF(ISNA(VLOOKUP($Y$1*1000+P15,年齢別人口集計表AD2!$A$2:$K$5000,9,FALSE)),0,VLOOKUP($Y$1*1000+P15,年齢別人口集計表AD2!$A$2:$K$5000,9,FALSE))</f>
        <v>1</v>
      </c>
      <c r="R15" s="62">
        <f>IF(ISNA(VLOOKUP($Y$1*1000+P15,年齢別人口集計表AD2!$A$2:$K$5000,10,FALSE)),0,VLOOKUP($Y$1*1000+P15,年齢別人口集計表AD2!$A$2:$K$5000,10,FALSE))</f>
        <v>1</v>
      </c>
      <c r="S15" s="62">
        <f>SUM(Q15:R15)</f>
        <v>2</v>
      </c>
      <c r="X15" s="57" t="s">
        <v>14</v>
      </c>
      <c r="Y15" s="57">
        <v>13</v>
      </c>
    </row>
    <row r="16" spans="1:25" x14ac:dyDescent="0.15">
      <c r="A16" s="62">
        <v>24</v>
      </c>
      <c r="B16" s="62">
        <f>IF(ISNA(VLOOKUP($Y$1*1000+A16,年齢別人口集計表AD2!$A$2:$K$5000,9,FALSE)),0,VLOOKUP($Y$1*1000+A16,年齢別人口集計表AD2!$A$2:$K$5000,9,FALSE))</f>
        <v>4</v>
      </c>
      <c r="C16" s="62">
        <f>IF(ISNA(VLOOKUP($Y$1*1000+A16,年齢別人口集計表AD2!$A$2:$K$5000,10,FALSE)),0,VLOOKUP($Y$1*1000+A16,年齢別人口集計表AD2!$A$2:$K$5000,10,FALSE))</f>
        <v>1</v>
      </c>
      <c r="D16" s="62">
        <f>SUM(B16:C16)</f>
        <v>5</v>
      </c>
      <c r="E16" s="63"/>
      <c r="F16" s="62">
        <v>29</v>
      </c>
      <c r="G16" s="62">
        <f>IF(ISNA(VLOOKUP($Y$1*1000+F16,年齢別人口集計表AD2!$A$2:$K$5000,9,FALSE)),0,VLOOKUP($Y$1*1000+F16,年齢別人口集計表AD2!$A$2:$K$5000,9,FALSE))</f>
        <v>0</v>
      </c>
      <c r="H16" s="62">
        <f>IF(ISNA(VLOOKUP($Y$1*1000+F16,年齢別人口集計表AD2!$A$2:$K$5000,10,FALSE)),0,VLOOKUP($Y$1*1000+F16,年齢別人口集計表AD2!$A$2:$K$5000,10,FALSE))</f>
        <v>1</v>
      </c>
      <c r="I16" s="62">
        <f>SUM(G16:H16)</f>
        <v>1</v>
      </c>
      <c r="J16" s="63"/>
      <c r="K16" s="62">
        <v>34</v>
      </c>
      <c r="L16" s="62">
        <f>IF(ISNA(VLOOKUP($Y$1*1000+K16,年齢別人口集計表AD2!$A$2:$K$5000,9,FALSE)),0,VLOOKUP($Y$1*1000+K16,年齢別人口集計表AD2!$A$2:$K$5000,9,FALSE))</f>
        <v>1</v>
      </c>
      <c r="M16" s="62">
        <f>IF(ISNA(VLOOKUP($Y$1*1000+K16,年齢別人口集計表AD2!$A$2:$K$5000,10,FALSE)),0,VLOOKUP($Y$1*1000+K16,年齢別人口集計表AD2!$A$2:$K$5000,10,FALSE))</f>
        <v>0</v>
      </c>
      <c r="N16" s="62">
        <f>SUM(L16:M16)</f>
        <v>1</v>
      </c>
      <c r="O16" s="63"/>
      <c r="P16" s="62">
        <v>39</v>
      </c>
      <c r="Q16" s="62">
        <f>IF(ISNA(VLOOKUP($Y$1*1000+P16,年齢別人口集計表AD2!$A$2:$K$5000,9,FALSE)),0,VLOOKUP($Y$1*1000+P16,年齢別人口集計表AD2!$A$2:$K$5000,9,FALSE))</f>
        <v>0</v>
      </c>
      <c r="R16" s="62">
        <f>IF(ISNA(VLOOKUP($Y$1*1000+P16,年齢別人口集計表AD2!$A$2:$K$5000,10,FALSE)),0,VLOOKUP($Y$1*1000+P16,年齢別人口集計表AD2!$A$2:$K$5000,10,FALSE))</f>
        <v>1</v>
      </c>
      <c r="S16" s="62">
        <f>SUM(Q16:R16)</f>
        <v>1</v>
      </c>
      <c r="X16" s="57" t="s">
        <v>15</v>
      </c>
      <c r="Y16" s="57">
        <v>14</v>
      </c>
    </row>
    <row r="17" spans="1:25" x14ac:dyDescent="0.15">
      <c r="A17" s="64" t="s">
        <v>91</v>
      </c>
      <c r="B17" s="62">
        <f>SUM(B12:B16)</f>
        <v>6</v>
      </c>
      <c r="C17" s="62">
        <f>SUM(C12:C16)</f>
        <v>7</v>
      </c>
      <c r="D17" s="62">
        <f>SUM(D12:D16)</f>
        <v>13</v>
      </c>
      <c r="E17" s="63"/>
      <c r="F17" s="64" t="s">
        <v>91</v>
      </c>
      <c r="G17" s="62">
        <f>SUM(G12:G16)</f>
        <v>1</v>
      </c>
      <c r="H17" s="62">
        <f>SUM(H12:H16)</f>
        <v>6</v>
      </c>
      <c r="I17" s="62">
        <f>SUM(I12:I16)</f>
        <v>7</v>
      </c>
      <c r="J17" s="63"/>
      <c r="K17" s="64" t="s">
        <v>91</v>
      </c>
      <c r="L17" s="62">
        <f>SUM(L12:L16)</f>
        <v>6</v>
      </c>
      <c r="M17" s="62">
        <f>SUM(M12:M16)</f>
        <v>3</v>
      </c>
      <c r="N17" s="62">
        <f>SUM(N12:N16)</f>
        <v>9</v>
      </c>
      <c r="O17" s="63"/>
      <c r="P17" s="64" t="s">
        <v>91</v>
      </c>
      <c r="Q17" s="62">
        <f>SUM(Q12:Q16)</f>
        <v>5</v>
      </c>
      <c r="R17" s="62">
        <f>SUM(R12:R16)</f>
        <v>4</v>
      </c>
      <c r="S17" s="62">
        <f>SUM(S12:S16)</f>
        <v>9</v>
      </c>
      <c r="U17" s="65">
        <f>Q17+L17+G17+B17</f>
        <v>18</v>
      </c>
      <c r="V17" s="65">
        <f>R17+M17+H17+C17</f>
        <v>20</v>
      </c>
      <c r="X17" s="57" t="s">
        <v>16</v>
      </c>
      <c r="Y17" s="57">
        <v>15</v>
      </c>
    </row>
    <row r="18" spans="1:25" x14ac:dyDescent="0.15">
      <c r="A18" s="66"/>
      <c r="B18" s="66"/>
      <c r="C18" s="66"/>
      <c r="D18" s="66"/>
      <c r="F18" s="66"/>
      <c r="G18" s="66"/>
      <c r="H18" s="66"/>
      <c r="I18" s="66"/>
      <c r="K18" s="66"/>
      <c r="L18" s="66"/>
      <c r="M18" s="66"/>
      <c r="N18" s="66"/>
      <c r="P18" s="66"/>
      <c r="Q18" s="66"/>
      <c r="R18" s="66"/>
      <c r="S18" s="66"/>
      <c r="X18" s="57" t="s">
        <v>17</v>
      </c>
      <c r="Y18" s="57">
        <v>16</v>
      </c>
    </row>
    <row r="19" spans="1:25" x14ac:dyDescent="0.15">
      <c r="A19" s="64" t="s">
        <v>0</v>
      </c>
      <c r="B19" s="64" t="s">
        <v>89</v>
      </c>
      <c r="C19" s="64" t="s">
        <v>90</v>
      </c>
      <c r="D19" s="64" t="s">
        <v>91</v>
      </c>
      <c r="E19" s="63"/>
      <c r="F19" s="64" t="s">
        <v>0</v>
      </c>
      <c r="G19" s="64" t="s">
        <v>89</v>
      </c>
      <c r="H19" s="64" t="s">
        <v>90</v>
      </c>
      <c r="I19" s="64" t="s">
        <v>91</v>
      </c>
      <c r="J19" s="63"/>
      <c r="K19" s="64" t="s">
        <v>0</v>
      </c>
      <c r="L19" s="64" t="s">
        <v>89</v>
      </c>
      <c r="M19" s="64" t="s">
        <v>90</v>
      </c>
      <c r="N19" s="64" t="s">
        <v>91</v>
      </c>
      <c r="O19" s="63"/>
      <c r="P19" s="64" t="s">
        <v>0</v>
      </c>
      <c r="Q19" s="64" t="s">
        <v>89</v>
      </c>
      <c r="R19" s="64" t="s">
        <v>90</v>
      </c>
      <c r="S19" s="64" t="s">
        <v>91</v>
      </c>
      <c r="X19" s="57" t="s">
        <v>18</v>
      </c>
      <c r="Y19" s="57">
        <v>17</v>
      </c>
    </row>
    <row r="20" spans="1:25" x14ac:dyDescent="0.15">
      <c r="A20" s="62">
        <v>40</v>
      </c>
      <c r="B20" s="62">
        <f>IF(ISNA(VLOOKUP($Y$1*1000+A20,年齢別人口集計表AD2!$A$2:$K$5000,9,FALSE)),0,VLOOKUP($Y$1*1000+A20,年齢別人口集計表AD2!$A$2:$K$5000,9,FALSE))</f>
        <v>1</v>
      </c>
      <c r="C20" s="62">
        <f>IF(ISNA(VLOOKUP($Y$1*1000+A20,年齢別人口集計表AD2!$A$2:$K$5000,10,FALSE)),0,VLOOKUP($Y$1*1000+A20,年齢別人口集計表AD2!$A$2:$K$5000,10,FALSE))</f>
        <v>0</v>
      </c>
      <c r="D20" s="62">
        <f>SUM(B20:C20)</f>
        <v>1</v>
      </c>
      <c r="E20" s="63"/>
      <c r="F20" s="62">
        <v>45</v>
      </c>
      <c r="G20" s="62">
        <f>IF(ISNA(VLOOKUP($Y$1*1000+F20,年齢別人口集計表AD2!$A$2:$K$5000,9,FALSE)),0,VLOOKUP($Y$1*1000+F20,年齢別人口集計表AD2!$A$2:$K$5000,9,FALSE))</f>
        <v>2</v>
      </c>
      <c r="H20" s="62">
        <f>IF(ISNA(VLOOKUP($Y$1*1000+F20,年齢別人口集計表AD2!$A$2:$K$5000,10,FALSE)),0,VLOOKUP($Y$1*1000+F20,年齢別人口集計表AD2!$A$2:$K$5000,10,FALSE))</f>
        <v>1</v>
      </c>
      <c r="I20" s="62">
        <f>SUM(G20:H20)</f>
        <v>3</v>
      </c>
      <c r="J20" s="63"/>
      <c r="K20" s="62">
        <v>50</v>
      </c>
      <c r="L20" s="62">
        <f>IF(ISNA(VLOOKUP($Y$1*1000+K20,年齢別人口集計表AD2!$A$2:$K$5000,9,FALSE)),0,VLOOKUP($Y$1*1000+K20,年齢別人口集計表AD2!$A$2:$K$5000,9,FALSE))</f>
        <v>4</v>
      </c>
      <c r="M20" s="62">
        <f>IF(ISNA(VLOOKUP($Y$1*1000+K20,年齢別人口集計表AD2!$A$2:$K$5000,10,FALSE)),0,VLOOKUP($Y$1*1000+K20,年齢別人口集計表AD2!$A$2:$K$5000,10,FALSE))</f>
        <v>2</v>
      </c>
      <c r="N20" s="62">
        <f>SUM(L20:M20)</f>
        <v>6</v>
      </c>
      <c r="O20" s="63"/>
      <c r="P20" s="62">
        <v>55</v>
      </c>
      <c r="Q20" s="62">
        <f>IF(ISNA(VLOOKUP($Y$1*1000+P20,年齢別人口集計表AD2!$A$2:$K$5000,9,FALSE)),0,VLOOKUP($Y$1*1000+P20,年齢別人口集計表AD2!$A$2:$K$5000,9,FALSE))</f>
        <v>2</v>
      </c>
      <c r="R20" s="62">
        <f>IF(ISNA(VLOOKUP($Y$1*1000+P20,年齢別人口集計表AD2!$A$2:$K$5000,10,FALSE)),0,VLOOKUP($Y$1*1000+P20,年齢別人口集計表AD2!$A$2:$K$5000,10,FALSE))</f>
        <v>2</v>
      </c>
      <c r="S20" s="62">
        <f>SUM(Q20:R20)</f>
        <v>4</v>
      </c>
      <c r="X20" s="57" t="s">
        <v>19</v>
      </c>
      <c r="Y20" s="57">
        <v>18</v>
      </c>
    </row>
    <row r="21" spans="1:25" x14ac:dyDescent="0.15">
      <c r="A21" s="62">
        <v>41</v>
      </c>
      <c r="B21" s="62">
        <f>IF(ISNA(VLOOKUP($Y$1*1000+A21,年齢別人口集計表AD2!$A$2:$K$5000,9,FALSE)),0,VLOOKUP($Y$1*1000+A21,年齢別人口集計表AD2!$A$2:$K$5000,9,FALSE))</f>
        <v>1</v>
      </c>
      <c r="C21" s="62">
        <f>IF(ISNA(VLOOKUP($Y$1*1000+A21,年齢別人口集計表AD2!$A$2:$K$5000,10,FALSE)),0,VLOOKUP($Y$1*1000+A21,年齢別人口集計表AD2!$A$2:$K$5000,10,FALSE))</f>
        <v>2</v>
      </c>
      <c r="D21" s="62">
        <f>SUM(B21:C21)</f>
        <v>3</v>
      </c>
      <c r="E21" s="63"/>
      <c r="F21" s="62">
        <v>46</v>
      </c>
      <c r="G21" s="62">
        <f>IF(ISNA(VLOOKUP($Y$1*1000+F21,年齢別人口集計表AD2!$A$2:$K$5000,9,FALSE)),0,VLOOKUP($Y$1*1000+F21,年齢別人口集計表AD2!$A$2:$K$5000,9,FALSE))</f>
        <v>0</v>
      </c>
      <c r="H21" s="62">
        <f>IF(ISNA(VLOOKUP($Y$1*1000+F21,年齢別人口集計表AD2!$A$2:$K$5000,10,FALSE)),0,VLOOKUP($Y$1*1000+F21,年齢別人口集計表AD2!$A$2:$K$5000,10,FALSE))</f>
        <v>3</v>
      </c>
      <c r="I21" s="62">
        <f>SUM(G21:H21)</f>
        <v>3</v>
      </c>
      <c r="J21" s="63"/>
      <c r="K21" s="62">
        <v>51</v>
      </c>
      <c r="L21" s="62">
        <f>IF(ISNA(VLOOKUP($Y$1*1000+K21,年齢別人口集計表AD2!$A$2:$K$5000,9,FALSE)),0,VLOOKUP($Y$1*1000+K21,年齢別人口集計表AD2!$A$2:$K$5000,9,FALSE))</f>
        <v>1</v>
      </c>
      <c r="M21" s="62">
        <f>IF(ISNA(VLOOKUP($Y$1*1000+K21,年齢別人口集計表AD2!$A$2:$K$5000,10,FALSE)),0,VLOOKUP($Y$1*1000+K21,年齢別人口集計表AD2!$A$2:$K$5000,10,FALSE))</f>
        <v>3</v>
      </c>
      <c r="N21" s="62">
        <f>SUM(L21:M21)</f>
        <v>4</v>
      </c>
      <c r="O21" s="63"/>
      <c r="P21" s="62">
        <v>56</v>
      </c>
      <c r="Q21" s="62">
        <f>IF(ISNA(VLOOKUP($Y$1*1000+P21,年齢別人口集計表AD2!$A$2:$K$5000,9,FALSE)),0,VLOOKUP($Y$1*1000+P21,年齢別人口集計表AD2!$A$2:$K$5000,9,FALSE))</f>
        <v>0</v>
      </c>
      <c r="R21" s="62">
        <f>IF(ISNA(VLOOKUP($Y$1*1000+P21,年齢別人口集計表AD2!$A$2:$K$5000,10,FALSE)),0,VLOOKUP($Y$1*1000+P21,年齢別人口集計表AD2!$A$2:$K$5000,10,FALSE))</f>
        <v>2</v>
      </c>
      <c r="S21" s="62">
        <f>SUM(Q21:R21)</f>
        <v>2</v>
      </c>
      <c r="X21" s="57" t="s">
        <v>120</v>
      </c>
      <c r="Y21" s="57">
        <v>19</v>
      </c>
    </row>
    <row r="22" spans="1:25" x14ac:dyDescent="0.15">
      <c r="A22" s="62">
        <v>42</v>
      </c>
      <c r="B22" s="62">
        <f>IF(ISNA(VLOOKUP($Y$1*1000+A22,年齢別人口集計表AD2!$A$2:$K$5000,9,FALSE)),0,VLOOKUP($Y$1*1000+A22,年齢別人口集計表AD2!$A$2:$K$5000,9,FALSE))</f>
        <v>4</v>
      </c>
      <c r="C22" s="62">
        <f>IF(ISNA(VLOOKUP($Y$1*1000+A22,年齢別人口集計表AD2!$A$2:$K$5000,10,FALSE)),0,VLOOKUP($Y$1*1000+A22,年齢別人口集計表AD2!$A$2:$K$5000,10,FALSE))</f>
        <v>2</v>
      </c>
      <c r="D22" s="62">
        <f>SUM(B22:C22)</f>
        <v>6</v>
      </c>
      <c r="E22" s="63"/>
      <c r="F22" s="62">
        <v>47</v>
      </c>
      <c r="G22" s="62">
        <f>IF(ISNA(VLOOKUP($Y$1*1000+F22,年齢別人口集計表AD2!$A$2:$K$5000,9,FALSE)),0,VLOOKUP($Y$1*1000+F22,年齢別人口集計表AD2!$A$2:$K$5000,9,FALSE))</f>
        <v>3</v>
      </c>
      <c r="H22" s="62">
        <f>IF(ISNA(VLOOKUP($Y$1*1000+F22,年齢別人口集計表AD2!$A$2:$K$5000,10,FALSE)),0,VLOOKUP($Y$1*1000+F22,年齢別人口集計表AD2!$A$2:$K$5000,10,FALSE))</f>
        <v>3</v>
      </c>
      <c r="I22" s="62">
        <f>SUM(G22:H22)</f>
        <v>6</v>
      </c>
      <c r="J22" s="63"/>
      <c r="K22" s="62">
        <v>52</v>
      </c>
      <c r="L22" s="62">
        <f>IF(ISNA(VLOOKUP($Y$1*1000+K22,年齢別人口集計表AD2!$A$2:$K$5000,9,FALSE)),0,VLOOKUP($Y$1*1000+K22,年齢別人口集計表AD2!$A$2:$K$5000,9,FALSE))</f>
        <v>3</v>
      </c>
      <c r="M22" s="62">
        <f>IF(ISNA(VLOOKUP($Y$1*1000+K22,年齢別人口集計表AD2!$A$2:$K$5000,10,FALSE)),0,VLOOKUP($Y$1*1000+K22,年齢別人口集計表AD2!$A$2:$K$5000,10,FALSE))</f>
        <v>1</v>
      </c>
      <c r="N22" s="62">
        <f>SUM(L22:M22)</f>
        <v>4</v>
      </c>
      <c r="O22" s="63"/>
      <c r="P22" s="62">
        <v>57</v>
      </c>
      <c r="Q22" s="62">
        <f>IF(ISNA(VLOOKUP($Y$1*1000+P22,年齢別人口集計表AD2!$A$2:$K$5000,9,FALSE)),0,VLOOKUP($Y$1*1000+P22,年齢別人口集計表AD2!$A$2:$K$5000,9,FALSE))</f>
        <v>4</v>
      </c>
      <c r="R22" s="62">
        <f>IF(ISNA(VLOOKUP($Y$1*1000+P22,年齢別人口集計表AD2!$A$2:$K$5000,10,FALSE)),0,VLOOKUP($Y$1*1000+P22,年齢別人口集計表AD2!$A$2:$K$5000,10,FALSE))</f>
        <v>2</v>
      </c>
      <c r="S22" s="62">
        <f>SUM(Q22:R22)</f>
        <v>6</v>
      </c>
      <c r="X22" s="57" t="s">
        <v>20</v>
      </c>
      <c r="Y22" s="57">
        <v>22</v>
      </c>
    </row>
    <row r="23" spans="1:25" x14ac:dyDescent="0.15">
      <c r="A23" s="62">
        <v>43</v>
      </c>
      <c r="B23" s="62">
        <f>IF(ISNA(VLOOKUP($Y$1*1000+A23,年齢別人口集計表AD2!$A$2:$K$5000,9,FALSE)),0,VLOOKUP($Y$1*1000+A23,年齢別人口集計表AD2!$A$2:$K$5000,9,FALSE))</f>
        <v>2</v>
      </c>
      <c r="C23" s="62">
        <f>IF(ISNA(VLOOKUP($Y$1*1000+A23,年齢別人口集計表AD2!$A$2:$K$5000,10,FALSE)),0,VLOOKUP($Y$1*1000+A23,年齢別人口集計表AD2!$A$2:$K$5000,10,FALSE))</f>
        <v>1</v>
      </c>
      <c r="D23" s="62">
        <f>SUM(B23:C23)</f>
        <v>3</v>
      </c>
      <c r="E23" s="63"/>
      <c r="F23" s="62">
        <v>48</v>
      </c>
      <c r="G23" s="62">
        <f>IF(ISNA(VLOOKUP($Y$1*1000+F23,年齢別人口集計表AD2!$A$2:$K$5000,9,FALSE)),0,VLOOKUP($Y$1*1000+F23,年齢別人口集計表AD2!$A$2:$K$5000,9,FALSE))</f>
        <v>2</v>
      </c>
      <c r="H23" s="62">
        <f>IF(ISNA(VLOOKUP($Y$1*1000+F23,年齢別人口集計表AD2!$A$2:$K$5000,10,FALSE)),0,VLOOKUP($Y$1*1000+F23,年齢別人口集計表AD2!$A$2:$K$5000,10,FALSE))</f>
        <v>3</v>
      </c>
      <c r="I23" s="62">
        <f>SUM(G23:H23)</f>
        <v>5</v>
      </c>
      <c r="J23" s="63"/>
      <c r="K23" s="62">
        <v>53</v>
      </c>
      <c r="L23" s="62">
        <f>IF(ISNA(VLOOKUP($Y$1*1000+K23,年齢別人口集計表AD2!$A$2:$K$5000,9,FALSE)),0,VLOOKUP($Y$1*1000+K23,年齢別人口集計表AD2!$A$2:$K$5000,9,FALSE))</f>
        <v>1</v>
      </c>
      <c r="M23" s="62">
        <f>IF(ISNA(VLOOKUP($Y$1*1000+K23,年齢別人口集計表AD2!$A$2:$K$5000,10,FALSE)),0,VLOOKUP($Y$1*1000+K23,年齢別人口集計表AD2!$A$2:$K$5000,10,FALSE))</f>
        <v>1</v>
      </c>
      <c r="N23" s="62">
        <f>SUM(L23:M23)</f>
        <v>2</v>
      </c>
      <c r="O23" s="63"/>
      <c r="P23" s="62">
        <v>58</v>
      </c>
      <c r="Q23" s="62">
        <f>IF(ISNA(VLOOKUP($Y$1*1000+P23,年齢別人口集計表AD2!$A$2:$K$5000,9,FALSE)),0,VLOOKUP($Y$1*1000+P23,年齢別人口集計表AD2!$A$2:$K$5000,9,FALSE))</f>
        <v>0</v>
      </c>
      <c r="R23" s="62">
        <f>IF(ISNA(VLOOKUP($Y$1*1000+P23,年齢別人口集計表AD2!$A$2:$K$5000,10,FALSE)),0,VLOOKUP($Y$1*1000+P23,年齢別人口集計表AD2!$A$2:$K$5000,10,FALSE))</f>
        <v>0</v>
      </c>
      <c r="S23" s="62">
        <f>SUM(Q23:R23)</f>
        <v>0</v>
      </c>
      <c r="X23" s="57" t="s">
        <v>21</v>
      </c>
      <c r="Y23" s="57">
        <v>23</v>
      </c>
    </row>
    <row r="24" spans="1:25" x14ac:dyDescent="0.15">
      <c r="A24" s="62">
        <v>44</v>
      </c>
      <c r="B24" s="62">
        <f>IF(ISNA(VLOOKUP($Y$1*1000+A24,年齢別人口集計表AD2!$A$2:$K$5000,9,FALSE)),0,VLOOKUP($Y$1*1000+A24,年齢別人口集計表AD2!$A$2:$K$5000,9,FALSE))</f>
        <v>2</v>
      </c>
      <c r="C24" s="62">
        <f>IF(ISNA(VLOOKUP($Y$1*1000+A24,年齢別人口集計表AD2!$A$2:$K$5000,10,FALSE)),0,VLOOKUP($Y$1*1000+A24,年齢別人口集計表AD2!$A$2:$K$5000,10,FALSE))</f>
        <v>2</v>
      </c>
      <c r="D24" s="62">
        <f>SUM(B24:C24)</f>
        <v>4</v>
      </c>
      <c r="E24" s="63"/>
      <c r="F24" s="62">
        <v>49</v>
      </c>
      <c r="G24" s="62">
        <f>IF(ISNA(VLOOKUP($Y$1*1000+F24,年齢別人口集計表AD2!$A$2:$K$5000,9,FALSE)),0,VLOOKUP($Y$1*1000+F24,年齢別人口集計表AD2!$A$2:$K$5000,9,FALSE))</f>
        <v>0</v>
      </c>
      <c r="H24" s="62">
        <f>IF(ISNA(VLOOKUP($Y$1*1000+F24,年齢別人口集計表AD2!$A$2:$K$5000,10,FALSE)),0,VLOOKUP($Y$1*1000+F24,年齢別人口集計表AD2!$A$2:$K$5000,10,FALSE))</f>
        <v>4</v>
      </c>
      <c r="I24" s="62">
        <f>SUM(G24:H24)</f>
        <v>4</v>
      </c>
      <c r="J24" s="63"/>
      <c r="K24" s="62">
        <v>54</v>
      </c>
      <c r="L24" s="62">
        <f>IF(ISNA(VLOOKUP($Y$1*1000+K24,年齢別人口集計表AD2!$A$2:$K$5000,9,FALSE)),0,VLOOKUP($Y$1*1000+K24,年齢別人口集計表AD2!$A$2:$K$5000,9,FALSE))</f>
        <v>2</v>
      </c>
      <c r="M24" s="62">
        <f>IF(ISNA(VLOOKUP($Y$1*1000+K24,年齢別人口集計表AD2!$A$2:$K$5000,10,FALSE)),0,VLOOKUP($Y$1*1000+K24,年齢別人口集計表AD2!$A$2:$K$5000,10,FALSE))</f>
        <v>3</v>
      </c>
      <c r="N24" s="62">
        <f>SUM(L24:M24)</f>
        <v>5</v>
      </c>
      <c r="O24" s="63"/>
      <c r="P24" s="62">
        <v>59</v>
      </c>
      <c r="Q24" s="62">
        <f>IF(ISNA(VLOOKUP($Y$1*1000+P24,年齢別人口集計表AD2!$A$2:$K$5000,9,FALSE)),0,VLOOKUP($Y$1*1000+P24,年齢別人口集計表AD2!$A$2:$K$5000,9,FALSE))</f>
        <v>1</v>
      </c>
      <c r="R24" s="62">
        <f>IF(ISNA(VLOOKUP($Y$1*1000+P24,年齢別人口集計表AD2!$A$2:$K$5000,10,FALSE)),0,VLOOKUP($Y$1*1000+P24,年齢別人口集計表AD2!$A$2:$K$5000,10,FALSE))</f>
        <v>2</v>
      </c>
      <c r="S24" s="62">
        <f>SUM(Q24:R24)</f>
        <v>3</v>
      </c>
      <c r="X24" s="57" t="s">
        <v>22</v>
      </c>
      <c r="Y24" s="57">
        <v>24</v>
      </c>
    </row>
    <row r="25" spans="1:25" x14ac:dyDescent="0.15">
      <c r="A25" s="64" t="s">
        <v>91</v>
      </c>
      <c r="B25" s="62">
        <f>SUM(B20:B24)</f>
        <v>10</v>
      </c>
      <c r="C25" s="62">
        <f>SUM(C20:C24)</f>
        <v>7</v>
      </c>
      <c r="D25" s="62">
        <f>SUM(D20:D24)</f>
        <v>17</v>
      </c>
      <c r="E25" s="63"/>
      <c r="F25" s="64" t="s">
        <v>91</v>
      </c>
      <c r="G25" s="62">
        <f>SUM(G20:G24)</f>
        <v>7</v>
      </c>
      <c r="H25" s="62">
        <f>SUM(H20:H24)</f>
        <v>14</v>
      </c>
      <c r="I25" s="62">
        <f>SUM(I20:I24)</f>
        <v>21</v>
      </c>
      <c r="J25" s="63"/>
      <c r="K25" s="64" t="s">
        <v>91</v>
      </c>
      <c r="L25" s="62">
        <f>SUM(L20:L24)</f>
        <v>11</v>
      </c>
      <c r="M25" s="62">
        <f>SUM(M20:M24)</f>
        <v>10</v>
      </c>
      <c r="N25" s="62">
        <f>SUM(N20:N24)</f>
        <v>21</v>
      </c>
      <c r="O25" s="63"/>
      <c r="P25" s="64" t="s">
        <v>91</v>
      </c>
      <c r="Q25" s="62">
        <f>SUM(Q20:Q24)</f>
        <v>7</v>
      </c>
      <c r="R25" s="62">
        <f>SUM(R20:R24)</f>
        <v>8</v>
      </c>
      <c r="S25" s="62">
        <f>SUM(S20:S24)</f>
        <v>15</v>
      </c>
      <c r="U25" s="65">
        <f>Q25+L25+G25+B25</f>
        <v>35</v>
      </c>
      <c r="V25" s="65">
        <f>R25+M25+H25+C25</f>
        <v>39</v>
      </c>
      <c r="X25" s="57" t="s">
        <v>23</v>
      </c>
      <c r="Y25" s="57">
        <v>25</v>
      </c>
    </row>
    <row r="26" spans="1:25" x14ac:dyDescent="0.15">
      <c r="A26" s="66"/>
      <c r="B26" s="66"/>
      <c r="C26" s="66"/>
      <c r="D26" s="66"/>
      <c r="F26" s="66"/>
      <c r="G26" s="66"/>
      <c r="H26" s="66"/>
      <c r="I26" s="66"/>
      <c r="K26" s="66"/>
      <c r="L26" s="66"/>
      <c r="M26" s="66"/>
      <c r="N26" s="66"/>
      <c r="P26" s="66"/>
      <c r="Q26" s="66"/>
      <c r="R26" s="66"/>
      <c r="S26" s="66"/>
      <c r="X26" s="57" t="s">
        <v>24</v>
      </c>
      <c r="Y26" s="57">
        <v>26</v>
      </c>
    </row>
    <row r="27" spans="1:25" x14ac:dyDescent="0.15">
      <c r="A27" s="64" t="s">
        <v>0</v>
      </c>
      <c r="B27" s="64" t="s">
        <v>89</v>
      </c>
      <c r="C27" s="64" t="s">
        <v>90</v>
      </c>
      <c r="D27" s="64" t="s">
        <v>91</v>
      </c>
      <c r="E27" s="63"/>
      <c r="F27" s="64" t="s">
        <v>0</v>
      </c>
      <c r="G27" s="64" t="s">
        <v>89</v>
      </c>
      <c r="H27" s="64" t="s">
        <v>90</v>
      </c>
      <c r="I27" s="64" t="s">
        <v>91</v>
      </c>
      <c r="J27" s="63"/>
      <c r="K27" s="64" t="s">
        <v>0</v>
      </c>
      <c r="L27" s="64" t="s">
        <v>89</v>
      </c>
      <c r="M27" s="64" t="s">
        <v>90</v>
      </c>
      <c r="N27" s="64" t="s">
        <v>91</v>
      </c>
      <c r="O27" s="63"/>
      <c r="P27" s="64" t="s">
        <v>0</v>
      </c>
      <c r="Q27" s="64" t="s">
        <v>89</v>
      </c>
      <c r="R27" s="64" t="s">
        <v>90</v>
      </c>
      <c r="S27" s="64" t="s">
        <v>91</v>
      </c>
      <c r="X27" s="57" t="s">
        <v>25</v>
      </c>
      <c r="Y27" s="57">
        <v>27</v>
      </c>
    </row>
    <row r="28" spans="1:25" x14ac:dyDescent="0.15">
      <c r="A28" s="62">
        <v>60</v>
      </c>
      <c r="B28" s="62">
        <f>IF(ISNA(VLOOKUP($Y$1*1000+A28,年齢別人口集計表AD2!$A$2:$K$5000,9,FALSE)),0,VLOOKUP($Y$1*1000+A28,年齢別人口集計表AD2!$A$2:$K$5000,9,FALSE))</f>
        <v>3</v>
      </c>
      <c r="C28" s="62">
        <f>IF(ISNA(VLOOKUP($Y$1*1000+A28,年齢別人口集計表AD2!$A$2:$K$5000,10,FALSE)),0,VLOOKUP($Y$1*1000+A28,年齢別人口集計表AD2!$A$2:$K$5000,10,FALSE))</f>
        <v>1</v>
      </c>
      <c r="D28" s="62">
        <f>SUM(B28:C28)</f>
        <v>4</v>
      </c>
      <c r="E28" s="63"/>
      <c r="F28" s="62">
        <v>65</v>
      </c>
      <c r="G28" s="62">
        <f>IF(ISNA(VLOOKUP($Y$1*1000+F28,年齢別人口集計表AD2!$A$2:$K$5000,9,FALSE)),0,VLOOKUP($Y$1*1000+F28,年齢別人口集計表AD2!$A$2:$K$5000,9,FALSE))</f>
        <v>1</v>
      </c>
      <c r="H28" s="62">
        <f>IF(ISNA(VLOOKUP($Y$1*1000+F28,年齢別人口集計表AD2!$A$2:$K$5000,10,FALSE)),0,VLOOKUP($Y$1*1000+F28,年齢別人口集計表AD2!$A$2:$K$5000,10,FALSE))</f>
        <v>1</v>
      </c>
      <c r="I28" s="62">
        <f>SUM(G28:H28)</f>
        <v>2</v>
      </c>
      <c r="J28" s="63"/>
      <c r="K28" s="62">
        <v>70</v>
      </c>
      <c r="L28" s="62">
        <f>IF(ISNA(VLOOKUP($Y$1*1000+K28,年齢別人口集計表AD2!$A$2:$K$5000,9,FALSE)),0,VLOOKUP($Y$1*1000+K28,年齢別人口集計表AD2!$A$2:$K$5000,9,FALSE))</f>
        <v>4</v>
      </c>
      <c r="M28" s="62">
        <f>IF(ISNA(VLOOKUP($Y$1*1000+K28,年齢別人口集計表AD2!$A$2:$K$5000,10,FALSE)),0,VLOOKUP($Y$1*1000+K28,年齢別人口集計表AD2!$A$2:$K$5000,10,FALSE))</f>
        <v>5</v>
      </c>
      <c r="N28" s="62">
        <f>SUM(L28:M28)</f>
        <v>9</v>
      </c>
      <c r="O28" s="63"/>
      <c r="P28" s="62">
        <v>75</v>
      </c>
      <c r="Q28" s="62">
        <f>IF(ISNA(VLOOKUP($Y$1*1000+P28,年齢別人口集計表AD2!$A$2:$K$5000,9,FALSE)),0,VLOOKUP($Y$1*1000+P28,年齢別人口集計表AD2!$A$2:$K$5000,9,FALSE))</f>
        <v>1</v>
      </c>
      <c r="R28" s="62">
        <f>IF(ISNA(VLOOKUP($Y$1*1000+P28,年齢別人口集計表AD2!$A$2:$K$5000,10,FALSE)),0,VLOOKUP($Y$1*1000+P28,年齢別人口集計表AD2!$A$2:$K$5000,10,FALSE))</f>
        <v>5</v>
      </c>
      <c r="S28" s="62">
        <f>SUM(Q28:R28)</f>
        <v>6</v>
      </c>
      <c r="X28" s="57" t="s">
        <v>26</v>
      </c>
      <c r="Y28" s="57">
        <v>28</v>
      </c>
    </row>
    <row r="29" spans="1:25" x14ac:dyDescent="0.15">
      <c r="A29" s="62">
        <v>61</v>
      </c>
      <c r="B29" s="62">
        <f>IF(ISNA(VLOOKUP($Y$1*1000+A29,年齢別人口集計表AD2!$A$2:$K$5000,9,FALSE)),0,VLOOKUP($Y$1*1000+A29,年齢別人口集計表AD2!$A$2:$K$5000,9,FALSE))</f>
        <v>2</v>
      </c>
      <c r="C29" s="62">
        <f>IF(ISNA(VLOOKUP($Y$1*1000+A29,年齢別人口集計表AD2!$A$2:$K$5000,10,FALSE)),0,VLOOKUP($Y$1*1000+A29,年齢別人口集計表AD2!$A$2:$K$5000,10,FALSE))</f>
        <v>3</v>
      </c>
      <c r="D29" s="62">
        <f>SUM(B29:C29)</f>
        <v>5</v>
      </c>
      <c r="E29" s="63"/>
      <c r="F29" s="62">
        <v>66</v>
      </c>
      <c r="G29" s="62">
        <f>IF(ISNA(VLOOKUP($Y$1*1000+F29,年齢別人口集計表AD2!$A$2:$K$5000,9,FALSE)),0,VLOOKUP($Y$1*1000+F29,年齢別人口集計表AD2!$A$2:$K$5000,9,FALSE))</f>
        <v>2</v>
      </c>
      <c r="H29" s="62">
        <f>IF(ISNA(VLOOKUP($Y$1*1000+F29,年齢別人口集計表AD2!$A$2:$K$5000,10,FALSE)),0,VLOOKUP($Y$1*1000+F29,年齢別人口集計表AD2!$A$2:$K$5000,10,FALSE))</f>
        <v>3</v>
      </c>
      <c r="I29" s="62">
        <f>SUM(G29:H29)</f>
        <v>5</v>
      </c>
      <c r="J29" s="63"/>
      <c r="K29" s="62">
        <v>71</v>
      </c>
      <c r="L29" s="62">
        <f>IF(ISNA(VLOOKUP($Y$1*1000+K29,年齢別人口集計表AD2!$A$2:$K$5000,9,FALSE)),0,VLOOKUP($Y$1*1000+K29,年齢別人口集計表AD2!$A$2:$K$5000,9,FALSE))</f>
        <v>4</v>
      </c>
      <c r="M29" s="62">
        <f>IF(ISNA(VLOOKUP($Y$1*1000+K29,年齢別人口集計表AD2!$A$2:$K$5000,10,FALSE)),0,VLOOKUP($Y$1*1000+K29,年齢別人口集計表AD2!$A$2:$K$5000,10,FALSE))</f>
        <v>3</v>
      </c>
      <c r="N29" s="62">
        <f>SUM(L29:M29)</f>
        <v>7</v>
      </c>
      <c r="O29" s="63"/>
      <c r="P29" s="62">
        <v>76</v>
      </c>
      <c r="Q29" s="62">
        <f>IF(ISNA(VLOOKUP($Y$1*1000+P29,年齢別人口集計表AD2!$A$2:$K$5000,9,FALSE)),0,VLOOKUP($Y$1*1000+P29,年齢別人口集計表AD2!$A$2:$K$5000,9,FALSE))</f>
        <v>1</v>
      </c>
      <c r="R29" s="62">
        <f>IF(ISNA(VLOOKUP($Y$1*1000+P29,年齢別人口集計表AD2!$A$2:$K$5000,10,FALSE)),0,VLOOKUP($Y$1*1000+P29,年齢別人口集計表AD2!$A$2:$K$5000,10,FALSE))</f>
        <v>3</v>
      </c>
      <c r="S29" s="62">
        <f>SUM(Q29:R29)</f>
        <v>4</v>
      </c>
      <c r="X29" s="57" t="s">
        <v>27</v>
      </c>
      <c r="Y29" s="57">
        <v>29</v>
      </c>
    </row>
    <row r="30" spans="1:25" x14ac:dyDescent="0.15">
      <c r="A30" s="62">
        <v>62</v>
      </c>
      <c r="B30" s="62">
        <f>IF(ISNA(VLOOKUP($Y$1*1000+A30,年齢別人口集計表AD2!$A$2:$K$5000,9,FALSE)),0,VLOOKUP($Y$1*1000+A30,年齢別人口集計表AD2!$A$2:$K$5000,9,FALSE))</f>
        <v>3</v>
      </c>
      <c r="C30" s="62">
        <f>IF(ISNA(VLOOKUP($Y$1*1000+A30,年齢別人口集計表AD2!$A$2:$K$5000,10,FALSE)),0,VLOOKUP($Y$1*1000+A30,年齢別人口集計表AD2!$A$2:$K$5000,10,FALSE))</f>
        <v>1</v>
      </c>
      <c r="D30" s="62">
        <f>SUM(B30:C30)</f>
        <v>4</v>
      </c>
      <c r="E30" s="63"/>
      <c r="F30" s="62">
        <v>67</v>
      </c>
      <c r="G30" s="62">
        <f>IF(ISNA(VLOOKUP($Y$1*1000+F30,年齢別人口集計表AD2!$A$2:$K$5000,9,FALSE)),0,VLOOKUP($Y$1*1000+F30,年齢別人口集計表AD2!$A$2:$K$5000,9,FALSE))</f>
        <v>0</v>
      </c>
      <c r="H30" s="62">
        <f>IF(ISNA(VLOOKUP($Y$1*1000+F30,年齢別人口集計表AD2!$A$2:$K$5000,10,FALSE)),0,VLOOKUP($Y$1*1000+F30,年齢別人口集計表AD2!$A$2:$K$5000,10,FALSE))</f>
        <v>3</v>
      </c>
      <c r="I30" s="62">
        <f>SUM(G30:H30)</f>
        <v>3</v>
      </c>
      <c r="J30" s="63"/>
      <c r="K30" s="62">
        <v>72</v>
      </c>
      <c r="L30" s="62">
        <f>IF(ISNA(VLOOKUP($Y$1*1000+K30,年齢別人口集計表AD2!$A$2:$K$5000,9,FALSE)),0,VLOOKUP($Y$1*1000+K30,年齢別人口集計表AD2!$A$2:$K$5000,9,FALSE))</f>
        <v>4</v>
      </c>
      <c r="M30" s="62">
        <f>IF(ISNA(VLOOKUP($Y$1*1000+K30,年齢別人口集計表AD2!$A$2:$K$5000,10,FALSE)),0,VLOOKUP($Y$1*1000+K30,年齢別人口集計表AD2!$A$2:$K$5000,10,FALSE))</f>
        <v>3</v>
      </c>
      <c r="N30" s="62">
        <f>SUM(L30:M30)</f>
        <v>7</v>
      </c>
      <c r="O30" s="63"/>
      <c r="P30" s="62">
        <v>77</v>
      </c>
      <c r="Q30" s="62">
        <f>IF(ISNA(VLOOKUP($Y$1*1000+P30,年齢別人口集計表AD2!$A$2:$K$5000,9,FALSE)),0,VLOOKUP($Y$1*1000+P30,年齢別人口集計表AD2!$A$2:$K$5000,9,FALSE))</f>
        <v>3</v>
      </c>
      <c r="R30" s="62">
        <f>IF(ISNA(VLOOKUP($Y$1*1000+P30,年齢別人口集計表AD2!$A$2:$K$5000,10,FALSE)),0,VLOOKUP($Y$1*1000+P30,年齢別人口集計表AD2!$A$2:$K$5000,10,FALSE))</f>
        <v>0</v>
      </c>
      <c r="S30" s="62">
        <f>SUM(Q30:R30)</f>
        <v>3</v>
      </c>
      <c r="X30" s="57" t="s">
        <v>28</v>
      </c>
      <c r="Y30" s="57">
        <v>30</v>
      </c>
    </row>
    <row r="31" spans="1:25" x14ac:dyDescent="0.15">
      <c r="A31" s="62">
        <v>63</v>
      </c>
      <c r="B31" s="62">
        <f>IF(ISNA(VLOOKUP($Y$1*1000+A31,年齢別人口集計表AD2!$A$2:$K$5000,9,FALSE)),0,VLOOKUP($Y$1*1000+A31,年齢別人口集計表AD2!$A$2:$K$5000,9,FALSE))</f>
        <v>3</v>
      </c>
      <c r="C31" s="62">
        <f>IF(ISNA(VLOOKUP($Y$1*1000+A31,年齢別人口集計表AD2!$A$2:$K$5000,10,FALSE)),0,VLOOKUP($Y$1*1000+A31,年齢別人口集計表AD2!$A$2:$K$5000,10,FALSE))</f>
        <v>2</v>
      </c>
      <c r="D31" s="62">
        <f>SUM(B31:C31)</f>
        <v>5</v>
      </c>
      <c r="E31" s="63"/>
      <c r="F31" s="62">
        <v>68</v>
      </c>
      <c r="G31" s="62">
        <f>IF(ISNA(VLOOKUP($Y$1*1000+F31,年齢別人口集計表AD2!$A$2:$K$5000,9,FALSE)),0,VLOOKUP($Y$1*1000+F31,年齢別人口集計表AD2!$A$2:$K$5000,9,FALSE))</f>
        <v>2</v>
      </c>
      <c r="H31" s="62">
        <f>IF(ISNA(VLOOKUP($Y$1*1000+F31,年齢別人口集計表AD2!$A$2:$K$5000,10,FALSE)),0,VLOOKUP($Y$1*1000+F31,年齢別人口集計表AD2!$A$2:$K$5000,10,FALSE))</f>
        <v>1</v>
      </c>
      <c r="I31" s="62">
        <f>SUM(G31:H31)</f>
        <v>3</v>
      </c>
      <c r="J31" s="63"/>
      <c r="K31" s="62">
        <v>73</v>
      </c>
      <c r="L31" s="62">
        <f>IF(ISNA(VLOOKUP($Y$1*1000+K31,年齢別人口集計表AD2!$A$2:$K$5000,9,FALSE)),0,VLOOKUP($Y$1*1000+K31,年齢別人口集計表AD2!$A$2:$K$5000,9,FALSE))</f>
        <v>0</v>
      </c>
      <c r="M31" s="62">
        <f>IF(ISNA(VLOOKUP($Y$1*1000+K31,年齢別人口集計表AD2!$A$2:$K$5000,10,FALSE)),0,VLOOKUP($Y$1*1000+K31,年齢別人口集計表AD2!$A$2:$K$5000,10,FALSE))</f>
        <v>1</v>
      </c>
      <c r="N31" s="62">
        <f>SUM(L31:M31)</f>
        <v>1</v>
      </c>
      <c r="O31" s="63"/>
      <c r="P31" s="62">
        <v>78</v>
      </c>
      <c r="Q31" s="62">
        <f>IF(ISNA(VLOOKUP($Y$1*1000+P31,年齢別人口集計表AD2!$A$2:$K$5000,9,FALSE)),0,VLOOKUP($Y$1*1000+P31,年齢別人口集計表AD2!$A$2:$K$5000,9,FALSE))</f>
        <v>0</v>
      </c>
      <c r="R31" s="62">
        <f>IF(ISNA(VLOOKUP($Y$1*1000+P31,年齢別人口集計表AD2!$A$2:$K$5000,10,FALSE)),0,VLOOKUP($Y$1*1000+P31,年齢別人口集計表AD2!$A$2:$K$5000,10,FALSE))</f>
        <v>3</v>
      </c>
      <c r="S31" s="62">
        <f>SUM(Q31:R31)</f>
        <v>3</v>
      </c>
      <c r="X31" s="57" t="s">
        <v>29</v>
      </c>
      <c r="Y31" s="57">
        <v>31</v>
      </c>
    </row>
    <row r="32" spans="1:25" x14ac:dyDescent="0.15">
      <c r="A32" s="62">
        <v>64</v>
      </c>
      <c r="B32" s="62">
        <f>IF(ISNA(VLOOKUP($Y$1*1000+A32,年齢別人口集計表AD2!$A$2:$K$5000,9,FALSE)),0,VLOOKUP($Y$1*1000+A32,年齢別人口集計表AD2!$A$2:$K$5000,9,FALSE))</f>
        <v>1</v>
      </c>
      <c r="C32" s="62">
        <f>IF(ISNA(VLOOKUP($Y$1*1000+A32,年齢別人口集計表AD2!$A$2:$K$5000,10,FALSE)),0,VLOOKUP($Y$1*1000+A32,年齢別人口集計表AD2!$A$2:$K$5000,10,FALSE))</f>
        <v>2</v>
      </c>
      <c r="D32" s="62">
        <f>SUM(B32:C32)</f>
        <v>3</v>
      </c>
      <c r="E32" s="63"/>
      <c r="F32" s="62">
        <v>69</v>
      </c>
      <c r="G32" s="62">
        <f>IF(ISNA(VLOOKUP($Y$1*1000+F32,年齢別人口集計表AD2!$A$2:$K$5000,9,FALSE)),0,VLOOKUP($Y$1*1000+F32,年齢別人口集計表AD2!$A$2:$K$5000,9,FALSE))</f>
        <v>5</v>
      </c>
      <c r="H32" s="62">
        <f>IF(ISNA(VLOOKUP($Y$1*1000+F32,年齢別人口集計表AD2!$A$2:$K$5000,10,FALSE)),0,VLOOKUP($Y$1*1000+F32,年齢別人口集計表AD2!$A$2:$K$5000,10,FALSE))</f>
        <v>4</v>
      </c>
      <c r="I32" s="62">
        <f>SUM(G32:H32)</f>
        <v>9</v>
      </c>
      <c r="J32" s="63"/>
      <c r="K32" s="62">
        <v>74</v>
      </c>
      <c r="L32" s="62">
        <f>IF(ISNA(VLOOKUP($Y$1*1000+K32,年齢別人口集計表AD2!$A$2:$K$5000,9,FALSE)),0,VLOOKUP($Y$1*1000+K32,年齢別人口集計表AD2!$A$2:$K$5000,9,FALSE))</f>
        <v>3</v>
      </c>
      <c r="M32" s="62">
        <f>IF(ISNA(VLOOKUP($Y$1*1000+K32,年齢別人口集計表AD2!$A$2:$K$5000,10,FALSE)),0,VLOOKUP($Y$1*1000+K32,年齢別人口集計表AD2!$A$2:$K$5000,10,FALSE))</f>
        <v>2</v>
      </c>
      <c r="N32" s="62">
        <f>SUM(L32:M32)</f>
        <v>5</v>
      </c>
      <c r="O32" s="63"/>
      <c r="P32" s="62">
        <v>79</v>
      </c>
      <c r="Q32" s="62">
        <f>IF(ISNA(VLOOKUP($Y$1*1000+P32,年齢別人口集計表AD2!$A$2:$K$5000,9,FALSE)),0,VLOOKUP($Y$1*1000+P32,年齢別人口集計表AD2!$A$2:$K$5000,9,FALSE))</f>
        <v>0</v>
      </c>
      <c r="R32" s="62">
        <f>IF(ISNA(VLOOKUP($Y$1*1000+P32,年齢別人口集計表AD2!$A$2:$K$5000,10,FALSE)),0,VLOOKUP($Y$1*1000+P32,年齢別人口集計表AD2!$A$2:$K$5000,10,FALSE))</f>
        <v>1</v>
      </c>
      <c r="S32" s="62">
        <f>SUM(Q32:R32)</f>
        <v>1</v>
      </c>
      <c r="X32" s="57" t="s">
        <v>30</v>
      </c>
      <c r="Y32" s="57">
        <v>32</v>
      </c>
    </row>
    <row r="33" spans="1:25" x14ac:dyDescent="0.15">
      <c r="A33" s="64" t="s">
        <v>91</v>
      </c>
      <c r="B33" s="62">
        <f>SUM(B28:B32)</f>
        <v>12</v>
      </c>
      <c r="C33" s="62">
        <f>SUM(C28:C32)</f>
        <v>9</v>
      </c>
      <c r="D33" s="62">
        <f>SUM(D28:D32)</f>
        <v>21</v>
      </c>
      <c r="E33" s="63"/>
      <c r="F33" s="64" t="s">
        <v>91</v>
      </c>
      <c r="G33" s="62">
        <f>SUM(G28:G32)</f>
        <v>10</v>
      </c>
      <c r="H33" s="62">
        <f>SUM(H28:H32)</f>
        <v>12</v>
      </c>
      <c r="I33" s="62">
        <f>SUM(I28:I32)</f>
        <v>22</v>
      </c>
      <c r="J33" s="63"/>
      <c r="K33" s="64" t="s">
        <v>91</v>
      </c>
      <c r="L33" s="62">
        <f>SUM(L28:L32)</f>
        <v>15</v>
      </c>
      <c r="M33" s="62">
        <f>SUM(M28:M32)</f>
        <v>14</v>
      </c>
      <c r="N33" s="62">
        <f>SUM(N28:N32)</f>
        <v>29</v>
      </c>
      <c r="O33" s="63"/>
      <c r="P33" s="64" t="s">
        <v>91</v>
      </c>
      <c r="Q33" s="62">
        <f>SUM(Q28:Q32)</f>
        <v>5</v>
      </c>
      <c r="R33" s="62">
        <f>SUM(R28:R32)</f>
        <v>12</v>
      </c>
      <c r="S33" s="62">
        <f>SUM(S28:S32)</f>
        <v>17</v>
      </c>
      <c r="U33" s="65">
        <f>Q33+L33+G33+B33</f>
        <v>42</v>
      </c>
      <c r="V33" s="65">
        <f>R33+M33+H33+C33</f>
        <v>47</v>
      </c>
      <c r="X33" s="57" t="s">
        <v>31</v>
      </c>
      <c r="Y33" s="57">
        <v>33</v>
      </c>
    </row>
    <row r="34" spans="1:25" x14ac:dyDescent="0.15">
      <c r="A34" s="66"/>
      <c r="B34" s="66"/>
      <c r="C34" s="66"/>
      <c r="D34" s="66"/>
      <c r="F34" s="66"/>
      <c r="G34" s="66"/>
      <c r="H34" s="66"/>
      <c r="I34" s="66"/>
      <c r="K34" s="66"/>
      <c r="L34" s="66"/>
      <c r="M34" s="66"/>
      <c r="N34" s="66"/>
      <c r="P34" s="66"/>
      <c r="Q34" s="66"/>
      <c r="R34" s="66"/>
      <c r="S34" s="66"/>
      <c r="X34" s="57" t="s">
        <v>32</v>
      </c>
      <c r="Y34" s="57">
        <v>34</v>
      </c>
    </row>
    <row r="35" spans="1:25" x14ac:dyDescent="0.15">
      <c r="A35" s="64" t="s">
        <v>0</v>
      </c>
      <c r="B35" s="64" t="s">
        <v>89</v>
      </c>
      <c r="C35" s="64" t="s">
        <v>90</v>
      </c>
      <c r="D35" s="64" t="s">
        <v>91</v>
      </c>
      <c r="E35" s="63"/>
      <c r="F35" s="64" t="s">
        <v>0</v>
      </c>
      <c r="G35" s="64" t="s">
        <v>89</v>
      </c>
      <c r="H35" s="64" t="s">
        <v>90</v>
      </c>
      <c r="I35" s="64" t="s">
        <v>91</v>
      </c>
      <c r="J35" s="63"/>
      <c r="K35" s="64" t="s">
        <v>0</v>
      </c>
      <c r="L35" s="64" t="s">
        <v>89</v>
      </c>
      <c r="M35" s="64" t="s">
        <v>90</v>
      </c>
      <c r="N35" s="64" t="s">
        <v>91</v>
      </c>
      <c r="O35" s="63"/>
      <c r="P35" s="64" t="s">
        <v>0</v>
      </c>
      <c r="Q35" s="64" t="s">
        <v>89</v>
      </c>
      <c r="R35" s="64" t="s">
        <v>90</v>
      </c>
      <c r="S35" s="64" t="s">
        <v>91</v>
      </c>
      <c r="X35" s="57" t="s">
        <v>33</v>
      </c>
      <c r="Y35" s="57">
        <v>36</v>
      </c>
    </row>
    <row r="36" spans="1:25" x14ac:dyDescent="0.15">
      <c r="A36" s="62">
        <v>80</v>
      </c>
      <c r="B36" s="62">
        <f>IF(ISNA(VLOOKUP($Y$1*1000+A36,年齢別人口集計表AD2!$A$2:$K$5000,9,FALSE)),0,VLOOKUP($Y$1*1000+A36,年齢別人口集計表AD2!$A$2:$K$5000,9,FALSE))</f>
        <v>5</v>
      </c>
      <c r="C36" s="62">
        <f>IF(ISNA(VLOOKUP($Y$1*1000+A36,年齢別人口集計表AD2!$A$2:$K$5000,10,FALSE)),0,VLOOKUP($Y$1*1000+A36,年齢別人口集計表AD2!$A$2:$K$5000,10,FALSE))</f>
        <v>0</v>
      </c>
      <c r="D36" s="62">
        <f>SUM(B36:C36)</f>
        <v>5</v>
      </c>
      <c r="E36" s="63"/>
      <c r="F36" s="62">
        <v>85</v>
      </c>
      <c r="G36" s="62">
        <f>IF(ISNA(VLOOKUP($Y$1*1000+F36,年齢別人口集計表AD2!$A$2:$K$5000,9,FALSE)),0,VLOOKUP($Y$1*1000+F36,年齢別人口集計表AD2!$A$2:$K$5000,9,FALSE))</f>
        <v>1</v>
      </c>
      <c r="H36" s="62">
        <f>IF(ISNA(VLOOKUP($Y$1*1000+F36,年齢別人口集計表AD2!$A$2:$K$5000,10,FALSE)),0,VLOOKUP($Y$1*1000+F36,年齢別人口集計表AD2!$A$2:$K$5000,10,FALSE))</f>
        <v>2</v>
      </c>
      <c r="I36" s="62">
        <f>SUM(G36:H36)</f>
        <v>3</v>
      </c>
      <c r="J36" s="63"/>
      <c r="K36" s="62">
        <v>90</v>
      </c>
      <c r="L36" s="62">
        <f>IF(ISNA(VLOOKUP($Y$1*1000+K36,年齢別人口集計表AD2!$A$2:$K$5000,9,FALSE)),0,VLOOKUP($Y$1*1000+K36,年齢別人口集計表AD2!$A$2:$K$5000,9,FALSE))</f>
        <v>2</v>
      </c>
      <c r="M36" s="62">
        <f>IF(ISNA(VLOOKUP($Y$1*1000+K36,年齢別人口集計表AD2!$A$2:$K$5000,10,FALSE)),0,VLOOKUP($Y$1*1000+K36,年齢別人口集計表AD2!$A$2:$K$5000,10,FALSE))</f>
        <v>0</v>
      </c>
      <c r="N36" s="62">
        <f>SUM(L36:M36)</f>
        <v>2</v>
      </c>
      <c r="O36" s="63"/>
      <c r="P36" s="62">
        <v>95</v>
      </c>
      <c r="Q36" s="62">
        <f>IF(ISNA(VLOOKUP($Y$1*1000+P36,年齢別人口集計表AD2!$A$2:$K$5000,9,FALSE)),0,VLOOKUP($Y$1*1000+P36,年齢別人口集計表AD2!$A$2:$K$5000,9,FALSE))</f>
        <v>0</v>
      </c>
      <c r="R36" s="62">
        <f>IF(ISNA(VLOOKUP($Y$1*1000+P36,年齢別人口集計表AD2!$A$2:$K$5000,10,FALSE)),0,VLOOKUP($Y$1*1000+P36,年齢別人口集計表AD2!$A$2:$K$5000,10,FALSE))</f>
        <v>1</v>
      </c>
      <c r="S36" s="62">
        <f>SUM(Q36:R36)</f>
        <v>1</v>
      </c>
      <c r="X36" s="57" t="s">
        <v>34</v>
      </c>
      <c r="Y36" s="57">
        <v>37</v>
      </c>
    </row>
    <row r="37" spans="1:25" x14ac:dyDescent="0.15">
      <c r="A37" s="62">
        <v>81</v>
      </c>
      <c r="B37" s="62">
        <f>IF(ISNA(VLOOKUP($Y$1*1000+A37,年齢別人口集計表AD2!$A$2:$K$5000,9,FALSE)),0,VLOOKUP($Y$1*1000+A37,年齢別人口集計表AD2!$A$2:$K$5000,9,FALSE))</f>
        <v>0</v>
      </c>
      <c r="C37" s="62">
        <f>IF(ISNA(VLOOKUP($Y$1*1000+A37,年齢別人口集計表AD2!$A$2:$K$5000,10,FALSE)),0,VLOOKUP($Y$1*1000+A37,年齢別人口集計表AD2!$A$2:$K$5000,10,FALSE))</f>
        <v>1</v>
      </c>
      <c r="D37" s="62">
        <f>SUM(B37:C37)</f>
        <v>1</v>
      </c>
      <c r="E37" s="63"/>
      <c r="F37" s="62">
        <v>86</v>
      </c>
      <c r="G37" s="62">
        <f>IF(ISNA(VLOOKUP($Y$1*1000+F37,年齢別人口集計表AD2!$A$2:$K$5000,9,FALSE)),0,VLOOKUP($Y$1*1000+F37,年齢別人口集計表AD2!$A$2:$K$5000,9,FALSE))</f>
        <v>1</v>
      </c>
      <c r="H37" s="62">
        <f>IF(ISNA(VLOOKUP($Y$1*1000+F37,年齢別人口集計表AD2!$A$2:$K$5000,10,FALSE)),0,VLOOKUP($Y$1*1000+F37,年齢別人口集計表AD2!$A$2:$K$5000,10,FALSE))</f>
        <v>2</v>
      </c>
      <c r="I37" s="62">
        <f>SUM(G37:H37)</f>
        <v>3</v>
      </c>
      <c r="J37" s="63"/>
      <c r="K37" s="62">
        <v>91</v>
      </c>
      <c r="L37" s="62">
        <f>IF(ISNA(VLOOKUP($Y$1*1000+K37,年齢別人口集計表AD2!$A$2:$K$5000,9,FALSE)),0,VLOOKUP($Y$1*1000+K37,年齢別人口集計表AD2!$A$2:$K$5000,9,FALSE))</f>
        <v>0</v>
      </c>
      <c r="M37" s="62">
        <f>IF(ISNA(VLOOKUP($Y$1*1000+K37,年齢別人口集計表AD2!$A$2:$K$5000,10,FALSE)),0,VLOOKUP($Y$1*1000+K37,年齢別人口集計表AD2!$A$2:$K$5000,10,FALSE))</f>
        <v>1</v>
      </c>
      <c r="N37" s="62">
        <f>SUM(L37:M37)</f>
        <v>1</v>
      </c>
      <c r="O37" s="63"/>
      <c r="P37" s="62">
        <v>96</v>
      </c>
      <c r="Q37" s="62">
        <f>IF(ISNA(VLOOKUP($Y$1*1000+P37,年齢別人口集計表AD2!$A$2:$K$5000,9,FALSE)),0,VLOOKUP($Y$1*1000+P37,年齢別人口集計表AD2!$A$2:$K$5000,9,FALSE))</f>
        <v>0</v>
      </c>
      <c r="R37" s="62">
        <f>IF(ISNA(VLOOKUP($Y$1*1000+P37,年齢別人口集計表AD2!$A$2:$K$5000,10,FALSE)),0,VLOOKUP($Y$1*1000+P37,年齢別人口集計表AD2!$A$2:$K$5000,10,FALSE))</f>
        <v>1</v>
      </c>
      <c r="S37" s="62">
        <f>SUM(Q37:R37)</f>
        <v>1</v>
      </c>
      <c r="X37" s="57" t="s">
        <v>35</v>
      </c>
      <c r="Y37" s="57">
        <v>38</v>
      </c>
    </row>
    <row r="38" spans="1:25" x14ac:dyDescent="0.15">
      <c r="A38" s="62">
        <v>82</v>
      </c>
      <c r="B38" s="62">
        <f>IF(ISNA(VLOOKUP($Y$1*1000+A38,年齢別人口集計表AD2!$A$2:$K$5000,9,FALSE)),0,VLOOKUP($Y$1*1000+A38,年齢別人口集計表AD2!$A$2:$K$5000,9,FALSE))</f>
        <v>2</v>
      </c>
      <c r="C38" s="62">
        <f>IF(ISNA(VLOOKUP($Y$1*1000+A38,年齢別人口集計表AD2!$A$2:$K$5000,10,FALSE)),0,VLOOKUP($Y$1*1000+A38,年齢別人口集計表AD2!$A$2:$K$5000,10,FALSE))</f>
        <v>2</v>
      </c>
      <c r="D38" s="62">
        <f>SUM(B38:C38)</f>
        <v>4</v>
      </c>
      <c r="E38" s="63"/>
      <c r="F38" s="62">
        <v>87</v>
      </c>
      <c r="G38" s="62">
        <f>IF(ISNA(VLOOKUP($Y$1*1000+F38,年齢別人口集計表AD2!$A$2:$K$5000,9,FALSE)),0,VLOOKUP($Y$1*1000+F38,年齢別人口集計表AD2!$A$2:$K$5000,9,FALSE))</f>
        <v>1</v>
      </c>
      <c r="H38" s="62">
        <f>IF(ISNA(VLOOKUP($Y$1*1000+F38,年齢別人口集計表AD2!$A$2:$K$5000,10,FALSE)),0,VLOOKUP($Y$1*1000+F38,年齢別人口集計表AD2!$A$2:$K$5000,10,FALSE))</f>
        <v>2</v>
      </c>
      <c r="I38" s="62">
        <f>SUM(G38:H38)</f>
        <v>3</v>
      </c>
      <c r="J38" s="63"/>
      <c r="K38" s="62">
        <v>92</v>
      </c>
      <c r="L38" s="62">
        <f>IF(ISNA(VLOOKUP($Y$1*1000+K38,年齢別人口集計表AD2!$A$2:$K$5000,9,FALSE)),0,VLOOKUP($Y$1*1000+K38,年齢別人口集計表AD2!$A$2:$K$5000,9,FALSE))</f>
        <v>0</v>
      </c>
      <c r="M38" s="62">
        <f>IF(ISNA(VLOOKUP($Y$1*1000+K38,年齢別人口集計表AD2!$A$2:$K$5000,10,FALSE)),0,VLOOKUP($Y$1*1000+K38,年齢別人口集計表AD2!$A$2:$K$5000,10,FALSE))</f>
        <v>1</v>
      </c>
      <c r="N38" s="62">
        <f>SUM(L38:M38)</f>
        <v>1</v>
      </c>
      <c r="O38" s="63"/>
      <c r="P38" s="62">
        <v>97</v>
      </c>
      <c r="Q38" s="62">
        <f>IF(ISNA(VLOOKUP($Y$1*1000+P38,年齢別人口集計表AD2!$A$2:$K$5000,9,FALSE)),0,VLOOKUP($Y$1*1000+P38,年齢別人口集計表AD2!$A$2:$K$5000,9,FALSE))</f>
        <v>0</v>
      </c>
      <c r="R38" s="62">
        <f>IF(ISNA(VLOOKUP($Y$1*1000+P38,年齢別人口集計表AD2!$A$2:$K$5000,10,FALSE)),0,VLOOKUP($Y$1*1000+P38,年齢別人口集計表AD2!$A$2:$K$5000,10,FALSE))</f>
        <v>1</v>
      </c>
      <c r="S38" s="62">
        <f>SUM(Q38:R38)</f>
        <v>1</v>
      </c>
      <c r="X38" s="57" t="s">
        <v>61</v>
      </c>
      <c r="Y38" s="57">
        <v>39</v>
      </c>
    </row>
    <row r="39" spans="1:25" x14ac:dyDescent="0.15">
      <c r="A39" s="62">
        <v>83</v>
      </c>
      <c r="B39" s="62">
        <f>IF(ISNA(VLOOKUP($Y$1*1000+A39,年齢別人口集計表AD2!$A$2:$K$5000,9,FALSE)),0,VLOOKUP($Y$1*1000+A39,年齢別人口集計表AD2!$A$2:$K$5000,9,FALSE))</f>
        <v>1</v>
      </c>
      <c r="C39" s="62">
        <f>IF(ISNA(VLOOKUP($Y$1*1000+A39,年齢別人口集計表AD2!$A$2:$K$5000,10,FALSE)),0,VLOOKUP($Y$1*1000+A39,年齢別人口集計表AD2!$A$2:$K$5000,10,FALSE))</f>
        <v>3</v>
      </c>
      <c r="D39" s="62">
        <f>SUM(B39:C39)</f>
        <v>4</v>
      </c>
      <c r="E39" s="63"/>
      <c r="F39" s="62">
        <v>88</v>
      </c>
      <c r="G39" s="62">
        <f>IF(ISNA(VLOOKUP($Y$1*1000+F39,年齢別人口集計表AD2!$A$2:$K$5000,9,FALSE)),0,VLOOKUP($Y$1*1000+F39,年齢別人口集計表AD2!$A$2:$K$5000,9,FALSE))</f>
        <v>0</v>
      </c>
      <c r="H39" s="62">
        <f>IF(ISNA(VLOOKUP($Y$1*1000+F39,年齢別人口集計表AD2!$A$2:$K$5000,10,FALSE)),0,VLOOKUP($Y$1*1000+F39,年齢別人口集計表AD2!$A$2:$K$5000,10,FALSE))</f>
        <v>0</v>
      </c>
      <c r="I39" s="62">
        <f>SUM(G39:H39)</f>
        <v>0</v>
      </c>
      <c r="J39" s="63"/>
      <c r="K39" s="62">
        <v>93</v>
      </c>
      <c r="L39" s="62">
        <f>IF(ISNA(VLOOKUP($Y$1*1000+K39,年齢別人口集計表AD2!$A$2:$K$5000,9,FALSE)),0,VLOOKUP($Y$1*1000+K39,年齢別人口集計表AD2!$A$2:$K$5000,9,FALSE))</f>
        <v>0</v>
      </c>
      <c r="M39" s="62">
        <f>IF(ISNA(VLOOKUP($Y$1*1000+K39,年齢別人口集計表AD2!$A$2:$K$5000,10,FALSE)),0,VLOOKUP($Y$1*1000+K39,年齢別人口集計表AD2!$A$2:$K$5000,10,FALSE))</f>
        <v>1</v>
      </c>
      <c r="N39" s="62">
        <f>SUM(L39:M39)</f>
        <v>1</v>
      </c>
      <c r="O39" s="63"/>
      <c r="P39" s="62">
        <v>98</v>
      </c>
      <c r="Q39" s="62">
        <f>IF(ISNA(VLOOKUP($Y$1*1000+P39,年齢別人口集計表AD2!$A$2:$K$5000,9,FALSE)),0,VLOOKUP($Y$1*1000+P39,年齢別人口集計表AD2!$A$2:$K$5000,9,FALSE))</f>
        <v>0</v>
      </c>
      <c r="R39" s="62">
        <f>IF(ISNA(VLOOKUP($Y$1*1000+P39,年齢別人口集計表AD2!$A$2:$K$5000,10,FALSE)),0,VLOOKUP($Y$1*1000+P39,年齢別人口集計表AD2!$A$2:$K$5000,10,FALSE))</f>
        <v>0</v>
      </c>
      <c r="S39" s="62">
        <f>SUM(Q39:R39)</f>
        <v>0</v>
      </c>
      <c r="X39" s="57" t="s">
        <v>77</v>
      </c>
      <c r="Y39" s="57">
        <v>40</v>
      </c>
    </row>
    <row r="40" spans="1:25" x14ac:dyDescent="0.15">
      <c r="A40" s="62">
        <v>84</v>
      </c>
      <c r="B40" s="62">
        <f>IF(ISNA(VLOOKUP($Y$1*1000+A40,年齢別人口集計表AD2!$A$2:$K$5000,9,FALSE)),0,VLOOKUP($Y$1*1000+A40,年齢別人口集計表AD2!$A$2:$K$5000,9,FALSE))</f>
        <v>1</v>
      </c>
      <c r="C40" s="62">
        <f>IF(ISNA(VLOOKUP($Y$1*1000+A40,年齢別人口集計表AD2!$A$2:$K$5000,10,FALSE)),0,VLOOKUP($Y$1*1000+A40,年齢別人口集計表AD2!$A$2:$K$5000,10,FALSE))</f>
        <v>3</v>
      </c>
      <c r="D40" s="62">
        <f>SUM(B40:C40)</f>
        <v>4</v>
      </c>
      <c r="E40" s="63"/>
      <c r="F40" s="62">
        <v>89</v>
      </c>
      <c r="G40" s="62">
        <f>IF(ISNA(VLOOKUP($Y$1*1000+F40,年齢別人口集計表AD2!$A$2:$K$5000,9,FALSE)),0,VLOOKUP($Y$1*1000+F40,年齢別人口集計表AD2!$A$2:$K$5000,9,FALSE))</f>
        <v>0</v>
      </c>
      <c r="H40" s="62">
        <f>IF(ISNA(VLOOKUP($Y$1*1000+F40,年齢別人口集計表AD2!$A$2:$K$5000,10,FALSE)),0,VLOOKUP($Y$1*1000+F40,年齢別人口集計表AD2!$A$2:$K$5000,10,FALSE))</f>
        <v>1</v>
      </c>
      <c r="I40" s="62">
        <f>SUM(G40:H40)</f>
        <v>1</v>
      </c>
      <c r="J40" s="63"/>
      <c r="K40" s="62">
        <v>94</v>
      </c>
      <c r="L40" s="62">
        <f>IF(ISNA(VLOOKUP($Y$1*1000+K40,年齢別人口集計表AD2!$A$2:$K$5000,9,FALSE)),0,VLOOKUP($Y$1*1000+K40,年齢別人口集計表AD2!$A$2:$K$5000,9,FALSE))</f>
        <v>0</v>
      </c>
      <c r="M40" s="62">
        <f>IF(ISNA(VLOOKUP($Y$1*1000+K40,年齢別人口集計表AD2!$A$2:$K$5000,10,FALSE)),0,VLOOKUP($Y$1*1000+K40,年齢別人口集計表AD2!$A$2:$K$5000,10,FALSE))</f>
        <v>2</v>
      </c>
      <c r="N40" s="62">
        <f>SUM(L40:M40)</f>
        <v>2</v>
      </c>
      <c r="O40" s="63"/>
      <c r="P40" s="62">
        <v>99</v>
      </c>
      <c r="Q40" s="62">
        <f>IF(ISNA(VLOOKUP($Y$1*1000+P40,年齢別人口集計表AD2!$A$2:$K$5000,9,FALSE)),0,VLOOKUP($Y$1*1000+P40,年齢別人口集計表AD2!$A$2:$K$5000,9,FALSE))</f>
        <v>0</v>
      </c>
      <c r="R40" s="62">
        <f>IF(ISNA(VLOOKUP($Y$1*1000+P40,年齢別人口集計表AD2!$A$2:$K$5000,10,FALSE)),0,VLOOKUP($Y$1*1000+P40,年齢別人口集計表AD2!$A$2:$K$5000,10,FALSE))</f>
        <v>0</v>
      </c>
      <c r="S40" s="62">
        <f>SUM(Q40:R40)</f>
        <v>0</v>
      </c>
      <c r="X40" s="57" t="s">
        <v>83</v>
      </c>
      <c r="Y40" s="57">
        <v>41</v>
      </c>
    </row>
    <row r="41" spans="1:25" x14ac:dyDescent="0.15">
      <c r="A41" s="64" t="s">
        <v>91</v>
      </c>
      <c r="B41" s="62">
        <f>SUM(B36:B40)</f>
        <v>9</v>
      </c>
      <c r="C41" s="62">
        <f>SUM(C36:C40)</f>
        <v>9</v>
      </c>
      <c r="D41" s="62">
        <f>SUM(D36:D40)</f>
        <v>18</v>
      </c>
      <c r="E41" s="63"/>
      <c r="F41" s="64" t="s">
        <v>91</v>
      </c>
      <c r="G41" s="62">
        <f>SUM(G36:G40)</f>
        <v>3</v>
      </c>
      <c r="H41" s="62">
        <f>SUM(H36:H40)</f>
        <v>7</v>
      </c>
      <c r="I41" s="62">
        <f>SUM(I36:I40)</f>
        <v>10</v>
      </c>
      <c r="J41" s="63"/>
      <c r="K41" s="64" t="s">
        <v>91</v>
      </c>
      <c r="L41" s="62">
        <f>SUM(L36:L40)</f>
        <v>2</v>
      </c>
      <c r="M41" s="62">
        <f>SUM(M36:M40)</f>
        <v>5</v>
      </c>
      <c r="N41" s="62">
        <f>SUM(N36:N40)</f>
        <v>7</v>
      </c>
      <c r="O41" s="63"/>
      <c r="P41" s="64" t="s">
        <v>91</v>
      </c>
      <c r="Q41" s="62">
        <f>SUM(Q36:Q40)</f>
        <v>0</v>
      </c>
      <c r="R41" s="62">
        <f>SUM(R36:R40)</f>
        <v>3</v>
      </c>
      <c r="S41" s="62">
        <f>SUM(S36:S40)</f>
        <v>3</v>
      </c>
      <c r="U41" s="65">
        <f>Q41+L41+G41+B41</f>
        <v>14</v>
      </c>
      <c r="V41" s="65">
        <f>R41+M41+H41+C41</f>
        <v>24</v>
      </c>
      <c r="X41" s="57" t="s">
        <v>36</v>
      </c>
      <c r="Y41" s="57">
        <v>42</v>
      </c>
    </row>
    <row r="42" spans="1:25" x14ac:dyDescent="0.15">
      <c r="A42" s="66"/>
      <c r="B42" s="66"/>
      <c r="C42" s="66"/>
      <c r="D42" s="66"/>
      <c r="F42" s="66"/>
      <c r="G42" s="66"/>
      <c r="H42" s="66"/>
      <c r="I42" s="66"/>
      <c r="K42" s="66"/>
      <c r="L42" s="66"/>
      <c r="M42" s="66"/>
      <c r="N42" s="66"/>
      <c r="P42" s="66"/>
      <c r="Q42" s="66"/>
      <c r="R42" s="66"/>
      <c r="S42" s="66"/>
      <c r="X42" s="57" t="s">
        <v>37</v>
      </c>
      <c r="Y42" s="57">
        <v>43</v>
      </c>
    </row>
    <row r="43" spans="1:25" x14ac:dyDescent="0.15">
      <c r="A43" s="64" t="s">
        <v>0</v>
      </c>
      <c r="B43" s="64" t="s">
        <v>89</v>
      </c>
      <c r="C43" s="64" t="s">
        <v>90</v>
      </c>
      <c r="D43" s="64" t="s">
        <v>91</v>
      </c>
      <c r="E43" s="63"/>
      <c r="F43" s="64" t="s">
        <v>0</v>
      </c>
      <c r="G43" s="64" t="s">
        <v>89</v>
      </c>
      <c r="H43" s="64" t="s">
        <v>90</v>
      </c>
      <c r="I43" s="64" t="s">
        <v>91</v>
      </c>
      <c r="J43" s="63"/>
      <c r="K43" s="64" t="s">
        <v>0</v>
      </c>
      <c r="L43" s="64" t="s">
        <v>89</v>
      </c>
      <c r="M43" s="64" t="s">
        <v>90</v>
      </c>
      <c r="N43" s="64" t="s">
        <v>91</v>
      </c>
      <c r="O43" s="63"/>
      <c r="P43" s="64" t="s">
        <v>0</v>
      </c>
      <c r="Q43" s="64" t="s">
        <v>89</v>
      </c>
      <c r="R43" s="64" t="s">
        <v>90</v>
      </c>
      <c r="S43" s="64" t="s">
        <v>91</v>
      </c>
      <c r="X43" s="57" t="s">
        <v>38</v>
      </c>
      <c r="Y43" s="57">
        <v>50</v>
      </c>
    </row>
    <row r="44" spans="1:25" x14ac:dyDescent="0.15">
      <c r="A44" s="62">
        <v>100</v>
      </c>
      <c r="B44" s="62">
        <f>IF(ISNA(VLOOKUP($Y$1*1000+A44,年齢別人口集計表AD2!$A$2:$K$5000,9,FALSE)),0,VLOOKUP($Y$1*1000+A44,年齢別人口集計表AD2!$A$2:$K$5000,9,FALSE))</f>
        <v>0</v>
      </c>
      <c r="C44" s="62">
        <f>IF(ISNA(VLOOKUP($Y$1*1000+A44,年齢別人口集計表AD2!$A$2:$K$5000,10,FALSE)),0,VLOOKUP($Y$1*1000+A44,年齢別人口集計表AD2!$A$2:$K$5000,10,FALSE))</f>
        <v>0</v>
      </c>
      <c r="D44" s="62">
        <f>SUM(B44:C44)</f>
        <v>0</v>
      </c>
      <c r="E44" s="63"/>
      <c r="F44" s="62">
        <v>105</v>
      </c>
      <c r="G44" s="62">
        <f>IF(ISNA(VLOOKUP($Y$1*1000+F44,年齢別人口集計表AD2!$A$2:$K$5000,9,FALSE)),0,VLOOKUP($Y$1*1000+F44,年齢別人口集計表AD2!$A$2:$K$5000,9,FALSE))</f>
        <v>0</v>
      </c>
      <c r="H44" s="62">
        <f>IF(ISNA(VLOOKUP($Y$1*1000+F44,年齢別人口集計表AD2!$A$2:$K$5000,10,FALSE)),0,VLOOKUP($Y$1*1000+F44,年齢別人口集計表AD2!$A$2:$K$5000,10,FALSE))</f>
        <v>0</v>
      </c>
      <c r="I44" s="62">
        <f>SUM(G44:H44)</f>
        <v>0</v>
      </c>
      <c r="J44" s="63"/>
      <c r="K44" s="62">
        <v>110</v>
      </c>
      <c r="L44" s="62">
        <f>IF(ISNA(VLOOKUP($Y$1*1000+K44,年齢別人口集計表AD2!$A$2:$K$5000,9,FALSE)),0,VLOOKUP($Y$1*1000+K44,年齢別人口集計表AD2!$A$2:$K$5000,9,FALSE))</f>
        <v>0</v>
      </c>
      <c r="M44" s="62">
        <f>IF(ISNA(VLOOKUP($Y$1*1000+K44,年齢別人口集計表AD2!$A$2:$K$5000,10,FALSE)),0,VLOOKUP($Y$1*1000+K44,年齢別人口集計表AD2!$A$2:$K$5000,10,FALSE))</f>
        <v>0</v>
      </c>
      <c r="N44" s="62">
        <f>SUM(L44:M44)</f>
        <v>0</v>
      </c>
      <c r="O44" s="63"/>
      <c r="P44" s="62">
        <v>115</v>
      </c>
      <c r="Q44" s="62">
        <f>IF(ISNA(VLOOKUP($Y$1*1000+P44,年齢別人口集計表AD2!$A$2:$K$5000,9,FALSE)),0,VLOOKUP($Y$1*1000+P44,年齢別人口集計表AD2!$A$2:$K$5000,9,FALSE))</f>
        <v>0</v>
      </c>
      <c r="R44" s="62">
        <f>IF(ISNA(VLOOKUP($Y$1*1000+P44,年齢別人口集計表AD2!$A$2:$K$5000,10,FALSE)),0,VLOOKUP($Y$1*1000+P44,年齢別人口集計表AD2!$A$2:$K$5000,10,FALSE))</f>
        <v>0</v>
      </c>
      <c r="S44" s="62">
        <f>SUM(Q44:R44)</f>
        <v>0</v>
      </c>
      <c r="X44" s="57" t="s">
        <v>39</v>
      </c>
      <c r="Y44" s="57">
        <v>51</v>
      </c>
    </row>
    <row r="45" spans="1:25" x14ac:dyDescent="0.15">
      <c r="A45" s="62">
        <v>101</v>
      </c>
      <c r="B45" s="62">
        <f>IF(ISNA(VLOOKUP($Y$1*1000+A45,年齢別人口集計表AD2!$A$2:$K$5000,9,FALSE)),0,VLOOKUP($Y$1*1000+A45,年齢別人口集計表AD2!$A$2:$K$5000,9,FALSE))</f>
        <v>0</v>
      </c>
      <c r="C45" s="62">
        <f>IF(ISNA(VLOOKUP($Y$1*1000+A45,年齢別人口集計表AD2!$A$2:$K$5000,10,FALSE)),0,VLOOKUP($Y$1*1000+A45,年齢別人口集計表AD2!$A$2:$K$5000,10,FALSE))</f>
        <v>0</v>
      </c>
      <c r="D45" s="62">
        <f>SUM(B45:C45)</f>
        <v>0</v>
      </c>
      <c r="E45" s="63"/>
      <c r="F45" s="62">
        <v>106</v>
      </c>
      <c r="G45" s="62">
        <f>IF(ISNA(VLOOKUP($Y$1*1000+F45,年齢別人口集計表AD2!$A$2:$K$5000,9,FALSE)),0,VLOOKUP($Y$1*1000+F45,年齢別人口集計表AD2!$A$2:$K$5000,9,FALSE))</f>
        <v>0</v>
      </c>
      <c r="H45" s="62">
        <f>IF(ISNA(VLOOKUP($Y$1*1000+F45,年齢別人口集計表AD2!$A$2:$K$5000,10,FALSE)),0,VLOOKUP($Y$1*1000+F45,年齢別人口集計表AD2!$A$2:$K$5000,10,FALSE))</f>
        <v>0</v>
      </c>
      <c r="I45" s="62">
        <f>SUM(G45:H45)</f>
        <v>0</v>
      </c>
      <c r="J45" s="63"/>
      <c r="K45" s="62">
        <v>111</v>
      </c>
      <c r="L45" s="62">
        <f>IF(ISNA(VLOOKUP($Y$1*1000+K45,年齢別人口集計表AD2!$A$2:$K$5000,9,FALSE)),0,VLOOKUP($Y$1*1000+K45,年齢別人口集計表AD2!$A$2:$K$5000,9,FALSE))</f>
        <v>0</v>
      </c>
      <c r="M45" s="62">
        <f>IF(ISNA(VLOOKUP($Y$1*1000+K45,年齢別人口集計表AD2!$A$2:$K$5000,10,FALSE)),0,VLOOKUP($Y$1*1000+K45,年齢別人口集計表AD2!$A$2:$K$5000,10,FALSE))</f>
        <v>0</v>
      </c>
      <c r="N45" s="62">
        <f>SUM(L45:M45)</f>
        <v>0</v>
      </c>
      <c r="O45" s="63"/>
      <c r="P45" s="62">
        <v>116</v>
      </c>
      <c r="Q45" s="62">
        <f>IF(ISNA(VLOOKUP($Y$1*1000+P45,年齢別人口集計表AD2!$A$2:$K$5000,9,FALSE)),0,VLOOKUP($Y$1*1000+P45,年齢別人口集計表AD2!$A$2:$K$5000,9,FALSE))</f>
        <v>0</v>
      </c>
      <c r="R45" s="62">
        <f>IF(ISNA(VLOOKUP($Y$1*1000+P45,年齢別人口集計表AD2!$A$2:$K$5000,10,FALSE)),0,VLOOKUP($Y$1*1000+P45,年齢別人口集計表AD2!$A$2:$K$5000,10,FALSE))</f>
        <v>0</v>
      </c>
      <c r="S45" s="62">
        <f>SUM(Q45:R45)</f>
        <v>0</v>
      </c>
      <c r="X45" s="57" t="s">
        <v>40</v>
      </c>
      <c r="Y45" s="57">
        <v>52</v>
      </c>
    </row>
    <row r="46" spans="1:25" x14ac:dyDescent="0.15">
      <c r="A46" s="62">
        <v>102</v>
      </c>
      <c r="B46" s="62">
        <f>IF(ISNA(VLOOKUP($Y$1*1000+A46,年齢別人口集計表AD2!$A$2:$K$5000,9,FALSE)),0,VLOOKUP($Y$1*1000+A46,年齢別人口集計表AD2!$A$2:$K$5000,9,FALSE))</f>
        <v>0</v>
      </c>
      <c r="C46" s="62">
        <f>IF(ISNA(VLOOKUP($Y$1*1000+A46,年齢別人口集計表AD2!$A$2:$K$5000,10,FALSE)),0,VLOOKUP($Y$1*1000+A46,年齢別人口集計表AD2!$A$2:$K$5000,10,FALSE))</f>
        <v>0</v>
      </c>
      <c r="D46" s="62">
        <f>SUM(B46:C46)</f>
        <v>0</v>
      </c>
      <c r="E46" s="63"/>
      <c r="F46" s="62">
        <v>107</v>
      </c>
      <c r="G46" s="62">
        <f>IF(ISNA(VLOOKUP($Y$1*1000+F46,年齢別人口集計表AD2!$A$2:$K$5000,9,FALSE)),0,VLOOKUP($Y$1*1000+F46,年齢別人口集計表AD2!$A$2:$K$5000,9,FALSE))</f>
        <v>0</v>
      </c>
      <c r="H46" s="62">
        <f>IF(ISNA(VLOOKUP($Y$1*1000+F46,年齢別人口集計表AD2!$A$2:$K$5000,10,FALSE)),0,VLOOKUP($Y$1*1000+F46,年齢別人口集計表AD2!$A$2:$K$5000,10,FALSE))</f>
        <v>0</v>
      </c>
      <c r="I46" s="62">
        <f>SUM(G46:H46)</f>
        <v>0</v>
      </c>
      <c r="J46" s="63"/>
      <c r="K46" s="62">
        <v>112</v>
      </c>
      <c r="L46" s="62">
        <f>IF(ISNA(VLOOKUP($Y$1*1000+K46,年齢別人口集計表AD2!$A$2:$K$5000,9,FALSE)),0,VLOOKUP($Y$1*1000+K46,年齢別人口集計表AD2!$A$2:$K$5000,9,FALSE))</f>
        <v>0</v>
      </c>
      <c r="M46" s="62">
        <f>IF(ISNA(VLOOKUP($Y$1*1000+K46,年齢別人口集計表AD2!$A$2:$K$5000,10,FALSE)),0,VLOOKUP($Y$1*1000+K46,年齢別人口集計表AD2!$A$2:$K$5000,10,FALSE))</f>
        <v>0</v>
      </c>
      <c r="N46" s="62">
        <f>SUM(L46:M46)</f>
        <v>0</v>
      </c>
      <c r="O46" s="63"/>
      <c r="P46" s="62">
        <v>117</v>
      </c>
      <c r="Q46" s="62">
        <f>IF(ISNA(VLOOKUP($Y$1*1000+P46,年齢別人口集計表AD2!$A$2:$K$5000,9,FALSE)),0,VLOOKUP($Y$1*1000+P46,年齢別人口集計表AD2!$A$2:$K$5000,9,FALSE))</f>
        <v>0</v>
      </c>
      <c r="R46" s="62">
        <f>IF(ISNA(VLOOKUP($Y$1*1000+P46,年齢別人口集計表AD2!$A$2:$K$5000,10,FALSE)),0,VLOOKUP($Y$1*1000+P46,年齢別人口集計表AD2!$A$2:$K$5000,10,FALSE))</f>
        <v>0</v>
      </c>
      <c r="S46" s="62">
        <f>SUM(Q46:R46)</f>
        <v>0</v>
      </c>
      <c r="X46" s="57" t="s">
        <v>41</v>
      </c>
      <c r="Y46" s="57">
        <v>53</v>
      </c>
    </row>
    <row r="47" spans="1:25" x14ac:dyDescent="0.15">
      <c r="A47" s="62">
        <v>103</v>
      </c>
      <c r="B47" s="62">
        <f>IF(ISNA(VLOOKUP($Y$1*1000+A47,年齢別人口集計表AD2!$A$2:$K$5000,9,FALSE)),0,VLOOKUP($Y$1*1000+A47,年齢別人口集計表AD2!$A$2:$K$5000,9,FALSE))</f>
        <v>0</v>
      </c>
      <c r="C47" s="62">
        <f>IF(ISNA(VLOOKUP($Y$1*1000+A47,年齢別人口集計表AD2!$A$2:$K$5000,10,FALSE)),0,VLOOKUP($Y$1*1000+A47,年齢別人口集計表AD2!$A$2:$K$5000,10,FALSE))</f>
        <v>0</v>
      </c>
      <c r="D47" s="62">
        <f>SUM(B47:C47)</f>
        <v>0</v>
      </c>
      <c r="E47" s="63"/>
      <c r="F47" s="62">
        <v>108</v>
      </c>
      <c r="G47" s="62">
        <f>IF(ISNA(VLOOKUP($Y$1*1000+F47,年齢別人口集計表AD2!$A$2:$K$5000,9,FALSE)),0,VLOOKUP($Y$1*1000+F47,年齢別人口集計表AD2!$A$2:$K$5000,9,FALSE))</f>
        <v>0</v>
      </c>
      <c r="H47" s="62">
        <f>IF(ISNA(VLOOKUP($Y$1*1000+F47,年齢別人口集計表AD2!$A$2:$K$5000,10,FALSE)),0,VLOOKUP($Y$1*1000+F47,年齢別人口集計表AD2!$A$2:$K$5000,10,FALSE))</f>
        <v>0</v>
      </c>
      <c r="I47" s="62">
        <f>SUM(G47:H47)</f>
        <v>0</v>
      </c>
      <c r="J47" s="63"/>
      <c r="K47" s="62">
        <v>113</v>
      </c>
      <c r="L47" s="62">
        <f>IF(ISNA(VLOOKUP($Y$1*1000+K47,年齢別人口集計表AD2!$A$2:$K$5000,9,FALSE)),0,VLOOKUP($Y$1*1000+K47,年齢別人口集計表AD2!$A$2:$K$5000,9,FALSE))</f>
        <v>0</v>
      </c>
      <c r="M47" s="62">
        <f>IF(ISNA(VLOOKUP($Y$1*1000+K47,年齢別人口集計表AD2!$A$2:$K$5000,10,FALSE)),0,VLOOKUP($Y$1*1000+K47,年齢別人口集計表AD2!$A$2:$K$5000,10,FALSE))</f>
        <v>0</v>
      </c>
      <c r="N47" s="62">
        <f>SUM(L47:M47)</f>
        <v>0</v>
      </c>
      <c r="O47" s="63"/>
      <c r="P47" s="62">
        <v>118</v>
      </c>
      <c r="Q47" s="62">
        <f>IF(ISNA(VLOOKUP($Y$1*1000+P47,年齢別人口集計表AD2!$A$2:$K$5000,9,FALSE)),0,VLOOKUP($Y$1*1000+P47,年齢別人口集計表AD2!$A$2:$K$5000,9,FALSE))</f>
        <v>0</v>
      </c>
      <c r="R47" s="62">
        <f>IF(ISNA(VLOOKUP($Y$1*1000+P47,年齢別人口集計表AD2!$A$2:$K$5000,10,FALSE)),0,VLOOKUP($Y$1*1000+P47,年齢別人口集計表AD2!$A$2:$K$5000,10,FALSE))</f>
        <v>0</v>
      </c>
      <c r="S47" s="62">
        <f>SUM(Q47:R47)</f>
        <v>0</v>
      </c>
      <c r="X47" s="57" t="s">
        <v>42</v>
      </c>
      <c r="Y47" s="57">
        <v>54</v>
      </c>
    </row>
    <row r="48" spans="1:25" x14ac:dyDescent="0.15">
      <c r="A48" s="62">
        <v>104</v>
      </c>
      <c r="B48" s="62">
        <f>IF(ISNA(VLOOKUP($Y$1*1000+A48,年齢別人口集計表AD2!$A$2:$K$5000,9,FALSE)),0,VLOOKUP($Y$1*1000+A48,年齢別人口集計表AD2!$A$2:$K$5000,9,FALSE))</f>
        <v>0</v>
      </c>
      <c r="C48" s="62">
        <f>IF(ISNA(VLOOKUP($Y$1*1000+A48,年齢別人口集計表AD2!$A$2:$K$5000,10,FALSE)),0,VLOOKUP($Y$1*1000+A48,年齢別人口集計表AD2!$A$2:$K$5000,10,FALSE))</f>
        <v>0</v>
      </c>
      <c r="D48" s="62">
        <f>SUM(B48:C48)</f>
        <v>0</v>
      </c>
      <c r="E48" s="63"/>
      <c r="F48" s="62">
        <v>109</v>
      </c>
      <c r="G48" s="62">
        <f>IF(ISNA(VLOOKUP($Y$1*1000+F48,年齢別人口集計表AD2!$A$2:$K$5000,9,FALSE)),0,VLOOKUP($Y$1*1000+F48,年齢別人口集計表AD2!$A$2:$K$5000,9,FALSE))</f>
        <v>0</v>
      </c>
      <c r="H48" s="62">
        <f>IF(ISNA(VLOOKUP($Y$1*1000+F48,年齢別人口集計表AD2!$A$2:$K$5000,10,FALSE)),0,VLOOKUP($Y$1*1000+F48,年齢別人口集計表AD2!$A$2:$K$5000,10,FALSE))</f>
        <v>0</v>
      </c>
      <c r="I48" s="62">
        <f>SUM(G48:H48)</f>
        <v>0</v>
      </c>
      <c r="J48" s="63"/>
      <c r="K48" s="62">
        <v>114</v>
      </c>
      <c r="L48" s="62">
        <f>IF(ISNA(VLOOKUP($Y$1*1000+K48,年齢別人口集計表AD2!$A$2:$K$5000,9,FALSE)),0,VLOOKUP($Y$1*1000+K48,年齢別人口集計表AD2!$A$2:$K$5000,9,FALSE))</f>
        <v>0</v>
      </c>
      <c r="M48" s="62">
        <f>IF(ISNA(VLOOKUP($Y$1*1000+K48,年齢別人口集計表AD2!$A$2:$K$5000,10,FALSE)),0,VLOOKUP($Y$1*1000+K48,年齢別人口集計表AD2!$A$2:$K$5000,10,FALSE))</f>
        <v>0</v>
      </c>
      <c r="N48" s="62">
        <f>SUM(L48:M48)</f>
        <v>0</v>
      </c>
      <c r="O48" s="63"/>
      <c r="P48" s="62">
        <v>119</v>
      </c>
      <c r="Q48" s="62">
        <f>IF(ISNA(VLOOKUP($Y$1*1000+P48,年齢別人口集計表AD2!$A$2:$K$5000,9,FALSE)),0,VLOOKUP($Y$1*1000+P48,年齢別人口集計表AD2!$A$2:$K$5000,9,FALSE))</f>
        <v>0</v>
      </c>
      <c r="R48" s="62">
        <f>IF(ISNA(VLOOKUP($Y$1*1000+P48,年齢別人口集計表AD2!$A$2:$K$5000,10,FALSE)),0,VLOOKUP($Y$1*1000+P48,年齢別人口集計表AD2!$A$2:$K$5000,10,FALSE))</f>
        <v>0</v>
      </c>
      <c r="S48" s="62">
        <f>SUM(Q48:R48)</f>
        <v>0</v>
      </c>
      <c r="X48" s="57" t="s">
        <v>43</v>
      </c>
      <c r="Y48" s="57">
        <v>55</v>
      </c>
    </row>
    <row r="49" spans="1:25" x14ac:dyDescent="0.15">
      <c r="A49" s="64" t="s">
        <v>91</v>
      </c>
      <c r="B49" s="62">
        <f>SUM(B44:B48)</f>
        <v>0</v>
      </c>
      <c r="C49" s="62">
        <f>SUM(C44:C48)</f>
        <v>0</v>
      </c>
      <c r="D49" s="62">
        <f>SUM(D44:D48)</f>
        <v>0</v>
      </c>
      <c r="E49" s="63"/>
      <c r="F49" s="64" t="s">
        <v>91</v>
      </c>
      <c r="G49" s="62">
        <f>SUM(G44:G48)</f>
        <v>0</v>
      </c>
      <c r="H49" s="62">
        <f>SUM(H44:H48)</f>
        <v>0</v>
      </c>
      <c r="I49" s="62">
        <f>SUM(I44:I48)</f>
        <v>0</v>
      </c>
      <c r="J49" s="63"/>
      <c r="K49" s="64" t="s">
        <v>91</v>
      </c>
      <c r="L49" s="62">
        <f>SUM(L44:L48)</f>
        <v>0</v>
      </c>
      <c r="M49" s="62">
        <f>SUM(M44:M48)</f>
        <v>0</v>
      </c>
      <c r="N49" s="62">
        <f>SUM(N44:N48)</f>
        <v>0</v>
      </c>
      <c r="O49" s="63"/>
      <c r="P49" s="64" t="s">
        <v>91</v>
      </c>
      <c r="Q49" s="62">
        <f>SUM(Q44:Q48)</f>
        <v>0</v>
      </c>
      <c r="R49" s="62">
        <f>SUM(R44:R48)</f>
        <v>0</v>
      </c>
      <c r="S49" s="62">
        <f>SUM(S44:S48)</f>
        <v>0</v>
      </c>
      <c r="U49" s="65">
        <f>Q49+L49+G49+B49</f>
        <v>0</v>
      </c>
      <c r="V49" s="65">
        <f>R49+M49+H49+C49</f>
        <v>0</v>
      </c>
      <c r="X49" s="57" t="s">
        <v>44</v>
      </c>
      <c r="Y49" s="57">
        <v>56</v>
      </c>
    </row>
    <row r="50" spans="1:25" ht="14.25" thickBot="1" x14ac:dyDescent="0.2">
      <c r="A50" s="67"/>
      <c r="B50" s="67"/>
      <c r="C50" s="67"/>
      <c r="D50" s="67"/>
      <c r="F50" s="67"/>
      <c r="G50" s="67"/>
      <c r="H50" s="67"/>
      <c r="I50" s="67"/>
      <c r="K50" s="67"/>
      <c r="L50" s="67"/>
      <c r="M50" s="67"/>
      <c r="N50" s="67"/>
      <c r="P50" s="67"/>
      <c r="Q50" s="68"/>
      <c r="R50" s="68"/>
      <c r="S50" s="68"/>
      <c r="X50" s="57" t="s">
        <v>45</v>
      </c>
      <c r="Y50" s="57">
        <v>57</v>
      </c>
    </row>
    <row r="51" spans="1:25" ht="14.25" thickBot="1" x14ac:dyDescent="0.2">
      <c r="N51" s="76"/>
      <c r="O51" s="70"/>
      <c r="P51" s="69" t="s">
        <v>94</v>
      </c>
      <c r="Q51" s="71" t="s">
        <v>89</v>
      </c>
      <c r="R51" s="72" t="s">
        <v>90</v>
      </c>
      <c r="S51" s="72" t="s">
        <v>91</v>
      </c>
      <c r="X51" s="57" t="s">
        <v>46</v>
      </c>
      <c r="Y51" s="57">
        <v>58</v>
      </c>
    </row>
    <row r="52" spans="1:25" ht="14.25" thickBot="1" x14ac:dyDescent="0.2">
      <c r="N52" s="77"/>
      <c r="O52" s="70"/>
      <c r="P52" s="73" t="s">
        <v>95</v>
      </c>
      <c r="Q52" s="74">
        <f>SUM(U9:U49)</f>
        <v>132</v>
      </c>
      <c r="R52" s="75">
        <f>SUM(V9:V49)</f>
        <v>144</v>
      </c>
      <c r="S52" s="75">
        <f>SUM(Q52:R52)</f>
        <v>276</v>
      </c>
      <c r="U52" s="65">
        <f>SUM(U9:U49)</f>
        <v>132</v>
      </c>
      <c r="V52" s="65">
        <f>SUM(V9:V49)</f>
        <v>144</v>
      </c>
      <c r="X52" s="57" t="s">
        <v>47</v>
      </c>
      <c r="Y52" s="57">
        <v>59</v>
      </c>
    </row>
    <row r="53" spans="1:25" x14ac:dyDescent="0.15">
      <c r="U53" s="65">
        <f>G33+L33+Q33+U41+U49</f>
        <v>44</v>
      </c>
      <c r="V53" s="65">
        <f>H33+M33+R33+V41+V49</f>
        <v>62</v>
      </c>
      <c r="X53" s="57" t="s">
        <v>48</v>
      </c>
      <c r="Y53" s="57">
        <v>60</v>
      </c>
    </row>
    <row r="54" spans="1:25" x14ac:dyDescent="0.15">
      <c r="U54" s="65">
        <f>Q33+U41+U49</f>
        <v>19</v>
      </c>
      <c r="V54" s="65">
        <f>R33+V41+V49</f>
        <v>36</v>
      </c>
      <c r="X54" s="57" t="s">
        <v>49</v>
      </c>
      <c r="Y54" s="57">
        <v>61</v>
      </c>
    </row>
    <row r="55" spans="1:25" x14ac:dyDescent="0.15">
      <c r="X55" s="57" t="s">
        <v>50</v>
      </c>
      <c r="Y55" s="57">
        <v>62</v>
      </c>
    </row>
    <row r="56" spans="1:25" x14ac:dyDescent="0.15">
      <c r="X56" s="57" t="s">
        <v>51</v>
      </c>
      <c r="Y56" s="57">
        <v>63</v>
      </c>
    </row>
    <row r="57" spans="1:25" x14ac:dyDescent="0.15">
      <c r="X57" s="57" t="s">
        <v>52</v>
      </c>
      <c r="Y57" s="57">
        <v>64</v>
      </c>
    </row>
    <row r="58" spans="1:25" x14ac:dyDescent="0.15">
      <c r="X58" s="57" t="s">
        <v>53</v>
      </c>
      <c r="Y58" s="57">
        <v>65</v>
      </c>
    </row>
    <row r="59" spans="1:25" x14ac:dyDescent="0.15">
      <c r="X59" s="57" t="s">
        <v>54</v>
      </c>
      <c r="Y59" s="57">
        <v>66</v>
      </c>
    </row>
    <row r="60" spans="1:25" x14ac:dyDescent="0.15">
      <c r="X60" s="57" t="s">
        <v>55</v>
      </c>
      <c r="Y60" s="57">
        <v>67</v>
      </c>
    </row>
    <row r="61" spans="1:25" x14ac:dyDescent="0.15">
      <c r="X61" s="57" t="s">
        <v>122</v>
      </c>
      <c r="Y61" s="57">
        <v>68</v>
      </c>
    </row>
    <row r="62" spans="1:25" x14ac:dyDescent="0.15">
      <c r="X62" s="57" t="s">
        <v>56</v>
      </c>
      <c r="Y62" s="57">
        <v>69</v>
      </c>
    </row>
    <row r="63" spans="1:25" x14ac:dyDescent="0.15">
      <c r="X63" s="57" t="s">
        <v>57</v>
      </c>
      <c r="Y63" s="57">
        <v>70</v>
      </c>
    </row>
    <row r="64" spans="1:25" x14ac:dyDescent="0.15">
      <c r="X64" s="57" t="s">
        <v>58</v>
      </c>
      <c r="Y64" s="57">
        <v>71</v>
      </c>
    </row>
    <row r="65" spans="24:25" x14ac:dyDescent="0.15">
      <c r="X65" s="57" t="s">
        <v>59</v>
      </c>
      <c r="Y65" s="57">
        <v>72</v>
      </c>
    </row>
    <row r="66" spans="24:25" x14ac:dyDescent="0.15">
      <c r="X66" s="57" t="s">
        <v>60</v>
      </c>
      <c r="Y66" s="57">
        <v>73</v>
      </c>
    </row>
  </sheetData>
  <sheetProtection sheet="1"/>
  <phoneticPr fontId="2"/>
  <dataValidations count="1">
    <dataValidation type="list" allowBlank="1" showInputMessage="1" showErrorMessage="1" sqref="H1">
      <formula1>$X$3:$X$66</formula1>
    </dataValidation>
  </dataValidations>
  <pageMargins left="0.99" right="0.78700000000000003" top="0.47" bottom="0.28000000000000003" header="0.4" footer="0.21"/>
  <pageSetup paperSize="9" scale="84" orientation="landscape" verticalDpi="0" r:id="rId1"/>
  <headerFooter alignWithMargins="0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66"/>
  <sheetViews>
    <sheetView tabSelected="1" zoomScale="80" workbookViewId="0">
      <pane ySplit="1" topLeftCell="A2" activePane="bottomLeft" state="frozen"/>
      <selection activeCell="I52" sqref="I52"/>
      <selection pane="bottomLeft" activeCell="I52" sqref="I52"/>
    </sheetView>
  </sheetViews>
  <sheetFormatPr defaultRowHeight="13.5" x14ac:dyDescent="0.15"/>
  <cols>
    <col min="1" max="4" width="9" style="57"/>
    <col min="5" max="5" width="2.125" style="57" customWidth="1"/>
    <col min="6" max="9" width="9" style="57"/>
    <col min="10" max="10" width="0.875" style="57" customWidth="1"/>
    <col min="11" max="14" width="9" style="57"/>
    <col min="15" max="15" width="1" style="57" customWidth="1"/>
    <col min="16" max="16384" width="9" style="57"/>
  </cols>
  <sheetData>
    <row r="1" spans="1:25" x14ac:dyDescent="0.15">
      <c r="A1" s="55" t="s">
        <v>99</v>
      </c>
      <c r="B1" s="55"/>
      <c r="C1" s="55"/>
      <c r="D1" s="55"/>
      <c r="E1" s="55"/>
      <c r="F1" s="55"/>
      <c r="G1" s="56" t="s">
        <v>92</v>
      </c>
      <c r="H1" s="78" t="s">
        <v>46</v>
      </c>
      <c r="J1" s="55"/>
      <c r="K1" s="55"/>
      <c r="L1" s="55"/>
      <c r="M1" s="55"/>
      <c r="N1" s="55"/>
      <c r="O1" s="55" t="s">
        <v>93</v>
      </c>
      <c r="P1" s="55"/>
      <c r="Q1" s="55"/>
      <c r="R1" s="55" t="str">
        <f>高齢者率65!J1</f>
        <v>平成30年3月末</v>
      </c>
      <c r="S1" s="55"/>
      <c r="Y1" s="55">
        <f>VLOOKUP(H1,X3:Y67,2,FALSE)</f>
        <v>58</v>
      </c>
    </row>
    <row r="2" spans="1:25" x14ac:dyDescent="0.15">
      <c r="A2" s="58"/>
      <c r="B2" s="58"/>
      <c r="C2" s="58"/>
      <c r="D2" s="58"/>
      <c r="E2" s="55"/>
      <c r="F2" s="58"/>
      <c r="G2" s="58"/>
      <c r="H2" s="58"/>
      <c r="I2" s="58"/>
      <c r="J2" s="55"/>
      <c r="K2" s="58"/>
      <c r="L2" s="58"/>
      <c r="M2" s="58"/>
      <c r="N2" s="58"/>
      <c r="O2" s="55"/>
      <c r="P2" s="58"/>
      <c r="Q2" s="58"/>
      <c r="R2" s="58"/>
      <c r="S2" s="58"/>
    </row>
    <row r="3" spans="1:25" x14ac:dyDescent="0.15">
      <c r="A3" s="59" t="s">
        <v>0</v>
      </c>
      <c r="B3" s="59" t="s">
        <v>89</v>
      </c>
      <c r="C3" s="59" t="s">
        <v>90</v>
      </c>
      <c r="D3" s="59" t="s">
        <v>91</v>
      </c>
      <c r="E3" s="60"/>
      <c r="F3" s="59" t="s">
        <v>0</v>
      </c>
      <c r="G3" s="59" t="s">
        <v>89</v>
      </c>
      <c r="H3" s="59" t="s">
        <v>90</v>
      </c>
      <c r="I3" s="59" t="s">
        <v>91</v>
      </c>
      <c r="J3" s="60"/>
      <c r="K3" s="59" t="s">
        <v>0</v>
      </c>
      <c r="L3" s="59" t="s">
        <v>89</v>
      </c>
      <c r="M3" s="59" t="s">
        <v>90</v>
      </c>
      <c r="N3" s="59" t="s">
        <v>91</v>
      </c>
      <c r="O3" s="60"/>
      <c r="P3" s="59" t="s">
        <v>0</v>
      </c>
      <c r="Q3" s="59" t="s">
        <v>89</v>
      </c>
      <c r="R3" s="59" t="s">
        <v>90</v>
      </c>
      <c r="S3" s="59" t="s">
        <v>91</v>
      </c>
      <c r="T3" s="61"/>
      <c r="X3" s="57" t="s">
        <v>2</v>
      </c>
      <c r="Y3" s="57">
        <v>1</v>
      </c>
    </row>
    <row r="4" spans="1:25" x14ac:dyDescent="0.15">
      <c r="A4" s="62">
        <v>0</v>
      </c>
      <c r="B4" s="62">
        <f>IF(ISNA(VLOOKUP($Y$1*1000+A4,年齢別人口集計表AD2!$A$2:$K$5000,9,FALSE)),0,VLOOKUP($Y$1*1000+A4,年齢別人口集計表AD2!$A$2:$K$5000,9,FALSE))</f>
        <v>1</v>
      </c>
      <c r="C4" s="62">
        <f>IF(ISNA(VLOOKUP($Y$1*1000+A4,年齢別人口集計表AD2!$A$2:$K$5000,10,FALSE)),0,VLOOKUP($Y$1*1000+A4,年齢別人口集計表AD2!$A$2:$K$5000,10,FALSE))</f>
        <v>0</v>
      </c>
      <c r="D4" s="62">
        <f>SUM(B4:C4)</f>
        <v>1</v>
      </c>
      <c r="E4" s="63"/>
      <c r="F4" s="62">
        <v>5</v>
      </c>
      <c r="G4" s="62">
        <f>IF(ISNA(VLOOKUP($Y$1*1000+F4,年齢別人口集計表AD2!$A$2:$K$5000,9,FALSE)),0,VLOOKUP($Y$1*1000+F4,年齢別人口集計表AD2!$A$2:$K$5000,9,FALSE))</f>
        <v>0</v>
      </c>
      <c r="H4" s="62">
        <f>IF(ISNA(VLOOKUP($Y$1*1000+F4,年齢別人口集計表AD2!$A$2:$K$5000,10,FALSE)),0,VLOOKUP($Y$1*1000+F4,年齢別人口集計表AD2!$A$2:$K$5000,10,FALSE))</f>
        <v>0</v>
      </c>
      <c r="I4" s="62">
        <f>SUM(G4:H4)</f>
        <v>0</v>
      </c>
      <c r="J4" s="63"/>
      <c r="K4" s="62">
        <v>10</v>
      </c>
      <c r="L4" s="62">
        <f>IF(ISNA(VLOOKUP($Y$1*1000+K4,年齢別人口集計表AD2!$A$2:$K$5000,9,FALSE)),0,VLOOKUP($Y$1*1000+K4,年齢別人口集計表AD2!$A$2:$K$5000,9,FALSE))</f>
        <v>0</v>
      </c>
      <c r="M4" s="62">
        <f>IF(ISNA(VLOOKUP($Y$1*1000+K4,年齢別人口集計表AD2!$A$2:$K$5000,10,FALSE)),0,VLOOKUP($Y$1*1000+K4,年齢別人口集計表AD2!$A$2:$K$5000,10,FALSE))</f>
        <v>0</v>
      </c>
      <c r="N4" s="62">
        <f>SUM(L4:M4)</f>
        <v>0</v>
      </c>
      <c r="O4" s="63"/>
      <c r="P4" s="62">
        <v>15</v>
      </c>
      <c r="Q4" s="62">
        <f>IF(ISNA(VLOOKUP($Y$1*1000+P4,年齢別人口集計表AD2!$A$2:$K$5000,9,FALSE)),0,VLOOKUP($Y$1*1000+P4,年齢別人口集計表AD2!$A$2:$K$5000,9,FALSE))</f>
        <v>0</v>
      </c>
      <c r="R4" s="62">
        <f>IF(ISNA(VLOOKUP($Y$1*1000+P4,年齢別人口集計表AD2!$A$2:$K$5000,10,FALSE)),0,VLOOKUP($Y$1*1000+P4,年齢別人口集計表AD2!$A$2:$K$5000,10,FALSE))</f>
        <v>3</v>
      </c>
      <c r="S4" s="62">
        <f>SUM(Q4:R4)</f>
        <v>3</v>
      </c>
      <c r="X4" s="57" t="s">
        <v>3</v>
      </c>
      <c r="Y4" s="57">
        <v>2</v>
      </c>
    </row>
    <row r="5" spans="1:25" x14ac:dyDescent="0.15">
      <c r="A5" s="62">
        <v>1</v>
      </c>
      <c r="B5" s="62">
        <f>IF(ISNA(VLOOKUP($Y$1*1000+A5,年齢別人口集計表AD2!$A$2:$K$5000,9,FALSE)),0,VLOOKUP($Y$1*1000+A5,年齢別人口集計表AD2!$A$2:$K$5000,9,FALSE))</f>
        <v>1</v>
      </c>
      <c r="C5" s="62">
        <f>IF(ISNA(VLOOKUP($Y$1*1000+A5,年齢別人口集計表AD2!$A$2:$K$5000,10,FALSE)),0,VLOOKUP($Y$1*1000+A5,年齢別人口集計表AD2!$A$2:$K$5000,10,FALSE))</f>
        <v>2</v>
      </c>
      <c r="D5" s="62">
        <f>SUM(B5:C5)</f>
        <v>3</v>
      </c>
      <c r="E5" s="63"/>
      <c r="F5" s="62">
        <v>6</v>
      </c>
      <c r="G5" s="62">
        <f>IF(ISNA(VLOOKUP($Y$1*1000+F5,年齢別人口集計表AD2!$A$2:$K$5000,9,FALSE)),0,VLOOKUP($Y$1*1000+F5,年齢別人口集計表AD2!$A$2:$K$5000,9,FALSE))</f>
        <v>0</v>
      </c>
      <c r="H5" s="62">
        <f>IF(ISNA(VLOOKUP($Y$1*1000+F5,年齢別人口集計表AD2!$A$2:$K$5000,10,FALSE)),0,VLOOKUP($Y$1*1000+F5,年齢別人口集計表AD2!$A$2:$K$5000,10,FALSE))</f>
        <v>0</v>
      </c>
      <c r="I5" s="62">
        <f>SUM(G5:H5)</f>
        <v>0</v>
      </c>
      <c r="J5" s="63"/>
      <c r="K5" s="62">
        <v>11</v>
      </c>
      <c r="L5" s="62">
        <f>IF(ISNA(VLOOKUP($Y$1*1000+K5,年齢別人口集計表AD2!$A$2:$K$5000,9,FALSE)),0,VLOOKUP($Y$1*1000+K5,年齢別人口集計表AD2!$A$2:$K$5000,9,FALSE))</f>
        <v>1</v>
      </c>
      <c r="M5" s="62">
        <f>IF(ISNA(VLOOKUP($Y$1*1000+K5,年齢別人口集計表AD2!$A$2:$K$5000,10,FALSE)),0,VLOOKUP($Y$1*1000+K5,年齢別人口集計表AD2!$A$2:$K$5000,10,FALSE))</f>
        <v>0</v>
      </c>
      <c r="N5" s="62">
        <f>SUM(L5:M5)</f>
        <v>1</v>
      </c>
      <c r="O5" s="63"/>
      <c r="P5" s="62">
        <v>16</v>
      </c>
      <c r="Q5" s="62">
        <f>IF(ISNA(VLOOKUP($Y$1*1000+P5,年齢別人口集計表AD2!$A$2:$K$5000,9,FALSE)),0,VLOOKUP($Y$1*1000+P5,年齢別人口集計表AD2!$A$2:$K$5000,9,FALSE))</f>
        <v>2</v>
      </c>
      <c r="R5" s="62">
        <f>IF(ISNA(VLOOKUP($Y$1*1000+P5,年齢別人口集計表AD2!$A$2:$K$5000,10,FALSE)),0,VLOOKUP($Y$1*1000+P5,年齢別人口集計表AD2!$A$2:$K$5000,10,FALSE))</f>
        <v>5</v>
      </c>
      <c r="S5" s="62">
        <f>SUM(Q5:R5)</f>
        <v>7</v>
      </c>
      <c r="X5" s="57" t="s">
        <v>4</v>
      </c>
      <c r="Y5" s="57">
        <v>3</v>
      </c>
    </row>
    <row r="6" spans="1:25" x14ac:dyDescent="0.15">
      <c r="A6" s="62">
        <v>2</v>
      </c>
      <c r="B6" s="62">
        <f>IF(ISNA(VLOOKUP($Y$1*1000+A6,年齢別人口集計表AD2!$A$2:$K$5000,9,FALSE)),0,VLOOKUP($Y$1*1000+A6,年齢別人口集計表AD2!$A$2:$K$5000,9,FALSE))</f>
        <v>0</v>
      </c>
      <c r="C6" s="62">
        <f>IF(ISNA(VLOOKUP($Y$1*1000+A6,年齢別人口集計表AD2!$A$2:$K$5000,10,FALSE)),0,VLOOKUP($Y$1*1000+A6,年齢別人口集計表AD2!$A$2:$K$5000,10,FALSE))</f>
        <v>1</v>
      </c>
      <c r="D6" s="62">
        <f>SUM(B6:C6)</f>
        <v>1</v>
      </c>
      <c r="E6" s="63"/>
      <c r="F6" s="62">
        <v>7</v>
      </c>
      <c r="G6" s="62">
        <f>IF(ISNA(VLOOKUP($Y$1*1000+F6,年齢別人口集計表AD2!$A$2:$K$5000,9,FALSE)),0,VLOOKUP($Y$1*1000+F6,年齢別人口集計表AD2!$A$2:$K$5000,9,FALSE))</f>
        <v>0</v>
      </c>
      <c r="H6" s="62">
        <f>IF(ISNA(VLOOKUP($Y$1*1000+F6,年齢別人口集計表AD2!$A$2:$K$5000,10,FALSE)),0,VLOOKUP($Y$1*1000+F6,年齢別人口集計表AD2!$A$2:$K$5000,10,FALSE))</f>
        <v>0</v>
      </c>
      <c r="I6" s="62">
        <f>SUM(G6:H6)</f>
        <v>0</v>
      </c>
      <c r="J6" s="63"/>
      <c r="K6" s="62">
        <v>12</v>
      </c>
      <c r="L6" s="62">
        <f>IF(ISNA(VLOOKUP($Y$1*1000+K6,年齢別人口集計表AD2!$A$2:$K$5000,9,FALSE)),0,VLOOKUP($Y$1*1000+K6,年齢別人口集計表AD2!$A$2:$K$5000,9,FALSE))</f>
        <v>0</v>
      </c>
      <c r="M6" s="62">
        <f>IF(ISNA(VLOOKUP($Y$1*1000+K6,年齢別人口集計表AD2!$A$2:$K$5000,10,FALSE)),0,VLOOKUP($Y$1*1000+K6,年齢別人口集計表AD2!$A$2:$K$5000,10,FALSE))</f>
        <v>0</v>
      </c>
      <c r="N6" s="62">
        <f>SUM(L6:M6)</f>
        <v>0</v>
      </c>
      <c r="O6" s="63"/>
      <c r="P6" s="62">
        <v>17</v>
      </c>
      <c r="Q6" s="62">
        <f>IF(ISNA(VLOOKUP($Y$1*1000+P6,年齢別人口集計表AD2!$A$2:$K$5000,9,FALSE)),0,VLOOKUP($Y$1*1000+P6,年齢別人口集計表AD2!$A$2:$K$5000,9,FALSE))</f>
        <v>1</v>
      </c>
      <c r="R6" s="62">
        <f>IF(ISNA(VLOOKUP($Y$1*1000+P6,年齢別人口集計表AD2!$A$2:$K$5000,10,FALSE)),0,VLOOKUP($Y$1*1000+P6,年齢別人口集計表AD2!$A$2:$K$5000,10,FALSE))</f>
        <v>3</v>
      </c>
      <c r="S6" s="62">
        <f>SUM(Q6:R6)</f>
        <v>4</v>
      </c>
      <c r="X6" s="57" t="s">
        <v>5</v>
      </c>
      <c r="Y6" s="57">
        <v>4</v>
      </c>
    </row>
    <row r="7" spans="1:25" x14ac:dyDescent="0.15">
      <c r="A7" s="62">
        <v>3</v>
      </c>
      <c r="B7" s="62">
        <f>IF(ISNA(VLOOKUP($Y$1*1000+A7,年齢別人口集計表AD2!$A$2:$K$5000,9,FALSE)),0,VLOOKUP($Y$1*1000+A7,年齢別人口集計表AD2!$A$2:$K$5000,9,FALSE))</f>
        <v>1</v>
      </c>
      <c r="C7" s="62">
        <f>IF(ISNA(VLOOKUP($Y$1*1000+A7,年齢別人口集計表AD2!$A$2:$K$5000,10,FALSE)),0,VLOOKUP($Y$1*1000+A7,年齢別人口集計表AD2!$A$2:$K$5000,10,FALSE))</f>
        <v>0</v>
      </c>
      <c r="D7" s="62">
        <f>SUM(B7:C7)</f>
        <v>1</v>
      </c>
      <c r="E7" s="63"/>
      <c r="F7" s="62">
        <v>8</v>
      </c>
      <c r="G7" s="62">
        <f>IF(ISNA(VLOOKUP($Y$1*1000+F7,年齢別人口集計表AD2!$A$2:$K$5000,9,FALSE)),0,VLOOKUP($Y$1*1000+F7,年齢別人口集計表AD2!$A$2:$K$5000,9,FALSE))</f>
        <v>2</v>
      </c>
      <c r="H7" s="62">
        <f>IF(ISNA(VLOOKUP($Y$1*1000+F7,年齢別人口集計表AD2!$A$2:$K$5000,10,FALSE)),0,VLOOKUP($Y$1*1000+F7,年齢別人口集計表AD2!$A$2:$K$5000,10,FALSE))</f>
        <v>0</v>
      </c>
      <c r="I7" s="62">
        <f>SUM(G7:H7)</f>
        <v>2</v>
      </c>
      <c r="J7" s="63"/>
      <c r="K7" s="62">
        <v>13</v>
      </c>
      <c r="L7" s="62">
        <f>IF(ISNA(VLOOKUP($Y$1*1000+K7,年齢別人口集計表AD2!$A$2:$K$5000,9,FALSE)),0,VLOOKUP($Y$1*1000+K7,年齢別人口集計表AD2!$A$2:$K$5000,9,FALSE))</f>
        <v>0</v>
      </c>
      <c r="M7" s="62">
        <f>IF(ISNA(VLOOKUP($Y$1*1000+K7,年齢別人口集計表AD2!$A$2:$K$5000,10,FALSE)),0,VLOOKUP($Y$1*1000+K7,年齢別人口集計表AD2!$A$2:$K$5000,10,FALSE))</f>
        <v>0</v>
      </c>
      <c r="N7" s="62">
        <f>SUM(L7:M7)</f>
        <v>0</v>
      </c>
      <c r="O7" s="63"/>
      <c r="P7" s="62">
        <v>18</v>
      </c>
      <c r="Q7" s="62">
        <f>IF(ISNA(VLOOKUP($Y$1*1000+P7,年齢別人口集計表AD2!$A$2:$K$5000,9,FALSE)),0,VLOOKUP($Y$1*1000+P7,年齢別人口集計表AD2!$A$2:$K$5000,9,FALSE))</f>
        <v>2</v>
      </c>
      <c r="R7" s="62">
        <f>IF(ISNA(VLOOKUP($Y$1*1000+P7,年齢別人口集計表AD2!$A$2:$K$5000,10,FALSE)),0,VLOOKUP($Y$1*1000+P7,年齢別人口集計表AD2!$A$2:$K$5000,10,FALSE))</f>
        <v>0</v>
      </c>
      <c r="S7" s="62">
        <f>SUM(Q7:R7)</f>
        <v>2</v>
      </c>
      <c r="X7" s="57" t="s">
        <v>6</v>
      </c>
      <c r="Y7" s="57">
        <v>5</v>
      </c>
    </row>
    <row r="8" spans="1:25" x14ac:dyDescent="0.15">
      <c r="A8" s="62">
        <v>4</v>
      </c>
      <c r="B8" s="62">
        <f>IF(ISNA(VLOOKUP($Y$1*1000+A8,年齢別人口集計表AD2!$A$2:$K$5000,9,FALSE)),0,VLOOKUP($Y$1*1000+A8,年齢別人口集計表AD2!$A$2:$K$5000,9,FALSE))</f>
        <v>0</v>
      </c>
      <c r="C8" s="62">
        <f>IF(ISNA(VLOOKUP($Y$1*1000+A8,年齢別人口集計表AD2!$A$2:$K$5000,10,FALSE)),0,VLOOKUP($Y$1*1000+A8,年齢別人口集計表AD2!$A$2:$K$5000,10,FALSE))</f>
        <v>0</v>
      </c>
      <c r="D8" s="62">
        <f>SUM(B8:C8)</f>
        <v>0</v>
      </c>
      <c r="E8" s="63"/>
      <c r="F8" s="62">
        <v>9</v>
      </c>
      <c r="G8" s="62">
        <f>IF(ISNA(VLOOKUP($Y$1*1000+F8,年齢別人口集計表AD2!$A$2:$K$5000,9,FALSE)),0,VLOOKUP($Y$1*1000+F8,年齢別人口集計表AD2!$A$2:$K$5000,9,FALSE))</f>
        <v>0</v>
      </c>
      <c r="H8" s="62">
        <f>IF(ISNA(VLOOKUP($Y$1*1000+F8,年齢別人口集計表AD2!$A$2:$K$5000,10,FALSE)),0,VLOOKUP($Y$1*1000+F8,年齢別人口集計表AD2!$A$2:$K$5000,10,FALSE))</f>
        <v>1</v>
      </c>
      <c r="I8" s="62">
        <f>SUM(G8:H8)</f>
        <v>1</v>
      </c>
      <c r="J8" s="63"/>
      <c r="K8" s="62">
        <v>14</v>
      </c>
      <c r="L8" s="62">
        <f>IF(ISNA(VLOOKUP($Y$1*1000+K8,年齢別人口集計表AD2!$A$2:$K$5000,9,FALSE)),0,VLOOKUP($Y$1*1000+K8,年齢別人口集計表AD2!$A$2:$K$5000,9,FALSE))</f>
        <v>2</v>
      </c>
      <c r="M8" s="62">
        <f>IF(ISNA(VLOOKUP($Y$1*1000+K8,年齢別人口集計表AD2!$A$2:$K$5000,10,FALSE)),0,VLOOKUP($Y$1*1000+K8,年齢別人口集計表AD2!$A$2:$K$5000,10,FALSE))</f>
        <v>1</v>
      </c>
      <c r="N8" s="62">
        <f>SUM(L8:M8)</f>
        <v>3</v>
      </c>
      <c r="O8" s="63"/>
      <c r="P8" s="62">
        <v>19</v>
      </c>
      <c r="Q8" s="62">
        <f>IF(ISNA(VLOOKUP($Y$1*1000+P8,年齢別人口集計表AD2!$A$2:$K$5000,9,FALSE)),0,VLOOKUP($Y$1*1000+P8,年齢別人口集計表AD2!$A$2:$K$5000,9,FALSE))</f>
        <v>2</v>
      </c>
      <c r="R8" s="62">
        <f>IF(ISNA(VLOOKUP($Y$1*1000+P8,年齢別人口集計表AD2!$A$2:$K$5000,10,FALSE)),0,VLOOKUP($Y$1*1000+P8,年齢別人口集計表AD2!$A$2:$K$5000,10,FALSE))</f>
        <v>6</v>
      </c>
      <c r="S8" s="62">
        <f>SUM(Q8:R8)</f>
        <v>8</v>
      </c>
      <c r="X8" s="57" t="s">
        <v>7</v>
      </c>
      <c r="Y8" s="57">
        <v>6</v>
      </c>
    </row>
    <row r="9" spans="1:25" x14ac:dyDescent="0.15">
      <c r="A9" s="64" t="s">
        <v>91</v>
      </c>
      <c r="B9" s="62">
        <f>SUM(B4:B8)</f>
        <v>3</v>
      </c>
      <c r="C9" s="62">
        <f>SUM(C4:C8)</f>
        <v>3</v>
      </c>
      <c r="D9" s="62">
        <f>SUM(D4:D8)</f>
        <v>6</v>
      </c>
      <c r="E9" s="63"/>
      <c r="F9" s="64" t="s">
        <v>91</v>
      </c>
      <c r="G9" s="62">
        <f>SUM(G4:G8)</f>
        <v>2</v>
      </c>
      <c r="H9" s="62">
        <f>SUM(H4:H8)</f>
        <v>1</v>
      </c>
      <c r="I9" s="62">
        <f>SUM(I4:I8)</f>
        <v>3</v>
      </c>
      <c r="J9" s="63"/>
      <c r="K9" s="64" t="s">
        <v>91</v>
      </c>
      <c r="L9" s="62">
        <f>SUM(L4:L8)</f>
        <v>3</v>
      </c>
      <c r="M9" s="62">
        <f>SUM(M4:M8)</f>
        <v>1</v>
      </c>
      <c r="N9" s="62">
        <f>SUM(N4:N8)</f>
        <v>4</v>
      </c>
      <c r="O9" s="63"/>
      <c r="P9" s="64" t="s">
        <v>91</v>
      </c>
      <c r="Q9" s="62">
        <f>SUM(Q4:Q8)</f>
        <v>7</v>
      </c>
      <c r="R9" s="62">
        <f>SUM(R4:R8)</f>
        <v>17</v>
      </c>
      <c r="S9" s="62">
        <f>SUM(S4:S8)</f>
        <v>24</v>
      </c>
      <c r="U9" s="65">
        <f>Q9+L9+G9+B9</f>
        <v>15</v>
      </c>
      <c r="V9" s="65">
        <f>R9+M9+H9+C9</f>
        <v>22</v>
      </c>
      <c r="X9" s="57" t="s">
        <v>8</v>
      </c>
      <c r="Y9" s="57">
        <v>7</v>
      </c>
    </row>
    <row r="10" spans="1:25" x14ac:dyDescent="0.15">
      <c r="A10" s="66"/>
      <c r="B10" s="66"/>
      <c r="C10" s="66"/>
      <c r="D10" s="66"/>
      <c r="F10" s="66"/>
      <c r="G10" s="66"/>
      <c r="H10" s="66"/>
      <c r="I10" s="66"/>
      <c r="K10" s="66"/>
      <c r="L10" s="66"/>
      <c r="M10" s="66"/>
      <c r="N10" s="66"/>
      <c r="P10" s="66"/>
      <c r="Q10" s="66"/>
      <c r="R10" s="66"/>
      <c r="S10" s="66"/>
      <c r="X10" s="57" t="s">
        <v>9</v>
      </c>
      <c r="Y10" s="57">
        <v>8</v>
      </c>
    </row>
    <row r="11" spans="1:25" x14ac:dyDescent="0.15">
      <c r="A11" s="64" t="s">
        <v>0</v>
      </c>
      <c r="B11" s="64" t="s">
        <v>89</v>
      </c>
      <c r="C11" s="64" t="s">
        <v>90</v>
      </c>
      <c r="D11" s="64" t="s">
        <v>91</v>
      </c>
      <c r="E11" s="63"/>
      <c r="F11" s="64" t="s">
        <v>0</v>
      </c>
      <c r="G11" s="64" t="s">
        <v>89</v>
      </c>
      <c r="H11" s="64" t="s">
        <v>90</v>
      </c>
      <c r="I11" s="64" t="s">
        <v>91</v>
      </c>
      <c r="J11" s="63"/>
      <c r="K11" s="64" t="s">
        <v>0</v>
      </c>
      <c r="L11" s="64" t="s">
        <v>89</v>
      </c>
      <c r="M11" s="64" t="s">
        <v>90</v>
      </c>
      <c r="N11" s="64" t="s">
        <v>91</v>
      </c>
      <c r="O11" s="63"/>
      <c r="P11" s="64" t="s">
        <v>0</v>
      </c>
      <c r="Q11" s="64" t="s">
        <v>89</v>
      </c>
      <c r="R11" s="64" t="s">
        <v>90</v>
      </c>
      <c r="S11" s="64" t="s">
        <v>91</v>
      </c>
      <c r="X11" s="57" t="s">
        <v>10</v>
      </c>
      <c r="Y11" s="57">
        <v>9</v>
      </c>
    </row>
    <row r="12" spans="1:25" x14ac:dyDescent="0.15">
      <c r="A12" s="62">
        <v>20</v>
      </c>
      <c r="B12" s="62">
        <f>IF(ISNA(VLOOKUP($Y$1*1000+A12,年齢別人口集計表AD2!$A$2:$K$5000,9,FALSE)),0,VLOOKUP($Y$1*1000+A12,年齢別人口集計表AD2!$A$2:$K$5000,9,FALSE))</f>
        <v>1</v>
      </c>
      <c r="C12" s="62">
        <f>IF(ISNA(VLOOKUP($Y$1*1000+A12,年齢別人口集計表AD2!$A$2:$K$5000,10,FALSE)),0,VLOOKUP($Y$1*1000+A12,年齢別人口集計表AD2!$A$2:$K$5000,10,FALSE))</f>
        <v>1</v>
      </c>
      <c r="D12" s="62">
        <f>SUM(B12:C12)</f>
        <v>2</v>
      </c>
      <c r="E12" s="63"/>
      <c r="F12" s="62">
        <v>25</v>
      </c>
      <c r="G12" s="62">
        <f>IF(ISNA(VLOOKUP($Y$1*1000+F12,年齢別人口集計表AD2!$A$2:$K$5000,9,FALSE)),0,VLOOKUP($Y$1*1000+F12,年齢別人口集計表AD2!$A$2:$K$5000,9,FALSE))</f>
        <v>0</v>
      </c>
      <c r="H12" s="62">
        <f>IF(ISNA(VLOOKUP($Y$1*1000+F12,年齢別人口集計表AD2!$A$2:$K$5000,10,FALSE)),0,VLOOKUP($Y$1*1000+F12,年齢別人口集計表AD2!$A$2:$K$5000,10,FALSE))</f>
        <v>3</v>
      </c>
      <c r="I12" s="62">
        <f>SUM(G12:H12)</f>
        <v>3</v>
      </c>
      <c r="J12" s="63"/>
      <c r="K12" s="62">
        <v>30</v>
      </c>
      <c r="L12" s="62">
        <f>IF(ISNA(VLOOKUP($Y$1*1000+K12,年齢別人口集計表AD2!$A$2:$K$5000,9,FALSE)),0,VLOOKUP($Y$1*1000+K12,年齢別人口集計表AD2!$A$2:$K$5000,9,FALSE))</f>
        <v>0</v>
      </c>
      <c r="M12" s="62">
        <f>IF(ISNA(VLOOKUP($Y$1*1000+K12,年齢別人口集計表AD2!$A$2:$K$5000,10,FALSE)),0,VLOOKUP($Y$1*1000+K12,年齢別人口集計表AD2!$A$2:$K$5000,10,FALSE))</f>
        <v>1</v>
      </c>
      <c r="N12" s="62">
        <f>SUM(L12:M12)</f>
        <v>1</v>
      </c>
      <c r="O12" s="63"/>
      <c r="P12" s="62">
        <v>35</v>
      </c>
      <c r="Q12" s="62">
        <f>IF(ISNA(VLOOKUP($Y$1*1000+P12,年齢別人口集計表AD2!$A$2:$K$5000,9,FALSE)),0,VLOOKUP($Y$1*1000+P12,年齢別人口集計表AD2!$A$2:$K$5000,9,FALSE))</f>
        <v>3</v>
      </c>
      <c r="R12" s="62">
        <f>IF(ISNA(VLOOKUP($Y$1*1000+P12,年齢別人口集計表AD2!$A$2:$K$5000,10,FALSE)),0,VLOOKUP($Y$1*1000+P12,年齢別人口集計表AD2!$A$2:$K$5000,10,FALSE))</f>
        <v>1</v>
      </c>
      <c r="S12" s="62">
        <f>SUM(Q12:R12)</f>
        <v>4</v>
      </c>
      <c r="X12" s="57" t="s">
        <v>11</v>
      </c>
      <c r="Y12" s="57">
        <v>10</v>
      </c>
    </row>
    <row r="13" spans="1:25" x14ac:dyDescent="0.15">
      <c r="A13" s="62">
        <v>21</v>
      </c>
      <c r="B13" s="62">
        <f>IF(ISNA(VLOOKUP($Y$1*1000+A13,年齢別人口集計表AD2!$A$2:$K$5000,9,FALSE)),0,VLOOKUP($Y$1*1000+A13,年齢別人口集計表AD2!$A$2:$K$5000,9,FALSE))</f>
        <v>2</v>
      </c>
      <c r="C13" s="62">
        <f>IF(ISNA(VLOOKUP($Y$1*1000+A13,年齢別人口集計表AD2!$A$2:$K$5000,10,FALSE)),0,VLOOKUP($Y$1*1000+A13,年齢別人口集計表AD2!$A$2:$K$5000,10,FALSE))</f>
        <v>4</v>
      </c>
      <c r="D13" s="62">
        <f>SUM(B13:C13)</f>
        <v>6</v>
      </c>
      <c r="E13" s="63"/>
      <c r="F13" s="62">
        <v>26</v>
      </c>
      <c r="G13" s="62">
        <f>IF(ISNA(VLOOKUP($Y$1*1000+F13,年齢別人口集計表AD2!$A$2:$K$5000,9,FALSE)),0,VLOOKUP($Y$1*1000+F13,年齢別人口集計表AD2!$A$2:$K$5000,9,FALSE))</f>
        <v>0</v>
      </c>
      <c r="H13" s="62">
        <f>IF(ISNA(VLOOKUP($Y$1*1000+F13,年齢別人口集計表AD2!$A$2:$K$5000,10,FALSE)),0,VLOOKUP($Y$1*1000+F13,年齢別人口集計表AD2!$A$2:$K$5000,10,FALSE))</f>
        <v>4</v>
      </c>
      <c r="I13" s="62">
        <f>SUM(G13:H13)</f>
        <v>4</v>
      </c>
      <c r="J13" s="63"/>
      <c r="K13" s="62">
        <v>31</v>
      </c>
      <c r="L13" s="62">
        <f>IF(ISNA(VLOOKUP($Y$1*1000+K13,年齢別人口集計表AD2!$A$2:$K$5000,9,FALSE)),0,VLOOKUP($Y$1*1000+K13,年齢別人口集計表AD2!$A$2:$K$5000,9,FALSE))</f>
        <v>1</v>
      </c>
      <c r="M13" s="62">
        <f>IF(ISNA(VLOOKUP($Y$1*1000+K13,年齢別人口集計表AD2!$A$2:$K$5000,10,FALSE)),0,VLOOKUP($Y$1*1000+K13,年齢別人口集計表AD2!$A$2:$K$5000,10,FALSE))</f>
        <v>1</v>
      </c>
      <c r="N13" s="62">
        <f>SUM(L13:M13)</f>
        <v>2</v>
      </c>
      <c r="O13" s="63"/>
      <c r="P13" s="62">
        <v>36</v>
      </c>
      <c r="Q13" s="62">
        <f>IF(ISNA(VLOOKUP($Y$1*1000+P13,年齢別人口集計表AD2!$A$2:$K$5000,9,FALSE)),0,VLOOKUP($Y$1*1000+P13,年齢別人口集計表AD2!$A$2:$K$5000,9,FALSE))</f>
        <v>2</v>
      </c>
      <c r="R13" s="62">
        <f>IF(ISNA(VLOOKUP($Y$1*1000+P13,年齢別人口集計表AD2!$A$2:$K$5000,10,FALSE)),0,VLOOKUP($Y$1*1000+P13,年齢別人口集計表AD2!$A$2:$K$5000,10,FALSE))</f>
        <v>2</v>
      </c>
      <c r="S13" s="62">
        <f>SUM(Q13:R13)</f>
        <v>4</v>
      </c>
      <c r="X13" s="57" t="s">
        <v>12</v>
      </c>
      <c r="Y13" s="57">
        <v>11</v>
      </c>
    </row>
    <row r="14" spans="1:25" x14ac:dyDescent="0.15">
      <c r="A14" s="62">
        <v>22</v>
      </c>
      <c r="B14" s="62">
        <f>IF(ISNA(VLOOKUP($Y$1*1000+A14,年齢別人口集計表AD2!$A$2:$K$5000,9,FALSE)),0,VLOOKUP($Y$1*1000+A14,年齢別人口集計表AD2!$A$2:$K$5000,9,FALSE))</f>
        <v>2</v>
      </c>
      <c r="C14" s="62">
        <f>IF(ISNA(VLOOKUP($Y$1*1000+A14,年齢別人口集計表AD2!$A$2:$K$5000,10,FALSE)),0,VLOOKUP($Y$1*1000+A14,年齢別人口集計表AD2!$A$2:$K$5000,10,FALSE))</f>
        <v>3</v>
      </c>
      <c r="D14" s="62">
        <f>SUM(B14:C14)</f>
        <v>5</v>
      </c>
      <c r="E14" s="63"/>
      <c r="F14" s="62">
        <v>27</v>
      </c>
      <c r="G14" s="62">
        <f>IF(ISNA(VLOOKUP($Y$1*1000+F14,年齢別人口集計表AD2!$A$2:$K$5000,9,FALSE)),0,VLOOKUP($Y$1*1000+F14,年齢別人口集計表AD2!$A$2:$K$5000,9,FALSE))</f>
        <v>1</v>
      </c>
      <c r="H14" s="62">
        <f>IF(ISNA(VLOOKUP($Y$1*1000+F14,年齢別人口集計表AD2!$A$2:$K$5000,10,FALSE)),0,VLOOKUP($Y$1*1000+F14,年齢別人口集計表AD2!$A$2:$K$5000,10,FALSE))</f>
        <v>4</v>
      </c>
      <c r="I14" s="62">
        <f>SUM(G14:H14)</f>
        <v>5</v>
      </c>
      <c r="J14" s="63"/>
      <c r="K14" s="62">
        <v>32</v>
      </c>
      <c r="L14" s="62">
        <f>IF(ISNA(VLOOKUP($Y$1*1000+K14,年齢別人口集計表AD2!$A$2:$K$5000,9,FALSE)),0,VLOOKUP($Y$1*1000+K14,年齢別人口集計表AD2!$A$2:$K$5000,9,FALSE))</f>
        <v>2</v>
      </c>
      <c r="M14" s="62">
        <f>IF(ISNA(VLOOKUP($Y$1*1000+K14,年齢別人口集計表AD2!$A$2:$K$5000,10,FALSE)),0,VLOOKUP($Y$1*1000+K14,年齢別人口集計表AD2!$A$2:$K$5000,10,FALSE))</f>
        <v>1</v>
      </c>
      <c r="N14" s="62">
        <f>SUM(L14:M14)</f>
        <v>3</v>
      </c>
      <c r="O14" s="63"/>
      <c r="P14" s="62">
        <v>37</v>
      </c>
      <c r="Q14" s="62">
        <f>IF(ISNA(VLOOKUP($Y$1*1000+P14,年齢別人口集計表AD2!$A$2:$K$5000,9,FALSE)),0,VLOOKUP($Y$1*1000+P14,年齢別人口集計表AD2!$A$2:$K$5000,9,FALSE))</f>
        <v>2</v>
      </c>
      <c r="R14" s="62">
        <f>IF(ISNA(VLOOKUP($Y$1*1000+P14,年齢別人口集計表AD2!$A$2:$K$5000,10,FALSE)),0,VLOOKUP($Y$1*1000+P14,年齢別人口集計表AD2!$A$2:$K$5000,10,FALSE))</f>
        <v>0</v>
      </c>
      <c r="S14" s="62">
        <f>SUM(Q14:R14)</f>
        <v>2</v>
      </c>
      <c r="X14" s="57" t="s">
        <v>13</v>
      </c>
      <c r="Y14" s="57">
        <v>12</v>
      </c>
    </row>
    <row r="15" spans="1:25" x14ac:dyDescent="0.15">
      <c r="A15" s="62">
        <v>23</v>
      </c>
      <c r="B15" s="62">
        <f>IF(ISNA(VLOOKUP($Y$1*1000+A15,年齢別人口集計表AD2!$A$2:$K$5000,9,FALSE)),0,VLOOKUP($Y$1*1000+A15,年齢別人口集計表AD2!$A$2:$K$5000,9,FALSE))</f>
        <v>0</v>
      </c>
      <c r="C15" s="62">
        <f>IF(ISNA(VLOOKUP($Y$1*1000+A15,年齢別人口集計表AD2!$A$2:$K$5000,10,FALSE)),0,VLOOKUP($Y$1*1000+A15,年齢別人口集計表AD2!$A$2:$K$5000,10,FALSE))</f>
        <v>2</v>
      </c>
      <c r="D15" s="62">
        <f>SUM(B15:C15)</f>
        <v>2</v>
      </c>
      <c r="E15" s="63"/>
      <c r="F15" s="62">
        <v>28</v>
      </c>
      <c r="G15" s="62">
        <f>IF(ISNA(VLOOKUP($Y$1*1000+F15,年齢別人口集計表AD2!$A$2:$K$5000,9,FALSE)),0,VLOOKUP($Y$1*1000+F15,年齢別人口集計表AD2!$A$2:$K$5000,9,FALSE))</f>
        <v>0</v>
      </c>
      <c r="H15" s="62">
        <f>IF(ISNA(VLOOKUP($Y$1*1000+F15,年齢別人口集計表AD2!$A$2:$K$5000,10,FALSE)),0,VLOOKUP($Y$1*1000+F15,年齢別人口集計表AD2!$A$2:$K$5000,10,FALSE))</f>
        <v>2</v>
      </c>
      <c r="I15" s="62">
        <f>SUM(G15:H15)</f>
        <v>2</v>
      </c>
      <c r="J15" s="63"/>
      <c r="K15" s="62">
        <v>33</v>
      </c>
      <c r="L15" s="62">
        <f>IF(ISNA(VLOOKUP($Y$1*1000+K15,年齢別人口集計表AD2!$A$2:$K$5000,9,FALSE)),0,VLOOKUP($Y$1*1000+K15,年齢別人口集計表AD2!$A$2:$K$5000,9,FALSE))</f>
        <v>1</v>
      </c>
      <c r="M15" s="62">
        <f>IF(ISNA(VLOOKUP($Y$1*1000+K15,年齢別人口集計表AD2!$A$2:$K$5000,10,FALSE)),0,VLOOKUP($Y$1*1000+K15,年齢別人口集計表AD2!$A$2:$K$5000,10,FALSE))</f>
        <v>3</v>
      </c>
      <c r="N15" s="62">
        <f>SUM(L15:M15)</f>
        <v>4</v>
      </c>
      <c r="O15" s="63"/>
      <c r="P15" s="62">
        <v>38</v>
      </c>
      <c r="Q15" s="62">
        <f>IF(ISNA(VLOOKUP($Y$1*1000+P15,年齢別人口集計表AD2!$A$2:$K$5000,9,FALSE)),0,VLOOKUP($Y$1*1000+P15,年齢別人口集計表AD2!$A$2:$K$5000,9,FALSE))</f>
        <v>2</v>
      </c>
      <c r="R15" s="62">
        <f>IF(ISNA(VLOOKUP($Y$1*1000+P15,年齢別人口集計表AD2!$A$2:$K$5000,10,FALSE)),0,VLOOKUP($Y$1*1000+P15,年齢別人口集計表AD2!$A$2:$K$5000,10,FALSE))</f>
        <v>1</v>
      </c>
      <c r="S15" s="62">
        <f>SUM(Q15:R15)</f>
        <v>3</v>
      </c>
      <c r="X15" s="57" t="s">
        <v>14</v>
      </c>
      <c r="Y15" s="57">
        <v>13</v>
      </c>
    </row>
    <row r="16" spans="1:25" x14ac:dyDescent="0.15">
      <c r="A16" s="62">
        <v>24</v>
      </c>
      <c r="B16" s="62">
        <f>IF(ISNA(VLOOKUP($Y$1*1000+A16,年齢別人口集計表AD2!$A$2:$K$5000,9,FALSE)),0,VLOOKUP($Y$1*1000+A16,年齢別人口集計表AD2!$A$2:$K$5000,9,FALSE))</f>
        <v>3</v>
      </c>
      <c r="C16" s="62">
        <f>IF(ISNA(VLOOKUP($Y$1*1000+A16,年齢別人口集計表AD2!$A$2:$K$5000,10,FALSE)),0,VLOOKUP($Y$1*1000+A16,年齢別人口集計表AD2!$A$2:$K$5000,10,FALSE))</f>
        <v>5</v>
      </c>
      <c r="D16" s="62">
        <f>SUM(B16:C16)</f>
        <v>8</v>
      </c>
      <c r="E16" s="63"/>
      <c r="F16" s="62">
        <v>29</v>
      </c>
      <c r="G16" s="62">
        <f>IF(ISNA(VLOOKUP($Y$1*1000+F16,年齢別人口集計表AD2!$A$2:$K$5000,9,FALSE)),0,VLOOKUP($Y$1*1000+F16,年齢別人口集計表AD2!$A$2:$K$5000,9,FALSE))</f>
        <v>0</v>
      </c>
      <c r="H16" s="62">
        <f>IF(ISNA(VLOOKUP($Y$1*1000+F16,年齢別人口集計表AD2!$A$2:$K$5000,10,FALSE)),0,VLOOKUP($Y$1*1000+F16,年齢別人口集計表AD2!$A$2:$K$5000,10,FALSE))</f>
        <v>1</v>
      </c>
      <c r="I16" s="62">
        <f>SUM(G16:H16)</f>
        <v>1</v>
      </c>
      <c r="J16" s="63"/>
      <c r="K16" s="62">
        <v>34</v>
      </c>
      <c r="L16" s="62">
        <f>IF(ISNA(VLOOKUP($Y$1*1000+K16,年齢別人口集計表AD2!$A$2:$K$5000,9,FALSE)),0,VLOOKUP($Y$1*1000+K16,年齢別人口集計表AD2!$A$2:$K$5000,9,FALSE))</f>
        <v>3</v>
      </c>
      <c r="M16" s="62">
        <f>IF(ISNA(VLOOKUP($Y$1*1000+K16,年齢別人口集計表AD2!$A$2:$K$5000,10,FALSE)),0,VLOOKUP($Y$1*1000+K16,年齢別人口集計表AD2!$A$2:$K$5000,10,FALSE))</f>
        <v>2</v>
      </c>
      <c r="N16" s="62">
        <f>SUM(L16:M16)</f>
        <v>5</v>
      </c>
      <c r="O16" s="63"/>
      <c r="P16" s="62">
        <v>39</v>
      </c>
      <c r="Q16" s="62">
        <f>IF(ISNA(VLOOKUP($Y$1*1000+P16,年齢別人口集計表AD2!$A$2:$K$5000,9,FALSE)),0,VLOOKUP($Y$1*1000+P16,年齢別人口集計表AD2!$A$2:$K$5000,9,FALSE))</f>
        <v>2</v>
      </c>
      <c r="R16" s="62">
        <f>IF(ISNA(VLOOKUP($Y$1*1000+P16,年齢別人口集計表AD2!$A$2:$K$5000,10,FALSE)),0,VLOOKUP($Y$1*1000+P16,年齢別人口集計表AD2!$A$2:$K$5000,10,FALSE))</f>
        <v>1</v>
      </c>
      <c r="S16" s="62">
        <f>SUM(Q16:R16)</f>
        <v>3</v>
      </c>
      <c r="X16" s="57" t="s">
        <v>15</v>
      </c>
      <c r="Y16" s="57">
        <v>14</v>
      </c>
    </row>
    <row r="17" spans="1:25" x14ac:dyDescent="0.15">
      <c r="A17" s="64" t="s">
        <v>91</v>
      </c>
      <c r="B17" s="62">
        <f>SUM(B12:B16)</f>
        <v>8</v>
      </c>
      <c r="C17" s="62">
        <f>SUM(C12:C16)</f>
        <v>15</v>
      </c>
      <c r="D17" s="62">
        <f>SUM(D12:D16)</f>
        <v>23</v>
      </c>
      <c r="E17" s="63"/>
      <c r="F17" s="64" t="s">
        <v>91</v>
      </c>
      <c r="G17" s="62">
        <f>SUM(G12:G16)</f>
        <v>1</v>
      </c>
      <c r="H17" s="62">
        <f>SUM(H12:H16)</f>
        <v>14</v>
      </c>
      <c r="I17" s="62">
        <f>SUM(I12:I16)</f>
        <v>15</v>
      </c>
      <c r="J17" s="63"/>
      <c r="K17" s="64" t="s">
        <v>91</v>
      </c>
      <c r="L17" s="62">
        <f>SUM(L12:L16)</f>
        <v>7</v>
      </c>
      <c r="M17" s="62">
        <f>SUM(M12:M16)</f>
        <v>8</v>
      </c>
      <c r="N17" s="62">
        <f>SUM(N12:N16)</f>
        <v>15</v>
      </c>
      <c r="O17" s="63"/>
      <c r="P17" s="64" t="s">
        <v>91</v>
      </c>
      <c r="Q17" s="62">
        <f>SUM(Q12:Q16)</f>
        <v>11</v>
      </c>
      <c r="R17" s="62">
        <f>SUM(R12:R16)</f>
        <v>5</v>
      </c>
      <c r="S17" s="62">
        <f>SUM(S12:S16)</f>
        <v>16</v>
      </c>
      <c r="U17" s="65">
        <f>Q17+L17+G17+B17</f>
        <v>27</v>
      </c>
      <c r="V17" s="65">
        <f>R17+M17+H17+C17</f>
        <v>42</v>
      </c>
      <c r="X17" s="57" t="s">
        <v>16</v>
      </c>
      <c r="Y17" s="57">
        <v>15</v>
      </c>
    </row>
    <row r="18" spans="1:25" x14ac:dyDescent="0.15">
      <c r="A18" s="66"/>
      <c r="B18" s="66"/>
      <c r="C18" s="66"/>
      <c r="D18" s="66"/>
      <c r="F18" s="66"/>
      <c r="G18" s="66"/>
      <c r="H18" s="66"/>
      <c r="I18" s="66"/>
      <c r="K18" s="66"/>
      <c r="L18" s="66"/>
      <c r="M18" s="66"/>
      <c r="N18" s="66"/>
      <c r="P18" s="66"/>
      <c r="Q18" s="66"/>
      <c r="R18" s="66"/>
      <c r="S18" s="66"/>
      <c r="X18" s="57" t="s">
        <v>17</v>
      </c>
      <c r="Y18" s="57">
        <v>16</v>
      </c>
    </row>
    <row r="19" spans="1:25" x14ac:dyDescent="0.15">
      <c r="A19" s="64" t="s">
        <v>0</v>
      </c>
      <c r="B19" s="64" t="s">
        <v>89</v>
      </c>
      <c r="C19" s="64" t="s">
        <v>90</v>
      </c>
      <c r="D19" s="64" t="s">
        <v>91</v>
      </c>
      <c r="E19" s="63"/>
      <c r="F19" s="64" t="s">
        <v>0</v>
      </c>
      <c r="G19" s="64" t="s">
        <v>89</v>
      </c>
      <c r="H19" s="64" t="s">
        <v>90</v>
      </c>
      <c r="I19" s="64" t="s">
        <v>91</v>
      </c>
      <c r="J19" s="63"/>
      <c r="K19" s="64" t="s">
        <v>0</v>
      </c>
      <c r="L19" s="64" t="s">
        <v>89</v>
      </c>
      <c r="M19" s="64" t="s">
        <v>90</v>
      </c>
      <c r="N19" s="64" t="s">
        <v>91</v>
      </c>
      <c r="O19" s="63"/>
      <c r="P19" s="64" t="s">
        <v>0</v>
      </c>
      <c r="Q19" s="64" t="s">
        <v>89</v>
      </c>
      <c r="R19" s="64" t="s">
        <v>90</v>
      </c>
      <c r="S19" s="64" t="s">
        <v>91</v>
      </c>
      <c r="X19" s="57" t="s">
        <v>18</v>
      </c>
      <c r="Y19" s="57">
        <v>17</v>
      </c>
    </row>
    <row r="20" spans="1:25" x14ac:dyDescent="0.15">
      <c r="A20" s="62">
        <v>40</v>
      </c>
      <c r="B20" s="62">
        <f>IF(ISNA(VLOOKUP($Y$1*1000+A20,年齢別人口集計表AD2!$A$2:$K$5000,9,FALSE)),0,VLOOKUP($Y$1*1000+A20,年齢別人口集計表AD2!$A$2:$K$5000,9,FALSE))</f>
        <v>2</v>
      </c>
      <c r="C20" s="62">
        <f>IF(ISNA(VLOOKUP($Y$1*1000+A20,年齢別人口集計表AD2!$A$2:$K$5000,10,FALSE)),0,VLOOKUP($Y$1*1000+A20,年齢別人口集計表AD2!$A$2:$K$5000,10,FALSE))</f>
        <v>0</v>
      </c>
      <c r="D20" s="62">
        <f>SUM(B20:C20)</f>
        <v>2</v>
      </c>
      <c r="E20" s="63"/>
      <c r="F20" s="62">
        <v>45</v>
      </c>
      <c r="G20" s="62">
        <f>IF(ISNA(VLOOKUP($Y$1*1000+F20,年齢別人口集計表AD2!$A$2:$K$5000,9,FALSE)),0,VLOOKUP($Y$1*1000+F20,年齢別人口集計表AD2!$A$2:$K$5000,9,FALSE))</f>
        <v>1</v>
      </c>
      <c r="H20" s="62">
        <f>IF(ISNA(VLOOKUP($Y$1*1000+F20,年齢別人口集計表AD2!$A$2:$K$5000,10,FALSE)),0,VLOOKUP($Y$1*1000+F20,年齢別人口集計表AD2!$A$2:$K$5000,10,FALSE))</f>
        <v>0</v>
      </c>
      <c r="I20" s="62">
        <f>SUM(G20:H20)</f>
        <v>1</v>
      </c>
      <c r="J20" s="63"/>
      <c r="K20" s="62">
        <v>50</v>
      </c>
      <c r="L20" s="62">
        <f>IF(ISNA(VLOOKUP($Y$1*1000+K20,年齢別人口集計表AD2!$A$2:$K$5000,9,FALSE)),0,VLOOKUP($Y$1*1000+K20,年齢別人口集計表AD2!$A$2:$K$5000,9,FALSE))</f>
        <v>1</v>
      </c>
      <c r="M20" s="62">
        <f>IF(ISNA(VLOOKUP($Y$1*1000+K20,年齢別人口集計表AD2!$A$2:$K$5000,10,FALSE)),0,VLOOKUP($Y$1*1000+K20,年齢別人口集計表AD2!$A$2:$K$5000,10,FALSE))</f>
        <v>8</v>
      </c>
      <c r="N20" s="62">
        <f>SUM(L20:M20)</f>
        <v>9</v>
      </c>
      <c r="O20" s="63"/>
      <c r="P20" s="62">
        <v>55</v>
      </c>
      <c r="Q20" s="62">
        <f>IF(ISNA(VLOOKUP($Y$1*1000+P20,年齢別人口集計表AD2!$A$2:$K$5000,9,FALSE)),0,VLOOKUP($Y$1*1000+P20,年齢別人口集計表AD2!$A$2:$K$5000,9,FALSE))</f>
        <v>1</v>
      </c>
      <c r="R20" s="62">
        <f>IF(ISNA(VLOOKUP($Y$1*1000+P20,年齢別人口集計表AD2!$A$2:$K$5000,10,FALSE)),0,VLOOKUP($Y$1*1000+P20,年齢別人口集計表AD2!$A$2:$K$5000,10,FALSE))</f>
        <v>4</v>
      </c>
      <c r="S20" s="62">
        <f>SUM(Q20:R20)</f>
        <v>5</v>
      </c>
      <c r="X20" s="57" t="s">
        <v>19</v>
      </c>
      <c r="Y20" s="57">
        <v>18</v>
      </c>
    </row>
    <row r="21" spans="1:25" x14ac:dyDescent="0.15">
      <c r="A21" s="62">
        <v>41</v>
      </c>
      <c r="B21" s="62">
        <f>IF(ISNA(VLOOKUP($Y$1*1000+A21,年齢別人口集計表AD2!$A$2:$K$5000,9,FALSE)),0,VLOOKUP($Y$1*1000+A21,年齢別人口集計表AD2!$A$2:$K$5000,9,FALSE))</f>
        <v>0</v>
      </c>
      <c r="C21" s="62">
        <f>IF(ISNA(VLOOKUP($Y$1*1000+A21,年齢別人口集計表AD2!$A$2:$K$5000,10,FALSE)),0,VLOOKUP($Y$1*1000+A21,年齢別人口集計表AD2!$A$2:$K$5000,10,FALSE))</f>
        <v>1</v>
      </c>
      <c r="D21" s="62">
        <f>SUM(B21:C21)</f>
        <v>1</v>
      </c>
      <c r="E21" s="63"/>
      <c r="F21" s="62">
        <v>46</v>
      </c>
      <c r="G21" s="62">
        <f>IF(ISNA(VLOOKUP($Y$1*1000+F21,年齢別人口集計表AD2!$A$2:$K$5000,9,FALSE)),0,VLOOKUP($Y$1*1000+F21,年齢別人口集計表AD2!$A$2:$K$5000,9,FALSE))</f>
        <v>1</v>
      </c>
      <c r="H21" s="62">
        <f>IF(ISNA(VLOOKUP($Y$1*1000+F21,年齢別人口集計表AD2!$A$2:$K$5000,10,FALSE)),0,VLOOKUP($Y$1*1000+F21,年齢別人口集計表AD2!$A$2:$K$5000,10,FALSE))</f>
        <v>1</v>
      </c>
      <c r="I21" s="62">
        <f>SUM(G21:H21)</f>
        <v>2</v>
      </c>
      <c r="J21" s="63"/>
      <c r="K21" s="62">
        <v>51</v>
      </c>
      <c r="L21" s="62">
        <f>IF(ISNA(VLOOKUP($Y$1*1000+K21,年齢別人口集計表AD2!$A$2:$K$5000,9,FALSE)),0,VLOOKUP($Y$1*1000+K21,年齢別人口集計表AD2!$A$2:$K$5000,9,FALSE))</f>
        <v>1</v>
      </c>
      <c r="M21" s="62">
        <f>IF(ISNA(VLOOKUP($Y$1*1000+K21,年齢別人口集計表AD2!$A$2:$K$5000,10,FALSE)),0,VLOOKUP($Y$1*1000+K21,年齢別人口集計表AD2!$A$2:$K$5000,10,FALSE))</f>
        <v>2</v>
      </c>
      <c r="N21" s="62">
        <f>SUM(L21:M21)</f>
        <v>3</v>
      </c>
      <c r="O21" s="63"/>
      <c r="P21" s="62">
        <v>56</v>
      </c>
      <c r="Q21" s="62">
        <f>IF(ISNA(VLOOKUP($Y$1*1000+P21,年齢別人口集計表AD2!$A$2:$K$5000,9,FALSE)),0,VLOOKUP($Y$1*1000+P21,年齢別人口集計表AD2!$A$2:$K$5000,9,FALSE))</f>
        <v>1</v>
      </c>
      <c r="R21" s="62">
        <f>IF(ISNA(VLOOKUP($Y$1*1000+P21,年齢別人口集計表AD2!$A$2:$K$5000,10,FALSE)),0,VLOOKUP($Y$1*1000+P21,年齢別人口集計表AD2!$A$2:$K$5000,10,FALSE))</f>
        <v>2</v>
      </c>
      <c r="S21" s="62">
        <f>SUM(Q21:R21)</f>
        <v>3</v>
      </c>
      <c r="X21" s="57" t="s">
        <v>120</v>
      </c>
      <c r="Y21" s="57">
        <v>19</v>
      </c>
    </row>
    <row r="22" spans="1:25" x14ac:dyDescent="0.15">
      <c r="A22" s="62">
        <v>42</v>
      </c>
      <c r="B22" s="62">
        <f>IF(ISNA(VLOOKUP($Y$1*1000+A22,年齢別人口集計表AD2!$A$2:$K$5000,9,FALSE)),0,VLOOKUP($Y$1*1000+A22,年齢別人口集計表AD2!$A$2:$K$5000,9,FALSE))</f>
        <v>0</v>
      </c>
      <c r="C22" s="62">
        <f>IF(ISNA(VLOOKUP($Y$1*1000+A22,年齢別人口集計表AD2!$A$2:$K$5000,10,FALSE)),0,VLOOKUP($Y$1*1000+A22,年齢別人口集計表AD2!$A$2:$K$5000,10,FALSE))</f>
        <v>1</v>
      </c>
      <c r="D22" s="62">
        <f>SUM(B22:C22)</f>
        <v>1</v>
      </c>
      <c r="E22" s="63"/>
      <c r="F22" s="62">
        <v>47</v>
      </c>
      <c r="G22" s="62">
        <f>IF(ISNA(VLOOKUP($Y$1*1000+F22,年齢別人口集計表AD2!$A$2:$K$5000,9,FALSE)),0,VLOOKUP($Y$1*1000+F22,年齢別人口集計表AD2!$A$2:$K$5000,9,FALSE))</f>
        <v>3</v>
      </c>
      <c r="H22" s="62">
        <f>IF(ISNA(VLOOKUP($Y$1*1000+F22,年齢別人口集計表AD2!$A$2:$K$5000,10,FALSE)),0,VLOOKUP($Y$1*1000+F22,年齢別人口集計表AD2!$A$2:$K$5000,10,FALSE))</f>
        <v>2</v>
      </c>
      <c r="I22" s="62">
        <f>SUM(G22:H22)</f>
        <v>5</v>
      </c>
      <c r="J22" s="63"/>
      <c r="K22" s="62">
        <v>52</v>
      </c>
      <c r="L22" s="62">
        <f>IF(ISNA(VLOOKUP($Y$1*1000+K22,年齢別人口集計表AD2!$A$2:$K$5000,9,FALSE)),0,VLOOKUP($Y$1*1000+K22,年齢別人口集計表AD2!$A$2:$K$5000,9,FALSE))</f>
        <v>4</v>
      </c>
      <c r="M22" s="62">
        <f>IF(ISNA(VLOOKUP($Y$1*1000+K22,年齢別人口集計表AD2!$A$2:$K$5000,10,FALSE)),0,VLOOKUP($Y$1*1000+K22,年齢別人口集計表AD2!$A$2:$K$5000,10,FALSE))</f>
        <v>1</v>
      </c>
      <c r="N22" s="62">
        <f>SUM(L22:M22)</f>
        <v>5</v>
      </c>
      <c r="O22" s="63"/>
      <c r="P22" s="62">
        <v>57</v>
      </c>
      <c r="Q22" s="62">
        <f>IF(ISNA(VLOOKUP($Y$1*1000+P22,年齢別人口集計表AD2!$A$2:$K$5000,9,FALSE)),0,VLOOKUP($Y$1*1000+P22,年齢別人口集計表AD2!$A$2:$K$5000,9,FALSE))</f>
        <v>0</v>
      </c>
      <c r="R22" s="62">
        <f>IF(ISNA(VLOOKUP($Y$1*1000+P22,年齢別人口集計表AD2!$A$2:$K$5000,10,FALSE)),0,VLOOKUP($Y$1*1000+P22,年齢別人口集計表AD2!$A$2:$K$5000,10,FALSE))</f>
        <v>3</v>
      </c>
      <c r="S22" s="62">
        <f>SUM(Q22:R22)</f>
        <v>3</v>
      </c>
      <c r="X22" s="57" t="s">
        <v>20</v>
      </c>
      <c r="Y22" s="57">
        <v>22</v>
      </c>
    </row>
    <row r="23" spans="1:25" x14ac:dyDescent="0.15">
      <c r="A23" s="62">
        <v>43</v>
      </c>
      <c r="B23" s="62">
        <f>IF(ISNA(VLOOKUP($Y$1*1000+A23,年齢別人口集計表AD2!$A$2:$K$5000,9,FALSE)),0,VLOOKUP($Y$1*1000+A23,年齢別人口集計表AD2!$A$2:$K$5000,9,FALSE))</f>
        <v>5</v>
      </c>
      <c r="C23" s="62">
        <f>IF(ISNA(VLOOKUP($Y$1*1000+A23,年齢別人口集計表AD2!$A$2:$K$5000,10,FALSE)),0,VLOOKUP($Y$1*1000+A23,年齢別人口集計表AD2!$A$2:$K$5000,10,FALSE))</f>
        <v>2</v>
      </c>
      <c r="D23" s="62">
        <f>SUM(B23:C23)</f>
        <v>7</v>
      </c>
      <c r="E23" s="63"/>
      <c r="F23" s="62">
        <v>48</v>
      </c>
      <c r="G23" s="62">
        <f>IF(ISNA(VLOOKUP($Y$1*1000+F23,年齢別人口集計表AD2!$A$2:$K$5000,9,FALSE)),0,VLOOKUP($Y$1*1000+F23,年齢別人口集計表AD2!$A$2:$K$5000,9,FALSE))</f>
        <v>2</v>
      </c>
      <c r="H23" s="62">
        <f>IF(ISNA(VLOOKUP($Y$1*1000+F23,年齢別人口集計表AD2!$A$2:$K$5000,10,FALSE)),0,VLOOKUP($Y$1*1000+F23,年齢別人口集計表AD2!$A$2:$K$5000,10,FALSE))</f>
        <v>2</v>
      </c>
      <c r="I23" s="62">
        <f>SUM(G23:H23)</f>
        <v>4</v>
      </c>
      <c r="J23" s="63"/>
      <c r="K23" s="62">
        <v>53</v>
      </c>
      <c r="L23" s="62">
        <f>IF(ISNA(VLOOKUP($Y$1*1000+K23,年齢別人口集計表AD2!$A$2:$K$5000,9,FALSE)),0,VLOOKUP($Y$1*1000+K23,年齢別人口集計表AD2!$A$2:$K$5000,9,FALSE))</f>
        <v>4</v>
      </c>
      <c r="M23" s="62">
        <f>IF(ISNA(VLOOKUP($Y$1*1000+K23,年齢別人口集計表AD2!$A$2:$K$5000,10,FALSE)),0,VLOOKUP($Y$1*1000+K23,年齢別人口集計表AD2!$A$2:$K$5000,10,FALSE))</f>
        <v>2</v>
      </c>
      <c r="N23" s="62">
        <f>SUM(L23:M23)</f>
        <v>6</v>
      </c>
      <c r="O23" s="63"/>
      <c r="P23" s="62">
        <v>58</v>
      </c>
      <c r="Q23" s="62">
        <f>IF(ISNA(VLOOKUP($Y$1*1000+P23,年齢別人口集計表AD2!$A$2:$K$5000,9,FALSE)),0,VLOOKUP($Y$1*1000+P23,年齢別人口集計表AD2!$A$2:$K$5000,9,FALSE))</f>
        <v>9</v>
      </c>
      <c r="R23" s="62">
        <f>IF(ISNA(VLOOKUP($Y$1*1000+P23,年齢別人口集計表AD2!$A$2:$K$5000,10,FALSE)),0,VLOOKUP($Y$1*1000+P23,年齢別人口集計表AD2!$A$2:$K$5000,10,FALSE))</f>
        <v>2</v>
      </c>
      <c r="S23" s="62">
        <f>SUM(Q23:R23)</f>
        <v>11</v>
      </c>
      <c r="X23" s="57" t="s">
        <v>21</v>
      </c>
      <c r="Y23" s="57">
        <v>23</v>
      </c>
    </row>
    <row r="24" spans="1:25" x14ac:dyDescent="0.15">
      <c r="A24" s="62">
        <v>44</v>
      </c>
      <c r="B24" s="62">
        <f>IF(ISNA(VLOOKUP($Y$1*1000+A24,年齢別人口集計表AD2!$A$2:$K$5000,9,FALSE)),0,VLOOKUP($Y$1*1000+A24,年齢別人口集計表AD2!$A$2:$K$5000,9,FALSE))</f>
        <v>0</v>
      </c>
      <c r="C24" s="62">
        <f>IF(ISNA(VLOOKUP($Y$1*1000+A24,年齢別人口集計表AD2!$A$2:$K$5000,10,FALSE)),0,VLOOKUP($Y$1*1000+A24,年齢別人口集計表AD2!$A$2:$K$5000,10,FALSE))</f>
        <v>2</v>
      </c>
      <c r="D24" s="62">
        <f>SUM(B24:C24)</f>
        <v>2</v>
      </c>
      <c r="E24" s="63"/>
      <c r="F24" s="62">
        <v>49</v>
      </c>
      <c r="G24" s="62">
        <f>IF(ISNA(VLOOKUP($Y$1*1000+F24,年齢別人口集計表AD2!$A$2:$K$5000,9,FALSE)),0,VLOOKUP($Y$1*1000+F24,年齢別人口集計表AD2!$A$2:$K$5000,9,FALSE))</f>
        <v>2</v>
      </c>
      <c r="H24" s="62">
        <f>IF(ISNA(VLOOKUP($Y$1*1000+F24,年齢別人口集計表AD2!$A$2:$K$5000,10,FALSE)),0,VLOOKUP($Y$1*1000+F24,年齢別人口集計表AD2!$A$2:$K$5000,10,FALSE))</f>
        <v>6</v>
      </c>
      <c r="I24" s="62">
        <f>SUM(G24:H24)</f>
        <v>8</v>
      </c>
      <c r="J24" s="63"/>
      <c r="K24" s="62">
        <v>54</v>
      </c>
      <c r="L24" s="62">
        <f>IF(ISNA(VLOOKUP($Y$1*1000+K24,年齢別人口集計表AD2!$A$2:$K$5000,9,FALSE)),0,VLOOKUP($Y$1*1000+K24,年齢別人口集計表AD2!$A$2:$K$5000,9,FALSE))</f>
        <v>1</v>
      </c>
      <c r="M24" s="62">
        <f>IF(ISNA(VLOOKUP($Y$1*1000+K24,年齢別人口集計表AD2!$A$2:$K$5000,10,FALSE)),0,VLOOKUP($Y$1*1000+K24,年齢別人口集計表AD2!$A$2:$K$5000,10,FALSE))</f>
        <v>2</v>
      </c>
      <c r="N24" s="62">
        <f>SUM(L24:M24)</f>
        <v>3</v>
      </c>
      <c r="O24" s="63"/>
      <c r="P24" s="62">
        <v>59</v>
      </c>
      <c r="Q24" s="62">
        <f>IF(ISNA(VLOOKUP($Y$1*1000+P24,年齢別人口集計表AD2!$A$2:$K$5000,9,FALSE)),0,VLOOKUP($Y$1*1000+P24,年齢別人口集計表AD2!$A$2:$K$5000,9,FALSE))</f>
        <v>1</v>
      </c>
      <c r="R24" s="62">
        <f>IF(ISNA(VLOOKUP($Y$1*1000+P24,年齢別人口集計表AD2!$A$2:$K$5000,10,FALSE)),0,VLOOKUP($Y$1*1000+P24,年齢別人口集計表AD2!$A$2:$K$5000,10,FALSE))</f>
        <v>6</v>
      </c>
      <c r="S24" s="62">
        <f>SUM(Q24:R24)</f>
        <v>7</v>
      </c>
      <c r="X24" s="57" t="s">
        <v>22</v>
      </c>
      <c r="Y24" s="57">
        <v>24</v>
      </c>
    </row>
    <row r="25" spans="1:25" x14ac:dyDescent="0.15">
      <c r="A25" s="64" t="s">
        <v>91</v>
      </c>
      <c r="B25" s="62">
        <f>SUM(B20:B24)</f>
        <v>7</v>
      </c>
      <c r="C25" s="62">
        <f>SUM(C20:C24)</f>
        <v>6</v>
      </c>
      <c r="D25" s="62">
        <f>SUM(D20:D24)</f>
        <v>13</v>
      </c>
      <c r="E25" s="63"/>
      <c r="F25" s="64" t="s">
        <v>91</v>
      </c>
      <c r="G25" s="62">
        <f>SUM(G20:G24)</f>
        <v>9</v>
      </c>
      <c r="H25" s="62">
        <f>SUM(H20:H24)</f>
        <v>11</v>
      </c>
      <c r="I25" s="62">
        <f>SUM(I20:I24)</f>
        <v>20</v>
      </c>
      <c r="J25" s="63"/>
      <c r="K25" s="64" t="s">
        <v>91</v>
      </c>
      <c r="L25" s="62">
        <f>SUM(L20:L24)</f>
        <v>11</v>
      </c>
      <c r="M25" s="62">
        <f>SUM(M20:M24)</f>
        <v>15</v>
      </c>
      <c r="N25" s="62">
        <f>SUM(N20:N24)</f>
        <v>26</v>
      </c>
      <c r="O25" s="63"/>
      <c r="P25" s="64" t="s">
        <v>91</v>
      </c>
      <c r="Q25" s="62">
        <f>SUM(Q20:Q24)</f>
        <v>12</v>
      </c>
      <c r="R25" s="62">
        <f>SUM(R20:R24)</f>
        <v>17</v>
      </c>
      <c r="S25" s="62">
        <f>SUM(S20:S24)</f>
        <v>29</v>
      </c>
      <c r="U25" s="65">
        <f>Q25+L25+G25+B25</f>
        <v>39</v>
      </c>
      <c r="V25" s="65">
        <f>R25+M25+H25+C25</f>
        <v>49</v>
      </c>
      <c r="X25" s="57" t="s">
        <v>23</v>
      </c>
      <c r="Y25" s="57">
        <v>25</v>
      </c>
    </row>
    <row r="26" spans="1:25" x14ac:dyDescent="0.15">
      <c r="A26" s="66"/>
      <c r="B26" s="66"/>
      <c r="C26" s="66"/>
      <c r="D26" s="66"/>
      <c r="F26" s="66"/>
      <c r="G26" s="66"/>
      <c r="H26" s="66"/>
      <c r="I26" s="66"/>
      <c r="K26" s="66"/>
      <c r="L26" s="66"/>
      <c r="M26" s="66"/>
      <c r="N26" s="66"/>
      <c r="P26" s="66"/>
      <c r="Q26" s="66"/>
      <c r="R26" s="66"/>
      <c r="S26" s="66"/>
      <c r="X26" s="57" t="s">
        <v>24</v>
      </c>
      <c r="Y26" s="57">
        <v>26</v>
      </c>
    </row>
    <row r="27" spans="1:25" x14ac:dyDescent="0.15">
      <c r="A27" s="64" t="s">
        <v>0</v>
      </c>
      <c r="B27" s="64" t="s">
        <v>89</v>
      </c>
      <c r="C27" s="64" t="s">
        <v>90</v>
      </c>
      <c r="D27" s="64" t="s">
        <v>91</v>
      </c>
      <c r="E27" s="63"/>
      <c r="F27" s="64" t="s">
        <v>0</v>
      </c>
      <c r="G27" s="64" t="s">
        <v>89</v>
      </c>
      <c r="H27" s="64" t="s">
        <v>90</v>
      </c>
      <c r="I27" s="64" t="s">
        <v>91</v>
      </c>
      <c r="J27" s="63"/>
      <c r="K27" s="64" t="s">
        <v>0</v>
      </c>
      <c r="L27" s="64" t="s">
        <v>89</v>
      </c>
      <c r="M27" s="64" t="s">
        <v>90</v>
      </c>
      <c r="N27" s="64" t="s">
        <v>91</v>
      </c>
      <c r="O27" s="63"/>
      <c r="P27" s="64" t="s">
        <v>0</v>
      </c>
      <c r="Q27" s="64" t="s">
        <v>89</v>
      </c>
      <c r="R27" s="64" t="s">
        <v>90</v>
      </c>
      <c r="S27" s="64" t="s">
        <v>91</v>
      </c>
      <c r="X27" s="57" t="s">
        <v>25</v>
      </c>
      <c r="Y27" s="57">
        <v>27</v>
      </c>
    </row>
    <row r="28" spans="1:25" x14ac:dyDescent="0.15">
      <c r="A28" s="62">
        <v>60</v>
      </c>
      <c r="B28" s="62">
        <f>IF(ISNA(VLOOKUP($Y$1*1000+A28,年齢別人口集計表AD2!$A$2:$K$5000,9,FALSE)),0,VLOOKUP($Y$1*1000+A28,年齢別人口集計表AD2!$A$2:$K$5000,9,FALSE))</f>
        <v>4</v>
      </c>
      <c r="C28" s="62">
        <f>IF(ISNA(VLOOKUP($Y$1*1000+A28,年齢別人口集計表AD2!$A$2:$K$5000,10,FALSE)),0,VLOOKUP($Y$1*1000+A28,年齢別人口集計表AD2!$A$2:$K$5000,10,FALSE))</f>
        <v>1</v>
      </c>
      <c r="D28" s="62">
        <f>SUM(B28:C28)</f>
        <v>5</v>
      </c>
      <c r="E28" s="63"/>
      <c r="F28" s="62">
        <v>65</v>
      </c>
      <c r="G28" s="62">
        <f>IF(ISNA(VLOOKUP($Y$1*1000+F28,年齢別人口集計表AD2!$A$2:$K$5000,9,FALSE)),0,VLOOKUP($Y$1*1000+F28,年齢別人口集計表AD2!$A$2:$K$5000,9,FALSE))</f>
        <v>5</v>
      </c>
      <c r="H28" s="62">
        <f>IF(ISNA(VLOOKUP($Y$1*1000+F28,年齢別人口集計表AD2!$A$2:$K$5000,10,FALSE)),0,VLOOKUP($Y$1*1000+F28,年齢別人口集計表AD2!$A$2:$K$5000,10,FALSE))</f>
        <v>4</v>
      </c>
      <c r="I28" s="62">
        <f>SUM(G28:H28)</f>
        <v>9</v>
      </c>
      <c r="J28" s="63"/>
      <c r="K28" s="62">
        <v>70</v>
      </c>
      <c r="L28" s="62">
        <f>IF(ISNA(VLOOKUP($Y$1*1000+K28,年齢別人口集計表AD2!$A$2:$K$5000,9,FALSE)),0,VLOOKUP($Y$1*1000+K28,年齢別人口集計表AD2!$A$2:$K$5000,9,FALSE))</f>
        <v>2</v>
      </c>
      <c r="M28" s="62">
        <f>IF(ISNA(VLOOKUP($Y$1*1000+K28,年齢別人口集計表AD2!$A$2:$K$5000,10,FALSE)),0,VLOOKUP($Y$1*1000+K28,年齢別人口集計表AD2!$A$2:$K$5000,10,FALSE))</f>
        <v>4</v>
      </c>
      <c r="N28" s="62">
        <f>SUM(L28:M28)</f>
        <v>6</v>
      </c>
      <c r="O28" s="63"/>
      <c r="P28" s="62">
        <v>75</v>
      </c>
      <c r="Q28" s="62">
        <f>IF(ISNA(VLOOKUP($Y$1*1000+P28,年齢別人口集計表AD2!$A$2:$K$5000,9,FALSE)),0,VLOOKUP($Y$1*1000+P28,年齢別人口集計表AD2!$A$2:$K$5000,9,FALSE))</f>
        <v>2</v>
      </c>
      <c r="R28" s="62">
        <f>IF(ISNA(VLOOKUP($Y$1*1000+P28,年齢別人口集計表AD2!$A$2:$K$5000,10,FALSE)),0,VLOOKUP($Y$1*1000+P28,年齢別人口集計表AD2!$A$2:$K$5000,10,FALSE))</f>
        <v>4</v>
      </c>
      <c r="S28" s="62">
        <f>SUM(Q28:R28)</f>
        <v>6</v>
      </c>
      <c r="X28" s="57" t="s">
        <v>26</v>
      </c>
      <c r="Y28" s="57">
        <v>28</v>
      </c>
    </row>
    <row r="29" spans="1:25" x14ac:dyDescent="0.15">
      <c r="A29" s="62">
        <v>61</v>
      </c>
      <c r="B29" s="62">
        <f>IF(ISNA(VLOOKUP($Y$1*1000+A29,年齢別人口集計表AD2!$A$2:$K$5000,9,FALSE)),0,VLOOKUP($Y$1*1000+A29,年齢別人口集計表AD2!$A$2:$K$5000,9,FALSE))</f>
        <v>2</v>
      </c>
      <c r="C29" s="62">
        <f>IF(ISNA(VLOOKUP($Y$1*1000+A29,年齢別人口集計表AD2!$A$2:$K$5000,10,FALSE)),0,VLOOKUP($Y$1*1000+A29,年齢別人口集計表AD2!$A$2:$K$5000,10,FALSE))</f>
        <v>5</v>
      </c>
      <c r="D29" s="62">
        <f>SUM(B29:C29)</f>
        <v>7</v>
      </c>
      <c r="E29" s="63"/>
      <c r="F29" s="62">
        <v>66</v>
      </c>
      <c r="G29" s="62">
        <f>IF(ISNA(VLOOKUP($Y$1*1000+F29,年齢別人口集計表AD2!$A$2:$K$5000,9,FALSE)),0,VLOOKUP($Y$1*1000+F29,年齢別人口集計表AD2!$A$2:$K$5000,9,FALSE))</f>
        <v>4</v>
      </c>
      <c r="H29" s="62">
        <f>IF(ISNA(VLOOKUP($Y$1*1000+F29,年齢別人口集計表AD2!$A$2:$K$5000,10,FALSE)),0,VLOOKUP($Y$1*1000+F29,年齢別人口集計表AD2!$A$2:$K$5000,10,FALSE))</f>
        <v>1</v>
      </c>
      <c r="I29" s="62">
        <f>SUM(G29:H29)</f>
        <v>5</v>
      </c>
      <c r="J29" s="63"/>
      <c r="K29" s="62">
        <v>71</v>
      </c>
      <c r="L29" s="62">
        <f>IF(ISNA(VLOOKUP($Y$1*1000+K29,年齢別人口集計表AD2!$A$2:$K$5000,9,FALSE)),0,VLOOKUP($Y$1*1000+K29,年齢別人口集計表AD2!$A$2:$K$5000,9,FALSE))</f>
        <v>5</v>
      </c>
      <c r="M29" s="62">
        <f>IF(ISNA(VLOOKUP($Y$1*1000+K29,年齢別人口集計表AD2!$A$2:$K$5000,10,FALSE)),0,VLOOKUP($Y$1*1000+K29,年齢別人口集計表AD2!$A$2:$K$5000,10,FALSE))</f>
        <v>4</v>
      </c>
      <c r="N29" s="62">
        <f>SUM(L29:M29)</f>
        <v>9</v>
      </c>
      <c r="O29" s="63"/>
      <c r="P29" s="62">
        <v>76</v>
      </c>
      <c r="Q29" s="62">
        <f>IF(ISNA(VLOOKUP($Y$1*1000+P29,年齢別人口集計表AD2!$A$2:$K$5000,9,FALSE)),0,VLOOKUP($Y$1*1000+P29,年齢別人口集計表AD2!$A$2:$K$5000,9,FALSE))</f>
        <v>1</v>
      </c>
      <c r="R29" s="62">
        <f>IF(ISNA(VLOOKUP($Y$1*1000+P29,年齢別人口集計表AD2!$A$2:$K$5000,10,FALSE)),0,VLOOKUP($Y$1*1000+P29,年齢別人口集計表AD2!$A$2:$K$5000,10,FALSE))</f>
        <v>0</v>
      </c>
      <c r="S29" s="62">
        <f>SUM(Q29:R29)</f>
        <v>1</v>
      </c>
      <c r="X29" s="57" t="s">
        <v>27</v>
      </c>
      <c r="Y29" s="57">
        <v>29</v>
      </c>
    </row>
    <row r="30" spans="1:25" x14ac:dyDescent="0.15">
      <c r="A30" s="62">
        <v>62</v>
      </c>
      <c r="B30" s="62">
        <f>IF(ISNA(VLOOKUP($Y$1*1000+A30,年齢別人口集計表AD2!$A$2:$K$5000,9,FALSE)),0,VLOOKUP($Y$1*1000+A30,年齢別人口集計表AD2!$A$2:$K$5000,9,FALSE))</f>
        <v>2</v>
      </c>
      <c r="C30" s="62">
        <f>IF(ISNA(VLOOKUP($Y$1*1000+A30,年齢別人口集計表AD2!$A$2:$K$5000,10,FALSE)),0,VLOOKUP($Y$1*1000+A30,年齢別人口集計表AD2!$A$2:$K$5000,10,FALSE))</f>
        <v>3</v>
      </c>
      <c r="D30" s="62">
        <f>SUM(B30:C30)</f>
        <v>5</v>
      </c>
      <c r="E30" s="63"/>
      <c r="F30" s="62">
        <v>67</v>
      </c>
      <c r="G30" s="62">
        <f>IF(ISNA(VLOOKUP($Y$1*1000+F30,年齢別人口集計表AD2!$A$2:$K$5000,9,FALSE)),0,VLOOKUP($Y$1*1000+F30,年齢別人口集計表AD2!$A$2:$K$5000,9,FALSE))</f>
        <v>3</v>
      </c>
      <c r="H30" s="62">
        <f>IF(ISNA(VLOOKUP($Y$1*1000+F30,年齢別人口集計表AD2!$A$2:$K$5000,10,FALSE)),0,VLOOKUP($Y$1*1000+F30,年齢別人口集計表AD2!$A$2:$K$5000,10,FALSE))</f>
        <v>3</v>
      </c>
      <c r="I30" s="62">
        <f>SUM(G30:H30)</f>
        <v>6</v>
      </c>
      <c r="J30" s="63"/>
      <c r="K30" s="62">
        <v>72</v>
      </c>
      <c r="L30" s="62">
        <f>IF(ISNA(VLOOKUP($Y$1*1000+K30,年齢別人口集計表AD2!$A$2:$K$5000,9,FALSE)),0,VLOOKUP($Y$1*1000+K30,年齢別人口集計表AD2!$A$2:$K$5000,9,FALSE))</f>
        <v>3</v>
      </c>
      <c r="M30" s="62">
        <f>IF(ISNA(VLOOKUP($Y$1*1000+K30,年齢別人口集計表AD2!$A$2:$K$5000,10,FALSE)),0,VLOOKUP($Y$1*1000+K30,年齢別人口集計表AD2!$A$2:$K$5000,10,FALSE))</f>
        <v>1</v>
      </c>
      <c r="N30" s="62">
        <f>SUM(L30:M30)</f>
        <v>4</v>
      </c>
      <c r="O30" s="63"/>
      <c r="P30" s="62">
        <v>77</v>
      </c>
      <c r="Q30" s="62">
        <f>IF(ISNA(VLOOKUP($Y$1*1000+P30,年齢別人口集計表AD2!$A$2:$K$5000,9,FALSE)),0,VLOOKUP($Y$1*1000+P30,年齢別人口集計表AD2!$A$2:$K$5000,9,FALSE))</f>
        <v>4</v>
      </c>
      <c r="R30" s="62">
        <f>IF(ISNA(VLOOKUP($Y$1*1000+P30,年齢別人口集計表AD2!$A$2:$K$5000,10,FALSE)),0,VLOOKUP($Y$1*1000+P30,年齢別人口集計表AD2!$A$2:$K$5000,10,FALSE))</f>
        <v>3</v>
      </c>
      <c r="S30" s="62">
        <f>SUM(Q30:R30)</f>
        <v>7</v>
      </c>
      <c r="X30" s="57" t="s">
        <v>28</v>
      </c>
      <c r="Y30" s="57">
        <v>30</v>
      </c>
    </row>
    <row r="31" spans="1:25" x14ac:dyDescent="0.15">
      <c r="A31" s="62">
        <v>63</v>
      </c>
      <c r="B31" s="62">
        <f>IF(ISNA(VLOOKUP($Y$1*1000+A31,年齢別人口集計表AD2!$A$2:$K$5000,9,FALSE)),0,VLOOKUP($Y$1*1000+A31,年齢別人口集計表AD2!$A$2:$K$5000,9,FALSE))</f>
        <v>2</v>
      </c>
      <c r="C31" s="62">
        <f>IF(ISNA(VLOOKUP($Y$1*1000+A31,年齢別人口集計表AD2!$A$2:$K$5000,10,FALSE)),0,VLOOKUP($Y$1*1000+A31,年齢別人口集計表AD2!$A$2:$K$5000,10,FALSE))</f>
        <v>2</v>
      </c>
      <c r="D31" s="62">
        <f>SUM(B31:C31)</f>
        <v>4</v>
      </c>
      <c r="E31" s="63"/>
      <c r="F31" s="62">
        <v>68</v>
      </c>
      <c r="G31" s="62">
        <f>IF(ISNA(VLOOKUP($Y$1*1000+F31,年齢別人口集計表AD2!$A$2:$K$5000,9,FALSE)),0,VLOOKUP($Y$1*1000+F31,年齢別人口集計表AD2!$A$2:$K$5000,9,FALSE))</f>
        <v>4</v>
      </c>
      <c r="H31" s="62">
        <f>IF(ISNA(VLOOKUP($Y$1*1000+F31,年齢別人口集計表AD2!$A$2:$K$5000,10,FALSE)),0,VLOOKUP($Y$1*1000+F31,年齢別人口集計表AD2!$A$2:$K$5000,10,FALSE))</f>
        <v>4</v>
      </c>
      <c r="I31" s="62">
        <f>SUM(G31:H31)</f>
        <v>8</v>
      </c>
      <c r="J31" s="63"/>
      <c r="K31" s="62">
        <v>73</v>
      </c>
      <c r="L31" s="62">
        <f>IF(ISNA(VLOOKUP($Y$1*1000+K31,年齢別人口集計表AD2!$A$2:$K$5000,9,FALSE)),0,VLOOKUP($Y$1*1000+K31,年齢別人口集計表AD2!$A$2:$K$5000,9,FALSE))</f>
        <v>3</v>
      </c>
      <c r="M31" s="62">
        <f>IF(ISNA(VLOOKUP($Y$1*1000+K31,年齢別人口集計表AD2!$A$2:$K$5000,10,FALSE)),0,VLOOKUP($Y$1*1000+K31,年齢別人口集計表AD2!$A$2:$K$5000,10,FALSE))</f>
        <v>2</v>
      </c>
      <c r="N31" s="62">
        <f>SUM(L31:M31)</f>
        <v>5</v>
      </c>
      <c r="O31" s="63"/>
      <c r="P31" s="62">
        <v>78</v>
      </c>
      <c r="Q31" s="62">
        <f>IF(ISNA(VLOOKUP($Y$1*1000+P31,年齢別人口集計表AD2!$A$2:$K$5000,9,FALSE)),0,VLOOKUP($Y$1*1000+P31,年齢別人口集計表AD2!$A$2:$K$5000,9,FALSE))</f>
        <v>1</v>
      </c>
      <c r="R31" s="62">
        <f>IF(ISNA(VLOOKUP($Y$1*1000+P31,年齢別人口集計表AD2!$A$2:$K$5000,10,FALSE)),0,VLOOKUP($Y$1*1000+P31,年齢別人口集計表AD2!$A$2:$K$5000,10,FALSE))</f>
        <v>1</v>
      </c>
      <c r="S31" s="62">
        <f>SUM(Q31:R31)</f>
        <v>2</v>
      </c>
      <c r="X31" s="57" t="s">
        <v>29</v>
      </c>
      <c r="Y31" s="57">
        <v>31</v>
      </c>
    </row>
    <row r="32" spans="1:25" x14ac:dyDescent="0.15">
      <c r="A32" s="62">
        <v>64</v>
      </c>
      <c r="B32" s="62">
        <f>IF(ISNA(VLOOKUP($Y$1*1000+A32,年齢別人口集計表AD2!$A$2:$K$5000,9,FALSE)),0,VLOOKUP($Y$1*1000+A32,年齢別人口集計表AD2!$A$2:$K$5000,9,FALSE))</f>
        <v>5</v>
      </c>
      <c r="C32" s="62">
        <f>IF(ISNA(VLOOKUP($Y$1*1000+A32,年齢別人口集計表AD2!$A$2:$K$5000,10,FALSE)),0,VLOOKUP($Y$1*1000+A32,年齢別人口集計表AD2!$A$2:$K$5000,10,FALSE))</f>
        <v>5</v>
      </c>
      <c r="D32" s="62">
        <f>SUM(B32:C32)</f>
        <v>10</v>
      </c>
      <c r="E32" s="63"/>
      <c r="F32" s="62">
        <v>69</v>
      </c>
      <c r="G32" s="62">
        <f>IF(ISNA(VLOOKUP($Y$1*1000+F32,年齢別人口集計表AD2!$A$2:$K$5000,9,FALSE)),0,VLOOKUP($Y$1*1000+F32,年齢別人口集計表AD2!$A$2:$K$5000,9,FALSE))</f>
        <v>6</v>
      </c>
      <c r="H32" s="62">
        <f>IF(ISNA(VLOOKUP($Y$1*1000+F32,年齢別人口集計表AD2!$A$2:$K$5000,10,FALSE)),0,VLOOKUP($Y$1*1000+F32,年齢別人口集計表AD2!$A$2:$K$5000,10,FALSE))</f>
        <v>3</v>
      </c>
      <c r="I32" s="62">
        <f>SUM(G32:H32)</f>
        <v>9</v>
      </c>
      <c r="J32" s="63"/>
      <c r="K32" s="62">
        <v>74</v>
      </c>
      <c r="L32" s="62">
        <f>IF(ISNA(VLOOKUP($Y$1*1000+K32,年齢別人口集計表AD2!$A$2:$K$5000,9,FALSE)),0,VLOOKUP($Y$1*1000+K32,年齢別人口集計表AD2!$A$2:$K$5000,9,FALSE))</f>
        <v>2</v>
      </c>
      <c r="M32" s="62">
        <f>IF(ISNA(VLOOKUP($Y$1*1000+K32,年齢別人口集計表AD2!$A$2:$K$5000,10,FALSE)),0,VLOOKUP($Y$1*1000+K32,年齢別人口集計表AD2!$A$2:$K$5000,10,FALSE))</f>
        <v>1</v>
      </c>
      <c r="N32" s="62">
        <f>SUM(L32:M32)</f>
        <v>3</v>
      </c>
      <c r="O32" s="63"/>
      <c r="P32" s="62">
        <v>79</v>
      </c>
      <c r="Q32" s="62">
        <f>IF(ISNA(VLOOKUP($Y$1*1000+P32,年齢別人口集計表AD2!$A$2:$K$5000,9,FALSE)),0,VLOOKUP($Y$1*1000+P32,年齢別人口集計表AD2!$A$2:$K$5000,9,FALSE))</f>
        <v>1</v>
      </c>
      <c r="R32" s="62">
        <f>IF(ISNA(VLOOKUP($Y$1*1000+P32,年齢別人口集計表AD2!$A$2:$K$5000,10,FALSE)),0,VLOOKUP($Y$1*1000+P32,年齢別人口集計表AD2!$A$2:$K$5000,10,FALSE))</f>
        <v>1</v>
      </c>
      <c r="S32" s="62">
        <f>SUM(Q32:R32)</f>
        <v>2</v>
      </c>
      <c r="X32" s="57" t="s">
        <v>30</v>
      </c>
      <c r="Y32" s="57">
        <v>32</v>
      </c>
    </row>
    <row r="33" spans="1:25" x14ac:dyDescent="0.15">
      <c r="A33" s="64" t="s">
        <v>91</v>
      </c>
      <c r="B33" s="62">
        <f>SUM(B28:B32)</f>
        <v>15</v>
      </c>
      <c r="C33" s="62">
        <f>SUM(C28:C32)</f>
        <v>16</v>
      </c>
      <c r="D33" s="62">
        <f>SUM(D28:D32)</f>
        <v>31</v>
      </c>
      <c r="E33" s="63"/>
      <c r="F33" s="64" t="s">
        <v>91</v>
      </c>
      <c r="G33" s="62">
        <f>SUM(G28:G32)</f>
        <v>22</v>
      </c>
      <c r="H33" s="62">
        <f>SUM(H28:H32)</f>
        <v>15</v>
      </c>
      <c r="I33" s="62">
        <f>SUM(I28:I32)</f>
        <v>37</v>
      </c>
      <c r="J33" s="63"/>
      <c r="K33" s="64" t="s">
        <v>91</v>
      </c>
      <c r="L33" s="62">
        <f>SUM(L28:L32)</f>
        <v>15</v>
      </c>
      <c r="M33" s="62">
        <f>SUM(M28:M32)</f>
        <v>12</v>
      </c>
      <c r="N33" s="62">
        <f>SUM(N28:N32)</f>
        <v>27</v>
      </c>
      <c r="O33" s="63"/>
      <c r="P33" s="64" t="s">
        <v>91</v>
      </c>
      <c r="Q33" s="62">
        <f>SUM(Q28:Q32)</f>
        <v>9</v>
      </c>
      <c r="R33" s="62">
        <f>SUM(R28:R32)</f>
        <v>9</v>
      </c>
      <c r="S33" s="62">
        <f>SUM(S28:S32)</f>
        <v>18</v>
      </c>
      <c r="U33" s="65">
        <f>Q33+L33+G33+B33</f>
        <v>61</v>
      </c>
      <c r="V33" s="65">
        <f>R33+M33+H33+C33</f>
        <v>52</v>
      </c>
      <c r="X33" s="57" t="s">
        <v>31</v>
      </c>
      <c r="Y33" s="57">
        <v>33</v>
      </c>
    </row>
    <row r="34" spans="1:25" x14ac:dyDescent="0.15">
      <c r="A34" s="66"/>
      <c r="B34" s="66"/>
      <c r="C34" s="66"/>
      <c r="D34" s="66"/>
      <c r="F34" s="66"/>
      <c r="G34" s="66"/>
      <c r="H34" s="66"/>
      <c r="I34" s="66"/>
      <c r="K34" s="66"/>
      <c r="L34" s="66"/>
      <c r="M34" s="66"/>
      <c r="N34" s="66"/>
      <c r="P34" s="66"/>
      <c r="Q34" s="66"/>
      <c r="R34" s="66"/>
      <c r="S34" s="66"/>
      <c r="X34" s="57" t="s">
        <v>32</v>
      </c>
      <c r="Y34" s="57">
        <v>34</v>
      </c>
    </row>
    <row r="35" spans="1:25" x14ac:dyDescent="0.15">
      <c r="A35" s="64" t="s">
        <v>0</v>
      </c>
      <c r="B35" s="64" t="s">
        <v>89</v>
      </c>
      <c r="C35" s="64" t="s">
        <v>90</v>
      </c>
      <c r="D35" s="64" t="s">
        <v>91</v>
      </c>
      <c r="E35" s="63"/>
      <c r="F35" s="64" t="s">
        <v>0</v>
      </c>
      <c r="G35" s="64" t="s">
        <v>89</v>
      </c>
      <c r="H35" s="64" t="s">
        <v>90</v>
      </c>
      <c r="I35" s="64" t="s">
        <v>91</v>
      </c>
      <c r="J35" s="63"/>
      <c r="K35" s="64" t="s">
        <v>0</v>
      </c>
      <c r="L35" s="64" t="s">
        <v>89</v>
      </c>
      <c r="M35" s="64" t="s">
        <v>90</v>
      </c>
      <c r="N35" s="64" t="s">
        <v>91</v>
      </c>
      <c r="O35" s="63"/>
      <c r="P35" s="64" t="s">
        <v>0</v>
      </c>
      <c r="Q35" s="64" t="s">
        <v>89</v>
      </c>
      <c r="R35" s="64" t="s">
        <v>90</v>
      </c>
      <c r="S35" s="64" t="s">
        <v>91</v>
      </c>
      <c r="X35" s="57" t="s">
        <v>33</v>
      </c>
      <c r="Y35" s="57">
        <v>36</v>
      </c>
    </row>
    <row r="36" spans="1:25" x14ac:dyDescent="0.15">
      <c r="A36" s="62">
        <v>80</v>
      </c>
      <c r="B36" s="62">
        <f>IF(ISNA(VLOOKUP($Y$1*1000+A36,年齢別人口集計表AD2!$A$2:$K$5000,9,FALSE)),0,VLOOKUP($Y$1*1000+A36,年齢別人口集計表AD2!$A$2:$K$5000,9,FALSE))</f>
        <v>6</v>
      </c>
      <c r="C36" s="62">
        <f>IF(ISNA(VLOOKUP($Y$1*1000+A36,年齢別人口集計表AD2!$A$2:$K$5000,10,FALSE)),0,VLOOKUP($Y$1*1000+A36,年齢別人口集計表AD2!$A$2:$K$5000,10,FALSE))</f>
        <v>3</v>
      </c>
      <c r="D36" s="62">
        <f>SUM(B36:C36)</f>
        <v>9</v>
      </c>
      <c r="E36" s="63"/>
      <c r="F36" s="62">
        <v>85</v>
      </c>
      <c r="G36" s="62">
        <f>IF(ISNA(VLOOKUP($Y$1*1000+F36,年齢別人口集計表AD2!$A$2:$K$5000,9,FALSE)),0,VLOOKUP($Y$1*1000+F36,年齢別人口集計表AD2!$A$2:$K$5000,9,FALSE))</f>
        <v>2</v>
      </c>
      <c r="H36" s="62">
        <f>IF(ISNA(VLOOKUP($Y$1*1000+F36,年齢別人口集計表AD2!$A$2:$K$5000,10,FALSE)),0,VLOOKUP($Y$1*1000+F36,年齢別人口集計表AD2!$A$2:$K$5000,10,FALSE))</f>
        <v>2</v>
      </c>
      <c r="I36" s="62">
        <f>SUM(G36:H36)</f>
        <v>4</v>
      </c>
      <c r="J36" s="63"/>
      <c r="K36" s="62">
        <v>90</v>
      </c>
      <c r="L36" s="62">
        <f>IF(ISNA(VLOOKUP($Y$1*1000+K36,年齢別人口集計表AD2!$A$2:$K$5000,9,FALSE)),0,VLOOKUP($Y$1*1000+K36,年齢別人口集計表AD2!$A$2:$K$5000,9,FALSE))</f>
        <v>0</v>
      </c>
      <c r="M36" s="62">
        <f>IF(ISNA(VLOOKUP($Y$1*1000+K36,年齢別人口集計表AD2!$A$2:$K$5000,10,FALSE)),0,VLOOKUP($Y$1*1000+K36,年齢別人口集計表AD2!$A$2:$K$5000,10,FALSE))</f>
        <v>1</v>
      </c>
      <c r="N36" s="62">
        <f>SUM(L36:M36)</f>
        <v>1</v>
      </c>
      <c r="O36" s="63"/>
      <c r="P36" s="62">
        <v>95</v>
      </c>
      <c r="Q36" s="62">
        <f>IF(ISNA(VLOOKUP($Y$1*1000+P36,年齢別人口集計表AD2!$A$2:$K$5000,9,FALSE)),0,VLOOKUP($Y$1*1000+P36,年齢別人口集計表AD2!$A$2:$K$5000,9,FALSE))</f>
        <v>0</v>
      </c>
      <c r="R36" s="62">
        <f>IF(ISNA(VLOOKUP($Y$1*1000+P36,年齢別人口集計表AD2!$A$2:$K$5000,10,FALSE)),0,VLOOKUP($Y$1*1000+P36,年齢別人口集計表AD2!$A$2:$K$5000,10,FALSE))</f>
        <v>0</v>
      </c>
      <c r="S36" s="62">
        <f>SUM(Q36:R36)</f>
        <v>0</v>
      </c>
      <c r="X36" s="57" t="s">
        <v>34</v>
      </c>
      <c r="Y36" s="57">
        <v>37</v>
      </c>
    </row>
    <row r="37" spans="1:25" x14ac:dyDescent="0.15">
      <c r="A37" s="62">
        <v>81</v>
      </c>
      <c r="B37" s="62">
        <f>IF(ISNA(VLOOKUP($Y$1*1000+A37,年齢別人口集計表AD2!$A$2:$K$5000,9,FALSE)),0,VLOOKUP($Y$1*1000+A37,年齢別人口集計表AD2!$A$2:$K$5000,9,FALSE))</f>
        <v>1</v>
      </c>
      <c r="C37" s="62">
        <f>IF(ISNA(VLOOKUP($Y$1*1000+A37,年齢別人口集計表AD2!$A$2:$K$5000,10,FALSE)),0,VLOOKUP($Y$1*1000+A37,年齢別人口集計表AD2!$A$2:$K$5000,10,FALSE))</f>
        <v>2</v>
      </c>
      <c r="D37" s="62">
        <f>SUM(B37:C37)</f>
        <v>3</v>
      </c>
      <c r="E37" s="63"/>
      <c r="F37" s="62">
        <v>86</v>
      </c>
      <c r="G37" s="62">
        <f>IF(ISNA(VLOOKUP($Y$1*1000+F37,年齢別人口集計表AD2!$A$2:$K$5000,9,FALSE)),0,VLOOKUP($Y$1*1000+F37,年齢別人口集計表AD2!$A$2:$K$5000,9,FALSE))</f>
        <v>0</v>
      </c>
      <c r="H37" s="62">
        <f>IF(ISNA(VLOOKUP($Y$1*1000+F37,年齢別人口集計表AD2!$A$2:$K$5000,10,FALSE)),0,VLOOKUP($Y$1*1000+F37,年齢別人口集計表AD2!$A$2:$K$5000,10,FALSE))</f>
        <v>0</v>
      </c>
      <c r="I37" s="62">
        <f>SUM(G37:H37)</f>
        <v>0</v>
      </c>
      <c r="J37" s="63"/>
      <c r="K37" s="62">
        <v>91</v>
      </c>
      <c r="L37" s="62">
        <f>IF(ISNA(VLOOKUP($Y$1*1000+K37,年齢別人口集計表AD2!$A$2:$K$5000,9,FALSE)),0,VLOOKUP($Y$1*1000+K37,年齢別人口集計表AD2!$A$2:$K$5000,9,FALSE))</f>
        <v>0</v>
      </c>
      <c r="M37" s="62">
        <f>IF(ISNA(VLOOKUP($Y$1*1000+K37,年齢別人口集計表AD2!$A$2:$K$5000,10,FALSE)),0,VLOOKUP($Y$1*1000+K37,年齢別人口集計表AD2!$A$2:$K$5000,10,FALSE))</f>
        <v>1</v>
      </c>
      <c r="N37" s="62">
        <f>SUM(L37:M37)</f>
        <v>1</v>
      </c>
      <c r="O37" s="63"/>
      <c r="P37" s="62">
        <v>96</v>
      </c>
      <c r="Q37" s="62">
        <f>IF(ISNA(VLOOKUP($Y$1*1000+P37,年齢別人口集計表AD2!$A$2:$K$5000,9,FALSE)),0,VLOOKUP($Y$1*1000+P37,年齢別人口集計表AD2!$A$2:$K$5000,9,FALSE))</f>
        <v>1</v>
      </c>
      <c r="R37" s="62">
        <f>IF(ISNA(VLOOKUP($Y$1*1000+P37,年齢別人口集計表AD2!$A$2:$K$5000,10,FALSE)),0,VLOOKUP($Y$1*1000+P37,年齢別人口集計表AD2!$A$2:$K$5000,10,FALSE))</f>
        <v>0</v>
      </c>
      <c r="S37" s="62">
        <f>SUM(Q37:R37)</f>
        <v>1</v>
      </c>
      <c r="X37" s="57" t="s">
        <v>35</v>
      </c>
      <c r="Y37" s="57">
        <v>38</v>
      </c>
    </row>
    <row r="38" spans="1:25" x14ac:dyDescent="0.15">
      <c r="A38" s="62">
        <v>82</v>
      </c>
      <c r="B38" s="62">
        <f>IF(ISNA(VLOOKUP($Y$1*1000+A38,年齢別人口集計表AD2!$A$2:$K$5000,9,FALSE)),0,VLOOKUP($Y$1*1000+A38,年齢別人口集計表AD2!$A$2:$K$5000,9,FALSE))</f>
        <v>0</v>
      </c>
      <c r="C38" s="62">
        <f>IF(ISNA(VLOOKUP($Y$1*1000+A38,年齢別人口集計表AD2!$A$2:$K$5000,10,FALSE)),0,VLOOKUP($Y$1*1000+A38,年齢別人口集計表AD2!$A$2:$K$5000,10,FALSE))</f>
        <v>1</v>
      </c>
      <c r="D38" s="62">
        <f>SUM(B38:C38)</f>
        <v>1</v>
      </c>
      <c r="E38" s="63"/>
      <c r="F38" s="62">
        <v>87</v>
      </c>
      <c r="G38" s="62">
        <f>IF(ISNA(VLOOKUP($Y$1*1000+F38,年齢別人口集計表AD2!$A$2:$K$5000,9,FALSE)),0,VLOOKUP($Y$1*1000+F38,年齢別人口集計表AD2!$A$2:$K$5000,9,FALSE))</f>
        <v>0</v>
      </c>
      <c r="H38" s="62">
        <f>IF(ISNA(VLOOKUP($Y$1*1000+F38,年齢別人口集計表AD2!$A$2:$K$5000,10,FALSE)),0,VLOOKUP($Y$1*1000+F38,年齢別人口集計表AD2!$A$2:$K$5000,10,FALSE))</f>
        <v>1</v>
      </c>
      <c r="I38" s="62">
        <f>SUM(G38:H38)</f>
        <v>1</v>
      </c>
      <c r="J38" s="63"/>
      <c r="K38" s="62">
        <v>92</v>
      </c>
      <c r="L38" s="62">
        <f>IF(ISNA(VLOOKUP($Y$1*1000+K38,年齢別人口集計表AD2!$A$2:$K$5000,9,FALSE)),0,VLOOKUP($Y$1*1000+K38,年齢別人口集計表AD2!$A$2:$K$5000,9,FALSE))</f>
        <v>0</v>
      </c>
      <c r="M38" s="62">
        <f>IF(ISNA(VLOOKUP($Y$1*1000+K38,年齢別人口集計表AD2!$A$2:$K$5000,10,FALSE)),0,VLOOKUP($Y$1*1000+K38,年齢別人口集計表AD2!$A$2:$K$5000,10,FALSE))</f>
        <v>1</v>
      </c>
      <c r="N38" s="62">
        <f>SUM(L38:M38)</f>
        <v>1</v>
      </c>
      <c r="O38" s="63"/>
      <c r="P38" s="62">
        <v>97</v>
      </c>
      <c r="Q38" s="62">
        <f>IF(ISNA(VLOOKUP($Y$1*1000+P38,年齢別人口集計表AD2!$A$2:$K$5000,9,FALSE)),0,VLOOKUP($Y$1*1000+P38,年齢別人口集計表AD2!$A$2:$K$5000,9,FALSE))</f>
        <v>0</v>
      </c>
      <c r="R38" s="62">
        <f>IF(ISNA(VLOOKUP($Y$1*1000+P38,年齢別人口集計表AD2!$A$2:$K$5000,10,FALSE)),0,VLOOKUP($Y$1*1000+P38,年齢別人口集計表AD2!$A$2:$K$5000,10,FALSE))</f>
        <v>0</v>
      </c>
      <c r="S38" s="62">
        <f>SUM(Q38:R38)</f>
        <v>0</v>
      </c>
      <c r="X38" s="57" t="s">
        <v>61</v>
      </c>
      <c r="Y38" s="57">
        <v>39</v>
      </c>
    </row>
    <row r="39" spans="1:25" x14ac:dyDescent="0.15">
      <c r="A39" s="62">
        <v>83</v>
      </c>
      <c r="B39" s="62">
        <f>IF(ISNA(VLOOKUP($Y$1*1000+A39,年齢別人口集計表AD2!$A$2:$K$5000,9,FALSE)),0,VLOOKUP($Y$1*1000+A39,年齢別人口集計表AD2!$A$2:$K$5000,9,FALSE))</f>
        <v>2</v>
      </c>
      <c r="C39" s="62">
        <f>IF(ISNA(VLOOKUP($Y$1*1000+A39,年齢別人口集計表AD2!$A$2:$K$5000,10,FALSE)),0,VLOOKUP($Y$1*1000+A39,年齢別人口集計表AD2!$A$2:$K$5000,10,FALSE))</f>
        <v>3</v>
      </c>
      <c r="D39" s="62">
        <f>SUM(B39:C39)</f>
        <v>5</v>
      </c>
      <c r="E39" s="63"/>
      <c r="F39" s="62">
        <v>88</v>
      </c>
      <c r="G39" s="62">
        <f>IF(ISNA(VLOOKUP($Y$1*1000+F39,年齢別人口集計表AD2!$A$2:$K$5000,9,FALSE)),0,VLOOKUP($Y$1*1000+F39,年齢別人口集計表AD2!$A$2:$K$5000,9,FALSE))</f>
        <v>2</v>
      </c>
      <c r="H39" s="62">
        <f>IF(ISNA(VLOOKUP($Y$1*1000+F39,年齢別人口集計表AD2!$A$2:$K$5000,10,FALSE)),0,VLOOKUP($Y$1*1000+F39,年齢別人口集計表AD2!$A$2:$K$5000,10,FALSE))</f>
        <v>2</v>
      </c>
      <c r="I39" s="62">
        <f>SUM(G39:H39)</f>
        <v>4</v>
      </c>
      <c r="J39" s="63"/>
      <c r="K39" s="62">
        <v>93</v>
      </c>
      <c r="L39" s="62">
        <f>IF(ISNA(VLOOKUP($Y$1*1000+K39,年齢別人口集計表AD2!$A$2:$K$5000,9,FALSE)),0,VLOOKUP($Y$1*1000+K39,年齢別人口集計表AD2!$A$2:$K$5000,9,FALSE))</f>
        <v>0</v>
      </c>
      <c r="M39" s="62">
        <f>IF(ISNA(VLOOKUP($Y$1*1000+K39,年齢別人口集計表AD2!$A$2:$K$5000,10,FALSE)),0,VLOOKUP($Y$1*1000+K39,年齢別人口集計表AD2!$A$2:$K$5000,10,FALSE))</f>
        <v>1</v>
      </c>
      <c r="N39" s="62">
        <f>SUM(L39:M39)</f>
        <v>1</v>
      </c>
      <c r="O39" s="63"/>
      <c r="P39" s="62">
        <v>98</v>
      </c>
      <c r="Q39" s="62">
        <f>IF(ISNA(VLOOKUP($Y$1*1000+P39,年齢別人口集計表AD2!$A$2:$K$5000,9,FALSE)),0,VLOOKUP($Y$1*1000+P39,年齢別人口集計表AD2!$A$2:$K$5000,9,FALSE))</f>
        <v>0</v>
      </c>
      <c r="R39" s="62">
        <f>IF(ISNA(VLOOKUP($Y$1*1000+P39,年齢別人口集計表AD2!$A$2:$K$5000,10,FALSE)),0,VLOOKUP($Y$1*1000+P39,年齢別人口集計表AD2!$A$2:$K$5000,10,FALSE))</f>
        <v>0</v>
      </c>
      <c r="S39" s="62">
        <f>SUM(Q39:R39)</f>
        <v>0</v>
      </c>
      <c r="X39" s="57" t="s">
        <v>77</v>
      </c>
      <c r="Y39" s="57">
        <v>40</v>
      </c>
    </row>
    <row r="40" spans="1:25" x14ac:dyDescent="0.15">
      <c r="A40" s="62">
        <v>84</v>
      </c>
      <c r="B40" s="62">
        <f>IF(ISNA(VLOOKUP($Y$1*1000+A40,年齢別人口集計表AD2!$A$2:$K$5000,9,FALSE)),0,VLOOKUP($Y$1*1000+A40,年齢別人口集計表AD2!$A$2:$K$5000,9,FALSE))</f>
        <v>3</v>
      </c>
      <c r="C40" s="62">
        <f>IF(ISNA(VLOOKUP($Y$1*1000+A40,年齢別人口集計表AD2!$A$2:$K$5000,10,FALSE)),0,VLOOKUP($Y$1*1000+A40,年齢別人口集計表AD2!$A$2:$K$5000,10,FALSE))</f>
        <v>1</v>
      </c>
      <c r="D40" s="62">
        <f>SUM(B40:C40)</f>
        <v>4</v>
      </c>
      <c r="E40" s="63"/>
      <c r="F40" s="62">
        <v>89</v>
      </c>
      <c r="G40" s="62">
        <f>IF(ISNA(VLOOKUP($Y$1*1000+F40,年齢別人口集計表AD2!$A$2:$K$5000,9,FALSE)),0,VLOOKUP($Y$1*1000+F40,年齢別人口集計表AD2!$A$2:$K$5000,9,FALSE))</f>
        <v>0</v>
      </c>
      <c r="H40" s="62">
        <f>IF(ISNA(VLOOKUP($Y$1*1000+F40,年齢別人口集計表AD2!$A$2:$K$5000,10,FALSE)),0,VLOOKUP($Y$1*1000+F40,年齢別人口集計表AD2!$A$2:$K$5000,10,FALSE))</f>
        <v>0</v>
      </c>
      <c r="I40" s="62">
        <f>SUM(G40:H40)</f>
        <v>0</v>
      </c>
      <c r="J40" s="63"/>
      <c r="K40" s="62">
        <v>94</v>
      </c>
      <c r="L40" s="62">
        <f>IF(ISNA(VLOOKUP($Y$1*1000+K40,年齢別人口集計表AD2!$A$2:$K$5000,9,FALSE)),0,VLOOKUP($Y$1*1000+K40,年齢別人口集計表AD2!$A$2:$K$5000,9,FALSE))</f>
        <v>0</v>
      </c>
      <c r="M40" s="62">
        <f>IF(ISNA(VLOOKUP($Y$1*1000+K40,年齢別人口集計表AD2!$A$2:$K$5000,10,FALSE)),0,VLOOKUP($Y$1*1000+K40,年齢別人口集計表AD2!$A$2:$K$5000,10,FALSE))</f>
        <v>1</v>
      </c>
      <c r="N40" s="62">
        <f>SUM(L40:M40)</f>
        <v>1</v>
      </c>
      <c r="O40" s="63"/>
      <c r="P40" s="62">
        <v>99</v>
      </c>
      <c r="Q40" s="62">
        <f>IF(ISNA(VLOOKUP($Y$1*1000+P40,年齢別人口集計表AD2!$A$2:$K$5000,9,FALSE)),0,VLOOKUP($Y$1*1000+P40,年齢別人口集計表AD2!$A$2:$K$5000,9,FALSE))</f>
        <v>0</v>
      </c>
      <c r="R40" s="62">
        <f>IF(ISNA(VLOOKUP($Y$1*1000+P40,年齢別人口集計表AD2!$A$2:$K$5000,10,FALSE)),0,VLOOKUP($Y$1*1000+P40,年齢別人口集計表AD2!$A$2:$K$5000,10,FALSE))</f>
        <v>1</v>
      </c>
      <c r="S40" s="62">
        <f>SUM(Q40:R40)</f>
        <v>1</v>
      </c>
      <c r="X40" s="57" t="s">
        <v>83</v>
      </c>
      <c r="Y40" s="57">
        <v>41</v>
      </c>
    </row>
    <row r="41" spans="1:25" x14ac:dyDescent="0.15">
      <c r="A41" s="64" t="s">
        <v>91</v>
      </c>
      <c r="B41" s="62">
        <f>SUM(B36:B40)</f>
        <v>12</v>
      </c>
      <c r="C41" s="62">
        <f>SUM(C36:C40)</f>
        <v>10</v>
      </c>
      <c r="D41" s="62">
        <f>SUM(D36:D40)</f>
        <v>22</v>
      </c>
      <c r="E41" s="63"/>
      <c r="F41" s="64" t="s">
        <v>91</v>
      </c>
      <c r="G41" s="62">
        <f>SUM(G36:G40)</f>
        <v>4</v>
      </c>
      <c r="H41" s="62">
        <f>SUM(H36:H40)</f>
        <v>5</v>
      </c>
      <c r="I41" s="62">
        <f>SUM(I36:I40)</f>
        <v>9</v>
      </c>
      <c r="J41" s="63"/>
      <c r="K41" s="64" t="s">
        <v>91</v>
      </c>
      <c r="L41" s="62">
        <f>SUM(L36:L40)</f>
        <v>0</v>
      </c>
      <c r="M41" s="62">
        <f>SUM(M36:M40)</f>
        <v>5</v>
      </c>
      <c r="N41" s="62">
        <f>SUM(N36:N40)</f>
        <v>5</v>
      </c>
      <c r="O41" s="63"/>
      <c r="P41" s="64" t="s">
        <v>91</v>
      </c>
      <c r="Q41" s="62">
        <f>SUM(Q36:Q40)</f>
        <v>1</v>
      </c>
      <c r="R41" s="62">
        <f>SUM(R36:R40)</f>
        <v>1</v>
      </c>
      <c r="S41" s="62">
        <f>SUM(S36:S40)</f>
        <v>2</v>
      </c>
      <c r="U41" s="65">
        <f>Q41+L41+G41+B41</f>
        <v>17</v>
      </c>
      <c r="V41" s="65">
        <f>R41+M41+H41+C41</f>
        <v>21</v>
      </c>
      <c r="X41" s="57" t="s">
        <v>36</v>
      </c>
      <c r="Y41" s="57">
        <v>42</v>
      </c>
    </row>
    <row r="42" spans="1:25" x14ac:dyDescent="0.15">
      <c r="A42" s="66"/>
      <c r="B42" s="66"/>
      <c r="C42" s="66"/>
      <c r="D42" s="66"/>
      <c r="F42" s="66"/>
      <c r="G42" s="66"/>
      <c r="H42" s="66"/>
      <c r="I42" s="66"/>
      <c r="K42" s="66"/>
      <c r="L42" s="66"/>
      <c r="M42" s="66"/>
      <c r="N42" s="66"/>
      <c r="P42" s="66"/>
      <c r="Q42" s="66"/>
      <c r="R42" s="66"/>
      <c r="S42" s="66"/>
      <c r="X42" s="57" t="s">
        <v>37</v>
      </c>
      <c r="Y42" s="57">
        <v>43</v>
      </c>
    </row>
    <row r="43" spans="1:25" x14ac:dyDescent="0.15">
      <c r="A43" s="64" t="s">
        <v>0</v>
      </c>
      <c r="B43" s="64" t="s">
        <v>89</v>
      </c>
      <c r="C43" s="64" t="s">
        <v>90</v>
      </c>
      <c r="D43" s="64" t="s">
        <v>91</v>
      </c>
      <c r="E43" s="63"/>
      <c r="F43" s="64" t="s">
        <v>0</v>
      </c>
      <c r="G43" s="64" t="s">
        <v>89</v>
      </c>
      <c r="H43" s="64" t="s">
        <v>90</v>
      </c>
      <c r="I43" s="64" t="s">
        <v>91</v>
      </c>
      <c r="J43" s="63"/>
      <c r="K43" s="64" t="s">
        <v>0</v>
      </c>
      <c r="L43" s="64" t="s">
        <v>89</v>
      </c>
      <c r="M43" s="64" t="s">
        <v>90</v>
      </c>
      <c r="N43" s="64" t="s">
        <v>91</v>
      </c>
      <c r="O43" s="63"/>
      <c r="P43" s="64" t="s">
        <v>0</v>
      </c>
      <c r="Q43" s="64" t="s">
        <v>89</v>
      </c>
      <c r="R43" s="64" t="s">
        <v>90</v>
      </c>
      <c r="S43" s="64" t="s">
        <v>91</v>
      </c>
      <c r="X43" s="57" t="s">
        <v>38</v>
      </c>
      <c r="Y43" s="57">
        <v>50</v>
      </c>
    </row>
    <row r="44" spans="1:25" x14ac:dyDescent="0.15">
      <c r="A44" s="62">
        <v>100</v>
      </c>
      <c r="B44" s="62">
        <f>IF(ISNA(VLOOKUP($Y$1*1000+A44,年齢別人口集計表AD2!$A$2:$K$5000,9,FALSE)),0,VLOOKUP($Y$1*1000+A44,年齢別人口集計表AD2!$A$2:$K$5000,9,FALSE))</f>
        <v>0</v>
      </c>
      <c r="C44" s="62">
        <f>IF(ISNA(VLOOKUP($Y$1*1000+A44,年齢別人口集計表AD2!$A$2:$K$5000,10,FALSE)),0,VLOOKUP($Y$1*1000+A44,年齢別人口集計表AD2!$A$2:$K$5000,10,FALSE))</f>
        <v>0</v>
      </c>
      <c r="D44" s="62">
        <f>SUM(B44:C44)</f>
        <v>0</v>
      </c>
      <c r="E44" s="63"/>
      <c r="F44" s="62">
        <v>105</v>
      </c>
      <c r="G44" s="62">
        <f>IF(ISNA(VLOOKUP($Y$1*1000+F44,年齢別人口集計表AD2!$A$2:$K$5000,9,FALSE)),0,VLOOKUP($Y$1*1000+F44,年齢別人口集計表AD2!$A$2:$K$5000,9,FALSE))</f>
        <v>0</v>
      </c>
      <c r="H44" s="62">
        <f>IF(ISNA(VLOOKUP($Y$1*1000+F44,年齢別人口集計表AD2!$A$2:$K$5000,10,FALSE)),0,VLOOKUP($Y$1*1000+F44,年齢別人口集計表AD2!$A$2:$K$5000,10,FALSE))</f>
        <v>0</v>
      </c>
      <c r="I44" s="62">
        <f>SUM(G44:H44)</f>
        <v>0</v>
      </c>
      <c r="J44" s="63"/>
      <c r="K44" s="62">
        <v>110</v>
      </c>
      <c r="L44" s="62">
        <f>IF(ISNA(VLOOKUP($Y$1*1000+K44,年齢別人口集計表AD2!$A$2:$K$5000,9,FALSE)),0,VLOOKUP($Y$1*1000+K44,年齢別人口集計表AD2!$A$2:$K$5000,9,FALSE))</f>
        <v>0</v>
      </c>
      <c r="M44" s="62">
        <f>IF(ISNA(VLOOKUP($Y$1*1000+K44,年齢別人口集計表AD2!$A$2:$K$5000,10,FALSE)),0,VLOOKUP($Y$1*1000+K44,年齢別人口集計表AD2!$A$2:$K$5000,10,FALSE))</f>
        <v>0</v>
      </c>
      <c r="N44" s="62">
        <f>SUM(L44:M44)</f>
        <v>0</v>
      </c>
      <c r="O44" s="63"/>
      <c r="P44" s="62">
        <v>115</v>
      </c>
      <c r="Q44" s="62">
        <f>IF(ISNA(VLOOKUP($Y$1*1000+P44,年齢別人口集計表AD2!$A$2:$K$5000,9,FALSE)),0,VLOOKUP($Y$1*1000+P44,年齢別人口集計表AD2!$A$2:$K$5000,9,FALSE))</f>
        <v>0</v>
      </c>
      <c r="R44" s="62">
        <f>IF(ISNA(VLOOKUP($Y$1*1000+P44,年齢別人口集計表AD2!$A$2:$K$5000,10,FALSE)),0,VLOOKUP($Y$1*1000+P44,年齢別人口集計表AD2!$A$2:$K$5000,10,FALSE))</f>
        <v>0</v>
      </c>
      <c r="S44" s="62">
        <f>SUM(Q44:R44)</f>
        <v>0</v>
      </c>
      <c r="X44" s="57" t="s">
        <v>39</v>
      </c>
      <c r="Y44" s="57">
        <v>51</v>
      </c>
    </row>
    <row r="45" spans="1:25" x14ac:dyDescent="0.15">
      <c r="A45" s="62">
        <v>101</v>
      </c>
      <c r="B45" s="62">
        <f>IF(ISNA(VLOOKUP($Y$1*1000+A45,年齢別人口集計表AD2!$A$2:$K$5000,9,FALSE)),0,VLOOKUP($Y$1*1000+A45,年齢別人口集計表AD2!$A$2:$K$5000,9,FALSE))</f>
        <v>0</v>
      </c>
      <c r="C45" s="62">
        <f>IF(ISNA(VLOOKUP($Y$1*1000+A45,年齢別人口集計表AD2!$A$2:$K$5000,10,FALSE)),0,VLOOKUP($Y$1*1000+A45,年齢別人口集計表AD2!$A$2:$K$5000,10,FALSE))</f>
        <v>0</v>
      </c>
      <c r="D45" s="62">
        <f>SUM(B45:C45)</f>
        <v>0</v>
      </c>
      <c r="E45" s="63"/>
      <c r="F45" s="62">
        <v>106</v>
      </c>
      <c r="G45" s="62">
        <f>IF(ISNA(VLOOKUP($Y$1*1000+F45,年齢別人口集計表AD2!$A$2:$K$5000,9,FALSE)),0,VLOOKUP($Y$1*1000+F45,年齢別人口集計表AD2!$A$2:$K$5000,9,FALSE))</f>
        <v>0</v>
      </c>
      <c r="H45" s="62">
        <f>IF(ISNA(VLOOKUP($Y$1*1000+F45,年齢別人口集計表AD2!$A$2:$K$5000,10,FALSE)),0,VLOOKUP($Y$1*1000+F45,年齢別人口集計表AD2!$A$2:$K$5000,10,FALSE))</f>
        <v>0</v>
      </c>
      <c r="I45" s="62">
        <f>SUM(G45:H45)</f>
        <v>0</v>
      </c>
      <c r="J45" s="63"/>
      <c r="K45" s="62">
        <v>111</v>
      </c>
      <c r="L45" s="62">
        <f>IF(ISNA(VLOOKUP($Y$1*1000+K45,年齢別人口集計表AD2!$A$2:$K$5000,9,FALSE)),0,VLOOKUP($Y$1*1000+K45,年齢別人口集計表AD2!$A$2:$K$5000,9,FALSE))</f>
        <v>0</v>
      </c>
      <c r="M45" s="62">
        <f>IF(ISNA(VLOOKUP($Y$1*1000+K45,年齢別人口集計表AD2!$A$2:$K$5000,10,FALSE)),0,VLOOKUP($Y$1*1000+K45,年齢別人口集計表AD2!$A$2:$K$5000,10,FALSE))</f>
        <v>0</v>
      </c>
      <c r="N45" s="62">
        <f>SUM(L45:M45)</f>
        <v>0</v>
      </c>
      <c r="O45" s="63"/>
      <c r="P45" s="62">
        <v>116</v>
      </c>
      <c r="Q45" s="62">
        <f>IF(ISNA(VLOOKUP($Y$1*1000+P45,年齢別人口集計表AD2!$A$2:$K$5000,9,FALSE)),0,VLOOKUP($Y$1*1000+P45,年齢別人口集計表AD2!$A$2:$K$5000,9,FALSE))</f>
        <v>0</v>
      </c>
      <c r="R45" s="62">
        <f>IF(ISNA(VLOOKUP($Y$1*1000+P45,年齢別人口集計表AD2!$A$2:$K$5000,10,FALSE)),0,VLOOKUP($Y$1*1000+P45,年齢別人口集計表AD2!$A$2:$K$5000,10,FALSE))</f>
        <v>0</v>
      </c>
      <c r="S45" s="62">
        <f>SUM(Q45:R45)</f>
        <v>0</v>
      </c>
      <c r="X45" s="57" t="s">
        <v>40</v>
      </c>
      <c r="Y45" s="57">
        <v>52</v>
      </c>
    </row>
    <row r="46" spans="1:25" x14ac:dyDescent="0.15">
      <c r="A46" s="62">
        <v>102</v>
      </c>
      <c r="B46" s="62">
        <f>IF(ISNA(VLOOKUP($Y$1*1000+A46,年齢別人口集計表AD2!$A$2:$K$5000,9,FALSE)),0,VLOOKUP($Y$1*1000+A46,年齢別人口集計表AD2!$A$2:$K$5000,9,FALSE))</f>
        <v>0</v>
      </c>
      <c r="C46" s="62">
        <f>IF(ISNA(VLOOKUP($Y$1*1000+A46,年齢別人口集計表AD2!$A$2:$K$5000,10,FALSE)),0,VLOOKUP($Y$1*1000+A46,年齢別人口集計表AD2!$A$2:$K$5000,10,FALSE))</f>
        <v>0</v>
      </c>
      <c r="D46" s="62">
        <f>SUM(B46:C46)</f>
        <v>0</v>
      </c>
      <c r="E46" s="63"/>
      <c r="F46" s="62">
        <v>107</v>
      </c>
      <c r="G46" s="62">
        <f>IF(ISNA(VLOOKUP($Y$1*1000+F46,年齢別人口集計表AD2!$A$2:$K$5000,9,FALSE)),0,VLOOKUP($Y$1*1000+F46,年齢別人口集計表AD2!$A$2:$K$5000,9,FALSE))</f>
        <v>0</v>
      </c>
      <c r="H46" s="62">
        <f>IF(ISNA(VLOOKUP($Y$1*1000+F46,年齢別人口集計表AD2!$A$2:$K$5000,10,FALSE)),0,VLOOKUP($Y$1*1000+F46,年齢別人口集計表AD2!$A$2:$K$5000,10,FALSE))</f>
        <v>0</v>
      </c>
      <c r="I46" s="62">
        <f>SUM(G46:H46)</f>
        <v>0</v>
      </c>
      <c r="J46" s="63"/>
      <c r="K46" s="62">
        <v>112</v>
      </c>
      <c r="L46" s="62">
        <f>IF(ISNA(VLOOKUP($Y$1*1000+K46,年齢別人口集計表AD2!$A$2:$K$5000,9,FALSE)),0,VLOOKUP($Y$1*1000+K46,年齢別人口集計表AD2!$A$2:$K$5000,9,FALSE))</f>
        <v>0</v>
      </c>
      <c r="M46" s="62">
        <f>IF(ISNA(VLOOKUP($Y$1*1000+K46,年齢別人口集計表AD2!$A$2:$K$5000,10,FALSE)),0,VLOOKUP($Y$1*1000+K46,年齢別人口集計表AD2!$A$2:$K$5000,10,FALSE))</f>
        <v>0</v>
      </c>
      <c r="N46" s="62">
        <f>SUM(L46:M46)</f>
        <v>0</v>
      </c>
      <c r="O46" s="63"/>
      <c r="P46" s="62">
        <v>117</v>
      </c>
      <c r="Q46" s="62">
        <f>IF(ISNA(VLOOKUP($Y$1*1000+P46,年齢別人口集計表AD2!$A$2:$K$5000,9,FALSE)),0,VLOOKUP($Y$1*1000+P46,年齢別人口集計表AD2!$A$2:$K$5000,9,FALSE))</f>
        <v>0</v>
      </c>
      <c r="R46" s="62">
        <f>IF(ISNA(VLOOKUP($Y$1*1000+P46,年齢別人口集計表AD2!$A$2:$K$5000,10,FALSE)),0,VLOOKUP($Y$1*1000+P46,年齢別人口集計表AD2!$A$2:$K$5000,10,FALSE))</f>
        <v>0</v>
      </c>
      <c r="S46" s="62">
        <f>SUM(Q46:R46)</f>
        <v>0</v>
      </c>
      <c r="X46" s="57" t="s">
        <v>41</v>
      </c>
      <c r="Y46" s="57">
        <v>53</v>
      </c>
    </row>
    <row r="47" spans="1:25" x14ac:dyDescent="0.15">
      <c r="A47" s="62">
        <v>103</v>
      </c>
      <c r="B47" s="62">
        <f>IF(ISNA(VLOOKUP($Y$1*1000+A47,年齢別人口集計表AD2!$A$2:$K$5000,9,FALSE)),0,VLOOKUP($Y$1*1000+A47,年齢別人口集計表AD2!$A$2:$K$5000,9,FALSE))</f>
        <v>0</v>
      </c>
      <c r="C47" s="62">
        <f>IF(ISNA(VLOOKUP($Y$1*1000+A47,年齢別人口集計表AD2!$A$2:$K$5000,10,FALSE)),0,VLOOKUP($Y$1*1000+A47,年齢別人口集計表AD2!$A$2:$K$5000,10,FALSE))</f>
        <v>0</v>
      </c>
      <c r="D47" s="62">
        <f>SUM(B47:C47)</f>
        <v>0</v>
      </c>
      <c r="E47" s="63"/>
      <c r="F47" s="62">
        <v>108</v>
      </c>
      <c r="G47" s="62">
        <f>IF(ISNA(VLOOKUP($Y$1*1000+F47,年齢別人口集計表AD2!$A$2:$K$5000,9,FALSE)),0,VLOOKUP($Y$1*1000+F47,年齢別人口集計表AD2!$A$2:$K$5000,9,FALSE))</f>
        <v>0</v>
      </c>
      <c r="H47" s="62">
        <f>IF(ISNA(VLOOKUP($Y$1*1000+F47,年齢別人口集計表AD2!$A$2:$K$5000,10,FALSE)),0,VLOOKUP($Y$1*1000+F47,年齢別人口集計表AD2!$A$2:$K$5000,10,FALSE))</f>
        <v>0</v>
      </c>
      <c r="I47" s="62">
        <f>SUM(G47:H47)</f>
        <v>0</v>
      </c>
      <c r="J47" s="63"/>
      <c r="K47" s="62">
        <v>113</v>
      </c>
      <c r="L47" s="62">
        <f>IF(ISNA(VLOOKUP($Y$1*1000+K47,年齢別人口集計表AD2!$A$2:$K$5000,9,FALSE)),0,VLOOKUP($Y$1*1000+K47,年齢別人口集計表AD2!$A$2:$K$5000,9,FALSE))</f>
        <v>0</v>
      </c>
      <c r="M47" s="62">
        <f>IF(ISNA(VLOOKUP($Y$1*1000+K47,年齢別人口集計表AD2!$A$2:$K$5000,10,FALSE)),0,VLOOKUP($Y$1*1000+K47,年齢別人口集計表AD2!$A$2:$K$5000,10,FALSE))</f>
        <v>0</v>
      </c>
      <c r="N47" s="62">
        <f>SUM(L47:M47)</f>
        <v>0</v>
      </c>
      <c r="O47" s="63"/>
      <c r="P47" s="62">
        <v>118</v>
      </c>
      <c r="Q47" s="62">
        <f>IF(ISNA(VLOOKUP($Y$1*1000+P47,年齢別人口集計表AD2!$A$2:$K$5000,9,FALSE)),0,VLOOKUP($Y$1*1000+P47,年齢別人口集計表AD2!$A$2:$K$5000,9,FALSE))</f>
        <v>0</v>
      </c>
      <c r="R47" s="62">
        <f>IF(ISNA(VLOOKUP($Y$1*1000+P47,年齢別人口集計表AD2!$A$2:$K$5000,10,FALSE)),0,VLOOKUP($Y$1*1000+P47,年齢別人口集計表AD2!$A$2:$K$5000,10,FALSE))</f>
        <v>0</v>
      </c>
      <c r="S47" s="62">
        <f>SUM(Q47:R47)</f>
        <v>0</v>
      </c>
      <c r="X47" s="57" t="s">
        <v>42</v>
      </c>
      <c r="Y47" s="57">
        <v>54</v>
      </c>
    </row>
    <row r="48" spans="1:25" x14ac:dyDescent="0.15">
      <c r="A48" s="62">
        <v>104</v>
      </c>
      <c r="B48" s="62">
        <f>IF(ISNA(VLOOKUP($Y$1*1000+A48,年齢別人口集計表AD2!$A$2:$K$5000,9,FALSE)),0,VLOOKUP($Y$1*1000+A48,年齢別人口集計表AD2!$A$2:$K$5000,9,FALSE))</f>
        <v>0</v>
      </c>
      <c r="C48" s="62">
        <f>IF(ISNA(VLOOKUP($Y$1*1000+A48,年齢別人口集計表AD2!$A$2:$K$5000,10,FALSE)),0,VLOOKUP($Y$1*1000+A48,年齢別人口集計表AD2!$A$2:$K$5000,10,FALSE))</f>
        <v>0</v>
      </c>
      <c r="D48" s="62">
        <f>SUM(B48:C48)</f>
        <v>0</v>
      </c>
      <c r="E48" s="63"/>
      <c r="F48" s="62">
        <v>109</v>
      </c>
      <c r="G48" s="62">
        <f>IF(ISNA(VLOOKUP($Y$1*1000+F48,年齢別人口集計表AD2!$A$2:$K$5000,9,FALSE)),0,VLOOKUP($Y$1*1000+F48,年齢別人口集計表AD2!$A$2:$K$5000,9,FALSE))</f>
        <v>0</v>
      </c>
      <c r="H48" s="62">
        <f>IF(ISNA(VLOOKUP($Y$1*1000+F48,年齢別人口集計表AD2!$A$2:$K$5000,10,FALSE)),0,VLOOKUP($Y$1*1000+F48,年齢別人口集計表AD2!$A$2:$K$5000,10,FALSE))</f>
        <v>0</v>
      </c>
      <c r="I48" s="62">
        <f>SUM(G48:H48)</f>
        <v>0</v>
      </c>
      <c r="J48" s="63"/>
      <c r="K48" s="62">
        <v>114</v>
      </c>
      <c r="L48" s="62">
        <f>IF(ISNA(VLOOKUP($Y$1*1000+K48,年齢別人口集計表AD2!$A$2:$K$5000,9,FALSE)),0,VLOOKUP($Y$1*1000+K48,年齢別人口集計表AD2!$A$2:$K$5000,9,FALSE))</f>
        <v>0</v>
      </c>
      <c r="M48" s="62">
        <f>IF(ISNA(VLOOKUP($Y$1*1000+K48,年齢別人口集計表AD2!$A$2:$K$5000,10,FALSE)),0,VLOOKUP($Y$1*1000+K48,年齢別人口集計表AD2!$A$2:$K$5000,10,FALSE))</f>
        <v>0</v>
      </c>
      <c r="N48" s="62">
        <f>SUM(L48:M48)</f>
        <v>0</v>
      </c>
      <c r="O48" s="63"/>
      <c r="P48" s="62">
        <v>119</v>
      </c>
      <c r="Q48" s="62">
        <f>IF(ISNA(VLOOKUP($Y$1*1000+P48,年齢別人口集計表AD2!$A$2:$K$5000,9,FALSE)),0,VLOOKUP($Y$1*1000+P48,年齢別人口集計表AD2!$A$2:$K$5000,9,FALSE))</f>
        <v>0</v>
      </c>
      <c r="R48" s="62">
        <f>IF(ISNA(VLOOKUP($Y$1*1000+P48,年齢別人口集計表AD2!$A$2:$K$5000,10,FALSE)),0,VLOOKUP($Y$1*1000+P48,年齢別人口集計表AD2!$A$2:$K$5000,10,FALSE))</f>
        <v>0</v>
      </c>
      <c r="S48" s="62">
        <f>SUM(Q48:R48)</f>
        <v>0</v>
      </c>
      <c r="X48" s="57" t="s">
        <v>43</v>
      </c>
      <c r="Y48" s="57">
        <v>55</v>
      </c>
    </row>
    <row r="49" spans="1:25" x14ac:dyDescent="0.15">
      <c r="A49" s="64" t="s">
        <v>91</v>
      </c>
      <c r="B49" s="62">
        <f>SUM(B44:B48)</f>
        <v>0</v>
      </c>
      <c r="C49" s="62">
        <f>SUM(C44:C48)</f>
        <v>0</v>
      </c>
      <c r="D49" s="62">
        <f>SUM(D44:D48)</f>
        <v>0</v>
      </c>
      <c r="E49" s="63"/>
      <c r="F49" s="64" t="s">
        <v>91</v>
      </c>
      <c r="G49" s="62">
        <f>SUM(G44:G48)</f>
        <v>0</v>
      </c>
      <c r="H49" s="62">
        <f>SUM(H44:H48)</f>
        <v>0</v>
      </c>
      <c r="I49" s="62">
        <f>SUM(I44:I48)</f>
        <v>0</v>
      </c>
      <c r="J49" s="63"/>
      <c r="K49" s="64" t="s">
        <v>91</v>
      </c>
      <c r="L49" s="62">
        <f>SUM(L44:L48)</f>
        <v>0</v>
      </c>
      <c r="M49" s="62">
        <f>SUM(M44:M48)</f>
        <v>0</v>
      </c>
      <c r="N49" s="62">
        <f>SUM(N44:N48)</f>
        <v>0</v>
      </c>
      <c r="O49" s="63"/>
      <c r="P49" s="64" t="s">
        <v>91</v>
      </c>
      <c r="Q49" s="62">
        <f>SUM(Q44:Q48)</f>
        <v>0</v>
      </c>
      <c r="R49" s="62">
        <f>SUM(R44:R48)</f>
        <v>0</v>
      </c>
      <c r="S49" s="62">
        <f>SUM(S44:S48)</f>
        <v>0</v>
      </c>
      <c r="U49" s="65">
        <f>Q49+L49+G49+B49</f>
        <v>0</v>
      </c>
      <c r="V49" s="65">
        <f>R49+M49+H49+C49</f>
        <v>0</v>
      </c>
      <c r="X49" s="57" t="s">
        <v>44</v>
      </c>
      <c r="Y49" s="57">
        <v>56</v>
      </c>
    </row>
    <row r="50" spans="1:25" ht="14.25" thickBot="1" x14ac:dyDescent="0.2">
      <c r="A50" s="67"/>
      <c r="B50" s="67"/>
      <c r="C50" s="67"/>
      <c r="D50" s="67"/>
      <c r="F50" s="67"/>
      <c r="G50" s="67"/>
      <c r="H50" s="67"/>
      <c r="I50" s="67"/>
      <c r="K50" s="67"/>
      <c r="L50" s="67"/>
      <c r="M50" s="67"/>
      <c r="N50" s="67"/>
      <c r="P50" s="67"/>
      <c r="Q50" s="68"/>
      <c r="R50" s="68"/>
      <c r="S50" s="68"/>
      <c r="X50" s="57" t="s">
        <v>45</v>
      </c>
      <c r="Y50" s="57">
        <v>57</v>
      </c>
    </row>
    <row r="51" spans="1:25" ht="14.25" thickBot="1" x14ac:dyDescent="0.2">
      <c r="N51" s="76"/>
      <c r="O51" s="70"/>
      <c r="P51" s="69" t="s">
        <v>94</v>
      </c>
      <c r="Q51" s="71" t="s">
        <v>89</v>
      </c>
      <c r="R51" s="72" t="s">
        <v>90</v>
      </c>
      <c r="S51" s="72" t="s">
        <v>91</v>
      </c>
      <c r="X51" s="57" t="s">
        <v>46</v>
      </c>
      <c r="Y51" s="57">
        <v>58</v>
      </c>
    </row>
    <row r="52" spans="1:25" ht="14.25" thickBot="1" x14ac:dyDescent="0.2">
      <c r="N52" s="77"/>
      <c r="O52" s="70"/>
      <c r="P52" s="73" t="s">
        <v>95</v>
      </c>
      <c r="Q52" s="74">
        <f>SUM(U9:U49)</f>
        <v>159</v>
      </c>
      <c r="R52" s="75">
        <f>SUM(V9:V49)</f>
        <v>186</v>
      </c>
      <c r="S52" s="75">
        <f>SUM(Q52:R52)</f>
        <v>345</v>
      </c>
      <c r="U52" s="65">
        <f>SUM(U9:U49)</f>
        <v>159</v>
      </c>
      <c r="V52" s="65">
        <f>SUM(V9:V49)</f>
        <v>186</v>
      </c>
      <c r="X52" s="57" t="s">
        <v>47</v>
      </c>
      <c r="Y52" s="57">
        <v>59</v>
      </c>
    </row>
    <row r="53" spans="1:25" x14ac:dyDescent="0.15">
      <c r="U53" s="65">
        <f>G33+L33+Q33+U41+U49</f>
        <v>63</v>
      </c>
      <c r="V53" s="65">
        <f>H33+M33+R33+V41+V49</f>
        <v>57</v>
      </c>
      <c r="X53" s="57" t="s">
        <v>48</v>
      </c>
      <c r="Y53" s="57">
        <v>60</v>
      </c>
    </row>
    <row r="54" spans="1:25" x14ac:dyDescent="0.15">
      <c r="U54" s="65">
        <f>Q33+U41+U49</f>
        <v>26</v>
      </c>
      <c r="V54" s="65">
        <f>R33+V41+V49</f>
        <v>30</v>
      </c>
      <c r="X54" s="57" t="s">
        <v>49</v>
      </c>
      <c r="Y54" s="57">
        <v>61</v>
      </c>
    </row>
    <row r="55" spans="1:25" x14ac:dyDescent="0.15">
      <c r="X55" s="57" t="s">
        <v>50</v>
      </c>
      <c r="Y55" s="57">
        <v>62</v>
      </c>
    </row>
    <row r="56" spans="1:25" x14ac:dyDescent="0.15">
      <c r="X56" s="57" t="s">
        <v>51</v>
      </c>
      <c r="Y56" s="57">
        <v>63</v>
      </c>
    </row>
    <row r="57" spans="1:25" x14ac:dyDescent="0.15">
      <c r="X57" s="57" t="s">
        <v>52</v>
      </c>
      <c r="Y57" s="57">
        <v>64</v>
      </c>
    </row>
    <row r="58" spans="1:25" x14ac:dyDescent="0.15">
      <c r="X58" s="57" t="s">
        <v>53</v>
      </c>
      <c r="Y58" s="57">
        <v>65</v>
      </c>
    </row>
    <row r="59" spans="1:25" x14ac:dyDescent="0.15">
      <c r="X59" s="57" t="s">
        <v>54</v>
      </c>
      <c r="Y59" s="57">
        <v>66</v>
      </c>
    </row>
    <row r="60" spans="1:25" x14ac:dyDescent="0.15">
      <c r="X60" s="57" t="s">
        <v>55</v>
      </c>
      <c r="Y60" s="57">
        <v>67</v>
      </c>
    </row>
    <row r="61" spans="1:25" x14ac:dyDescent="0.15">
      <c r="X61" s="57" t="s">
        <v>122</v>
      </c>
      <c r="Y61" s="57">
        <v>68</v>
      </c>
    </row>
    <row r="62" spans="1:25" x14ac:dyDescent="0.15">
      <c r="X62" s="57" t="s">
        <v>56</v>
      </c>
      <c r="Y62" s="57">
        <v>69</v>
      </c>
    </row>
    <row r="63" spans="1:25" x14ac:dyDescent="0.15">
      <c r="X63" s="57" t="s">
        <v>57</v>
      </c>
      <c r="Y63" s="57">
        <v>70</v>
      </c>
    </row>
    <row r="64" spans="1:25" x14ac:dyDescent="0.15">
      <c r="X64" s="57" t="s">
        <v>58</v>
      </c>
      <c r="Y64" s="57">
        <v>71</v>
      </c>
    </row>
    <row r="65" spans="24:25" x14ac:dyDescent="0.15">
      <c r="X65" s="57" t="s">
        <v>59</v>
      </c>
      <c r="Y65" s="57">
        <v>72</v>
      </c>
    </row>
    <row r="66" spans="24:25" x14ac:dyDescent="0.15">
      <c r="X66" s="57" t="s">
        <v>60</v>
      </c>
      <c r="Y66" s="57">
        <v>73</v>
      </c>
    </row>
  </sheetData>
  <sheetProtection sheet="1"/>
  <phoneticPr fontId="2"/>
  <dataValidations count="1">
    <dataValidation type="list" allowBlank="1" showInputMessage="1" showErrorMessage="1" sqref="H1">
      <formula1>$X$3:$X$66</formula1>
    </dataValidation>
  </dataValidations>
  <pageMargins left="0.99" right="0.78700000000000003" top="0.47" bottom="0.28000000000000003" header="0.4" footer="0.21"/>
  <pageSetup paperSize="9" scale="84" orientation="landscape" verticalDpi="0" r:id="rId1"/>
  <headerFooter alignWithMargins="0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66"/>
  <sheetViews>
    <sheetView tabSelected="1" zoomScale="80" workbookViewId="0">
      <pane ySplit="1" topLeftCell="A2" activePane="bottomLeft" state="frozen"/>
      <selection activeCell="I52" sqref="I52"/>
      <selection pane="bottomLeft" activeCell="I52" sqref="I52"/>
    </sheetView>
  </sheetViews>
  <sheetFormatPr defaultRowHeight="13.5" x14ac:dyDescent="0.15"/>
  <cols>
    <col min="1" max="4" width="9" style="57"/>
    <col min="5" max="5" width="2.125" style="57" customWidth="1"/>
    <col min="6" max="9" width="9" style="57"/>
    <col min="10" max="10" width="0.875" style="57" customWidth="1"/>
    <col min="11" max="14" width="9" style="57"/>
    <col min="15" max="15" width="1" style="57" customWidth="1"/>
    <col min="16" max="16384" width="9" style="57"/>
  </cols>
  <sheetData>
    <row r="1" spans="1:25" x14ac:dyDescent="0.15">
      <c r="A1" s="55" t="s">
        <v>99</v>
      </c>
      <c r="B1" s="55"/>
      <c r="C1" s="55"/>
      <c r="D1" s="55"/>
      <c r="E1" s="55"/>
      <c r="F1" s="55"/>
      <c r="G1" s="56" t="s">
        <v>92</v>
      </c>
      <c r="H1" s="55" t="s">
        <v>47</v>
      </c>
      <c r="J1" s="55"/>
      <c r="K1" s="55"/>
      <c r="L1" s="55"/>
      <c r="M1" s="55"/>
      <c r="N1" s="55"/>
      <c r="O1" s="55" t="s">
        <v>93</v>
      </c>
      <c r="P1" s="55"/>
      <c r="Q1" s="55"/>
      <c r="R1" s="55" t="str">
        <f>高齢者率65!J1</f>
        <v>平成30年3月末</v>
      </c>
      <c r="S1" s="55"/>
      <c r="Y1" s="55">
        <f>VLOOKUP(H1,X3:Y67,2,FALSE)</f>
        <v>59</v>
      </c>
    </row>
    <row r="2" spans="1:25" x14ac:dyDescent="0.15">
      <c r="A2" s="58"/>
      <c r="B2" s="58"/>
      <c r="C2" s="58"/>
      <c r="D2" s="58"/>
      <c r="E2" s="55"/>
      <c r="F2" s="58"/>
      <c r="G2" s="58"/>
      <c r="H2" s="58"/>
      <c r="I2" s="58"/>
      <c r="J2" s="55"/>
      <c r="K2" s="58"/>
      <c r="L2" s="58"/>
      <c r="M2" s="58"/>
      <c r="N2" s="58"/>
      <c r="O2" s="55"/>
      <c r="P2" s="58"/>
      <c r="Q2" s="58"/>
      <c r="R2" s="58"/>
      <c r="S2" s="58"/>
    </row>
    <row r="3" spans="1:25" x14ac:dyDescent="0.15">
      <c r="A3" s="59" t="s">
        <v>0</v>
      </c>
      <c r="B3" s="59" t="s">
        <v>89</v>
      </c>
      <c r="C3" s="59" t="s">
        <v>90</v>
      </c>
      <c r="D3" s="59" t="s">
        <v>91</v>
      </c>
      <c r="E3" s="60"/>
      <c r="F3" s="59" t="s">
        <v>0</v>
      </c>
      <c r="G3" s="59" t="s">
        <v>89</v>
      </c>
      <c r="H3" s="59" t="s">
        <v>90</v>
      </c>
      <c r="I3" s="59" t="s">
        <v>91</v>
      </c>
      <c r="J3" s="60"/>
      <c r="K3" s="59" t="s">
        <v>0</v>
      </c>
      <c r="L3" s="59" t="s">
        <v>89</v>
      </c>
      <c r="M3" s="59" t="s">
        <v>90</v>
      </c>
      <c r="N3" s="59" t="s">
        <v>91</v>
      </c>
      <c r="O3" s="60"/>
      <c r="P3" s="59" t="s">
        <v>0</v>
      </c>
      <c r="Q3" s="59" t="s">
        <v>89</v>
      </c>
      <c r="R3" s="59" t="s">
        <v>90</v>
      </c>
      <c r="S3" s="59" t="s">
        <v>91</v>
      </c>
      <c r="T3" s="61"/>
      <c r="X3" s="57" t="s">
        <v>2</v>
      </c>
      <c r="Y3" s="57">
        <v>1</v>
      </c>
    </row>
    <row r="4" spans="1:25" x14ac:dyDescent="0.15">
      <c r="A4" s="62">
        <v>0</v>
      </c>
      <c r="B4" s="62">
        <f>IF(ISNA(VLOOKUP($Y$1*1000+A4,年齢別人口集計表AD2!$A$2:$K$5000,9,FALSE)),0,VLOOKUP($Y$1*1000+A4,年齢別人口集計表AD2!$A$2:$K$5000,9,FALSE))</f>
        <v>0</v>
      </c>
      <c r="C4" s="62">
        <f>IF(ISNA(VLOOKUP($Y$1*1000+A4,年齢別人口集計表AD2!$A$2:$K$5000,10,FALSE)),0,VLOOKUP($Y$1*1000+A4,年齢別人口集計表AD2!$A$2:$K$5000,10,FALSE))</f>
        <v>0</v>
      </c>
      <c r="D4" s="62">
        <f>SUM(B4:C4)</f>
        <v>0</v>
      </c>
      <c r="E4" s="63"/>
      <c r="F4" s="62">
        <v>5</v>
      </c>
      <c r="G4" s="62">
        <f>IF(ISNA(VLOOKUP($Y$1*1000+F4,年齢別人口集計表AD2!$A$2:$K$5000,9,FALSE)),0,VLOOKUP($Y$1*1000+F4,年齢別人口集計表AD2!$A$2:$K$5000,9,FALSE))</f>
        <v>0</v>
      </c>
      <c r="H4" s="62">
        <f>IF(ISNA(VLOOKUP($Y$1*1000+F4,年齢別人口集計表AD2!$A$2:$K$5000,10,FALSE)),0,VLOOKUP($Y$1*1000+F4,年齢別人口集計表AD2!$A$2:$K$5000,10,FALSE))</f>
        <v>0</v>
      </c>
      <c r="I4" s="62">
        <f>SUM(G4:H4)</f>
        <v>0</v>
      </c>
      <c r="J4" s="63"/>
      <c r="K4" s="62">
        <v>10</v>
      </c>
      <c r="L4" s="62">
        <f>IF(ISNA(VLOOKUP($Y$1*1000+K4,年齢別人口集計表AD2!$A$2:$K$5000,9,FALSE)),0,VLOOKUP($Y$1*1000+K4,年齢別人口集計表AD2!$A$2:$K$5000,9,FALSE))</f>
        <v>0</v>
      </c>
      <c r="M4" s="62">
        <f>IF(ISNA(VLOOKUP($Y$1*1000+K4,年齢別人口集計表AD2!$A$2:$K$5000,10,FALSE)),0,VLOOKUP($Y$1*1000+K4,年齢別人口集計表AD2!$A$2:$K$5000,10,FALSE))</f>
        <v>0</v>
      </c>
      <c r="N4" s="62">
        <f>SUM(L4:M4)</f>
        <v>0</v>
      </c>
      <c r="O4" s="63"/>
      <c r="P4" s="62">
        <v>15</v>
      </c>
      <c r="Q4" s="62">
        <f>IF(ISNA(VLOOKUP($Y$1*1000+P4,年齢別人口集計表AD2!$A$2:$K$5000,9,FALSE)),0,VLOOKUP($Y$1*1000+P4,年齢別人口集計表AD2!$A$2:$K$5000,9,FALSE))</f>
        <v>0</v>
      </c>
      <c r="R4" s="62">
        <f>IF(ISNA(VLOOKUP($Y$1*1000+P4,年齢別人口集計表AD2!$A$2:$K$5000,10,FALSE)),0,VLOOKUP($Y$1*1000+P4,年齢別人口集計表AD2!$A$2:$K$5000,10,FALSE))</f>
        <v>0</v>
      </c>
      <c r="S4" s="62">
        <f>SUM(Q4:R4)</f>
        <v>0</v>
      </c>
      <c r="X4" s="57" t="s">
        <v>3</v>
      </c>
      <c r="Y4" s="57">
        <v>2</v>
      </c>
    </row>
    <row r="5" spans="1:25" x14ac:dyDescent="0.15">
      <c r="A5" s="62">
        <v>1</v>
      </c>
      <c r="B5" s="62">
        <f>IF(ISNA(VLOOKUP($Y$1*1000+A5,年齢別人口集計表AD2!$A$2:$K$5000,9,FALSE)),0,VLOOKUP($Y$1*1000+A5,年齢別人口集計表AD2!$A$2:$K$5000,9,FALSE))</f>
        <v>0</v>
      </c>
      <c r="C5" s="62">
        <f>IF(ISNA(VLOOKUP($Y$1*1000+A5,年齢別人口集計表AD2!$A$2:$K$5000,10,FALSE)),0,VLOOKUP($Y$1*1000+A5,年齢別人口集計表AD2!$A$2:$K$5000,10,FALSE))</f>
        <v>0</v>
      </c>
      <c r="D5" s="62">
        <f>SUM(B5:C5)</f>
        <v>0</v>
      </c>
      <c r="E5" s="63"/>
      <c r="F5" s="62">
        <v>6</v>
      </c>
      <c r="G5" s="62">
        <f>IF(ISNA(VLOOKUP($Y$1*1000+F5,年齢別人口集計表AD2!$A$2:$K$5000,9,FALSE)),0,VLOOKUP($Y$1*1000+F5,年齢別人口集計表AD2!$A$2:$K$5000,9,FALSE))</f>
        <v>0</v>
      </c>
      <c r="H5" s="62">
        <f>IF(ISNA(VLOOKUP($Y$1*1000+F5,年齢別人口集計表AD2!$A$2:$K$5000,10,FALSE)),0,VLOOKUP($Y$1*1000+F5,年齢別人口集計表AD2!$A$2:$K$5000,10,FALSE))</f>
        <v>0</v>
      </c>
      <c r="I5" s="62">
        <f>SUM(G5:H5)</f>
        <v>0</v>
      </c>
      <c r="J5" s="63"/>
      <c r="K5" s="62">
        <v>11</v>
      </c>
      <c r="L5" s="62">
        <f>IF(ISNA(VLOOKUP($Y$1*1000+K5,年齢別人口集計表AD2!$A$2:$K$5000,9,FALSE)),0,VLOOKUP($Y$1*1000+K5,年齢別人口集計表AD2!$A$2:$K$5000,9,FALSE))</f>
        <v>0</v>
      </c>
      <c r="M5" s="62">
        <f>IF(ISNA(VLOOKUP($Y$1*1000+K5,年齢別人口集計表AD2!$A$2:$K$5000,10,FALSE)),0,VLOOKUP($Y$1*1000+K5,年齢別人口集計表AD2!$A$2:$K$5000,10,FALSE))</f>
        <v>0</v>
      </c>
      <c r="N5" s="62">
        <f>SUM(L5:M5)</f>
        <v>0</v>
      </c>
      <c r="O5" s="63"/>
      <c r="P5" s="62">
        <v>16</v>
      </c>
      <c r="Q5" s="62">
        <f>IF(ISNA(VLOOKUP($Y$1*1000+P5,年齢別人口集計表AD2!$A$2:$K$5000,9,FALSE)),0,VLOOKUP($Y$1*1000+P5,年齢別人口集計表AD2!$A$2:$K$5000,9,FALSE))</f>
        <v>1</v>
      </c>
      <c r="R5" s="62">
        <f>IF(ISNA(VLOOKUP($Y$1*1000+P5,年齢別人口集計表AD2!$A$2:$K$5000,10,FALSE)),0,VLOOKUP($Y$1*1000+P5,年齢別人口集計表AD2!$A$2:$K$5000,10,FALSE))</f>
        <v>0</v>
      </c>
      <c r="S5" s="62">
        <f>SUM(Q5:R5)</f>
        <v>1</v>
      </c>
      <c r="X5" s="57" t="s">
        <v>4</v>
      </c>
      <c r="Y5" s="57">
        <v>3</v>
      </c>
    </row>
    <row r="6" spans="1:25" x14ac:dyDescent="0.15">
      <c r="A6" s="62">
        <v>2</v>
      </c>
      <c r="B6" s="62">
        <f>IF(ISNA(VLOOKUP($Y$1*1000+A6,年齢別人口集計表AD2!$A$2:$K$5000,9,FALSE)),0,VLOOKUP($Y$1*1000+A6,年齢別人口集計表AD2!$A$2:$K$5000,9,FALSE))</f>
        <v>0</v>
      </c>
      <c r="C6" s="62">
        <f>IF(ISNA(VLOOKUP($Y$1*1000+A6,年齢別人口集計表AD2!$A$2:$K$5000,10,FALSE)),0,VLOOKUP($Y$1*1000+A6,年齢別人口集計表AD2!$A$2:$K$5000,10,FALSE))</f>
        <v>1</v>
      </c>
      <c r="D6" s="62">
        <f>SUM(B6:C6)</f>
        <v>1</v>
      </c>
      <c r="E6" s="63"/>
      <c r="F6" s="62">
        <v>7</v>
      </c>
      <c r="G6" s="62">
        <f>IF(ISNA(VLOOKUP($Y$1*1000+F6,年齢別人口集計表AD2!$A$2:$K$5000,9,FALSE)),0,VLOOKUP($Y$1*1000+F6,年齢別人口集計表AD2!$A$2:$K$5000,9,FALSE))</f>
        <v>0</v>
      </c>
      <c r="H6" s="62">
        <f>IF(ISNA(VLOOKUP($Y$1*1000+F6,年齢別人口集計表AD2!$A$2:$K$5000,10,FALSE)),0,VLOOKUP($Y$1*1000+F6,年齢別人口集計表AD2!$A$2:$K$5000,10,FALSE))</f>
        <v>1</v>
      </c>
      <c r="I6" s="62">
        <f>SUM(G6:H6)</f>
        <v>1</v>
      </c>
      <c r="J6" s="63"/>
      <c r="K6" s="62">
        <v>12</v>
      </c>
      <c r="L6" s="62">
        <f>IF(ISNA(VLOOKUP($Y$1*1000+K6,年齢別人口集計表AD2!$A$2:$K$5000,9,FALSE)),0,VLOOKUP($Y$1*1000+K6,年齢別人口集計表AD2!$A$2:$K$5000,9,FALSE))</f>
        <v>0</v>
      </c>
      <c r="M6" s="62">
        <f>IF(ISNA(VLOOKUP($Y$1*1000+K6,年齢別人口集計表AD2!$A$2:$K$5000,10,FALSE)),0,VLOOKUP($Y$1*1000+K6,年齢別人口集計表AD2!$A$2:$K$5000,10,FALSE))</f>
        <v>1</v>
      </c>
      <c r="N6" s="62">
        <f>SUM(L6:M6)</f>
        <v>1</v>
      </c>
      <c r="O6" s="63"/>
      <c r="P6" s="62">
        <v>17</v>
      </c>
      <c r="Q6" s="62">
        <f>IF(ISNA(VLOOKUP($Y$1*1000+P6,年齢別人口集計表AD2!$A$2:$K$5000,9,FALSE)),0,VLOOKUP($Y$1*1000+P6,年齢別人口集計表AD2!$A$2:$K$5000,9,FALSE))</f>
        <v>0</v>
      </c>
      <c r="R6" s="62">
        <f>IF(ISNA(VLOOKUP($Y$1*1000+P6,年齢別人口集計表AD2!$A$2:$K$5000,10,FALSE)),0,VLOOKUP($Y$1*1000+P6,年齢別人口集計表AD2!$A$2:$K$5000,10,FALSE))</f>
        <v>0</v>
      </c>
      <c r="S6" s="62">
        <f>SUM(Q6:R6)</f>
        <v>0</v>
      </c>
      <c r="X6" s="57" t="s">
        <v>5</v>
      </c>
      <c r="Y6" s="57">
        <v>4</v>
      </c>
    </row>
    <row r="7" spans="1:25" x14ac:dyDescent="0.15">
      <c r="A7" s="62">
        <v>3</v>
      </c>
      <c r="B7" s="62">
        <f>IF(ISNA(VLOOKUP($Y$1*1000+A7,年齢別人口集計表AD2!$A$2:$K$5000,9,FALSE)),0,VLOOKUP($Y$1*1000+A7,年齢別人口集計表AD2!$A$2:$K$5000,9,FALSE))</f>
        <v>1</v>
      </c>
      <c r="C7" s="62">
        <f>IF(ISNA(VLOOKUP($Y$1*1000+A7,年齢別人口集計表AD2!$A$2:$K$5000,10,FALSE)),0,VLOOKUP($Y$1*1000+A7,年齢別人口集計表AD2!$A$2:$K$5000,10,FALSE))</f>
        <v>0</v>
      </c>
      <c r="D7" s="62">
        <f>SUM(B7:C7)</f>
        <v>1</v>
      </c>
      <c r="E7" s="63"/>
      <c r="F7" s="62">
        <v>8</v>
      </c>
      <c r="G7" s="62">
        <f>IF(ISNA(VLOOKUP($Y$1*1000+F7,年齢別人口集計表AD2!$A$2:$K$5000,9,FALSE)),0,VLOOKUP($Y$1*1000+F7,年齢別人口集計表AD2!$A$2:$K$5000,9,FALSE))</f>
        <v>0</v>
      </c>
      <c r="H7" s="62">
        <f>IF(ISNA(VLOOKUP($Y$1*1000+F7,年齢別人口集計表AD2!$A$2:$K$5000,10,FALSE)),0,VLOOKUP($Y$1*1000+F7,年齢別人口集計表AD2!$A$2:$K$5000,10,FALSE))</f>
        <v>0</v>
      </c>
      <c r="I7" s="62">
        <f>SUM(G7:H7)</f>
        <v>0</v>
      </c>
      <c r="J7" s="63"/>
      <c r="K7" s="62">
        <v>13</v>
      </c>
      <c r="L7" s="62">
        <f>IF(ISNA(VLOOKUP($Y$1*1000+K7,年齢別人口集計表AD2!$A$2:$K$5000,9,FALSE)),0,VLOOKUP($Y$1*1000+K7,年齢別人口集計表AD2!$A$2:$K$5000,9,FALSE))</f>
        <v>0</v>
      </c>
      <c r="M7" s="62">
        <f>IF(ISNA(VLOOKUP($Y$1*1000+K7,年齢別人口集計表AD2!$A$2:$K$5000,10,FALSE)),0,VLOOKUP($Y$1*1000+K7,年齢別人口集計表AD2!$A$2:$K$5000,10,FALSE))</f>
        <v>0</v>
      </c>
      <c r="N7" s="62">
        <f>SUM(L7:M7)</f>
        <v>0</v>
      </c>
      <c r="O7" s="63"/>
      <c r="P7" s="62">
        <v>18</v>
      </c>
      <c r="Q7" s="62">
        <f>IF(ISNA(VLOOKUP($Y$1*1000+P7,年齢別人口集計表AD2!$A$2:$K$5000,9,FALSE)),0,VLOOKUP($Y$1*1000+P7,年齢別人口集計表AD2!$A$2:$K$5000,9,FALSE))</f>
        <v>0</v>
      </c>
      <c r="R7" s="62">
        <f>IF(ISNA(VLOOKUP($Y$1*1000+P7,年齢別人口集計表AD2!$A$2:$K$5000,10,FALSE)),0,VLOOKUP($Y$1*1000+P7,年齢別人口集計表AD2!$A$2:$K$5000,10,FALSE))</f>
        <v>1</v>
      </c>
      <c r="S7" s="62">
        <f>SUM(Q7:R7)</f>
        <v>1</v>
      </c>
      <c r="X7" s="57" t="s">
        <v>6</v>
      </c>
      <c r="Y7" s="57">
        <v>5</v>
      </c>
    </row>
    <row r="8" spans="1:25" x14ac:dyDescent="0.15">
      <c r="A8" s="62">
        <v>4</v>
      </c>
      <c r="B8" s="62">
        <f>IF(ISNA(VLOOKUP($Y$1*1000+A8,年齢別人口集計表AD2!$A$2:$K$5000,9,FALSE)),0,VLOOKUP($Y$1*1000+A8,年齢別人口集計表AD2!$A$2:$K$5000,9,FALSE))</f>
        <v>0</v>
      </c>
      <c r="C8" s="62">
        <f>IF(ISNA(VLOOKUP($Y$1*1000+A8,年齢別人口集計表AD2!$A$2:$K$5000,10,FALSE)),0,VLOOKUP($Y$1*1000+A8,年齢別人口集計表AD2!$A$2:$K$5000,10,FALSE))</f>
        <v>0</v>
      </c>
      <c r="D8" s="62">
        <f>SUM(B8:C8)</f>
        <v>0</v>
      </c>
      <c r="E8" s="63"/>
      <c r="F8" s="62">
        <v>9</v>
      </c>
      <c r="G8" s="62">
        <f>IF(ISNA(VLOOKUP($Y$1*1000+F8,年齢別人口集計表AD2!$A$2:$K$5000,9,FALSE)),0,VLOOKUP($Y$1*1000+F8,年齢別人口集計表AD2!$A$2:$K$5000,9,FALSE))</f>
        <v>0</v>
      </c>
      <c r="H8" s="62">
        <f>IF(ISNA(VLOOKUP($Y$1*1000+F8,年齢別人口集計表AD2!$A$2:$K$5000,10,FALSE)),0,VLOOKUP($Y$1*1000+F8,年齢別人口集計表AD2!$A$2:$K$5000,10,FALSE))</f>
        <v>0</v>
      </c>
      <c r="I8" s="62">
        <f>SUM(G8:H8)</f>
        <v>0</v>
      </c>
      <c r="J8" s="63"/>
      <c r="K8" s="62">
        <v>14</v>
      </c>
      <c r="L8" s="62">
        <f>IF(ISNA(VLOOKUP($Y$1*1000+K8,年齢別人口集計表AD2!$A$2:$K$5000,9,FALSE)),0,VLOOKUP($Y$1*1000+K8,年齢別人口集計表AD2!$A$2:$K$5000,9,FALSE))</f>
        <v>0</v>
      </c>
      <c r="M8" s="62">
        <f>IF(ISNA(VLOOKUP($Y$1*1000+K8,年齢別人口集計表AD2!$A$2:$K$5000,10,FALSE)),0,VLOOKUP($Y$1*1000+K8,年齢別人口集計表AD2!$A$2:$K$5000,10,FALSE))</f>
        <v>0</v>
      </c>
      <c r="N8" s="62">
        <f>SUM(L8:M8)</f>
        <v>0</v>
      </c>
      <c r="O8" s="63"/>
      <c r="P8" s="62">
        <v>19</v>
      </c>
      <c r="Q8" s="62">
        <f>IF(ISNA(VLOOKUP($Y$1*1000+P8,年齢別人口集計表AD2!$A$2:$K$5000,9,FALSE)),0,VLOOKUP($Y$1*1000+P8,年齢別人口集計表AD2!$A$2:$K$5000,9,FALSE))</f>
        <v>1</v>
      </c>
      <c r="R8" s="62">
        <f>IF(ISNA(VLOOKUP($Y$1*1000+P8,年齢別人口集計表AD2!$A$2:$K$5000,10,FALSE)),0,VLOOKUP($Y$1*1000+P8,年齢別人口集計表AD2!$A$2:$K$5000,10,FALSE))</f>
        <v>0</v>
      </c>
      <c r="S8" s="62">
        <f>SUM(Q8:R8)</f>
        <v>1</v>
      </c>
      <c r="X8" s="57" t="s">
        <v>7</v>
      </c>
      <c r="Y8" s="57">
        <v>6</v>
      </c>
    </row>
    <row r="9" spans="1:25" x14ac:dyDescent="0.15">
      <c r="A9" s="64" t="s">
        <v>91</v>
      </c>
      <c r="B9" s="62">
        <f>SUM(B4:B8)</f>
        <v>1</v>
      </c>
      <c r="C9" s="62">
        <f>SUM(C4:C8)</f>
        <v>1</v>
      </c>
      <c r="D9" s="62">
        <f>SUM(D4:D8)</f>
        <v>2</v>
      </c>
      <c r="E9" s="63"/>
      <c r="F9" s="64" t="s">
        <v>91</v>
      </c>
      <c r="G9" s="62">
        <f>SUM(G4:G8)</f>
        <v>0</v>
      </c>
      <c r="H9" s="62">
        <f>SUM(H4:H8)</f>
        <v>1</v>
      </c>
      <c r="I9" s="62">
        <f>SUM(I4:I8)</f>
        <v>1</v>
      </c>
      <c r="J9" s="63"/>
      <c r="K9" s="64" t="s">
        <v>91</v>
      </c>
      <c r="L9" s="62">
        <f>SUM(L4:L8)</f>
        <v>0</v>
      </c>
      <c r="M9" s="62">
        <f>SUM(M4:M8)</f>
        <v>1</v>
      </c>
      <c r="N9" s="62">
        <f>SUM(N4:N8)</f>
        <v>1</v>
      </c>
      <c r="O9" s="63"/>
      <c r="P9" s="64" t="s">
        <v>91</v>
      </c>
      <c r="Q9" s="62">
        <f>SUM(Q4:Q8)</f>
        <v>2</v>
      </c>
      <c r="R9" s="62">
        <f>SUM(R4:R8)</f>
        <v>1</v>
      </c>
      <c r="S9" s="62">
        <f>SUM(S4:S8)</f>
        <v>3</v>
      </c>
      <c r="U9" s="65">
        <f>Q9+L9+G9+B9</f>
        <v>3</v>
      </c>
      <c r="V9" s="65">
        <f>R9+M9+H9+C9</f>
        <v>4</v>
      </c>
      <c r="X9" s="57" t="s">
        <v>8</v>
      </c>
      <c r="Y9" s="57">
        <v>7</v>
      </c>
    </row>
    <row r="10" spans="1:25" x14ac:dyDescent="0.15">
      <c r="A10" s="66"/>
      <c r="B10" s="66"/>
      <c r="C10" s="66"/>
      <c r="D10" s="66"/>
      <c r="F10" s="66"/>
      <c r="G10" s="66"/>
      <c r="H10" s="66"/>
      <c r="I10" s="66"/>
      <c r="K10" s="66"/>
      <c r="L10" s="66"/>
      <c r="M10" s="66"/>
      <c r="N10" s="66"/>
      <c r="P10" s="66"/>
      <c r="Q10" s="66"/>
      <c r="R10" s="66"/>
      <c r="S10" s="66"/>
      <c r="X10" s="57" t="s">
        <v>9</v>
      </c>
      <c r="Y10" s="57">
        <v>8</v>
      </c>
    </row>
    <row r="11" spans="1:25" x14ac:dyDescent="0.15">
      <c r="A11" s="64" t="s">
        <v>0</v>
      </c>
      <c r="B11" s="64" t="s">
        <v>89</v>
      </c>
      <c r="C11" s="64" t="s">
        <v>90</v>
      </c>
      <c r="D11" s="64" t="s">
        <v>91</v>
      </c>
      <c r="E11" s="63"/>
      <c r="F11" s="64" t="s">
        <v>0</v>
      </c>
      <c r="G11" s="64" t="s">
        <v>89</v>
      </c>
      <c r="H11" s="64" t="s">
        <v>90</v>
      </c>
      <c r="I11" s="64" t="s">
        <v>91</v>
      </c>
      <c r="J11" s="63"/>
      <c r="K11" s="64" t="s">
        <v>0</v>
      </c>
      <c r="L11" s="64" t="s">
        <v>89</v>
      </c>
      <c r="M11" s="64" t="s">
        <v>90</v>
      </c>
      <c r="N11" s="64" t="s">
        <v>91</v>
      </c>
      <c r="O11" s="63"/>
      <c r="P11" s="64" t="s">
        <v>0</v>
      </c>
      <c r="Q11" s="64" t="s">
        <v>89</v>
      </c>
      <c r="R11" s="64" t="s">
        <v>90</v>
      </c>
      <c r="S11" s="64" t="s">
        <v>91</v>
      </c>
      <c r="X11" s="57" t="s">
        <v>10</v>
      </c>
      <c r="Y11" s="57">
        <v>9</v>
      </c>
    </row>
    <row r="12" spans="1:25" x14ac:dyDescent="0.15">
      <c r="A12" s="62">
        <v>20</v>
      </c>
      <c r="B12" s="62">
        <f>IF(ISNA(VLOOKUP($Y$1*1000+A12,年齢別人口集計表AD2!$A$2:$K$5000,9,FALSE)),0,VLOOKUP($Y$1*1000+A12,年齢別人口集計表AD2!$A$2:$K$5000,9,FALSE))</f>
        <v>0</v>
      </c>
      <c r="C12" s="62">
        <f>IF(ISNA(VLOOKUP($Y$1*1000+A12,年齢別人口集計表AD2!$A$2:$K$5000,10,FALSE)),0,VLOOKUP($Y$1*1000+A12,年齢別人口集計表AD2!$A$2:$K$5000,10,FALSE))</f>
        <v>0</v>
      </c>
      <c r="D12" s="62">
        <f>SUM(B12:C12)</f>
        <v>0</v>
      </c>
      <c r="E12" s="63"/>
      <c r="F12" s="62">
        <v>25</v>
      </c>
      <c r="G12" s="62">
        <f>IF(ISNA(VLOOKUP($Y$1*1000+F12,年齢別人口集計表AD2!$A$2:$K$5000,9,FALSE)),0,VLOOKUP($Y$1*1000+F12,年齢別人口集計表AD2!$A$2:$K$5000,9,FALSE))</f>
        <v>2</v>
      </c>
      <c r="H12" s="62">
        <f>IF(ISNA(VLOOKUP($Y$1*1000+F12,年齢別人口集計表AD2!$A$2:$K$5000,10,FALSE)),0,VLOOKUP($Y$1*1000+F12,年齢別人口集計表AD2!$A$2:$K$5000,10,FALSE))</f>
        <v>0</v>
      </c>
      <c r="I12" s="62">
        <f>SUM(G12:H12)</f>
        <v>2</v>
      </c>
      <c r="J12" s="63"/>
      <c r="K12" s="62">
        <v>30</v>
      </c>
      <c r="L12" s="62">
        <f>IF(ISNA(VLOOKUP($Y$1*1000+K12,年齢別人口集計表AD2!$A$2:$K$5000,9,FALSE)),0,VLOOKUP($Y$1*1000+K12,年齢別人口集計表AD2!$A$2:$K$5000,9,FALSE))</f>
        <v>0</v>
      </c>
      <c r="M12" s="62">
        <f>IF(ISNA(VLOOKUP($Y$1*1000+K12,年齢別人口集計表AD2!$A$2:$K$5000,10,FALSE)),0,VLOOKUP($Y$1*1000+K12,年齢別人口集計表AD2!$A$2:$K$5000,10,FALSE))</f>
        <v>0</v>
      </c>
      <c r="N12" s="62">
        <f>SUM(L12:M12)</f>
        <v>0</v>
      </c>
      <c r="O12" s="63"/>
      <c r="P12" s="62">
        <v>35</v>
      </c>
      <c r="Q12" s="62">
        <f>IF(ISNA(VLOOKUP($Y$1*1000+P12,年齢別人口集計表AD2!$A$2:$K$5000,9,FALSE)),0,VLOOKUP($Y$1*1000+P12,年齢別人口集計表AD2!$A$2:$K$5000,9,FALSE))</f>
        <v>0</v>
      </c>
      <c r="R12" s="62">
        <f>IF(ISNA(VLOOKUP($Y$1*1000+P12,年齢別人口集計表AD2!$A$2:$K$5000,10,FALSE)),0,VLOOKUP($Y$1*1000+P12,年齢別人口集計表AD2!$A$2:$K$5000,10,FALSE))</f>
        <v>0</v>
      </c>
      <c r="S12" s="62">
        <f>SUM(Q12:R12)</f>
        <v>0</v>
      </c>
      <c r="X12" s="57" t="s">
        <v>11</v>
      </c>
      <c r="Y12" s="57">
        <v>10</v>
      </c>
    </row>
    <row r="13" spans="1:25" x14ac:dyDescent="0.15">
      <c r="A13" s="62">
        <v>21</v>
      </c>
      <c r="B13" s="62">
        <f>IF(ISNA(VLOOKUP($Y$1*1000+A13,年齢別人口集計表AD2!$A$2:$K$5000,9,FALSE)),0,VLOOKUP($Y$1*1000+A13,年齢別人口集計表AD2!$A$2:$K$5000,9,FALSE))</f>
        <v>0</v>
      </c>
      <c r="C13" s="62">
        <f>IF(ISNA(VLOOKUP($Y$1*1000+A13,年齢別人口集計表AD2!$A$2:$K$5000,10,FALSE)),0,VLOOKUP($Y$1*1000+A13,年齢別人口集計表AD2!$A$2:$K$5000,10,FALSE))</f>
        <v>1</v>
      </c>
      <c r="D13" s="62">
        <f>SUM(B13:C13)</f>
        <v>1</v>
      </c>
      <c r="E13" s="63"/>
      <c r="F13" s="62">
        <v>26</v>
      </c>
      <c r="G13" s="62">
        <f>IF(ISNA(VLOOKUP($Y$1*1000+F13,年齢別人口集計表AD2!$A$2:$K$5000,9,FALSE)),0,VLOOKUP($Y$1*1000+F13,年齢別人口集計表AD2!$A$2:$K$5000,9,FALSE))</f>
        <v>0</v>
      </c>
      <c r="H13" s="62">
        <f>IF(ISNA(VLOOKUP($Y$1*1000+F13,年齢別人口集計表AD2!$A$2:$K$5000,10,FALSE)),0,VLOOKUP($Y$1*1000+F13,年齢別人口集計表AD2!$A$2:$K$5000,10,FALSE))</f>
        <v>1</v>
      </c>
      <c r="I13" s="62">
        <f>SUM(G13:H13)</f>
        <v>1</v>
      </c>
      <c r="J13" s="63"/>
      <c r="K13" s="62">
        <v>31</v>
      </c>
      <c r="L13" s="62">
        <f>IF(ISNA(VLOOKUP($Y$1*1000+K13,年齢別人口集計表AD2!$A$2:$K$5000,9,FALSE)),0,VLOOKUP($Y$1*1000+K13,年齢別人口集計表AD2!$A$2:$K$5000,9,FALSE))</f>
        <v>2</v>
      </c>
      <c r="M13" s="62">
        <f>IF(ISNA(VLOOKUP($Y$1*1000+K13,年齢別人口集計表AD2!$A$2:$K$5000,10,FALSE)),0,VLOOKUP($Y$1*1000+K13,年齢別人口集計表AD2!$A$2:$K$5000,10,FALSE))</f>
        <v>0</v>
      </c>
      <c r="N13" s="62">
        <f>SUM(L13:M13)</f>
        <v>2</v>
      </c>
      <c r="O13" s="63"/>
      <c r="P13" s="62">
        <v>36</v>
      </c>
      <c r="Q13" s="62">
        <f>IF(ISNA(VLOOKUP($Y$1*1000+P13,年齢別人口集計表AD2!$A$2:$K$5000,9,FALSE)),0,VLOOKUP($Y$1*1000+P13,年齢別人口集計表AD2!$A$2:$K$5000,9,FALSE))</f>
        <v>0</v>
      </c>
      <c r="R13" s="62">
        <f>IF(ISNA(VLOOKUP($Y$1*1000+P13,年齢別人口集計表AD2!$A$2:$K$5000,10,FALSE)),0,VLOOKUP($Y$1*1000+P13,年齢別人口集計表AD2!$A$2:$K$5000,10,FALSE))</f>
        <v>0</v>
      </c>
      <c r="S13" s="62">
        <f>SUM(Q13:R13)</f>
        <v>0</v>
      </c>
      <c r="X13" s="57" t="s">
        <v>12</v>
      </c>
      <c r="Y13" s="57">
        <v>11</v>
      </c>
    </row>
    <row r="14" spans="1:25" x14ac:dyDescent="0.15">
      <c r="A14" s="62">
        <v>22</v>
      </c>
      <c r="B14" s="62">
        <f>IF(ISNA(VLOOKUP($Y$1*1000+A14,年齢別人口集計表AD2!$A$2:$K$5000,9,FALSE)),0,VLOOKUP($Y$1*1000+A14,年齢別人口集計表AD2!$A$2:$K$5000,9,FALSE))</f>
        <v>1</v>
      </c>
      <c r="C14" s="62">
        <f>IF(ISNA(VLOOKUP($Y$1*1000+A14,年齢別人口集計表AD2!$A$2:$K$5000,10,FALSE)),0,VLOOKUP($Y$1*1000+A14,年齢別人口集計表AD2!$A$2:$K$5000,10,FALSE))</f>
        <v>0</v>
      </c>
      <c r="D14" s="62">
        <f>SUM(B14:C14)</f>
        <v>1</v>
      </c>
      <c r="E14" s="63"/>
      <c r="F14" s="62">
        <v>27</v>
      </c>
      <c r="G14" s="62">
        <f>IF(ISNA(VLOOKUP($Y$1*1000+F14,年齢別人口集計表AD2!$A$2:$K$5000,9,FALSE)),0,VLOOKUP($Y$1*1000+F14,年齢別人口集計表AD2!$A$2:$K$5000,9,FALSE))</f>
        <v>0</v>
      </c>
      <c r="H14" s="62">
        <f>IF(ISNA(VLOOKUP($Y$1*1000+F14,年齢別人口集計表AD2!$A$2:$K$5000,10,FALSE)),0,VLOOKUP($Y$1*1000+F14,年齢別人口集計表AD2!$A$2:$K$5000,10,FALSE))</f>
        <v>0</v>
      </c>
      <c r="I14" s="62">
        <f>SUM(G14:H14)</f>
        <v>0</v>
      </c>
      <c r="J14" s="63"/>
      <c r="K14" s="62">
        <v>32</v>
      </c>
      <c r="L14" s="62">
        <f>IF(ISNA(VLOOKUP($Y$1*1000+K14,年齢別人口集計表AD2!$A$2:$K$5000,9,FALSE)),0,VLOOKUP($Y$1*1000+K14,年齢別人口集計表AD2!$A$2:$K$5000,9,FALSE))</f>
        <v>0</v>
      </c>
      <c r="M14" s="62">
        <f>IF(ISNA(VLOOKUP($Y$1*1000+K14,年齢別人口集計表AD2!$A$2:$K$5000,10,FALSE)),0,VLOOKUP($Y$1*1000+K14,年齢別人口集計表AD2!$A$2:$K$5000,10,FALSE))</f>
        <v>0</v>
      </c>
      <c r="N14" s="62">
        <f>SUM(L14:M14)</f>
        <v>0</v>
      </c>
      <c r="O14" s="63"/>
      <c r="P14" s="62">
        <v>37</v>
      </c>
      <c r="Q14" s="62">
        <f>IF(ISNA(VLOOKUP($Y$1*1000+P14,年齢別人口集計表AD2!$A$2:$K$5000,9,FALSE)),0,VLOOKUP($Y$1*1000+P14,年齢別人口集計表AD2!$A$2:$K$5000,9,FALSE))</f>
        <v>0</v>
      </c>
      <c r="R14" s="62">
        <f>IF(ISNA(VLOOKUP($Y$1*1000+P14,年齢別人口集計表AD2!$A$2:$K$5000,10,FALSE)),0,VLOOKUP($Y$1*1000+P14,年齢別人口集計表AD2!$A$2:$K$5000,10,FALSE))</f>
        <v>0</v>
      </c>
      <c r="S14" s="62">
        <f>SUM(Q14:R14)</f>
        <v>0</v>
      </c>
      <c r="X14" s="57" t="s">
        <v>13</v>
      </c>
      <c r="Y14" s="57">
        <v>12</v>
      </c>
    </row>
    <row r="15" spans="1:25" x14ac:dyDescent="0.15">
      <c r="A15" s="62">
        <v>23</v>
      </c>
      <c r="B15" s="62">
        <f>IF(ISNA(VLOOKUP($Y$1*1000+A15,年齢別人口集計表AD2!$A$2:$K$5000,9,FALSE)),0,VLOOKUP($Y$1*1000+A15,年齢別人口集計表AD2!$A$2:$K$5000,9,FALSE))</f>
        <v>0</v>
      </c>
      <c r="C15" s="62">
        <f>IF(ISNA(VLOOKUP($Y$1*1000+A15,年齢別人口集計表AD2!$A$2:$K$5000,10,FALSE)),0,VLOOKUP($Y$1*1000+A15,年齢別人口集計表AD2!$A$2:$K$5000,10,FALSE))</f>
        <v>2</v>
      </c>
      <c r="D15" s="62">
        <f>SUM(B15:C15)</f>
        <v>2</v>
      </c>
      <c r="E15" s="63"/>
      <c r="F15" s="62">
        <v>28</v>
      </c>
      <c r="G15" s="62">
        <f>IF(ISNA(VLOOKUP($Y$1*1000+F15,年齢別人口集計表AD2!$A$2:$K$5000,9,FALSE)),0,VLOOKUP($Y$1*1000+F15,年齢別人口集計表AD2!$A$2:$K$5000,9,FALSE))</f>
        <v>0</v>
      </c>
      <c r="H15" s="62">
        <f>IF(ISNA(VLOOKUP($Y$1*1000+F15,年齢別人口集計表AD2!$A$2:$K$5000,10,FALSE)),0,VLOOKUP($Y$1*1000+F15,年齢別人口集計表AD2!$A$2:$K$5000,10,FALSE))</f>
        <v>1</v>
      </c>
      <c r="I15" s="62">
        <f>SUM(G15:H15)</f>
        <v>1</v>
      </c>
      <c r="J15" s="63"/>
      <c r="K15" s="62">
        <v>33</v>
      </c>
      <c r="L15" s="62">
        <f>IF(ISNA(VLOOKUP($Y$1*1000+K15,年齢別人口集計表AD2!$A$2:$K$5000,9,FALSE)),0,VLOOKUP($Y$1*1000+K15,年齢別人口集計表AD2!$A$2:$K$5000,9,FALSE))</f>
        <v>0</v>
      </c>
      <c r="M15" s="62">
        <f>IF(ISNA(VLOOKUP($Y$1*1000+K15,年齢別人口集計表AD2!$A$2:$K$5000,10,FALSE)),0,VLOOKUP($Y$1*1000+K15,年齢別人口集計表AD2!$A$2:$K$5000,10,FALSE))</f>
        <v>0</v>
      </c>
      <c r="N15" s="62">
        <f>SUM(L15:M15)</f>
        <v>0</v>
      </c>
      <c r="O15" s="63"/>
      <c r="P15" s="62">
        <v>38</v>
      </c>
      <c r="Q15" s="62">
        <f>IF(ISNA(VLOOKUP($Y$1*1000+P15,年齢別人口集計表AD2!$A$2:$K$5000,9,FALSE)),0,VLOOKUP($Y$1*1000+P15,年齢別人口集計表AD2!$A$2:$K$5000,9,FALSE))</f>
        <v>0</v>
      </c>
      <c r="R15" s="62">
        <f>IF(ISNA(VLOOKUP($Y$1*1000+P15,年齢別人口集計表AD2!$A$2:$K$5000,10,FALSE)),0,VLOOKUP($Y$1*1000+P15,年齢別人口集計表AD2!$A$2:$K$5000,10,FALSE))</f>
        <v>1</v>
      </c>
      <c r="S15" s="62">
        <f>SUM(Q15:R15)</f>
        <v>1</v>
      </c>
      <c r="X15" s="57" t="s">
        <v>14</v>
      </c>
      <c r="Y15" s="57">
        <v>13</v>
      </c>
    </row>
    <row r="16" spans="1:25" x14ac:dyDescent="0.15">
      <c r="A16" s="62">
        <v>24</v>
      </c>
      <c r="B16" s="62">
        <f>IF(ISNA(VLOOKUP($Y$1*1000+A16,年齢別人口集計表AD2!$A$2:$K$5000,9,FALSE)),0,VLOOKUP($Y$1*1000+A16,年齢別人口集計表AD2!$A$2:$K$5000,9,FALSE))</f>
        <v>0</v>
      </c>
      <c r="C16" s="62">
        <f>IF(ISNA(VLOOKUP($Y$1*1000+A16,年齢別人口集計表AD2!$A$2:$K$5000,10,FALSE)),0,VLOOKUP($Y$1*1000+A16,年齢別人口集計表AD2!$A$2:$K$5000,10,FALSE))</f>
        <v>0</v>
      </c>
      <c r="D16" s="62">
        <f>SUM(B16:C16)</f>
        <v>0</v>
      </c>
      <c r="E16" s="63"/>
      <c r="F16" s="62">
        <v>29</v>
      </c>
      <c r="G16" s="62">
        <f>IF(ISNA(VLOOKUP($Y$1*1000+F16,年齢別人口集計表AD2!$A$2:$K$5000,9,FALSE)),0,VLOOKUP($Y$1*1000+F16,年齢別人口集計表AD2!$A$2:$K$5000,9,FALSE))</f>
        <v>1</v>
      </c>
      <c r="H16" s="62">
        <f>IF(ISNA(VLOOKUP($Y$1*1000+F16,年齢別人口集計表AD2!$A$2:$K$5000,10,FALSE)),0,VLOOKUP($Y$1*1000+F16,年齢別人口集計表AD2!$A$2:$K$5000,10,FALSE))</f>
        <v>1</v>
      </c>
      <c r="I16" s="62">
        <f>SUM(G16:H16)</f>
        <v>2</v>
      </c>
      <c r="J16" s="63"/>
      <c r="K16" s="62">
        <v>34</v>
      </c>
      <c r="L16" s="62">
        <f>IF(ISNA(VLOOKUP($Y$1*1000+K16,年齢別人口集計表AD2!$A$2:$K$5000,9,FALSE)),0,VLOOKUP($Y$1*1000+K16,年齢別人口集計表AD2!$A$2:$K$5000,9,FALSE))</f>
        <v>0</v>
      </c>
      <c r="M16" s="62">
        <f>IF(ISNA(VLOOKUP($Y$1*1000+K16,年齢別人口集計表AD2!$A$2:$K$5000,10,FALSE)),0,VLOOKUP($Y$1*1000+K16,年齢別人口集計表AD2!$A$2:$K$5000,10,FALSE))</f>
        <v>1</v>
      </c>
      <c r="N16" s="62">
        <f>SUM(L16:M16)</f>
        <v>1</v>
      </c>
      <c r="O16" s="63"/>
      <c r="P16" s="62">
        <v>39</v>
      </c>
      <c r="Q16" s="62">
        <f>IF(ISNA(VLOOKUP($Y$1*1000+P16,年齢別人口集計表AD2!$A$2:$K$5000,9,FALSE)),0,VLOOKUP($Y$1*1000+P16,年齢別人口集計表AD2!$A$2:$K$5000,9,FALSE))</f>
        <v>0</v>
      </c>
      <c r="R16" s="62">
        <f>IF(ISNA(VLOOKUP($Y$1*1000+P16,年齢別人口集計表AD2!$A$2:$K$5000,10,FALSE)),0,VLOOKUP($Y$1*1000+P16,年齢別人口集計表AD2!$A$2:$K$5000,10,FALSE))</f>
        <v>0</v>
      </c>
      <c r="S16" s="62">
        <f>SUM(Q16:R16)</f>
        <v>0</v>
      </c>
      <c r="X16" s="57" t="s">
        <v>15</v>
      </c>
      <c r="Y16" s="57">
        <v>14</v>
      </c>
    </row>
    <row r="17" spans="1:25" x14ac:dyDescent="0.15">
      <c r="A17" s="64" t="s">
        <v>91</v>
      </c>
      <c r="B17" s="62">
        <f>SUM(B12:B16)</f>
        <v>1</v>
      </c>
      <c r="C17" s="62">
        <f>SUM(C12:C16)</f>
        <v>3</v>
      </c>
      <c r="D17" s="62">
        <f>SUM(D12:D16)</f>
        <v>4</v>
      </c>
      <c r="E17" s="63"/>
      <c r="F17" s="64" t="s">
        <v>91</v>
      </c>
      <c r="G17" s="62">
        <f>SUM(G12:G16)</f>
        <v>3</v>
      </c>
      <c r="H17" s="62">
        <f>SUM(H12:H16)</f>
        <v>3</v>
      </c>
      <c r="I17" s="62">
        <f>SUM(I12:I16)</f>
        <v>6</v>
      </c>
      <c r="J17" s="63"/>
      <c r="K17" s="64" t="s">
        <v>91</v>
      </c>
      <c r="L17" s="62">
        <f>SUM(L12:L16)</f>
        <v>2</v>
      </c>
      <c r="M17" s="62">
        <f>SUM(M12:M16)</f>
        <v>1</v>
      </c>
      <c r="N17" s="62">
        <f>SUM(N12:N16)</f>
        <v>3</v>
      </c>
      <c r="O17" s="63"/>
      <c r="P17" s="64" t="s">
        <v>91</v>
      </c>
      <c r="Q17" s="62">
        <f>SUM(Q12:Q16)</f>
        <v>0</v>
      </c>
      <c r="R17" s="62">
        <f>SUM(R12:R16)</f>
        <v>1</v>
      </c>
      <c r="S17" s="62">
        <f>SUM(S12:S16)</f>
        <v>1</v>
      </c>
      <c r="U17" s="65">
        <f>Q17+L17+G17+B17</f>
        <v>6</v>
      </c>
      <c r="V17" s="65">
        <f>R17+M17+H17+C17</f>
        <v>8</v>
      </c>
      <c r="X17" s="57" t="s">
        <v>16</v>
      </c>
      <c r="Y17" s="57">
        <v>15</v>
      </c>
    </row>
    <row r="18" spans="1:25" x14ac:dyDescent="0.15">
      <c r="A18" s="66"/>
      <c r="B18" s="66"/>
      <c r="C18" s="66"/>
      <c r="D18" s="66"/>
      <c r="F18" s="66"/>
      <c r="G18" s="66"/>
      <c r="H18" s="66"/>
      <c r="I18" s="66"/>
      <c r="K18" s="66"/>
      <c r="L18" s="66"/>
      <c r="M18" s="66"/>
      <c r="N18" s="66"/>
      <c r="P18" s="66"/>
      <c r="Q18" s="66"/>
      <c r="R18" s="66"/>
      <c r="S18" s="66"/>
      <c r="X18" s="57" t="s">
        <v>17</v>
      </c>
      <c r="Y18" s="57">
        <v>16</v>
      </c>
    </row>
    <row r="19" spans="1:25" x14ac:dyDescent="0.15">
      <c r="A19" s="64" t="s">
        <v>0</v>
      </c>
      <c r="B19" s="64" t="s">
        <v>89</v>
      </c>
      <c r="C19" s="64" t="s">
        <v>90</v>
      </c>
      <c r="D19" s="64" t="s">
        <v>91</v>
      </c>
      <c r="E19" s="63"/>
      <c r="F19" s="64" t="s">
        <v>0</v>
      </c>
      <c r="G19" s="64" t="s">
        <v>89</v>
      </c>
      <c r="H19" s="64" t="s">
        <v>90</v>
      </c>
      <c r="I19" s="64" t="s">
        <v>91</v>
      </c>
      <c r="J19" s="63"/>
      <c r="K19" s="64" t="s">
        <v>0</v>
      </c>
      <c r="L19" s="64" t="s">
        <v>89</v>
      </c>
      <c r="M19" s="64" t="s">
        <v>90</v>
      </c>
      <c r="N19" s="64" t="s">
        <v>91</v>
      </c>
      <c r="O19" s="63"/>
      <c r="P19" s="64" t="s">
        <v>0</v>
      </c>
      <c r="Q19" s="64" t="s">
        <v>89</v>
      </c>
      <c r="R19" s="64" t="s">
        <v>90</v>
      </c>
      <c r="S19" s="64" t="s">
        <v>91</v>
      </c>
      <c r="X19" s="57" t="s">
        <v>18</v>
      </c>
      <c r="Y19" s="57">
        <v>17</v>
      </c>
    </row>
    <row r="20" spans="1:25" x14ac:dyDescent="0.15">
      <c r="A20" s="62">
        <v>40</v>
      </c>
      <c r="B20" s="62">
        <f>IF(ISNA(VLOOKUP($Y$1*1000+A20,年齢別人口集計表AD2!$A$2:$K$5000,9,FALSE)),0,VLOOKUP($Y$1*1000+A20,年齢別人口集計表AD2!$A$2:$K$5000,9,FALSE))</f>
        <v>0</v>
      </c>
      <c r="C20" s="62">
        <f>IF(ISNA(VLOOKUP($Y$1*1000+A20,年齢別人口集計表AD2!$A$2:$K$5000,10,FALSE)),0,VLOOKUP($Y$1*1000+A20,年齢別人口集計表AD2!$A$2:$K$5000,10,FALSE))</f>
        <v>0</v>
      </c>
      <c r="D20" s="62">
        <f>SUM(B20:C20)</f>
        <v>0</v>
      </c>
      <c r="E20" s="63"/>
      <c r="F20" s="62">
        <v>45</v>
      </c>
      <c r="G20" s="62">
        <f>IF(ISNA(VLOOKUP($Y$1*1000+F20,年齢別人口集計表AD2!$A$2:$K$5000,9,FALSE)),0,VLOOKUP($Y$1*1000+F20,年齢別人口集計表AD2!$A$2:$K$5000,9,FALSE))</f>
        <v>0</v>
      </c>
      <c r="H20" s="62">
        <f>IF(ISNA(VLOOKUP($Y$1*1000+F20,年齢別人口集計表AD2!$A$2:$K$5000,10,FALSE)),0,VLOOKUP($Y$1*1000+F20,年齢別人口集計表AD2!$A$2:$K$5000,10,FALSE))</f>
        <v>0</v>
      </c>
      <c r="I20" s="62">
        <f>SUM(G20:H20)</f>
        <v>0</v>
      </c>
      <c r="J20" s="63"/>
      <c r="K20" s="62">
        <v>50</v>
      </c>
      <c r="L20" s="62">
        <f>IF(ISNA(VLOOKUP($Y$1*1000+K20,年齢別人口集計表AD2!$A$2:$K$5000,9,FALSE)),0,VLOOKUP($Y$1*1000+K20,年齢別人口集計表AD2!$A$2:$K$5000,9,FALSE))</f>
        <v>2</v>
      </c>
      <c r="M20" s="62">
        <f>IF(ISNA(VLOOKUP($Y$1*1000+K20,年齢別人口集計表AD2!$A$2:$K$5000,10,FALSE)),0,VLOOKUP($Y$1*1000+K20,年齢別人口集計表AD2!$A$2:$K$5000,10,FALSE))</f>
        <v>1</v>
      </c>
      <c r="N20" s="62">
        <f>SUM(L20:M20)</f>
        <v>3</v>
      </c>
      <c r="O20" s="63"/>
      <c r="P20" s="62">
        <v>55</v>
      </c>
      <c r="Q20" s="62">
        <f>IF(ISNA(VLOOKUP($Y$1*1000+P20,年齢別人口集計表AD2!$A$2:$K$5000,9,FALSE)),0,VLOOKUP($Y$1*1000+P20,年齢別人口集計表AD2!$A$2:$K$5000,9,FALSE))</f>
        <v>1</v>
      </c>
      <c r="R20" s="62">
        <f>IF(ISNA(VLOOKUP($Y$1*1000+P20,年齢別人口集計表AD2!$A$2:$K$5000,10,FALSE)),0,VLOOKUP($Y$1*1000+P20,年齢別人口集計表AD2!$A$2:$K$5000,10,FALSE))</f>
        <v>0</v>
      </c>
      <c r="S20" s="62">
        <f>SUM(Q20:R20)</f>
        <v>1</v>
      </c>
      <c r="X20" s="57" t="s">
        <v>19</v>
      </c>
      <c r="Y20" s="57">
        <v>18</v>
      </c>
    </row>
    <row r="21" spans="1:25" x14ac:dyDescent="0.15">
      <c r="A21" s="62">
        <v>41</v>
      </c>
      <c r="B21" s="62">
        <f>IF(ISNA(VLOOKUP($Y$1*1000+A21,年齢別人口集計表AD2!$A$2:$K$5000,9,FALSE)),0,VLOOKUP($Y$1*1000+A21,年齢別人口集計表AD2!$A$2:$K$5000,9,FALSE))</f>
        <v>0</v>
      </c>
      <c r="C21" s="62">
        <f>IF(ISNA(VLOOKUP($Y$1*1000+A21,年齢別人口集計表AD2!$A$2:$K$5000,10,FALSE)),0,VLOOKUP($Y$1*1000+A21,年齢別人口集計表AD2!$A$2:$K$5000,10,FALSE))</f>
        <v>0</v>
      </c>
      <c r="D21" s="62">
        <f>SUM(B21:C21)</f>
        <v>0</v>
      </c>
      <c r="E21" s="63"/>
      <c r="F21" s="62">
        <v>46</v>
      </c>
      <c r="G21" s="62">
        <f>IF(ISNA(VLOOKUP($Y$1*1000+F21,年齢別人口集計表AD2!$A$2:$K$5000,9,FALSE)),0,VLOOKUP($Y$1*1000+F21,年齢別人口集計表AD2!$A$2:$K$5000,9,FALSE))</f>
        <v>0</v>
      </c>
      <c r="H21" s="62">
        <f>IF(ISNA(VLOOKUP($Y$1*1000+F21,年齢別人口集計表AD2!$A$2:$K$5000,10,FALSE)),0,VLOOKUP($Y$1*1000+F21,年齢別人口集計表AD2!$A$2:$K$5000,10,FALSE))</f>
        <v>1</v>
      </c>
      <c r="I21" s="62">
        <f>SUM(G21:H21)</f>
        <v>1</v>
      </c>
      <c r="J21" s="63"/>
      <c r="K21" s="62">
        <v>51</v>
      </c>
      <c r="L21" s="62">
        <f>IF(ISNA(VLOOKUP($Y$1*1000+K21,年齢別人口集計表AD2!$A$2:$K$5000,9,FALSE)),0,VLOOKUP($Y$1*1000+K21,年齢別人口集計表AD2!$A$2:$K$5000,9,FALSE))</f>
        <v>1</v>
      </c>
      <c r="M21" s="62">
        <f>IF(ISNA(VLOOKUP($Y$1*1000+K21,年齢別人口集計表AD2!$A$2:$K$5000,10,FALSE)),0,VLOOKUP($Y$1*1000+K21,年齢別人口集計表AD2!$A$2:$K$5000,10,FALSE))</f>
        <v>1</v>
      </c>
      <c r="N21" s="62">
        <f>SUM(L21:M21)</f>
        <v>2</v>
      </c>
      <c r="O21" s="63"/>
      <c r="P21" s="62">
        <v>56</v>
      </c>
      <c r="Q21" s="62">
        <f>IF(ISNA(VLOOKUP($Y$1*1000+P21,年齢別人口集計表AD2!$A$2:$K$5000,9,FALSE)),0,VLOOKUP($Y$1*1000+P21,年齢別人口集計表AD2!$A$2:$K$5000,9,FALSE))</f>
        <v>0</v>
      </c>
      <c r="R21" s="62">
        <f>IF(ISNA(VLOOKUP($Y$1*1000+P21,年齢別人口集計表AD2!$A$2:$K$5000,10,FALSE)),0,VLOOKUP($Y$1*1000+P21,年齢別人口集計表AD2!$A$2:$K$5000,10,FALSE))</f>
        <v>1</v>
      </c>
      <c r="S21" s="62">
        <f>SUM(Q21:R21)</f>
        <v>1</v>
      </c>
      <c r="X21" s="57" t="s">
        <v>120</v>
      </c>
      <c r="Y21" s="57">
        <v>19</v>
      </c>
    </row>
    <row r="22" spans="1:25" x14ac:dyDescent="0.15">
      <c r="A22" s="62">
        <v>42</v>
      </c>
      <c r="B22" s="62">
        <f>IF(ISNA(VLOOKUP($Y$1*1000+A22,年齢別人口集計表AD2!$A$2:$K$5000,9,FALSE)),0,VLOOKUP($Y$1*1000+A22,年齢別人口集計表AD2!$A$2:$K$5000,9,FALSE))</f>
        <v>1</v>
      </c>
      <c r="C22" s="62">
        <f>IF(ISNA(VLOOKUP($Y$1*1000+A22,年齢別人口集計表AD2!$A$2:$K$5000,10,FALSE)),0,VLOOKUP($Y$1*1000+A22,年齢別人口集計表AD2!$A$2:$K$5000,10,FALSE))</f>
        <v>0</v>
      </c>
      <c r="D22" s="62">
        <f>SUM(B22:C22)</f>
        <v>1</v>
      </c>
      <c r="E22" s="63"/>
      <c r="F22" s="62">
        <v>47</v>
      </c>
      <c r="G22" s="62">
        <f>IF(ISNA(VLOOKUP($Y$1*1000+F22,年齢別人口集計表AD2!$A$2:$K$5000,9,FALSE)),0,VLOOKUP($Y$1*1000+F22,年齢別人口集計表AD2!$A$2:$K$5000,9,FALSE))</f>
        <v>1</v>
      </c>
      <c r="H22" s="62">
        <f>IF(ISNA(VLOOKUP($Y$1*1000+F22,年齢別人口集計表AD2!$A$2:$K$5000,10,FALSE)),0,VLOOKUP($Y$1*1000+F22,年齢別人口集計表AD2!$A$2:$K$5000,10,FALSE))</f>
        <v>0</v>
      </c>
      <c r="I22" s="62">
        <f>SUM(G22:H22)</f>
        <v>1</v>
      </c>
      <c r="J22" s="63"/>
      <c r="K22" s="62">
        <v>52</v>
      </c>
      <c r="L22" s="62">
        <f>IF(ISNA(VLOOKUP($Y$1*1000+K22,年齢別人口集計表AD2!$A$2:$K$5000,9,FALSE)),0,VLOOKUP($Y$1*1000+K22,年齢別人口集計表AD2!$A$2:$K$5000,9,FALSE))</f>
        <v>1</v>
      </c>
      <c r="M22" s="62">
        <f>IF(ISNA(VLOOKUP($Y$1*1000+K22,年齢別人口集計表AD2!$A$2:$K$5000,10,FALSE)),0,VLOOKUP($Y$1*1000+K22,年齢別人口集計表AD2!$A$2:$K$5000,10,FALSE))</f>
        <v>1</v>
      </c>
      <c r="N22" s="62">
        <f>SUM(L22:M22)</f>
        <v>2</v>
      </c>
      <c r="O22" s="63"/>
      <c r="P22" s="62">
        <v>57</v>
      </c>
      <c r="Q22" s="62">
        <f>IF(ISNA(VLOOKUP($Y$1*1000+P22,年齢別人口集計表AD2!$A$2:$K$5000,9,FALSE)),0,VLOOKUP($Y$1*1000+P22,年齢別人口集計表AD2!$A$2:$K$5000,9,FALSE))</f>
        <v>0</v>
      </c>
      <c r="R22" s="62">
        <f>IF(ISNA(VLOOKUP($Y$1*1000+P22,年齢別人口集計表AD2!$A$2:$K$5000,10,FALSE)),0,VLOOKUP($Y$1*1000+P22,年齢別人口集計表AD2!$A$2:$K$5000,10,FALSE))</f>
        <v>1</v>
      </c>
      <c r="S22" s="62">
        <f>SUM(Q22:R22)</f>
        <v>1</v>
      </c>
      <c r="X22" s="57" t="s">
        <v>20</v>
      </c>
      <c r="Y22" s="57">
        <v>22</v>
      </c>
    </row>
    <row r="23" spans="1:25" x14ac:dyDescent="0.15">
      <c r="A23" s="62">
        <v>43</v>
      </c>
      <c r="B23" s="62">
        <f>IF(ISNA(VLOOKUP($Y$1*1000+A23,年齢別人口集計表AD2!$A$2:$K$5000,9,FALSE)),0,VLOOKUP($Y$1*1000+A23,年齢別人口集計表AD2!$A$2:$K$5000,9,FALSE))</f>
        <v>1</v>
      </c>
      <c r="C23" s="62">
        <f>IF(ISNA(VLOOKUP($Y$1*1000+A23,年齢別人口集計表AD2!$A$2:$K$5000,10,FALSE)),0,VLOOKUP($Y$1*1000+A23,年齢別人口集計表AD2!$A$2:$K$5000,10,FALSE))</f>
        <v>1</v>
      </c>
      <c r="D23" s="62">
        <f>SUM(B23:C23)</f>
        <v>2</v>
      </c>
      <c r="E23" s="63"/>
      <c r="F23" s="62">
        <v>48</v>
      </c>
      <c r="G23" s="62">
        <f>IF(ISNA(VLOOKUP($Y$1*1000+F23,年齢別人口集計表AD2!$A$2:$K$5000,9,FALSE)),0,VLOOKUP($Y$1*1000+F23,年齢別人口集計表AD2!$A$2:$K$5000,9,FALSE))</f>
        <v>0</v>
      </c>
      <c r="H23" s="62">
        <f>IF(ISNA(VLOOKUP($Y$1*1000+F23,年齢別人口集計表AD2!$A$2:$K$5000,10,FALSE)),0,VLOOKUP($Y$1*1000+F23,年齢別人口集計表AD2!$A$2:$K$5000,10,FALSE))</f>
        <v>2</v>
      </c>
      <c r="I23" s="62">
        <f>SUM(G23:H23)</f>
        <v>2</v>
      </c>
      <c r="J23" s="63"/>
      <c r="K23" s="62">
        <v>53</v>
      </c>
      <c r="L23" s="62">
        <f>IF(ISNA(VLOOKUP($Y$1*1000+K23,年齢別人口集計表AD2!$A$2:$K$5000,9,FALSE)),0,VLOOKUP($Y$1*1000+K23,年齢別人口集計表AD2!$A$2:$K$5000,9,FALSE))</f>
        <v>2</v>
      </c>
      <c r="M23" s="62">
        <f>IF(ISNA(VLOOKUP($Y$1*1000+K23,年齢別人口集計表AD2!$A$2:$K$5000,10,FALSE)),0,VLOOKUP($Y$1*1000+K23,年齢別人口集計表AD2!$A$2:$K$5000,10,FALSE))</f>
        <v>2</v>
      </c>
      <c r="N23" s="62">
        <f>SUM(L23:M23)</f>
        <v>4</v>
      </c>
      <c r="O23" s="63"/>
      <c r="P23" s="62">
        <v>58</v>
      </c>
      <c r="Q23" s="62">
        <f>IF(ISNA(VLOOKUP($Y$1*1000+P23,年齢別人口集計表AD2!$A$2:$K$5000,9,FALSE)),0,VLOOKUP($Y$1*1000+P23,年齢別人口集計表AD2!$A$2:$K$5000,9,FALSE))</f>
        <v>2</v>
      </c>
      <c r="R23" s="62">
        <f>IF(ISNA(VLOOKUP($Y$1*1000+P23,年齢別人口集計表AD2!$A$2:$K$5000,10,FALSE)),0,VLOOKUP($Y$1*1000+P23,年齢別人口集計表AD2!$A$2:$K$5000,10,FALSE))</f>
        <v>1</v>
      </c>
      <c r="S23" s="62">
        <f>SUM(Q23:R23)</f>
        <v>3</v>
      </c>
      <c r="X23" s="57" t="s">
        <v>21</v>
      </c>
      <c r="Y23" s="57">
        <v>23</v>
      </c>
    </row>
    <row r="24" spans="1:25" x14ac:dyDescent="0.15">
      <c r="A24" s="62">
        <v>44</v>
      </c>
      <c r="B24" s="62">
        <f>IF(ISNA(VLOOKUP($Y$1*1000+A24,年齢別人口集計表AD2!$A$2:$K$5000,9,FALSE)),0,VLOOKUP($Y$1*1000+A24,年齢別人口集計表AD2!$A$2:$K$5000,9,FALSE))</f>
        <v>1</v>
      </c>
      <c r="C24" s="62">
        <f>IF(ISNA(VLOOKUP($Y$1*1000+A24,年齢別人口集計表AD2!$A$2:$K$5000,10,FALSE)),0,VLOOKUP($Y$1*1000+A24,年齢別人口集計表AD2!$A$2:$K$5000,10,FALSE))</f>
        <v>0</v>
      </c>
      <c r="D24" s="62">
        <f>SUM(B24:C24)</f>
        <v>1</v>
      </c>
      <c r="E24" s="63"/>
      <c r="F24" s="62">
        <v>49</v>
      </c>
      <c r="G24" s="62">
        <f>IF(ISNA(VLOOKUP($Y$1*1000+F24,年齢別人口集計表AD2!$A$2:$K$5000,9,FALSE)),0,VLOOKUP($Y$1*1000+F24,年齢別人口集計表AD2!$A$2:$K$5000,9,FALSE))</f>
        <v>0</v>
      </c>
      <c r="H24" s="62">
        <f>IF(ISNA(VLOOKUP($Y$1*1000+F24,年齢別人口集計表AD2!$A$2:$K$5000,10,FALSE)),0,VLOOKUP($Y$1*1000+F24,年齢別人口集計表AD2!$A$2:$K$5000,10,FALSE))</f>
        <v>0</v>
      </c>
      <c r="I24" s="62">
        <f>SUM(G24:H24)</f>
        <v>0</v>
      </c>
      <c r="J24" s="63"/>
      <c r="K24" s="62">
        <v>54</v>
      </c>
      <c r="L24" s="62">
        <f>IF(ISNA(VLOOKUP($Y$1*1000+K24,年齢別人口集計表AD2!$A$2:$K$5000,9,FALSE)),0,VLOOKUP($Y$1*1000+K24,年齢別人口集計表AD2!$A$2:$K$5000,9,FALSE))</f>
        <v>1</v>
      </c>
      <c r="M24" s="62">
        <f>IF(ISNA(VLOOKUP($Y$1*1000+K24,年齢別人口集計表AD2!$A$2:$K$5000,10,FALSE)),0,VLOOKUP($Y$1*1000+K24,年齢別人口集計表AD2!$A$2:$K$5000,10,FALSE))</f>
        <v>0</v>
      </c>
      <c r="N24" s="62">
        <f>SUM(L24:M24)</f>
        <v>1</v>
      </c>
      <c r="O24" s="63"/>
      <c r="P24" s="62">
        <v>59</v>
      </c>
      <c r="Q24" s="62">
        <f>IF(ISNA(VLOOKUP($Y$1*1000+P24,年齢別人口集計表AD2!$A$2:$K$5000,9,FALSE)),0,VLOOKUP($Y$1*1000+P24,年齢別人口集計表AD2!$A$2:$K$5000,9,FALSE))</f>
        <v>1</v>
      </c>
      <c r="R24" s="62">
        <f>IF(ISNA(VLOOKUP($Y$1*1000+P24,年齢別人口集計表AD2!$A$2:$K$5000,10,FALSE)),0,VLOOKUP($Y$1*1000+P24,年齢別人口集計表AD2!$A$2:$K$5000,10,FALSE))</f>
        <v>0</v>
      </c>
      <c r="S24" s="62">
        <f>SUM(Q24:R24)</f>
        <v>1</v>
      </c>
      <c r="X24" s="57" t="s">
        <v>22</v>
      </c>
      <c r="Y24" s="57">
        <v>24</v>
      </c>
    </row>
    <row r="25" spans="1:25" x14ac:dyDescent="0.15">
      <c r="A25" s="64" t="s">
        <v>91</v>
      </c>
      <c r="B25" s="62">
        <f>SUM(B20:B24)</f>
        <v>3</v>
      </c>
      <c r="C25" s="62">
        <f>SUM(C20:C24)</f>
        <v>1</v>
      </c>
      <c r="D25" s="62">
        <f>SUM(D20:D24)</f>
        <v>4</v>
      </c>
      <c r="E25" s="63"/>
      <c r="F25" s="64" t="s">
        <v>91</v>
      </c>
      <c r="G25" s="62">
        <f>SUM(G20:G24)</f>
        <v>1</v>
      </c>
      <c r="H25" s="62">
        <f>SUM(H20:H24)</f>
        <v>3</v>
      </c>
      <c r="I25" s="62">
        <f>SUM(I20:I24)</f>
        <v>4</v>
      </c>
      <c r="J25" s="63"/>
      <c r="K25" s="64" t="s">
        <v>91</v>
      </c>
      <c r="L25" s="62">
        <f>SUM(L20:L24)</f>
        <v>7</v>
      </c>
      <c r="M25" s="62">
        <f>SUM(M20:M24)</f>
        <v>5</v>
      </c>
      <c r="N25" s="62">
        <f>SUM(N20:N24)</f>
        <v>12</v>
      </c>
      <c r="O25" s="63"/>
      <c r="P25" s="64" t="s">
        <v>91</v>
      </c>
      <c r="Q25" s="62">
        <f>SUM(Q20:Q24)</f>
        <v>4</v>
      </c>
      <c r="R25" s="62">
        <f>SUM(R20:R24)</f>
        <v>3</v>
      </c>
      <c r="S25" s="62">
        <f>SUM(S20:S24)</f>
        <v>7</v>
      </c>
      <c r="U25" s="65">
        <f>Q25+L25+G25+B25</f>
        <v>15</v>
      </c>
      <c r="V25" s="65">
        <f>R25+M25+H25+C25</f>
        <v>12</v>
      </c>
      <c r="X25" s="57" t="s">
        <v>23</v>
      </c>
      <c r="Y25" s="57">
        <v>25</v>
      </c>
    </row>
    <row r="26" spans="1:25" x14ac:dyDescent="0.15">
      <c r="A26" s="66"/>
      <c r="B26" s="66"/>
      <c r="C26" s="66"/>
      <c r="D26" s="66"/>
      <c r="F26" s="66"/>
      <c r="G26" s="66"/>
      <c r="H26" s="66"/>
      <c r="I26" s="66"/>
      <c r="K26" s="66"/>
      <c r="L26" s="66"/>
      <c r="M26" s="66"/>
      <c r="N26" s="66"/>
      <c r="P26" s="66"/>
      <c r="Q26" s="66"/>
      <c r="R26" s="66"/>
      <c r="S26" s="66"/>
      <c r="X26" s="57" t="s">
        <v>24</v>
      </c>
      <c r="Y26" s="57">
        <v>26</v>
      </c>
    </row>
    <row r="27" spans="1:25" x14ac:dyDescent="0.15">
      <c r="A27" s="64" t="s">
        <v>0</v>
      </c>
      <c r="B27" s="64" t="s">
        <v>89</v>
      </c>
      <c r="C27" s="64" t="s">
        <v>90</v>
      </c>
      <c r="D27" s="64" t="s">
        <v>91</v>
      </c>
      <c r="E27" s="63"/>
      <c r="F27" s="64" t="s">
        <v>0</v>
      </c>
      <c r="G27" s="64" t="s">
        <v>89</v>
      </c>
      <c r="H27" s="64" t="s">
        <v>90</v>
      </c>
      <c r="I27" s="64" t="s">
        <v>91</v>
      </c>
      <c r="J27" s="63"/>
      <c r="K27" s="64" t="s">
        <v>0</v>
      </c>
      <c r="L27" s="64" t="s">
        <v>89</v>
      </c>
      <c r="M27" s="64" t="s">
        <v>90</v>
      </c>
      <c r="N27" s="64" t="s">
        <v>91</v>
      </c>
      <c r="O27" s="63"/>
      <c r="P27" s="64" t="s">
        <v>0</v>
      </c>
      <c r="Q27" s="64" t="s">
        <v>89</v>
      </c>
      <c r="R27" s="64" t="s">
        <v>90</v>
      </c>
      <c r="S27" s="64" t="s">
        <v>91</v>
      </c>
      <c r="X27" s="57" t="s">
        <v>25</v>
      </c>
      <c r="Y27" s="57">
        <v>27</v>
      </c>
    </row>
    <row r="28" spans="1:25" x14ac:dyDescent="0.15">
      <c r="A28" s="62">
        <v>60</v>
      </c>
      <c r="B28" s="62">
        <f>IF(ISNA(VLOOKUP($Y$1*1000+A28,年齢別人口集計表AD2!$A$2:$K$5000,9,FALSE)),0,VLOOKUP($Y$1*1000+A28,年齢別人口集計表AD2!$A$2:$K$5000,9,FALSE))</f>
        <v>1</v>
      </c>
      <c r="C28" s="62">
        <f>IF(ISNA(VLOOKUP($Y$1*1000+A28,年齢別人口集計表AD2!$A$2:$K$5000,10,FALSE)),0,VLOOKUP($Y$1*1000+A28,年齢別人口集計表AD2!$A$2:$K$5000,10,FALSE))</f>
        <v>2</v>
      </c>
      <c r="D28" s="62">
        <f>SUM(B28:C28)</f>
        <v>3</v>
      </c>
      <c r="E28" s="63"/>
      <c r="F28" s="62">
        <v>65</v>
      </c>
      <c r="G28" s="62">
        <f>IF(ISNA(VLOOKUP($Y$1*1000+F28,年齢別人口集計表AD2!$A$2:$K$5000,9,FALSE)),0,VLOOKUP($Y$1*1000+F28,年齢別人口集計表AD2!$A$2:$K$5000,9,FALSE))</f>
        <v>2</v>
      </c>
      <c r="H28" s="62">
        <f>IF(ISNA(VLOOKUP($Y$1*1000+F28,年齢別人口集計表AD2!$A$2:$K$5000,10,FALSE)),0,VLOOKUP($Y$1*1000+F28,年齢別人口集計表AD2!$A$2:$K$5000,10,FALSE))</f>
        <v>1</v>
      </c>
      <c r="I28" s="62">
        <f>SUM(G28:H28)</f>
        <v>3</v>
      </c>
      <c r="J28" s="63"/>
      <c r="K28" s="62">
        <v>70</v>
      </c>
      <c r="L28" s="62">
        <f>IF(ISNA(VLOOKUP($Y$1*1000+K28,年齢別人口集計表AD2!$A$2:$K$5000,9,FALSE)),0,VLOOKUP($Y$1*1000+K28,年齢別人口集計表AD2!$A$2:$K$5000,9,FALSE))</f>
        <v>0</v>
      </c>
      <c r="M28" s="62">
        <f>IF(ISNA(VLOOKUP($Y$1*1000+K28,年齢別人口集計表AD2!$A$2:$K$5000,10,FALSE)),0,VLOOKUP($Y$1*1000+K28,年齢別人口集計表AD2!$A$2:$K$5000,10,FALSE))</f>
        <v>3</v>
      </c>
      <c r="N28" s="62">
        <f>SUM(L28:M28)</f>
        <v>3</v>
      </c>
      <c r="O28" s="63"/>
      <c r="P28" s="62">
        <v>75</v>
      </c>
      <c r="Q28" s="62">
        <f>IF(ISNA(VLOOKUP($Y$1*1000+P28,年齢別人口集計表AD2!$A$2:$K$5000,9,FALSE)),0,VLOOKUP($Y$1*1000+P28,年齢別人口集計表AD2!$A$2:$K$5000,9,FALSE))</f>
        <v>0</v>
      </c>
      <c r="R28" s="62">
        <f>IF(ISNA(VLOOKUP($Y$1*1000+P28,年齢別人口集計表AD2!$A$2:$K$5000,10,FALSE)),0,VLOOKUP($Y$1*1000+P28,年齢別人口集計表AD2!$A$2:$K$5000,10,FALSE))</f>
        <v>1</v>
      </c>
      <c r="S28" s="62">
        <f>SUM(Q28:R28)</f>
        <v>1</v>
      </c>
      <c r="X28" s="57" t="s">
        <v>26</v>
      </c>
      <c r="Y28" s="57">
        <v>28</v>
      </c>
    </row>
    <row r="29" spans="1:25" x14ac:dyDescent="0.15">
      <c r="A29" s="62">
        <v>61</v>
      </c>
      <c r="B29" s="62">
        <f>IF(ISNA(VLOOKUP($Y$1*1000+A29,年齢別人口集計表AD2!$A$2:$K$5000,9,FALSE)),0,VLOOKUP($Y$1*1000+A29,年齢別人口集計表AD2!$A$2:$K$5000,9,FALSE))</f>
        <v>2</v>
      </c>
      <c r="C29" s="62">
        <f>IF(ISNA(VLOOKUP($Y$1*1000+A29,年齢別人口集計表AD2!$A$2:$K$5000,10,FALSE)),0,VLOOKUP($Y$1*1000+A29,年齢別人口集計表AD2!$A$2:$K$5000,10,FALSE))</f>
        <v>0</v>
      </c>
      <c r="D29" s="62">
        <f>SUM(B29:C29)</f>
        <v>2</v>
      </c>
      <c r="E29" s="63"/>
      <c r="F29" s="62">
        <v>66</v>
      </c>
      <c r="G29" s="62">
        <f>IF(ISNA(VLOOKUP($Y$1*1000+F29,年齢別人口集計表AD2!$A$2:$K$5000,9,FALSE)),0,VLOOKUP($Y$1*1000+F29,年齢別人口集計表AD2!$A$2:$K$5000,9,FALSE))</f>
        <v>0</v>
      </c>
      <c r="H29" s="62">
        <f>IF(ISNA(VLOOKUP($Y$1*1000+F29,年齢別人口集計表AD2!$A$2:$K$5000,10,FALSE)),0,VLOOKUP($Y$1*1000+F29,年齢別人口集計表AD2!$A$2:$K$5000,10,FALSE))</f>
        <v>0</v>
      </c>
      <c r="I29" s="62">
        <f>SUM(G29:H29)</f>
        <v>0</v>
      </c>
      <c r="J29" s="63"/>
      <c r="K29" s="62">
        <v>71</v>
      </c>
      <c r="L29" s="62">
        <f>IF(ISNA(VLOOKUP($Y$1*1000+K29,年齢別人口集計表AD2!$A$2:$K$5000,9,FALSE)),0,VLOOKUP($Y$1*1000+K29,年齢別人口集計表AD2!$A$2:$K$5000,9,FALSE))</f>
        <v>1</v>
      </c>
      <c r="M29" s="62">
        <f>IF(ISNA(VLOOKUP($Y$1*1000+K29,年齢別人口集計表AD2!$A$2:$K$5000,10,FALSE)),0,VLOOKUP($Y$1*1000+K29,年齢別人口集計表AD2!$A$2:$K$5000,10,FALSE))</f>
        <v>0</v>
      </c>
      <c r="N29" s="62">
        <f>SUM(L29:M29)</f>
        <v>1</v>
      </c>
      <c r="O29" s="63"/>
      <c r="P29" s="62">
        <v>76</v>
      </c>
      <c r="Q29" s="62">
        <f>IF(ISNA(VLOOKUP($Y$1*1000+P29,年齢別人口集計表AD2!$A$2:$K$5000,9,FALSE)),0,VLOOKUP($Y$1*1000+P29,年齢別人口集計表AD2!$A$2:$K$5000,9,FALSE))</f>
        <v>1</v>
      </c>
      <c r="R29" s="62">
        <f>IF(ISNA(VLOOKUP($Y$1*1000+P29,年齢別人口集計表AD2!$A$2:$K$5000,10,FALSE)),0,VLOOKUP($Y$1*1000+P29,年齢別人口集計表AD2!$A$2:$K$5000,10,FALSE))</f>
        <v>0</v>
      </c>
      <c r="S29" s="62">
        <f>SUM(Q29:R29)</f>
        <v>1</v>
      </c>
      <c r="X29" s="57" t="s">
        <v>27</v>
      </c>
      <c r="Y29" s="57">
        <v>29</v>
      </c>
    </row>
    <row r="30" spans="1:25" x14ac:dyDescent="0.15">
      <c r="A30" s="62">
        <v>62</v>
      </c>
      <c r="B30" s="62">
        <f>IF(ISNA(VLOOKUP($Y$1*1000+A30,年齢別人口集計表AD2!$A$2:$K$5000,9,FALSE)),0,VLOOKUP($Y$1*1000+A30,年齢別人口集計表AD2!$A$2:$K$5000,9,FALSE))</f>
        <v>2</v>
      </c>
      <c r="C30" s="62">
        <f>IF(ISNA(VLOOKUP($Y$1*1000+A30,年齢別人口集計表AD2!$A$2:$K$5000,10,FALSE)),0,VLOOKUP($Y$1*1000+A30,年齢別人口集計表AD2!$A$2:$K$5000,10,FALSE))</f>
        <v>1</v>
      </c>
      <c r="D30" s="62">
        <f>SUM(B30:C30)</f>
        <v>3</v>
      </c>
      <c r="E30" s="63"/>
      <c r="F30" s="62">
        <v>67</v>
      </c>
      <c r="G30" s="62">
        <f>IF(ISNA(VLOOKUP($Y$1*1000+F30,年齢別人口集計表AD2!$A$2:$K$5000,9,FALSE)),0,VLOOKUP($Y$1*1000+F30,年齢別人口集計表AD2!$A$2:$K$5000,9,FALSE))</f>
        <v>0</v>
      </c>
      <c r="H30" s="62">
        <f>IF(ISNA(VLOOKUP($Y$1*1000+F30,年齢別人口集計表AD2!$A$2:$K$5000,10,FALSE)),0,VLOOKUP($Y$1*1000+F30,年齢別人口集計表AD2!$A$2:$K$5000,10,FALSE))</f>
        <v>0</v>
      </c>
      <c r="I30" s="62">
        <f>SUM(G30:H30)</f>
        <v>0</v>
      </c>
      <c r="J30" s="63"/>
      <c r="K30" s="62">
        <v>72</v>
      </c>
      <c r="L30" s="62">
        <f>IF(ISNA(VLOOKUP($Y$1*1000+K30,年齢別人口集計表AD2!$A$2:$K$5000,9,FALSE)),0,VLOOKUP($Y$1*1000+K30,年齢別人口集計表AD2!$A$2:$K$5000,9,FALSE))</f>
        <v>0</v>
      </c>
      <c r="M30" s="62">
        <f>IF(ISNA(VLOOKUP($Y$1*1000+K30,年齢別人口集計表AD2!$A$2:$K$5000,10,FALSE)),0,VLOOKUP($Y$1*1000+K30,年齢別人口集計表AD2!$A$2:$K$5000,10,FALSE))</f>
        <v>0</v>
      </c>
      <c r="N30" s="62">
        <f>SUM(L30:M30)</f>
        <v>0</v>
      </c>
      <c r="O30" s="63"/>
      <c r="P30" s="62">
        <v>77</v>
      </c>
      <c r="Q30" s="62">
        <f>IF(ISNA(VLOOKUP($Y$1*1000+P30,年齢別人口集計表AD2!$A$2:$K$5000,9,FALSE)),0,VLOOKUP($Y$1*1000+P30,年齢別人口集計表AD2!$A$2:$K$5000,9,FALSE))</f>
        <v>0</v>
      </c>
      <c r="R30" s="62">
        <f>IF(ISNA(VLOOKUP($Y$1*1000+P30,年齢別人口集計表AD2!$A$2:$K$5000,10,FALSE)),0,VLOOKUP($Y$1*1000+P30,年齢別人口集計表AD2!$A$2:$K$5000,10,FALSE))</f>
        <v>1</v>
      </c>
      <c r="S30" s="62">
        <f>SUM(Q30:R30)</f>
        <v>1</v>
      </c>
      <c r="X30" s="57" t="s">
        <v>28</v>
      </c>
      <c r="Y30" s="57">
        <v>30</v>
      </c>
    </row>
    <row r="31" spans="1:25" x14ac:dyDescent="0.15">
      <c r="A31" s="62">
        <v>63</v>
      </c>
      <c r="B31" s="62">
        <f>IF(ISNA(VLOOKUP($Y$1*1000+A31,年齢別人口集計表AD2!$A$2:$K$5000,9,FALSE)),0,VLOOKUP($Y$1*1000+A31,年齢別人口集計表AD2!$A$2:$K$5000,9,FALSE))</f>
        <v>0</v>
      </c>
      <c r="C31" s="62">
        <f>IF(ISNA(VLOOKUP($Y$1*1000+A31,年齢別人口集計表AD2!$A$2:$K$5000,10,FALSE)),0,VLOOKUP($Y$1*1000+A31,年齢別人口集計表AD2!$A$2:$K$5000,10,FALSE))</f>
        <v>0</v>
      </c>
      <c r="D31" s="62">
        <f>SUM(B31:C31)</f>
        <v>0</v>
      </c>
      <c r="E31" s="63"/>
      <c r="F31" s="62">
        <v>68</v>
      </c>
      <c r="G31" s="62">
        <f>IF(ISNA(VLOOKUP($Y$1*1000+F31,年齢別人口集計表AD2!$A$2:$K$5000,9,FALSE)),0,VLOOKUP($Y$1*1000+F31,年齢別人口集計表AD2!$A$2:$K$5000,9,FALSE))</f>
        <v>0</v>
      </c>
      <c r="H31" s="62">
        <f>IF(ISNA(VLOOKUP($Y$1*1000+F31,年齢別人口集計表AD2!$A$2:$K$5000,10,FALSE)),0,VLOOKUP($Y$1*1000+F31,年齢別人口集計表AD2!$A$2:$K$5000,10,FALSE))</f>
        <v>0</v>
      </c>
      <c r="I31" s="62">
        <f>SUM(G31:H31)</f>
        <v>0</v>
      </c>
      <c r="J31" s="63"/>
      <c r="K31" s="62">
        <v>73</v>
      </c>
      <c r="L31" s="62">
        <f>IF(ISNA(VLOOKUP($Y$1*1000+K31,年齢別人口集計表AD2!$A$2:$K$5000,9,FALSE)),0,VLOOKUP($Y$1*1000+K31,年齢別人口集計表AD2!$A$2:$K$5000,9,FALSE))</f>
        <v>0</v>
      </c>
      <c r="M31" s="62">
        <f>IF(ISNA(VLOOKUP($Y$1*1000+K31,年齢別人口集計表AD2!$A$2:$K$5000,10,FALSE)),0,VLOOKUP($Y$1*1000+K31,年齢別人口集計表AD2!$A$2:$K$5000,10,FALSE))</f>
        <v>1</v>
      </c>
      <c r="N31" s="62">
        <f>SUM(L31:M31)</f>
        <v>1</v>
      </c>
      <c r="O31" s="63"/>
      <c r="P31" s="62">
        <v>78</v>
      </c>
      <c r="Q31" s="62">
        <f>IF(ISNA(VLOOKUP($Y$1*1000+P31,年齢別人口集計表AD2!$A$2:$K$5000,9,FALSE)),0,VLOOKUP($Y$1*1000+P31,年齢別人口集計表AD2!$A$2:$K$5000,9,FALSE))</f>
        <v>0</v>
      </c>
      <c r="R31" s="62">
        <f>IF(ISNA(VLOOKUP($Y$1*1000+P31,年齢別人口集計表AD2!$A$2:$K$5000,10,FALSE)),0,VLOOKUP($Y$1*1000+P31,年齢別人口集計表AD2!$A$2:$K$5000,10,FALSE))</f>
        <v>2</v>
      </c>
      <c r="S31" s="62">
        <f>SUM(Q31:R31)</f>
        <v>2</v>
      </c>
      <c r="X31" s="57" t="s">
        <v>29</v>
      </c>
      <c r="Y31" s="57">
        <v>31</v>
      </c>
    </row>
    <row r="32" spans="1:25" x14ac:dyDescent="0.15">
      <c r="A32" s="62">
        <v>64</v>
      </c>
      <c r="B32" s="62">
        <f>IF(ISNA(VLOOKUP($Y$1*1000+A32,年齢別人口集計表AD2!$A$2:$K$5000,9,FALSE)),0,VLOOKUP($Y$1*1000+A32,年齢別人口集計表AD2!$A$2:$K$5000,9,FALSE))</f>
        <v>3</v>
      </c>
      <c r="C32" s="62">
        <f>IF(ISNA(VLOOKUP($Y$1*1000+A32,年齢別人口集計表AD2!$A$2:$K$5000,10,FALSE)),0,VLOOKUP($Y$1*1000+A32,年齢別人口集計表AD2!$A$2:$K$5000,10,FALSE))</f>
        <v>2</v>
      </c>
      <c r="D32" s="62">
        <f>SUM(B32:C32)</f>
        <v>5</v>
      </c>
      <c r="E32" s="63"/>
      <c r="F32" s="62">
        <v>69</v>
      </c>
      <c r="G32" s="62">
        <f>IF(ISNA(VLOOKUP($Y$1*1000+F32,年齢別人口集計表AD2!$A$2:$K$5000,9,FALSE)),0,VLOOKUP($Y$1*1000+F32,年齢別人口集計表AD2!$A$2:$K$5000,9,FALSE))</f>
        <v>1</v>
      </c>
      <c r="H32" s="62">
        <f>IF(ISNA(VLOOKUP($Y$1*1000+F32,年齢別人口集計表AD2!$A$2:$K$5000,10,FALSE)),0,VLOOKUP($Y$1*1000+F32,年齢別人口集計表AD2!$A$2:$K$5000,10,FALSE))</f>
        <v>1</v>
      </c>
      <c r="I32" s="62">
        <f>SUM(G32:H32)</f>
        <v>2</v>
      </c>
      <c r="J32" s="63"/>
      <c r="K32" s="62">
        <v>74</v>
      </c>
      <c r="L32" s="62">
        <f>IF(ISNA(VLOOKUP($Y$1*1000+K32,年齢別人口集計表AD2!$A$2:$K$5000,9,FALSE)),0,VLOOKUP($Y$1*1000+K32,年齢別人口集計表AD2!$A$2:$K$5000,9,FALSE))</f>
        <v>0</v>
      </c>
      <c r="M32" s="62">
        <f>IF(ISNA(VLOOKUP($Y$1*1000+K32,年齢別人口集計表AD2!$A$2:$K$5000,10,FALSE)),0,VLOOKUP($Y$1*1000+K32,年齢別人口集計表AD2!$A$2:$K$5000,10,FALSE))</f>
        <v>1</v>
      </c>
      <c r="N32" s="62">
        <f>SUM(L32:M32)</f>
        <v>1</v>
      </c>
      <c r="O32" s="63"/>
      <c r="P32" s="62">
        <v>79</v>
      </c>
      <c r="Q32" s="62">
        <f>IF(ISNA(VLOOKUP($Y$1*1000+P32,年齢別人口集計表AD2!$A$2:$K$5000,9,FALSE)),0,VLOOKUP($Y$1*1000+P32,年齢別人口集計表AD2!$A$2:$K$5000,9,FALSE))</f>
        <v>1</v>
      </c>
      <c r="R32" s="62">
        <f>IF(ISNA(VLOOKUP($Y$1*1000+P32,年齢別人口集計表AD2!$A$2:$K$5000,10,FALSE)),0,VLOOKUP($Y$1*1000+P32,年齢別人口集計表AD2!$A$2:$K$5000,10,FALSE))</f>
        <v>0</v>
      </c>
      <c r="S32" s="62">
        <f>SUM(Q32:R32)</f>
        <v>1</v>
      </c>
      <c r="X32" s="57" t="s">
        <v>30</v>
      </c>
      <c r="Y32" s="57">
        <v>32</v>
      </c>
    </row>
    <row r="33" spans="1:25" x14ac:dyDescent="0.15">
      <c r="A33" s="64" t="s">
        <v>91</v>
      </c>
      <c r="B33" s="62">
        <f>SUM(B28:B32)</f>
        <v>8</v>
      </c>
      <c r="C33" s="62">
        <f>SUM(C28:C32)</f>
        <v>5</v>
      </c>
      <c r="D33" s="62">
        <f>SUM(D28:D32)</f>
        <v>13</v>
      </c>
      <c r="E33" s="63"/>
      <c r="F33" s="64" t="s">
        <v>91</v>
      </c>
      <c r="G33" s="62">
        <f>SUM(G28:G32)</f>
        <v>3</v>
      </c>
      <c r="H33" s="62">
        <f>SUM(H28:H32)</f>
        <v>2</v>
      </c>
      <c r="I33" s="62">
        <f>SUM(I28:I32)</f>
        <v>5</v>
      </c>
      <c r="J33" s="63"/>
      <c r="K33" s="64" t="s">
        <v>91</v>
      </c>
      <c r="L33" s="62">
        <f>SUM(L28:L32)</f>
        <v>1</v>
      </c>
      <c r="M33" s="62">
        <f>SUM(M28:M32)</f>
        <v>5</v>
      </c>
      <c r="N33" s="62">
        <f>SUM(N28:N32)</f>
        <v>6</v>
      </c>
      <c r="O33" s="63"/>
      <c r="P33" s="64" t="s">
        <v>91</v>
      </c>
      <c r="Q33" s="62">
        <f>SUM(Q28:Q32)</f>
        <v>2</v>
      </c>
      <c r="R33" s="62">
        <f>SUM(R28:R32)</f>
        <v>4</v>
      </c>
      <c r="S33" s="62">
        <f>SUM(S28:S32)</f>
        <v>6</v>
      </c>
      <c r="U33" s="65">
        <f>Q33+L33+G33+B33</f>
        <v>14</v>
      </c>
      <c r="V33" s="65">
        <f>R33+M33+H33+C33</f>
        <v>16</v>
      </c>
      <c r="X33" s="57" t="s">
        <v>31</v>
      </c>
      <c r="Y33" s="57">
        <v>33</v>
      </c>
    </row>
    <row r="34" spans="1:25" x14ac:dyDescent="0.15">
      <c r="A34" s="66"/>
      <c r="B34" s="66"/>
      <c r="C34" s="66"/>
      <c r="D34" s="66"/>
      <c r="F34" s="66"/>
      <c r="G34" s="66"/>
      <c r="H34" s="66"/>
      <c r="I34" s="66"/>
      <c r="K34" s="66"/>
      <c r="L34" s="66"/>
      <c r="M34" s="66"/>
      <c r="N34" s="66"/>
      <c r="P34" s="66"/>
      <c r="Q34" s="66"/>
      <c r="R34" s="66"/>
      <c r="S34" s="66"/>
      <c r="X34" s="57" t="s">
        <v>32</v>
      </c>
      <c r="Y34" s="57">
        <v>34</v>
      </c>
    </row>
    <row r="35" spans="1:25" x14ac:dyDescent="0.15">
      <c r="A35" s="64" t="s">
        <v>0</v>
      </c>
      <c r="B35" s="64" t="s">
        <v>89</v>
      </c>
      <c r="C35" s="64" t="s">
        <v>90</v>
      </c>
      <c r="D35" s="64" t="s">
        <v>91</v>
      </c>
      <c r="E35" s="63"/>
      <c r="F35" s="64" t="s">
        <v>0</v>
      </c>
      <c r="G35" s="64" t="s">
        <v>89</v>
      </c>
      <c r="H35" s="64" t="s">
        <v>90</v>
      </c>
      <c r="I35" s="64" t="s">
        <v>91</v>
      </c>
      <c r="J35" s="63"/>
      <c r="K35" s="64" t="s">
        <v>0</v>
      </c>
      <c r="L35" s="64" t="s">
        <v>89</v>
      </c>
      <c r="M35" s="64" t="s">
        <v>90</v>
      </c>
      <c r="N35" s="64" t="s">
        <v>91</v>
      </c>
      <c r="O35" s="63"/>
      <c r="P35" s="64" t="s">
        <v>0</v>
      </c>
      <c r="Q35" s="64" t="s">
        <v>89</v>
      </c>
      <c r="R35" s="64" t="s">
        <v>90</v>
      </c>
      <c r="S35" s="64" t="s">
        <v>91</v>
      </c>
      <c r="X35" s="57" t="s">
        <v>33</v>
      </c>
      <c r="Y35" s="57">
        <v>36</v>
      </c>
    </row>
    <row r="36" spans="1:25" x14ac:dyDescent="0.15">
      <c r="A36" s="62">
        <v>80</v>
      </c>
      <c r="B36" s="62">
        <f>IF(ISNA(VLOOKUP($Y$1*1000+A36,年齢別人口集計表AD2!$A$2:$K$5000,9,FALSE)),0,VLOOKUP($Y$1*1000+A36,年齢別人口集計表AD2!$A$2:$K$5000,9,FALSE))</f>
        <v>0</v>
      </c>
      <c r="C36" s="62">
        <f>IF(ISNA(VLOOKUP($Y$1*1000+A36,年齢別人口集計表AD2!$A$2:$K$5000,10,FALSE)),0,VLOOKUP($Y$1*1000+A36,年齢別人口集計表AD2!$A$2:$K$5000,10,FALSE))</f>
        <v>0</v>
      </c>
      <c r="D36" s="62">
        <f>SUM(B36:C36)</f>
        <v>0</v>
      </c>
      <c r="E36" s="63"/>
      <c r="F36" s="62">
        <v>85</v>
      </c>
      <c r="G36" s="62">
        <f>IF(ISNA(VLOOKUP($Y$1*1000+F36,年齢別人口集計表AD2!$A$2:$K$5000,9,FALSE)),0,VLOOKUP($Y$1*1000+F36,年齢別人口集計表AD2!$A$2:$K$5000,9,FALSE))</f>
        <v>0</v>
      </c>
      <c r="H36" s="62">
        <f>IF(ISNA(VLOOKUP($Y$1*1000+F36,年齢別人口集計表AD2!$A$2:$K$5000,10,FALSE)),0,VLOOKUP($Y$1*1000+F36,年齢別人口集計表AD2!$A$2:$K$5000,10,FALSE))</f>
        <v>2</v>
      </c>
      <c r="I36" s="62">
        <f>SUM(G36:H36)</f>
        <v>2</v>
      </c>
      <c r="J36" s="63"/>
      <c r="K36" s="62">
        <v>90</v>
      </c>
      <c r="L36" s="62">
        <f>IF(ISNA(VLOOKUP($Y$1*1000+K36,年齢別人口集計表AD2!$A$2:$K$5000,9,FALSE)),0,VLOOKUP($Y$1*1000+K36,年齢別人口集計表AD2!$A$2:$K$5000,9,FALSE))</f>
        <v>0</v>
      </c>
      <c r="M36" s="62">
        <f>IF(ISNA(VLOOKUP($Y$1*1000+K36,年齢別人口集計表AD2!$A$2:$K$5000,10,FALSE)),0,VLOOKUP($Y$1*1000+K36,年齢別人口集計表AD2!$A$2:$K$5000,10,FALSE))</f>
        <v>0</v>
      </c>
      <c r="N36" s="62">
        <f>SUM(L36:M36)</f>
        <v>0</v>
      </c>
      <c r="O36" s="63"/>
      <c r="P36" s="62">
        <v>95</v>
      </c>
      <c r="Q36" s="62">
        <f>IF(ISNA(VLOOKUP($Y$1*1000+P36,年齢別人口集計表AD2!$A$2:$K$5000,9,FALSE)),0,VLOOKUP($Y$1*1000+P36,年齢別人口集計表AD2!$A$2:$K$5000,9,FALSE))</f>
        <v>0</v>
      </c>
      <c r="R36" s="62">
        <f>IF(ISNA(VLOOKUP($Y$1*1000+P36,年齢別人口集計表AD2!$A$2:$K$5000,10,FALSE)),0,VLOOKUP($Y$1*1000+P36,年齢別人口集計表AD2!$A$2:$K$5000,10,FALSE))</f>
        <v>1</v>
      </c>
      <c r="S36" s="62">
        <f>SUM(Q36:R36)</f>
        <v>1</v>
      </c>
      <c r="X36" s="57" t="s">
        <v>34</v>
      </c>
      <c r="Y36" s="57">
        <v>37</v>
      </c>
    </row>
    <row r="37" spans="1:25" x14ac:dyDescent="0.15">
      <c r="A37" s="62">
        <v>81</v>
      </c>
      <c r="B37" s="62">
        <f>IF(ISNA(VLOOKUP($Y$1*1000+A37,年齢別人口集計表AD2!$A$2:$K$5000,9,FALSE)),0,VLOOKUP($Y$1*1000+A37,年齢別人口集計表AD2!$A$2:$K$5000,9,FALSE))</f>
        <v>3</v>
      </c>
      <c r="C37" s="62">
        <f>IF(ISNA(VLOOKUP($Y$1*1000+A37,年齢別人口集計表AD2!$A$2:$K$5000,10,FALSE)),0,VLOOKUP($Y$1*1000+A37,年齢別人口集計表AD2!$A$2:$K$5000,10,FALSE))</f>
        <v>0</v>
      </c>
      <c r="D37" s="62">
        <f>SUM(B37:C37)</f>
        <v>3</v>
      </c>
      <c r="E37" s="63"/>
      <c r="F37" s="62">
        <v>86</v>
      </c>
      <c r="G37" s="62">
        <f>IF(ISNA(VLOOKUP($Y$1*1000+F37,年齢別人口集計表AD2!$A$2:$K$5000,9,FALSE)),0,VLOOKUP($Y$1*1000+F37,年齢別人口集計表AD2!$A$2:$K$5000,9,FALSE))</f>
        <v>0</v>
      </c>
      <c r="H37" s="62">
        <f>IF(ISNA(VLOOKUP($Y$1*1000+F37,年齢別人口集計表AD2!$A$2:$K$5000,10,FALSE)),0,VLOOKUP($Y$1*1000+F37,年齢別人口集計表AD2!$A$2:$K$5000,10,FALSE))</f>
        <v>0</v>
      </c>
      <c r="I37" s="62">
        <f>SUM(G37:H37)</f>
        <v>0</v>
      </c>
      <c r="J37" s="63"/>
      <c r="K37" s="62">
        <v>91</v>
      </c>
      <c r="L37" s="62">
        <f>IF(ISNA(VLOOKUP($Y$1*1000+K37,年齢別人口集計表AD2!$A$2:$K$5000,9,FALSE)),0,VLOOKUP($Y$1*1000+K37,年齢別人口集計表AD2!$A$2:$K$5000,9,FALSE))</f>
        <v>0</v>
      </c>
      <c r="M37" s="62">
        <f>IF(ISNA(VLOOKUP($Y$1*1000+K37,年齢別人口集計表AD2!$A$2:$K$5000,10,FALSE)),0,VLOOKUP($Y$1*1000+K37,年齢別人口集計表AD2!$A$2:$K$5000,10,FALSE))</f>
        <v>0</v>
      </c>
      <c r="N37" s="62">
        <f>SUM(L37:M37)</f>
        <v>0</v>
      </c>
      <c r="O37" s="63"/>
      <c r="P37" s="62">
        <v>96</v>
      </c>
      <c r="Q37" s="62">
        <f>IF(ISNA(VLOOKUP($Y$1*1000+P37,年齢別人口集計表AD2!$A$2:$K$5000,9,FALSE)),0,VLOOKUP($Y$1*1000+P37,年齢別人口集計表AD2!$A$2:$K$5000,9,FALSE))</f>
        <v>0</v>
      </c>
      <c r="R37" s="62">
        <f>IF(ISNA(VLOOKUP($Y$1*1000+P37,年齢別人口集計表AD2!$A$2:$K$5000,10,FALSE)),0,VLOOKUP($Y$1*1000+P37,年齢別人口集計表AD2!$A$2:$K$5000,10,FALSE))</f>
        <v>0</v>
      </c>
      <c r="S37" s="62">
        <f>SUM(Q37:R37)</f>
        <v>0</v>
      </c>
      <c r="X37" s="57" t="s">
        <v>35</v>
      </c>
      <c r="Y37" s="57">
        <v>38</v>
      </c>
    </row>
    <row r="38" spans="1:25" x14ac:dyDescent="0.15">
      <c r="A38" s="62">
        <v>82</v>
      </c>
      <c r="B38" s="62">
        <f>IF(ISNA(VLOOKUP($Y$1*1000+A38,年齢別人口集計表AD2!$A$2:$K$5000,9,FALSE)),0,VLOOKUP($Y$1*1000+A38,年齢別人口集計表AD2!$A$2:$K$5000,9,FALSE))</f>
        <v>1</v>
      </c>
      <c r="C38" s="62">
        <f>IF(ISNA(VLOOKUP($Y$1*1000+A38,年齢別人口集計表AD2!$A$2:$K$5000,10,FALSE)),0,VLOOKUP($Y$1*1000+A38,年齢別人口集計表AD2!$A$2:$K$5000,10,FALSE))</f>
        <v>0</v>
      </c>
      <c r="D38" s="62">
        <f>SUM(B38:C38)</f>
        <v>1</v>
      </c>
      <c r="E38" s="63"/>
      <c r="F38" s="62">
        <v>87</v>
      </c>
      <c r="G38" s="62">
        <f>IF(ISNA(VLOOKUP($Y$1*1000+F38,年齢別人口集計表AD2!$A$2:$K$5000,9,FALSE)),0,VLOOKUP($Y$1*1000+F38,年齢別人口集計表AD2!$A$2:$K$5000,9,FALSE))</f>
        <v>1</v>
      </c>
      <c r="H38" s="62">
        <f>IF(ISNA(VLOOKUP($Y$1*1000+F38,年齢別人口集計表AD2!$A$2:$K$5000,10,FALSE)),0,VLOOKUP($Y$1*1000+F38,年齢別人口集計表AD2!$A$2:$K$5000,10,FALSE))</f>
        <v>0</v>
      </c>
      <c r="I38" s="62">
        <f>SUM(G38:H38)</f>
        <v>1</v>
      </c>
      <c r="J38" s="63"/>
      <c r="K38" s="62">
        <v>92</v>
      </c>
      <c r="L38" s="62">
        <f>IF(ISNA(VLOOKUP($Y$1*1000+K38,年齢別人口集計表AD2!$A$2:$K$5000,9,FALSE)),0,VLOOKUP($Y$1*1000+K38,年齢別人口集計表AD2!$A$2:$K$5000,9,FALSE))</f>
        <v>0</v>
      </c>
      <c r="M38" s="62">
        <f>IF(ISNA(VLOOKUP($Y$1*1000+K38,年齢別人口集計表AD2!$A$2:$K$5000,10,FALSE)),0,VLOOKUP($Y$1*1000+K38,年齢別人口集計表AD2!$A$2:$K$5000,10,FALSE))</f>
        <v>0</v>
      </c>
      <c r="N38" s="62">
        <f>SUM(L38:M38)</f>
        <v>0</v>
      </c>
      <c r="O38" s="63"/>
      <c r="P38" s="62">
        <v>97</v>
      </c>
      <c r="Q38" s="62">
        <f>IF(ISNA(VLOOKUP($Y$1*1000+P38,年齢別人口集計表AD2!$A$2:$K$5000,9,FALSE)),0,VLOOKUP($Y$1*1000+P38,年齢別人口集計表AD2!$A$2:$K$5000,9,FALSE))</f>
        <v>0</v>
      </c>
      <c r="R38" s="62">
        <f>IF(ISNA(VLOOKUP($Y$1*1000+P38,年齢別人口集計表AD2!$A$2:$K$5000,10,FALSE)),0,VLOOKUP($Y$1*1000+P38,年齢別人口集計表AD2!$A$2:$K$5000,10,FALSE))</f>
        <v>0</v>
      </c>
      <c r="S38" s="62">
        <f>SUM(Q38:R38)</f>
        <v>0</v>
      </c>
      <c r="X38" s="57" t="s">
        <v>61</v>
      </c>
      <c r="Y38" s="57">
        <v>39</v>
      </c>
    </row>
    <row r="39" spans="1:25" x14ac:dyDescent="0.15">
      <c r="A39" s="62">
        <v>83</v>
      </c>
      <c r="B39" s="62">
        <f>IF(ISNA(VLOOKUP($Y$1*1000+A39,年齢別人口集計表AD2!$A$2:$K$5000,9,FALSE)),0,VLOOKUP($Y$1*1000+A39,年齢別人口集計表AD2!$A$2:$K$5000,9,FALSE))</f>
        <v>0</v>
      </c>
      <c r="C39" s="62">
        <f>IF(ISNA(VLOOKUP($Y$1*1000+A39,年齢別人口集計表AD2!$A$2:$K$5000,10,FALSE)),0,VLOOKUP($Y$1*1000+A39,年齢別人口集計表AD2!$A$2:$K$5000,10,FALSE))</f>
        <v>1</v>
      </c>
      <c r="D39" s="62">
        <f>SUM(B39:C39)</f>
        <v>1</v>
      </c>
      <c r="E39" s="63"/>
      <c r="F39" s="62">
        <v>88</v>
      </c>
      <c r="G39" s="62">
        <f>IF(ISNA(VLOOKUP($Y$1*1000+F39,年齢別人口集計表AD2!$A$2:$K$5000,9,FALSE)),0,VLOOKUP($Y$1*1000+F39,年齢別人口集計表AD2!$A$2:$K$5000,9,FALSE))</f>
        <v>0</v>
      </c>
      <c r="H39" s="62">
        <f>IF(ISNA(VLOOKUP($Y$1*1000+F39,年齢別人口集計表AD2!$A$2:$K$5000,10,FALSE)),0,VLOOKUP($Y$1*1000+F39,年齢別人口集計表AD2!$A$2:$K$5000,10,FALSE))</f>
        <v>0</v>
      </c>
      <c r="I39" s="62">
        <f>SUM(G39:H39)</f>
        <v>0</v>
      </c>
      <c r="J39" s="63"/>
      <c r="K39" s="62">
        <v>93</v>
      </c>
      <c r="L39" s="62">
        <f>IF(ISNA(VLOOKUP($Y$1*1000+K39,年齢別人口集計表AD2!$A$2:$K$5000,9,FALSE)),0,VLOOKUP($Y$1*1000+K39,年齢別人口集計表AD2!$A$2:$K$5000,9,FALSE))</f>
        <v>0</v>
      </c>
      <c r="M39" s="62">
        <f>IF(ISNA(VLOOKUP($Y$1*1000+K39,年齢別人口集計表AD2!$A$2:$K$5000,10,FALSE)),0,VLOOKUP($Y$1*1000+K39,年齢別人口集計表AD2!$A$2:$K$5000,10,FALSE))</f>
        <v>0</v>
      </c>
      <c r="N39" s="62">
        <f>SUM(L39:M39)</f>
        <v>0</v>
      </c>
      <c r="O39" s="63"/>
      <c r="P39" s="62">
        <v>98</v>
      </c>
      <c r="Q39" s="62">
        <f>IF(ISNA(VLOOKUP($Y$1*1000+P39,年齢別人口集計表AD2!$A$2:$K$5000,9,FALSE)),0,VLOOKUP($Y$1*1000+P39,年齢別人口集計表AD2!$A$2:$K$5000,9,FALSE))</f>
        <v>0</v>
      </c>
      <c r="R39" s="62">
        <f>IF(ISNA(VLOOKUP($Y$1*1000+P39,年齢別人口集計表AD2!$A$2:$K$5000,10,FALSE)),0,VLOOKUP($Y$1*1000+P39,年齢別人口集計表AD2!$A$2:$K$5000,10,FALSE))</f>
        <v>0</v>
      </c>
      <c r="S39" s="62">
        <f>SUM(Q39:R39)</f>
        <v>0</v>
      </c>
      <c r="X39" s="57" t="s">
        <v>77</v>
      </c>
      <c r="Y39" s="57">
        <v>40</v>
      </c>
    </row>
    <row r="40" spans="1:25" x14ac:dyDescent="0.15">
      <c r="A40" s="62">
        <v>84</v>
      </c>
      <c r="B40" s="62">
        <f>IF(ISNA(VLOOKUP($Y$1*1000+A40,年齢別人口集計表AD2!$A$2:$K$5000,9,FALSE)),0,VLOOKUP($Y$1*1000+A40,年齢別人口集計表AD2!$A$2:$K$5000,9,FALSE))</f>
        <v>0</v>
      </c>
      <c r="C40" s="62">
        <f>IF(ISNA(VLOOKUP($Y$1*1000+A40,年齢別人口集計表AD2!$A$2:$K$5000,10,FALSE)),0,VLOOKUP($Y$1*1000+A40,年齢別人口集計表AD2!$A$2:$K$5000,10,FALSE))</f>
        <v>1</v>
      </c>
      <c r="D40" s="62">
        <f>SUM(B40:C40)</f>
        <v>1</v>
      </c>
      <c r="E40" s="63"/>
      <c r="F40" s="62">
        <v>89</v>
      </c>
      <c r="G40" s="62">
        <f>IF(ISNA(VLOOKUP($Y$1*1000+F40,年齢別人口集計表AD2!$A$2:$K$5000,9,FALSE)),0,VLOOKUP($Y$1*1000+F40,年齢別人口集計表AD2!$A$2:$K$5000,9,FALSE))</f>
        <v>1</v>
      </c>
      <c r="H40" s="62">
        <f>IF(ISNA(VLOOKUP($Y$1*1000+F40,年齢別人口集計表AD2!$A$2:$K$5000,10,FALSE)),0,VLOOKUP($Y$1*1000+F40,年齢別人口集計表AD2!$A$2:$K$5000,10,FALSE))</f>
        <v>0</v>
      </c>
      <c r="I40" s="62">
        <f>SUM(G40:H40)</f>
        <v>1</v>
      </c>
      <c r="J40" s="63"/>
      <c r="K40" s="62">
        <v>94</v>
      </c>
      <c r="L40" s="62">
        <f>IF(ISNA(VLOOKUP($Y$1*1000+K40,年齢別人口集計表AD2!$A$2:$K$5000,9,FALSE)),0,VLOOKUP($Y$1*1000+K40,年齢別人口集計表AD2!$A$2:$K$5000,9,FALSE))</f>
        <v>0</v>
      </c>
      <c r="M40" s="62">
        <f>IF(ISNA(VLOOKUP($Y$1*1000+K40,年齢別人口集計表AD2!$A$2:$K$5000,10,FALSE)),0,VLOOKUP($Y$1*1000+K40,年齢別人口集計表AD2!$A$2:$K$5000,10,FALSE))</f>
        <v>1</v>
      </c>
      <c r="N40" s="62">
        <f>SUM(L40:M40)</f>
        <v>1</v>
      </c>
      <c r="O40" s="63"/>
      <c r="P40" s="62">
        <v>99</v>
      </c>
      <c r="Q40" s="62">
        <f>IF(ISNA(VLOOKUP($Y$1*1000+P40,年齢別人口集計表AD2!$A$2:$K$5000,9,FALSE)),0,VLOOKUP($Y$1*1000+P40,年齢別人口集計表AD2!$A$2:$K$5000,9,FALSE))</f>
        <v>0</v>
      </c>
      <c r="R40" s="62">
        <f>IF(ISNA(VLOOKUP($Y$1*1000+P40,年齢別人口集計表AD2!$A$2:$K$5000,10,FALSE)),0,VLOOKUP($Y$1*1000+P40,年齢別人口集計表AD2!$A$2:$K$5000,10,FALSE))</f>
        <v>0</v>
      </c>
      <c r="S40" s="62">
        <f>SUM(Q40:R40)</f>
        <v>0</v>
      </c>
      <c r="X40" s="57" t="s">
        <v>83</v>
      </c>
      <c r="Y40" s="57">
        <v>41</v>
      </c>
    </row>
    <row r="41" spans="1:25" x14ac:dyDescent="0.15">
      <c r="A41" s="64" t="s">
        <v>91</v>
      </c>
      <c r="B41" s="62">
        <f>SUM(B36:B40)</f>
        <v>4</v>
      </c>
      <c r="C41" s="62">
        <f>SUM(C36:C40)</f>
        <v>2</v>
      </c>
      <c r="D41" s="62">
        <f>SUM(D36:D40)</f>
        <v>6</v>
      </c>
      <c r="E41" s="63"/>
      <c r="F41" s="64" t="s">
        <v>91</v>
      </c>
      <c r="G41" s="62">
        <f>SUM(G36:G40)</f>
        <v>2</v>
      </c>
      <c r="H41" s="62">
        <f>SUM(H36:H40)</f>
        <v>2</v>
      </c>
      <c r="I41" s="62">
        <f>SUM(I36:I40)</f>
        <v>4</v>
      </c>
      <c r="J41" s="63"/>
      <c r="K41" s="64" t="s">
        <v>91</v>
      </c>
      <c r="L41" s="62">
        <f>SUM(L36:L40)</f>
        <v>0</v>
      </c>
      <c r="M41" s="62">
        <f>SUM(M36:M40)</f>
        <v>1</v>
      </c>
      <c r="N41" s="62">
        <f>SUM(N36:N40)</f>
        <v>1</v>
      </c>
      <c r="O41" s="63"/>
      <c r="P41" s="64" t="s">
        <v>91</v>
      </c>
      <c r="Q41" s="62">
        <f>SUM(Q36:Q40)</f>
        <v>0</v>
      </c>
      <c r="R41" s="62">
        <f>SUM(R36:R40)</f>
        <v>1</v>
      </c>
      <c r="S41" s="62">
        <f>SUM(S36:S40)</f>
        <v>1</v>
      </c>
      <c r="U41" s="65">
        <f>Q41+L41+G41+B41</f>
        <v>6</v>
      </c>
      <c r="V41" s="65">
        <f>R41+M41+H41+C41</f>
        <v>6</v>
      </c>
      <c r="X41" s="57" t="s">
        <v>36</v>
      </c>
      <c r="Y41" s="57">
        <v>42</v>
      </c>
    </row>
    <row r="42" spans="1:25" x14ac:dyDescent="0.15">
      <c r="A42" s="66"/>
      <c r="B42" s="66"/>
      <c r="C42" s="66"/>
      <c r="D42" s="66"/>
      <c r="F42" s="66"/>
      <c r="G42" s="66"/>
      <c r="H42" s="66"/>
      <c r="I42" s="66"/>
      <c r="K42" s="66"/>
      <c r="L42" s="66"/>
      <c r="M42" s="66"/>
      <c r="N42" s="66"/>
      <c r="P42" s="66"/>
      <c r="Q42" s="66"/>
      <c r="R42" s="66"/>
      <c r="S42" s="66"/>
      <c r="X42" s="57" t="s">
        <v>37</v>
      </c>
      <c r="Y42" s="57">
        <v>43</v>
      </c>
    </row>
    <row r="43" spans="1:25" x14ac:dyDescent="0.15">
      <c r="A43" s="64" t="s">
        <v>0</v>
      </c>
      <c r="B43" s="64" t="s">
        <v>89</v>
      </c>
      <c r="C43" s="64" t="s">
        <v>90</v>
      </c>
      <c r="D43" s="64" t="s">
        <v>91</v>
      </c>
      <c r="E43" s="63"/>
      <c r="F43" s="64" t="s">
        <v>0</v>
      </c>
      <c r="G43" s="64" t="s">
        <v>89</v>
      </c>
      <c r="H43" s="64" t="s">
        <v>90</v>
      </c>
      <c r="I43" s="64" t="s">
        <v>91</v>
      </c>
      <c r="J43" s="63"/>
      <c r="K43" s="64" t="s">
        <v>0</v>
      </c>
      <c r="L43" s="64" t="s">
        <v>89</v>
      </c>
      <c r="M43" s="64" t="s">
        <v>90</v>
      </c>
      <c r="N43" s="64" t="s">
        <v>91</v>
      </c>
      <c r="O43" s="63"/>
      <c r="P43" s="64" t="s">
        <v>0</v>
      </c>
      <c r="Q43" s="64" t="s">
        <v>89</v>
      </c>
      <c r="R43" s="64" t="s">
        <v>90</v>
      </c>
      <c r="S43" s="64" t="s">
        <v>91</v>
      </c>
      <c r="X43" s="57" t="s">
        <v>38</v>
      </c>
      <c r="Y43" s="57">
        <v>50</v>
      </c>
    </row>
    <row r="44" spans="1:25" x14ac:dyDescent="0.15">
      <c r="A44" s="62">
        <v>100</v>
      </c>
      <c r="B44" s="62">
        <f>IF(ISNA(VLOOKUP($Y$1*1000+A44,年齢別人口集計表AD2!$A$2:$K$5000,9,FALSE)),0,VLOOKUP($Y$1*1000+A44,年齢別人口集計表AD2!$A$2:$K$5000,9,FALSE))</f>
        <v>0</v>
      </c>
      <c r="C44" s="62">
        <f>IF(ISNA(VLOOKUP($Y$1*1000+A44,年齢別人口集計表AD2!$A$2:$K$5000,10,FALSE)),0,VLOOKUP($Y$1*1000+A44,年齢別人口集計表AD2!$A$2:$K$5000,10,FALSE))</f>
        <v>0</v>
      </c>
      <c r="D44" s="62">
        <f>SUM(B44:C44)</f>
        <v>0</v>
      </c>
      <c r="E44" s="63"/>
      <c r="F44" s="62">
        <v>105</v>
      </c>
      <c r="G44" s="62">
        <f>IF(ISNA(VLOOKUP($Y$1*1000+F44,年齢別人口集計表AD2!$A$2:$K$5000,9,FALSE)),0,VLOOKUP($Y$1*1000+F44,年齢別人口集計表AD2!$A$2:$K$5000,9,FALSE))</f>
        <v>0</v>
      </c>
      <c r="H44" s="62">
        <f>IF(ISNA(VLOOKUP($Y$1*1000+F44,年齢別人口集計表AD2!$A$2:$K$5000,10,FALSE)),0,VLOOKUP($Y$1*1000+F44,年齢別人口集計表AD2!$A$2:$K$5000,10,FALSE))</f>
        <v>0</v>
      </c>
      <c r="I44" s="62">
        <f>SUM(G44:H44)</f>
        <v>0</v>
      </c>
      <c r="J44" s="63"/>
      <c r="K44" s="62">
        <v>110</v>
      </c>
      <c r="L44" s="62">
        <f>IF(ISNA(VLOOKUP($Y$1*1000+K44,年齢別人口集計表AD2!$A$2:$K$5000,9,FALSE)),0,VLOOKUP($Y$1*1000+K44,年齢別人口集計表AD2!$A$2:$K$5000,9,FALSE))</f>
        <v>0</v>
      </c>
      <c r="M44" s="62">
        <f>IF(ISNA(VLOOKUP($Y$1*1000+K44,年齢別人口集計表AD2!$A$2:$K$5000,10,FALSE)),0,VLOOKUP($Y$1*1000+K44,年齢別人口集計表AD2!$A$2:$K$5000,10,FALSE))</f>
        <v>0</v>
      </c>
      <c r="N44" s="62">
        <f>SUM(L44:M44)</f>
        <v>0</v>
      </c>
      <c r="O44" s="63"/>
      <c r="P44" s="62">
        <v>115</v>
      </c>
      <c r="Q44" s="62">
        <f>IF(ISNA(VLOOKUP($Y$1*1000+P44,年齢別人口集計表AD2!$A$2:$K$5000,9,FALSE)),0,VLOOKUP($Y$1*1000+P44,年齢別人口集計表AD2!$A$2:$K$5000,9,FALSE))</f>
        <v>0</v>
      </c>
      <c r="R44" s="62">
        <f>IF(ISNA(VLOOKUP($Y$1*1000+P44,年齢別人口集計表AD2!$A$2:$K$5000,10,FALSE)),0,VLOOKUP($Y$1*1000+P44,年齢別人口集計表AD2!$A$2:$K$5000,10,FALSE))</f>
        <v>0</v>
      </c>
      <c r="S44" s="62">
        <f>SUM(Q44:R44)</f>
        <v>0</v>
      </c>
      <c r="X44" s="57" t="s">
        <v>39</v>
      </c>
      <c r="Y44" s="57">
        <v>51</v>
      </c>
    </row>
    <row r="45" spans="1:25" x14ac:dyDescent="0.15">
      <c r="A45" s="62">
        <v>101</v>
      </c>
      <c r="B45" s="62">
        <f>IF(ISNA(VLOOKUP($Y$1*1000+A45,年齢別人口集計表AD2!$A$2:$K$5000,9,FALSE)),0,VLOOKUP($Y$1*1000+A45,年齢別人口集計表AD2!$A$2:$K$5000,9,FALSE))</f>
        <v>0</v>
      </c>
      <c r="C45" s="62">
        <f>IF(ISNA(VLOOKUP($Y$1*1000+A45,年齢別人口集計表AD2!$A$2:$K$5000,10,FALSE)),0,VLOOKUP($Y$1*1000+A45,年齢別人口集計表AD2!$A$2:$K$5000,10,FALSE))</f>
        <v>0</v>
      </c>
      <c r="D45" s="62">
        <f>SUM(B45:C45)</f>
        <v>0</v>
      </c>
      <c r="E45" s="63"/>
      <c r="F45" s="62">
        <v>106</v>
      </c>
      <c r="G45" s="62">
        <f>IF(ISNA(VLOOKUP($Y$1*1000+F45,年齢別人口集計表AD2!$A$2:$K$5000,9,FALSE)),0,VLOOKUP($Y$1*1000+F45,年齢別人口集計表AD2!$A$2:$K$5000,9,FALSE))</f>
        <v>0</v>
      </c>
      <c r="H45" s="62">
        <f>IF(ISNA(VLOOKUP($Y$1*1000+F45,年齢別人口集計表AD2!$A$2:$K$5000,10,FALSE)),0,VLOOKUP($Y$1*1000+F45,年齢別人口集計表AD2!$A$2:$K$5000,10,FALSE))</f>
        <v>0</v>
      </c>
      <c r="I45" s="62">
        <f>SUM(G45:H45)</f>
        <v>0</v>
      </c>
      <c r="J45" s="63"/>
      <c r="K45" s="62">
        <v>111</v>
      </c>
      <c r="L45" s="62">
        <f>IF(ISNA(VLOOKUP($Y$1*1000+K45,年齢別人口集計表AD2!$A$2:$K$5000,9,FALSE)),0,VLOOKUP($Y$1*1000+K45,年齢別人口集計表AD2!$A$2:$K$5000,9,FALSE))</f>
        <v>0</v>
      </c>
      <c r="M45" s="62">
        <f>IF(ISNA(VLOOKUP($Y$1*1000+K45,年齢別人口集計表AD2!$A$2:$K$5000,10,FALSE)),0,VLOOKUP($Y$1*1000+K45,年齢別人口集計表AD2!$A$2:$K$5000,10,FALSE))</f>
        <v>0</v>
      </c>
      <c r="N45" s="62">
        <f>SUM(L45:M45)</f>
        <v>0</v>
      </c>
      <c r="O45" s="63"/>
      <c r="P45" s="62">
        <v>116</v>
      </c>
      <c r="Q45" s="62">
        <f>IF(ISNA(VLOOKUP($Y$1*1000+P45,年齢別人口集計表AD2!$A$2:$K$5000,9,FALSE)),0,VLOOKUP($Y$1*1000+P45,年齢別人口集計表AD2!$A$2:$K$5000,9,FALSE))</f>
        <v>0</v>
      </c>
      <c r="R45" s="62">
        <f>IF(ISNA(VLOOKUP($Y$1*1000+P45,年齢別人口集計表AD2!$A$2:$K$5000,10,FALSE)),0,VLOOKUP($Y$1*1000+P45,年齢別人口集計表AD2!$A$2:$K$5000,10,FALSE))</f>
        <v>0</v>
      </c>
      <c r="S45" s="62">
        <f>SUM(Q45:R45)</f>
        <v>0</v>
      </c>
      <c r="X45" s="57" t="s">
        <v>40</v>
      </c>
      <c r="Y45" s="57">
        <v>52</v>
      </c>
    </row>
    <row r="46" spans="1:25" x14ac:dyDescent="0.15">
      <c r="A46" s="62">
        <v>102</v>
      </c>
      <c r="B46" s="62">
        <f>IF(ISNA(VLOOKUP($Y$1*1000+A46,年齢別人口集計表AD2!$A$2:$K$5000,9,FALSE)),0,VLOOKUP($Y$1*1000+A46,年齢別人口集計表AD2!$A$2:$K$5000,9,FALSE))</f>
        <v>0</v>
      </c>
      <c r="C46" s="62">
        <f>IF(ISNA(VLOOKUP($Y$1*1000+A46,年齢別人口集計表AD2!$A$2:$K$5000,10,FALSE)),0,VLOOKUP($Y$1*1000+A46,年齢別人口集計表AD2!$A$2:$K$5000,10,FALSE))</f>
        <v>0</v>
      </c>
      <c r="D46" s="62">
        <f>SUM(B46:C46)</f>
        <v>0</v>
      </c>
      <c r="E46" s="63"/>
      <c r="F46" s="62">
        <v>107</v>
      </c>
      <c r="G46" s="62">
        <f>IF(ISNA(VLOOKUP($Y$1*1000+F46,年齢別人口集計表AD2!$A$2:$K$5000,9,FALSE)),0,VLOOKUP($Y$1*1000+F46,年齢別人口集計表AD2!$A$2:$K$5000,9,FALSE))</f>
        <v>0</v>
      </c>
      <c r="H46" s="62">
        <f>IF(ISNA(VLOOKUP($Y$1*1000+F46,年齢別人口集計表AD2!$A$2:$K$5000,10,FALSE)),0,VLOOKUP($Y$1*1000+F46,年齢別人口集計表AD2!$A$2:$K$5000,10,FALSE))</f>
        <v>0</v>
      </c>
      <c r="I46" s="62">
        <f>SUM(G46:H46)</f>
        <v>0</v>
      </c>
      <c r="J46" s="63"/>
      <c r="K46" s="62">
        <v>112</v>
      </c>
      <c r="L46" s="62">
        <f>IF(ISNA(VLOOKUP($Y$1*1000+K46,年齢別人口集計表AD2!$A$2:$K$5000,9,FALSE)),0,VLOOKUP($Y$1*1000+K46,年齢別人口集計表AD2!$A$2:$K$5000,9,FALSE))</f>
        <v>0</v>
      </c>
      <c r="M46" s="62">
        <f>IF(ISNA(VLOOKUP($Y$1*1000+K46,年齢別人口集計表AD2!$A$2:$K$5000,10,FALSE)),0,VLOOKUP($Y$1*1000+K46,年齢別人口集計表AD2!$A$2:$K$5000,10,FALSE))</f>
        <v>0</v>
      </c>
      <c r="N46" s="62">
        <f>SUM(L46:M46)</f>
        <v>0</v>
      </c>
      <c r="O46" s="63"/>
      <c r="P46" s="62">
        <v>117</v>
      </c>
      <c r="Q46" s="62">
        <f>IF(ISNA(VLOOKUP($Y$1*1000+P46,年齢別人口集計表AD2!$A$2:$K$5000,9,FALSE)),0,VLOOKUP($Y$1*1000+P46,年齢別人口集計表AD2!$A$2:$K$5000,9,FALSE))</f>
        <v>0</v>
      </c>
      <c r="R46" s="62">
        <f>IF(ISNA(VLOOKUP($Y$1*1000+P46,年齢別人口集計表AD2!$A$2:$K$5000,10,FALSE)),0,VLOOKUP($Y$1*1000+P46,年齢別人口集計表AD2!$A$2:$K$5000,10,FALSE))</f>
        <v>0</v>
      </c>
      <c r="S46" s="62">
        <f>SUM(Q46:R46)</f>
        <v>0</v>
      </c>
      <c r="X46" s="57" t="s">
        <v>41</v>
      </c>
      <c r="Y46" s="57">
        <v>53</v>
      </c>
    </row>
    <row r="47" spans="1:25" x14ac:dyDescent="0.15">
      <c r="A47" s="62">
        <v>103</v>
      </c>
      <c r="B47" s="62">
        <f>IF(ISNA(VLOOKUP($Y$1*1000+A47,年齢別人口集計表AD2!$A$2:$K$5000,9,FALSE)),0,VLOOKUP($Y$1*1000+A47,年齢別人口集計表AD2!$A$2:$K$5000,9,FALSE))</f>
        <v>0</v>
      </c>
      <c r="C47" s="62">
        <f>IF(ISNA(VLOOKUP($Y$1*1000+A47,年齢別人口集計表AD2!$A$2:$K$5000,10,FALSE)),0,VLOOKUP($Y$1*1000+A47,年齢別人口集計表AD2!$A$2:$K$5000,10,FALSE))</f>
        <v>0</v>
      </c>
      <c r="D47" s="62">
        <f>SUM(B47:C47)</f>
        <v>0</v>
      </c>
      <c r="E47" s="63"/>
      <c r="F47" s="62">
        <v>108</v>
      </c>
      <c r="G47" s="62">
        <f>IF(ISNA(VLOOKUP($Y$1*1000+F47,年齢別人口集計表AD2!$A$2:$K$5000,9,FALSE)),0,VLOOKUP($Y$1*1000+F47,年齢別人口集計表AD2!$A$2:$K$5000,9,FALSE))</f>
        <v>0</v>
      </c>
      <c r="H47" s="62">
        <f>IF(ISNA(VLOOKUP($Y$1*1000+F47,年齢別人口集計表AD2!$A$2:$K$5000,10,FALSE)),0,VLOOKUP($Y$1*1000+F47,年齢別人口集計表AD2!$A$2:$K$5000,10,FALSE))</f>
        <v>0</v>
      </c>
      <c r="I47" s="62">
        <f>SUM(G47:H47)</f>
        <v>0</v>
      </c>
      <c r="J47" s="63"/>
      <c r="K47" s="62">
        <v>113</v>
      </c>
      <c r="L47" s="62">
        <f>IF(ISNA(VLOOKUP($Y$1*1000+K47,年齢別人口集計表AD2!$A$2:$K$5000,9,FALSE)),0,VLOOKUP($Y$1*1000+K47,年齢別人口集計表AD2!$A$2:$K$5000,9,FALSE))</f>
        <v>0</v>
      </c>
      <c r="M47" s="62">
        <f>IF(ISNA(VLOOKUP($Y$1*1000+K47,年齢別人口集計表AD2!$A$2:$K$5000,10,FALSE)),0,VLOOKUP($Y$1*1000+K47,年齢別人口集計表AD2!$A$2:$K$5000,10,FALSE))</f>
        <v>0</v>
      </c>
      <c r="N47" s="62">
        <f>SUM(L47:M47)</f>
        <v>0</v>
      </c>
      <c r="O47" s="63"/>
      <c r="P47" s="62">
        <v>118</v>
      </c>
      <c r="Q47" s="62">
        <f>IF(ISNA(VLOOKUP($Y$1*1000+P47,年齢別人口集計表AD2!$A$2:$K$5000,9,FALSE)),0,VLOOKUP($Y$1*1000+P47,年齢別人口集計表AD2!$A$2:$K$5000,9,FALSE))</f>
        <v>0</v>
      </c>
      <c r="R47" s="62">
        <f>IF(ISNA(VLOOKUP($Y$1*1000+P47,年齢別人口集計表AD2!$A$2:$K$5000,10,FALSE)),0,VLOOKUP($Y$1*1000+P47,年齢別人口集計表AD2!$A$2:$K$5000,10,FALSE))</f>
        <v>0</v>
      </c>
      <c r="S47" s="62">
        <f>SUM(Q47:R47)</f>
        <v>0</v>
      </c>
      <c r="X47" s="57" t="s">
        <v>42</v>
      </c>
      <c r="Y47" s="57">
        <v>54</v>
      </c>
    </row>
    <row r="48" spans="1:25" x14ac:dyDescent="0.15">
      <c r="A48" s="62">
        <v>104</v>
      </c>
      <c r="B48" s="62">
        <f>IF(ISNA(VLOOKUP($Y$1*1000+A48,年齢別人口集計表AD2!$A$2:$K$5000,9,FALSE)),0,VLOOKUP($Y$1*1000+A48,年齢別人口集計表AD2!$A$2:$K$5000,9,FALSE))</f>
        <v>0</v>
      </c>
      <c r="C48" s="62">
        <f>IF(ISNA(VLOOKUP($Y$1*1000+A48,年齢別人口集計表AD2!$A$2:$K$5000,10,FALSE)),0,VLOOKUP($Y$1*1000+A48,年齢別人口集計表AD2!$A$2:$K$5000,10,FALSE))</f>
        <v>0</v>
      </c>
      <c r="D48" s="62">
        <f>SUM(B48:C48)</f>
        <v>0</v>
      </c>
      <c r="E48" s="63"/>
      <c r="F48" s="62">
        <v>109</v>
      </c>
      <c r="G48" s="62">
        <f>IF(ISNA(VLOOKUP($Y$1*1000+F48,年齢別人口集計表AD2!$A$2:$K$5000,9,FALSE)),0,VLOOKUP($Y$1*1000+F48,年齢別人口集計表AD2!$A$2:$K$5000,9,FALSE))</f>
        <v>0</v>
      </c>
      <c r="H48" s="62">
        <f>IF(ISNA(VLOOKUP($Y$1*1000+F48,年齢別人口集計表AD2!$A$2:$K$5000,10,FALSE)),0,VLOOKUP($Y$1*1000+F48,年齢別人口集計表AD2!$A$2:$K$5000,10,FALSE))</f>
        <v>0</v>
      </c>
      <c r="I48" s="62">
        <f>SUM(G48:H48)</f>
        <v>0</v>
      </c>
      <c r="J48" s="63"/>
      <c r="K48" s="62">
        <v>114</v>
      </c>
      <c r="L48" s="62">
        <f>IF(ISNA(VLOOKUP($Y$1*1000+K48,年齢別人口集計表AD2!$A$2:$K$5000,9,FALSE)),0,VLOOKUP($Y$1*1000+K48,年齢別人口集計表AD2!$A$2:$K$5000,9,FALSE))</f>
        <v>0</v>
      </c>
      <c r="M48" s="62">
        <f>IF(ISNA(VLOOKUP($Y$1*1000+K48,年齢別人口集計表AD2!$A$2:$K$5000,10,FALSE)),0,VLOOKUP($Y$1*1000+K48,年齢別人口集計表AD2!$A$2:$K$5000,10,FALSE))</f>
        <v>0</v>
      </c>
      <c r="N48" s="62">
        <f>SUM(L48:M48)</f>
        <v>0</v>
      </c>
      <c r="O48" s="63"/>
      <c r="P48" s="62">
        <v>119</v>
      </c>
      <c r="Q48" s="62">
        <f>IF(ISNA(VLOOKUP($Y$1*1000+P48,年齢別人口集計表AD2!$A$2:$K$5000,9,FALSE)),0,VLOOKUP($Y$1*1000+P48,年齢別人口集計表AD2!$A$2:$K$5000,9,FALSE))</f>
        <v>0</v>
      </c>
      <c r="R48" s="62">
        <f>IF(ISNA(VLOOKUP($Y$1*1000+P48,年齢別人口集計表AD2!$A$2:$K$5000,10,FALSE)),0,VLOOKUP($Y$1*1000+P48,年齢別人口集計表AD2!$A$2:$K$5000,10,FALSE))</f>
        <v>0</v>
      </c>
      <c r="S48" s="62">
        <f>SUM(Q48:R48)</f>
        <v>0</v>
      </c>
      <c r="X48" s="57" t="s">
        <v>43</v>
      </c>
      <c r="Y48" s="57">
        <v>55</v>
      </c>
    </row>
    <row r="49" spans="1:25" x14ac:dyDescent="0.15">
      <c r="A49" s="64" t="s">
        <v>91</v>
      </c>
      <c r="B49" s="62">
        <f>SUM(B44:B48)</f>
        <v>0</v>
      </c>
      <c r="C49" s="62">
        <f>SUM(C44:C48)</f>
        <v>0</v>
      </c>
      <c r="D49" s="62">
        <f>SUM(D44:D48)</f>
        <v>0</v>
      </c>
      <c r="E49" s="63"/>
      <c r="F49" s="64" t="s">
        <v>91</v>
      </c>
      <c r="G49" s="62">
        <f>SUM(G44:G48)</f>
        <v>0</v>
      </c>
      <c r="H49" s="62">
        <f>SUM(H44:H48)</f>
        <v>0</v>
      </c>
      <c r="I49" s="62">
        <f>SUM(I44:I48)</f>
        <v>0</v>
      </c>
      <c r="J49" s="63"/>
      <c r="K49" s="64" t="s">
        <v>91</v>
      </c>
      <c r="L49" s="62">
        <f>SUM(L44:L48)</f>
        <v>0</v>
      </c>
      <c r="M49" s="62">
        <f>SUM(M44:M48)</f>
        <v>0</v>
      </c>
      <c r="N49" s="62">
        <f>SUM(N44:N48)</f>
        <v>0</v>
      </c>
      <c r="O49" s="63"/>
      <c r="P49" s="64" t="s">
        <v>91</v>
      </c>
      <c r="Q49" s="62">
        <f>SUM(Q44:Q48)</f>
        <v>0</v>
      </c>
      <c r="R49" s="62">
        <f>SUM(R44:R48)</f>
        <v>0</v>
      </c>
      <c r="S49" s="62">
        <f>SUM(S44:S48)</f>
        <v>0</v>
      </c>
      <c r="U49" s="65">
        <f>Q49+L49+G49+B49</f>
        <v>0</v>
      </c>
      <c r="V49" s="65">
        <f>R49+M49+H49+C49</f>
        <v>0</v>
      </c>
      <c r="X49" s="57" t="s">
        <v>44</v>
      </c>
      <c r="Y49" s="57">
        <v>56</v>
      </c>
    </row>
    <row r="50" spans="1:25" ht="14.25" thickBot="1" x14ac:dyDescent="0.2">
      <c r="A50" s="67"/>
      <c r="B50" s="67"/>
      <c r="C50" s="67"/>
      <c r="D50" s="67"/>
      <c r="F50" s="67"/>
      <c r="G50" s="67"/>
      <c r="H50" s="67"/>
      <c r="I50" s="67"/>
      <c r="K50" s="67"/>
      <c r="L50" s="67"/>
      <c r="M50" s="67"/>
      <c r="N50" s="67"/>
      <c r="P50" s="67"/>
      <c r="Q50" s="68"/>
      <c r="R50" s="68"/>
      <c r="S50" s="68"/>
      <c r="X50" s="57" t="s">
        <v>45</v>
      </c>
      <c r="Y50" s="57">
        <v>57</v>
      </c>
    </row>
    <row r="51" spans="1:25" ht="14.25" thickBot="1" x14ac:dyDescent="0.2">
      <c r="N51" s="76"/>
      <c r="O51" s="70"/>
      <c r="P51" s="69" t="s">
        <v>94</v>
      </c>
      <c r="Q51" s="71" t="s">
        <v>89</v>
      </c>
      <c r="R51" s="72" t="s">
        <v>90</v>
      </c>
      <c r="S51" s="72" t="s">
        <v>91</v>
      </c>
      <c r="X51" s="57" t="s">
        <v>46</v>
      </c>
      <c r="Y51" s="57">
        <v>58</v>
      </c>
    </row>
    <row r="52" spans="1:25" ht="14.25" thickBot="1" x14ac:dyDescent="0.2">
      <c r="N52" s="77"/>
      <c r="O52" s="70"/>
      <c r="P52" s="73" t="s">
        <v>95</v>
      </c>
      <c r="Q52" s="74">
        <f>SUM(U9:U49)</f>
        <v>44</v>
      </c>
      <c r="R52" s="75">
        <f>SUM(V9:V49)</f>
        <v>46</v>
      </c>
      <c r="S52" s="75">
        <f>SUM(Q52:R52)</f>
        <v>90</v>
      </c>
      <c r="U52" s="65">
        <f>SUM(U9:U49)</f>
        <v>44</v>
      </c>
      <c r="V52" s="65">
        <f>SUM(V9:V49)</f>
        <v>46</v>
      </c>
      <c r="X52" s="57" t="s">
        <v>47</v>
      </c>
      <c r="Y52" s="57">
        <v>59</v>
      </c>
    </row>
    <row r="53" spans="1:25" x14ac:dyDescent="0.15">
      <c r="U53" s="65">
        <f>G33+L33+Q33+U41+U49</f>
        <v>12</v>
      </c>
      <c r="V53" s="65">
        <f>H33+M33+R33+V41+V49</f>
        <v>17</v>
      </c>
      <c r="X53" s="57" t="s">
        <v>48</v>
      </c>
      <c r="Y53" s="57">
        <v>60</v>
      </c>
    </row>
    <row r="54" spans="1:25" x14ac:dyDescent="0.15">
      <c r="U54" s="65">
        <f>Q33+U41+U49</f>
        <v>8</v>
      </c>
      <c r="V54" s="65">
        <f>R33+V41+V49</f>
        <v>10</v>
      </c>
      <c r="X54" s="57" t="s">
        <v>49</v>
      </c>
      <c r="Y54" s="57">
        <v>61</v>
      </c>
    </row>
    <row r="55" spans="1:25" x14ac:dyDescent="0.15">
      <c r="X55" s="57" t="s">
        <v>50</v>
      </c>
      <c r="Y55" s="57">
        <v>62</v>
      </c>
    </row>
    <row r="56" spans="1:25" x14ac:dyDescent="0.15">
      <c r="X56" s="57" t="s">
        <v>51</v>
      </c>
      <c r="Y56" s="57">
        <v>63</v>
      </c>
    </row>
    <row r="57" spans="1:25" x14ac:dyDescent="0.15">
      <c r="X57" s="57" t="s">
        <v>52</v>
      </c>
      <c r="Y57" s="57">
        <v>64</v>
      </c>
    </row>
    <row r="58" spans="1:25" x14ac:dyDescent="0.15">
      <c r="X58" s="57" t="s">
        <v>53</v>
      </c>
      <c r="Y58" s="57">
        <v>65</v>
      </c>
    </row>
    <row r="59" spans="1:25" x14ac:dyDescent="0.15">
      <c r="X59" s="57" t="s">
        <v>54</v>
      </c>
      <c r="Y59" s="57">
        <v>66</v>
      </c>
    </row>
    <row r="60" spans="1:25" x14ac:dyDescent="0.15">
      <c r="X60" s="57" t="s">
        <v>55</v>
      </c>
      <c r="Y60" s="57">
        <v>67</v>
      </c>
    </row>
    <row r="61" spans="1:25" x14ac:dyDescent="0.15">
      <c r="X61" s="57" t="s">
        <v>122</v>
      </c>
      <c r="Y61" s="57">
        <v>68</v>
      </c>
    </row>
    <row r="62" spans="1:25" x14ac:dyDescent="0.15">
      <c r="X62" s="57" t="s">
        <v>56</v>
      </c>
      <c r="Y62" s="57">
        <v>69</v>
      </c>
    </row>
    <row r="63" spans="1:25" x14ac:dyDescent="0.15">
      <c r="X63" s="57" t="s">
        <v>57</v>
      </c>
      <c r="Y63" s="57">
        <v>70</v>
      </c>
    </row>
    <row r="64" spans="1:25" x14ac:dyDescent="0.15">
      <c r="X64" s="57" t="s">
        <v>58</v>
      </c>
      <c r="Y64" s="57">
        <v>71</v>
      </c>
    </row>
    <row r="65" spans="24:25" x14ac:dyDescent="0.15">
      <c r="X65" s="57" t="s">
        <v>59</v>
      </c>
      <c r="Y65" s="57">
        <v>72</v>
      </c>
    </row>
    <row r="66" spans="24:25" x14ac:dyDescent="0.15">
      <c r="X66" s="57" t="s">
        <v>60</v>
      </c>
      <c r="Y66" s="57">
        <v>73</v>
      </c>
    </row>
  </sheetData>
  <sheetProtection sheet="1"/>
  <phoneticPr fontId="2"/>
  <dataValidations count="1">
    <dataValidation type="list" allowBlank="1" showInputMessage="1" showErrorMessage="1" sqref="H1">
      <formula1>$X$3:$X$66</formula1>
    </dataValidation>
  </dataValidations>
  <pageMargins left="0.99" right="0.78700000000000003" top="0.47" bottom="0.28000000000000003" header="0.4" footer="0.21"/>
  <pageSetup paperSize="9" scale="84" orientation="landscape" verticalDpi="0" r:id="rId1"/>
  <headerFooter alignWithMargins="0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66"/>
  <sheetViews>
    <sheetView tabSelected="1" zoomScale="80" workbookViewId="0">
      <pane ySplit="1" topLeftCell="A2" activePane="bottomLeft" state="frozen"/>
      <selection activeCell="I52" sqref="I52"/>
      <selection pane="bottomLeft" activeCell="I52" sqref="I52"/>
    </sheetView>
  </sheetViews>
  <sheetFormatPr defaultRowHeight="13.5" x14ac:dyDescent="0.15"/>
  <cols>
    <col min="1" max="4" width="9" style="57"/>
    <col min="5" max="5" width="2.125" style="57" customWidth="1"/>
    <col min="6" max="9" width="9" style="57"/>
    <col min="10" max="10" width="0.875" style="57" customWidth="1"/>
    <col min="11" max="14" width="9" style="57"/>
    <col min="15" max="15" width="1" style="57" customWidth="1"/>
    <col min="16" max="16384" width="9" style="57"/>
  </cols>
  <sheetData>
    <row r="1" spans="1:25" x14ac:dyDescent="0.15">
      <c r="A1" s="55" t="s">
        <v>99</v>
      </c>
      <c r="B1" s="55"/>
      <c r="C1" s="55"/>
      <c r="D1" s="55"/>
      <c r="E1" s="55"/>
      <c r="F1" s="55"/>
      <c r="G1" s="56" t="s">
        <v>92</v>
      </c>
      <c r="H1" s="78" t="s">
        <v>149</v>
      </c>
      <c r="J1" s="55"/>
      <c r="K1" s="55"/>
      <c r="L1" s="55"/>
      <c r="M1" s="55"/>
      <c r="N1" s="55"/>
      <c r="O1" s="55" t="s">
        <v>93</v>
      </c>
      <c r="P1" s="55"/>
      <c r="Q1" s="55"/>
      <c r="R1" s="55" t="str">
        <f>高齢者率65!J1</f>
        <v>平成30年3月末</v>
      </c>
      <c r="S1" s="55"/>
      <c r="Y1" s="55">
        <f>VLOOKUP(H1,X3:Y67,2,FALSE)</f>
        <v>60</v>
      </c>
    </row>
    <row r="2" spans="1:25" x14ac:dyDescent="0.15">
      <c r="A2" s="58"/>
      <c r="B2" s="58"/>
      <c r="C2" s="58"/>
      <c r="D2" s="58"/>
      <c r="E2" s="55"/>
      <c r="F2" s="58"/>
      <c r="G2" s="58"/>
      <c r="H2" s="58"/>
      <c r="I2" s="58"/>
      <c r="J2" s="55"/>
      <c r="K2" s="58"/>
      <c r="L2" s="58"/>
      <c r="M2" s="58"/>
      <c r="N2" s="58"/>
      <c r="O2" s="55"/>
      <c r="P2" s="58"/>
      <c r="Q2" s="58"/>
      <c r="R2" s="58"/>
      <c r="S2" s="58"/>
    </row>
    <row r="3" spans="1:25" x14ac:dyDescent="0.15">
      <c r="A3" s="59" t="s">
        <v>0</v>
      </c>
      <c r="B3" s="59" t="s">
        <v>89</v>
      </c>
      <c r="C3" s="59" t="s">
        <v>90</v>
      </c>
      <c r="D3" s="59" t="s">
        <v>91</v>
      </c>
      <c r="E3" s="60"/>
      <c r="F3" s="59" t="s">
        <v>0</v>
      </c>
      <c r="G3" s="59" t="s">
        <v>89</v>
      </c>
      <c r="H3" s="59" t="s">
        <v>90</v>
      </c>
      <c r="I3" s="59" t="s">
        <v>91</v>
      </c>
      <c r="J3" s="60"/>
      <c r="K3" s="59" t="s">
        <v>0</v>
      </c>
      <c r="L3" s="59" t="s">
        <v>89</v>
      </c>
      <c r="M3" s="59" t="s">
        <v>90</v>
      </c>
      <c r="N3" s="59" t="s">
        <v>91</v>
      </c>
      <c r="O3" s="60"/>
      <c r="P3" s="59" t="s">
        <v>0</v>
      </c>
      <c r="Q3" s="59" t="s">
        <v>89</v>
      </c>
      <c r="R3" s="59" t="s">
        <v>90</v>
      </c>
      <c r="S3" s="59" t="s">
        <v>91</v>
      </c>
      <c r="T3" s="61"/>
      <c r="X3" s="57" t="s">
        <v>2</v>
      </c>
      <c r="Y3" s="57">
        <v>1</v>
      </c>
    </row>
    <row r="4" spans="1:25" x14ac:dyDescent="0.15">
      <c r="A4" s="62">
        <v>0</v>
      </c>
      <c r="B4" s="62">
        <f>IF(ISNA(VLOOKUP($Y$1*1000+A4,年齢別人口集計表AD2!$A$2:$K$5000,9,FALSE)),0,VLOOKUP($Y$1*1000+A4,年齢別人口集計表AD2!$A$2:$K$5000,9,FALSE))</f>
        <v>0</v>
      </c>
      <c r="C4" s="62">
        <f>IF(ISNA(VLOOKUP($Y$1*1000+A4,年齢別人口集計表AD2!$A$2:$K$5000,10,FALSE)),0,VLOOKUP($Y$1*1000+A4,年齢別人口集計表AD2!$A$2:$K$5000,10,FALSE))</f>
        <v>1</v>
      </c>
      <c r="D4" s="62">
        <f>SUM(B4:C4)</f>
        <v>1</v>
      </c>
      <c r="E4" s="63"/>
      <c r="F4" s="62">
        <v>5</v>
      </c>
      <c r="G4" s="62">
        <f>IF(ISNA(VLOOKUP($Y$1*1000+F4,年齢別人口集計表AD2!$A$2:$K$5000,9,FALSE)),0,VLOOKUP($Y$1*1000+F4,年齢別人口集計表AD2!$A$2:$K$5000,9,FALSE))</f>
        <v>0</v>
      </c>
      <c r="H4" s="62">
        <f>IF(ISNA(VLOOKUP($Y$1*1000+F4,年齢別人口集計表AD2!$A$2:$K$5000,10,FALSE)),0,VLOOKUP($Y$1*1000+F4,年齢別人口集計表AD2!$A$2:$K$5000,10,FALSE))</f>
        <v>0</v>
      </c>
      <c r="I4" s="62">
        <f>SUM(G4:H4)</f>
        <v>0</v>
      </c>
      <c r="J4" s="63"/>
      <c r="K4" s="62">
        <v>10</v>
      </c>
      <c r="L4" s="62">
        <f>IF(ISNA(VLOOKUP($Y$1*1000+K4,年齢別人口集計表AD2!$A$2:$K$5000,9,FALSE)),0,VLOOKUP($Y$1*1000+K4,年齢別人口集計表AD2!$A$2:$K$5000,9,FALSE))</f>
        <v>0</v>
      </c>
      <c r="M4" s="62">
        <f>IF(ISNA(VLOOKUP($Y$1*1000+K4,年齢別人口集計表AD2!$A$2:$K$5000,10,FALSE)),0,VLOOKUP($Y$1*1000+K4,年齢別人口集計表AD2!$A$2:$K$5000,10,FALSE))</f>
        <v>0</v>
      </c>
      <c r="N4" s="62">
        <f>SUM(L4:M4)</f>
        <v>0</v>
      </c>
      <c r="O4" s="63"/>
      <c r="P4" s="62">
        <v>15</v>
      </c>
      <c r="Q4" s="62">
        <f>IF(ISNA(VLOOKUP($Y$1*1000+P4,年齢別人口集計表AD2!$A$2:$K$5000,9,FALSE)),0,VLOOKUP($Y$1*1000+P4,年齢別人口集計表AD2!$A$2:$K$5000,9,FALSE))</f>
        <v>0</v>
      </c>
      <c r="R4" s="62">
        <f>IF(ISNA(VLOOKUP($Y$1*1000+P4,年齢別人口集計表AD2!$A$2:$K$5000,10,FALSE)),0,VLOOKUP($Y$1*1000+P4,年齢別人口集計表AD2!$A$2:$K$5000,10,FALSE))</f>
        <v>0</v>
      </c>
      <c r="S4" s="62">
        <f>SUM(Q4:R4)</f>
        <v>0</v>
      </c>
      <c r="X4" s="57" t="s">
        <v>3</v>
      </c>
      <c r="Y4" s="57">
        <v>2</v>
      </c>
    </row>
    <row r="5" spans="1:25" x14ac:dyDescent="0.15">
      <c r="A5" s="62">
        <v>1</v>
      </c>
      <c r="B5" s="62">
        <f>IF(ISNA(VLOOKUP($Y$1*1000+A5,年齢別人口集計表AD2!$A$2:$K$5000,9,FALSE)),0,VLOOKUP($Y$1*1000+A5,年齢別人口集計表AD2!$A$2:$K$5000,9,FALSE))</f>
        <v>0</v>
      </c>
      <c r="C5" s="62">
        <f>IF(ISNA(VLOOKUP($Y$1*1000+A5,年齢別人口集計表AD2!$A$2:$K$5000,10,FALSE)),0,VLOOKUP($Y$1*1000+A5,年齢別人口集計表AD2!$A$2:$K$5000,10,FALSE))</f>
        <v>0</v>
      </c>
      <c r="D5" s="62">
        <f>SUM(B5:C5)</f>
        <v>0</v>
      </c>
      <c r="E5" s="63"/>
      <c r="F5" s="62">
        <v>6</v>
      </c>
      <c r="G5" s="62">
        <f>IF(ISNA(VLOOKUP($Y$1*1000+F5,年齢別人口集計表AD2!$A$2:$K$5000,9,FALSE)),0,VLOOKUP($Y$1*1000+F5,年齢別人口集計表AD2!$A$2:$K$5000,9,FALSE))</f>
        <v>0</v>
      </c>
      <c r="H5" s="62">
        <f>IF(ISNA(VLOOKUP($Y$1*1000+F5,年齢別人口集計表AD2!$A$2:$K$5000,10,FALSE)),0,VLOOKUP($Y$1*1000+F5,年齢別人口集計表AD2!$A$2:$K$5000,10,FALSE))</f>
        <v>0</v>
      </c>
      <c r="I5" s="62">
        <f>SUM(G5:H5)</f>
        <v>0</v>
      </c>
      <c r="J5" s="63"/>
      <c r="K5" s="62">
        <v>11</v>
      </c>
      <c r="L5" s="62">
        <f>IF(ISNA(VLOOKUP($Y$1*1000+K5,年齢別人口集計表AD2!$A$2:$K$5000,9,FALSE)),0,VLOOKUP($Y$1*1000+K5,年齢別人口集計表AD2!$A$2:$K$5000,9,FALSE))</f>
        <v>0</v>
      </c>
      <c r="M5" s="62">
        <f>IF(ISNA(VLOOKUP($Y$1*1000+K5,年齢別人口集計表AD2!$A$2:$K$5000,10,FALSE)),0,VLOOKUP($Y$1*1000+K5,年齢別人口集計表AD2!$A$2:$K$5000,10,FALSE))</f>
        <v>0</v>
      </c>
      <c r="N5" s="62">
        <f>SUM(L5:M5)</f>
        <v>0</v>
      </c>
      <c r="O5" s="63"/>
      <c r="P5" s="62">
        <v>16</v>
      </c>
      <c r="Q5" s="62">
        <f>IF(ISNA(VLOOKUP($Y$1*1000+P5,年齢別人口集計表AD2!$A$2:$K$5000,9,FALSE)),0,VLOOKUP($Y$1*1000+P5,年齢別人口集計表AD2!$A$2:$K$5000,9,FALSE))</f>
        <v>0</v>
      </c>
      <c r="R5" s="62">
        <f>IF(ISNA(VLOOKUP($Y$1*1000+P5,年齢別人口集計表AD2!$A$2:$K$5000,10,FALSE)),0,VLOOKUP($Y$1*1000+P5,年齢別人口集計表AD2!$A$2:$K$5000,10,FALSE))</f>
        <v>1</v>
      </c>
      <c r="S5" s="62">
        <f>SUM(Q5:R5)</f>
        <v>1</v>
      </c>
      <c r="X5" s="57" t="s">
        <v>4</v>
      </c>
      <c r="Y5" s="57">
        <v>3</v>
      </c>
    </row>
    <row r="6" spans="1:25" x14ac:dyDescent="0.15">
      <c r="A6" s="62">
        <v>2</v>
      </c>
      <c r="B6" s="62">
        <f>IF(ISNA(VLOOKUP($Y$1*1000+A6,年齢別人口集計表AD2!$A$2:$K$5000,9,FALSE)),0,VLOOKUP($Y$1*1000+A6,年齢別人口集計表AD2!$A$2:$K$5000,9,FALSE))</f>
        <v>0</v>
      </c>
      <c r="C6" s="62">
        <f>IF(ISNA(VLOOKUP($Y$1*1000+A6,年齢別人口集計表AD2!$A$2:$K$5000,10,FALSE)),0,VLOOKUP($Y$1*1000+A6,年齢別人口集計表AD2!$A$2:$K$5000,10,FALSE))</f>
        <v>1</v>
      </c>
      <c r="D6" s="62">
        <f>SUM(B6:C6)</f>
        <v>1</v>
      </c>
      <c r="E6" s="63"/>
      <c r="F6" s="62">
        <v>7</v>
      </c>
      <c r="G6" s="62">
        <f>IF(ISNA(VLOOKUP($Y$1*1000+F6,年齢別人口集計表AD2!$A$2:$K$5000,9,FALSE)),0,VLOOKUP($Y$1*1000+F6,年齢別人口集計表AD2!$A$2:$K$5000,9,FALSE))</f>
        <v>0</v>
      </c>
      <c r="H6" s="62">
        <f>IF(ISNA(VLOOKUP($Y$1*1000+F6,年齢別人口集計表AD2!$A$2:$K$5000,10,FALSE)),0,VLOOKUP($Y$1*1000+F6,年齢別人口集計表AD2!$A$2:$K$5000,10,FALSE))</f>
        <v>1</v>
      </c>
      <c r="I6" s="62">
        <f>SUM(G6:H6)</f>
        <v>1</v>
      </c>
      <c r="J6" s="63"/>
      <c r="K6" s="62">
        <v>12</v>
      </c>
      <c r="L6" s="62">
        <f>IF(ISNA(VLOOKUP($Y$1*1000+K6,年齢別人口集計表AD2!$A$2:$K$5000,9,FALSE)),0,VLOOKUP($Y$1*1000+K6,年齢別人口集計表AD2!$A$2:$K$5000,9,FALSE))</f>
        <v>0</v>
      </c>
      <c r="M6" s="62">
        <f>IF(ISNA(VLOOKUP($Y$1*1000+K6,年齢別人口集計表AD2!$A$2:$K$5000,10,FALSE)),0,VLOOKUP($Y$1*1000+K6,年齢別人口集計表AD2!$A$2:$K$5000,10,FALSE))</f>
        <v>0</v>
      </c>
      <c r="N6" s="62">
        <f>SUM(L6:M6)</f>
        <v>0</v>
      </c>
      <c r="O6" s="63"/>
      <c r="P6" s="62">
        <v>17</v>
      </c>
      <c r="Q6" s="62">
        <f>IF(ISNA(VLOOKUP($Y$1*1000+P6,年齢別人口集計表AD2!$A$2:$K$5000,9,FALSE)),0,VLOOKUP($Y$1*1000+P6,年齢別人口集計表AD2!$A$2:$K$5000,9,FALSE))</f>
        <v>1</v>
      </c>
      <c r="R6" s="62">
        <f>IF(ISNA(VLOOKUP($Y$1*1000+P6,年齢別人口集計表AD2!$A$2:$K$5000,10,FALSE)),0,VLOOKUP($Y$1*1000+P6,年齢別人口集計表AD2!$A$2:$K$5000,10,FALSE))</f>
        <v>0</v>
      </c>
      <c r="S6" s="62">
        <f>SUM(Q6:R6)</f>
        <v>1</v>
      </c>
      <c r="X6" s="57" t="s">
        <v>5</v>
      </c>
      <c r="Y6" s="57">
        <v>4</v>
      </c>
    </row>
    <row r="7" spans="1:25" x14ac:dyDescent="0.15">
      <c r="A7" s="62">
        <v>3</v>
      </c>
      <c r="B7" s="62">
        <f>IF(ISNA(VLOOKUP($Y$1*1000+A7,年齢別人口集計表AD2!$A$2:$K$5000,9,FALSE)),0,VLOOKUP($Y$1*1000+A7,年齢別人口集計表AD2!$A$2:$K$5000,9,FALSE))</f>
        <v>2</v>
      </c>
      <c r="C7" s="62">
        <f>IF(ISNA(VLOOKUP($Y$1*1000+A7,年齢別人口集計表AD2!$A$2:$K$5000,10,FALSE)),0,VLOOKUP($Y$1*1000+A7,年齢別人口集計表AD2!$A$2:$K$5000,10,FALSE))</f>
        <v>0</v>
      </c>
      <c r="D7" s="62">
        <f>SUM(B7:C7)</f>
        <v>2</v>
      </c>
      <c r="E7" s="63"/>
      <c r="F7" s="62">
        <v>8</v>
      </c>
      <c r="G7" s="62">
        <f>IF(ISNA(VLOOKUP($Y$1*1000+F7,年齢別人口集計表AD2!$A$2:$K$5000,9,FALSE)),0,VLOOKUP($Y$1*1000+F7,年齢別人口集計表AD2!$A$2:$K$5000,9,FALSE))</f>
        <v>0</v>
      </c>
      <c r="H7" s="62">
        <f>IF(ISNA(VLOOKUP($Y$1*1000+F7,年齢別人口集計表AD2!$A$2:$K$5000,10,FALSE)),0,VLOOKUP($Y$1*1000+F7,年齢別人口集計表AD2!$A$2:$K$5000,10,FALSE))</f>
        <v>0</v>
      </c>
      <c r="I7" s="62">
        <f>SUM(G7:H7)</f>
        <v>0</v>
      </c>
      <c r="J7" s="63"/>
      <c r="K7" s="62">
        <v>13</v>
      </c>
      <c r="L7" s="62">
        <f>IF(ISNA(VLOOKUP($Y$1*1000+K7,年齢別人口集計表AD2!$A$2:$K$5000,9,FALSE)),0,VLOOKUP($Y$1*1000+K7,年齢別人口集計表AD2!$A$2:$K$5000,9,FALSE))</f>
        <v>1</v>
      </c>
      <c r="M7" s="62">
        <f>IF(ISNA(VLOOKUP($Y$1*1000+K7,年齢別人口集計表AD2!$A$2:$K$5000,10,FALSE)),0,VLOOKUP($Y$1*1000+K7,年齢別人口集計表AD2!$A$2:$K$5000,10,FALSE))</f>
        <v>0</v>
      </c>
      <c r="N7" s="62">
        <f>SUM(L7:M7)</f>
        <v>1</v>
      </c>
      <c r="O7" s="63"/>
      <c r="P7" s="62">
        <v>18</v>
      </c>
      <c r="Q7" s="62">
        <f>IF(ISNA(VLOOKUP($Y$1*1000+P7,年齢別人口集計表AD2!$A$2:$K$5000,9,FALSE)),0,VLOOKUP($Y$1*1000+P7,年齢別人口集計表AD2!$A$2:$K$5000,9,FALSE))</f>
        <v>0</v>
      </c>
      <c r="R7" s="62">
        <f>IF(ISNA(VLOOKUP($Y$1*1000+P7,年齢別人口集計表AD2!$A$2:$K$5000,10,FALSE)),0,VLOOKUP($Y$1*1000+P7,年齢別人口集計表AD2!$A$2:$K$5000,10,FALSE))</f>
        <v>0</v>
      </c>
      <c r="S7" s="62">
        <f>SUM(Q7:R7)</f>
        <v>0</v>
      </c>
      <c r="X7" s="57" t="s">
        <v>6</v>
      </c>
      <c r="Y7" s="57">
        <v>5</v>
      </c>
    </row>
    <row r="8" spans="1:25" x14ac:dyDescent="0.15">
      <c r="A8" s="62">
        <v>4</v>
      </c>
      <c r="B8" s="62">
        <f>IF(ISNA(VLOOKUP($Y$1*1000+A8,年齢別人口集計表AD2!$A$2:$K$5000,9,FALSE)),0,VLOOKUP($Y$1*1000+A8,年齢別人口集計表AD2!$A$2:$K$5000,9,FALSE))</f>
        <v>0</v>
      </c>
      <c r="C8" s="62">
        <f>IF(ISNA(VLOOKUP($Y$1*1000+A8,年齢別人口集計表AD2!$A$2:$K$5000,10,FALSE)),0,VLOOKUP($Y$1*1000+A8,年齢別人口集計表AD2!$A$2:$K$5000,10,FALSE))</f>
        <v>0</v>
      </c>
      <c r="D8" s="62">
        <f>SUM(B8:C8)</f>
        <v>0</v>
      </c>
      <c r="E8" s="63"/>
      <c r="F8" s="62">
        <v>9</v>
      </c>
      <c r="G8" s="62">
        <f>IF(ISNA(VLOOKUP($Y$1*1000+F8,年齢別人口集計表AD2!$A$2:$K$5000,9,FALSE)),0,VLOOKUP($Y$1*1000+F8,年齢別人口集計表AD2!$A$2:$K$5000,9,FALSE))</f>
        <v>0</v>
      </c>
      <c r="H8" s="62">
        <f>IF(ISNA(VLOOKUP($Y$1*1000+F8,年齢別人口集計表AD2!$A$2:$K$5000,10,FALSE)),0,VLOOKUP($Y$1*1000+F8,年齢別人口集計表AD2!$A$2:$K$5000,10,FALSE))</f>
        <v>1</v>
      </c>
      <c r="I8" s="62">
        <f>SUM(G8:H8)</f>
        <v>1</v>
      </c>
      <c r="J8" s="63"/>
      <c r="K8" s="62">
        <v>14</v>
      </c>
      <c r="L8" s="62">
        <f>IF(ISNA(VLOOKUP($Y$1*1000+K8,年齢別人口集計表AD2!$A$2:$K$5000,9,FALSE)),0,VLOOKUP($Y$1*1000+K8,年齢別人口集計表AD2!$A$2:$K$5000,9,FALSE))</f>
        <v>0</v>
      </c>
      <c r="M8" s="62">
        <f>IF(ISNA(VLOOKUP($Y$1*1000+K8,年齢別人口集計表AD2!$A$2:$K$5000,10,FALSE)),0,VLOOKUP($Y$1*1000+K8,年齢別人口集計表AD2!$A$2:$K$5000,10,FALSE))</f>
        <v>0</v>
      </c>
      <c r="N8" s="62">
        <f>SUM(L8:M8)</f>
        <v>0</v>
      </c>
      <c r="O8" s="63"/>
      <c r="P8" s="62">
        <v>19</v>
      </c>
      <c r="Q8" s="62">
        <f>IF(ISNA(VLOOKUP($Y$1*1000+P8,年齢別人口集計表AD2!$A$2:$K$5000,9,FALSE)),0,VLOOKUP($Y$1*1000+P8,年齢別人口集計表AD2!$A$2:$K$5000,9,FALSE))</f>
        <v>1</v>
      </c>
      <c r="R8" s="62">
        <f>IF(ISNA(VLOOKUP($Y$1*1000+P8,年齢別人口集計表AD2!$A$2:$K$5000,10,FALSE)),0,VLOOKUP($Y$1*1000+P8,年齢別人口集計表AD2!$A$2:$K$5000,10,FALSE))</f>
        <v>0</v>
      </c>
      <c r="S8" s="62">
        <f>SUM(Q8:R8)</f>
        <v>1</v>
      </c>
      <c r="X8" s="57" t="s">
        <v>7</v>
      </c>
      <c r="Y8" s="57">
        <v>6</v>
      </c>
    </row>
    <row r="9" spans="1:25" x14ac:dyDescent="0.15">
      <c r="A9" s="64" t="s">
        <v>91</v>
      </c>
      <c r="B9" s="62">
        <f>SUM(B4:B8)</f>
        <v>2</v>
      </c>
      <c r="C9" s="62">
        <f>SUM(C4:C8)</f>
        <v>2</v>
      </c>
      <c r="D9" s="62">
        <f>SUM(D4:D8)</f>
        <v>4</v>
      </c>
      <c r="E9" s="63"/>
      <c r="F9" s="64" t="s">
        <v>91</v>
      </c>
      <c r="G9" s="62">
        <f>SUM(G4:G8)</f>
        <v>0</v>
      </c>
      <c r="H9" s="62">
        <f>SUM(H4:H8)</f>
        <v>2</v>
      </c>
      <c r="I9" s="62">
        <f>SUM(I4:I8)</f>
        <v>2</v>
      </c>
      <c r="J9" s="63"/>
      <c r="K9" s="64" t="s">
        <v>91</v>
      </c>
      <c r="L9" s="62">
        <f>SUM(L4:L8)</f>
        <v>1</v>
      </c>
      <c r="M9" s="62">
        <f>SUM(M4:M8)</f>
        <v>0</v>
      </c>
      <c r="N9" s="62">
        <f>SUM(N4:N8)</f>
        <v>1</v>
      </c>
      <c r="O9" s="63"/>
      <c r="P9" s="64" t="s">
        <v>91</v>
      </c>
      <c r="Q9" s="62">
        <f>SUM(Q4:Q8)</f>
        <v>2</v>
      </c>
      <c r="R9" s="62">
        <f>SUM(R4:R8)</f>
        <v>1</v>
      </c>
      <c r="S9" s="62">
        <f>SUM(S4:S8)</f>
        <v>3</v>
      </c>
      <c r="U9" s="65">
        <f>Q9+L9+G9+B9</f>
        <v>5</v>
      </c>
      <c r="V9" s="65">
        <f>R9+M9+H9+C9</f>
        <v>5</v>
      </c>
      <c r="X9" s="57" t="s">
        <v>8</v>
      </c>
      <c r="Y9" s="57">
        <v>7</v>
      </c>
    </row>
    <row r="10" spans="1:25" x14ac:dyDescent="0.15">
      <c r="A10" s="66"/>
      <c r="B10" s="66"/>
      <c r="C10" s="66"/>
      <c r="D10" s="66"/>
      <c r="F10" s="66"/>
      <c r="G10" s="66"/>
      <c r="H10" s="66"/>
      <c r="I10" s="66"/>
      <c r="K10" s="66"/>
      <c r="L10" s="66"/>
      <c r="M10" s="66"/>
      <c r="N10" s="66"/>
      <c r="P10" s="66"/>
      <c r="Q10" s="66"/>
      <c r="R10" s="66"/>
      <c r="S10" s="66"/>
      <c r="X10" s="57" t="s">
        <v>9</v>
      </c>
      <c r="Y10" s="57">
        <v>8</v>
      </c>
    </row>
    <row r="11" spans="1:25" x14ac:dyDescent="0.15">
      <c r="A11" s="64" t="s">
        <v>0</v>
      </c>
      <c r="B11" s="64" t="s">
        <v>89</v>
      </c>
      <c r="C11" s="64" t="s">
        <v>90</v>
      </c>
      <c r="D11" s="64" t="s">
        <v>91</v>
      </c>
      <c r="E11" s="63"/>
      <c r="F11" s="64" t="s">
        <v>0</v>
      </c>
      <c r="G11" s="64" t="s">
        <v>89</v>
      </c>
      <c r="H11" s="64" t="s">
        <v>90</v>
      </c>
      <c r="I11" s="64" t="s">
        <v>91</v>
      </c>
      <c r="J11" s="63"/>
      <c r="K11" s="64" t="s">
        <v>0</v>
      </c>
      <c r="L11" s="64" t="s">
        <v>89</v>
      </c>
      <c r="M11" s="64" t="s">
        <v>90</v>
      </c>
      <c r="N11" s="64" t="s">
        <v>91</v>
      </c>
      <c r="O11" s="63"/>
      <c r="P11" s="64" t="s">
        <v>0</v>
      </c>
      <c r="Q11" s="64" t="s">
        <v>89</v>
      </c>
      <c r="R11" s="64" t="s">
        <v>90</v>
      </c>
      <c r="S11" s="64" t="s">
        <v>91</v>
      </c>
      <c r="X11" s="57" t="s">
        <v>10</v>
      </c>
      <c r="Y11" s="57">
        <v>9</v>
      </c>
    </row>
    <row r="12" spans="1:25" x14ac:dyDescent="0.15">
      <c r="A12" s="62">
        <v>20</v>
      </c>
      <c r="B12" s="62">
        <f>IF(ISNA(VLOOKUP($Y$1*1000+A12,年齢別人口集計表AD2!$A$2:$K$5000,9,FALSE)),0,VLOOKUP($Y$1*1000+A12,年齢別人口集計表AD2!$A$2:$K$5000,9,FALSE))</f>
        <v>2</v>
      </c>
      <c r="C12" s="62">
        <f>IF(ISNA(VLOOKUP($Y$1*1000+A12,年齢別人口集計表AD2!$A$2:$K$5000,10,FALSE)),0,VLOOKUP($Y$1*1000+A12,年齢別人口集計表AD2!$A$2:$K$5000,10,FALSE))</f>
        <v>0</v>
      </c>
      <c r="D12" s="62">
        <f>SUM(B12:C12)</f>
        <v>2</v>
      </c>
      <c r="E12" s="63"/>
      <c r="F12" s="62">
        <v>25</v>
      </c>
      <c r="G12" s="62">
        <f>IF(ISNA(VLOOKUP($Y$1*1000+F12,年齢別人口集計表AD2!$A$2:$K$5000,9,FALSE)),0,VLOOKUP($Y$1*1000+F12,年齢別人口集計表AD2!$A$2:$K$5000,9,FALSE))</f>
        <v>0</v>
      </c>
      <c r="H12" s="62">
        <f>IF(ISNA(VLOOKUP($Y$1*1000+F12,年齢別人口集計表AD2!$A$2:$K$5000,10,FALSE)),0,VLOOKUP($Y$1*1000+F12,年齢別人口集計表AD2!$A$2:$K$5000,10,FALSE))</f>
        <v>0</v>
      </c>
      <c r="I12" s="62">
        <f>SUM(G12:H12)</f>
        <v>0</v>
      </c>
      <c r="J12" s="63"/>
      <c r="K12" s="62">
        <v>30</v>
      </c>
      <c r="L12" s="62">
        <f>IF(ISNA(VLOOKUP($Y$1*1000+K12,年齢別人口集計表AD2!$A$2:$K$5000,9,FALSE)),0,VLOOKUP($Y$1*1000+K12,年齢別人口集計表AD2!$A$2:$K$5000,9,FALSE))</f>
        <v>0</v>
      </c>
      <c r="M12" s="62">
        <f>IF(ISNA(VLOOKUP($Y$1*1000+K12,年齢別人口集計表AD2!$A$2:$K$5000,10,FALSE)),0,VLOOKUP($Y$1*1000+K12,年齢別人口集計表AD2!$A$2:$K$5000,10,FALSE))</f>
        <v>0</v>
      </c>
      <c r="N12" s="62">
        <f>SUM(L12:M12)</f>
        <v>0</v>
      </c>
      <c r="O12" s="63"/>
      <c r="P12" s="62">
        <v>35</v>
      </c>
      <c r="Q12" s="62">
        <f>IF(ISNA(VLOOKUP($Y$1*1000+P12,年齢別人口集計表AD2!$A$2:$K$5000,9,FALSE)),0,VLOOKUP($Y$1*1000+P12,年齢別人口集計表AD2!$A$2:$K$5000,9,FALSE))</f>
        <v>1</v>
      </c>
      <c r="R12" s="62">
        <f>IF(ISNA(VLOOKUP($Y$1*1000+P12,年齢別人口集計表AD2!$A$2:$K$5000,10,FALSE)),0,VLOOKUP($Y$1*1000+P12,年齢別人口集計表AD2!$A$2:$K$5000,10,FALSE))</f>
        <v>0</v>
      </c>
      <c r="S12" s="62">
        <f>SUM(Q12:R12)</f>
        <v>1</v>
      </c>
      <c r="X12" s="57" t="s">
        <v>11</v>
      </c>
      <c r="Y12" s="57">
        <v>10</v>
      </c>
    </row>
    <row r="13" spans="1:25" x14ac:dyDescent="0.15">
      <c r="A13" s="62">
        <v>21</v>
      </c>
      <c r="B13" s="62">
        <f>IF(ISNA(VLOOKUP($Y$1*1000+A13,年齢別人口集計表AD2!$A$2:$K$5000,9,FALSE)),0,VLOOKUP($Y$1*1000+A13,年齢別人口集計表AD2!$A$2:$K$5000,9,FALSE))</f>
        <v>0</v>
      </c>
      <c r="C13" s="62">
        <f>IF(ISNA(VLOOKUP($Y$1*1000+A13,年齢別人口集計表AD2!$A$2:$K$5000,10,FALSE)),0,VLOOKUP($Y$1*1000+A13,年齢別人口集計表AD2!$A$2:$K$5000,10,FALSE))</f>
        <v>0</v>
      </c>
      <c r="D13" s="62">
        <f>SUM(B13:C13)</f>
        <v>0</v>
      </c>
      <c r="E13" s="63"/>
      <c r="F13" s="62">
        <v>26</v>
      </c>
      <c r="G13" s="62">
        <f>IF(ISNA(VLOOKUP($Y$1*1000+F13,年齢別人口集計表AD2!$A$2:$K$5000,9,FALSE)),0,VLOOKUP($Y$1*1000+F13,年齢別人口集計表AD2!$A$2:$K$5000,9,FALSE))</f>
        <v>0</v>
      </c>
      <c r="H13" s="62">
        <f>IF(ISNA(VLOOKUP($Y$1*1000+F13,年齢別人口集計表AD2!$A$2:$K$5000,10,FALSE)),0,VLOOKUP($Y$1*1000+F13,年齢別人口集計表AD2!$A$2:$K$5000,10,FALSE))</f>
        <v>0</v>
      </c>
      <c r="I13" s="62">
        <f>SUM(G13:H13)</f>
        <v>0</v>
      </c>
      <c r="J13" s="63"/>
      <c r="K13" s="62">
        <v>31</v>
      </c>
      <c r="L13" s="62">
        <f>IF(ISNA(VLOOKUP($Y$1*1000+K13,年齢別人口集計表AD2!$A$2:$K$5000,9,FALSE)),0,VLOOKUP($Y$1*1000+K13,年齢別人口集計表AD2!$A$2:$K$5000,9,FALSE))</f>
        <v>0</v>
      </c>
      <c r="M13" s="62">
        <f>IF(ISNA(VLOOKUP($Y$1*1000+K13,年齢別人口集計表AD2!$A$2:$K$5000,10,FALSE)),0,VLOOKUP($Y$1*1000+K13,年齢別人口集計表AD2!$A$2:$K$5000,10,FALSE))</f>
        <v>1</v>
      </c>
      <c r="N13" s="62">
        <f>SUM(L13:M13)</f>
        <v>1</v>
      </c>
      <c r="O13" s="63"/>
      <c r="P13" s="62">
        <v>36</v>
      </c>
      <c r="Q13" s="62">
        <f>IF(ISNA(VLOOKUP($Y$1*1000+P13,年齢別人口集計表AD2!$A$2:$K$5000,9,FALSE)),0,VLOOKUP($Y$1*1000+P13,年齢別人口集計表AD2!$A$2:$K$5000,9,FALSE))</f>
        <v>1</v>
      </c>
      <c r="R13" s="62">
        <f>IF(ISNA(VLOOKUP($Y$1*1000+P13,年齢別人口集計表AD2!$A$2:$K$5000,10,FALSE)),0,VLOOKUP($Y$1*1000+P13,年齢別人口集計表AD2!$A$2:$K$5000,10,FALSE))</f>
        <v>0</v>
      </c>
      <c r="S13" s="62">
        <f>SUM(Q13:R13)</f>
        <v>1</v>
      </c>
      <c r="X13" s="57" t="s">
        <v>12</v>
      </c>
      <c r="Y13" s="57">
        <v>11</v>
      </c>
    </row>
    <row r="14" spans="1:25" x14ac:dyDescent="0.15">
      <c r="A14" s="62">
        <v>22</v>
      </c>
      <c r="B14" s="62">
        <f>IF(ISNA(VLOOKUP($Y$1*1000+A14,年齢別人口集計表AD2!$A$2:$K$5000,9,FALSE)),0,VLOOKUP($Y$1*1000+A14,年齢別人口集計表AD2!$A$2:$K$5000,9,FALSE))</f>
        <v>0</v>
      </c>
      <c r="C14" s="62">
        <f>IF(ISNA(VLOOKUP($Y$1*1000+A14,年齢別人口集計表AD2!$A$2:$K$5000,10,FALSE)),0,VLOOKUP($Y$1*1000+A14,年齢別人口集計表AD2!$A$2:$K$5000,10,FALSE))</f>
        <v>1</v>
      </c>
      <c r="D14" s="62">
        <f>SUM(B14:C14)</f>
        <v>1</v>
      </c>
      <c r="E14" s="63"/>
      <c r="F14" s="62">
        <v>27</v>
      </c>
      <c r="G14" s="62">
        <f>IF(ISNA(VLOOKUP($Y$1*1000+F14,年齢別人口集計表AD2!$A$2:$K$5000,9,FALSE)),0,VLOOKUP($Y$1*1000+F14,年齢別人口集計表AD2!$A$2:$K$5000,9,FALSE))</f>
        <v>0</v>
      </c>
      <c r="H14" s="62">
        <f>IF(ISNA(VLOOKUP($Y$1*1000+F14,年齢別人口集計表AD2!$A$2:$K$5000,10,FALSE)),0,VLOOKUP($Y$1*1000+F14,年齢別人口集計表AD2!$A$2:$K$5000,10,FALSE))</f>
        <v>0</v>
      </c>
      <c r="I14" s="62">
        <f>SUM(G14:H14)</f>
        <v>0</v>
      </c>
      <c r="J14" s="63"/>
      <c r="K14" s="62">
        <v>32</v>
      </c>
      <c r="L14" s="62">
        <f>IF(ISNA(VLOOKUP($Y$1*1000+K14,年齢別人口集計表AD2!$A$2:$K$5000,9,FALSE)),0,VLOOKUP($Y$1*1000+K14,年齢別人口集計表AD2!$A$2:$K$5000,9,FALSE))</f>
        <v>0</v>
      </c>
      <c r="M14" s="62">
        <f>IF(ISNA(VLOOKUP($Y$1*1000+K14,年齢別人口集計表AD2!$A$2:$K$5000,10,FALSE)),0,VLOOKUP($Y$1*1000+K14,年齢別人口集計表AD2!$A$2:$K$5000,10,FALSE))</f>
        <v>1</v>
      </c>
      <c r="N14" s="62">
        <f>SUM(L14:M14)</f>
        <v>1</v>
      </c>
      <c r="O14" s="63"/>
      <c r="P14" s="62">
        <v>37</v>
      </c>
      <c r="Q14" s="62">
        <f>IF(ISNA(VLOOKUP($Y$1*1000+P14,年齢別人口集計表AD2!$A$2:$K$5000,9,FALSE)),0,VLOOKUP($Y$1*1000+P14,年齢別人口集計表AD2!$A$2:$K$5000,9,FALSE))</f>
        <v>0</v>
      </c>
      <c r="R14" s="62">
        <f>IF(ISNA(VLOOKUP($Y$1*1000+P14,年齢別人口集計表AD2!$A$2:$K$5000,10,FALSE)),0,VLOOKUP($Y$1*1000+P14,年齢別人口集計表AD2!$A$2:$K$5000,10,FALSE))</f>
        <v>2</v>
      </c>
      <c r="S14" s="62">
        <f>SUM(Q14:R14)</f>
        <v>2</v>
      </c>
      <c r="X14" s="57" t="s">
        <v>13</v>
      </c>
      <c r="Y14" s="57">
        <v>12</v>
      </c>
    </row>
    <row r="15" spans="1:25" x14ac:dyDescent="0.15">
      <c r="A15" s="62">
        <v>23</v>
      </c>
      <c r="B15" s="62">
        <f>IF(ISNA(VLOOKUP($Y$1*1000+A15,年齢別人口集計表AD2!$A$2:$K$5000,9,FALSE)),0,VLOOKUP($Y$1*1000+A15,年齢別人口集計表AD2!$A$2:$K$5000,9,FALSE))</f>
        <v>0</v>
      </c>
      <c r="C15" s="62">
        <f>IF(ISNA(VLOOKUP($Y$1*1000+A15,年齢別人口集計表AD2!$A$2:$K$5000,10,FALSE)),0,VLOOKUP($Y$1*1000+A15,年齢別人口集計表AD2!$A$2:$K$5000,10,FALSE))</f>
        <v>0</v>
      </c>
      <c r="D15" s="62">
        <f>SUM(B15:C15)</f>
        <v>0</v>
      </c>
      <c r="E15" s="63"/>
      <c r="F15" s="62">
        <v>28</v>
      </c>
      <c r="G15" s="62">
        <f>IF(ISNA(VLOOKUP($Y$1*1000+F15,年齢別人口集計表AD2!$A$2:$K$5000,9,FALSE)),0,VLOOKUP($Y$1*1000+F15,年齢別人口集計表AD2!$A$2:$K$5000,9,FALSE))</f>
        <v>0</v>
      </c>
      <c r="H15" s="62">
        <f>IF(ISNA(VLOOKUP($Y$1*1000+F15,年齢別人口集計表AD2!$A$2:$K$5000,10,FALSE)),0,VLOOKUP($Y$1*1000+F15,年齢別人口集計表AD2!$A$2:$K$5000,10,FALSE))</f>
        <v>2</v>
      </c>
      <c r="I15" s="62">
        <f>SUM(G15:H15)</f>
        <v>2</v>
      </c>
      <c r="J15" s="63"/>
      <c r="K15" s="62">
        <v>33</v>
      </c>
      <c r="L15" s="62">
        <f>IF(ISNA(VLOOKUP($Y$1*1000+K15,年齢別人口集計表AD2!$A$2:$K$5000,9,FALSE)),0,VLOOKUP($Y$1*1000+K15,年齢別人口集計表AD2!$A$2:$K$5000,9,FALSE))</f>
        <v>0</v>
      </c>
      <c r="M15" s="62">
        <f>IF(ISNA(VLOOKUP($Y$1*1000+K15,年齢別人口集計表AD2!$A$2:$K$5000,10,FALSE)),0,VLOOKUP($Y$1*1000+K15,年齢別人口集計表AD2!$A$2:$K$5000,10,FALSE))</f>
        <v>1</v>
      </c>
      <c r="N15" s="62">
        <f>SUM(L15:M15)</f>
        <v>1</v>
      </c>
      <c r="O15" s="63"/>
      <c r="P15" s="62">
        <v>38</v>
      </c>
      <c r="Q15" s="62">
        <f>IF(ISNA(VLOOKUP($Y$1*1000+P15,年齢別人口集計表AD2!$A$2:$K$5000,9,FALSE)),0,VLOOKUP($Y$1*1000+P15,年齢別人口集計表AD2!$A$2:$K$5000,9,FALSE))</f>
        <v>0</v>
      </c>
      <c r="R15" s="62">
        <f>IF(ISNA(VLOOKUP($Y$1*1000+P15,年齢別人口集計表AD2!$A$2:$K$5000,10,FALSE)),0,VLOOKUP($Y$1*1000+P15,年齢別人口集計表AD2!$A$2:$K$5000,10,FALSE))</f>
        <v>0</v>
      </c>
      <c r="S15" s="62">
        <f>SUM(Q15:R15)</f>
        <v>0</v>
      </c>
      <c r="X15" s="57" t="s">
        <v>14</v>
      </c>
      <c r="Y15" s="57">
        <v>13</v>
      </c>
    </row>
    <row r="16" spans="1:25" x14ac:dyDescent="0.15">
      <c r="A16" s="62">
        <v>24</v>
      </c>
      <c r="B16" s="62">
        <f>IF(ISNA(VLOOKUP($Y$1*1000+A16,年齢別人口集計表AD2!$A$2:$K$5000,9,FALSE)),0,VLOOKUP($Y$1*1000+A16,年齢別人口集計表AD2!$A$2:$K$5000,9,FALSE))</f>
        <v>3</v>
      </c>
      <c r="C16" s="62">
        <f>IF(ISNA(VLOOKUP($Y$1*1000+A16,年齢別人口集計表AD2!$A$2:$K$5000,10,FALSE)),0,VLOOKUP($Y$1*1000+A16,年齢別人口集計表AD2!$A$2:$K$5000,10,FALSE))</f>
        <v>0</v>
      </c>
      <c r="D16" s="62">
        <f>SUM(B16:C16)</f>
        <v>3</v>
      </c>
      <c r="E16" s="63"/>
      <c r="F16" s="62">
        <v>29</v>
      </c>
      <c r="G16" s="62">
        <f>IF(ISNA(VLOOKUP($Y$1*1000+F16,年齢別人口集計表AD2!$A$2:$K$5000,9,FALSE)),0,VLOOKUP($Y$1*1000+F16,年齢別人口集計表AD2!$A$2:$K$5000,9,FALSE))</f>
        <v>0</v>
      </c>
      <c r="H16" s="62">
        <f>IF(ISNA(VLOOKUP($Y$1*1000+F16,年齢別人口集計表AD2!$A$2:$K$5000,10,FALSE)),0,VLOOKUP($Y$1*1000+F16,年齢別人口集計表AD2!$A$2:$K$5000,10,FALSE))</f>
        <v>0</v>
      </c>
      <c r="I16" s="62">
        <f>SUM(G16:H16)</f>
        <v>0</v>
      </c>
      <c r="J16" s="63"/>
      <c r="K16" s="62">
        <v>34</v>
      </c>
      <c r="L16" s="62">
        <f>IF(ISNA(VLOOKUP($Y$1*1000+K16,年齢別人口集計表AD2!$A$2:$K$5000,9,FALSE)),0,VLOOKUP($Y$1*1000+K16,年齢別人口集計表AD2!$A$2:$K$5000,9,FALSE))</f>
        <v>0</v>
      </c>
      <c r="M16" s="62">
        <f>IF(ISNA(VLOOKUP($Y$1*1000+K16,年齢別人口集計表AD2!$A$2:$K$5000,10,FALSE)),0,VLOOKUP($Y$1*1000+K16,年齢別人口集計表AD2!$A$2:$K$5000,10,FALSE))</f>
        <v>0</v>
      </c>
      <c r="N16" s="62">
        <f>SUM(L16:M16)</f>
        <v>0</v>
      </c>
      <c r="O16" s="63"/>
      <c r="P16" s="62">
        <v>39</v>
      </c>
      <c r="Q16" s="62">
        <f>IF(ISNA(VLOOKUP($Y$1*1000+P16,年齢別人口集計表AD2!$A$2:$K$5000,9,FALSE)),0,VLOOKUP($Y$1*1000+P16,年齢別人口集計表AD2!$A$2:$K$5000,9,FALSE))</f>
        <v>0</v>
      </c>
      <c r="R16" s="62">
        <f>IF(ISNA(VLOOKUP($Y$1*1000+P16,年齢別人口集計表AD2!$A$2:$K$5000,10,FALSE)),0,VLOOKUP($Y$1*1000+P16,年齢別人口集計表AD2!$A$2:$K$5000,10,FALSE))</f>
        <v>1</v>
      </c>
      <c r="S16" s="62">
        <f>SUM(Q16:R16)</f>
        <v>1</v>
      </c>
      <c r="X16" s="57" t="s">
        <v>15</v>
      </c>
      <c r="Y16" s="57">
        <v>14</v>
      </c>
    </row>
    <row r="17" spans="1:25" x14ac:dyDescent="0.15">
      <c r="A17" s="64" t="s">
        <v>91</v>
      </c>
      <c r="B17" s="62">
        <f>SUM(B12:B16)</f>
        <v>5</v>
      </c>
      <c r="C17" s="62">
        <f>SUM(C12:C16)</f>
        <v>1</v>
      </c>
      <c r="D17" s="62">
        <f>SUM(D12:D16)</f>
        <v>6</v>
      </c>
      <c r="E17" s="63"/>
      <c r="F17" s="64" t="s">
        <v>91</v>
      </c>
      <c r="G17" s="62">
        <f>SUM(G12:G16)</f>
        <v>0</v>
      </c>
      <c r="H17" s="62">
        <f>SUM(H12:H16)</f>
        <v>2</v>
      </c>
      <c r="I17" s="62">
        <f>SUM(I12:I16)</f>
        <v>2</v>
      </c>
      <c r="J17" s="63"/>
      <c r="K17" s="64" t="s">
        <v>91</v>
      </c>
      <c r="L17" s="62">
        <f>SUM(L12:L16)</f>
        <v>0</v>
      </c>
      <c r="M17" s="62">
        <f>SUM(M12:M16)</f>
        <v>3</v>
      </c>
      <c r="N17" s="62">
        <f>SUM(N12:N16)</f>
        <v>3</v>
      </c>
      <c r="O17" s="63"/>
      <c r="P17" s="64" t="s">
        <v>91</v>
      </c>
      <c r="Q17" s="62">
        <f>SUM(Q12:Q16)</f>
        <v>2</v>
      </c>
      <c r="R17" s="62">
        <f>SUM(R12:R16)</f>
        <v>3</v>
      </c>
      <c r="S17" s="62">
        <f>SUM(S12:S16)</f>
        <v>5</v>
      </c>
      <c r="U17" s="65">
        <f>Q17+L17+G17+B17</f>
        <v>7</v>
      </c>
      <c r="V17" s="65">
        <f>R17+M17+H17+C17</f>
        <v>9</v>
      </c>
      <c r="X17" s="57" t="s">
        <v>16</v>
      </c>
      <c r="Y17" s="57">
        <v>15</v>
      </c>
    </row>
    <row r="18" spans="1:25" x14ac:dyDescent="0.15">
      <c r="A18" s="66"/>
      <c r="B18" s="66"/>
      <c r="C18" s="66"/>
      <c r="D18" s="66"/>
      <c r="F18" s="66"/>
      <c r="G18" s="66"/>
      <c r="H18" s="66"/>
      <c r="I18" s="66"/>
      <c r="K18" s="66"/>
      <c r="L18" s="66"/>
      <c r="M18" s="66"/>
      <c r="N18" s="66"/>
      <c r="P18" s="66"/>
      <c r="Q18" s="66"/>
      <c r="R18" s="66"/>
      <c r="S18" s="66"/>
      <c r="X18" s="57" t="s">
        <v>17</v>
      </c>
      <c r="Y18" s="57">
        <v>16</v>
      </c>
    </row>
    <row r="19" spans="1:25" x14ac:dyDescent="0.15">
      <c r="A19" s="64" t="s">
        <v>0</v>
      </c>
      <c r="B19" s="64" t="s">
        <v>89</v>
      </c>
      <c r="C19" s="64" t="s">
        <v>90</v>
      </c>
      <c r="D19" s="64" t="s">
        <v>91</v>
      </c>
      <c r="E19" s="63"/>
      <c r="F19" s="64" t="s">
        <v>0</v>
      </c>
      <c r="G19" s="64" t="s">
        <v>89</v>
      </c>
      <c r="H19" s="64" t="s">
        <v>90</v>
      </c>
      <c r="I19" s="64" t="s">
        <v>91</v>
      </c>
      <c r="J19" s="63"/>
      <c r="K19" s="64" t="s">
        <v>0</v>
      </c>
      <c r="L19" s="64" t="s">
        <v>89</v>
      </c>
      <c r="M19" s="64" t="s">
        <v>90</v>
      </c>
      <c r="N19" s="64" t="s">
        <v>91</v>
      </c>
      <c r="O19" s="63"/>
      <c r="P19" s="64" t="s">
        <v>0</v>
      </c>
      <c r="Q19" s="64" t="s">
        <v>89</v>
      </c>
      <c r="R19" s="64" t="s">
        <v>90</v>
      </c>
      <c r="S19" s="64" t="s">
        <v>91</v>
      </c>
      <c r="X19" s="57" t="s">
        <v>18</v>
      </c>
      <c r="Y19" s="57">
        <v>17</v>
      </c>
    </row>
    <row r="20" spans="1:25" x14ac:dyDescent="0.15">
      <c r="A20" s="62">
        <v>40</v>
      </c>
      <c r="B20" s="62">
        <f>IF(ISNA(VLOOKUP($Y$1*1000+A20,年齢別人口集計表AD2!$A$2:$K$5000,9,FALSE)),0,VLOOKUP($Y$1*1000+A20,年齢別人口集計表AD2!$A$2:$K$5000,9,FALSE))</f>
        <v>0</v>
      </c>
      <c r="C20" s="62">
        <f>IF(ISNA(VLOOKUP($Y$1*1000+A20,年齢別人口集計表AD2!$A$2:$K$5000,10,FALSE)),0,VLOOKUP($Y$1*1000+A20,年齢別人口集計表AD2!$A$2:$K$5000,10,FALSE))</f>
        <v>1</v>
      </c>
      <c r="D20" s="62">
        <f>SUM(B20:C20)</f>
        <v>1</v>
      </c>
      <c r="E20" s="63"/>
      <c r="F20" s="62">
        <v>45</v>
      </c>
      <c r="G20" s="62">
        <f>IF(ISNA(VLOOKUP($Y$1*1000+F20,年齢別人口集計表AD2!$A$2:$K$5000,9,FALSE)),0,VLOOKUP($Y$1*1000+F20,年齢別人口集計表AD2!$A$2:$K$5000,9,FALSE))</f>
        <v>1</v>
      </c>
      <c r="H20" s="62">
        <f>IF(ISNA(VLOOKUP($Y$1*1000+F20,年齢別人口集計表AD2!$A$2:$K$5000,10,FALSE)),0,VLOOKUP($Y$1*1000+F20,年齢別人口集計表AD2!$A$2:$K$5000,10,FALSE))</f>
        <v>0</v>
      </c>
      <c r="I20" s="62">
        <f>SUM(G20:H20)</f>
        <v>1</v>
      </c>
      <c r="J20" s="63"/>
      <c r="K20" s="62">
        <v>50</v>
      </c>
      <c r="L20" s="62">
        <f>IF(ISNA(VLOOKUP($Y$1*1000+K20,年齢別人口集計表AD2!$A$2:$K$5000,9,FALSE)),0,VLOOKUP($Y$1*1000+K20,年齢別人口集計表AD2!$A$2:$K$5000,9,FALSE))</f>
        <v>2</v>
      </c>
      <c r="M20" s="62">
        <f>IF(ISNA(VLOOKUP($Y$1*1000+K20,年齢別人口集計表AD2!$A$2:$K$5000,10,FALSE)),0,VLOOKUP($Y$1*1000+K20,年齢別人口集計表AD2!$A$2:$K$5000,10,FALSE))</f>
        <v>1</v>
      </c>
      <c r="N20" s="62">
        <f>SUM(L20:M20)</f>
        <v>3</v>
      </c>
      <c r="O20" s="63"/>
      <c r="P20" s="62">
        <v>55</v>
      </c>
      <c r="Q20" s="62">
        <f>IF(ISNA(VLOOKUP($Y$1*1000+P20,年齢別人口集計表AD2!$A$2:$K$5000,9,FALSE)),0,VLOOKUP($Y$1*1000+P20,年齢別人口集計表AD2!$A$2:$K$5000,9,FALSE))</f>
        <v>0</v>
      </c>
      <c r="R20" s="62">
        <f>IF(ISNA(VLOOKUP($Y$1*1000+P20,年齢別人口集計表AD2!$A$2:$K$5000,10,FALSE)),0,VLOOKUP($Y$1*1000+P20,年齢別人口集計表AD2!$A$2:$K$5000,10,FALSE))</f>
        <v>0</v>
      </c>
      <c r="S20" s="62">
        <f>SUM(Q20:R20)</f>
        <v>0</v>
      </c>
      <c r="X20" s="57" t="s">
        <v>19</v>
      </c>
      <c r="Y20" s="57">
        <v>18</v>
      </c>
    </row>
    <row r="21" spans="1:25" x14ac:dyDescent="0.15">
      <c r="A21" s="62">
        <v>41</v>
      </c>
      <c r="B21" s="62">
        <f>IF(ISNA(VLOOKUP($Y$1*1000+A21,年齢別人口集計表AD2!$A$2:$K$5000,9,FALSE)),0,VLOOKUP($Y$1*1000+A21,年齢別人口集計表AD2!$A$2:$K$5000,9,FALSE))</f>
        <v>1</v>
      </c>
      <c r="C21" s="62">
        <f>IF(ISNA(VLOOKUP($Y$1*1000+A21,年齢別人口集計表AD2!$A$2:$K$5000,10,FALSE)),0,VLOOKUP($Y$1*1000+A21,年齢別人口集計表AD2!$A$2:$K$5000,10,FALSE))</f>
        <v>1</v>
      </c>
      <c r="D21" s="62">
        <f>SUM(B21:C21)</f>
        <v>2</v>
      </c>
      <c r="E21" s="63"/>
      <c r="F21" s="62">
        <v>46</v>
      </c>
      <c r="G21" s="62">
        <f>IF(ISNA(VLOOKUP($Y$1*1000+F21,年齢別人口集計表AD2!$A$2:$K$5000,9,FALSE)),0,VLOOKUP($Y$1*1000+F21,年齢別人口集計表AD2!$A$2:$K$5000,9,FALSE))</f>
        <v>0</v>
      </c>
      <c r="H21" s="62">
        <f>IF(ISNA(VLOOKUP($Y$1*1000+F21,年齢別人口集計表AD2!$A$2:$K$5000,10,FALSE)),0,VLOOKUP($Y$1*1000+F21,年齢別人口集計表AD2!$A$2:$K$5000,10,FALSE))</f>
        <v>2</v>
      </c>
      <c r="I21" s="62">
        <f>SUM(G21:H21)</f>
        <v>2</v>
      </c>
      <c r="J21" s="63"/>
      <c r="K21" s="62">
        <v>51</v>
      </c>
      <c r="L21" s="62">
        <f>IF(ISNA(VLOOKUP($Y$1*1000+K21,年齢別人口集計表AD2!$A$2:$K$5000,9,FALSE)),0,VLOOKUP($Y$1*1000+K21,年齢別人口集計表AD2!$A$2:$K$5000,9,FALSE))</f>
        <v>0</v>
      </c>
      <c r="M21" s="62">
        <f>IF(ISNA(VLOOKUP($Y$1*1000+K21,年齢別人口集計表AD2!$A$2:$K$5000,10,FALSE)),0,VLOOKUP($Y$1*1000+K21,年齢別人口集計表AD2!$A$2:$K$5000,10,FALSE))</f>
        <v>1</v>
      </c>
      <c r="N21" s="62">
        <f>SUM(L21:M21)</f>
        <v>1</v>
      </c>
      <c r="O21" s="63"/>
      <c r="P21" s="62">
        <v>56</v>
      </c>
      <c r="Q21" s="62">
        <f>IF(ISNA(VLOOKUP($Y$1*1000+P21,年齢別人口集計表AD2!$A$2:$K$5000,9,FALSE)),0,VLOOKUP($Y$1*1000+P21,年齢別人口集計表AD2!$A$2:$K$5000,9,FALSE))</f>
        <v>0</v>
      </c>
      <c r="R21" s="62">
        <f>IF(ISNA(VLOOKUP($Y$1*1000+P21,年齢別人口集計表AD2!$A$2:$K$5000,10,FALSE)),0,VLOOKUP($Y$1*1000+P21,年齢別人口集計表AD2!$A$2:$K$5000,10,FALSE))</f>
        <v>0</v>
      </c>
      <c r="S21" s="62">
        <f>SUM(Q21:R21)</f>
        <v>0</v>
      </c>
      <c r="X21" s="57" t="s">
        <v>120</v>
      </c>
      <c r="Y21" s="57">
        <v>19</v>
      </c>
    </row>
    <row r="22" spans="1:25" x14ac:dyDescent="0.15">
      <c r="A22" s="62">
        <v>42</v>
      </c>
      <c r="B22" s="62">
        <f>IF(ISNA(VLOOKUP($Y$1*1000+A22,年齢別人口集計表AD2!$A$2:$K$5000,9,FALSE)),0,VLOOKUP($Y$1*1000+A22,年齢別人口集計表AD2!$A$2:$K$5000,9,FALSE))</f>
        <v>0</v>
      </c>
      <c r="C22" s="62">
        <f>IF(ISNA(VLOOKUP($Y$1*1000+A22,年齢別人口集計表AD2!$A$2:$K$5000,10,FALSE)),0,VLOOKUP($Y$1*1000+A22,年齢別人口集計表AD2!$A$2:$K$5000,10,FALSE))</f>
        <v>0</v>
      </c>
      <c r="D22" s="62">
        <f>SUM(B22:C22)</f>
        <v>0</v>
      </c>
      <c r="E22" s="63"/>
      <c r="F22" s="62">
        <v>47</v>
      </c>
      <c r="G22" s="62">
        <f>IF(ISNA(VLOOKUP($Y$1*1000+F22,年齢別人口集計表AD2!$A$2:$K$5000,9,FALSE)),0,VLOOKUP($Y$1*1000+F22,年齢別人口集計表AD2!$A$2:$K$5000,9,FALSE))</f>
        <v>0</v>
      </c>
      <c r="H22" s="62">
        <f>IF(ISNA(VLOOKUP($Y$1*1000+F22,年齢別人口集計表AD2!$A$2:$K$5000,10,FALSE)),0,VLOOKUP($Y$1*1000+F22,年齢別人口集計表AD2!$A$2:$K$5000,10,FALSE))</f>
        <v>1</v>
      </c>
      <c r="I22" s="62">
        <f>SUM(G22:H22)</f>
        <v>1</v>
      </c>
      <c r="J22" s="63"/>
      <c r="K22" s="62">
        <v>52</v>
      </c>
      <c r="L22" s="62">
        <f>IF(ISNA(VLOOKUP($Y$1*1000+K22,年齢別人口集計表AD2!$A$2:$K$5000,9,FALSE)),0,VLOOKUP($Y$1*1000+K22,年齢別人口集計表AD2!$A$2:$K$5000,9,FALSE))</f>
        <v>2</v>
      </c>
      <c r="M22" s="62">
        <f>IF(ISNA(VLOOKUP($Y$1*1000+K22,年齢別人口集計表AD2!$A$2:$K$5000,10,FALSE)),0,VLOOKUP($Y$1*1000+K22,年齢別人口集計表AD2!$A$2:$K$5000,10,FALSE))</f>
        <v>0</v>
      </c>
      <c r="N22" s="62">
        <f>SUM(L22:M22)</f>
        <v>2</v>
      </c>
      <c r="O22" s="63"/>
      <c r="P22" s="62">
        <v>57</v>
      </c>
      <c r="Q22" s="62">
        <f>IF(ISNA(VLOOKUP($Y$1*1000+P22,年齢別人口集計表AD2!$A$2:$K$5000,9,FALSE)),0,VLOOKUP($Y$1*1000+P22,年齢別人口集計表AD2!$A$2:$K$5000,9,FALSE))</f>
        <v>0</v>
      </c>
      <c r="R22" s="62">
        <f>IF(ISNA(VLOOKUP($Y$1*1000+P22,年齢別人口集計表AD2!$A$2:$K$5000,10,FALSE)),0,VLOOKUP($Y$1*1000+P22,年齢別人口集計表AD2!$A$2:$K$5000,10,FALSE))</f>
        <v>0</v>
      </c>
      <c r="S22" s="62">
        <f>SUM(Q22:R22)</f>
        <v>0</v>
      </c>
      <c r="X22" s="57" t="s">
        <v>20</v>
      </c>
      <c r="Y22" s="57">
        <v>22</v>
      </c>
    </row>
    <row r="23" spans="1:25" x14ac:dyDescent="0.15">
      <c r="A23" s="62">
        <v>43</v>
      </c>
      <c r="B23" s="62">
        <f>IF(ISNA(VLOOKUP($Y$1*1000+A23,年齢別人口集計表AD2!$A$2:$K$5000,9,FALSE)),0,VLOOKUP($Y$1*1000+A23,年齢別人口集計表AD2!$A$2:$K$5000,9,FALSE))</f>
        <v>0</v>
      </c>
      <c r="C23" s="62">
        <f>IF(ISNA(VLOOKUP($Y$1*1000+A23,年齢別人口集計表AD2!$A$2:$K$5000,10,FALSE)),0,VLOOKUP($Y$1*1000+A23,年齢別人口集計表AD2!$A$2:$K$5000,10,FALSE))</f>
        <v>1</v>
      </c>
      <c r="D23" s="62">
        <f>SUM(B23:C23)</f>
        <v>1</v>
      </c>
      <c r="E23" s="63"/>
      <c r="F23" s="62">
        <v>48</v>
      </c>
      <c r="G23" s="62">
        <f>IF(ISNA(VLOOKUP($Y$1*1000+F23,年齢別人口集計表AD2!$A$2:$K$5000,9,FALSE)),0,VLOOKUP($Y$1*1000+F23,年齢別人口集計表AD2!$A$2:$K$5000,9,FALSE))</f>
        <v>0</v>
      </c>
      <c r="H23" s="62">
        <f>IF(ISNA(VLOOKUP($Y$1*1000+F23,年齢別人口集計表AD2!$A$2:$K$5000,10,FALSE)),0,VLOOKUP($Y$1*1000+F23,年齢別人口集計表AD2!$A$2:$K$5000,10,FALSE))</f>
        <v>1</v>
      </c>
      <c r="I23" s="62">
        <f>SUM(G23:H23)</f>
        <v>1</v>
      </c>
      <c r="J23" s="63"/>
      <c r="K23" s="62">
        <v>53</v>
      </c>
      <c r="L23" s="62">
        <f>IF(ISNA(VLOOKUP($Y$1*1000+K23,年齢別人口集計表AD2!$A$2:$K$5000,9,FALSE)),0,VLOOKUP($Y$1*1000+K23,年齢別人口集計表AD2!$A$2:$K$5000,9,FALSE))</f>
        <v>0</v>
      </c>
      <c r="M23" s="62">
        <f>IF(ISNA(VLOOKUP($Y$1*1000+K23,年齢別人口集計表AD2!$A$2:$K$5000,10,FALSE)),0,VLOOKUP($Y$1*1000+K23,年齢別人口集計表AD2!$A$2:$K$5000,10,FALSE))</f>
        <v>1</v>
      </c>
      <c r="N23" s="62">
        <f>SUM(L23:M23)</f>
        <v>1</v>
      </c>
      <c r="O23" s="63"/>
      <c r="P23" s="62">
        <v>58</v>
      </c>
      <c r="Q23" s="62">
        <f>IF(ISNA(VLOOKUP($Y$1*1000+P23,年齢別人口集計表AD2!$A$2:$K$5000,9,FALSE)),0,VLOOKUP($Y$1*1000+P23,年齢別人口集計表AD2!$A$2:$K$5000,9,FALSE))</f>
        <v>2</v>
      </c>
      <c r="R23" s="62">
        <f>IF(ISNA(VLOOKUP($Y$1*1000+P23,年齢別人口集計表AD2!$A$2:$K$5000,10,FALSE)),0,VLOOKUP($Y$1*1000+P23,年齢別人口集計表AD2!$A$2:$K$5000,10,FALSE))</f>
        <v>0</v>
      </c>
      <c r="S23" s="62">
        <f>SUM(Q23:R23)</f>
        <v>2</v>
      </c>
      <c r="X23" s="57" t="s">
        <v>21</v>
      </c>
      <c r="Y23" s="57">
        <v>23</v>
      </c>
    </row>
    <row r="24" spans="1:25" x14ac:dyDescent="0.15">
      <c r="A24" s="62">
        <v>44</v>
      </c>
      <c r="B24" s="62">
        <f>IF(ISNA(VLOOKUP($Y$1*1000+A24,年齢別人口集計表AD2!$A$2:$K$5000,9,FALSE)),0,VLOOKUP($Y$1*1000+A24,年齢別人口集計表AD2!$A$2:$K$5000,9,FALSE))</f>
        <v>0</v>
      </c>
      <c r="C24" s="62">
        <f>IF(ISNA(VLOOKUP($Y$1*1000+A24,年齢別人口集計表AD2!$A$2:$K$5000,10,FALSE)),0,VLOOKUP($Y$1*1000+A24,年齢別人口集計表AD2!$A$2:$K$5000,10,FALSE))</f>
        <v>0</v>
      </c>
      <c r="D24" s="62">
        <f>SUM(B24:C24)</f>
        <v>0</v>
      </c>
      <c r="E24" s="63"/>
      <c r="F24" s="62">
        <v>49</v>
      </c>
      <c r="G24" s="62">
        <f>IF(ISNA(VLOOKUP($Y$1*1000+F24,年齢別人口集計表AD2!$A$2:$K$5000,9,FALSE)),0,VLOOKUP($Y$1*1000+F24,年齢別人口集計表AD2!$A$2:$K$5000,9,FALSE))</f>
        <v>1</v>
      </c>
      <c r="H24" s="62">
        <f>IF(ISNA(VLOOKUP($Y$1*1000+F24,年齢別人口集計表AD2!$A$2:$K$5000,10,FALSE)),0,VLOOKUP($Y$1*1000+F24,年齢別人口集計表AD2!$A$2:$K$5000,10,FALSE))</f>
        <v>0</v>
      </c>
      <c r="I24" s="62">
        <f>SUM(G24:H24)</f>
        <v>1</v>
      </c>
      <c r="J24" s="63"/>
      <c r="K24" s="62">
        <v>54</v>
      </c>
      <c r="L24" s="62">
        <f>IF(ISNA(VLOOKUP($Y$1*1000+K24,年齢別人口集計表AD2!$A$2:$K$5000,9,FALSE)),0,VLOOKUP($Y$1*1000+K24,年齢別人口集計表AD2!$A$2:$K$5000,9,FALSE))</f>
        <v>1</v>
      </c>
      <c r="M24" s="62">
        <f>IF(ISNA(VLOOKUP($Y$1*1000+K24,年齢別人口集計表AD2!$A$2:$K$5000,10,FALSE)),0,VLOOKUP($Y$1*1000+K24,年齢別人口集計表AD2!$A$2:$K$5000,10,FALSE))</f>
        <v>2</v>
      </c>
      <c r="N24" s="62">
        <f>SUM(L24:M24)</f>
        <v>3</v>
      </c>
      <c r="O24" s="63"/>
      <c r="P24" s="62">
        <v>59</v>
      </c>
      <c r="Q24" s="62">
        <f>IF(ISNA(VLOOKUP($Y$1*1000+P24,年齢別人口集計表AD2!$A$2:$K$5000,9,FALSE)),0,VLOOKUP($Y$1*1000+P24,年齢別人口集計表AD2!$A$2:$K$5000,9,FALSE))</f>
        <v>1</v>
      </c>
      <c r="R24" s="62">
        <f>IF(ISNA(VLOOKUP($Y$1*1000+P24,年齢別人口集計表AD2!$A$2:$K$5000,10,FALSE)),0,VLOOKUP($Y$1*1000+P24,年齢別人口集計表AD2!$A$2:$K$5000,10,FALSE))</f>
        <v>0</v>
      </c>
      <c r="S24" s="62">
        <f>SUM(Q24:R24)</f>
        <v>1</v>
      </c>
      <c r="X24" s="57" t="s">
        <v>22</v>
      </c>
      <c r="Y24" s="57">
        <v>24</v>
      </c>
    </row>
    <row r="25" spans="1:25" x14ac:dyDescent="0.15">
      <c r="A25" s="64" t="s">
        <v>91</v>
      </c>
      <c r="B25" s="62">
        <f>SUM(B20:B24)</f>
        <v>1</v>
      </c>
      <c r="C25" s="62">
        <f>SUM(C20:C24)</f>
        <v>3</v>
      </c>
      <c r="D25" s="62">
        <f>SUM(D20:D24)</f>
        <v>4</v>
      </c>
      <c r="E25" s="63"/>
      <c r="F25" s="64" t="s">
        <v>91</v>
      </c>
      <c r="G25" s="62">
        <f>SUM(G20:G24)</f>
        <v>2</v>
      </c>
      <c r="H25" s="62">
        <f>SUM(H20:H24)</f>
        <v>4</v>
      </c>
      <c r="I25" s="62">
        <f>SUM(I20:I24)</f>
        <v>6</v>
      </c>
      <c r="J25" s="63"/>
      <c r="K25" s="64" t="s">
        <v>91</v>
      </c>
      <c r="L25" s="62">
        <f>SUM(L20:L24)</f>
        <v>5</v>
      </c>
      <c r="M25" s="62">
        <f>SUM(M20:M24)</f>
        <v>5</v>
      </c>
      <c r="N25" s="62">
        <f>SUM(N20:N24)</f>
        <v>10</v>
      </c>
      <c r="O25" s="63"/>
      <c r="P25" s="64" t="s">
        <v>91</v>
      </c>
      <c r="Q25" s="62">
        <f>SUM(Q20:Q24)</f>
        <v>3</v>
      </c>
      <c r="R25" s="62">
        <f>SUM(R20:R24)</f>
        <v>0</v>
      </c>
      <c r="S25" s="62">
        <f>SUM(S20:S24)</f>
        <v>3</v>
      </c>
      <c r="U25" s="65">
        <f>Q25+L25+G25+B25</f>
        <v>11</v>
      </c>
      <c r="V25" s="65">
        <f>R25+M25+H25+C25</f>
        <v>12</v>
      </c>
      <c r="X25" s="57" t="s">
        <v>23</v>
      </c>
      <c r="Y25" s="57">
        <v>25</v>
      </c>
    </row>
    <row r="26" spans="1:25" x14ac:dyDescent="0.15">
      <c r="A26" s="66"/>
      <c r="B26" s="66"/>
      <c r="C26" s="66"/>
      <c r="D26" s="66"/>
      <c r="F26" s="66"/>
      <c r="G26" s="66"/>
      <c r="H26" s="66"/>
      <c r="I26" s="66"/>
      <c r="K26" s="66"/>
      <c r="L26" s="66"/>
      <c r="M26" s="66"/>
      <c r="N26" s="66"/>
      <c r="P26" s="66"/>
      <c r="Q26" s="66"/>
      <c r="R26" s="66"/>
      <c r="S26" s="66"/>
      <c r="X26" s="57" t="s">
        <v>24</v>
      </c>
      <c r="Y26" s="57">
        <v>26</v>
      </c>
    </row>
    <row r="27" spans="1:25" x14ac:dyDescent="0.15">
      <c r="A27" s="64" t="s">
        <v>0</v>
      </c>
      <c r="B27" s="64" t="s">
        <v>89</v>
      </c>
      <c r="C27" s="64" t="s">
        <v>90</v>
      </c>
      <c r="D27" s="64" t="s">
        <v>91</v>
      </c>
      <c r="E27" s="63"/>
      <c r="F27" s="64" t="s">
        <v>0</v>
      </c>
      <c r="G27" s="64" t="s">
        <v>89</v>
      </c>
      <c r="H27" s="64" t="s">
        <v>90</v>
      </c>
      <c r="I27" s="64" t="s">
        <v>91</v>
      </c>
      <c r="J27" s="63"/>
      <c r="K27" s="64" t="s">
        <v>0</v>
      </c>
      <c r="L27" s="64" t="s">
        <v>89</v>
      </c>
      <c r="M27" s="64" t="s">
        <v>90</v>
      </c>
      <c r="N27" s="64" t="s">
        <v>91</v>
      </c>
      <c r="O27" s="63"/>
      <c r="P27" s="64" t="s">
        <v>0</v>
      </c>
      <c r="Q27" s="64" t="s">
        <v>89</v>
      </c>
      <c r="R27" s="64" t="s">
        <v>90</v>
      </c>
      <c r="S27" s="64" t="s">
        <v>91</v>
      </c>
      <c r="X27" s="57" t="s">
        <v>25</v>
      </c>
      <c r="Y27" s="57">
        <v>27</v>
      </c>
    </row>
    <row r="28" spans="1:25" x14ac:dyDescent="0.15">
      <c r="A28" s="62">
        <v>60</v>
      </c>
      <c r="B28" s="62">
        <f>IF(ISNA(VLOOKUP($Y$1*1000+A28,年齢別人口集計表AD2!$A$2:$K$5000,9,FALSE)),0,VLOOKUP($Y$1*1000+A28,年齢別人口集計表AD2!$A$2:$K$5000,9,FALSE))</f>
        <v>0</v>
      </c>
      <c r="C28" s="62">
        <f>IF(ISNA(VLOOKUP($Y$1*1000+A28,年齢別人口集計表AD2!$A$2:$K$5000,10,FALSE)),0,VLOOKUP($Y$1*1000+A28,年齢別人口集計表AD2!$A$2:$K$5000,10,FALSE))</f>
        <v>2</v>
      </c>
      <c r="D28" s="62">
        <f>SUM(B28:C28)</f>
        <v>2</v>
      </c>
      <c r="E28" s="63"/>
      <c r="F28" s="62">
        <v>65</v>
      </c>
      <c r="G28" s="62">
        <f>IF(ISNA(VLOOKUP($Y$1*1000+F28,年齢別人口集計表AD2!$A$2:$K$5000,9,FALSE)),0,VLOOKUP($Y$1*1000+F28,年齢別人口集計表AD2!$A$2:$K$5000,9,FALSE))</f>
        <v>0</v>
      </c>
      <c r="H28" s="62">
        <f>IF(ISNA(VLOOKUP($Y$1*1000+F28,年齢別人口集計表AD2!$A$2:$K$5000,10,FALSE)),0,VLOOKUP($Y$1*1000+F28,年齢別人口集計表AD2!$A$2:$K$5000,10,FALSE))</f>
        <v>0</v>
      </c>
      <c r="I28" s="62">
        <f>SUM(G28:H28)</f>
        <v>0</v>
      </c>
      <c r="J28" s="63"/>
      <c r="K28" s="62">
        <v>70</v>
      </c>
      <c r="L28" s="62">
        <f>IF(ISNA(VLOOKUP($Y$1*1000+K28,年齢別人口集計表AD2!$A$2:$K$5000,9,FALSE)),0,VLOOKUP($Y$1*1000+K28,年齢別人口集計表AD2!$A$2:$K$5000,9,FALSE))</f>
        <v>0</v>
      </c>
      <c r="M28" s="62">
        <f>IF(ISNA(VLOOKUP($Y$1*1000+K28,年齢別人口集計表AD2!$A$2:$K$5000,10,FALSE)),0,VLOOKUP($Y$1*1000+K28,年齢別人口集計表AD2!$A$2:$K$5000,10,FALSE))</f>
        <v>0</v>
      </c>
      <c r="N28" s="62">
        <f>SUM(L28:M28)</f>
        <v>0</v>
      </c>
      <c r="O28" s="63"/>
      <c r="P28" s="62">
        <v>75</v>
      </c>
      <c r="Q28" s="62">
        <f>IF(ISNA(VLOOKUP($Y$1*1000+P28,年齢別人口集計表AD2!$A$2:$K$5000,9,FALSE)),0,VLOOKUP($Y$1*1000+P28,年齢別人口集計表AD2!$A$2:$K$5000,9,FALSE))</f>
        <v>2</v>
      </c>
      <c r="R28" s="62">
        <f>IF(ISNA(VLOOKUP($Y$1*1000+P28,年齢別人口集計表AD2!$A$2:$K$5000,10,FALSE)),0,VLOOKUP($Y$1*1000+P28,年齢別人口集計表AD2!$A$2:$K$5000,10,FALSE))</f>
        <v>0</v>
      </c>
      <c r="S28" s="62">
        <f>SUM(Q28:R28)</f>
        <v>2</v>
      </c>
      <c r="X28" s="57" t="s">
        <v>26</v>
      </c>
      <c r="Y28" s="57">
        <v>28</v>
      </c>
    </row>
    <row r="29" spans="1:25" x14ac:dyDescent="0.15">
      <c r="A29" s="62">
        <v>61</v>
      </c>
      <c r="B29" s="62">
        <f>IF(ISNA(VLOOKUP($Y$1*1000+A29,年齢別人口集計表AD2!$A$2:$K$5000,9,FALSE)),0,VLOOKUP($Y$1*1000+A29,年齢別人口集計表AD2!$A$2:$K$5000,9,FALSE))</f>
        <v>1</v>
      </c>
      <c r="C29" s="62">
        <f>IF(ISNA(VLOOKUP($Y$1*1000+A29,年齢別人口集計表AD2!$A$2:$K$5000,10,FALSE)),0,VLOOKUP($Y$1*1000+A29,年齢別人口集計表AD2!$A$2:$K$5000,10,FALSE))</f>
        <v>1</v>
      </c>
      <c r="D29" s="62">
        <f>SUM(B29:C29)</f>
        <v>2</v>
      </c>
      <c r="E29" s="63"/>
      <c r="F29" s="62">
        <v>66</v>
      </c>
      <c r="G29" s="62">
        <f>IF(ISNA(VLOOKUP($Y$1*1000+F29,年齢別人口集計表AD2!$A$2:$K$5000,9,FALSE)),0,VLOOKUP($Y$1*1000+F29,年齢別人口集計表AD2!$A$2:$K$5000,9,FALSE))</f>
        <v>3</v>
      </c>
      <c r="H29" s="62">
        <f>IF(ISNA(VLOOKUP($Y$1*1000+F29,年齢別人口集計表AD2!$A$2:$K$5000,10,FALSE)),0,VLOOKUP($Y$1*1000+F29,年齢別人口集計表AD2!$A$2:$K$5000,10,FALSE))</f>
        <v>1</v>
      </c>
      <c r="I29" s="62">
        <f>SUM(G29:H29)</f>
        <v>4</v>
      </c>
      <c r="J29" s="63"/>
      <c r="K29" s="62">
        <v>71</v>
      </c>
      <c r="L29" s="62">
        <f>IF(ISNA(VLOOKUP($Y$1*1000+K29,年齢別人口集計表AD2!$A$2:$K$5000,9,FALSE)),0,VLOOKUP($Y$1*1000+K29,年齢別人口集計表AD2!$A$2:$K$5000,9,FALSE))</f>
        <v>0</v>
      </c>
      <c r="M29" s="62">
        <f>IF(ISNA(VLOOKUP($Y$1*1000+K29,年齢別人口集計表AD2!$A$2:$K$5000,10,FALSE)),0,VLOOKUP($Y$1*1000+K29,年齢別人口集計表AD2!$A$2:$K$5000,10,FALSE))</f>
        <v>0</v>
      </c>
      <c r="N29" s="62">
        <f>SUM(L29:M29)</f>
        <v>0</v>
      </c>
      <c r="O29" s="63"/>
      <c r="P29" s="62">
        <v>76</v>
      </c>
      <c r="Q29" s="62">
        <f>IF(ISNA(VLOOKUP($Y$1*1000+P29,年齢別人口集計表AD2!$A$2:$K$5000,9,FALSE)),0,VLOOKUP($Y$1*1000+P29,年齢別人口集計表AD2!$A$2:$K$5000,9,FALSE))</f>
        <v>0</v>
      </c>
      <c r="R29" s="62">
        <f>IF(ISNA(VLOOKUP($Y$1*1000+P29,年齢別人口集計表AD2!$A$2:$K$5000,10,FALSE)),0,VLOOKUP($Y$1*1000+P29,年齢別人口集計表AD2!$A$2:$K$5000,10,FALSE))</f>
        <v>0</v>
      </c>
      <c r="S29" s="62">
        <f>SUM(Q29:R29)</f>
        <v>0</v>
      </c>
      <c r="X29" s="57" t="s">
        <v>27</v>
      </c>
      <c r="Y29" s="57">
        <v>29</v>
      </c>
    </row>
    <row r="30" spans="1:25" x14ac:dyDescent="0.15">
      <c r="A30" s="62">
        <v>62</v>
      </c>
      <c r="B30" s="62">
        <f>IF(ISNA(VLOOKUP($Y$1*1000+A30,年齢別人口集計表AD2!$A$2:$K$5000,9,FALSE)),0,VLOOKUP($Y$1*1000+A30,年齢別人口集計表AD2!$A$2:$K$5000,9,FALSE))</f>
        <v>0</v>
      </c>
      <c r="C30" s="62">
        <f>IF(ISNA(VLOOKUP($Y$1*1000+A30,年齢別人口集計表AD2!$A$2:$K$5000,10,FALSE)),0,VLOOKUP($Y$1*1000+A30,年齢別人口集計表AD2!$A$2:$K$5000,10,FALSE))</f>
        <v>0</v>
      </c>
      <c r="D30" s="62">
        <f>SUM(B30:C30)</f>
        <v>0</v>
      </c>
      <c r="E30" s="63"/>
      <c r="F30" s="62">
        <v>67</v>
      </c>
      <c r="G30" s="62">
        <f>IF(ISNA(VLOOKUP($Y$1*1000+F30,年齢別人口集計表AD2!$A$2:$K$5000,9,FALSE)),0,VLOOKUP($Y$1*1000+F30,年齢別人口集計表AD2!$A$2:$K$5000,9,FALSE))</f>
        <v>1</v>
      </c>
      <c r="H30" s="62">
        <f>IF(ISNA(VLOOKUP($Y$1*1000+F30,年齢別人口集計表AD2!$A$2:$K$5000,10,FALSE)),0,VLOOKUP($Y$1*1000+F30,年齢別人口集計表AD2!$A$2:$K$5000,10,FALSE))</f>
        <v>0</v>
      </c>
      <c r="I30" s="62">
        <f>SUM(G30:H30)</f>
        <v>1</v>
      </c>
      <c r="J30" s="63"/>
      <c r="K30" s="62">
        <v>72</v>
      </c>
      <c r="L30" s="62">
        <f>IF(ISNA(VLOOKUP($Y$1*1000+K30,年齢別人口集計表AD2!$A$2:$K$5000,9,FALSE)),0,VLOOKUP($Y$1*1000+K30,年齢別人口集計表AD2!$A$2:$K$5000,9,FALSE))</f>
        <v>0</v>
      </c>
      <c r="M30" s="62">
        <f>IF(ISNA(VLOOKUP($Y$1*1000+K30,年齢別人口集計表AD2!$A$2:$K$5000,10,FALSE)),0,VLOOKUP($Y$1*1000+K30,年齢別人口集計表AD2!$A$2:$K$5000,10,FALSE))</f>
        <v>1</v>
      </c>
      <c r="N30" s="62">
        <f>SUM(L30:M30)</f>
        <v>1</v>
      </c>
      <c r="O30" s="63"/>
      <c r="P30" s="62">
        <v>77</v>
      </c>
      <c r="Q30" s="62">
        <f>IF(ISNA(VLOOKUP($Y$1*1000+P30,年齢別人口集計表AD2!$A$2:$K$5000,9,FALSE)),0,VLOOKUP($Y$1*1000+P30,年齢別人口集計表AD2!$A$2:$K$5000,9,FALSE))</f>
        <v>1</v>
      </c>
      <c r="R30" s="62">
        <f>IF(ISNA(VLOOKUP($Y$1*1000+P30,年齢別人口集計表AD2!$A$2:$K$5000,10,FALSE)),0,VLOOKUP($Y$1*1000+P30,年齢別人口集計表AD2!$A$2:$K$5000,10,FALSE))</f>
        <v>1</v>
      </c>
      <c r="S30" s="62">
        <f>SUM(Q30:R30)</f>
        <v>2</v>
      </c>
      <c r="X30" s="57" t="s">
        <v>28</v>
      </c>
      <c r="Y30" s="57">
        <v>30</v>
      </c>
    </row>
    <row r="31" spans="1:25" x14ac:dyDescent="0.15">
      <c r="A31" s="62">
        <v>63</v>
      </c>
      <c r="B31" s="62">
        <f>IF(ISNA(VLOOKUP($Y$1*1000+A31,年齢別人口集計表AD2!$A$2:$K$5000,9,FALSE)),0,VLOOKUP($Y$1*1000+A31,年齢別人口集計表AD2!$A$2:$K$5000,9,FALSE))</f>
        <v>0</v>
      </c>
      <c r="C31" s="62">
        <f>IF(ISNA(VLOOKUP($Y$1*1000+A31,年齢別人口集計表AD2!$A$2:$K$5000,10,FALSE)),0,VLOOKUP($Y$1*1000+A31,年齢別人口集計表AD2!$A$2:$K$5000,10,FALSE))</f>
        <v>0</v>
      </c>
      <c r="D31" s="62">
        <f>SUM(B31:C31)</f>
        <v>0</v>
      </c>
      <c r="E31" s="63"/>
      <c r="F31" s="62">
        <v>68</v>
      </c>
      <c r="G31" s="62">
        <f>IF(ISNA(VLOOKUP($Y$1*1000+F31,年齢別人口集計表AD2!$A$2:$K$5000,9,FALSE)),0,VLOOKUP($Y$1*1000+F31,年齢別人口集計表AD2!$A$2:$K$5000,9,FALSE))</f>
        <v>1</v>
      </c>
      <c r="H31" s="62">
        <f>IF(ISNA(VLOOKUP($Y$1*1000+F31,年齢別人口集計表AD2!$A$2:$K$5000,10,FALSE)),0,VLOOKUP($Y$1*1000+F31,年齢別人口集計表AD2!$A$2:$K$5000,10,FALSE))</f>
        <v>3</v>
      </c>
      <c r="I31" s="62">
        <f>SUM(G31:H31)</f>
        <v>4</v>
      </c>
      <c r="J31" s="63"/>
      <c r="K31" s="62">
        <v>73</v>
      </c>
      <c r="L31" s="62">
        <f>IF(ISNA(VLOOKUP($Y$1*1000+K31,年齢別人口集計表AD2!$A$2:$K$5000,9,FALSE)),0,VLOOKUP($Y$1*1000+K31,年齢別人口集計表AD2!$A$2:$K$5000,9,FALSE))</f>
        <v>0</v>
      </c>
      <c r="M31" s="62">
        <f>IF(ISNA(VLOOKUP($Y$1*1000+K31,年齢別人口集計表AD2!$A$2:$K$5000,10,FALSE)),0,VLOOKUP($Y$1*1000+K31,年齢別人口集計表AD2!$A$2:$K$5000,10,FALSE))</f>
        <v>0</v>
      </c>
      <c r="N31" s="62">
        <f>SUM(L31:M31)</f>
        <v>0</v>
      </c>
      <c r="O31" s="63"/>
      <c r="P31" s="62">
        <v>78</v>
      </c>
      <c r="Q31" s="62">
        <f>IF(ISNA(VLOOKUP($Y$1*1000+P31,年齢別人口集計表AD2!$A$2:$K$5000,9,FALSE)),0,VLOOKUP($Y$1*1000+P31,年齢別人口集計表AD2!$A$2:$K$5000,9,FALSE))</f>
        <v>1</v>
      </c>
      <c r="R31" s="62">
        <f>IF(ISNA(VLOOKUP($Y$1*1000+P31,年齢別人口集計表AD2!$A$2:$K$5000,10,FALSE)),0,VLOOKUP($Y$1*1000+P31,年齢別人口集計表AD2!$A$2:$K$5000,10,FALSE))</f>
        <v>0</v>
      </c>
      <c r="S31" s="62">
        <f>SUM(Q31:R31)</f>
        <v>1</v>
      </c>
      <c r="X31" s="57" t="s">
        <v>29</v>
      </c>
      <c r="Y31" s="57">
        <v>31</v>
      </c>
    </row>
    <row r="32" spans="1:25" x14ac:dyDescent="0.15">
      <c r="A32" s="62">
        <v>64</v>
      </c>
      <c r="B32" s="62">
        <f>IF(ISNA(VLOOKUP($Y$1*1000+A32,年齢別人口集計表AD2!$A$2:$K$5000,9,FALSE)),0,VLOOKUP($Y$1*1000+A32,年齢別人口集計表AD2!$A$2:$K$5000,9,FALSE))</f>
        <v>1</v>
      </c>
      <c r="C32" s="62">
        <f>IF(ISNA(VLOOKUP($Y$1*1000+A32,年齢別人口集計表AD2!$A$2:$K$5000,10,FALSE)),0,VLOOKUP($Y$1*1000+A32,年齢別人口集計表AD2!$A$2:$K$5000,10,FALSE))</f>
        <v>0</v>
      </c>
      <c r="D32" s="62">
        <f>SUM(B32:C32)</f>
        <v>1</v>
      </c>
      <c r="E32" s="63"/>
      <c r="F32" s="62">
        <v>69</v>
      </c>
      <c r="G32" s="62">
        <f>IF(ISNA(VLOOKUP($Y$1*1000+F32,年齢別人口集計表AD2!$A$2:$K$5000,9,FALSE)),0,VLOOKUP($Y$1*1000+F32,年齢別人口集計表AD2!$A$2:$K$5000,9,FALSE))</f>
        <v>3</v>
      </c>
      <c r="H32" s="62">
        <f>IF(ISNA(VLOOKUP($Y$1*1000+F32,年齢別人口集計表AD2!$A$2:$K$5000,10,FALSE)),0,VLOOKUP($Y$1*1000+F32,年齢別人口集計表AD2!$A$2:$K$5000,10,FALSE))</f>
        <v>0</v>
      </c>
      <c r="I32" s="62">
        <f>SUM(G32:H32)</f>
        <v>3</v>
      </c>
      <c r="J32" s="63"/>
      <c r="K32" s="62">
        <v>74</v>
      </c>
      <c r="L32" s="62">
        <f>IF(ISNA(VLOOKUP($Y$1*1000+K32,年齢別人口集計表AD2!$A$2:$K$5000,9,FALSE)),0,VLOOKUP($Y$1*1000+K32,年齢別人口集計表AD2!$A$2:$K$5000,9,FALSE))</f>
        <v>0</v>
      </c>
      <c r="M32" s="62">
        <f>IF(ISNA(VLOOKUP($Y$1*1000+K32,年齢別人口集計表AD2!$A$2:$K$5000,10,FALSE)),0,VLOOKUP($Y$1*1000+K32,年齢別人口集計表AD2!$A$2:$K$5000,10,FALSE))</f>
        <v>1</v>
      </c>
      <c r="N32" s="62">
        <f>SUM(L32:M32)</f>
        <v>1</v>
      </c>
      <c r="O32" s="63"/>
      <c r="P32" s="62">
        <v>79</v>
      </c>
      <c r="Q32" s="62">
        <f>IF(ISNA(VLOOKUP($Y$1*1000+P32,年齢別人口集計表AD2!$A$2:$K$5000,9,FALSE)),0,VLOOKUP($Y$1*1000+P32,年齢別人口集計表AD2!$A$2:$K$5000,9,FALSE))</f>
        <v>0</v>
      </c>
      <c r="R32" s="62">
        <f>IF(ISNA(VLOOKUP($Y$1*1000+P32,年齢別人口集計表AD2!$A$2:$K$5000,10,FALSE)),0,VLOOKUP($Y$1*1000+P32,年齢別人口集計表AD2!$A$2:$K$5000,10,FALSE))</f>
        <v>0</v>
      </c>
      <c r="S32" s="62">
        <f>SUM(Q32:R32)</f>
        <v>0</v>
      </c>
      <c r="X32" s="57" t="s">
        <v>30</v>
      </c>
      <c r="Y32" s="57">
        <v>32</v>
      </c>
    </row>
    <row r="33" spans="1:25" x14ac:dyDescent="0.15">
      <c r="A33" s="64" t="s">
        <v>91</v>
      </c>
      <c r="B33" s="62">
        <f>SUM(B28:B32)</f>
        <v>2</v>
      </c>
      <c r="C33" s="62">
        <f>SUM(C28:C32)</f>
        <v>3</v>
      </c>
      <c r="D33" s="62">
        <f>SUM(D28:D32)</f>
        <v>5</v>
      </c>
      <c r="E33" s="63"/>
      <c r="F33" s="64" t="s">
        <v>91</v>
      </c>
      <c r="G33" s="62">
        <f>SUM(G28:G32)</f>
        <v>8</v>
      </c>
      <c r="H33" s="62">
        <f>SUM(H28:H32)</f>
        <v>4</v>
      </c>
      <c r="I33" s="62">
        <f>SUM(I28:I32)</f>
        <v>12</v>
      </c>
      <c r="J33" s="63"/>
      <c r="K33" s="64" t="s">
        <v>91</v>
      </c>
      <c r="L33" s="62">
        <f>SUM(L28:L32)</f>
        <v>0</v>
      </c>
      <c r="M33" s="62">
        <f>SUM(M28:M32)</f>
        <v>2</v>
      </c>
      <c r="N33" s="62">
        <f>SUM(N28:N32)</f>
        <v>2</v>
      </c>
      <c r="O33" s="63"/>
      <c r="P33" s="64" t="s">
        <v>91</v>
      </c>
      <c r="Q33" s="62">
        <f>SUM(Q28:Q32)</f>
        <v>4</v>
      </c>
      <c r="R33" s="62">
        <f>SUM(R28:R32)</f>
        <v>1</v>
      </c>
      <c r="S33" s="62">
        <f>SUM(S28:S32)</f>
        <v>5</v>
      </c>
      <c r="U33" s="65">
        <f>Q33+L33+G33+B33</f>
        <v>14</v>
      </c>
      <c r="V33" s="65">
        <f>R33+M33+H33+C33</f>
        <v>10</v>
      </c>
      <c r="X33" s="57" t="s">
        <v>31</v>
      </c>
      <c r="Y33" s="57">
        <v>33</v>
      </c>
    </row>
    <row r="34" spans="1:25" x14ac:dyDescent="0.15">
      <c r="A34" s="66"/>
      <c r="B34" s="66"/>
      <c r="C34" s="66"/>
      <c r="D34" s="66"/>
      <c r="F34" s="66"/>
      <c r="G34" s="66"/>
      <c r="H34" s="66"/>
      <c r="I34" s="66"/>
      <c r="K34" s="66"/>
      <c r="L34" s="66"/>
      <c r="M34" s="66"/>
      <c r="N34" s="66"/>
      <c r="P34" s="66"/>
      <c r="Q34" s="66"/>
      <c r="R34" s="66"/>
      <c r="S34" s="66"/>
      <c r="X34" s="57" t="s">
        <v>32</v>
      </c>
      <c r="Y34" s="57">
        <v>34</v>
      </c>
    </row>
    <row r="35" spans="1:25" x14ac:dyDescent="0.15">
      <c r="A35" s="64" t="s">
        <v>0</v>
      </c>
      <c r="B35" s="64" t="s">
        <v>89</v>
      </c>
      <c r="C35" s="64" t="s">
        <v>90</v>
      </c>
      <c r="D35" s="64" t="s">
        <v>91</v>
      </c>
      <c r="E35" s="63"/>
      <c r="F35" s="64" t="s">
        <v>0</v>
      </c>
      <c r="G35" s="64" t="s">
        <v>89</v>
      </c>
      <c r="H35" s="64" t="s">
        <v>90</v>
      </c>
      <c r="I35" s="64" t="s">
        <v>91</v>
      </c>
      <c r="J35" s="63"/>
      <c r="K35" s="64" t="s">
        <v>0</v>
      </c>
      <c r="L35" s="64" t="s">
        <v>89</v>
      </c>
      <c r="M35" s="64" t="s">
        <v>90</v>
      </c>
      <c r="N35" s="64" t="s">
        <v>91</v>
      </c>
      <c r="O35" s="63"/>
      <c r="P35" s="64" t="s">
        <v>0</v>
      </c>
      <c r="Q35" s="64" t="s">
        <v>89</v>
      </c>
      <c r="R35" s="64" t="s">
        <v>90</v>
      </c>
      <c r="S35" s="64" t="s">
        <v>91</v>
      </c>
      <c r="X35" s="57" t="s">
        <v>33</v>
      </c>
      <c r="Y35" s="57">
        <v>36</v>
      </c>
    </row>
    <row r="36" spans="1:25" x14ac:dyDescent="0.15">
      <c r="A36" s="62">
        <v>80</v>
      </c>
      <c r="B36" s="62">
        <f>IF(ISNA(VLOOKUP($Y$1*1000+A36,年齢別人口集計表AD2!$A$2:$K$5000,9,FALSE)),0,VLOOKUP($Y$1*1000+A36,年齢別人口集計表AD2!$A$2:$K$5000,9,FALSE))</f>
        <v>1</v>
      </c>
      <c r="C36" s="62">
        <f>IF(ISNA(VLOOKUP($Y$1*1000+A36,年齢別人口集計表AD2!$A$2:$K$5000,10,FALSE)),0,VLOOKUP($Y$1*1000+A36,年齢別人口集計表AD2!$A$2:$K$5000,10,FALSE))</f>
        <v>0</v>
      </c>
      <c r="D36" s="62">
        <f>SUM(B36:C36)</f>
        <v>1</v>
      </c>
      <c r="E36" s="63"/>
      <c r="F36" s="62">
        <v>85</v>
      </c>
      <c r="G36" s="62">
        <f>IF(ISNA(VLOOKUP($Y$1*1000+F36,年齢別人口集計表AD2!$A$2:$K$5000,9,FALSE)),0,VLOOKUP($Y$1*1000+F36,年齢別人口集計表AD2!$A$2:$K$5000,9,FALSE))</f>
        <v>0</v>
      </c>
      <c r="H36" s="62">
        <f>IF(ISNA(VLOOKUP($Y$1*1000+F36,年齢別人口集計表AD2!$A$2:$K$5000,10,FALSE)),0,VLOOKUP($Y$1*1000+F36,年齢別人口集計表AD2!$A$2:$K$5000,10,FALSE))</f>
        <v>0</v>
      </c>
      <c r="I36" s="62">
        <f>SUM(G36:H36)</f>
        <v>0</v>
      </c>
      <c r="J36" s="63"/>
      <c r="K36" s="62">
        <v>90</v>
      </c>
      <c r="L36" s="62">
        <f>IF(ISNA(VLOOKUP($Y$1*1000+K36,年齢別人口集計表AD2!$A$2:$K$5000,9,FALSE)),0,VLOOKUP($Y$1*1000+K36,年齢別人口集計表AD2!$A$2:$K$5000,9,FALSE))</f>
        <v>0</v>
      </c>
      <c r="M36" s="62">
        <f>IF(ISNA(VLOOKUP($Y$1*1000+K36,年齢別人口集計表AD2!$A$2:$K$5000,10,FALSE)),0,VLOOKUP($Y$1*1000+K36,年齢別人口集計表AD2!$A$2:$K$5000,10,FALSE))</f>
        <v>2</v>
      </c>
      <c r="N36" s="62">
        <f>SUM(L36:M36)</f>
        <v>2</v>
      </c>
      <c r="O36" s="63"/>
      <c r="P36" s="62">
        <v>95</v>
      </c>
      <c r="Q36" s="62">
        <f>IF(ISNA(VLOOKUP($Y$1*1000+P36,年齢別人口集計表AD2!$A$2:$K$5000,9,FALSE)),0,VLOOKUP($Y$1*1000+P36,年齢別人口集計表AD2!$A$2:$K$5000,9,FALSE))</f>
        <v>0</v>
      </c>
      <c r="R36" s="62">
        <f>IF(ISNA(VLOOKUP($Y$1*1000+P36,年齢別人口集計表AD2!$A$2:$K$5000,10,FALSE)),0,VLOOKUP($Y$1*1000+P36,年齢別人口集計表AD2!$A$2:$K$5000,10,FALSE))</f>
        <v>0</v>
      </c>
      <c r="S36" s="62">
        <f>SUM(Q36:R36)</f>
        <v>0</v>
      </c>
      <c r="X36" s="57" t="s">
        <v>34</v>
      </c>
      <c r="Y36" s="57">
        <v>37</v>
      </c>
    </row>
    <row r="37" spans="1:25" x14ac:dyDescent="0.15">
      <c r="A37" s="62">
        <v>81</v>
      </c>
      <c r="B37" s="62">
        <f>IF(ISNA(VLOOKUP($Y$1*1000+A37,年齢別人口集計表AD2!$A$2:$K$5000,9,FALSE)),0,VLOOKUP($Y$1*1000+A37,年齢別人口集計表AD2!$A$2:$K$5000,9,FALSE))</f>
        <v>0</v>
      </c>
      <c r="C37" s="62">
        <f>IF(ISNA(VLOOKUP($Y$1*1000+A37,年齢別人口集計表AD2!$A$2:$K$5000,10,FALSE)),0,VLOOKUP($Y$1*1000+A37,年齢別人口集計表AD2!$A$2:$K$5000,10,FALSE))</f>
        <v>0</v>
      </c>
      <c r="D37" s="62">
        <f>SUM(B37:C37)</f>
        <v>0</v>
      </c>
      <c r="E37" s="63"/>
      <c r="F37" s="62">
        <v>86</v>
      </c>
      <c r="G37" s="62">
        <f>IF(ISNA(VLOOKUP($Y$1*1000+F37,年齢別人口集計表AD2!$A$2:$K$5000,9,FALSE)),0,VLOOKUP($Y$1*1000+F37,年齢別人口集計表AD2!$A$2:$K$5000,9,FALSE))</f>
        <v>0</v>
      </c>
      <c r="H37" s="62">
        <f>IF(ISNA(VLOOKUP($Y$1*1000+F37,年齢別人口集計表AD2!$A$2:$K$5000,10,FALSE)),0,VLOOKUP($Y$1*1000+F37,年齢別人口集計表AD2!$A$2:$K$5000,10,FALSE))</f>
        <v>0</v>
      </c>
      <c r="I37" s="62">
        <f>SUM(G37:H37)</f>
        <v>0</v>
      </c>
      <c r="J37" s="63"/>
      <c r="K37" s="62">
        <v>91</v>
      </c>
      <c r="L37" s="62">
        <f>IF(ISNA(VLOOKUP($Y$1*1000+K37,年齢別人口集計表AD2!$A$2:$K$5000,9,FALSE)),0,VLOOKUP($Y$1*1000+K37,年齢別人口集計表AD2!$A$2:$K$5000,9,FALSE))</f>
        <v>0</v>
      </c>
      <c r="M37" s="62">
        <f>IF(ISNA(VLOOKUP($Y$1*1000+K37,年齢別人口集計表AD2!$A$2:$K$5000,10,FALSE)),0,VLOOKUP($Y$1*1000+K37,年齢別人口集計表AD2!$A$2:$K$5000,10,FALSE))</f>
        <v>0</v>
      </c>
      <c r="N37" s="62">
        <f>SUM(L37:M37)</f>
        <v>0</v>
      </c>
      <c r="O37" s="63"/>
      <c r="P37" s="62">
        <v>96</v>
      </c>
      <c r="Q37" s="62">
        <f>IF(ISNA(VLOOKUP($Y$1*1000+P37,年齢別人口集計表AD2!$A$2:$K$5000,9,FALSE)),0,VLOOKUP($Y$1*1000+P37,年齢別人口集計表AD2!$A$2:$K$5000,9,FALSE))</f>
        <v>0</v>
      </c>
      <c r="R37" s="62">
        <f>IF(ISNA(VLOOKUP($Y$1*1000+P37,年齢別人口集計表AD2!$A$2:$K$5000,10,FALSE)),0,VLOOKUP($Y$1*1000+P37,年齢別人口集計表AD2!$A$2:$K$5000,10,FALSE))</f>
        <v>0</v>
      </c>
      <c r="S37" s="62">
        <f>SUM(Q37:R37)</f>
        <v>0</v>
      </c>
      <c r="X37" s="57" t="s">
        <v>35</v>
      </c>
      <c r="Y37" s="57">
        <v>38</v>
      </c>
    </row>
    <row r="38" spans="1:25" x14ac:dyDescent="0.15">
      <c r="A38" s="62">
        <v>82</v>
      </c>
      <c r="B38" s="62">
        <f>IF(ISNA(VLOOKUP($Y$1*1000+A38,年齢別人口集計表AD2!$A$2:$K$5000,9,FALSE)),0,VLOOKUP($Y$1*1000+A38,年齢別人口集計表AD2!$A$2:$K$5000,9,FALSE))</f>
        <v>0</v>
      </c>
      <c r="C38" s="62">
        <f>IF(ISNA(VLOOKUP($Y$1*1000+A38,年齢別人口集計表AD2!$A$2:$K$5000,10,FALSE)),0,VLOOKUP($Y$1*1000+A38,年齢別人口集計表AD2!$A$2:$K$5000,10,FALSE))</f>
        <v>0</v>
      </c>
      <c r="D38" s="62">
        <f>SUM(B38:C38)</f>
        <v>0</v>
      </c>
      <c r="E38" s="63"/>
      <c r="F38" s="62">
        <v>87</v>
      </c>
      <c r="G38" s="62">
        <f>IF(ISNA(VLOOKUP($Y$1*1000+F38,年齢別人口集計表AD2!$A$2:$K$5000,9,FALSE)),0,VLOOKUP($Y$1*1000+F38,年齢別人口集計表AD2!$A$2:$K$5000,9,FALSE))</f>
        <v>0</v>
      </c>
      <c r="H38" s="62">
        <f>IF(ISNA(VLOOKUP($Y$1*1000+F38,年齢別人口集計表AD2!$A$2:$K$5000,10,FALSE)),0,VLOOKUP($Y$1*1000+F38,年齢別人口集計表AD2!$A$2:$K$5000,10,FALSE))</f>
        <v>0</v>
      </c>
      <c r="I38" s="62">
        <f>SUM(G38:H38)</f>
        <v>0</v>
      </c>
      <c r="J38" s="63"/>
      <c r="K38" s="62">
        <v>92</v>
      </c>
      <c r="L38" s="62">
        <f>IF(ISNA(VLOOKUP($Y$1*1000+K38,年齢別人口集計表AD2!$A$2:$K$5000,9,FALSE)),0,VLOOKUP($Y$1*1000+K38,年齢別人口集計表AD2!$A$2:$K$5000,9,FALSE))</f>
        <v>0</v>
      </c>
      <c r="M38" s="62">
        <f>IF(ISNA(VLOOKUP($Y$1*1000+K38,年齢別人口集計表AD2!$A$2:$K$5000,10,FALSE)),0,VLOOKUP($Y$1*1000+K38,年齢別人口集計表AD2!$A$2:$K$5000,10,FALSE))</f>
        <v>0</v>
      </c>
      <c r="N38" s="62">
        <f>SUM(L38:M38)</f>
        <v>0</v>
      </c>
      <c r="O38" s="63"/>
      <c r="P38" s="62">
        <v>97</v>
      </c>
      <c r="Q38" s="62">
        <f>IF(ISNA(VLOOKUP($Y$1*1000+P38,年齢別人口集計表AD2!$A$2:$K$5000,9,FALSE)),0,VLOOKUP($Y$1*1000+P38,年齢別人口集計表AD2!$A$2:$K$5000,9,FALSE))</f>
        <v>1</v>
      </c>
      <c r="R38" s="62">
        <f>IF(ISNA(VLOOKUP($Y$1*1000+P38,年齢別人口集計表AD2!$A$2:$K$5000,10,FALSE)),0,VLOOKUP($Y$1*1000+P38,年齢別人口集計表AD2!$A$2:$K$5000,10,FALSE))</f>
        <v>0</v>
      </c>
      <c r="S38" s="62">
        <f>SUM(Q38:R38)</f>
        <v>1</v>
      </c>
      <c r="X38" s="57" t="s">
        <v>61</v>
      </c>
      <c r="Y38" s="57">
        <v>39</v>
      </c>
    </row>
    <row r="39" spans="1:25" x14ac:dyDescent="0.15">
      <c r="A39" s="62">
        <v>83</v>
      </c>
      <c r="B39" s="62">
        <f>IF(ISNA(VLOOKUP($Y$1*1000+A39,年齢別人口集計表AD2!$A$2:$K$5000,9,FALSE)),0,VLOOKUP($Y$1*1000+A39,年齢別人口集計表AD2!$A$2:$K$5000,9,FALSE))</f>
        <v>0</v>
      </c>
      <c r="C39" s="62">
        <f>IF(ISNA(VLOOKUP($Y$1*1000+A39,年齢別人口集計表AD2!$A$2:$K$5000,10,FALSE)),0,VLOOKUP($Y$1*1000+A39,年齢別人口集計表AD2!$A$2:$K$5000,10,FALSE))</f>
        <v>0</v>
      </c>
      <c r="D39" s="62">
        <f>SUM(B39:C39)</f>
        <v>0</v>
      </c>
      <c r="E39" s="63"/>
      <c r="F39" s="62">
        <v>88</v>
      </c>
      <c r="G39" s="62">
        <f>IF(ISNA(VLOOKUP($Y$1*1000+F39,年齢別人口集計表AD2!$A$2:$K$5000,9,FALSE)),0,VLOOKUP($Y$1*1000+F39,年齢別人口集計表AD2!$A$2:$K$5000,9,FALSE))</f>
        <v>0</v>
      </c>
      <c r="H39" s="62">
        <f>IF(ISNA(VLOOKUP($Y$1*1000+F39,年齢別人口集計表AD2!$A$2:$K$5000,10,FALSE)),0,VLOOKUP($Y$1*1000+F39,年齢別人口集計表AD2!$A$2:$K$5000,10,FALSE))</f>
        <v>0</v>
      </c>
      <c r="I39" s="62">
        <f>SUM(G39:H39)</f>
        <v>0</v>
      </c>
      <c r="J39" s="63"/>
      <c r="K39" s="62">
        <v>93</v>
      </c>
      <c r="L39" s="62">
        <f>IF(ISNA(VLOOKUP($Y$1*1000+K39,年齢別人口集計表AD2!$A$2:$K$5000,9,FALSE)),0,VLOOKUP($Y$1*1000+K39,年齢別人口集計表AD2!$A$2:$K$5000,9,FALSE))</f>
        <v>0</v>
      </c>
      <c r="M39" s="62">
        <f>IF(ISNA(VLOOKUP($Y$1*1000+K39,年齢別人口集計表AD2!$A$2:$K$5000,10,FALSE)),0,VLOOKUP($Y$1*1000+K39,年齢別人口集計表AD2!$A$2:$K$5000,10,FALSE))</f>
        <v>0</v>
      </c>
      <c r="N39" s="62">
        <f>SUM(L39:M39)</f>
        <v>0</v>
      </c>
      <c r="O39" s="63"/>
      <c r="P39" s="62">
        <v>98</v>
      </c>
      <c r="Q39" s="62">
        <f>IF(ISNA(VLOOKUP($Y$1*1000+P39,年齢別人口集計表AD2!$A$2:$K$5000,9,FALSE)),0,VLOOKUP($Y$1*1000+P39,年齢別人口集計表AD2!$A$2:$K$5000,9,FALSE))</f>
        <v>0</v>
      </c>
      <c r="R39" s="62">
        <f>IF(ISNA(VLOOKUP($Y$1*1000+P39,年齢別人口集計表AD2!$A$2:$K$5000,10,FALSE)),0,VLOOKUP($Y$1*1000+P39,年齢別人口集計表AD2!$A$2:$K$5000,10,FALSE))</f>
        <v>0</v>
      </c>
      <c r="S39" s="62">
        <f>SUM(Q39:R39)</f>
        <v>0</v>
      </c>
      <c r="X39" s="57" t="s">
        <v>77</v>
      </c>
      <c r="Y39" s="57">
        <v>40</v>
      </c>
    </row>
    <row r="40" spans="1:25" x14ac:dyDescent="0.15">
      <c r="A40" s="62">
        <v>84</v>
      </c>
      <c r="B40" s="62">
        <f>IF(ISNA(VLOOKUP($Y$1*1000+A40,年齢別人口集計表AD2!$A$2:$K$5000,9,FALSE)),0,VLOOKUP($Y$1*1000+A40,年齢別人口集計表AD2!$A$2:$K$5000,9,FALSE))</f>
        <v>0</v>
      </c>
      <c r="C40" s="62">
        <f>IF(ISNA(VLOOKUP($Y$1*1000+A40,年齢別人口集計表AD2!$A$2:$K$5000,10,FALSE)),0,VLOOKUP($Y$1*1000+A40,年齢別人口集計表AD2!$A$2:$K$5000,10,FALSE))</f>
        <v>3</v>
      </c>
      <c r="D40" s="62">
        <f>SUM(B40:C40)</f>
        <v>3</v>
      </c>
      <c r="E40" s="63"/>
      <c r="F40" s="62">
        <v>89</v>
      </c>
      <c r="G40" s="62">
        <f>IF(ISNA(VLOOKUP($Y$1*1000+F40,年齢別人口集計表AD2!$A$2:$K$5000,9,FALSE)),0,VLOOKUP($Y$1*1000+F40,年齢別人口集計表AD2!$A$2:$K$5000,9,FALSE))</f>
        <v>0</v>
      </c>
      <c r="H40" s="62">
        <f>IF(ISNA(VLOOKUP($Y$1*1000+F40,年齢別人口集計表AD2!$A$2:$K$5000,10,FALSE)),0,VLOOKUP($Y$1*1000+F40,年齢別人口集計表AD2!$A$2:$K$5000,10,FALSE))</f>
        <v>0</v>
      </c>
      <c r="I40" s="62">
        <f>SUM(G40:H40)</f>
        <v>0</v>
      </c>
      <c r="J40" s="63"/>
      <c r="K40" s="62">
        <v>94</v>
      </c>
      <c r="L40" s="62">
        <f>IF(ISNA(VLOOKUP($Y$1*1000+K40,年齢別人口集計表AD2!$A$2:$K$5000,9,FALSE)),0,VLOOKUP($Y$1*1000+K40,年齢別人口集計表AD2!$A$2:$K$5000,9,FALSE))</f>
        <v>0</v>
      </c>
      <c r="M40" s="62">
        <f>IF(ISNA(VLOOKUP($Y$1*1000+K40,年齢別人口集計表AD2!$A$2:$K$5000,10,FALSE)),0,VLOOKUP($Y$1*1000+K40,年齢別人口集計表AD2!$A$2:$K$5000,10,FALSE))</f>
        <v>0</v>
      </c>
      <c r="N40" s="62">
        <f>SUM(L40:M40)</f>
        <v>0</v>
      </c>
      <c r="O40" s="63"/>
      <c r="P40" s="62">
        <v>99</v>
      </c>
      <c r="Q40" s="62">
        <f>IF(ISNA(VLOOKUP($Y$1*1000+P40,年齢別人口集計表AD2!$A$2:$K$5000,9,FALSE)),0,VLOOKUP($Y$1*1000+P40,年齢別人口集計表AD2!$A$2:$K$5000,9,FALSE))</f>
        <v>0</v>
      </c>
      <c r="R40" s="62">
        <f>IF(ISNA(VLOOKUP($Y$1*1000+P40,年齢別人口集計表AD2!$A$2:$K$5000,10,FALSE)),0,VLOOKUP($Y$1*1000+P40,年齢別人口集計表AD2!$A$2:$K$5000,10,FALSE))</f>
        <v>0</v>
      </c>
      <c r="S40" s="62">
        <f>SUM(Q40:R40)</f>
        <v>0</v>
      </c>
      <c r="X40" s="57" t="s">
        <v>83</v>
      </c>
      <c r="Y40" s="57">
        <v>41</v>
      </c>
    </row>
    <row r="41" spans="1:25" x14ac:dyDescent="0.15">
      <c r="A41" s="64" t="s">
        <v>91</v>
      </c>
      <c r="B41" s="62">
        <f>SUM(B36:B40)</f>
        <v>1</v>
      </c>
      <c r="C41" s="62">
        <f>SUM(C36:C40)</f>
        <v>3</v>
      </c>
      <c r="D41" s="62">
        <f>SUM(D36:D40)</f>
        <v>4</v>
      </c>
      <c r="E41" s="63"/>
      <c r="F41" s="64" t="s">
        <v>91</v>
      </c>
      <c r="G41" s="62">
        <f>SUM(G36:G40)</f>
        <v>0</v>
      </c>
      <c r="H41" s="62">
        <f>SUM(H36:H40)</f>
        <v>0</v>
      </c>
      <c r="I41" s="62">
        <f>SUM(I36:I40)</f>
        <v>0</v>
      </c>
      <c r="J41" s="63"/>
      <c r="K41" s="64" t="s">
        <v>91</v>
      </c>
      <c r="L41" s="62">
        <f>SUM(L36:L40)</f>
        <v>0</v>
      </c>
      <c r="M41" s="62">
        <f>SUM(M36:M40)</f>
        <v>2</v>
      </c>
      <c r="N41" s="62">
        <f>SUM(N36:N40)</f>
        <v>2</v>
      </c>
      <c r="O41" s="63"/>
      <c r="P41" s="64" t="s">
        <v>91</v>
      </c>
      <c r="Q41" s="62">
        <f>SUM(Q36:Q40)</f>
        <v>1</v>
      </c>
      <c r="R41" s="62">
        <f>SUM(R36:R40)</f>
        <v>0</v>
      </c>
      <c r="S41" s="62">
        <f>SUM(S36:S40)</f>
        <v>1</v>
      </c>
      <c r="U41" s="65">
        <f>Q41+L41+G41+B41</f>
        <v>2</v>
      </c>
      <c r="V41" s="65">
        <f>R41+M41+H41+C41</f>
        <v>5</v>
      </c>
      <c r="X41" s="57" t="s">
        <v>36</v>
      </c>
      <c r="Y41" s="57">
        <v>42</v>
      </c>
    </row>
    <row r="42" spans="1:25" x14ac:dyDescent="0.15">
      <c r="A42" s="66"/>
      <c r="B42" s="66"/>
      <c r="C42" s="66"/>
      <c r="D42" s="66"/>
      <c r="F42" s="66"/>
      <c r="G42" s="66"/>
      <c r="H42" s="66"/>
      <c r="I42" s="66"/>
      <c r="K42" s="66"/>
      <c r="L42" s="66"/>
      <c r="M42" s="66"/>
      <c r="N42" s="66"/>
      <c r="P42" s="66"/>
      <c r="Q42" s="66"/>
      <c r="R42" s="66"/>
      <c r="S42" s="66"/>
      <c r="X42" s="57" t="s">
        <v>37</v>
      </c>
      <c r="Y42" s="57">
        <v>43</v>
      </c>
    </row>
    <row r="43" spans="1:25" x14ac:dyDescent="0.15">
      <c r="A43" s="64" t="s">
        <v>0</v>
      </c>
      <c r="B43" s="64" t="s">
        <v>89</v>
      </c>
      <c r="C43" s="64" t="s">
        <v>90</v>
      </c>
      <c r="D43" s="64" t="s">
        <v>91</v>
      </c>
      <c r="E43" s="63"/>
      <c r="F43" s="64" t="s">
        <v>0</v>
      </c>
      <c r="G43" s="64" t="s">
        <v>89</v>
      </c>
      <c r="H43" s="64" t="s">
        <v>90</v>
      </c>
      <c r="I43" s="64" t="s">
        <v>91</v>
      </c>
      <c r="J43" s="63"/>
      <c r="K43" s="64" t="s">
        <v>0</v>
      </c>
      <c r="L43" s="64" t="s">
        <v>89</v>
      </c>
      <c r="M43" s="64" t="s">
        <v>90</v>
      </c>
      <c r="N43" s="64" t="s">
        <v>91</v>
      </c>
      <c r="O43" s="63"/>
      <c r="P43" s="64" t="s">
        <v>0</v>
      </c>
      <c r="Q43" s="64" t="s">
        <v>89</v>
      </c>
      <c r="R43" s="64" t="s">
        <v>90</v>
      </c>
      <c r="S43" s="64" t="s">
        <v>91</v>
      </c>
      <c r="X43" s="57" t="s">
        <v>38</v>
      </c>
      <c r="Y43" s="57">
        <v>50</v>
      </c>
    </row>
    <row r="44" spans="1:25" x14ac:dyDescent="0.15">
      <c r="A44" s="62">
        <v>100</v>
      </c>
      <c r="B44" s="62">
        <f>IF(ISNA(VLOOKUP($Y$1*1000+A44,年齢別人口集計表AD2!$A$2:$K$5000,9,FALSE)),0,VLOOKUP($Y$1*1000+A44,年齢別人口集計表AD2!$A$2:$K$5000,9,FALSE))</f>
        <v>0</v>
      </c>
      <c r="C44" s="62">
        <f>IF(ISNA(VLOOKUP($Y$1*1000+A44,年齢別人口集計表AD2!$A$2:$K$5000,10,FALSE)),0,VLOOKUP($Y$1*1000+A44,年齢別人口集計表AD2!$A$2:$K$5000,10,FALSE))</f>
        <v>0</v>
      </c>
      <c r="D44" s="62">
        <f>SUM(B44:C44)</f>
        <v>0</v>
      </c>
      <c r="E44" s="63"/>
      <c r="F44" s="62">
        <v>105</v>
      </c>
      <c r="G44" s="62">
        <f>IF(ISNA(VLOOKUP($Y$1*1000+F44,年齢別人口集計表AD2!$A$2:$K$5000,9,FALSE)),0,VLOOKUP($Y$1*1000+F44,年齢別人口集計表AD2!$A$2:$K$5000,9,FALSE))</f>
        <v>0</v>
      </c>
      <c r="H44" s="62">
        <f>IF(ISNA(VLOOKUP($Y$1*1000+F44,年齢別人口集計表AD2!$A$2:$K$5000,10,FALSE)),0,VLOOKUP($Y$1*1000+F44,年齢別人口集計表AD2!$A$2:$K$5000,10,FALSE))</f>
        <v>0</v>
      </c>
      <c r="I44" s="62">
        <f>SUM(G44:H44)</f>
        <v>0</v>
      </c>
      <c r="J44" s="63"/>
      <c r="K44" s="62">
        <v>110</v>
      </c>
      <c r="L44" s="62">
        <f>IF(ISNA(VLOOKUP($Y$1*1000+K44,年齢別人口集計表AD2!$A$2:$K$5000,9,FALSE)),0,VLOOKUP($Y$1*1000+K44,年齢別人口集計表AD2!$A$2:$K$5000,9,FALSE))</f>
        <v>0</v>
      </c>
      <c r="M44" s="62">
        <f>IF(ISNA(VLOOKUP($Y$1*1000+K44,年齢別人口集計表AD2!$A$2:$K$5000,10,FALSE)),0,VLOOKUP($Y$1*1000+K44,年齢別人口集計表AD2!$A$2:$K$5000,10,FALSE))</f>
        <v>0</v>
      </c>
      <c r="N44" s="62">
        <f>SUM(L44:M44)</f>
        <v>0</v>
      </c>
      <c r="O44" s="63"/>
      <c r="P44" s="62">
        <v>115</v>
      </c>
      <c r="Q44" s="62">
        <f>IF(ISNA(VLOOKUP($Y$1*1000+P44,年齢別人口集計表AD2!$A$2:$K$5000,9,FALSE)),0,VLOOKUP($Y$1*1000+P44,年齢別人口集計表AD2!$A$2:$K$5000,9,FALSE))</f>
        <v>0</v>
      </c>
      <c r="R44" s="62">
        <f>IF(ISNA(VLOOKUP($Y$1*1000+P44,年齢別人口集計表AD2!$A$2:$K$5000,10,FALSE)),0,VLOOKUP($Y$1*1000+P44,年齢別人口集計表AD2!$A$2:$K$5000,10,FALSE))</f>
        <v>0</v>
      </c>
      <c r="S44" s="62">
        <f>SUM(Q44:R44)</f>
        <v>0</v>
      </c>
      <c r="X44" s="57" t="s">
        <v>39</v>
      </c>
      <c r="Y44" s="57">
        <v>51</v>
      </c>
    </row>
    <row r="45" spans="1:25" x14ac:dyDescent="0.15">
      <c r="A45" s="62">
        <v>101</v>
      </c>
      <c r="B45" s="62">
        <f>IF(ISNA(VLOOKUP($Y$1*1000+A45,年齢別人口集計表AD2!$A$2:$K$5000,9,FALSE)),0,VLOOKUP($Y$1*1000+A45,年齢別人口集計表AD2!$A$2:$K$5000,9,FALSE))</f>
        <v>0</v>
      </c>
      <c r="C45" s="62">
        <f>IF(ISNA(VLOOKUP($Y$1*1000+A45,年齢別人口集計表AD2!$A$2:$K$5000,10,FALSE)),0,VLOOKUP($Y$1*1000+A45,年齢別人口集計表AD2!$A$2:$K$5000,10,FALSE))</f>
        <v>0</v>
      </c>
      <c r="D45" s="62">
        <f>SUM(B45:C45)</f>
        <v>0</v>
      </c>
      <c r="E45" s="63"/>
      <c r="F45" s="62">
        <v>106</v>
      </c>
      <c r="G45" s="62">
        <f>IF(ISNA(VLOOKUP($Y$1*1000+F45,年齢別人口集計表AD2!$A$2:$K$5000,9,FALSE)),0,VLOOKUP($Y$1*1000+F45,年齢別人口集計表AD2!$A$2:$K$5000,9,FALSE))</f>
        <v>0</v>
      </c>
      <c r="H45" s="62">
        <f>IF(ISNA(VLOOKUP($Y$1*1000+F45,年齢別人口集計表AD2!$A$2:$K$5000,10,FALSE)),0,VLOOKUP($Y$1*1000+F45,年齢別人口集計表AD2!$A$2:$K$5000,10,FALSE))</f>
        <v>0</v>
      </c>
      <c r="I45" s="62">
        <f>SUM(G45:H45)</f>
        <v>0</v>
      </c>
      <c r="J45" s="63"/>
      <c r="K45" s="62">
        <v>111</v>
      </c>
      <c r="L45" s="62">
        <f>IF(ISNA(VLOOKUP($Y$1*1000+K45,年齢別人口集計表AD2!$A$2:$K$5000,9,FALSE)),0,VLOOKUP($Y$1*1000+K45,年齢別人口集計表AD2!$A$2:$K$5000,9,FALSE))</f>
        <v>0</v>
      </c>
      <c r="M45" s="62">
        <f>IF(ISNA(VLOOKUP($Y$1*1000+K45,年齢別人口集計表AD2!$A$2:$K$5000,10,FALSE)),0,VLOOKUP($Y$1*1000+K45,年齢別人口集計表AD2!$A$2:$K$5000,10,FALSE))</f>
        <v>0</v>
      </c>
      <c r="N45" s="62">
        <f>SUM(L45:M45)</f>
        <v>0</v>
      </c>
      <c r="O45" s="63"/>
      <c r="P45" s="62">
        <v>116</v>
      </c>
      <c r="Q45" s="62">
        <f>IF(ISNA(VLOOKUP($Y$1*1000+P45,年齢別人口集計表AD2!$A$2:$K$5000,9,FALSE)),0,VLOOKUP($Y$1*1000+P45,年齢別人口集計表AD2!$A$2:$K$5000,9,FALSE))</f>
        <v>0</v>
      </c>
      <c r="R45" s="62">
        <f>IF(ISNA(VLOOKUP($Y$1*1000+P45,年齢別人口集計表AD2!$A$2:$K$5000,10,FALSE)),0,VLOOKUP($Y$1*1000+P45,年齢別人口集計表AD2!$A$2:$K$5000,10,FALSE))</f>
        <v>0</v>
      </c>
      <c r="S45" s="62">
        <f>SUM(Q45:R45)</f>
        <v>0</v>
      </c>
      <c r="X45" s="57" t="s">
        <v>40</v>
      </c>
      <c r="Y45" s="57">
        <v>52</v>
      </c>
    </row>
    <row r="46" spans="1:25" x14ac:dyDescent="0.15">
      <c r="A46" s="62">
        <v>102</v>
      </c>
      <c r="B46" s="62">
        <f>IF(ISNA(VLOOKUP($Y$1*1000+A46,年齢別人口集計表AD2!$A$2:$K$5000,9,FALSE)),0,VLOOKUP($Y$1*1000+A46,年齢別人口集計表AD2!$A$2:$K$5000,9,FALSE))</f>
        <v>0</v>
      </c>
      <c r="C46" s="62">
        <f>IF(ISNA(VLOOKUP($Y$1*1000+A46,年齢別人口集計表AD2!$A$2:$K$5000,10,FALSE)),0,VLOOKUP($Y$1*1000+A46,年齢別人口集計表AD2!$A$2:$K$5000,10,FALSE))</f>
        <v>0</v>
      </c>
      <c r="D46" s="62">
        <f>SUM(B46:C46)</f>
        <v>0</v>
      </c>
      <c r="E46" s="63"/>
      <c r="F46" s="62">
        <v>107</v>
      </c>
      <c r="G46" s="62">
        <f>IF(ISNA(VLOOKUP($Y$1*1000+F46,年齢別人口集計表AD2!$A$2:$K$5000,9,FALSE)),0,VLOOKUP($Y$1*1000+F46,年齢別人口集計表AD2!$A$2:$K$5000,9,FALSE))</f>
        <v>0</v>
      </c>
      <c r="H46" s="62">
        <f>IF(ISNA(VLOOKUP($Y$1*1000+F46,年齢別人口集計表AD2!$A$2:$K$5000,10,FALSE)),0,VLOOKUP($Y$1*1000+F46,年齢別人口集計表AD2!$A$2:$K$5000,10,FALSE))</f>
        <v>0</v>
      </c>
      <c r="I46" s="62">
        <f>SUM(G46:H46)</f>
        <v>0</v>
      </c>
      <c r="J46" s="63"/>
      <c r="K46" s="62">
        <v>112</v>
      </c>
      <c r="L46" s="62">
        <f>IF(ISNA(VLOOKUP($Y$1*1000+K46,年齢別人口集計表AD2!$A$2:$K$5000,9,FALSE)),0,VLOOKUP($Y$1*1000+K46,年齢別人口集計表AD2!$A$2:$K$5000,9,FALSE))</f>
        <v>0</v>
      </c>
      <c r="M46" s="62">
        <f>IF(ISNA(VLOOKUP($Y$1*1000+K46,年齢別人口集計表AD2!$A$2:$K$5000,10,FALSE)),0,VLOOKUP($Y$1*1000+K46,年齢別人口集計表AD2!$A$2:$K$5000,10,FALSE))</f>
        <v>0</v>
      </c>
      <c r="N46" s="62">
        <f>SUM(L46:M46)</f>
        <v>0</v>
      </c>
      <c r="O46" s="63"/>
      <c r="P46" s="62">
        <v>117</v>
      </c>
      <c r="Q46" s="62">
        <f>IF(ISNA(VLOOKUP($Y$1*1000+P46,年齢別人口集計表AD2!$A$2:$K$5000,9,FALSE)),0,VLOOKUP($Y$1*1000+P46,年齢別人口集計表AD2!$A$2:$K$5000,9,FALSE))</f>
        <v>0</v>
      </c>
      <c r="R46" s="62">
        <f>IF(ISNA(VLOOKUP($Y$1*1000+P46,年齢別人口集計表AD2!$A$2:$K$5000,10,FALSE)),0,VLOOKUP($Y$1*1000+P46,年齢別人口集計表AD2!$A$2:$K$5000,10,FALSE))</f>
        <v>0</v>
      </c>
      <c r="S46" s="62">
        <f>SUM(Q46:R46)</f>
        <v>0</v>
      </c>
      <c r="X46" s="57" t="s">
        <v>41</v>
      </c>
      <c r="Y46" s="57">
        <v>53</v>
      </c>
    </row>
    <row r="47" spans="1:25" x14ac:dyDescent="0.15">
      <c r="A47" s="62">
        <v>103</v>
      </c>
      <c r="B47" s="62">
        <f>IF(ISNA(VLOOKUP($Y$1*1000+A47,年齢別人口集計表AD2!$A$2:$K$5000,9,FALSE)),0,VLOOKUP($Y$1*1000+A47,年齢別人口集計表AD2!$A$2:$K$5000,9,FALSE))</f>
        <v>0</v>
      </c>
      <c r="C47" s="62">
        <f>IF(ISNA(VLOOKUP($Y$1*1000+A47,年齢別人口集計表AD2!$A$2:$K$5000,10,FALSE)),0,VLOOKUP($Y$1*1000+A47,年齢別人口集計表AD2!$A$2:$K$5000,10,FALSE))</f>
        <v>0</v>
      </c>
      <c r="D47" s="62">
        <f>SUM(B47:C47)</f>
        <v>0</v>
      </c>
      <c r="E47" s="63"/>
      <c r="F47" s="62">
        <v>108</v>
      </c>
      <c r="G47" s="62">
        <f>IF(ISNA(VLOOKUP($Y$1*1000+F47,年齢別人口集計表AD2!$A$2:$K$5000,9,FALSE)),0,VLOOKUP($Y$1*1000+F47,年齢別人口集計表AD2!$A$2:$K$5000,9,FALSE))</f>
        <v>0</v>
      </c>
      <c r="H47" s="62">
        <f>IF(ISNA(VLOOKUP($Y$1*1000+F47,年齢別人口集計表AD2!$A$2:$K$5000,10,FALSE)),0,VLOOKUP($Y$1*1000+F47,年齢別人口集計表AD2!$A$2:$K$5000,10,FALSE))</f>
        <v>0</v>
      </c>
      <c r="I47" s="62">
        <f>SUM(G47:H47)</f>
        <v>0</v>
      </c>
      <c r="J47" s="63"/>
      <c r="K47" s="62">
        <v>113</v>
      </c>
      <c r="L47" s="62">
        <f>IF(ISNA(VLOOKUP($Y$1*1000+K47,年齢別人口集計表AD2!$A$2:$K$5000,9,FALSE)),0,VLOOKUP($Y$1*1000+K47,年齢別人口集計表AD2!$A$2:$K$5000,9,FALSE))</f>
        <v>0</v>
      </c>
      <c r="M47" s="62">
        <f>IF(ISNA(VLOOKUP($Y$1*1000+K47,年齢別人口集計表AD2!$A$2:$K$5000,10,FALSE)),0,VLOOKUP($Y$1*1000+K47,年齢別人口集計表AD2!$A$2:$K$5000,10,FALSE))</f>
        <v>0</v>
      </c>
      <c r="N47" s="62">
        <f>SUM(L47:M47)</f>
        <v>0</v>
      </c>
      <c r="O47" s="63"/>
      <c r="P47" s="62">
        <v>118</v>
      </c>
      <c r="Q47" s="62">
        <f>IF(ISNA(VLOOKUP($Y$1*1000+P47,年齢別人口集計表AD2!$A$2:$K$5000,9,FALSE)),0,VLOOKUP($Y$1*1000+P47,年齢別人口集計表AD2!$A$2:$K$5000,9,FALSE))</f>
        <v>0</v>
      </c>
      <c r="R47" s="62">
        <f>IF(ISNA(VLOOKUP($Y$1*1000+P47,年齢別人口集計表AD2!$A$2:$K$5000,10,FALSE)),0,VLOOKUP($Y$1*1000+P47,年齢別人口集計表AD2!$A$2:$K$5000,10,FALSE))</f>
        <v>0</v>
      </c>
      <c r="S47" s="62">
        <f>SUM(Q47:R47)</f>
        <v>0</v>
      </c>
      <c r="X47" s="57" t="s">
        <v>42</v>
      </c>
      <c r="Y47" s="57">
        <v>54</v>
      </c>
    </row>
    <row r="48" spans="1:25" x14ac:dyDescent="0.15">
      <c r="A48" s="62">
        <v>104</v>
      </c>
      <c r="B48" s="62">
        <f>IF(ISNA(VLOOKUP($Y$1*1000+A48,年齢別人口集計表AD2!$A$2:$K$5000,9,FALSE)),0,VLOOKUP($Y$1*1000+A48,年齢別人口集計表AD2!$A$2:$K$5000,9,FALSE))</f>
        <v>0</v>
      </c>
      <c r="C48" s="62">
        <f>IF(ISNA(VLOOKUP($Y$1*1000+A48,年齢別人口集計表AD2!$A$2:$K$5000,10,FALSE)),0,VLOOKUP($Y$1*1000+A48,年齢別人口集計表AD2!$A$2:$K$5000,10,FALSE))</f>
        <v>0</v>
      </c>
      <c r="D48" s="62">
        <f>SUM(B48:C48)</f>
        <v>0</v>
      </c>
      <c r="E48" s="63"/>
      <c r="F48" s="62">
        <v>109</v>
      </c>
      <c r="G48" s="62">
        <f>IF(ISNA(VLOOKUP($Y$1*1000+F48,年齢別人口集計表AD2!$A$2:$K$5000,9,FALSE)),0,VLOOKUP($Y$1*1000+F48,年齢別人口集計表AD2!$A$2:$K$5000,9,FALSE))</f>
        <v>0</v>
      </c>
      <c r="H48" s="62">
        <f>IF(ISNA(VLOOKUP($Y$1*1000+F48,年齢別人口集計表AD2!$A$2:$K$5000,10,FALSE)),0,VLOOKUP($Y$1*1000+F48,年齢別人口集計表AD2!$A$2:$K$5000,10,FALSE))</f>
        <v>0</v>
      </c>
      <c r="I48" s="62">
        <f>SUM(G48:H48)</f>
        <v>0</v>
      </c>
      <c r="J48" s="63"/>
      <c r="K48" s="62">
        <v>114</v>
      </c>
      <c r="L48" s="62">
        <f>IF(ISNA(VLOOKUP($Y$1*1000+K48,年齢別人口集計表AD2!$A$2:$K$5000,9,FALSE)),0,VLOOKUP($Y$1*1000+K48,年齢別人口集計表AD2!$A$2:$K$5000,9,FALSE))</f>
        <v>0</v>
      </c>
      <c r="M48" s="62">
        <f>IF(ISNA(VLOOKUP($Y$1*1000+K48,年齢別人口集計表AD2!$A$2:$K$5000,10,FALSE)),0,VLOOKUP($Y$1*1000+K48,年齢別人口集計表AD2!$A$2:$K$5000,10,FALSE))</f>
        <v>0</v>
      </c>
      <c r="N48" s="62">
        <f>SUM(L48:M48)</f>
        <v>0</v>
      </c>
      <c r="O48" s="63"/>
      <c r="P48" s="62">
        <v>119</v>
      </c>
      <c r="Q48" s="62">
        <f>IF(ISNA(VLOOKUP($Y$1*1000+P48,年齢別人口集計表AD2!$A$2:$K$5000,9,FALSE)),0,VLOOKUP($Y$1*1000+P48,年齢別人口集計表AD2!$A$2:$K$5000,9,FALSE))</f>
        <v>0</v>
      </c>
      <c r="R48" s="62">
        <f>IF(ISNA(VLOOKUP($Y$1*1000+P48,年齢別人口集計表AD2!$A$2:$K$5000,10,FALSE)),0,VLOOKUP($Y$1*1000+P48,年齢別人口集計表AD2!$A$2:$K$5000,10,FALSE))</f>
        <v>0</v>
      </c>
      <c r="S48" s="62">
        <f>SUM(Q48:R48)</f>
        <v>0</v>
      </c>
      <c r="X48" s="57" t="s">
        <v>43</v>
      </c>
      <c r="Y48" s="57">
        <v>55</v>
      </c>
    </row>
    <row r="49" spans="1:25" x14ac:dyDescent="0.15">
      <c r="A49" s="64" t="s">
        <v>91</v>
      </c>
      <c r="B49" s="62">
        <f>SUM(B44:B48)</f>
        <v>0</v>
      </c>
      <c r="C49" s="62">
        <f>SUM(C44:C48)</f>
        <v>0</v>
      </c>
      <c r="D49" s="62">
        <f>SUM(D44:D48)</f>
        <v>0</v>
      </c>
      <c r="E49" s="63"/>
      <c r="F49" s="64" t="s">
        <v>91</v>
      </c>
      <c r="G49" s="62">
        <f>SUM(G44:G48)</f>
        <v>0</v>
      </c>
      <c r="H49" s="62">
        <f>SUM(H44:H48)</f>
        <v>0</v>
      </c>
      <c r="I49" s="62">
        <f>SUM(I44:I48)</f>
        <v>0</v>
      </c>
      <c r="J49" s="63"/>
      <c r="K49" s="64" t="s">
        <v>91</v>
      </c>
      <c r="L49" s="62">
        <f>SUM(L44:L48)</f>
        <v>0</v>
      </c>
      <c r="M49" s="62">
        <f>SUM(M44:M48)</f>
        <v>0</v>
      </c>
      <c r="N49" s="62">
        <f>SUM(N44:N48)</f>
        <v>0</v>
      </c>
      <c r="O49" s="63"/>
      <c r="P49" s="64" t="s">
        <v>91</v>
      </c>
      <c r="Q49" s="62">
        <f>SUM(Q44:Q48)</f>
        <v>0</v>
      </c>
      <c r="R49" s="62">
        <f>SUM(R44:R48)</f>
        <v>0</v>
      </c>
      <c r="S49" s="62">
        <f>SUM(S44:S48)</f>
        <v>0</v>
      </c>
      <c r="U49" s="65">
        <f>Q49+L49+G49+B49</f>
        <v>0</v>
      </c>
      <c r="V49" s="65">
        <f>R49+M49+H49+C49</f>
        <v>0</v>
      </c>
      <c r="X49" s="57" t="s">
        <v>44</v>
      </c>
      <c r="Y49" s="57">
        <v>56</v>
      </c>
    </row>
    <row r="50" spans="1:25" ht="14.25" thickBot="1" x14ac:dyDescent="0.2">
      <c r="A50" s="67"/>
      <c r="B50" s="67"/>
      <c r="C50" s="67"/>
      <c r="D50" s="67"/>
      <c r="F50" s="67"/>
      <c r="G50" s="67"/>
      <c r="H50" s="67"/>
      <c r="I50" s="67"/>
      <c r="K50" s="67"/>
      <c r="L50" s="67"/>
      <c r="M50" s="67"/>
      <c r="N50" s="67"/>
      <c r="P50" s="67"/>
      <c r="Q50" s="68"/>
      <c r="R50" s="68"/>
      <c r="S50" s="68"/>
      <c r="X50" s="57" t="s">
        <v>45</v>
      </c>
      <c r="Y50" s="57">
        <v>57</v>
      </c>
    </row>
    <row r="51" spans="1:25" ht="14.25" thickBot="1" x14ac:dyDescent="0.2">
      <c r="N51" s="76"/>
      <c r="O51" s="70"/>
      <c r="P51" s="69" t="s">
        <v>94</v>
      </c>
      <c r="Q51" s="71" t="s">
        <v>89</v>
      </c>
      <c r="R51" s="72" t="s">
        <v>90</v>
      </c>
      <c r="S51" s="72" t="s">
        <v>91</v>
      </c>
      <c r="X51" s="57" t="s">
        <v>46</v>
      </c>
      <c r="Y51" s="57">
        <v>58</v>
      </c>
    </row>
    <row r="52" spans="1:25" ht="14.25" thickBot="1" x14ac:dyDescent="0.2">
      <c r="N52" s="77"/>
      <c r="O52" s="70"/>
      <c r="P52" s="73" t="s">
        <v>95</v>
      </c>
      <c r="Q52" s="74">
        <f>SUM(U9:U49)</f>
        <v>39</v>
      </c>
      <c r="R52" s="75">
        <f>SUM(V9:V49)</f>
        <v>41</v>
      </c>
      <c r="S52" s="75">
        <f>SUM(Q52:R52)</f>
        <v>80</v>
      </c>
      <c r="U52" s="65">
        <f>SUM(U9:U49)</f>
        <v>39</v>
      </c>
      <c r="V52" s="65">
        <f>SUM(V9:V49)</f>
        <v>41</v>
      </c>
      <c r="X52" s="57" t="s">
        <v>47</v>
      </c>
      <c r="Y52" s="57">
        <v>59</v>
      </c>
    </row>
    <row r="53" spans="1:25" x14ac:dyDescent="0.15">
      <c r="U53" s="65">
        <f>G33+L33+Q33+U41+U49</f>
        <v>14</v>
      </c>
      <c r="V53" s="65">
        <f>H33+M33+R33+V41+V49</f>
        <v>12</v>
      </c>
      <c r="X53" s="57" t="s">
        <v>48</v>
      </c>
      <c r="Y53" s="57">
        <v>60</v>
      </c>
    </row>
    <row r="54" spans="1:25" x14ac:dyDescent="0.15">
      <c r="U54" s="65">
        <f>Q33+U41+U49</f>
        <v>6</v>
      </c>
      <c r="V54" s="65">
        <f>R33+V41+V49</f>
        <v>6</v>
      </c>
      <c r="X54" s="57" t="s">
        <v>49</v>
      </c>
      <c r="Y54" s="57">
        <v>61</v>
      </c>
    </row>
    <row r="55" spans="1:25" x14ac:dyDescent="0.15">
      <c r="X55" s="57" t="s">
        <v>50</v>
      </c>
      <c r="Y55" s="57">
        <v>62</v>
      </c>
    </row>
    <row r="56" spans="1:25" x14ac:dyDescent="0.15">
      <c r="X56" s="57" t="s">
        <v>51</v>
      </c>
      <c r="Y56" s="57">
        <v>63</v>
      </c>
    </row>
    <row r="57" spans="1:25" x14ac:dyDescent="0.15">
      <c r="X57" s="57" t="s">
        <v>52</v>
      </c>
      <c r="Y57" s="57">
        <v>64</v>
      </c>
    </row>
    <row r="58" spans="1:25" x14ac:dyDescent="0.15">
      <c r="X58" s="57" t="s">
        <v>53</v>
      </c>
      <c r="Y58" s="57">
        <v>65</v>
      </c>
    </row>
    <row r="59" spans="1:25" x14ac:dyDescent="0.15">
      <c r="X59" s="57" t="s">
        <v>54</v>
      </c>
      <c r="Y59" s="57">
        <v>66</v>
      </c>
    </row>
    <row r="60" spans="1:25" x14ac:dyDescent="0.15">
      <c r="X60" s="57" t="s">
        <v>55</v>
      </c>
      <c r="Y60" s="57">
        <v>67</v>
      </c>
    </row>
    <row r="61" spans="1:25" x14ac:dyDescent="0.15">
      <c r="X61" s="57" t="s">
        <v>122</v>
      </c>
      <c r="Y61" s="57">
        <v>68</v>
      </c>
    </row>
    <row r="62" spans="1:25" x14ac:dyDescent="0.15">
      <c r="X62" s="57" t="s">
        <v>56</v>
      </c>
      <c r="Y62" s="57">
        <v>69</v>
      </c>
    </row>
    <row r="63" spans="1:25" x14ac:dyDescent="0.15">
      <c r="X63" s="57" t="s">
        <v>57</v>
      </c>
      <c r="Y63" s="57">
        <v>70</v>
      </c>
    </row>
    <row r="64" spans="1:25" x14ac:dyDescent="0.15">
      <c r="X64" s="57" t="s">
        <v>58</v>
      </c>
      <c r="Y64" s="57">
        <v>71</v>
      </c>
    </row>
    <row r="65" spans="24:25" x14ac:dyDescent="0.15">
      <c r="X65" s="57" t="s">
        <v>59</v>
      </c>
      <c r="Y65" s="57">
        <v>72</v>
      </c>
    </row>
    <row r="66" spans="24:25" x14ac:dyDescent="0.15">
      <c r="X66" s="57" t="s">
        <v>60</v>
      </c>
      <c r="Y66" s="57">
        <v>73</v>
      </c>
    </row>
  </sheetData>
  <sheetProtection sheet="1"/>
  <phoneticPr fontId="2"/>
  <dataValidations count="1">
    <dataValidation type="list" allowBlank="1" showInputMessage="1" showErrorMessage="1" sqref="H1">
      <formula1>$X$3:$X$66</formula1>
    </dataValidation>
  </dataValidations>
  <pageMargins left="0.99" right="0.78700000000000003" top="0.47" bottom="0.28000000000000003" header="0.4" footer="0.21"/>
  <pageSetup paperSize="9" scale="84" orientation="landscape" verticalDpi="0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66"/>
  <sheetViews>
    <sheetView tabSelected="1" zoomScale="80" workbookViewId="0">
      <pane ySplit="1" topLeftCell="A2" activePane="bottomLeft" state="frozen"/>
      <selection activeCell="I52" sqref="I52"/>
      <selection pane="bottomLeft" activeCell="I52" sqref="I52"/>
    </sheetView>
  </sheetViews>
  <sheetFormatPr defaultRowHeight="13.5" x14ac:dyDescent="0.15"/>
  <cols>
    <col min="1" max="4" width="9" style="57"/>
    <col min="5" max="5" width="2.125" style="57" customWidth="1"/>
    <col min="6" max="9" width="9" style="57"/>
    <col min="10" max="10" width="0.875" style="57" customWidth="1"/>
    <col min="11" max="14" width="9" style="57"/>
    <col min="15" max="15" width="1" style="57" customWidth="1"/>
    <col min="16" max="16384" width="9" style="57"/>
  </cols>
  <sheetData>
    <row r="1" spans="1:25" x14ac:dyDescent="0.15">
      <c r="A1" s="55" t="s">
        <v>99</v>
      </c>
      <c r="B1" s="55"/>
      <c r="C1" s="55"/>
      <c r="D1" s="55"/>
      <c r="E1" s="55"/>
      <c r="F1" s="55"/>
      <c r="G1" s="56" t="s">
        <v>92</v>
      </c>
      <c r="H1" s="78" t="s">
        <v>97</v>
      </c>
      <c r="J1" s="55"/>
      <c r="K1" s="55"/>
      <c r="L1" s="55"/>
      <c r="M1" s="55"/>
      <c r="N1" s="55"/>
      <c r="O1" s="55" t="s">
        <v>93</v>
      </c>
      <c r="P1" s="55"/>
      <c r="Q1" s="55"/>
      <c r="R1" s="55" t="str">
        <f>高齢者率65!J1</f>
        <v>平成30年3月末</v>
      </c>
      <c r="S1" s="55"/>
      <c r="Y1" s="55">
        <f>VLOOKUP(H1,X3:Y67,2,FALSE)</f>
        <v>3</v>
      </c>
    </row>
    <row r="2" spans="1:25" x14ac:dyDescent="0.15">
      <c r="A2" s="58"/>
      <c r="B2" s="58"/>
      <c r="C2" s="58"/>
      <c r="D2" s="58"/>
      <c r="E2" s="55"/>
      <c r="F2" s="58"/>
      <c r="G2" s="58"/>
      <c r="H2" s="58"/>
      <c r="I2" s="58"/>
      <c r="J2" s="55"/>
      <c r="K2" s="58"/>
      <c r="L2" s="58"/>
      <c r="M2" s="58"/>
      <c r="N2" s="58"/>
      <c r="O2" s="55"/>
      <c r="P2" s="58"/>
      <c r="Q2" s="58"/>
      <c r="R2" s="58"/>
      <c r="S2" s="58"/>
    </row>
    <row r="3" spans="1:25" x14ac:dyDescent="0.15">
      <c r="A3" s="59" t="s">
        <v>0</v>
      </c>
      <c r="B3" s="59" t="s">
        <v>89</v>
      </c>
      <c r="C3" s="59" t="s">
        <v>90</v>
      </c>
      <c r="D3" s="59" t="s">
        <v>91</v>
      </c>
      <c r="E3" s="60"/>
      <c r="F3" s="59" t="s">
        <v>0</v>
      </c>
      <c r="G3" s="59" t="s">
        <v>89</v>
      </c>
      <c r="H3" s="59" t="s">
        <v>90</v>
      </c>
      <c r="I3" s="59" t="s">
        <v>91</v>
      </c>
      <c r="J3" s="60"/>
      <c r="K3" s="59" t="s">
        <v>0</v>
      </c>
      <c r="L3" s="59" t="s">
        <v>89</v>
      </c>
      <c r="M3" s="59" t="s">
        <v>90</v>
      </c>
      <c r="N3" s="59" t="s">
        <v>91</v>
      </c>
      <c r="O3" s="60"/>
      <c r="P3" s="59" t="s">
        <v>0</v>
      </c>
      <c r="Q3" s="59" t="s">
        <v>89</v>
      </c>
      <c r="R3" s="59" t="s">
        <v>90</v>
      </c>
      <c r="S3" s="59" t="s">
        <v>91</v>
      </c>
      <c r="T3" s="61"/>
      <c r="X3" s="57" t="s">
        <v>2</v>
      </c>
      <c r="Y3" s="57">
        <v>1</v>
      </c>
    </row>
    <row r="4" spans="1:25" x14ac:dyDescent="0.15">
      <c r="A4" s="62">
        <v>0</v>
      </c>
      <c r="B4" s="62">
        <f>IF(ISNA(VLOOKUP($Y$1*1000+A4,年齢別人口集計表AD2!$A$2:$K$5000,9,FALSE)),0,VLOOKUP($Y$1*1000+A4,年齢別人口集計表AD2!$A$2:$K$5000,9,FALSE))</f>
        <v>0</v>
      </c>
      <c r="C4" s="62">
        <f>IF(ISNA(VLOOKUP($Y$1*1000+A4,年齢別人口集計表AD2!$A$2:$K$5000,10,FALSE)),0,VLOOKUP($Y$1*1000+A4,年齢別人口集計表AD2!$A$2:$K$5000,10,FALSE))</f>
        <v>0</v>
      </c>
      <c r="D4" s="62">
        <f>SUM(B4:C4)</f>
        <v>0</v>
      </c>
      <c r="E4" s="63"/>
      <c r="F4" s="62">
        <v>5</v>
      </c>
      <c r="G4" s="62">
        <f>IF(ISNA(VLOOKUP($Y$1*1000+F4,年齢別人口集計表AD2!$A$2:$K$5000,9,FALSE)),0,VLOOKUP($Y$1*1000+F4,年齢別人口集計表AD2!$A$2:$K$5000,9,FALSE))</f>
        <v>0</v>
      </c>
      <c r="H4" s="62">
        <f>IF(ISNA(VLOOKUP($Y$1*1000+F4,年齢別人口集計表AD2!$A$2:$K$5000,10,FALSE)),0,VLOOKUP($Y$1*1000+F4,年齢別人口集計表AD2!$A$2:$K$5000,10,FALSE))</f>
        <v>0</v>
      </c>
      <c r="I4" s="62">
        <f>SUM(G4:H4)</f>
        <v>0</v>
      </c>
      <c r="J4" s="63"/>
      <c r="K4" s="62">
        <v>10</v>
      </c>
      <c r="L4" s="62">
        <f>IF(ISNA(VLOOKUP($Y$1*1000+K4,年齢別人口集計表AD2!$A$2:$K$5000,9,FALSE)),0,VLOOKUP($Y$1*1000+K4,年齢別人口集計表AD2!$A$2:$K$5000,9,FALSE))</f>
        <v>0</v>
      </c>
      <c r="M4" s="62">
        <f>IF(ISNA(VLOOKUP($Y$1*1000+K4,年齢別人口集計表AD2!$A$2:$K$5000,10,FALSE)),0,VLOOKUP($Y$1*1000+K4,年齢別人口集計表AD2!$A$2:$K$5000,10,FALSE))</f>
        <v>0</v>
      </c>
      <c r="N4" s="62">
        <f>SUM(L4:M4)</f>
        <v>0</v>
      </c>
      <c r="O4" s="63"/>
      <c r="P4" s="62">
        <v>15</v>
      </c>
      <c r="Q4" s="62">
        <f>IF(ISNA(VLOOKUP($Y$1*1000+P4,年齢別人口集計表AD2!$A$2:$K$5000,9,FALSE)),0,VLOOKUP($Y$1*1000+P4,年齢別人口集計表AD2!$A$2:$K$5000,9,FALSE))</f>
        <v>0</v>
      </c>
      <c r="R4" s="62">
        <f>IF(ISNA(VLOOKUP($Y$1*1000+P4,年齢別人口集計表AD2!$A$2:$K$5000,10,FALSE)),0,VLOOKUP($Y$1*1000+P4,年齢別人口集計表AD2!$A$2:$K$5000,10,FALSE))</f>
        <v>0</v>
      </c>
      <c r="S4" s="62">
        <f>SUM(Q4:R4)</f>
        <v>0</v>
      </c>
      <c r="X4" s="57" t="s">
        <v>3</v>
      </c>
      <c r="Y4" s="57">
        <v>2</v>
      </c>
    </row>
    <row r="5" spans="1:25" x14ac:dyDescent="0.15">
      <c r="A5" s="62">
        <v>1</v>
      </c>
      <c r="B5" s="62">
        <f>IF(ISNA(VLOOKUP($Y$1*1000+A5,年齢別人口集計表AD2!$A$2:$K$5000,9,FALSE)),0,VLOOKUP($Y$1*1000+A5,年齢別人口集計表AD2!$A$2:$K$5000,9,FALSE))</f>
        <v>0</v>
      </c>
      <c r="C5" s="62">
        <f>IF(ISNA(VLOOKUP($Y$1*1000+A5,年齢別人口集計表AD2!$A$2:$K$5000,10,FALSE)),0,VLOOKUP($Y$1*1000+A5,年齢別人口集計表AD2!$A$2:$K$5000,10,FALSE))</f>
        <v>0</v>
      </c>
      <c r="D5" s="62">
        <f>SUM(B5:C5)</f>
        <v>0</v>
      </c>
      <c r="E5" s="63"/>
      <c r="F5" s="62">
        <v>6</v>
      </c>
      <c r="G5" s="62">
        <f>IF(ISNA(VLOOKUP($Y$1*1000+F5,年齢別人口集計表AD2!$A$2:$K$5000,9,FALSE)),0,VLOOKUP($Y$1*1000+F5,年齢別人口集計表AD2!$A$2:$K$5000,9,FALSE))</f>
        <v>0</v>
      </c>
      <c r="H5" s="62">
        <f>IF(ISNA(VLOOKUP($Y$1*1000+F5,年齢別人口集計表AD2!$A$2:$K$5000,10,FALSE)),0,VLOOKUP($Y$1*1000+F5,年齢別人口集計表AD2!$A$2:$K$5000,10,FALSE))</f>
        <v>0</v>
      </c>
      <c r="I5" s="62">
        <f>SUM(G5:H5)</f>
        <v>0</v>
      </c>
      <c r="J5" s="63"/>
      <c r="K5" s="62">
        <v>11</v>
      </c>
      <c r="L5" s="62">
        <f>IF(ISNA(VLOOKUP($Y$1*1000+K5,年齢別人口集計表AD2!$A$2:$K$5000,9,FALSE)),0,VLOOKUP($Y$1*1000+K5,年齢別人口集計表AD2!$A$2:$K$5000,9,FALSE))</f>
        <v>0</v>
      </c>
      <c r="M5" s="62">
        <f>IF(ISNA(VLOOKUP($Y$1*1000+K5,年齢別人口集計表AD2!$A$2:$K$5000,10,FALSE)),0,VLOOKUP($Y$1*1000+K5,年齢別人口集計表AD2!$A$2:$K$5000,10,FALSE))</f>
        <v>0</v>
      </c>
      <c r="N5" s="62">
        <f>SUM(L5:M5)</f>
        <v>0</v>
      </c>
      <c r="O5" s="63"/>
      <c r="P5" s="62">
        <v>16</v>
      </c>
      <c r="Q5" s="62">
        <f>IF(ISNA(VLOOKUP($Y$1*1000+P5,年齢別人口集計表AD2!$A$2:$K$5000,9,FALSE)),0,VLOOKUP($Y$1*1000+P5,年齢別人口集計表AD2!$A$2:$K$5000,9,FALSE))</f>
        <v>1</v>
      </c>
      <c r="R5" s="62">
        <f>IF(ISNA(VLOOKUP($Y$1*1000+P5,年齢別人口集計表AD2!$A$2:$K$5000,10,FALSE)),0,VLOOKUP($Y$1*1000+P5,年齢別人口集計表AD2!$A$2:$K$5000,10,FALSE))</f>
        <v>0</v>
      </c>
      <c r="S5" s="62">
        <f>SUM(Q5:R5)</f>
        <v>1</v>
      </c>
      <c r="X5" s="57" t="s">
        <v>4</v>
      </c>
      <c r="Y5" s="57">
        <v>3</v>
      </c>
    </row>
    <row r="6" spans="1:25" x14ac:dyDescent="0.15">
      <c r="A6" s="62">
        <v>2</v>
      </c>
      <c r="B6" s="62">
        <f>IF(ISNA(VLOOKUP($Y$1*1000+A6,年齢別人口集計表AD2!$A$2:$K$5000,9,FALSE)),0,VLOOKUP($Y$1*1000+A6,年齢別人口集計表AD2!$A$2:$K$5000,9,FALSE))</f>
        <v>0</v>
      </c>
      <c r="C6" s="62">
        <f>IF(ISNA(VLOOKUP($Y$1*1000+A6,年齢別人口集計表AD2!$A$2:$K$5000,10,FALSE)),0,VLOOKUP($Y$1*1000+A6,年齢別人口集計表AD2!$A$2:$K$5000,10,FALSE))</f>
        <v>0</v>
      </c>
      <c r="D6" s="62">
        <f>SUM(B6:C6)</f>
        <v>0</v>
      </c>
      <c r="E6" s="63"/>
      <c r="F6" s="62">
        <v>7</v>
      </c>
      <c r="G6" s="62">
        <f>IF(ISNA(VLOOKUP($Y$1*1000+F6,年齢別人口集計表AD2!$A$2:$K$5000,9,FALSE)),0,VLOOKUP($Y$1*1000+F6,年齢別人口集計表AD2!$A$2:$K$5000,9,FALSE))</f>
        <v>0</v>
      </c>
      <c r="H6" s="62">
        <f>IF(ISNA(VLOOKUP($Y$1*1000+F6,年齢別人口集計表AD2!$A$2:$K$5000,10,FALSE)),0,VLOOKUP($Y$1*1000+F6,年齢別人口集計表AD2!$A$2:$K$5000,10,FALSE))</f>
        <v>0</v>
      </c>
      <c r="I6" s="62">
        <f>SUM(G6:H6)</f>
        <v>0</v>
      </c>
      <c r="J6" s="63"/>
      <c r="K6" s="62">
        <v>12</v>
      </c>
      <c r="L6" s="62">
        <f>IF(ISNA(VLOOKUP($Y$1*1000+K6,年齢別人口集計表AD2!$A$2:$K$5000,9,FALSE)),0,VLOOKUP($Y$1*1000+K6,年齢別人口集計表AD2!$A$2:$K$5000,9,FALSE))</f>
        <v>0</v>
      </c>
      <c r="M6" s="62">
        <f>IF(ISNA(VLOOKUP($Y$1*1000+K6,年齢別人口集計表AD2!$A$2:$K$5000,10,FALSE)),0,VLOOKUP($Y$1*1000+K6,年齢別人口集計表AD2!$A$2:$K$5000,10,FALSE))</f>
        <v>0</v>
      </c>
      <c r="N6" s="62">
        <f>SUM(L6:M6)</f>
        <v>0</v>
      </c>
      <c r="O6" s="63"/>
      <c r="P6" s="62">
        <v>17</v>
      </c>
      <c r="Q6" s="62">
        <f>IF(ISNA(VLOOKUP($Y$1*1000+P6,年齢別人口集計表AD2!$A$2:$K$5000,9,FALSE)),0,VLOOKUP($Y$1*1000+P6,年齢別人口集計表AD2!$A$2:$K$5000,9,FALSE))</f>
        <v>0</v>
      </c>
      <c r="R6" s="62">
        <f>IF(ISNA(VLOOKUP($Y$1*1000+P6,年齢別人口集計表AD2!$A$2:$K$5000,10,FALSE)),0,VLOOKUP($Y$1*1000+P6,年齢別人口集計表AD2!$A$2:$K$5000,10,FALSE))</f>
        <v>0</v>
      </c>
      <c r="S6" s="62">
        <f>SUM(Q6:R6)</f>
        <v>0</v>
      </c>
      <c r="X6" s="57" t="s">
        <v>5</v>
      </c>
      <c r="Y6" s="57">
        <v>4</v>
      </c>
    </row>
    <row r="7" spans="1:25" x14ac:dyDescent="0.15">
      <c r="A7" s="62">
        <v>3</v>
      </c>
      <c r="B7" s="62">
        <f>IF(ISNA(VLOOKUP($Y$1*1000+A7,年齢別人口集計表AD2!$A$2:$K$5000,9,FALSE)),0,VLOOKUP($Y$1*1000+A7,年齢別人口集計表AD2!$A$2:$K$5000,9,FALSE))</f>
        <v>0</v>
      </c>
      <c r="C7" s="62">
        <f>IF(ISNA(VLOOKUP($Y$1*1000+A7,年齢別人口集計表AD2!$A$2:$K$5000,10,FALSE)),0,VLOOKUP($Y$1*1000+A7,年齢別人口集計表AD2!$A$2:$K$5000,10,FALSE))</f>
        <v>1</v>
      </c>
      <c r="D7" s="62">
        <f>SUM(B7:C7)</f>
        <v>1</v>
      </c>
      <c r="E7" s="63"/>
      <c r="F7" s="62">
        <v>8</v>
      </c>
      <c r="G7" s="62">
        <f>IF(ISNA(VLOOKUP($Y$1*1000+F7,年齢別人口集計表AD2!$A$2:$K$5000,9,FALSE)),0,VLOOKUP($Y$1*1000+F7,年齢別人口集計表AD2!$A$2:$K$5000,9,FALSE))</f>
        <v>0</v>
      </c>
      <c r="H7" s="62">
        <f>IF(ISNA(VLOOKUP($Y$1*1000+F7,年齢別人口集計表AD2!$A$2:$K$5000,10,FALSE)),0,VLOOKUP($Y$1*1000+F7,年齢別人口集計表AD2!$A$2:$K$5000,10,FALSE))</f>
        <v>0</v>
      </c>
      <c r="I7" s="62">
        <f>SUM(G7:H7)</f>
        <v>0</v>
      </c>
      <c r="J7" s="63"/>
      <c r="K7" s="62">
        <v>13</v>
      </c>
      <c r="L7" s="62">
        <f>IF(ISNA(VLOOKUP($Y$1*1000+K7,年齢別人口集計表AD2!$A$2:$K$5000,9,FALSE)),0,VLOOKUP($Y$1*1000+K7,年齢別人口集計表AD2!$A$2:$K$5000,9,FALSE))</f>
        <v>0</v>
      </c>
      <c r="M7" s="62">
        <f>IF(ISNA(VLOOKUP($Y$1*1000+K7,年齢別人口集計表AD2!$A$2:$K$5000,10,FALSE)),0,VLOOKUP($Y$1*1000+K7,年齢別人口集計表AD2!$A$2:$K$5000,10,FALSE))</f>
        <v>0</v>
      </c>
      <c r="N7" s="62">
        <f>SUM(L7:M7)</f>
        <v>0</v>
      </c>
      <c r="O7" s="63"/>
      <c r="P7" s="62">
        <v>18</v>
      </c>
      <c r="Q7" s="62">
        <f>IF(ISNA(VLOOKUP($Y$1*1000+P7,年齢別人口集計表AD2!$A$2:$K$5000,9,FALSE)),0,VLOOKUP($Y$1*1000+P7,年齢別人口集計表AD2!$A$2:$K$5000,9,FALSE))</f>
        <v>1</v>
      </c>
      <c r="R7" s="62">
        <f>IF(ISNA(VLOOKUP($Y$1*1000+P7,年齢別人口集計表AD2!$A$2:$K$5000,10,FALSE)),0,VLOOKUP($Y$1*1000+P7,年齢別人口集計表AD2!$A$2:$K$5000,10,FALSE))</f>
        <v>1</v>
      </c>
      <c r="S7" s="62">
        <f>SUM(Q7:R7)</f>
        <v>2</v>
      </c>
      <c r="X7" s="57" t="s">
        <v>6</v>
      </c>
      <c r="Y7" s="57">
        <v>5</v>
      </c>
    </row>
    <row r="8" spans="1:25" x14ac:dyDescent="0.15">
      <c r="A8" s="62">
        <v>4</v>
      </c>
      <c r="B8" s="62">
        <f>IF(ISNA(VLOOKUP($Y$1*1000+A8,年齢別人口集計表AD2!$A$2:$K$5000,9,FALSE)),0,VLOOKUP($Y$1*1000+A8,年齢別人口集計表AD2!$A$2:$K$5000,9,FALSE))</f>
        <v>0</v>
      </c>
      <c r="C8" s="62">
        <f>IF(ISNA(VLOOKUP($Y$1*1000+A8,年齢別人口集計表AD2!$A$2:$K$5000,10,FALSE)),0,VLOOKUP($Y$1*1000+A8,年齢別人口集計表AD2!$A$2:$K$5000,10,FALSE))</f>
        <v>0</v>
      </c>
      <c r="D8" s="62">
        <f>SUM(B8:C8)</f>
        <v>0</v>
      </c>
      <c r="E8" s="63"/>
      <c r="F8" s="62">
        <v>9</v>
      </c>
      <c r="G8" s="62">
        <f>IF(ISNA(VLOOKUP($Y$1*1000+F8,年齢別人口集計表AD2!$A$2:$K$5000,9,FALSE)),0,VLOOKUP($Y$1*1000+F8,年齢別人口集計表AD2!$A$2:$K$5000,9,FALSE))</f>
        <v>0</v>
      </c>
      <c r="H8" s="62">
        <f>IF(ISNA(VLOOKUP($Y$1*1000+F8,年齢別人口集計表AD2!$A$2:$K$5000,10,FALSE)),0,VLOOKUP($Y$1*1000+F8,年齢別人口集計表AD2!$A$2:$K$5000,10,FALSE))</f>
        <v>0</v>
      </c>
      <c r="I8" s="62">
        <f>SUM(G8:H8)</f>
        <v>0</v>
      </c>
      <c r="J8" s="63"/>
      <c r="K8" s="62">
        <v>14</v>
      </c>
      <c r="L8" s="62">
        <f>IF(ISNA(VLOOKUP($Y$1*1000+K8,年齢別人口集計表AD2!$A$2:$K$5000,9,FALSE)),0,VLOOKUP($Y$1*1000+K8,年齢別人口集計表AD2!$A$2:$K$5000,9,FALSE))</f>
        <v>1</v>
      </c>
      <c r="M8" s="62">
        <f>IF(ISNA(VLOOKUP($Y$1*1000+K8,年齢別人口集計表AD2!$A$2:$K$5000,10,FALSE)),0,VLOOKUP($Y$1*1000+K8,年齢別人口集計表AD2!$A$2:$K$5000,10,FALSE))</f>
        <v>0</v>
      </c>
      <c r="N8" s="62">
        <f>SUM(L8:M8)</f>
        <v>1</v>
      </c>
      <c r="O8" s="63"/>
      <c r="P8" s="62">
        <v>19</v>
      </c>
      <c r="Q8" s="62">
        <f>IF(ISNA(VLOOKUP($Y$1*1000+P8,年齢別人口集計表AD2!$A$2:$K$5000,9,FALSE)),0,VLOOKUP($Y$1*1000+P8,年齢別人口集計表AD2!$A$2:$K$5000,9,FALSE))</f>
        <v>1</v>
      </c>
      <c r="R8" s="62">
        <f>IF(ISNA(VLOOKUP($Y$1*1000+P8,年齢別人口集計表AD2!$A$2:$K$5000,10,FALSE)),0,VLOOKUP($Y$1*1000+P8,年齢別人口集計表AD2!$A$2:$K$5000,10,FALSE))</f>
        <v>0</v>
      </c>
      <c r="S8" s="62">
        <f>SUM(Q8:R8)</f>
        <v>1</v>
      </c>
      <c r="X8" s="57" t="s">
        <v>7</v>
      </c>
      <c r="Y8" s="57">
        <v>6</v>
      </c>
    </row>
    <row r="9" spans="1:25" x14ac:dyDescent="0.15">
      <c r="A9" s="64" t="s">
        <v>91</v>
      </c>
      <c r="B9" s="62">
        <f>SUM(B4:B8)</f>
        <v>0</v>
      </c>
      <c r="C9" s="62">
        <f>SUM(C4:C8)</f>
        <v>1</v>
      </c>
      <c r="D9" s="62">
        <f>SUM(D4:D8)</f>
        <v>1</v>
      </c>
      <c r="E9" s="63"/>
      <c r="F9" s="64" t="s">
        <v>91</v>
      </c>
      <c r="G9" s="62">
        <f>SUM(G4:G8)</f>
        <v>0</v>
      </c>
      <c r="H9" s="62">
        <f>SUM(H4:H8)</f>
        <v>0</v>
      </c>
      <c r="I9" s="62">
        <f>SUM(I4:I8)</f>
        <v>0</v>
      </c>
      <c r="J9" s="63"/>
      <c r="K9" s="64" t="s">
        <v>91</v>
      </c>
      <c r="L9" s="62">
        <f>SUM(L4:L8)</f>
        <v>1</v>
      </c>
      <c r="M9" s="62">
        <f>SUM(M4:M8)</f>
        <v>0</v>
      </c>
      <c r="N9" s="62">
        <f>SUM(N4:N8)</f>
        <v>1</v>
      </c>
      <c r="O9" s="63"/>
      <c r="P9" s="64" t="s">
        <v>91</v>
      </c>
      <c r="Q9" s="62">
        <f>SUM(Q4:Q8)</f>
        <v>3</v>
      </c>
      <c r="R9" s="62">
        <f>SUM(R4:R8)</f>
        <v>1</v>
      </c>
      <c r="S9" s="62">
        <f>SUM(S4:S8)</f>
        <v>4</v>
      </c>
      <c r="U9" s="65">
        <f>Q9+L9+G9+B9</f>
        <v>4</v>
      </c>
      <c r="V9" s="65">
        <f>R9+M9+H9+C9</f>
        <v>2</v>
      </c>
      <c r="X9" s="57" t="s">
        <v>8</v>
      </c>
      <c r="Y9" s="57">
        <v>7</v>
      </c>
    </row>
    <row r="10" spans="1:25" x14ac:dyDescent="0.15">
      <c r="A10" s="66"/>
      <c r="B10" s="66"/>
      <c r="C10" s="66"/>
      <c r="D10" s="66"/>
      <c r="F10" s="66"/>
      <c r="G10" s="66"/>
      <c r="H10" s="66"/>
      <c r="I10" s="66"/>
      <c r="K10" s="66"/>
      <c r="L10" s="66"/>
      <c r="M10" s="66"/>
      <c r="N10" s="66"/>
      <c r="P10" s="66"/>
      <c r="Q10" s="66"/>
      <c r="R10" s="66"/>
      <c r="S10" s="66"/>
      <c r="X10" s="57" t="s">
        <v>9</v>
      </c>
      <c r="Y10" s="57">
        <v>8</v>
      </c>
    </row>
    <row r="11" spans="1:25" x14ac:dyDescent="0.15">
      <c r="A11" s="64" t="s">
        <v>0</v>
      </c>
      <c r="B11" s="64" t="s">
        <v>89</v>
      </c>
      <c r="C11" s="64" t="s">
        <v>90</v>
      </c>
      <c r="D11" s="64" t="s">
        <v>91</v>
      </c>
      <c r="E11" s="63"/>
      <c r="F11" s="64" t="s">
        <v>0</v>
      </c>
      <c r="G11" s="64" t="s">
        <v>89</v>
      </c>
      <c r="H11" s="64" t="s">
        <v>90</v>
      </c>
      <c r="I11" s="64" t="s">
        <v>91</v>
      </c>
      <c r="J11" s="63"/>
      <c r="K11" s="64" t="s">
        <v>0</v>
      </c>
      <c r="L11" s="64" t="s">
        <v>89</v>
      </c>
      <c r="M11" s="64" t="s">
        <v>90</v>
      </c>
      <c r="N11" s="64" t="s">
        <v>91</v>
      </c>
      <c r="O11" s="63"/>
      <c r="P11" s="64" t="s">
        <v>0</v>
      </c>
      <c r="Q11" s="64" t="s">
        <v>89</v>
      </c>
      <c r="R11" s="64" t="s">
        <v>90</v>
      </c>
      <c r="S11" s="64" t="s">
        <v>91</v>
      </c>
      <c r="X11" s="57" t="s">
        <v>10</v>
      </c>
      <c r="Y11" s="57">
        <v>9</v>
      </c>
    </row>
    <row r="12" spans="1:25" x14ac:dyDescent="0.15">
      <c r="A12" s="62">
        <v>20</v>
      </c>
      <c r="B12" s="62">
        <f>IF(ISNA(VLOOKUP($Y$1*1000+A12,年齢別人口集計表AD2!$A$2:$K$5000,9,FALSE)),0,VLOOKUP($Y$1*1000+A12,年齢別人口集計表AD2!$A$2:$K$5000,9,FALSE))</f>
        <v>1</v>
      </c>
      <c r="C12" s="62">
        <f>IF(ISNA(VLOOKUP($Y$1*1000+A12,年齢別人口集計表AD2!$A$2:$K$5000,10,FALSE)),0,VLOOKUP($Y$1*1000+A12,年齢別人口集計表AD2!$A$2:$K$5000,10,FALSE))</f>
        <v>0</v>
      </c>
      <c r="D12" s="62">
        <f>SUM(B12:C12)</f>
        <v>1</v>
      </c>
      <c r="E12" s="63"/>
      <c r="F12" s="62">
        <v>25</v>
      </c>
      <c r="G12" s="62">
        <f>IF(ISNA(VLOOKUP($Y$1*1000+F12,年齢別人口集計表AD2!$A$2:$K$5000,9,FALSE)),0,VLOOKUP($Y$1*1000+F12,年齢別人口集計表AD2!$A$2:$K$5000,9,FALSE))</f>
        <v>1</v>
      </c>
      <c r="H12" s="62">
        <f>IF(ISNA(VLOOKUP($Y$1*1000+F12,年齢別人口集計表AD2!$A$2:$K$5000,10,FALSE)),0,VLOOKUP($Y$1*1000+F12,年齢別人口集計表AD2!$A$2:$K$5000,10,FALSE))</f>
        <v>0</v>
      </c>
      <c r="I12" s="62">
        <f>SUM(G12:H12)</f>
        <v>1</v>
      </c>
      <c r="J12" s="63"/>
      <c r="K12" s="62">
        <v>30</v>
      </c>
      <c r="L12" s="62">
        <f>IF(ISNA(VLOOKUP($Y$1*1000+K12,年齢別人口集計表AD2!$A$2:$K$5000,9,FALSE)),0,VLOOKUP($Y$1*1000+K12,年齢別人口集計表AD2!$A$2:$K$5000,9,FALSE))</f>
        <v>0</v>
      </c>
      <c r="M12" s="62">
        <f>IF(ISNA(VLOOKUP($Y$1*1000+K12,年齢別人口集計表AD2!$A$2:$K$5000,10,FALSE)),0,VLOOKUP($Y$1*1000+K12,年齢別人口集計表AD2!$A$2:$K$5000,10,FALSE))</f>
        <v>0</v>
      </c>
      <c r="N12" s="62">
        <f>SUM(L12:M12)</f>
        <v>0</v>
      </c>
      <c r="O12" s="63"/>
      <c r="P12" s="62">
        <v>35</v>
      </c>
      <c r="Q12" s="62">
        <f>IF(ISNA(VLOOKUP($Y$1*1000+P12,年齢別人口集計表AD2!$A$2:$K$5000,9,FALSE)),0,VLOOKUP($Y$1*1000+P12,年齢別人口集計表AD2!$A$2:$K$5000,9,FALSE))</f>
        <v>1</v>
      </c>
      <c r="R12" s="62">
        <f>IF(ISNA(VLOOKUP($Y$1*1000+P12,年齢別人口集計表AD2!$A$2:$K$5000,10,FALSE)),0,VLOOKUP($Y$1*1000+P12,年齢別人口集計表AD2!$A$2:$K$5000,10,FALSE))</f>
        <v>0</v>
      </c>
      <c r="S12" s="62">
        <f>SUM(Q12:R12)</f>
        <v>1</v>
      </c>
      <c r="X12" s="57" t="s">
        <v>11</v>
      </c>
      <c r="Y12" s="57">
        <v>10</v>
      </c>
    </row>
    <row r="13" spans="1:25" x14ac:dyDescent="0.15">
      <c r="A13" s="62">
        <v>21</v>
      </c>
      <c r="B13" s="62">
        <f>IF(ISNA(VLOOKUP($Y$1*1000+A13,年齢別人口集計表AD2!$A$2:$K$5000,9,FALSE)),0,VLOOKUP($Y$1*1000+A13,年齢別人口集計表AD2!$A$2:$K$5000,9,FALSE))</f>
        <v>0</v>
      </c>
      <c r="C13" s="62">
        <f>IF(ISNA(VLOOKUP($Y$1*1000+A13,年齢別人口集計表AD2!$A$2:$K$5000,10,FALSE)),0,VLOOKUP($Y$1*1000+A13,年齢別人口集計表AD2!$A$2:$K$5000,10,FALSE))</f>
        <v>0</v>
      </c>
      <c r="D13" s="62">
        <f>SUM(B13:C13)</f>
        <v>0</v>
      </c>
      <c r="E13" s="63"/>
      <c r="F13" s="62">
        <v>26</v>
      </c>
      <c r="G13" s="62">
        <f>IF(ISNA(VLOOKUP($Y$1*1000+F13,年齢別人口集計表AD2!$A$2:$K$5000,9,FALSE)),0,VLOOKUP($Y$1*1000+F13,年齢別人口集計表AD2!$A$2:$K$5000,9,FALSE))</f>
        <v>0</v>
      </c>
      <c r="H13" s="62">
        <f>IF(ISNA(VLOOKUP($Y$1*1000+F13,年齢別人口集計表AD2!$A$2:$K$5000,10,FALSE)),0,VLOOKUP($Y$1*1000+F13,年齢別人口集計表AD2!$A$2:$K$5000,10,FALSE))</f>
        <v>0</v>
      </c>
      <c r="I13" s="62">
        <f>SUM(G13:H13)</f>
        <v>0</v>
      </c>
      <c r="J13" s="63"/>
      <c r="K13" s="62">
        <v>31</v>
      </c>
      <c r="L13" s="62">
        <f>IF(ISNA(VLOOKUP($Y$1*1000+K13,年齢別人口集計表AD2!$A$2:$K$5000,9,FALSE)),0,VLOOKUP($Y$1*1000+K13,年齢別人口集計表AD2!$A$2:$K$5000,9,FALSE))</f>
        <v>0</v>
      </c>
      <c r="M13" s="62">
        <f>IF(ISNA(VLOOKUP($Y$1*1000+K13,年齢別人口集計表AD2!$A$2:$K$5000,10,FALSE)),0,VLOOKUP($Y$1*1000+K13,年齢別人口集計表AD2!$A$2:$K$5000,10,FALSE))</f>
        <v>1</v>
      </c>
      <c r="N13" s="62">
        <f>SUM(L13:M13)</f>
        <v>1</v>
      </c>
      <c r="O13" s="63"/>
      <c r="P13" s="62">
        <v>36</v>
      </c>
      <c r="Q13" s="62">
        <f>IF(ISNA(VLOOKUP($Y$1*1000+P13,年齢別人口集計表AD2!$A$2:$K$5000,9,FALSE)),0,VLOOKUP($Y$1*1000+P13,年齢別人口集計表AD2!$A$2:$K$5000,9,FALSE))</f>
        <v>0</v>
      </c>
      <c r="R13" s="62">
        <f>IF(ISNA(VLOOKUP($Y$1*1000+P13,年齢別人口集計表AD2!$A$2:$K$5000,10,FALSE)),0,VLOOKUP($Y$1*1000+P13,年齢別人口集計表AD2!$A$2:$K$5000,10,FALSE))</f>
        <v>0</v>
      </c>
      <c r="S13" s="62">
        <f>SUM(Q13:R13)</f>
        <v>0</v>
      </c>
      <c r="X13" s="57" t="s">
        <v>12</v>
      </c>
      <c r="Y13" s="57">
        <v>11</v>
      </c>
    </row>
    <row r="14" spans="1:25" x14ac:dyDescent="0.15">
      <c r="A14" s="62">
        <v>22</v>
      </c>
      <c r="B14" s="62">
        <f>IF(ISNA(VLOOKUP($Y$1*1000+A14,年齢別人口集計表AD2!$A$2:$K$5000,9,FALSE)),0,VLOOKUP($Y$1*1000+A14,年齢別人口集計表AD2!$A$2:$K$5000,9,FALSE))</f>
        <v>0</v>
      </c>
      <c r="C14" s="62">
        <f>IF(ISNA(VLOOKUP($Y$1*1000+A14,年齢別人口集計表AD2!$A$2:$K$5000,10,FALSE)),0,VLOOKUP($Y$1*1000+A14,年齢別人口集計表AD2!$A$2:$K$5000,10,FALSE))</f>
        <v>0</v>
      </c>
      <c r="D14" s="62">
        <f>SUM(B14:C14)</f>
        <v>0</v>
      </c>
      <c r="E14" s="63"/>
      <c r="F14" s="62">
        <v>27</v>
      </c>
      <c r="G14" s="62">
        <f>IF(ISNA(VLOOKUP($Y$1*1000+F14,年齢別人口集計表AD2!$A$2:$K$5000,9,FALSE)),0,VLOOKUP($Y$1*1000+F14,年齢別人口集計表AD2!$A$2:$K$5000,9,FALSE))</f>
        <v>0</v>
      </c>
      <c r="H14" s="62">
        <f>IF(ISNA(VLOOKUP($Y$1*1000+F14,年齢別人口集計表AD2!$A$2:$K$5000,10,FALSE)),0,VLOOKUP($Y$1*1000+F14,年齢別人口集計表AD2!$A$2:$K$5000,10,FALSE))</f>
        <v>0</v>
      </c>
      <c r="I14" s="62">
        <f>SUM(G14:H14)</f>
        <v>0</v>
      </c>
      <c r="J14" s="63"/>
      <c r="K14" s="62">
        <v>32</v>
      </c>
      <c r="L14" s="62">
        <f>IF(ISNA(VLOOKUP($Y$1*1000+K14,年齢別人口集計表AD2!$A$2:$K$5000,9,FALSE)),0,VLOOKUP($Y$1*1000+K14,年齢別人口集計表AD2!$A$2:$K$5000,9,FALSE))</f>
        <v>0</v>
      </c>
      <c r="M14" s="62">
        <f>IF(ISNA(VLOOKUP($Y$1*1000+K14,年齢別人口集計表AD2!$A$2:$K$5000,10,FALSE)),0,VLOOKUP($Y$1*1000+K14,年齢別人口集計表AD2!$A$2:$K$5000,10,FALSE))</f>
        <v>0</v>
      </c>
      <c r="N14" s="62">
        <f>SUM(L14:M14)</f>
        <v>0</v>
      </c>
      <c r="O14" s="63"/>
      <c r="P14" s="62">
        <v>37</v>
      </c>
      <c r="Q14" s="62">
        <f>IF(ISNA(VLOOKUP($Y$1*1000+P14,年齢別人口集計表AD2!$A$2:$K$5000,9,FALSE)),0,VLOOKUP($Y$1*1000+P14,年齢別人口集計表AD2!$A$2:$K$5000,9,FALSE))</f>
        <v>0</v>
      </c>
      <c r="R14" s="62">
        <f>IF(ISNA(VLOOKUP($Y$1*1000+P14,年齢別人口集計表AD2!$A$2:$K$5000,10,FALSE)),0,VLOOKUP($Y$1*1000+P14,年齢別人口集計表AD2!$A$2:$K$5000,10,FALSE))</f>
        <v>0</v>
      </c>
      <c r="S14" s="62">
        <f>SUM(Q14:R14)</f>
        <v>0</v>
      </c>
      <c r="X14" s="57" t="s">
        <v>13</v>
      </c>
      <c r="Y14" s="57">
        <v>12</v>
      </c>
    </row>
    <row r="15" spans="1:25" x14ac:dyDescent="0.15">
      <c r="A15" s="62">
        <v>23</v>
      </c>
      <c r="B15" s="62">
        <f>IF(ISNA(VLOOKUP($Y$1*1000+A15,年齢別人口集計表AD2!$A$2:$K$5000,9,FALSE)),0,VLOOKUP($Y$1*1000+A15,年齢別人口集計表AD2!$A$2:$K$5000,9,FALSE))</f>
        <v>0</v>
      </c>
      <c r="C15" s="62">
        <f>IF(ISNA(VLOOKUP($Y$1*1000+A15,年齢別人口集計表AD2!$A$2:$K$5000,10,FALSE)),0,VLOOKUP($Y$1*1000+A15,年齢別人口集計表AD2!$A$2:$K$5000,10,FALSE))</f>
        <v>0</v>
      </c>
      <c r="D15" s="62">
        <f>SUM(B15:C15)</f>
        <v>0</v>
      </c>
      <c r="E15" s="63"/>
      <c r="F15" s="62">
        <v>28</v>
      </c>
      <c r="G15" s="62">
        <f>IF(ISNA(VLOOKUP($Y$1*1000+F15,年齢別人口集計表AD2!$A$2:$K$5000,9,FALSE)),0,VLOOKUP($Y$1*1000+F15,年齢別人口集計表AD2!$A$2:$K$5000,9,FALSE))</f>
        <v>1</v>
      </c>
      <c r="H15" s="62">
        <f>IF(ISNA(VLOOKUP($Y$1*1000+F15,年齢別人口集計表AD2!$A$2:$K$5000,10,FALSE)),0,VLOOKUP($Y$1*1000+F15,年齢別人口集計表AD2!$A$2:$K$5000,10,FALSE))</f>
        <v>0</v>
      </c>
      <c r="I15" s="62">
        <f>SUM(G15:H15)</f>
        <v>1</v>
      </c>
      <c r="J15" s="63"/>
      <c r="K15" s="62">
        <v>33</v>
      </c>
      <c r="L15" s="62">
        <f>IF(ISNA(VLOOKUP($Y$1*1000+K15,年齢別人口集計表AD2!$A$2:$K$5000,9,FALSE)),0,VLOOKUP($Y$1*1000+K15,年齢別人口集計表AD2!$A$2:$K$5000,9,FALSE))</f>
        <v>0</v>
      </c>
      <c r="M15" s="62">
        <f>IF(ISNA(VLOOKUP($Y$1*1000+K15,年齢別人口集計表AD2!$A$2:$K$5000,10,FALSE)),0,VLOOKUP($Y$1*1000+K15,年齢別人口集計表AD2!$A$2:$K$5000,10,FALSE))</f>
        <v>0</v>
      </c>
      <c r="N15" s="62">
        <f>SUM(L15:M15)</f>
        <v>0</v>
      </c>
      <c r="O15" s="63"/>
      <c r="P15" s="62">
        <v>38</v>
      </c>
      <c r="Q15" s="62">
        <f>IF(ISNA(VLOOKUP($Y$1*1000+P15,年齢別人口集計表AD2!$A$2:$K$5000,9,FALSE)),0,VLOOKUP($Y$1*1000+P15,年齢別人口集計表AD2!$A$2:$K$5000,9,FALSE))</f>
        <v>0</v>
      </c>
      <c r="R15" s="62">
        <f>IF(ISNA(VLOOKUP($Y$1*1000+P15,年齢別人口集計表AD2!$A$2:$K$5000,10,FALSE)),0,VLOOKUP($Y$1*1000+P15,年齢別人口集計表AD2!$A$2:$K$5000,10,FALSE))</f>
        <v>0</v>
      </c>
      <c r="S15" s="62">
        <f>SUM(Q15:R15)</f>
        <v>0</v>
      </c>
      <c r="X15" s="57" t="s">
        <v>14</v>
      </c>
      <c r="Y15" s="57">
        <v>13</v>
      </c>
    </row>
    <row r="16" spans="1:25" x14ac:dyDescent="0.15">
      <c r="A16" s="62">
        <v>24</v>
      </c>
      <c r="B16" s="62">
        <f>IF(ISNA(VLOOKUP($Y$1*1000+A16,年齢別人口集計表AD2!$A$2:$K$5000,9,FALSE)),0,VLOOKUP($Y$1*1000+A16,年齢別人口集計表AD2!$A$2:$K$5000,9,FALSE))</f>
        <v>0</v>
      </c>
      <c r="C16" s="62">
        <f>IF(ISNA(VLOOKUP($Y$1*1000+A16,年齢別人口集計表AD2!$A$2:$K$5000,10,FALSE)),0,VLOOKUP($Y$1*1000+A16,年齢別人口集計表AD2!$A$2:$K$5000,10,FALSE))</f>
        <v>0</v>
      </c>
      <c r="D16" s="62">
        <f>SUM(B16:C16)</f>
        <v>0</v>
      </c>
      <c r="E16" s="63"/>
      <c r="F16" s="62">
        <v>29</v>
      </c>
      <c r="G16" s="62">
        <f>IF(ISNA(VLOOKUP($Y$1*1000+F16,年齢別人口集計表AD2!$A$2:$K$5000,9,FALSE)),0,VLOOKUP($Y$1*1000+F16,年齢別人口集計表AD2!$A$2:$K$5000,9,FALSE))</f>
        <v>0</v>
      </c>
      <c r="H16" s="62">
        <f>IF(ISNA(VLOOKUP($Y$1*1000+F16,年齢別人口集計表AD2!$A$2:$K$5000,10,FALSE)),0,VLOOKUP($Y$1*1000+F16,年齢別人口集計表AD2!$A$2:$K$5000,10,FALSE))</f>
        <v>0</v>
      </c>
      <c r="I16" s="62">
        <f>SUM(G16:H16)</f>
        <v>0</v>
      </c>
      <c r="J16" s="63"/>
      <c r="K16" s="62">
        <v>34</v>
      </c>
      <c r="L16" s="62">
        <f>IF(ISNA(VLOOKUP($Y$1*1000+K16,年齢別人口集計表AD2!$A$2:$K$5000,9,FALSE)),0,VLOOKUP($Y$1*1000+K16,年齢別人口集計表AD2!$A$2:$K$5000,9,FALSE))</f>
        <v>0</v>
      </c>
      <c r="M16" s="62">
        <f>IF(ISNA(VLOOKUP($Y$1*1000+K16,年齢別人口集計表AD2!$A$2:$K$5000,10,FALSE)),0,VLOOKUP($Y$1*1000+K16,年齢別人口集計表AD2!$A$2:$K$5000,10,FALSE))</f>
        <v>0</v>
      </c>
      <c r="N16" s="62">
        <f>SUM(L16:M16)</f>
        <v>0</v>
      </c>
      <c r="O16" s="63"/>
      <c r="P16" s="62">
        <v>39</v>
      </c>
      <c r="Q16" s="62">
        <f>IF(ISNA(VLOOKUP($Y$1*1000+P16,年齢別人口集計表AD2!$A$2:$K$5000,9,FALSE)),0,VLOOKUP($Y$1*1000+P16,年齢別人口集計表AD2!$A$2:$K$5000,9,FALSE))</f>
        <v>0</v>
      </c>
      <c r="R16" s="62">
        <f>IF(ISNA(VLOOKUP($Y$1*1000+P16,年齢別人口集計表AD2!$A$2:$K$5000,10,FALSE)),0,VLOOKUP($Y$1*1000+P16,年齢別人口集計表AD2!$A$2:$K$5000,10,FALSE))</f>
        <v>0</v>
      </c>
      <c r="S16" s="62">
        <f>SUM(Q16:R16)</f>
        <v>0</v>
      </c>
      <c r="X16" s="57" t="s">
        <v>15</v>
      </c>
      <c r="Y16" s="57">
        <v>14</v>
      </c>
    </row>
    <row r="17" spans="1:25" x14ac:dyDescent="0.15">
      <c r="A17" s="64" t="s">
        <v>91</v>
      </c>
      <c r="B17" s="62">
        <f>SUM(B12:B16)</f>
        <v>1</v>
      </c>
      <c r="C17" s="62">
        <f>SUM(C12:C16)</f>
        <v>0</v>
      </c>
      <c r="D17" s="62">
        <f>SUM(D12:D16)</f>
        <v>1</v>
      </c>
      <c r="E17" s="63"/>
      <c r="F17" s="64" t="s">
        <v>91</v>
      </c>
      <c r="G17" s="62">
        <f>SUM(G12:G16)</f>
        <v>2</v>
      </c>
      <c r="H17" s="62">
        <f>SUM(H12:H16)</f>
        <v>0</v>
      </c>
      <c r="I17" s="62">
        <f>SUM(I12:I16)</f>
        <v>2</v>
      </c>
      <c r="J17" s="63"/>
      <c r="K17" s="64" t="s">
        <v>91</v>
      </c>
      <c r="L17" s="62">
        <f>SUM(L12:L16)</f>
        <v>0</v>
      </c>
      <c r="M17" s="62">
        <f>SUM(M12:M16)</f>
        <v>1</v>
      </c>
      <c r="N17" s="62">
        <f>SUM(N12:N16)</f>
        <v>1</v>
      </c>
      <c r="O17" s="63"/>
      <c r="P17" s="64" t="s">
        <v>91</v>
      </c>
      <c r="Q17" s="62">
        <f>SUM(Q12:Q16)</f>
        <v>1</v>
      </c>
      <c r="R17" s="62">
        <f>SUM(R12:R16)</f>
        <v>0</v>
      </c>
      <c r="S17" s="62">
        <f>SUM(S12:S16)</f>
        <v>1</v>
      </c>
      <c r="U17" s="65">
        <f>Q17+L17+G17+B17</f>
        <v>4</v>
      </c>
      <c r="V17" s="65">
        <f>R17+M17+H17+C17</f>
        <v>1</v>
      </c>
      <c r="X17" s="57" t="s">
        <v>16</v>
      </c>
      <c r="Y17" s="57">
        <v>15</v>
      </c>
    </row>
    <row r="18" spans="1:25" x14ac:dyDescent="0.15">
      <c r="A18" s="66"/>
      <c r="B18" s="66"/>
      <c r="C18" s="66"/>
      <c r="D18" s="66"/>
      <c r="F18" s="66"/>
      <c r="G18" s="66"/>
      <c r="H18" s="66"/>
      <c r="I18" s="66"/>
      <c r="K18" s="66"/>
      <c r="L18" s="66"/>
      <c r="M18" s="66"/>
      <c r="N18" s="66"/>
      <c r="P18" s="66"/>
      <c r="Q18" s="66"/>
      <c r="R18" s="66"/>
      <c r="S18" s="66"/>
      <c r="X18" s="57" t="s">
        <v>17</v>
      </c>
      <c r="Y18" s="57">
        <v>16</v>
      </c>
    </row>
    <row r="19" spans="1:25" x14ac:dyDescent="0.15">
      <c r="A19" s="64" t="s">
        <v>0</v>
      </c>
      <c r="B19" s="64" t="s">
        <v>89</v>
      </c>
      <c r="C19" s="64" t="s">
        <v>90</v>
      </c>
      <c r="D19" s="64" t="s">
        <v>91</v>
      </c>
      <c r="E19" s="63"/>
      <c r="F19" s="64" t="s">
        <v>0</v>
      </c>
      <c r="G19" s="64" t="s">
        <v>89</v>
      </c>
      <c r="H19" s="64" t="s">
        <v>90</v>
      </c>
      <c r="I19" s="64" t="s">
        <v>91</v>
      </c>
      <c r="J19" s="63"/>
      <c r="K19" s="64" t="s">
        <v>0</v>
      </c>
      <c r="L19" s="64" t="s">
        <v>89</v>
      </c>
      <c r="M19" s="64" t="s">
        <v>90</v>
      </c>
      <c r="N19" s="64" t="s">
        <v>91</v>
      </c>
      <c r="O19" s="63"/>
      <c r="P19" s="64" t="s">
        <v>0</v>
      </c>
      <c r="Q19" s="64" t="s">
        <v>89</v>
      </c>
      <c r="R19" s="64" t="s">
        <v>90</v>
      </c>
      <c r="S19" s="64" t="s">
        <v>91</v>
      </c>
      <c r="X19" s="57" t="s">
        <v>18</v>
      </c>
      <c r="Y19" s="57">
        <v>17</v>
      </c>
    </row>
    <row r="20" spans="1:25" x14ac:dyDescent="0.15">
      <c r="A20" s="62">
        <v>40</v>
      </c>
      <c r="B20" s="62">
        <f>IF(ISNA(VLOOKUP($Y$1*1000+A20,年齢別人口集計表AD2!$A$2:$K$5000,9,FALSE)),0,VLOOKUP($Y$1*1000+A20,年齢別人口集計表AD2!$A$2:$K$5000,9,FALSE))</f>
        <v>1</v>
      </c>
      <c r="C20" s="62">
        <f>IF(ISNA(VLOOKUP($Y$1*1000+A20,年齢別人口集計表AD2!$A$2:$K$5000,10,FALSE)),0,VLOOKUP($Y$1*1000+A20,年齢別人口集計表AD2!$A$2:$K$5000,10,FALSE))</f>
        <v>2</v>
      </c>
      <c r="D20" s="62">
        <f>SUM(B20:C20)</f>
        <v>3</v>
      </c>
      <c r="E20" s="63"/>
      <c r="F20" s="62">
        <v>45</v>
      </c>
      <c r="G20" s="62">
        <f>IF(ISNA(VLOOKUP($Y$1*1000+F20,年齢別人口集計表AD2!$A$2:$K$5000,9,FALSE)),0,VLOOKUP($Y$1*1000+F20,年齢別人口集計表AD2!$A$2:$K$5000,9,FALSE))</f>
        <v>0</v>
      </c>
      <c r="H20" s="62">
        <f>IF(ISNA(VLOOKUP($Y$1*1000+F20,年齢別人口集計表AD2!$A$2:$K$5000,10,FALSE)),0,VLOOKUP($Y$1*1000+F20,年齢別人口集計表AD2!$A$2:$K$5000,10,FALSE))</f>
        <v>1</v>
      </c>
      <c r="I20" s="62">
        <f>SUM(G20:H20)</f>
        <v>1</v>
      </c>
      <c r="J20" s="63"/>
      <c r="K20" s="62">
        <v>50</v>
      </c>
      <c r="L20" s="62">
        <f>IF(ISNA(VLOOKUP($Y$1*1000+K20,年齢別人口集計表AD2!$A$2:$K$5000,9,FALSE)),0,VLOOKUP($Y$1*1000+K20,年齢別人口集計表AD2!$A$2:$K$5000,9,FALSE))</f>
        <v>0</v>
      </c>
      <c r="M20" s="62">
        <f>IF(ISNA(VLOOKUP($Y$1*1000+K20,年齢別人口集計表AD2!$A$2:$K$5000,10,FALSE)),0,VLOOKUP($Y$1*1000+K20,年齢別人口集計表AD2!$A$2:$K$5000,10,FALSE))</f>
        <v>0</v>
      </c>
      <c r="N20" s="62">
        <f>SUM(L20:M20)</f>
        <v>0</v>
      </c>
      <c r="O20" s="63"/>
      <c r="P20" s="62">
        <v>55</v>
      </c>
      <c r="Q20" s="62">
        <f>IF(ISNA(VLOOKUP($Y$1*1000+P20,年齢別人口集計表AD2!$A$2:$K$5000,9,FALSE)),0,VLOOKUP($Y$1*1000+P20,年齢別人口集計表AD2!$A$2:$K$5000,9,FALSE))</f>
        <v>0</v>
      </c>
      <c r="R20" s="62">
        <f>IF(ISNA(VLOOKUP($Y$1*1000+P20,年齢別人口集計表AD2!$A$2:$K$5000,10,FALSE)),0,VLOOKUP($Y$1*1000+P20,年齢別人口集計表AD2!$A$2:$K$5000,10,FALSE))</f>
        <v>0</v>
      </c>
      <c r="S20" s="62">
        <f>SUM(Q20:R20)</f>
        <v>0</v>
      </c>
      <c r="X20" s="57" t="s">
        <v>19</v>
      </c>
      <c r="Y20" s="57">
        <v>18</v>
      </c>
    </row>
    <row r="21" spans="1:25" x14ac:dyDescent="0.15">
      <c r="A21" s="62">
        <v>41</v>
      </c>
      <c r="B21" s="62">
        <f>IF(ISNA(VLOOKUP($Y$1*1000+A21,年齢別人口集計表AD2!$A$2:$K$5000,9,FALSE)),0,VLOOKUP($Y$1*1000+A21,年齢別人口集計表AD2!$A$2:$K$5000,9,FALSE))</f>
        <v>0</v>
      </c>
      <c r="C21" s="62">
        <f>IF(ISNA(VLOOKUP($Y$1*1000+A21,年齢別人口集計表AD2!$A$2:$K$5000,10,FALSE)),0,VLOOKUP($Y$1*1000+A21,年齢別人口集計表AD2!$A$2:$K$5000,10,FALSE))</f>
        <v>0</v>
      </c>
      <c r="D21" s="62">
        <f>SUM(B21:C21)</f>
        <v>0</v>
      </c>
      <c r="E21" s="63"/>
      <c r="F21" s="62">
        <v>46</v>
      </c>
      <c r="G21" s="62">
        <f>IF(ISNA(VLOOKUP($Y$1*1000+F21,年齢別人口集計表AD2!$A$2:$K$5000,9,FALSE)),0,VLOOKUP($Y$1*1000+F21,年齢別人口集計表AD2!$A$2:$K$5000,9,FALSE))</f>
        <v>0</v>
      </c>
      <c r="H21" s="62">
        <f>IF(ISNA(VLOOKUP($Y$1*1000+F21,年齢別人口集計表AD2!$A$2:$K$5000,10,FALSE)),0,VLOOKUP($Y$1*1000+F21,年齢別人口集計表AD2!$A$2:$K$5000,10,FALSE))</f>
        <v>0</v>
      </c>
      <c r="I21" s="62">
        <f>SUM(G21:H21)</f>
        <v>0</v>
      </c>
      <c r="J21" s="63"/>
      <c r="K21" s="62">
        <v>51</v>
      </c>
      <c r="L21" s="62">
        <f>IF(ISNA(VLOOKUP($Y$1*1000+K21,年齢別人口集計表AD2!$A$2:$K$5000,9,FALSE)),0,VLOOKUP($Y$1*1000+K21,年齢別人口集計表AD2!$A$2:$K$5000,9,FALSE))</f>
        <v>0</v>
      </c>
      <c r="M21" s="62">
        <f>IF(ISNA(VLOOKUP($Y$1*1000+K21,年齢別人口集計表AD2!$A$2:$K$5000,10,FALSE)),0,VLOOKUP($Y$1*1000+K21,年齢別人口集計表AD2!$A$2:$K$5000,10,FALSE))</f>
        <v>0</v>
      </c>
      <c r="N21" s="62">
        <f>SUM(L21:M21)</f>
        <v>0</v>
      </c>
      <c r="O21" s="63"/>
      <c r="P21" s="62">
        <v>56</v>
      </c>
      <c r="Q21" s="62">
        <f>IF(ISNA(VLOOKUP($Y$1*1000+P21,年齢別人口集計表AD2!$A$2:$K$5000,9,FALSE)),0,VLOOKUP($Y$1*1000+P21,年齢別人口集計表AD2!$A$2:$K$5000,9,FALSE))</f>
        <v>2</v>
      </c>
      <c r="R21" s="62">
        <f>IF(ISNA(VLOOKUP($Y$1*1000+P21,年齢別人口集計表AD2!$A$2:$K$5000,10,FALSE)),0,VLOOKUP($Y$1*1000+P21,年齢別人口集計表AD2!$A$2:$K$5000,10,FALSE))</f>
        <v>0</v>
      </c>
      <c r="S21" s="62">
        <f>SUM(Q21:R21)</f>
        <v>2</v>
      </c>
      <c r="X21" s="57" t="s">
        <v>120</v>
      </c>
      <c r="Y21" s="57">
        <v>19</v>
      </c>
    </row>
    <row r="22" spans="1:25" x14ac:dyDescent="0.15">
      <c r="A22" s="62">
        <v>42</v>
      </c>
      <c r="B22" s="62">
        <f>IF(ISNA(VLOOKUP($Y$1*1000+A22,年齢別人口集計表AD2!$A$2:$K$5000,9,FALSE)),0,VLOOKUP($Y$1*1000+A22,年齢別人口集計表AD2!$A$2:$K$5000,9,FALSE))</f>
        <v>0</v>
      </c>
      <c r="C22" s="62">
        <f>IF(ISNA(VLOOKUP($Y$1*1000+A22,年齢別人口集計表AD2!$A$2:$K$5000,10,FALSE)),0,VLOOKUP($Y$1*1000+A22,年齢別人口集計表AD2!$A$2:$K$5000,10,FALSE))</f>
        <v>1</v>
      </c>
      <c r="D22" s="62">
        <f>SUM(B22:C22)</f>
        <v>1</v>
      </c>
      <c r="E22" s="63"/>
      <c r="F22" s="62">
        <v>47</v>
      </c>
      <c r="G22" s="62">
        <f>IF(ISNA(VLOOKUP($Y$1*1000+F22,年齢別人口集計表AD2!$A$2:$K$5000,9,FALSE)),0,VLOOKUP($Y$1*1000+F22,年齢別人口集計表AD2!$A$2:$K$5000,9,FALSE))</f>
        <v>1</v>
      </c>
      <c r="H22" s="62">
        <f>IF(ISNA(VLOOKUP($Y$1*1000+F22,年齢別人口集計表AD2!$A$2:$K$5000,10,FALSE)),0,VLOOKUP($Y$1*1000+F22,年齢別人口集計表AD2!$A$2:$K$5000,10,FALSE))</f>
        <v>0</v>
      </c>
      <c r="I22" s="62">
        <f>SUM(G22:H22)</f>
        <v>1</v>
      </c>
      <c r="J22" s="63"/>
      <c r="K22" s="62">
        <v>52</v>
      </c>
      <c r="L22" s="62">
        <f>IF(ISNA(VLOOKUP($Y$1*1000+K22,年齢別人口集計表AD2!$A$2:$K$5000,9,FALSE)),0,VLOOKUP($Y$1*1000+K22,年齢別人口集計表AD2!$A$2:$K$5000,9,FALSE))</f>
        <v>0</v>
      </c>
      <c r="M22" s="62">
        <f>IF(ISNA(VLOOKUP($Y$1*1000+K22,年齢別人口集計表AD2!$A$2:$K$5000,10,FALSE)),0,VLOOKUP($Y$1*1000+K22,年齢別人口集計表AD2!$A$2:$K$5000,10,FALSE))</f>
        <v>0</v>
      </c>
      <c r="N22" s="62">
        <f>SUM(L22:M22)</f>
        <v>0</v>
      </c>
      <c r="O22" s="63"/>
      <c r="P22" s="62">
        <v>57</v>
      </c>
      <c r="Q22" s="62">
        <f>IF(ISNA(VLOOKUP($Y$1*1000+P22,年齢別人口集計表AD2!$A$2:$K$5000,9,FALSE)),0,VLOOKUP($Y$1*1000+P22,年齢別人口集計表AD2!$A$2:$K$5000,9,FALSE))</f>
        <v>0</v>
      </c>
      <c r="R22" s="62">
        <f>IF(ISNA(VLOOKUP($Y$1*1000+P22,年齢別人口集計表AD2!$A$2:$K$5000,10,FALSE)),0,VLOOKUP($Y$1*1000+P22,年齢別人口集計表AD2!$A$2:$K$5000,10,FALSE))</f>
        <v>1</v>
      </c>
      <c r="S22" s="62">
        <f>SUM(Q22:R22)</f>
        <v>1</v>
      </c>
      <c r="X22" s="57" t="s">
        <v>20</v>
      </c>
      <c r="Y22" s="57">
        <v>22</v>
      </c>
    </row>
    <row r="23" spans="1:25" x14ac:dyDescent="0.15">
      <c r="A23" s="62">
        <v>43</v>
      </c>
      <c r="B23" s="62">
        <f>IF(ISNA(VLOOKUP($Y$1*1000+A23,年齢別人口集計表AD2!$A$2:$K$5000,9,FALSE)),0,VLOOKUP($Y$1*1000+A23,年齢別人口集計表AD2!$A$2:$K$5000,9,FALSE))</f>
        <v>0</v>
      </c>
      <c r="C23" s="62">
        <f>IF(ISNA(VLOOKUP($Y$1*1000+A23,年齢別人口集計表AD2!$A$2:$K$5000,10,FALSE)),0,VLOOKUP($Y$1*1000+A23,年齢別人口集計表AD2!$A$2:$K$5000,10,FALSE))</f>
        <v>0</v>
      </c>
      <c r="D23" s="62">
        <f>SUM(B23:C23)</f>
        <v>0</v>
      </c>
      <c r="E23" s="63"/>
      <c r="F23" s="62">
        <v>48</v>
      </c>
      <c r="G23" s="62">
        <f>IF(ISNA(VLOOKUP($Y$1*1000+F23,年齢別人口集計表AD2!$A$2:$K$5000,9,FALSE)),0,VLOOKUP($Y$1*1000+F23,年齢別人口集計表AD2!$A$2:$K$5000,9,FALSE))</f>
        <v>2</v>
      </c>
      <c r="H23" s="62">
        <f>IF(ISNA(VLOOKUP($Y$1*1000+F23,年齢別人口集計表AD2!$A$2:$K$5000,10,FALSE)),0,VLOOKUP($Y$1*1000+F23,年齢別人口集計表AD2!$A$2:$K$5000,10,FALSE))</f>
        <v>0</v>
      </c>
      <c r="I23" s="62">
        <f>SUM(G23:H23)</f>
        <v>2</v>
      </c>
      <c r="J23" s="63"/>
      <c r="K23" s="62">
        <v>53</v>
      </c>
      <c r="L23" s="62">
        <f>IF(ISNA(VLOOKUP($Y$1*1000+K23,年齢別人口集計表AD2!$A$2:$K$5000,9,FALSE)),0,VLOOKUP($Y$1*1000+K23,年齢別人口集計表AD2!$A$2:$K$5000,9,FALSE))</f>
        <v>0</v>
      </c>
      <c r="M23" s="62">
        <f>IF(ISNA(VLOOKUP($Y$1*1000+K23,年齢別人口集計表AD2!$A$2:$K$5000,10,FALSE)),0,VLOOKUP($Y$1*1000+K23,年齢別人口集計表AD2!$A$2:$K$5000,10,FALSE))</f>
        <v>0</v>
      </c>
      <c r="N23" s="62">
        <f>SUM(L23:M23)</f>
        <v>0</v>
      </c>
      <c r="O23" s="63"/>
      <c r="P23" s="62">
        <v>58</v>
      </c>
      <c r="Q23" s="62">
        <f>IF(ISNA(VLOOKUP($Y$1*1000+P23,年齢別人口集計表AD2!$A$2:$K$5000,9,FALSE)),0,VLOOKUP($Y$1*1000+P23,年齢別人口集計表AD2!$A$2:$K$5000,9,FALSE))</f>
        <v>0</v>
      </c>
      <c r="R23" s="62">
        <f>IF(ISNA(VLOOKUP($Y$1*1000+P23,年齢別人口集計表AD2!$A$2:$K$5000,10,FALSE)),0,VLOOKUP($Y$1*1000+P23,年齢別人口集計表AD2!$A$2:$K$5000,10,FALSE))</f>
        <v>0</v>
      </c>
      <c r="S23" s="62">
        <f>SUM(Q23:R23)</f>
        <v>0</v>
      </c>
      <c r="X23" s="57" t="s">
        <v>21</v>
      </c>
      <c r="Y23" s="57">
        <v>23</v>
      </c>
    </row>
    <row r="24" spans="1:25" x14ac:dyDescent="0.15">
      <c r="A24" s="62">
        <v>44</v>
      </c>
      <c r="B24" s="62">
        <f>IF(ISNA(VLOOKUP($Y$1*1000+A24,年齢別人口集計表AD2!$A$2:$K$5000,9,FALSE)),0,VLOOKUP($Y$1*1000+A24,年齢別人口集計表AD2!$A$2:$K$5000,9,FALSE))</f>
        <v>1</v>
      </c>
      <c r="C24" s="62">
        <f>IF(ISNA(VLOOKUP($Y$1*1000+A24,年齢別人口集計表AD2!$A$2:$K$5000,10,FALSE)),0,VLOOKUP($Y$1*1000+A24,年齢別人口集計表AD2!$A$2:$K$5000,10,FALSE))</f>
        <v>2</v>
      </c>
      <c r="D24" s="62">
        <f>SUM(B24:C24)</f>
        <v>3</v>
      </c>
      <c r="E24" s="63"/>
      <c r="F24" s="62">
        <v>49</v>
      </c>
      <c r="G24" s="62">
        <f>IF(ISNA(VLOOKUP($Y$1*1000+F24,年齢別人口集計表AD2!$A$2:$K$5000,9,FALSE)),0,VLOOKUP($Y$1*1000+F24,年齢別人口集計表AD2!$A$2:$K$5000,9,FALSE))</f>
        <v>0</v>
      </c>
      <c r="H24" s="62">
        <f>IF(ISNA(VLOOKUP($Y$1*1000+F24,年齢別人口集計表AD2!$A$2:$K$5000,10,FALSE)),0,VLOOKUP($Y$1*1000+F24,年齢別人口集計表AD2!$A$2:$K$5000,10,FALSE))</f>
        <v>0</v>
      </c>
      <c r="I24" s="62">
        <f>SUM(G24:H24)</f>
        <v>0</v>
      </c>
      <c r="J24" s="63"/>
      <c r="K24" s="62">
        <v>54</v>
      </c>
      <c r="L24" s="62">
        <f>IF(ISNA(VLOOKUP($Y$1*1000+K24,年齢別人口集計表AD2!$A$2:$K$5000,9,FALSE)),0,VLOOKUP($Y$1*1000+K24,年齢別人口集計表AD2!$A$2:$K$5000,9,FALSE))</f>
        <v>0</v>
      </c>
      <c r="M24" s="62">
        <f>IF(ISNA(VLOOKUP($Y$1*1000+K24,年齢別人口集計表AD2!$A$2:$K$5000,10,FALSE)),0,VLOOKUP($Y$1*1000+K24,年齢別人口集計表AD2!$A$2:$K$5000,10,FALSE))</f>
        <v>1</v>
      </c>
      <c r="N24" s="62">
        <f>SUM(L24:M24)</f>
        <v>1</v>
      </c>
      <c r="O24" s="63"/>
      <c r="P24" s="62">
        <v>59</v>
      </c>
      <c r="Q24" s="62">
        <f>IF(ISNA(VLOOKUP($Y$1*1000+P24,年齢別人口集計表AD2!$A$2:$K$5000,9,FALSE)),0,VLOOKUP($Y$1*1000+P24,年齢別人口集計表AD2!$A$2:$K$5000,9,FALSE))</f>
        <v>1</v>
      </c>
      <c r="R24" s="62">
        <f>IF(ISNA(VLOOKUP($Y$1*1000+P24,年齢別人口集計表AD2!$A$2:$K$5000,10,FALSE)),0,VLOOKUP($Y$1*1000+P24,年齢別人口集計表AD2!$A$2:$K$5000,10,FALSE))</f>
        <v>0</v>
      </c>
      <c r="S24" s="62">
        <f>SUM(Q24:R24)</f>
        <v>1</v>
      </c>
      <c r="X24" s="57" t="s">
        <v>22</v>
      </c>
      <c r="Y24" s="57">
        <v>24</v>
      </c>
    </row>
    <row r="25" spans="1:25" x14ac:dyDescent="0.15">
      <c r="A25" s="64" t="s">
        <v>91</v>
      </c>
      <c r="B25" s="62">
        <f>SUM(B20:B24)</f>
        <v>2</v>
      </c>
      <c r="C25" s="62">
        <f>SUM(C20:C24)</f>
        <v>5</v>
      </c>
      <c r="D25" s="62">
        <f>SUM(D20:D24)</f>
        <v>7</v>
      </c>
      <c r="E25" s="63"/>
      <c r="F25" s="64" t="s">
        <v>91</v>
      </c>
      <c r="G25" s="62">
        <f>SUM(G20:G24)</f>
        <v>3</v>
      </c>
      <c r="H25" s="62">
        <f>SUM(H20:H24)</f>
        <v>1</v>
      </c>
      <c r="I25" s="62">
        <f>SUM(I20:I24)</f>
        <v>4</v>
      </c>
      <c r="J25" s="63"/>
      <c r="K25" s="64" t="s">
        <v>91</v>
      </c>
      <c r="L25" s="62">
        <f>SUM(L20:L24)</f>
        <v>0</v>
      </c>
      <c r="M25" s="62">
        <f>SUM(M20:M24)</f>
        <v>1</v>
      </c>
      <c r="N25" s="62">
        <f>SUM(N20:N24)</f>
        <v>1</v>
      </c>
      <c r="O25" s="63"/>
      <c r="P25" s="64" t="s">
        <v>91</v>
      </c>
      <c r="Q25" s="62">
        <f>SUM(Q20:Q24)</f>
        <v>3</v>
      </c>
      <c r="R25" s="62">
        <f>SUM(R20:R24)</f>
        <v>1</v>
      </c>
      <c r="S25" s="62">
        <f>SUM(S20:S24)</f>
        <v>4</v>
      </c>
      <c r="U25" s="65">
        <f>Q25+L25+G25+B25</f>
        <v>8</v>
      </c>
      <c r="V25" s="65">
        <f>R25+M25+H25+C25</f>
        <v>8</v>
      </c>
      <c r="X25" s="57" t="s">
        <v>23</v>
      </c>
      <c r="Y25" s="57">
        <v>25</v>
      </c>
    </row>
    <row r="26" spans="1:25" x14ac:dyDescent="0.15">
      <c r="A26" s="66"/>
      <c r="B26" s="66"/>
      <c r="C26" s="66"/>
      <c r="D26" s="66"/>
      <c r="F26" s="66"/>
      <c r="G26" s="66"/>
      <c r="H26" s="66"/>
      <c r="I26" s="66"/>
      <c r="K26" s="66"/>
      <c r="L26" s="66"/>
      <c r="M26" s="66"/>
      <c r="N26" s="66"/>
      <c r="P26" s="66"/>
      <c r="Q26" s="66"/>
      <c r="R26" s="66"/>
      <c r="S26" s="66"/>
      <c r="X26" s="57" t="s">
        <v>24</v>
      </c>
      <c r="Y26" s="57">
        <v>26</v>
      </c>
    </row>
    <row r="27" spans="1:25" x14ac:dyDescent="0.15">
      <c r="A27" s="64" t="s">
        <v>0</v>
      </c>
      <c r="B27" s="64" t="s">
        <v>89</v>
      </c>
      <c r="C27" s="64" t="s">
        <v>90</v>
      </c>
      <c r="D27" s="64" t="s">
        <v>91</v>
      </c>
      <c r="E27" s="63"/>
      <c r="F27" s="64" t="s">
        <v>0</v>
      </c>
      <c r="G27" s="64" t="s">
        <v>89</v>
      </c>
      <c r="H27" s="64" t="s">
        <v>90</v>
      </c>
      <c r="I27" s="64" t="s">
        <v>91</v>
      </c>
      <c r="J27" s="63"/>
      <c r="K27" s="64" t="s">
        <v>0</v>
      </c>
      <c r="L27" s="64" t="s">
        <v>89</v>
      </c>
      <c r="M27" s="64" t="s">
        <v>90</v>
      </c>
      <c r="N27" s="64" t="s">
        <v>91</v>
      </c>
      <c r="O27" s="63"/>
      <c r="P27" s="64" t="s">
        <v>0</v>
      </c>
      <c r="Q27" s="64" t="s">
        <v>89</v>
      </c>
      <c r="R27" s="64" t="s">
        <v>90</v>
      </c>
      <c r="S27" s="64" t="s">
        <v>91</v>
      </c>
      <c r="X27" s="57" t="s">
        <v>25</v>
      </c>
      <c r="Y27" s="57">
        <v>27</v>
      </c>
    </row>
    <row r="28" spans="1:25" x14ac:dyDescent="0.15">
      <c r="A28" s="62">
        <v>60</v>
      </c>
      <c r="B28" s="62">
        <f>IF(ISNA(VLOOKUP($Y$1*1000+A28,年齢別人口集計表AD2!$A$2:$K$5000,9,FALSE)),0,VLOOKUP($Y$1*1000+A28,年齢別人口集計表AD2!$A$2:$K$5000,9,FALSE))</f>
        <v>1</v>
      </c>
      <c r="C28" s="62">
        <f>IF(ISNA(VLOOKUP($Y$1*1000+A28,年齢別人口集計表AD2!$A$2:$K$5000,10,FALSE)),0,VLOOKUP($Y$1*1000+A28,年齢別人口集計表AD2!$A$2:$K$5000,10,FALSE))</f>
        <v>1</v>
      </c>
      <c r="D28" s="62">
        <f>SUM(B28:C28)</f>
        <v>2</v>
      </c>
      <c r="E28" s="63"/>
      <c r="F28" s="62">
        <v>65</v>
      </c>
      <c r="G28" s="62">
        <f>IF(ISNA(VLOOKUP($Y$1*1000+F28,年齢別人口集計表AD2!$A$2:$K$5000,9,FALSE)),0,VLOOKUP($Y$1*1000+F28,年齢別人口集計表AD2!$A$2:$K$5000,9,FALSE))</f>
        <v>2</v>
      </c>
      <c r="H28" s="62">
        <f>IF(ISNA(VLOOKUP($Y$1*1000+F28,年齢別人口集計表AD2!$A$2:$K$5000,10,FALSE)),0,VLOOKUP($Y$1*1000+F28,年齢別人口集計表AD2!$A$2:$K$5000,10,FALSE))</f>
        <v>2</v>
      </c>
      <c r="I28" s="62">
        <f>SUM(G28:H28)</f>
        <v>4</v>
      </c>
      <c r="J28" s="63"/>
      <c r="K28" s="62">
        <v>70</v>
      </c>
      <c r="L28" s="62">
        <f>IF(ISNA(VLOOKUP($Y$1*1000+K28,年齢別人口集計表AD2!$A$2:$K$5000,9,FALSE)),0,VLOOKUP($Y$1*1000+K28,年齢別人口集計表AD2!$A$2:$K$5000,9,FALSE))</f>
        <v>0</v>
      </c>
      <c r="M28" s="62">
        <f>IF(ISNA(VLOOKUP($Y$1*1000+K28,年齢別人口集計表AD2!$A$2:$K$5000,10,FALSE)),0,VLOOKUP($Y$1*1000+K28,年齢別人口集計表AD2!$A$2:$K$5000,10,FALSE))</f>
        <v>1</v>
      </c>
      <c r="N28" s="62">
        <f>SUM(L28:M28)</f>
        <v>1</v>
      </c>
      <c r="O28" s="63"/>
      <c r="P28" s="62">
        <v>75</v>
      </c>
      <c r="Q28" s="62">
        <f>IF(ISNA(VLOOKUP($Y$1*1000+P28,年齢別人口集計表AD2!$A$2:$K$5000,9,FALSE)),0,VLOOKUP($Y$1*1000+P28,年齢別人口集計表AD2!$A$2:$K$5000,9,FALSE))</f>
        <v>0</v>
      </c>
      <c r="R28" s="62">
        <f>IF(ISNA(VLOOKUP($Y$1*1000+P28,年齢別人口集計表AD2!$A$2:$K$5000,10,FALSE)),0,VLOOKUP($Y$1*1000+P28,年齢別人口集計表AD2!$A$2:$K$5000,10,FALSE))</f>
        <v>1</v>
      </c>
      <c r="S28" s="62">
        <f>SUM(Q28:R28)</f>
        <v>1</v>
      </c>
      <c r="X28" s="57" t="s">
        <v>26</v>
      </c>
      <c r="Y28" s="57">
        <v>28</v>
      </c>
    </row>
    <row r="29" spans="1:25" x14ac:dyDescent="0.15">
      <c r="A29" s="62">
        <v>61</v>
      </c>
      <c r="B29" s="62">
        <f>IF(ISNA(VLOOKUP($Y$1*1000+A29,年齢別人口集計表AD2!$A$2:$K$5000,9,FALSE)),0,VLOOKUP($Y$1*1000+A29,年齢別人口集計表AD2!$A$2:$K$5000,9,FALSE))</f>
        <v>1</v>
      </c>
      <c r="C29" s="62">
        <f>IF(ISNA(VLOOKUP($Y$1*1000+A29,年齢別人口集計表AD2!$A$2:$K$5000,10,FALSE)),0,VLOOKUP($Y$1*1000+A29,年齢別人口集計表AD2!$A$2:$K$5000,10,FALSE))</f>
        <v>1</v>
      </c>
      <c r="D29" s="62">
        <f>SUM(B29:C29)</f>
        <v>2</v>
      </c>
      <c r="E29" s="63"/>
      <c r="F29" s="62">
        <v>66</v>
      </c>
      <c r="G29" s="62">
        <f>IF(ISNA(VLOOKUP($Y$1*1000+F29,年齢別人口集計表AD2!$A$2:$K$5000,9,FALSE)),0,VLOOKUP($Y$1*1000+F29,年齢別人口集計表AD2!$A$2:$K$5000,9,FALSE))</f>
        <v>1</v>
      </c>
      <c r="H29" s="62">
        <f>IF(ISNA(VLOOKUP($Y$1*1000+F29,年齢別人口集計表AD2!$A$2:$K$5000,10,FALSE)),0,VLOOKUP($Y$1*1000+F29,年齢別人口集計表AD2!$A$2:$K$5000,10,FALSE))</f>
        <v>0</v>
      </c>
      <c r="I29" s="62">
        <f>SUM(G29:H29)</f>
        <v>1</v>
      </c>
      <c r="J29" s="63"/>
      <c r="K29" s="62">
        <v>71</v>
      </c>
      <c r="L29" s="62">
        <f>IF(ISNA(VLOOKUP($Y$1*1000+K29,年齢別人口集計表AD2!$A$2:$K$5000,9,FALSE)),0,VLOOKUP($Y$1*1000+K29,年齢別人口集計表AD2!$A$2:$K$5000,9,FALSE))</f>
        <v>1</v>
      </c>
      <c r="M29" s="62">
        <f>IF(ISNA(VLOOKUP($Y$1*1000+K29,年齢別人口集計表AD2!$A$2:$K$5000,10,FALSE)),0,VLOOKUP($Y$1*1000+K29,年齢別人口集計表AD2!$A$2:$K$5000,10,FALSE))</f>
        <v>1</v>
      </c>
      <c r="N29" s="62">
        <f>SUM(L29:M29)</f>
        <v>2</v>
      </c>
      <c r="O29" s="63"/>
      <c r="P29" s="62">
        <v>76</v>
      </c>
      <c r="Q29" s="62">
        <f>IF(ISNA(VLOOKUP($Y$1*1000+P29,年齢別人口集計表AD2!$A$2:$K$5000,9,FALSE)),0,VLOOKUP($Y$1*1000+P29,年齢別人口集計表AD2!$A$2:$K$5000,9,FALSE))</f>
        <v>0</v>
      </c>
      <c r="R29" s="62">
        <f>IF(ISNA(VLOOKUP($Y$1*1000+P29,年齢別人口集計表AD2!$A$2:$K$5000,10,FALSE)),0,VLOOKUP($Y$1*1000+P29,年齢別人口集計表AD2!$A$2:$K$5000,10,FALSE))</f>
        <v>0</v>
      </c>
      <c r="S29" s="62">
        <f>SUM(Q29:R29)</f>
        <v>0</v>
      </c>
      <c r="X29" s="57" t="s">
        <v>27</v>
      </c>
      <c r="Y29" s="57">
        <v>29</v>
      </c>
    </row>
    <row r="30" spans="1:25" x14ac:dyDescent="0.15">
      <c r="A30" s="62">
        <v>62</v>
      </c>
      <c r="B30" s="62">
        <f>IF(ISNA(VLOOKUP($Y$1*1000+A30,年齢別人口集計表AD2!$A$2:$K$5000,9,FALSE)),0,VLOOKUP($Y$1*1000+A30,年齢別人口集計表AD2!$A$2:$K$5000,9,FALSE))</f>
        <v>0</v>
      </c>
      <c r="C30" s="62">
        <f>IF(ISNA(VLOOKUP($Y$1*1000+A30,年齢別人口集計表AD2!$A$2:$K$5000,10,FALSE)),0,VLOOKUP($Y$1*1000+A30,年齢別人口集計表AD2!$A$2:$K$5000,10,FALSE))</f>
        <v>0</v>
      </c>
      <c r="D30" s="62">
        <f>SUM(B30:C30)</f>
        <v>0</v>
      </c>
      <c r="E30" s="63"/>
      <c r="F30" s="62">
        <v>67</v>
      </c>
      <c r="G30" s="62">
        <f>IF(ISNA(VLOOKUP($Y$1*1000+F30,年齢別人口集計表AD2!$A$2:$K$5000,9,FALSE)),0,VLOOKUP($Y$1*1000+F30,年齢別人口集計表AD2!$A$2:$K$5000,9,FALSE))</f>
        <v>0</v>
      </c>
      <c r="H30" s="62">
        <f>IF(ISNA(VLOOKUP($Y$1*1000+F30,年齢別人口集計表AD2!$A$2:$K$5000,10,FALSE)),0,VLOOKUP($Y$1*1000+F30,年齢別人口集計表AD2!$A$2:$K$5000,10,FALSE))</f>
        <v>1</v>
      </c>
      <c r="I30" s="62">
        <f>SUM(G30:H30)</f>
        <v>1</v>
      </c>
      <c r="J30" s="63"/>
      <c r="K30" s="62">
        <v>72</v>
      </c>
      <c r="L30" s="62">
        <f>IF(ISNA(VLOOKUP($Y$1*1000+K30,年齢別人口集計表AD2!$A$2:$K$5000,9,FALSE)),0,VLOOKUP($Y$1*1000+K30,年齢別人口集計表AD2!$A$2:$K$5000,9,FALSE))</f>
        <v>0</v>
      </c>
      <c r="M30" s="62">
        <f>IF(ISNA(VLOOKUP($Y$1*1000+K30,年齢別人口集計表AD2!$A$2:$K$5000,10,FALSE)),0,VLOOKUP($Y$1*1000+K30,年齢別人口集計表AD2!$A$2:$K$5000,10,FALSE))</f>
        <v>0</v>
      </c>
      <c r="N30" s="62">
        <f>SUM(L30:M30)</f>
        <v>0</v>
      </c>
      <c r="O30" s="63"/>
      <c r="P30" s="62">
        <v>77</v>
      </c>
      <c r="Q30" s="62">
        <f>IF(ISNA(VLOOKUP($Y$1*1000+P30,年齢別人口集計表AD2!$A$2:$K$5000,9,FALSE)),0,VLOOKUP($Y$1*1000+P30,年齢別人口集計表AD2!$A$2:$K$5000,9,FALSE))</f>
        <v>0</v>
      </c>
      <c r="R30" s="62">
        <f>IF(ISNA(VLOOKUP($Y$1*1000+P30,年齢別人口集計表AD2!$A$2:$K$5000,10,FALSE)),0,VLOOKUP($Y$1*1000+P30,年齢別人口集計表AD2!$A$2:$K$5000,10,FALSE))</f>
        <v>1</v>
      </c>
      <c r="S30" s="62">
        <f>SUM(Q30:R30)</f>
        <v>1</v>
      </c>
      <c r="X30" s="57" t="s">
        <v>28</v>
      </c>
      <c r="Y30" s="57">
        <v>30</v>
      </c>
    </row>
    <row r="31" spans="1:25" x14ac:dyDescent="0.15">
      <c r="A31" s="62">
        <v>63</v>
      </c>
      <c r="B31" s="62">
        <f>IF(ISNA(VLOOKUP($Y$1*1000+A31,年齢別人口集計表AD2!$A$2:$K$5000,9,FALSE)),0,VLOOKUP($Y$1*1000+A31,年齢別人口集計表AD2!$A$2:$K$5000,9,FALSE))</f>
        <v>0</v>
      </c>
      <c r="C31" s="62">
        <f>IF(ISNA(VLOOKUP($Y$1*1000+A31,年齢別人口集計表AD2!$A$2:$K$5000,10,FALSE)),0,VLOOKUP($Y$1*1000+A31,年齢別人口集計表AD2!$A$2:$K$5000,10,FALSE))</f>
        <v>0</v>
      </c>
      <c r="D31" s="62">
        <f>SUM(B31:C31)</f>
        <v>0</v>
      </c>
      <c r="E31" s="63"/>
      <c r="F31" s="62">
        <v>68</v>
      </c>
      <c r="G31" s="62">
        <f>IF(ISNA(VLOOKUP($Y$1*1000+F31,年齢別人口集計表AD2!$A$2:$K$5000,9,FALSE)),0,VLOOKUP($Y$1*1000+F31,年齢別人口集計表AD2!$A$2:$K$5000,9,FALSE))</f>
        <v>0</v>
      </c>
      <c r="H31" s="62">
        <f>IF(ISNA(VLOOKUP($Y$1*1000+F31,年齢別人口集計表AD2!$A$2:$K$5000,10,FALSE)),0,VLOOKUP($Y$1*1000+F31,年齢別人口集計表AD2!$A$2:$K$5000,10,FALSE))</f>
        <v>0</v>
      </c>
      <c r="I31" s="62">
        <f>SUM(G31:H31)</f>
        <v>0</v>
      </c>
      <c r="J31" s="63"/>
      <c r="K31" s="62">
        <v>73</v>
      </c>
      <c r="L31" s="62">
        <f>IF(ISNA(VLOOKUP($Y$1*1000+K31,年齢別人口集計表AD2!$A$2:$K$5000,9,FALSE)),0,VLOOKUP($Y$1*1000+K31,年齢別人口集計表AD2!$A$2:$K$5000,9,FALSE))</f>
        <v>1</v>
      </c>
      <c r="M31" s="62">
        <f>IF(ISNA(VLOOKUP($Y$1*1000+K31,年齢別人口集計表AD2!$A$2:$K$5000,10,FALSE)),0,VLOOKUP($Y$1*1000+K31,年齢別人口集計表AD2!$A$2:$K$5000,10,FALSE))</f>
        <v>0</v>
      </c>
      <c r="N31" s="62">
        <f>SUM(L31:M31)</f>
        <v>1</v>
      </c>
      <c r="O31" s="63"/>
      <c r="P31" s="62">
        <v>78</v>
      </c>
      <c r="Q31" s="62">
        <f>IF(ISNA(VLOOKUP($Y$1*1000+P31,年齢別人口集計表AD2!$A$2:$K$5000,9,FALSE)),0,VLOOKUP($Y$1*1000+P31,年齢別人口集計表AD2!$A$2:$K$5000,9,FALSE))</f>
        <v>0</v>
      </c>
      <c r="R31" s="62">
        <f>IF(ISNA(VLOOKUP($Y$1*1000+P31,年齢別人口集計表AD2!$A$2:$K$5000,10,FALSE)),0,VLOOKUP($Y$1*1000+P31,年齢別人口集計表AD2!$A$2:$K$5000,10,FALSE))</f>
        <v>0</v>
      </c>
      <c r="S31" s="62">
        <f>SUM(Q31:R31)</f>
        <v>0</v>
      </c>
      <c r="X31" s="57" t="s">
        <v>29</v>
      </c>
      <c r="Y31" s="57">
        <v>31</v>
      </c>
    </row>
    <row r="32" spans="1:25" x14ac:dyDescent="0.15">
      <c r="A32" s="62">
        <v>64</v>
      </c>
      <c r="B32" s="62">
        <f>IF(ISNA(VLOOKUP($Y$1*1000+A32,年齢別人口集計表AD2!$A$2:$K$5000,9,FALSE)),0,VLOOKUP($Y$1*1000+A32,年齢別人口集計表AD2!$A$2:$K$5000,9,FALSE))</f>
        <v>1</v>
      </c>
      <c r="C32" s="62">
        <f>IF(ISNA(VLOOKUP($Y$1*1000+A32,年齢別人口集計表AD2!$A$2:$K$5000,10,FALSE)),0,VLOOKUP($Y$1*1000+A32,年齢別人口集計表AD2!$A$2:$K$5000,10,FALSE))</f>
        <v>1</v>
      </c>
      <c r="D32" s="62">
        <f>SUM(B32:C32)</f>
        <v>2</v>
      </c>
      <c r="E32" s="63"/>
      <c r="F32" s="62">
        <v>69</v>
      </c>
      <c r="G32" s="62">
        <f>IF(ISNA(VLOOKUP($Y$1*1000+F32,年齢別人口集計表AD2!$A$2:$K$5000,9,FALSE)),0,VLOOKUP($Y$1*1000+F32,年齢別人口集計表AD2!$A$2:$K$5000,9,FALSE))</f>
        <v>1</v>
      </c>
      <c r="H32" s="62">
        <f>IF(ISNA(VLOOKUP($Y$1*1000+F32,年齢別人口集計表AD2!$A$2:$K$5000,10,FALSE)),0,VLOOKUP($Y$1*1000+F32,年齢別人口集計表AD2!$A$2:$K$5000,10,FALSE))</f>
        <v>3</v>
      </c>
      <c r="I32" s="62">
        <f>SUM(G32:H32)</f>
        <v>4</v>
      </c>
      <c r="J32" s="63"/>
      <c r="K32" s="62">
        <v>74</v>
      </c>
      <c r="L32" s="62">
        <f>IF(ISNA(VLOOKUP($Y$1*1000+K32,年齢別人口集計表AD2!$A$2:$K$5000,9,FALSE)),0,VLOOKUP($Y$1*1000+K32,年齢別人口集計表AD2!$A$2:$K$5000,9,FALSE))</f>
        <v>0</v>
      </c>
      <c r="M32" s="62">
        <f>IF(ISNA(VLOOKUP($Y$1*1000+K32,年齢別人口集計表AD2!$A$2:$K$5000,10,FALSE)),0,VLOOKUP($Y$1*1000+K32,年齢別人口集計表AD2!$A$2:$K$5000,10,FALSE))</f>
        <v>1</v>
      </c>
      <c r="N32" s="62">
        <f>SUM(L32:M32)</f>
        <v>1</v>
      </c>
      <c r="O32" s="63"/>
      <c r="P32" s="62">
        <v>79</v>
      </c>
      <c r="Q32" s="62">
        <f>IF(ISNA(VLOOKUP($Y$1*1000+P32,年齢別人口集計表AD2!$A$2:$K$5000,9,FALSE)),0,VLOOKUP($Y$1*1000+P32,年齢別人口集計表AD2!$A$2:$K$5000,9,FALSE))</f>
        <v>0</v>
      </c>
      <c r="R32" s="62">
        <f>IF(ISNA(VLOOKUP($Y$1*1000+P32,年齢別人口集計表AD2!$A$2:$K$5000,10,FALSE)),0,VLOOKUP($Y$1*1000+P32,年齢別人口集計表AD2!$A$2:$K$5000,10,FALSE))</f>
        <v>0</v>
      </c>
      <c r="S32" s="62">
        <f>SUM(Q32:R32)</f>
        <v>0</v>
      </c>
      <c r="X32" s="57" t="s">
        <v>30</v>
      </c>
      <c r="Y32" s="57">
        <v>32</v>
      </c>
    </row>
    <row r="33" spans="1:25" x14ac:dyDescent="0.15">
      <c r="A33" s="64" t="s">
        <v>91</v>
      </c>
      <c r="B33" s="62">
        <f>SUM(B28:B32)</f>
        <v>3</v>
      </c>
      <c r="C33" s="62">
        <f>SUM(C28:C32)</f>
        <v>3</v>
      </c>
      <c r="D33" s="62">
        <f>SUM(D28:D32)</f>
        <v>6</v>
      </c>
      <c r="E33" s="63"/>
      <c r="F33" s="64" t="s">
        <v>91</v>
      </c>
      <c r="G33" s="62">
        <f>SUM(G28:G32)</f>
        <v>4</v>
      </c>
      <c r="H33" s="62">
        <f>SUM(H28:H32)</f>
        <v>6</v>
      </c>
      <c r="I33" s="62">
        <f>SUM(I28:I32)</f>
        <v>10</v>
      </c>
      <c r="J33" s="63"/>
      <c r="K33" s="64" t="s">
        <v>91</v>
      </c>
      <c r="L33" s="62">
        <f>SUM(L28:L32)</f>
        <v>2</v>
      </c>
      <c r="M33" s="62">
        <f>SUM(M28:M32)</f>
        <v>3</v>
      </c>
      <c r="N33" s="62">
        <f>SUM(N28:N32)</f>
        <v>5</v>
      </c>
      <c r="O33" s="63"/>
      <c r="P33" s="64" t="s">
        <v>91</v>
      </c>
      <c r="Q33" s="62">
        <f>SUM(Q28:Q32)</f>
        <v>0</v>
      </c>
      <c r="R33" s="62">
        <f>SUM(R28:R32)</f>
        <v>2</v>
      </c>
      <c r="S33" s="62">
        <f>SUM(S28:S32)</f>
        <v>2</v>
      </c>
      <c r="U33" s="65">
        <f>Q33+L33+G33+B33</f>
        <v>9</v>
      </c>
      <c r="V33" s="65">
        <f>R33+M33+H33+C33</f>
        <v>14</v>
      </c>
      <c r="X33" s="57" t="s">
        <v>31</v>
      </c>
      <c r="Y33" s="57">
        <v>33</v>
      </c>
    </row>
    <row r="34" spans="1:25" x14ac:dyDescent="0.15">
      <c r="A34" s="66"/>
      <c r="B34" s="66"/>
      <c r="C34" s="66"/>
      <c r="D34" s="66"/>
      <c r="F34" s="66"/>
      <c r="G34" s="66"/>
      <c r="H34" s="66"/>
      <c r="I34" s="66"/>
      <c r="K34" s="66"/>
      <c r="L34" s="66"/>
      <c r="M34" s="66"/>
      <c r="N34" s="66"/>
      <c r="P34" s="66"/>
      <c r="Q34" s="66"/>
      <c r="R34" s="66"/>
      <c r="S34" s="66"/>
      <c r="X34" s="57" t="s">
        <v>32</v>
      </c>
      <c r="Y34" s="57">
        <v>34</v>
      </c>
    </row>
    <row r="35" spans="1:25" x14ac:dyDescent="0.15">
      <c r="A35" s="64" t="s">
        <v>0</v>
      </c>
      <c r="B35" s="64" t="s">
        <v>89</v>
      </c>
      <c r="C35" s="64" t="s">
        <v>90</v>
      </c>
      <c r="D35" s="64" t="s">
        <v>91</v>
      </c>
      <c r="E35" s="63"/>
      <c r="F35" s="64" t="s">
        <v>0</v>
      </c>
      <c r="G35" s="64" t="s">
        <v>89</v>
      </c>
      <c r="H35" s="64" t="s">
        <v>90</v>
      </c>
      <c r="I35" s="64" t="s">
        <v>91</v>
      </c>
      <c r="J35" s="63"/>
      <c r="K35" s="64" t="s">
        <v>0</v>
      </c>
      <c r="L35" s="64" t="s">
        <v>89</v>
      </c>
      <c r="M35" s="64" t="s">
        <v>90</v>
      </c>
      <c r="N35" s="64" t="s">
        <v>91</v>
      </c>
      <c r="O35" s="63"/>
      <c r="P35" s="64" t="s">
        <v>0</v>
      </c>
      <c r="Q35" s="64" t="s">
        <v>89</v>
      </c>
      <c r="R35" s="64" t="s">
        <v>90</v>
      </c>
      <c r="S35" s="64" t="s">
        <v>91</v>
      </c>
      <c r="X35" s="57" t="s">
        <v>33</v>
      </c>
      <c r="Y35" s="57">
        <v>36</v>
      </c>
    </row>
    <row r="36" spans="1:25" x14ac:dyDescent="0.15">
      <c r="A36" s="62">
        <v>80</v>
      </c>
      <c r="B36" s="62">
        <f>IF(ISNA(VLOOKUP($Y$1*1000+A36,年齢別人口集計表AD2!$A$2:$K$5000,9,FALSE)),0,VLOOKUP($Y$1*1000+A36,年齢別人口集計表AD2!$A$2:$K$5000,9,FALSE))</f>
        <v>1</v>
      </c>
      <c r="C36" s="62">
        <f>IF(ISNA(VLOOKUP($Y$1*1000+A36,年齢別人口集計表AD2!$A$2:$K$5000,10,FALSE)),0,VLOOKUP($Y$1*1000+A36,年齢別人口集計表AD2!$A$2:$K$5000,10,FALSE))</f>
        <v>0</v>
      </c>
      <c r="D36" s="62">
        <f>SUM(B36:C36)</f>
        <v>1</v>
      </c>
      <c r="E36" s="63"/>
      <c r="F36" s="62">
        <v>85</v>
      </c>
      <c r="G36" s="62">
        <f>IF(ISNA(VLOOKUP($Y$1*1000+F36,年齢別人口集計表AD2!$A$2:$K$5000,9,FALSE)),0,VLOOKUP($Y$1*1000+F36,年齢別人口集計表AD2!$A$2:$K$5000,9,FALSE))</f>
        <v>0</v>
      </c>
      <c r="H36" s="62">
        <f>IF(ISNA(VLOOKUP($Y$1*1000+F36,年齢別人口集計表AD2!$A$2:$K$5000,10,FALSE)),0,VLOOKUP($Y$1*1000+F36,年齢別人口集計表AD2!$A$2:$K$5000,10,FALSE))</f>
        <v>0</v>
      </c>
      <c r="I36" s="62">
        <f>SUM(G36:H36)</f>
        <v>0</v>
      </c>
      <c r="J36" s="63"/>
      <c r="K36" s="62">
        <v>90</v>
      </c>
      <c r="L36" s="62">
        <f>IF(ISNA(VLOOKUP($Y$1*1000+K36,年齢別人口集計表AD2!$A$2:$K$5000,9,FALSE)),0,VLOOKUP($Y$1*1000+K36,年齢別人口集計表AD2!$A$2:$K$5000,9,FALSE))</f>
        <v>0</v>
      </c>
      <c r="M36" s="62">
        <f>IF(ISNA(VLOOKUP($Y$1*1000+K36,年齢別人口集計表AD2!$A$2:$K$5000,10,FALSE)),0,VLOOKUP($Y$1*1000+K36,年齢別人口集計表AD2!$A$2:$K$5000,10,FALSE))</f>
        <v>0</v>
      </c>
      <c r="N36" s="62">
        <f>SUM(L36:M36)</f>
        <v>0</v>
      </c>
      <c r="O36" s="63"/>
      <c r="P36" s="62">
        <v>95</v>
      </c>
      <c r="Q36" s="62">
        <f>IF(ISNA(VLOOKUP($Y$1*1000+P36,年齢別人口集計表AD2!$A$2:$K$5000,9,FALSE)),0,VLOOKUP($Y$1*1000+P36,年齢別人口集計表AD2!$A$2:$K$5000,9,FALSE))</f>
        <v>0</v>
      </c>
      <c r="R36" s="62">
        <f>IF(ISNA(VLOOKUP($Y$1*1000+P36,年齢別人口集計表AD2!$A$2:$K$5000,10,FALSE)),0,VLOOKUP($Y$1*1000+P36,年齢別人口集計表AD2!$A$2:$K$5000,10,FALSE))</f>
        <v>0</v>
      </c>
      <c r="S36" s="62">
        <f>SUM(Q36:R36)</f>
        <v>0</v>
      </c>
      <c r="X36" s="57" t="s">
        <v>34</v>
      </c>
      <c r="Y36" s="57">
        <v>37</v>
      </c>
    </row>
    <row r="37" spans="1:25" x14ac:dyDescent="0.15">
      <c r="A37" s="62">
        <v>81</v>
      </c>
      <c r="B37" s="62">
        <f>IF(ISNA(VLOOKUP($Y$1*1000+A37,年齢別人口集計表AD2!$A$2:$K$5000,9,FALSE)),0,VLOOKUP($Y$1*1000+A37,年齢別人口集計表AD2!$A$2:$K$5000,9,FALSE))</f>
        <v>0</v>
      </c>
      <c r="C37" s="62">
        <f>IF(ISNA(VLOOKUP($Y$1*1000+A37,年齢別人口集計表AD2!$A$2:$K$5000,10,FALSE)),0,VLOOKUP($Y$1*1000+A37,年齢別人口集計表AD2!$A$2:$K$5000,10,FALSE))</f>
        <v>0</v>
      </c>
      <c r="D37" s="62">
        <f>SUM(B37:C37)</f>
        <v>0</v>
      </c>
      <c r="E37" s="63"/>
      <c r="F37" s="62">
        <v>86</v>
      </c>
      <c r="G37" s="62">
        <f>IF(ISNA(VLOOKUP($Y$1*1000+F37,年齢別人口集計表AD2!$A$2:$K$5000,9,FALSE)),0,VLOOKUP($Y$1*1000+F37,年齢別人口集計表AD2!$A$2:$K$5000,9,FALSE))</f>
        <v>1</v>
      </c>
      <c r="H37" s="62">
        <f>IF(ISNA(VLOOKUP($Y$1*1000+F37,年齢別人口集計表AD2!$A$2:$K$5000,10,FALSE)),0,VLOOKUP($Y$1*1000+F37,年齢別人口集計表AD2!$A$2:$K$5000,10,FALSE))</f>
        <v>1</v>
      </c>
      <c r="I37" s="62">
        <f>SUM(G37:H37)</f>
        <v>2</v>
      </c>
      <c r="J37" s="63"/>
      <c r="K37" s="62">
        <v>91</v>
      </c>
      <c r="L37" s="62">
        <f>IF(ISNA(VLOOKUP($Y$1*1000+K37,年齢別人口集計表AD2!$A$2:$K$5000,9,FALSE)),0,VLOOKUP($Y$1*1000+K37,年齢別人口集計表AD2!$A$2:$K$5000,9,FALSE))</f>
        <v>1</v>
      </c>
      <c r="M37" s="62">
        <f>IF(ISNA(VLOOKUP($Y$1*1000+K37,年齢別人口集計表AD2!$A$2:$K$5000,10,FALSE)),0,VLOOKUP($Y$1*1000+K37,年齢別人口集計表AD2!$A$2:$K$5000,10,FALSE))</f>
        <v>0</v>
      </c>
      <c r="N37" s="62">
        <f>SUM(L37:M37)</f>
        <v>1</v>
      </c>
      <c r="O37" s="63"/>
      <c r="P37" s="62">
        <v>96</v>
      </c>
      <c r="Q37" s="62">
        <f>IF(ISNA(VLOOKUP($Y$1*1000+P37,年齢別人口集計表AD2!$A$2:$K$5000,9,FALSE)),0,VLOOKUP($Y$1*1000+P37,年齢別人口集計表AD2!$A$2:$K$5000,9,FALSE))</f>
        <v>0</v>
      </c>
      <c r="R37" s="62">
        <f>IF(ISNA(VLOOKUP($Y$1*1000+P37,年齢別人口集計表AD2!$A$2:$K$5000,10,FALSE)),0,VLOOKUP($Y$1*1000+P37,年齢別人口集計表AD2!$A$2:$K$5000,10,FALSE))</f>
        <v>0</v>
      </c>
      <c r="S37" s="62">
        <f>SUM(Q37:R37)</f>
        <v>0</v>
      </c>
      <c r="X37" s="57" t="s">
        <v>35</v>
      </c>
      <c r="Y37" s="57">
        <v>38</v>
      </c>
    </row>
    <row r="38" spans="1:25" x14ac:dyDescent="0.15">
      <c r="A38" s="62">
        <v>82</v>
      </c>
      <c r="B38" s="62">
        <f>IF(ISNA(VLOOKUP($Y$1*1000+A38,年齢別人口集計表AD2!$A$2:$K$5000,9,FALSE)),0,VLOOKUP($Y$1*1000+A38,年齢別人口集計表AD2!$A$2:$K$5000,9,FALSE))</f>
        <v>0</v>
      </c>
      <c r="C38" s="62">
        <f>IF(ISNA(VLOOKUP($Y$1*1000+A38,年齢別人口集計表AD2!$A$2:$K$5000,10,FALSE)),0,VLOOKUP($Y$1*1000+A38,年齢別人口集計表AD2!$A$2:$K$5000,10,FALSE))</f>
        <v>0</v>
      </c>
      <c r="D38" s="62">
        <f>SUM(B38:C38)</f>
        <v>0</v>
      </c>
      <c r="E38" s="63"/>
      <c r="F38" s="62">
        <v>87</v>
      </c>
      <c r="G38" s="62">
        <f>IF(ISNA(VLOOKUP($Y$1*1000+F38,年齢別人口集計表AD2!$A$2:$K$5000,9,FALSE)),0,VLOOKUP($Y$1*1000+F38,年齢別人口集計表AD2!$A$2:$K$5000,9,FALSE))</f>
        <v>0</v>
      </c>
      <c r="H38" s="62">
        <f>IF(ISNA(VLOOKUP($Y$1*1000+F38,年齢別人口集計表AD2!$A$2:$K$5000,10,FALSE)),0,VLOOKUP($Y$1*1000+F38,年齢別人口集計表AD2!$A$2:$K$5000,10,FALSE))</f>
        <v>2</v>
      </c>
      <c r="I38" s="62">
        <f>SUM(G38:H38)</f>
        <v>2</v>
      </c>
      <c r="J38" s="63"/>
      <c r="K38" s="62">
        <v>92</v>
      </c>
      <c r="L38" s="62">
        <f>IF(ISNA(VLOOKUP($Y$1*1000+K38,年齢別人口集計表AD2!$A$2:$K$5000,9,FALSE)),0,VLOOKUP($Y$1*1000+K38,年齢別人口集計表AD2!$A$2:$K$5000,9,FALSE))</f>
        <v>0</v>
      </c>
      <c r="M38" s="62">
        <f>IF(ISNA(VLOOKUP($Y$1*1000+K38,年齢別人口集計表AD2!$A$2:$K$5000,10,FALSE)),0,VLOOKUP($Y$1*1000+K38,年齢別人口集計表AD2!$A$2:$K$5000,10,FALSE))</f>
        <v>0</v>
      </c>
      <c r="N38" s="62">
        <f>SUM(L38:M38)</f>
        <v>0</v>
      </c>
      <c r="O38" s="63"/>
      <c r="P38" s="62">
        <v>97</v>
      </c>
      <c r="Q38" s="62">
        <f>IF(ISNA(VLOOKUP($Y$1*1000+P38,年齢別人口集計表AD2!$A$2:$K$5000,9,FALSE)),0,VLOOKUP($Y$1*1000+P38,年齢別人口集計表AD2!$A$2:$K$5000,9,FALSE))</f>
        <v>0</v>
      </c>
      <c r="R38" s="62">
        <f>IF(ISNA(VLOOKUP($Y$1*1000+P38,年齢別人口集計表AD2!$A$2:$K$5000,10,FALSE)),0,VLOOKUP($Y$1*1000+P38,年齢別人口集計表AD2!$A$2:$K$5000,10,FALSE))</f>
        <v>0</v>
      </c>
      <c r="S38" s="62">
        <f>SUM(Q38:R38)</f>
        <v>0</v>
      </c>
      <c r="X38" s="57" t="s">
        <v>61</v>
      </c>
      <c r="Y38" s="57">
        <v>39</v>
      </c>
    </row>
    <row r="39" spans="1:25" x14ac:dyDescent="0.15">
      <c r="A39" s="62">
        <v>83</v>
      </c>
      <c r="B39" s="62">
        <f>IF(ISNA(VLOOKUP($Y$1*1000+A39,年齢別人口集計表AD2!$A$2:$K$5000,9,FALSE)),0,VLOOKUP($Y$1*1000+A39,年齢別人口集計表AD2!$A$2:$K$5000,9,FALSE))</f>
        <v>0</v>
      </c>
      <c r="C39" s="62">
        <f>IF(ISNA(VLOOKUP($Y$1*1000+A39,年齢別人口集計表AD2!$A$2:$K$5000,10,FALSE)),0,VLOOKUP($Y$1*1000+A39,年齢別人口集計表AD2!$A$2:$K$5000,10,FALSE))</f>
        <v>0</v>
      </c>
      <c r="D39" s="62">
        <f>SUM(B39:C39)</f>
        <v>0</v>
      </c>
      <c r="E39" s="63"/>
      <c r="F39" s="62">
        <v>88</v>
      </c>
      <c r="G39" s="62">
        <f>IF(ISNA(VLOOKUP($Y$1*1000+F39,年齢別人口集計表AD2!$A$2:$K$5000,9,FALSE)),0,VLOOKUP($Y$1*1000+F39,年齢別人口集計表AD2!$A$2:$K$5000,9,FALSE))</f>
        <v>0</v>
      </c>
      <c r="H39" s="62">
        <f>IF(ISNA(VLOOKUP($Y$1*1000+F39,年齢別人口集計表AD2!$A$2:$K$5000,10,FALSE)),0,VLOOKUP($Y$1*1000+F39,年齢別人口集計表AD2!$A$2:$K$5000,10,FALSE))</f>
        <v>0</v>
      </c>
      <c r="I39" s="62">
        <f>SUM(G39:H39)</f>
        <v>0</v>
      </c>
      <c r="J39" s="63"/>
      <c r="K39" s="62">
        <v>93</v>
      </c>
      <c r="L39" s="62">
        <f>IF(ISNA(VLOOKUP($Y$1*1000+K39,年齢別人口集計表AD2!$A$2:$K$5000,9,FALSE)),0,VLOOKUP($Y$1*1000+K39,年齢別人口集計表AD2!$A$2:$K$5000,9,FALSE))</f>
        <v>0</v>
      </c>
      <c r="M39" s="62">
        <f>IF(ISNA(VLOOKUP($Y$1*1000+K39,年齢別人口集計表AD2!$A$2:$K$5000,10,FALSE)),0,VLOOKUP($Y$1*1000+K39,年齢別人口集計表AD2!$A$2:$K$5000,10,FALSE))</f>
        <v>0</v>
      </c>
      <c r="N39" s="62">
        <f>SUM(L39:M39)</f>
        <v>0</v>
      </c>
      <c r="O39" s="63"/>
      <c r="P39" s="62">
        <v>98</v>
      </c>
      <c r="Q39" s="62">
        <f>IF(ISNA(VLOOKUP($Y$1*1000+P39,年齢別人口集計表AD2!$A$2:$K$5000,9,FALSE)),0,VLOOKUP($Y$1*1000+P39,年齢別人口集計表AD2!$A$2:$K$5000,9,FALSE))</f>
        <v>0</v>
      </c>
      <c r="R39" s="62">
        <f>IF(ISNA(VLOOKUP($Y$1*1000+P39,年齢別人口集計表AD2!$A$2:$K$5000,10,FALSE)),0,VLOOKUP($Y$1*1000+P39,年齢別人口集計表AD2!$A$2:$K$5000,10,FALSE))</f>
        <v>0</v>
      </c>
      <c r="S39" s="62">
        <f>SUM(Q39:R39)</f>
        <v>0</v>
      </c>
      <c r="X39" s="57" t="s">
        <v>77</v>
      </c>
      <c r="Y39" s="57">
        <v>40</v>
      </c>
    </row>
    <row r="40" spans="1:25" x14ac:dyDescent="0.15">
      <c r="A40" s="62">
        <v>84</v>
      </c>
      <c r="B40" s="62">
        <f>IF(ISNA(VLOOKUP($Y$1*1000+A40,年齢別人口集計表AD2!$A$2:$K$5000,9,FALSE)),0,VLOOKUP($Y$1*1000+A40,年齢別人口集計表AD2!$A$2:$K$5000,9,FALSE))</f>
        <v>0</v>
      </c>
      <c r="C40" s="62">
        <f>IF(ISNA(VLOOKUP($Y$1*1000+A40,年齢別人口集計表AD2!$A$2:$K$5000,10,FALSE)),0,VLOOKUP($Y$1*1000+A40,年齢別人口集計表AD2!$A$2:$K$5000,10,FALSE))</f>
        <v>0</v>
      </c>
      <c r="D40" s="62">
        <f>SUM(B40:C40)</f>
        <v>0</v>
      </c>
      <c r="E40" s="63"/>
      <c r="F40" s="62">
        <v>89</v>
      </c>
      <c r="G40" s="62">
        <f>IF(ISNA(VLOOKUP($Y$1*1000+F40,年齢別人口集計表AD2!$A$2:$K$5000,9,FALSE)),0,VLOOKUP($Y$1*1000+F40,年齢別人口集計表AD2!$A$2:$K$5000,9,FALSE))</f>
        <v>0</v>
      </c>
      <c r="H40" s="62">
        <f>IF(ISNA(VLOOKUP($Y$1*1000+F40,年齢別人口集計表AD2!$A$2:$K$5000,10,FALSE)),0,VLOOKUP($Y$1*1000+F40,年齢別人口集計表AD2!$A$2:$K$5000,10,FALSE))</f>
        <v>1</v>
      </c>
      <c r="I40" s="62">
        <f>SUM(G40:H40)</f>
        <v>1</v>
      </c>
      <c r="J40" s="63"/>
      <c r="K40" s="62">
        <v>94</v>
      </c>
      <c r="L40" s="62">
        <f>IF(ISNA(VLOOKUP($Y$1*1000+K40,年齢別人口集計表AD2!$A$2:$K$5000,9,FALSE)),0,VLOOKUP($Y$1*1000+K40,年齢別人口集計表AD2!$A$2:$K$5000,9,FALSE))</f>
        <v>0</v>
      </c>
      <c r="M40" s="62">
        <f>IF(ISNA(VLOOKUP($Y$1*1000+K40,年齢別人口集計表AD2!$A$2:$K$5000,10,FALSE)),0,VLOOKUP($Y$1*1000+K40,年齢別人口集計表AD2!$A$2:$K$5000,10,FALSE))</f>
        <v>0</v>
      </c>
      <c r="N40" s="62">
        <f>SUM(L40:M40)</f>
        <v>0</v>
      </c>
      <c r="O40" s="63"/>
      <c r="P40" s="62">
        <v>99</v>
      </c>
      <c r="Q40" s="62">
        <f>IF(ISNA(VLOOKUP($Y$1*1000+P40,年齢別人口集計表AD2!$A$2:$K$5000,9,FALSE)),0,VLOOKUP($Y$1*1000+P40,年齢別人口集計表AD2!$A$2:$K$5000,9,FALSE))</f>
        <v>0</v>
      </c>
      <c r="R40" s="62">
        <f>IF(ISNA(VLOOKUP($Y$1*1000+P40,年齢別人口集計表AD2!$A$2:$K$5000,10,FALSE)),0,VLOOKUP($Y$1*1000+P40,年齢別人口集計表AD2!$A$2:$K$5000,10,FALSE))</f>
        <v>0</v>
      </c>
      <c r="S40" s="62">
        <f>SUM(Q40:R40)</f>
        <v>0</v>
      </c>
      <c r="X40" s="57" t="s">
        <v>83</v>
      </c>
      <c r="Y40" s="57">
        <v>41</v>
      </c>
    </row>
    <row r="41" spans="1:25" x14ac:dyDescent="0.15">
      <c r="A41" s="64" t="s">
        <v>91</v>
      </c>
      <c r="B41" s="62">
        <f>SUM(B36:B40)</f>
        <v>1</v>
      </c>
      <c r="C41" s="62">
        <f>SUM(C36:C40)</f>
        <v>0</v>
      </c>
      <c r="D41" s="62">
        <f>SUM(D36:D40)</f>
        <v>1</v>
      </c>
      <c r="E41" s="63"/>
      <c r="F41" s="64" t="s">
        <v>91</v>
      </c>
      <c r="G41" s="62">
        <f>SUM(G36:G40)</f>
        <v>1</v>
      </c>
      <c r="H41" s="62">
        <f>SUM(H36:H40)</f>
        <v>4</v>
      </c>
      <c r="I41" s="62">
        <f>SUM(I36:I40)</f>
        <v>5</v>
      </c>
      <c r="J41" s="63"/>
      <c r="K41" s="64" t="s">
        <v>91</v>
      </c>
      <c r="L41" s="62">
        <f>SUM(L36:L40)</f>
        <v>1</v>
      </c>
      <c r="M41" s="62">
        <f>SUM(M36:M40)</f>
        <v>0</v>
      </c>
      <c r="N41" s="62">
        <f>SUM(N36:N40)</f>
        <v>1</v>
      </c>
      <c r="O41" s="63"/>
      <c r="P41" s="64" t="s">
        <v>91</v>
      </c>
      <c r="Q41" s="62">
        <f>SUM(Q36:Q40)</f>
        <v>0</v>
      </c>
      <c r="R41" s="62">
        <f>SUM(R36:R40)</f>
        <v>0</v>
      </c>
      <c r="S41" s="62">
        <f>SUM(S36:S40)</f>
        <v>0</v>
      </c>
      <c r="U41" s="65">
        <f>Q41+L41+G41+B41</f>
        <v>3</v>
      </c>
      <c r="V41" s="65">
        <f>R41+M41+H41+C41</f>
        <v>4</v>
      </c>
      <c r="X41" s="57" t="s">
        <v>36</v>
      </c>
      <c r="Y41" s="57">
        <v>42</v>
      </c>
    </row>
    <row r="42" spans="1:25" x14ac:dyDescent="0.15">
      <c r="A42" s="66"/>
      <c r="B42" s="66"/>
      <c r="C42" s="66"/>
      <c r="D42" s="66"/>
      <c r="F42" s="66"/>
      <c r="G42" s="66"/>
      <c r="H42" s="66"/>
      <c r="I42" s="66"/>
      <c r="K42" s="66"/>
      <c r="L42" s="66"/>
      <c r="M42" s="66"/>
      <c r="N42" s="66"/>
      <c r="P42" s="66"/>
      <c r="Q42" s="66"/>
      <c r="R42" s="66"/>
      <c r="S42" s="66"/>
      <c r="X42" s="57" t="s">
        <v>37</v>
      </c>
      <c r="Y42" s="57">
        <v>43</v>
      </c>
    </row>
    <row r="43" spans="1:25" x14ac:dyDescent="0.15">
      <c r="A43" s="64" t="s">
        <v>0</v>
      </c>
      <c r="B43" s="64" t="s">
        <v>89</v>
      </c>
      <c r="C43" s="64" t="s">
        <v>90</v>
      </c>
      <c r="D43" s="64" t="s">
        <v>91</v>
      </c>
      <c r="E43" s="63"/>
      <c r="F43" s="64" t="s">
        <v>0</v>
      </c>
      <c r="G43" s="64" t="s">
        <v>89</v>
      </c>
      <c r="H43" s="64" t="s">
        <v>90</v>
      </c>
      <c r="I43" s="64" t="s">
        <v>91</v>
      </c>
      <c r="J43" s="63"/>
      <c r="K43" s="64" t="s">
        <v>0</v>
      </c>
      <c r="L43" s="64" t="s">
        <v>89</v>
      </c>
      <c r="M43" s="64" t="s">
        <v>90</v>
      </c>
      <c r="N43" s="64" t="s">
        <v>91</v>
      </c>
      <c r="O43" s="63"/>
      <c r="P43" s="64" t="s">
        <v>0</v>
      </c>
      <c r="Q43" s="64" t="s">
        <v>89</v>
      </c>
      <c r="R43" s="64" t="s">
        <v>90</v>
      </c>
      <c r="S43" s="64" t="s">
        <v>91</v>
      </c>
      <c r="X43" s="57" t="s">
        <v>38</v>
      </c>
      <c r="Y43" s="57">
        <v>50</v>
      </c>
    </row>
    <row r="44" spans="1:25" x14ac:dyDescent="0.15">
      <c r="A44" s="62">
        <v>100</v>
      </c>
      <c r="B44" s="62">
        <f>IF(ISNA(VLOOKUP($Y$1*1000+A44,年齢別人口集計表AD2!$A$2:$K$5000,9,FALSE)),0,VLOOKUP($Y$1*1000+A44,年齢別人口集計表AD2!$A$2:$K$5000,9,FALSE))</f>
        <v>0</v>
      </c>
      <c r="C44" s="62">
        <f>IF(ISNA(VLOOKUP($Y$1*1000+A44,年齢別人口集計表AD2!$A$2:$K$5000,10,FALSE)),0,VLOOKUP($Y$1*1000+A44,年齢別人口集計表AD2!$A$2:$K$5000,10,FALSE))</f>
        <v>0</v>
      </c>
      <c r="D44" s="62">
        <f>SUM(B44:C44)</f>
        <v>0</v>
      </c>
      <c r="E44" s="63"/>
      <c r="F44" s="62">
        <v>105</v>
      </c>
      <c r="G44" s="62">
        <f>IF(ISNA(VLOOKUP($Y$1*1000+F44,年齢別人口集計表AD2!$A$2:$K$5000,9,FALSE)),0,VLOOKUP($Y$1*1000+F44,年齢別人口集計表AD2!$A$2:$K$5000,9,FALSE))</f>
        <v>0</v>
      </c>
      <c r="H44" s="62">
        <f>IF(ISNA(VLOOKUP($Y$1*1000+F44,年齢別人口集計表AD2!$A$2:$K$5000,10,FALSE)),0,VLOOKUP($Y$1*1000+F44,年齢別人口集計表AD2!$A$2:$K$5000,10,FALSE))</f>
        <v>0</v>
      </c>
      <c r="I44" s="62">
        <f>SUM(G44:H44)</f>
        <v>0</v>
      </c>
      <c r="J44" s="63"/>
      <c r="K44" s="62">
        <v>110</v>
      </c>
      <c r="L44" s="62">
        <f>IF(ISNA(VLOOKUP($Y$1*1000+K44,年齢別人口集計表AD2!$A$2:$K$5000,9,FALSE)),0,VLOOKUP($Y$1*1000+K44,年齢別人口集計表AD2!$A$2:$K$5000,9,FALSE))</f>
        <v>0</v>
      </c>
      <c r="M44" s="62">
        <f>IF(ISNA(VLOOKUP($Y$1*1000+K44,年齢別人口集計表AD2!$A$2:$K$5000,10,FALSE)),0,VLOOKUP($Y$1*1000+K44,年齢別人口集計表AD2!$A$2:$K$5000,10,FALSE))</f>
        <v>0</v>
      </c>
      <c r="N44" s="62">
        <f>SUM(L44:M44)</f>
        <v>0</v>
      </c>
      <c r="O44" s="63"/>
      <c r="P44" s="62">
        <v>115</v>
      </c>
      <c r="Q44" s="62">
        <f>IF(ISNA(VLOOKUP($Y$1*1000+P44,年齢別人口集計表AD2!$A$2:$K$5000,9,FALSE)),0,VLOOKUP($Y$1*1000+P44,年齢別人口集計表AD2!$A$2:$K$5000,9,FALSE))</f>
        <v>0</v>
      </c>
      <c r="R44" s="62">
        <f>IF(ISNA(VLOOKUP($Y$1*1000+P44,年齢別人口集計表AD2!$A$2:$K$5000,10,FALSE)),0,VLOOKUP($Y$1*1000+P44,年齢別人口集計表AD2!$A$2:$K$5000,10,FALSE))</f>
        <v>0</v>
      </c>
      <c r="S44" s="62">
        <f>SUM(Q44:R44)</f>
        <v>0</v>
      </c>
      <c r="X44" s="57" t="s">
        <v>39</v>
      </c>
      <c r="Y44" s="57">
        <v>51</v>
      </c>
    </row>
    <row r="45" spans="1:25" x14ac:dyDescent="0.15">
      <c r="A45" s="62">
        <v>101</v>
      </c>
      <c r="B45" s="62">
        <f>IF(ISNA(VLOOKUP($Y$1*1000+A45,年齢別人口集計表AD2!$A$2:$K$5000,9,FALSE)),0,VLOOKUP($Y$1*1000+A45,年齢別人口集計表AD2!$A$2:$K$5000,9,FALSE))</f>
        <v>0</v>
      </c>
      <c r="C45" s="62">
        <f>IF(ISNA(VLOOKUP($Y$1*1000+A45,年齢別人口集計表AD2!$A$2:$K$5000,10,FALSE)),0,VLOOKUP($Y$1*1000+A45,年齢別人口集計表AD2!$A$2:$K$5000,10,FALSE))</f>
        <v>0</v>
      </c>
      <c r="D45" s="62">
        <f>SUM(B45:C45)</f>
        <v>0</v>
      </c>
      <c r="E45" s="63"/>
      <c r="F45" s="62">
        <v>106</v>
      </c>
      <c r="G45" s="62">
        <f>IF(ISNA(VLOOKUP($Y$1*1000+F45,年齢別人口集計表AD2!$A$2:$K$5000,9,FALSE)),0,VLOOKUP($Y$1*1000+F45,年齢別人口集計表AD2!$A$2:$K$5000,9,FALSE))</f>
        <v>0</v>
      </c>
      <c r="H45" s="62">
        <f>IF(ISNA(VLOOKUP($Y$1*1000+F45,年齢別人口集計表AD2!$A$2:$K$5000,10,FALSE)),0,VLOOKUP($Y$1*1000+F45,年齢別人口集計表AD2!$A$2:$K$5000,10,FALSE))</f>
        <v>0</v>
      </c>
      <c r="I45" s="62">
        <f>SUM(G45:H45)</f>
        <v>0</v>
      </c>
      <c r="J45" s="63"/>
      <c r="K45" s="62">
        <v>111</v>
      </c>
      <c r="L45" s="62">
        <f>IF(ISNA(VLOOKUP($Y$1*1000+K45,年齢別人口集計表AD2!$A$2:$K$5000,9,FALSE)),0,VLOOKUP($Y$1*1000+K45,年齢別人口集計表AD2!$A$2:$K$5000,9,FALSE))</f>
        <v>0</v>
      </c>
      <c r="M45" s="62">
        <f>IF(ISNA(VLOOKUP($Y$1*1000+K45,年齢別人口集計表AD2!$A$2:$K$5000,10,FALSE)),0,VLOOKUP($Y$1*1000+K45,年齢別人口集計表AD2!$A$2:$K$5000,10,FALSE))</f>
        <v>0</v>
      </c>
      <c r="N45" s="62">
        <f>SUM(L45:M45)</f>
        <v>0</v>
      </c>
      <c r="O45" s="63"/>
      <c r="P45" s="62">
        <v>116</v>
      </c>
      <c r="Q45" s="62">
        <f>IF(ISNA(VLOOKUP($Y$1*1000+P45,年齢別人口集計表AD2!$A$2:$K$5000,9,FALSE)),0,VLOOKUP($Y$1*1000+P45,年齢別人口集計表AD2!$A$2:$K$5000,9,FALSE))</f>
        <v>0</v>
      </c>
      <c r="R45" s="62">
        <f>IF(ISNA(VLOOKUP($Y$1*1000+P45,年齢別人口集計表AD2!$A$2:$K$5000,10,FALSE)),0,VLOOKUP($Y$1*1000+P45,年齢別人口集計表AD2!$A$2:$K$5000,10,FALSE))</f>
        <v>0</v>
      </c>
      <c r="S45" s="62">
        <f>SUM(Q45:R45)</f>
        <v>0</v>
      </c>
      <c r="X45" s="57" t="s">
        <v>40</v>
      </c>
      <c r="Y45" s="57">
        <v>52</v>
      </c>
    </row>
    <row r="46" spans="1:25" x14ac:dyDescent="0.15">
      <c r="A46" s="62">
        <v>102</v>
      </c>
      <c r="B46" s="62">
        <f>IF(ISNA(VLOOKUP($Y$1*1000+A46,年齢別人口集計表AD2!$A$2:$K$5000,9,FALSE)),0,VLOOKUP($Y$1*1000+A46,年齢別人口集計表AD2!$A$2:$K$5000,9,FALSE))</f>
        <v>0</v>
      </c>
      <c r="C46" s="62">
        <f>IF(ISNA(VLOOKUP($Y$1*1000+A46,年齢別人口集計表AD2!$A$2:$K$5000,10,FALSE)),0,VLOOKUP($Y$1*1000+A46,年齢別人口集計表AD2!$A$2:$K$5000,10,FALSE))</f>
        <v>0</v>
      </c>
      <c r="D46" s="62">
        <f>SUM(B46:C46)</f>
        <v>0</v>
      </c>
      <c r="E46" s="63"/>
      <c r="F46" s="62">
        <v>107</v>
      </c>
      <c r="G46" s="62">
        <f>IF(ISNA(VLOOKUP($Y$1*1000+F46,年齢別人口集計表AD2!$A$2:$K$5000,9,FALSE)),0,VLOOKUP($Y$1*1000+F46,年齢別人口集計表AD2!$A$2:$K$5000,9,FALSE))</f>
        <v>0</v>
      </c>
      <c r="H46" s="62">
        <f>IF(ISNA(VLOOKUP($Y$1*1000+F46,年齢別人口集計表AD2!$A$2:$K$5000,10,FALSE)),0,VLOOKUP($Y$1*1000+F46,年齢別人口集計表AD2!$A$2:$K$5000,10,FALSE))</f>
        <v>0</v>
      </c>
      <c r="I46" s="62">
        <f>SUM(G46:H46)</f>
        <v>0</v>
      </c>
      <c r="J46" s="63"/>
      <c r="K46" s="62">
        <v>112</v>
      </c>
      <c r="L46" s="62">
        <f>IF(ISNA(VLOOKUP($Y$1*1000+K46,年齢別人口集計表AD2!$A$2:$K$5000,9,FALSE)),0,VLOOKUP($Y$1*1000+K46,年齢別人口集計表AD2!$A$2:$K$5000,9,FALSE))</f>
        <v>0</v>
      </c>
      <c r="M46" s="62">
        <f>IF(ISNA(VLOOKUP($Y$1*1000+K46,年齢別人口集計表AD2!$A$2:$K$5000,10,FALSE)),0,VLOOKUP($Y$1*1000+K46,年齢別人口集計表AD2!$A$2:$K$5000,10,FALSE))</f>
        <v>0</v>
      </c>
      <c r="N46" s="62">
        <f>SUM(L46:M46)</f>
        <v>0</v>
      </c>
      <c r="O46" s="63"/>
      <c r="P46" s="62">
        <v>117</v>
      </c>
      <c r="Q46" s="62">
        <f>IF(ISNA(VLOOKUP($Y$1*1000+P46,年齢別人口集計表AD2!$A$2:$K$5000,9,FALSE)),0,VLOOKUP($Y$1*1000+P46,年齢別人口集計表AD2!$A$2:$K$5000,9,FALSE))</f>
        <v>0</v>
      </c>
      <c r="R46" s="62">
        <f>IF(ISNA(VLOOKUP($Y$1*1000+P46,年齢別人口集計表AD2!$A$2:$K$5000,10,FALSE)),0,VLOOKUP($Y$1*1000+P46,年齢別人口集計表AD2!$A$2:$K$5000,10,FALSE))</f>
        <v>0</v>
      </c>
      <c r="S46" s="62">
        <f>SUM(Q46:R46)</f>
        <v>0</v>
      </c>
      <c r="X46" s="57" t="s">
        <v>41</v>
      </c>
      <c r="Y46" s="57">
        <v>53</v>
      </c>
    </row>
    <row r="47" spans="1:25" x14ac:dyDescent="0.15">
      <c r="A47" s="62">
        <v>103</v>
      </c>
      <c r="B47" s="62">
        <f>IF(ISNA(VLOOKUP($Y$1*1000+A47,年齢別人口集計表AD2!$A$2:$K$5000,9,FALSE)),0,VLOOKUP($Y$1*1000+A47,年齢別人口集計表AD2!$A$2:$K$5000,9,FALSE))</f>
        <v>0</v>
      </c>
      <c r="C47" s="62">
        <f>IF(ISNA(VLOOKUP($Y$1*1000+A47,年齢別人口集計表AD2!$A$2:$K$5000,10,FALSE)),0,VLOOKUP($Y$1*1000+A47,年齢別人口集計表AD2!$A$2:$K$5000,10,FALSE))</f>
        <v>0</v>
      </c>
      <c r="D47" s="62">
        <f>SUM(B47:C47)</f>
        <v>0</v>
      </c>
      <c r="E47" s="63"/>
      <c r="F47" s="62">
        <v>108</v>
      </c>
      <c r="G47" s="62">
        <f>IF(ISNA(VLOOKUP($Y$1*1000+F47,年齢別人口集計表AD2!$A$2:$K$5000,9,FALSE)),0,VLOOKUP($Y$1*1000+F47,年齢別人口集計表AD2!$A$2:$K$5000,9,FALSE))</f>
        <v>0</v>
      </c>
      <c r="H47" s="62">
        <f>IF(ISNA(VLOOKUP($Y$1*1000+F47,年齢別人口集計表AD2!$A$2:$K$5000,10,FALSE)),0,VLOOKUP($Y$1*1000+F47,年齢別人口集計表AD2!$A$2:$K$5000,10,FALSE))</f>
        <v>0</v>
      </c>
      <c r="I47" s="62">
        <f>SUM(G47:H47)</f>
        <v>0</v>
      </c>
      <c r="J47" s="63"/>
      <c r="K47" s="62">
        <v>113</v>
      </c>
      <c r="L47" s="62">
        <f>IF(ISNA(VLOOKUP($Y$1*1000+K47,年齢別人口集計表AD2!$A$2:$K$5000,9,FALSE)),0,VLOOKUP($Y$1*1000+K47,年齢別人口集計表AD2!$A$2:$K$5000,9,FALSE))</f>
        <v>0</v>
      </c>
      <c r="M47" s="62">
        <f>IF(ISNA(VLOOKUP($Y$1*1000+K47,年齢別人口集計表AD2!$A$2:$K$5000,10,FALSE)),0,VLOOKUP($Y$1*1000+K47,年齢別人口集計表AD2!$A$2:$K$5000,10,FALSE))</f>
        <v>0</v>
      </c>
      <c r="N47" s="62">
        <f>SUM(L47:M47)</f>
        <v>0</v>
      </c>
      <c r="O47" s="63"/>
      <c r="P47" s="62">
        <v>118</v>
      </c>
      <c r="Q47" s="62">
        <f>IF(ISNA(VLOOKUP($Y$1*1000+P47,年齢別人口集計表AD2!$A$2:$K$5000,9,FALSE)),0,VLOOKUP($Y$1*1000+P47,年齢別人口集計表AD2!$A$2:$K$5000,9,FALSE))</f>
        <v>0</v>
      </c>
      <c r="R47" s="62">
        <f>IF(ISNA(VLOOKUP($Y$1*1000+P47,年齢別人口集計表AD2!$A$2:$K$5000,10,FALSE)),0,VLOOKUP($Y$1*1000+P47,年齢別人口集計表AD2!$A$2:$K$5000,10,FALSE))</f>
        <v>0</v>
      </c>
      <c r="S47" s="62">
        <f>SUM(Q47:R47)</f>
        <v>0</v>
      </c>
      <c r="X47" s="57" t="s">
        <v>42</v>
      </c>
      <c r="Y47" s="57">
        <v>54</v>
      </c>
    </row>
    <row r="48" spans="1:25" x14ac:dyDescent="0.15">
      <c r="A48" s="62">
        <v>104</v>
      </c>
      <c r="B48" s="62">
        <f>IF(ISNA(VLOOKUP($Y$1*1000+A48,年齢別人口集計表AD2!$A$2:$K$5000,9,FALSE)),0,VLOOKUP($Y$1*1000+A48,年齢別人口集計表AD2!$A$2:$K$5000,9,FALSE))</f>
        <v>0</v>
      </c>
      <c r="C48" s="62">
        <f>IF(ISNA(VLOOKUP($Y$1*1000+A48,年齢別人口集計表AD2!$A$2:$K$5000,10,FALSE)),0,VLOOKUP($Y$1*1000+A48,年齢別人口集計表AD2!$A$2:$K$5000,10,FALSE))</f>
        <v>0</v>
      </c>
      <c r="D48" s="62">
        <f>SUM(B48:C48)</f>
        <v>0</v>
      </c>
      <c r="E48" s="63"/>
      <c r="F48" s="62">
        <v>109</v>
      </c>
      <c r="G48" s="62">
        <f>IF(ISNA(VLOOKUP($Y$1*1000+F48,年齢別人口集計表AD2!$A$2:$K$5000,9,FALSE)),0,VLOOKUP($Y$1*1000+F48,年齢別人口集計表AD2!$A$2:$K$5000,9,FALSE))</f>
        <v>0</v>
      </c>
      <c r="H48" s="62">
        <f>IF(ISNA(VLOOKUP($Y$1*1000+F48,年齢別人口集計表AD2!$A$2:$K$5000,10,FALSE)),0,VLOOKUP($Y$1*1000+F48,年齢別人口集計表AD2!$A$2:$K$5000,10,FALSE))</f>
        <v>0</v>
      </c>
      <c r="I48" s="62">
        <f>SUM(G48:H48)</f>
        <v>0</v>
      </c>
      <c r="J48" s="63"/>
      <c r="K48" s="62">
        <v>114</v>
      </c>
      <c r="L48" s="62">
        <f>IF(ISNA(VLOOKUP($Y$1*1000+K48,年齢別人口集計表AD2!$A$2:$K$5000,9,FALSE)),0,VLOOKUP($Y$1*1000+K48,年齢別人口集計表AD2!$A$2:$K$5000,9,FALSE))</f>
        <v>0</v>
      </c>
      <c r="M48" s="62">
        <f>IF(ISNA(VLOOKUP($Y$1*1000+K48,年齢別人口集計表AD2!$A$2:$K$5000,10,FALSE)),0,VLOOKUP($Y$1*1000+K48,年齢別人口集計表AD2!$A$2:$K$5000,10,FALSE))</f>
        <v>0</v>
      </c>
      <c r="N48" s="62">
        <f>SUM(L48:M48)</f>
        <v>0</v>
      </c>
      <c r="O48" s="63"/>
      <c r="P48" s="62">
        <v>119</v>
      </c>
      <c r="Q48" s="62">
        <f>IF(ISNA(VLOOKUP($Y$1*1000+P48,年齢別人口集計表AD2!$A$2:$K$5000,9,FALSE)),0,VLOOKUP($Y$1*1000+P48,年齢別人口集計表AD2!$A$2:$K$5000,9,FALSE))</f>
        <v>0</v>
      </c>
      <c r="R48" s="62">
        <f>IF(ISNA(VLOOKUP($Y$1*1000+P48,年齢別人口集計表AD2!$A$2:$K$5000,10,FALSE)),0,VLOOKUP($Y$1*1000+P48,年齢別人口集計表AD2!$A$2:$K$5000,10,FALSE))</f>
        <v>0</v>
      </c>
      <c r="S48" s="62">
        <f>SUM(Q48:R48)</f>
        <v>0</v>
      </c>
      <c r="X48" s="57" t="s">
        <v>43</v>
      </c>
      <c r="Y48" s="57">
        <v>55</v>
      </c>
    </row>
    <row r="49" spans="1:25" x14ac:dyDescent="0.15">
      <c r="A49" s="64" t="s">
        <v>91</v>
      </c>
      <c r="B49" s="62">
        <f>SUM(B44:B48)</f>
        <v>0</v>
      </c>
      <c r="C49" s="62">
        <f>SUM(C44:C48)</f>
        <v>0</v>
      </c>
      <c r="D49" s="62">
        <f>SUM(D44:D48)</f>
        <v>0</v>
      </c>
      <c r="E49" s="63"/>
      <c r="F49" s="64" t="s">
        <v>91</v>
      </c>
      <c r="G49" s="62">
        <f>SUM(G44:G48)</f>
        <v>0</v>
      </c>
      <c r="H49" s="62">
        <f>SUM(H44:H48)</f>
        <v>0</v>
      </c>
      <c r="I49" s="62">
        <f>SUM(I44:I48)</f>
        <v>0</v>
      </c>
      <c r="J49" s="63"/>
      <c r="K49" s="64" t="s">
        <v>91</v>
      </c>
      <c r="L49" s="62">
        <f>SUM(L44:L48)</f>
        <v>0</v>
      </c>
      <c r="M49" s="62">
        <f>SUM(M44:M48)</f>
        <v>0</v>
      </c>
      <c r="N49" s="62">
        <f>SUM(N44:N48)</f>
        <v>0</v>
      </c>
      <c r="O49" s="63"/>
      <c r="P49" s="64" t="s">
        <v>91</v>
      </c>
      <c r="Q49" s="62">
        <f>SUM(Q44:Q48)</f>
        <v>0</v>
      </c>
      <c r="R49" s="62">
        <f>SUM(R44:R48)</f>
        <v>0</v>
      </c>
      <c r="S49" s="62">
        <f>SUM(S44:S48)</f>
        <v>0</v>
      </c>
      <c r="U49" s="65">
        <f>Q49+L49+G49+B49</f>
        <v>0</v>
      </c>
      <c r="V49" s="65">
        <f>R49+M49+H49+C49</f>
        <v>0</v>
      </c>
      <c r="X49" s="57" t="s">
        <v>44</v>
      </c>
      <c r="Y49" s="57">
        <v>56</v>
      </c>
    </row>
    <row r="50" spans="1:25" ht="14.25" thickBot="1" x14ac:dyDescent="0.2">
      <c r="A50" s="67"/>
      <c r="B50" s="67"/>
      <c r="C50" s="67"/>
      <c r="D50" s="67"/>
      <c r="F50" s="67"/>
      <c r="G50" s="67"/>
      <c r="H50" s="67"/>
      <c r="I50" s="67"/>
      <c r="K50" s="67"/>
      <c r="L50" s="67"/>
      <c r="M50" s="67"/>
      <c r="N50" s="67"/>
      <c r="P50" s="67"/>
      <c r="Q50" s="68"/>
      <c r="R50" s="68"/>
      <c r="S50" s="68"/>
      <c r="X50" s="57" t="s">
        <v>45</v>
      </c>
      <c r="Y50" s="57">
        <v>57</v>
      </c>
    </row>
    <row r="51" spans="1:25" ht="14.25" thickBot="1" x14ac:dyDescent="0.2">
      <c r="N51" s="76"/>
      <c r="O51" s="70"/>
      <c r="P51" s="69" t="s">
        <v>94</v>
      </c>
      <c r="Q51" s="71" t="s">
        <v>89</v>
      </c>
      <c r="R51" s="72" t="s">
        <v>90</v>
      </c>
      <c r="S51" s="72" t="s">
        <v>91</v>
      </c>
      <c r="X51" s="57" t="s">
        <v>46</v>
      </c>
      <c r="Y51" s="57">
        <v>58</v>
      </c>
    </row>
    <row r="52" spans="1:25" ht="14.25" thickBot="1" x14ac:dyDescent="0.2">
      <c r="N52" s="77"/>
      <c r="O52" s="70"/>
      <c r="P52" s="73" t="s">
        <v>95</v>
      </c>
      <c r="Q52" s="74">
        <f>SUM(U9:U49)</f>
        <v>28</v>
      </c>
      <c r="R52" s="75">
        <f>SUM(V9:V49)</f>
        <v>29</v>
      </c>
      <c r="S52" s="75">
        <f>SUM(Q52:R52)</f>
        <v>57</v>
      </c>
      <c r="U52" s="65">
        <f>SUM(U9:U49)</f>
        <v>28</v>
      </c>
      <c r="V52" s="65">
        <f>SUM(V9:V49)</f>
        <v>29</v>
      </c>
      <c r="X52" s="57" t="s">
        <v>47</v>
      </c>
      <c r="Y52" s="57">
        <v>59</v>
      </c>
    </row>
    <row r="53" spans="1:25" x14ac:dyDescent="0.15">
      <c r="U53" s="65">
        <f>G33+L33+Q33+U41+U49</f>
        <v>9</v>
      </c>
      <c r="V53" s="65">
        <f>H33+M33+R33+V41+V49</f>
        <v>15</v>
      </c>
      <c r="X53" s="57" t="s">
        <v>48</v>
      </c>
      <c r="Y53" s="57">
        <v>60</v>
      </c>
    </row>
    <row r="54" spans="1:25" x14ac:dyDescent="0.15">
      <c r="U54" s="65">
        <f>Q33+U41+U49</f>
        <v>3</v>
      </c>
      <c r="V54" s="65">
        <f>R33+V41+V49</f>
        <v>6</v>
      </c>
      <c r="X54" s="57" t="s">
        <v>49</v>
      </c>
      <c r="Y54" s="57">
        <v>61</v>
      </c>
    </row>
    <row r="55" spans="1:25" x14ac:dyDescent="0.15">
      <c r="X55" s="57" t="s">
        <v>50</v>
      </c>
      <c r="Y55" s="57">
        <v>62</v>
      </c>
    </row>
    <row r="56" spans="1:25" x14ac:dyDescent="0.15">
      <c r="X56" s="57" t="s">
        <v>51</v>
      </c>
      <c r="Y56" s="57">
        <v>63</v>
      </c>
    </row>
    <row r="57" spans="1:25" x14ac:dyDescent="0.15">
      <c r="X57" s="57" t="s">
        <v>52</v>
      </c>
      <c r="Y57" s="57">
        <v>64</v>
      </c>
    </row>
    <row r="58" spans="1:25" x14ac:dyDescent="0.15">
      <c r="X58" s="57" t="s">
        <v>53</v>
      </c>
      <c r="Y58" s="57">
        <v>65</v>
      </c>
    </row>
    <row r="59" spans="1:25" x14ac:dyDescent="0.15">
      <c r="X59" s="57" t="s">
        <v>54</v>
      </c>
      <c r="Y59" s="57">
        <v>66</v>
      </c>
    </row>
    <row r="60" spans="1:25" x14ac:dyDescent="0.15">
      <c r="X60" s="57" t="s">
        <v>55</v>
      </c>
      <c r="Y60" s="57">
        <v>67</v>
      </c>
    </row>
    <row r="61" spans="1:25" x14ac:dyDescent="0.15">
      <c r="X61" s="57" t="s">
        <v>122</v>
      </c>
      <c r="Y61" s="57">
        <v>68</v>
      </c>
    </row>
    <row r="62" spans="1:25" x14ac:dyDescent="0.15">
      <c r="X62" s="57" t="s">
        <v>56</v>
      </c>
      <c r="Y62" s="57">
        <v>69</v>
      </c>
    </row>
    <row r="63" spans="1:25" x14ac:dyDescent="0.15">
      <c r="X63" s="57" t="s">
        <v>57</v>
      </c>
      <c r="Y63" s="57">
        <v>70</v>
      </c>
    </row>
    <row r="64" spans="1:25" x14ac:dyDescent="0.15">
      <c r="X64" s="57" t="s">
        <v>58</v>
      </c>
      <c r="Y64" s="57">
        <v>71</v>
      </c>
    </row>
    <row r="65" spans="24:25" x14ac:dyDescent="0.15">
      <c r="X65" s="57" t="s">
        <v>59</v>
      </c>
      <c r="Y65" s="57">
        <v>72</v>
      </c>
    </row>
    <row r="66" spans="24:25" x14ac:dyDescent="0.15">
      <c r="X66" s="57" t="s">
        <v>60</v>
      </c>
      <c r="Y66" s="57">
        <v>73</v>
      </c>
    </row>
  </sheetData>
  <sheetProtection sheet="1"/>
  <phoneticPr fontId="3"/>
  <dataValidations count="1">
    <dataValidation type="list" allowBlank="1" showInputMessage="1" showErrorMessage="1" sqref="H1">
      <formula1>$X$3:$X$66</formula1>
    </dataValidation>
  </dataValidations>
  <pageMargins left="0.99" right="0.78700000000000003" top="0.47" bottom="0.28000000000000003" header="0.4" footer="0.21"/>
  <pageSetup paperSize="9" scale="84" orientation="landscape" verticalDpi="0" r:id="rId1"/>
  <headerFooter alignWithMargins="0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66"/>
  <sheetViews>
    <sheetView tabSelected="1" zoomScale="80" workbookViewId="0">
      <pane ySplit="1" topLeftCell="A2" activePane="bottomLeft" state="frozen"/>
      <selection activeCell="I52" sqref="I52"/>
      <selection pane="bottomLeft" activeCell="I52" sqref="I52"/>
    </sheetView>
  </sheetViews>
  <sheetFormatPr defaultRowHeight="13.5" x14ac:dyDescent="0.15"/>
  <cols>
    <col min="1" max="4" width="9" style="57"/>
    <col min="5" max="5" width="2.125" style="57" customWidth="1"/>
    <col min="6" max="9" width="9" style="57"/>
    <col min="10" max="10" width="0.875" style="57" customWidth="1"/>
    <col min="11" max="14" width="9" style="57"/>
    <col min="15" max="15" width="1" style="57" customWidth="1"/>
    <col min="16" max="16384" width="9" style="57"/>
  </cols>
  <sheetData>
    <row r="1" spans="1:25" x14ac:dyDescent="0.15">
      <c r="A1" s="55" t="s">
        <v>99</v>
      </c>
      <c r="B1" s="55"/>
      <c r="C1" s="55"/>
      <c r="D1" s="55"/>
      <c r="E1" s="55"/>
      <c r="F1" s="55"/>
      <c r="G1" s="56" t="s">
        <v>92</v>
      </c>
      <c r="H1" s="78" t="s">
        <v>150</v>
      </c>
      <c r="J1" s="55"/>
      <c r="K1" s="55"/>
      <c r="L1" s="55"/>
      <c r="M1" s="55"/>
      <c r="N1" s="55"/>
      <c r="O1" s="55" t="s">
        <v>93</v>
      </c>
      <c r="P1" s="55"/>
      <c r="Q1" s="55"/>
      <c r="R1" s="55" t="str">
        <f>高齢者率65!J1</f>
        <v>平成30年3月末</v>
      </c>
      <c r="S1" s="55"/>
      <c r="Y1" s="55">
        <f>VLOOKUP(H1,X3:Y67,2,FALSE)</f>
        <v>61</v>
      </c>
    </row>
    <row r="2" spans="1:25" x14ac:dyDescent="0.15">
      <c r="A2" s="58"/>
      <c r="B2" s="58"/>
      <c r="C2" s="58"/>
      <c r="D2" s="58"/>
      <c r="E2" s="55"/>
      <c r="F2" s="58"/>
      <c r="G2" s="58"/>
      <c r="H2" s="58"/>
      <c r="I2" s="58"/>
      <c r="J2" s="55"/>
      <c r="K2" s="58"/>
      <c r="L2" s="58"/>
      <c r="M2" s="58"/>
      <c r="N2" s="58"/>
      <c r="O2" s="55"/>
      <c r="P2" s="58"/>
      <c r="Q2" s="58"/>
      <c r="R2" s="58"/>
      <c r="S2" s="58"/>
    </row>
    <row r="3" spans="1:25" x14ac:dyDescent="0.15">
      <c r="A3" s="59" t="s">
        <v>0</v>
      </c>
      <c r="B3" s="59" t="s">
        <v>89</v>
      </c>
      <c r="C3" s="59" t="s">
        <v>90</v>
      </c>
      <c r="D3" s="59" t="s">
        <v>91</v>
      </c>
      <c r="E3" s="60"/>
      <c r="F3" s="59" t="s">
        <v>0</v>
      </c>
      <c r="G3" s="59" t="s">
        <v>89</v>
      </c>
      <c r="H3" s="59" t="s">
        <v>90</v>
      </c>
      <c r="I3" s="59" t="s">
        <v>91</v>
      </c>
      <c r="J3" s="60"/>
      <c r="K3" s="59" t="s">
        <v>0</v>
      </c>
      <c r="L3" s="59" t="s">
        <v>89</v>
      </c>
      <c r="M3" s="59" t="s">
        <v>90</v>
      </c>
      <c r="N3" s="59" t="s">
        <v>91</v>
      </c>
      <c r="O3" s="60"/>
      <c r="P3" s="59" t="s">
        <v>0</v>
      </c>
      <c r="Q3" s="59" t="s">
        <v>89</v>
      </c>
      <c r="R3" s="59" t="s">
        <v>90</v>
      </c>
      <c r="S3" s="59" t="s">
        <v>91</v>
      </c>
      <c r="T3" s="61"/>
      <c r="X3" s="57" t="s">
        <v>2</v>
      </c>
      <c r="Y3" s="57">
        <v>1</v>
      </c>
    </row>
    <row r="4" spans="1:25" x14ac:dyDescent="0.15">
      <c r="A4" s="62">
        <v>0</v>
      </c>
      <c r="B4" s="62">
        <f>IF(ISNA(VLOOKUP($Y$1*1000+A4,年齢別人口集計表AD2!$A$2:$K$5000,9,FALSE)),0,VLOOKUP($Y$1*1000+A4,年齢別人口集計表AD2!$A$2:$K$5000,9,FALSE))</f>
        <v>1</v>
      </c>
      <c r="C4" s="62">
        <f>IF(ISNA(VLOOKUP($Y$1*1000+A4,年齢別人口集計表AD2!$A$2:$K$5000,10,FALSE)),0,VLOOKUP($Y$1*1000+A4,年齢別人口集計表AD2!$A$2:$K$5000,10,FALSE))</f>
        <v>0</v>
      </c>
      <c r="D4" s="62">
        <f>SUM(B4:C4)</f>
        <v>1</v>
      </c>
      <c r="E4" s="63"/>
      <c r="F4" s="62">
        <v>5</v>
      </c>
      <c r="G4" s="62">
        <f>IF(ISNA(VLOOKUP($Y$1*1000+F4,年齢別人口集計表AD2!$A$2:$K$5000,9,FALSE)),0,VLOOKUP($Y$1*1000+F4,年齢別人口集計表AD2!$A$2:$K$5000,9,FALSE))</f>
        <v>3</v>
      </c>
      <c r="H4" s="62">
        <f>IF(ISNA(VLOOKUP($Y$1*1000+F4,年齢別人口集計表AD2!$A$2:$K$5000,10,FALSE)),0,VLOOKUP($Y$1*1000+F4,年齢別人口集計表AD2!$A$2:$K$5000,10,FALSE))</f>
        <v>1</v>
      </c>
      <c r="I4" s="62">
        <f>SUM(G4:H4)</f>
        <v>4</v>
      </c>
      <c r="J4" s="63"/>
      <c r="K4" s="62">
        <v>10</v>
      </c>
      <c r="L4" s="62">
        <f>IF(ISNA(VLOOKUP($Y$1*1000+K4,年齢別人口集計表AD2!$A$2:$K$5000,9,FALSE)),0,VLOOKUP($Y$1*1000+K4,年齢別人口集計表AD2!$A$2:$K$5000,9,FALSE))</f>
        <v>1</v>
      </c>
      <c r="M4" s="62">
        <f>IF(ISNA(VLOOKUP($Y$1*1000+K4,年齢別人口集計表AD2!$A$2:$K$5000,10,FALSE)),0,VLOOKUP($Y$1*1000+K4,年齢別人口集計表AD2!$A$2:$K$5000,10,FALSE))</f>
        <v>2</v>
      </c>
      <c r="N4" s="62">
        <f>SUM(L4:M4)</f>
        <v>3</v>
      </c>
      <c r="O4" s="63"/>
      <c r="P4" s="62">
        <v>15</v>
      </c>
      <c r="Q4" s="62">
        <f>IF(ISNA(VLOOKUP($Y$1*1000+P4,年齢別人口集計表AD2!$A$2:$K$5000,9,FALSE)),0,VLOOKUP($Y$1*1000+P4,年齢別人口集計表AD2!$A$2:$K$5000,9,FALSE))</f>
        <v>1</v>
      </c>
      <c r="R4" s="62">
        <f>IF(ISNA(VLOOKUP($Y$1*1000+P4,年齢別人口集計表AD2!$A$2:$K$5000,10,FALSE)),0,VLOOKUP($Y$1*1000+P4,年齢別人口集計表AD2!$A$2:$K$5000,10,FALSE))</f>
        <v>1</v>
      </c>
      <c r="S4" s="62">
        <f>SUM(Q4:R4)</f>
        <v>2</v>
      </c>
      <c r="X4" s="57" t="s">
        <v>3</v>
      </c>
      <c r="Y4" s="57">
        <v>2</v>
      </c>
    </row>
    <row r="5" spans="1:25" x14ac:dyDescent="0.15">
      <c r="A5" s="62">
        <v>1</v>
      </c>
      <c r="B5" s="62">
        <f>IF(ISNA(VLOOKUP($Y$1*1000+A5,年齢別人口集計表AD2!$A$2:$K$5000,9,FALSE)),0,VLOOKUP($Y$1*1000+A5,年齢別人口集計表AD2!$A$2:$K$5000,9,FALSE))</f>
        <v>0</v>
      </c>
      <c r="C5" s="62">
        <f>IF(ISNA(VLOOKUP($Y$1*1000+A5,年齢別人口集計表AD2!$A$2:$K$5000,10,FALSE)),0,VLOOKUP($Y$1*1000+A5,年齢別人口集計表AD2!$A$2:$K$5000,10,FALSE))</f>
        <v>1</v>
      </c>
      <c r="D5" s="62">
        <f>SUM(B5:C5)</f>
        <v>1</v>
      </c>
      <c r="E5" s="63"/>
      <c r="F5" s="62">
        <v>6</v>
      </c>
      <c r="G5" s="62">
        <f>IF(ISNA(VLOOKUP($Y$1*1000+F5,年齢別人口集計表AD2!$A$2:$K$5000,9,FALSE)),0,VLOOKUP($Y$1*1000+F5,年齢別人口集計表AD2!$A$2:$K$5000,9,FALSE))</f>
        <v>1</v>
      </c>
      <c r="H5" s="62">
        <f>IF(ISNA(VLOOKUP($Y$1*1000+F5,年齢別人口集計表AD2!$A$2:$K$5000,10,FALSE)),0,VLOOKUP($Y$1*1000+F5,年齢別人口集計表AD2!$A$2:$K$5000,10,FALSE))</f>
        <v>0</v>
      </c>
      <c r="I5" s="62">
        <f>SUM(G5:H5)</f>
        <v>1</v>
      </c>
      <c r="J5" s="63"/>
      <c r="K5" s="62">
        <v>11</v>
      </c>
      <c r="L5" s="62">
        <f>IF(ISNA(VLOOKUP($Y$1*1000+K5,年齢別人口集計表AD2!$A$2:$K$5000,9,FALSE)),0,VLOOKUP($Y$1*1000+K5,年齢別人口集計表AD2!$A$2:$K$5000,9,FALSE))</f>
        <v>0</v>
      </c>
      <c r="M5" s="62">
        <f>IF(ISNA(VLOOKUP($Y$1*1000+K5,年齢別人口集計表AD2!$A$2:$K$5000,10,FALSE)),0,VLOOKUP($Y$1*1000+K5,年齢別人口集計表AD2!$A$2:$K$5000,10,FALSE))</f>
        <v>1</v>
      </c>
      <c r="N5" s="62">
        <f>SUM(L5:M5)</f>
        <v>1</v>
      </c>
      <c r="O5" s="63"/>
      <c r="P5" s="62">
        <v>16</v>
      </c>
      <c r="Q5" s="62">
        <f>IF(ISNA(VLOOKUP($Y$1*1000+P5,年齢別人口集計表AD2!$A$2:$K$5000,9,FALSE)),0,VLOOKUP($Y$1*1000+P5,年齢別人口集計表AD2!$A$2:$K$5000,9,FALSE))</f>
        <v>2</v>
      </c>
      <c r="R5" s="62">
        <f>IF(ISNA(VLOOKUP($Y$1*1000+P5,年齢別人口集計表AD2!$A$2:$K$5000,10,FALSE)),0,VLOOKUP($Y$1*1000+P5,年齢別人口集計表AD2!$A$2:$K$5000,10,FALSE))</f>
        <v>2</v>
      </c>
      <c r="S5" s="62">
        <f>SUM(Q5:R5)</f>
        <v>4</v>
      </c>
      <c r="X5" s="57" t="s">
        <v>4</v>
      </c>
      <c r="Y5" s="57">
        <v>3</v>
      </c>
    </row>
    <row r="6" spans="1:25" x14ac:dyDescent="0.15">
      <c r="A6" s="62">
        <v>2</v>
      </c>
      <c r="B6" s="62">
        <f>IF(ISNA(VLOOKUP($Y$1*1000+A6,年齢別人口集計表AD2!$A$2:$K$5000,9,FALSE)),0,VLOOKUP($Y$1*1000+A6,年齢別人口集計表AD2!$A$2:$K$5000,9,FALSE))</f>
        <v>2</v>
      </c>
      <c r="C6" s="62">
        <f>IF(ISNA(VLOOKUP($Y$1*1000+A6,年齢別人口集計表AD2!$A$2:$K$5000,10,FALSE)),0,VLOOKUP($Y$1*1000+A6,年齢別人口集計表AD2!$A$2:$K$5000,10,FALSE))</f>
        <v>0</v>
      </c>
      <c r="D6" s="62">
        <f>SUM(B6:C6)</f>
        <v>2</v>
      </c>
      <c r="E6" s="63"/>
      <c r="F6" s="62">
        <v>7</v>
      </c>
      <c r="G6" s="62">
        <f>IF(ISNA(VLOOKUP($Y$1*1000+F6,年齢別人口集計表AD2!$A$2:$K$5000,9,FALSE)),0,VLOOKUP($Y$1*1000+F6,年齢別人口集計表AD2!$A$2:$K$5000,9,FALSE))</f>
        <v>2</v>
      </c>
      <c r="H6" s="62">
        <f>IF(ISNA(VLOOKUP($Y$1*1000+F6,年齢別人口集計表AD2!$A$2:$K$5000,10,FALSE)),0,VLOOKUP($Y$1*1000+F6,年齢別人口集計表AD2!$A$2:$K$5000,10,FALSE))</f>
        <v>0</v>
      </c>
      <c r="I6" s="62">
        <f>SUM(G6:H6)</f>
        <v>2</v>
      </c>
      <c r="J6" s="63"/>
      <c r="K6" s="62">
        <v>12</v>
      </c>
      <c r="L6" s="62">
        <f>IF(ISNA(VLOOKUP($Y$1*1000+K6,年齢別人口集計表AD2!$A$2:$K$5000,9,FALSE)),0,VLOOKUP($Y$1*1000+K6,年齢別人口集計表AD2!$A$2:$K$5000,9,FALSE))</f>
        <v>1</v>
      </c>
      <c r="M6" s="62">
        <f>IF(ISNA(VLOOKUP($Y$1*1000+K6,年齢別人口集計表AD2!$A$2:$K$5000,10,FALSE)),0,VLOOKUP($Y$1*1000+K6,年齢別人口集計表AD2!$A$2:$K$5000,10,FALSE))</f>
        <v>2</v>
      </c>
      <c r="N6" s="62">
        <f>SUM(L6:M6)</f>
        <v>3</v>
      </c>
      <c r="O6" s="63"/>
      <c r="P6" s="62">
        <v>17</v>
      </c>
      <c r="Q6" s="62">
        <f>IF(ISNA(VLOOKUP($Y$1*1000+P6,年齢別人口集計表AD2!$A$2:$K$5000,9,FALSE)),0,VLOOKUP($Y$1*1000+P6,年齢別人口集計表AD2!$A$2:$K$5000,9,FALSE))</f>
        <v>1</v>
      </c>
      <c r="R6" s="62">
        <f>IF(ISNA(VLOOKUP($Y$1*1000+P6,年齢別人口集計表AD2!$A$2:$K$5000,10,FALSE)),0,VLOOKUP($Y$1*1000+P6,年齢別人口集計表AD2!$A$2:$K$5000,10,FALSE))</f>
        <v>1</v>
      </c>
      <c r="S6" s="62">
        <f>SUM(Q6:R6)</f>
        <v>2</v>
      </c>
      <c r="X6" s="57" t="s">
        <v>5</v>
      </c>
      <c r="Y6" s="57">
        <v>4</v>
      </c>
    </row>
    <row r="7" spans="1:25" x14ac:dyDescent="0.15">
      <c r="A7" s="62">
        <v>3</v>
      </c>
      <c r="B7" s="62">
        <f>IF(ISNA(VLOOKUP($Y$1*1000+A7,年齢別人口集計表AD2!$A$2:$K$5000,9,FALSE)),0,VLOOKUP($Y$1*1000+A7,年齢別人口集計表AD2!$A$2:$K$5000,9,FALSE))</f>
        <v>1</v>
      </c>
      <c r="C7" s="62">
        <f>IF(ISNA(VLOOKUP($Y$1*1000+A7,年齢別人口集計表AD2!$A$2:$K$5000,10,FALSE)),0,VLOOKUP($Y$1*1000+A7,年齢別人口集計表AD2!$A$2:$K$5000,10,FALSE))</f>
        <v>1</v>
      </c>
      <c r="D7" s="62">
        <f>SUM(B7:C7)</f>
        <v>2</v>
      </c>
      <c r="E7" s="63"/>
      <c r="F7" s="62">
        <v>8</v>
      </c>
      <c r="G7" s="62">
        <f>IF(ISNA(VLOOKUP($Y$1*1000+F7,年齢別人口集計表AD2!$A$2:$K$5000,9,FALSE)),0,VLOOKUP($Y$1*1000+F7,年齢別人口集計表AD2!$A$2:$K$5000,9,FALSE))</f>
        <v>1</v>
      </c>
      <c r="H7" s="62">
        <f>IF(ISNA(VLOOKUP($Y$1*1000+F7,年齢別人口集計表AD2!$A$2:$K$5000,10,FALSE)),0,VLOOKUP($Y$1*1000+F7,年齢別人口集計表AD2!$A$2:$K$5000,10,FALSE))</f>
        <v>1</v>
      </c>
      <c r="I7" s="62">
        <f>SUM(G7:H7)</f>
        <v>2</v>
      </c>
      <c r="J7" s="63"/>
      <c r="K7" s="62">
        <v>13</v>
      </c>
      <c r="L7" s="62">
        <f>IF(ISNA(VLOOKUP($Y$1*1000+K7,年齢別人口集計表AD2!$A$2:$K$5000,9,FALSE)),0,VLOOKUP($Y$1*1000+K7,年齢別人口集計表AD2!$A$2:$K$5000,9,FALSE))</f>
        <v>2</v>
      </c>
      <c r="M7" s="62">
        <f>IF(ISNA(VLOOKUP($Y$1*1000+K7,年齢別人口集計表AD2!$A$2:$K$5000,10,FALSE)),0,VLOOKUP($Y$1*1000+K7,年齢別人口集計表AD2!$A$2:$K$5000,10,FALSE))</f>
        <v>2</v>
      </c>
      <c r="N7" s="62">
        <f>SUM(L7:M7)</f>
        <v>4</v>
      </c>
      <c r="O7" s="63"/>
      <c r="P7" s="62">
        <v>18</v>
      </c>
      <c r="Q7" s="62">
        <f>IF(ISNA(VLOOKUP($Y$1*1000+P7,年齢別人口集計表AD2!$A$2:$K$5000,9,FALSE)),0,VLOOKUP($Y$1*1000+P7,年齢別人口集計表AD2!$A$2:$K$5000,9,FALSE))</f>
        <v>4</v>
      </c>
      <c r="R7" s="62">
        <f>IF(ISNA(VLOOKUP($Y$1*1000+P7,年齢別人口集計表AD2!$A$2:$K$5000,10,FALSE)),0,VLOOKUP($Y$1*1000+P7,年齢別人口集計表AD2!$A$2:$K$5000,10,FALSE))</f>
        <v>3</v>
      </c>
      <c r="S7" s="62">
        <f>SUM(Q7:R7)</f>
        <v>7</v>
      </c>
      <c r="X7" s="57" t="s">
        <v>6</v>
      </c>
      <c r="Y7" s="57">
        <v>5</v>
      </c>
    </row>
    <row r="8" spans="1:25" x14ac:dyDescent="0.15">
      <c r="A8" s="62">
        <v>4</v>
      </c>
      <c r="B8" s="62">
        <f>IF(ISNA(VLOOKUP($Y$1*1000+A8,年齢別人口集計表AD2!$A$2:$K$5000,9,FALSE)),0,VLOOKUP($Y$1*1000+A8,年齢別人口集計表AD2!$A$2:$K$5000,9,FALSE))</f>
        <v>0</v>
      </c>
      <c r="C8" s="62">
        <f>IF(ISNA(VLOOKUP($Y$1*1000+A8,年齢別人口集計表AD2!$A$2:$K$5000,10,FALSE)),0,VLOOKUP($Y$1*1000+A8,年齢別人口集計表AD2!$A$2:$K$5000,10,FALSE))</f>
        <v>0</v>
      </c>
      <c r="D8" s="62">
        <f>SUM(B8:C8)</f>
        <v>0</v>
      </c>
      <c r="E8" s="63"/>
      <c r="F8" s="62">
        <v>9</v>
      </c>
      <c r="G8" s="62">
        <f>IF(ISNA(VLOOKUP($Y$1*1000+F8,年齢別人口集計表AD2!$A$2:$K$5000,9,FALSE)),0,VLOOKUP($Y$1*1000+F8,年齢別人口集計表AD2!$A$2:$K$5000,9,FALSE))</f>
        <v>0</v>
      </c>
      <c r="H8" s="62">
        <f>IF(ISNA(VLOOKUP($Y$1*1000+F8,年齢別人口集計表AD2!$A$2:$K$5000,10,FALSE)),0,VLOOKUP($Y$1*1000+F8,年齢別人口集計表AD2!$A$2:$K$5000,10,FALSE))</f>
        <v>0</v>
      </c>
      <c r="I8" s="62">
        <f>SUM(G8:H8)</f>
        <v>0</v>
      </c>
      <c r="J8" s="63"/>
      <c r="K8" s="62">
        <v>14</v>
      </c>
      <c r="L8" s="62">
        <f>IF(ISNA(VLOOKUP($Y$1*1000+K8,年齢別人口集計表AD2!$A$2:$K$5000,9,FALSE)),0,VLOOKUP($Y$1*1000+K8,年齢別人口集計表AD2!$A$2:$K$5000,9,FALSE))</f>
        <v>0</v>
      </c>
      <c r="M8" s="62">
        <f>IF(ISNA(VLOOKUP($Y$1*1000+K8,年齢別人口集計表AD2!$A$2:$K$5000,10,FALSE)),0,VLOOKUP($Y$1*1000+K8,年齢別人口集計表AD2!$A$2:$K$5000,10,FALSE))</f>
        <v>1</v>
      </c>
      <c r="N8" s="62">
        <f>SUM(L8:M8)</f>
        <v>1</v>
      </c>
      <c r="O8" s="63"/>
      <c r="P8" s="62">
        <v>19</v>
      </c>
      <c r="Q8" s="62">
        <f>IF(ISNA(VLOOKUP($Y$1*1000+P8,年齢別人口集計表AD2!$A$2:$K$5000,9,FALSE)),0,VLOOKUP($Y$1*1000+P8,年齢別人口集計表AD2!$A$2:$K$5000,9,FALSE))</f>
        <v>3</v>
      </c>
      <c r="R8" s="62">
        <f>IF(ISNA(VLOOKUP($Y$1*1000+P8,年齢別人口集計表AD2!$A$2:$K$5000,10,FALSE)),0,VLOOKUP($Y$1*1000+P8,年齢別人口集計表AD2!$A$2:$K$5000,10,FALSE))</f>
        <v>1</v>
      </c>
      <c r="S8" s="62">
        <f>SUM(Q8:R8)</f>
        <v>4</v>
      </c>
      <c r="X8" s="57" t="s">
        <v>7</v>
      </c>
      <c r="Y8" s="57">
        <v>6</v>
      </c>
    </row>
    <row r="9" spans="1:25" x14ac:dyDescent="0.15">
      <c r="A9" s="64" t="s">
        <v>91</v>
      </c>
      <c r="B9" s="62">
        <f>SUM(B4:B8)</f>
        <v>4</v>
      </c>
      <c r="C9" s="62">
        <f>SUM(C4:C8)</f>
        <v>2</v>
      </c>
      <c r="D9" s="62">
        <f>SUM(D4:D8)</f>
        <v>6</v>
      </c>
      <c r="E9" s="63"/>
      <c r="F9" s="64" t="s">
        <v>91</v>
      </c>
      <c r="G9" s="62">
        <f>SUM(G4:G8)</f>
        <v>7</v>
      </c>
      <c r="H9" s="62">
        <f>SUM(H4:H8)</f>
        <v>2</v>
      </c>
      <c r="I9" s="62">
        <f>SUM(I4:I8)</f>
        <v>9</v>
      </c>
      <c r="J9" s="63"/>
      <c r="K9" s="64" t="s">
        <v>91</v>
      </c>
      <c r="L9" s="62">
        <f>SUM(L4:L8)</f>
        <v>4</v>
      </c>
      <c r="M9" s="62">
        <f>SUM(M4:M8)</f>
        <v>8</v>
      </c>
      <c r="N9" s="62">
        <f>SUM(N4:N8)</f>
        <v>12</v>
      </c>
      <c r="O9" s="63"/>
      <c r="P9" s="64" t="s">
        <v>91</v>
      </c>
      <c r="Q9" s="62">
        <f>SUM(Q4:Q8)</f>
        <v>11</v>
      </c>
      <c r="R9" s="62">
        <f>SUM(R4:R8)</f>
        <v>8</v>
      </c>
      <c r="S9" s="62">
        <f>SUM(S4:S8)</f>
        <v>19</v>
      </c>
      <c r="U9" s="65">
        <f>Q9+L9+G9+B9</f>
        <v>26</v>
      </c>
      <c r="V9" s="65">
        <f>R9+M9+H9+C9</f>
        <v>20</v>
      </c>
      <c r="X9" s="57" t="s">
        <v>8</v>
      </c>
      <c r="Y9" s="57">
        <v>7</v>
      </c>
    </row>
    <row r="10" spans="1:25" x14ac:dyDescent="0.15">
      <c r="A10" s="66"/>
      <c r="B10" s="66"/>
      <c r="C10" s="66"/>
      <c r="D10" s="66"/>
      <c r="F10" s="66"/>
      <c r="G10" s="66"/>
      <c r="H10" s="66"/>
      <c r="I10" s="66"/>
      <c r="K10" s="66"/>
      <c r="L10" s="66"/>
      <c r="M10" s="66"/>
      <c r="N10" s="66"/>
      <c r="P10" s="66"/>
      <c r="Q10" s="66"/>
      <c r="R10" s="66"/>
      <c r="S10" s="66"/>
      <c r="X10" s="57" t="s">
        <v>9</v>
      </c>
      <c r="Y10" s="57">
        <v>8</v>
      </c>
    </row>
    <row r="11" spans="1:25" x14ac:dyDescent="0.15">
      <c r="A11" s="64" t="s">
        <v>0</v>
      </c>
      <c r="B11" s="64" t="s">
        <v>89</v>
      </c>
      <c r="C11" s="64" t="s">
        <v>90</v>
      </c>
      <c r="D11" s="64" t="s">
        <v>91</v>
      </c>
      <c r="E11" s="63"/>
      <c r="F11" s="64" t="s">
        <v>0</v>
      </c>
      <c r="G11" s="64" t="s">
        <v>89</v>
      </c>
      <c r="H11" s="64" t="s">
        <v>90</v>
      </c>
      <c r="I11" s="64" t="s">
        <v>91</v>
      </c>
      <c r="J11" s="63"/>
      <c r="K11" s="64" t="s">
        <v>0</v>
      </c>
      <c r="L11" s="64" t="s">
        <v>89</v>
      </c>
      <c r="M11" s="64" t="s">
        <v>90</v>
      </c>
      <c r="N11" s="64" t="s">
        <v>91</v>
      </c>
      <c r="O11" s="63"/>
      <c r="P11" s="64" t="s">
        <v>0</v>
      </c>
      <c r="Q11" s="64" t="s">
        <v>89</v>
      </c>
      <c r="R11" s="64" t="s">
        <v>90</v>
      </c>
      <c r="S11" s="64" t="s">
        <v>91</v>
      </c>
      <c r="X11" s="57" t="s">
        <v>10</v>
      </c>
      <c r="Y11" s="57">
        <v>9</v>
      </c>
    </row>
    <row r="12" spans="1:25" x14ac:dyDescent="0.15">
      <c r="A12" s="62">
        <v>20</v>
      </c>
      <c r="B12" s="62">
        <f>IF(ISNA(VLOOKUP($Y$1*1000+A12,年齢別人口集計表AD2!$A$2:$K$5000,9,FALSE)),0,VLOOKUP($Y$1*1000+A12,年齢別人口集計表AD2!$A$2:$K$5000,9,FALSE))</f>
        <v>3</v>
      </c>
      <c r="C12" s="62">
        <f>IF(ISNA(VLOOKUP($Y$1*1000+A12,年齢別人口集計表AD2!$A$2:$K$5000,10,FALSE)),0,VLOOKUP($Y$1*1000+A12,年齢別人口集計表AD2!$A$2:$K$5000,10,FALSE))</f>
        <v>3</v>
      </c>
      <c r="D12" s="62">
        <f>SUM(B12:C12)</f>
        <v>6</v>
      </c>
      <c r="E12" s="63"/>
      <c r="F12" s="62">
        <v>25</v>
      </c>
      <c r="G12" s="62">
        <f>IF(ISNA(VLOOKUP($Y$1*1000+F12,年齢別人口集計表AD2!$A$2:$K$5000,9,FALSE)),0,VLOOKUP($Y$1*1000+F12,年齢別人口集計表AD2!$A$2:$K$5000,9,FALSE))</f>
        <v>1</v>
      </c>
      <c r="H12" s="62">
        <f>IF(ISNA(VLOOKUP($Y$1*1000+F12,年齢別人口集計表AD2!$A$2:$K$5000,10,FALSE)),0,VLOOKUP($Y$1*1000+F12,年齢別人口集計表AD2!$A$2:$K$5000,10,FALSE))</f>
        <v>2</v>
      </c>
      <c r="I12" s="62">
        <f>SUM(G12:H12)</f>
        <v>3</v>
      </c>
      <c r="J12" s="63"/>
      <c r="K12" s="62">
        <v>30</v>
      </c>
      <c r="L12" s="62">
        <f>IF(ISNA(VLOOKUP($Y$1*1000+K12,年齢別人口集計表AD2!$A$2:$K$5000,9,FALSE)),0,VLOOKUP($Y$1*1000+K12,年齢別人口集計表AD2!$A$2:$K$5000,9,FALSE))</f>
        <v>2</v>
      </c>
      <c r="M12" s="62">
        <f>IF(ISNA(VLOOKUP($Y$1*1000+K12,年齢別人口集計表AD2!$A$2:$K$5000,10,FALSE)),0,VLOOKUP($Y$1*1000+K12,年齢別人口集計表AD2!$A$2:$K$5000,10,FALSE))</f>
        <v>0</v>
      </c>
      <c r="N12" s="62">
        <f>SUM(L12:M12)</f>
        <v>2</v>
      </c>
      <c r="O12" s="63"/>
      <c r="P12" s="62">
        <v>35</v>
      </c>
      <c r="Q12" s="62">
        <f>IF(ISNA(VLOOKUP($Y$1*1000+P12,年齢別人口集計表AD2!$A$2:$K$5000,9,FALSE)),0,VLOOKUP($Y$1*1000+P12,年齢別人口集計表AD2!$A$2:$K$5000,9,FALSE))</f>
        <v>1</v>
      </c>
      <c r="R12" s="62">
        <f>IF(ISNA(VLOOKUP($Y$1*1000+P12,年齢別人口集計表AD2!$A$2:$K$5000,10,FALSE)),0,VLOOKUP($Y$1*1000+P12,年齢別人口集計表AD2!$A$2:$K$5000,10,FALSE))</f>
        <v>0</v>
      </c>
      <c r="S12" s="62">
        <f>SUM(Q12:R12)</f>
        <v>1</v>
      </c>
      <c r="X12" s="57" t="s">
        <v>11</v>
      </c>
      <c r="Y12" s="57">
        <v>10</v>
      </c>
    </row>
    <row r="13" spans="1:25" x14ac:dyDescent="0.15">
      <c r="A13" s="62">
        <v>21</v>
      </c>
      <c r="B13" s="62">
        <f>IF(ISNA(VLOOKUP($Y$1*1000+A13,年齢別人口集計表AD2!$A$2:$K$5000,9,FALSE)),0,VLOOKUP($Y$1*1000+A13,年齢別人口集計表AD2!$A$2:$K$5000,9,FALSE))</f>
        <v>1</v>
      </c>
      <c r="C13" s="62">
        <f>IF(ISNA(VLOOKUP($Y$1*1000+A13,年齢別人口集計表AD2!$A$2:$K$5000,10,FALSE)),0,VLOOKUP($Y$1*1000+A13,年齢別人口集計表AD2!$A$2:$K$5000,10,FALSE))</f>
        <v>3</v>
      </c>
      <c r="D13" s="62">
        <f>SUM(B13:C13)</f>
        <v>4</v>
      </c>
      <c r="E13" s="63"/>
      <c r="F13" s="62">
        <v>26</v>
      </c>
      <c r="G13" s="62">
        <f>IF(ISNA(VLOOKUP($Y$1*1000+F13,年齢別人口集計表AD2!$A$2:$K$5000,9,FALSE)),0,VLOOKUP($Y$1*1000+F13,年齢別人口集計表AD2!$A$2:$K$5000,9,FALSE))</f>
        <v>1</v>
      </c>
      <c r="H13" s="62">
        <f>IF(ISNA(VLOOKUP($Y$1*1000+F13,年齢別人口集計表AD2!$A$2:$K$5000,10,FALSE)),0,VLOOKUP($Y$1*1000+F13,年齢別人口集計表AD2!$A$2:$K$5000,10,FALSE))</f>
        <v>2</v>
      </c>
      <c r="I13" s="62">
        <f>SUM(G13:H13)</f>
        <v>3</v>
      </c>
      <c r="J13" s="63"/>
      <c r="K13" s="62">
        <v>31</v>
      </c>
      <c r="L13" s="62">
        <f>IF(ISNA(VLOOKUP($Y$1*1000+K13,年齢別人口集計表AD2!$A$2:$K$5000,9,FALSE)),0,VLOOKUP($Y$1*1000+K13,年齢別人口集計表AD2!$A$2:$K$5000,9,FALSE))</f>
        <v>1</v>
      </c>
      <c r="M13" s="62">
        <f>IF(ISNA(VLOOKUP($Y$1*1000+K13,年齢別人口集計表AD2!$A$2:$K$5000,10,FALSE)),0,VLOOKUP($Y$1*1000+K13,年齢別人口集計表AD2!$A$2:$K$5000,10,FALSE))</f>
        <v>1</v>
      </c>
      <c r="N13" s="62">
        <f>SUM(L13:M13)</f>
        <v>2</v>
      </c>
      <c r="O13" s="63"/>
      <c r="P13" s="62">
        <v>36</v>
      </c>
      <c r="Q13" s="62">
        <f>IF(ISNA(VLOOKUP($Y$1*1000+P13,年齢別人口集計表AD2!$A$2:$K$5000,9,FALSE)),0,VLOOKUP($Y$1*1000+P13,年齢別人口集計表AD2!$A$2:$K$5000,9,FALSE))</f>
        <v>2</v>
      </c>
      <c r="R13" s="62">
        <f>IF(ISNA(VLOOKUP($Y$1*1000+P13,年齢別人口集計表AD2!$A$2:$K$5000,10,FALSE)),0,VLOOKUP($Y$1*1000+P13,年齢別人口集計表AD2!$A$2:$K$5000,10,FALSE))</f>
        <v>1</v>
      </c>
      <c r="S13" s="62">
        <f>SUM(Q13:R13)</f>
        <v>3</v>
      </c>
      <c r="X13" s="57" t="s">
        <v>12</v>
      </c>
      <c r="Y13" s="57">
        <v>11</v>
      </c>
    </row>
    <row r="14" spans="1:25" x14ac:dyDescent="0.15">
      <c r="A14" s="62">
        <v>22</v>
      </c>
      <c r="B14" s="62">
        <f>IF(ISNA(VLOOKUP($Y$1*1000+A14,年齢別人口集計表AD2!$A$2:$K$5000,9,FALSE)),0,VLOOKUP($Y$1*1000+A14,年齢別人口集計表AD2!$A$2:$K$5000,9,FALSE))</f>
        <v>3</v>
      </c>
      <c r="C14" s="62">
        <f>IF(ISNA(VLOOKUP($Y$1*1000+A14,年齢別人口集計表AD2!$A$2:$K$5000,10,FALSE)),0,VLOOKUP($Y$1*1000+A14,年齢別人口集計表AD2!$A$2:$K$5000,10,FALSE))</f>
        <v>2</v>
      </c>
      <c r="D14" s="62">
        <f>SUM(B14:C14)</f>
        <v>5</v>
      </c>
      <c r="E14" s="63"/>
      <c r="F14" s="62">
        <v>27</v>
      </c>
      <c r="G14" s="62">
        <f>IF(ISNA(VLOOKUP($Y$1*1000+F14,年齢別人口集計表AD2!$A$2:$K$5000,9,FALSE)),0,VLOOKUP($Y$1*1000+F14,年齢別人口集計表AD2!$A$2:$K$5000,9,FALSE))</f>
        <v>0</v>
      </c>
      <c r="H14" s="62">
        <f>IF(ISNA(VLOOKUP($Y$1*1000+F14,年齢別人口集計表AD2!$A$2:$K$5000,10,FALSE)),0,VLOOKUP($Y$1*1000+F14,年齢別人口集計表AD2!$A$2:$K$5000,10,FALSE))</f>
        <v>1</v>
      </c>
      <c r="I14" s="62">
        <f>SUM(G14:H14)</f>
        <v>1</v>
      </c>
      <c r="J14" s="63"/>
      <c r="K14" s="62">
        <v>32</v>
      </c>
      <c r="L14" s="62">
        <f>IF(ISNA(VLOOKUP($Y$1*1000+K14,年齢別人口集計表AD2!$A$2:$K$5000,9,FALSE)),0,VLOOKUP($Y$1*1000+K14,年齢別人口集計表AD2!$A$2:$K$5000,9,FALSE))</f>
        <v>0</v>
      </c>
      <c r="M14" s="62">
        <f>IF(ISNA(VLOOKUP($Y$1*1000+K14,年齢別人口集計表AD2!$A$2:$K$5000,10,FALSE)),0,VLOOKUP($Y$1*1000+K14,年齢別人口集計表AD2!$A$2:$K$5000,10,FALSE))</f>
        <v>0</v>
      </c>
      <c r="N14" s="62">
        <f>SUM(L14:M14)</f>
        <v>0</v>
      </c>
      <c r="O14" s="63"/>
      <c r="P14" s="62">
        <v>37</v>
      </c>
      <c r="Q14" s="62">
        <f>IF(ISNA(VLOOKUP($Y$1*1000+P14,年齢別人口集計表AD2!$A$2:$K$5000,9,FALSE)),0,VLOOKUP($Y$1*1000+P14,年齢別人口集計表AD2!$A$2:$K$5000,9,FALSE))</f>
        <v>0</v>
      </c>
      <c r="R14" s="62">
        <f>IF(ISNA(VLOOKUP($Y$1*1000+P14,年齢別人口集計表AD2!$A$2:$K$5000,10,FALSE)),0,VLOOKUP($Y$1*1000+P14,年齢別人口集計表AD2!$A$2:$K$5000,10,FALSE))</f>
        <v>2</v>
      </c>
      <c r="S14" s="62">
        <f>SUM(Q14:R14)</f>
        <v>2</v>
      </c>
      <c r="X14" s="57" t="s">
        <v>13</v>
      </c>
      <c r="Y14" s="57">
        <v>12</v>
      </c>
    </row>
    <row r="15" spans="1:25" x14ac:dyDescent="0.15">
      <c r="A15" s="62">
        <v>23</v>
      </c>
      <c r="B15" s="62">
        <f>IF(ISNA(VLOOKUP($Y$1*1000+A15,年齢別人口集計表AD2!$A$2:$K$5000,9,FALSE)),0,VLOOKUP($Y$1*1000+A15,年齢別人口集計表AD2!$A$2:$K$5000,9,FALSE))</f>
        <v>0</v>
      </c>
      <c r="C15" s="62">
        <f>IF(ISNA(VLOOKUP($Y$1*1000+A15,年齢別人口集計表AD2!$A$2:$K$5000,10,FALSE)),0,VLOOKUP($Y$1*1000+A15,年齢別人口集計表AD2!$A$2:$K$5000,10,FALSE))</f>
        <v>3</v>
      </c>
      <c r="D15" s="62">
        <f>SUM(B15:C15)</f>
        <v>3</v>
      </c>
      <c r="E15" s="63"/>
      <c r="F15" s="62">
        <v>28</v>
      </c>
      <c r="G15" s="62">
        <f>IF(ISNA(VLOOKUP($Y$1*1000+F15,年齢別人口集計表AD2!$A$2:$K$5000,9,FALSE)),0,VLOOKUP($Y$1*1000+F15,年齢別人口集計表AD2!$A$2:$K$5000,9,FALSE))</f>
        <v>4</v>
      </c>
      <c r="H15" s="62">
        <f>IF(ISNA(VLOOKUP($Y$1*1000+F15,年齢別人口集計表AD2!$A$2:$K$5000,10,FALSE)),0,VLOOKUP($Y$1*1000+F15,年齢別人口集計表AD2!$A$2:$K$5000,10,FALSE))</f>
        <v>2</v>
      </c>
      <c r="I15" s="62">
        <f>SUM(G15:H15)</f>
        <v>6</v>
      </c>
      <c r="J15" s="63"/>
      <c r="K15" s="62">
        <v>33</v>
      </c>
      <c r="L15" s="62">
        <f>IF(ISNA(VLOOKUP($Y$1*1000+K15,年齢別人口集計表AD2!$A$2:$K$5000,9,FALSE)),0,VLOOKUP($Y$1*1000+K15,年齢別人口集計表AD2!$A$2:$K$5000,9,FALSE))</f>
        <v>0</v>
      </c>
      <c r="M15" s="62">
        <f>IF(ISNA(VLOOKUP($Y$1*1000+K15,年齢別人口集計表AD2!$A$2:$K$5000,10,FALSE)),0,VLOOKUP($Y$1*1000+K15,年齢別人口集計表AD2!$A$2:$K$5000,10,FALSE))</f>
        <v>0</v>
      </c>
      <c r="N15" s="62">
        <f>SUM(L15:M15)</f>
        <v>0</v>
      </c>
      <c r="O15" s="63"/>
      <c r="P15" s="62">
        <v>38</v>
      </c>
      <c r="Q15" s="62">
        <f>IF(ISNA(VLOOKUP($Y$1*1000+P15,年齢別人口集計表AD2!$A$2:$K$5000,9,FALSE)),0,VLOOKUP($Y$1*1000+P15,年齢別人口集計表AD2!$A$2:$K$5000,9,FALSE))</f>
        <v>0</v>
      </c>
      <c r="R15" s="62">
        <f>IF(ISNA(VLOOKUP($Y$1*1000+P15,年齢別人口集計表AD2!$A$2:$K$5000,10,FALSE)),0,VLOOKUP($Y$1*1000+P15,年齢別人口集計表AD2!$A$2:$K$5000,10,FALSE))</f>
        <v>2</v>
      </c>
      <c r="S15" s="62">
        <f>SUM(Q15:R15)</f>
        <v>2</v>
      </c>
      <c r="X15" s="57" t="s">
        <v>14</v>
      </c>
      <c r="Y15" s="57">
        <v>13</v>
      </c>
    </row>
    <row r="16" spans="1:25" x14ac:dyDescent="0.15">
      <c r="A16" s="62">
        <v>24</v>
      </c>
      <c r="B16" s="62">
        <f>IF(ISNA(VLOOKUP($Y$1*1000+A16,年齢別人口集計表AD2!$A$2:$K$5000,9,FALSE)),0,VLOOKUP($Y$1*1000+A16,年齢別人口集計表AD2!$A$2:$K$5000,9,FALSE))</f>
        <v>2</v>
      </c>
      <c r="C16" s="62">
        <f>IF(ISNA(VLOOKUP($Y$1*1000+A16,年齢別人口集計表AD2!$A$2:$K$5000,10,FALSE)),0,VLOOKUP($Y$1*1000+A16,年齢別人口集計表AD2!$A$2:$K$5000,10,FALSE))</f>
        <v>2</v>
      </c>
      <c r="D16" s="62">
        <f>SUM(B16:C16)</f>
        <v>4</v>
      </c>
      <c r="E16" s="63"/>
      <c r="F16" s="62">
        <v>29</v>
      </c>
      <c r="G16" s="62">
        <f>IF(ISNA(VLOOKUP($Y$1*1000+F16,年齢別人口集計表AD2!$A$2:$K$5000,9,FALSE)),0,VLOOKUP($Y$1*1000+F16,年齢別人口集計表AD2!$A$2:$K$5000,9,FALSE))</f>
        <v>1</v>
      </c>
      <c r="H16" s="62">
        <f>IF(ISNA(VLOOKUP($Y$1*1000+F16,年齢別人口集計表AD2!$A$2:$K$5000,10,FALSE)),0,VLOOKUP($Y$1*1000+F16,年齢別人口集計表AD2!$A$2:$K$5000,10,FALSE))</f>
        <v>1</v>
      </c>
      <c r="I16" s="62">
        <f>SUM(G16:H16)</f>
        <v>2</v>
      </c>
      <c r="J16" s="63"/>
      <c r="K16" s="62">
        <v>34</v>
      </c>
      <c r="L16" s="62">
        <f>IF(ISNA(VLOOKUP($Y$1*1000+K16,年齢別人口集計表AD2!$A$2:$K$5000,9,FALSE)),0,VLOOKUP($Y$1*1000+K16,年齢別人口集計表AD2!$A$2:$K$5000,9,FALSE))</f>
        <v>1</v>
      </c>
      <c r="M16" s="62">
        <f>IF(ISNA(VLOOKUP($Y$1*1000+K16,年齢別人口集計表AD2!$A$2:$K$5000,10,FALSE)),0,VLOOKUP($Y$1*1000+K16,年齢別人口集計表AD2!$A$2:$K$5000,10,FALSE))</f>
        <v>0</v>
      </c>
      <c r="N16" s="62">
        <f>SUM(L16:M16)</f>
        <v>1</v>
      </c>
      <c r="O16" s="63"/>
      <c r="P16" s="62">
        <v>39</v>
      </c>
      <c r="Q16" s="62">
        <f>IF(ISNA(VLOOKUP($Y$1*1000+P16,年齢別人口集計表AD2!$A$2:$K$5000,9,FALSE)),0,VLOOKUP($Y$1*1000+P16,年齢別人口集計表AD2!$A$2:$K$5000,9,FALSE))</f>
        <v>3</v>
      </c>
      <c r="R16" s="62">
        <f>IF(ISNA(VLOOKUP($Y$1*1000+P16,年齢別人口集計表AD2!$A$2:$K$5000,10,FALSE)),0,VLOOKUP($Y$1*1000+P16,年齢別人口集計表AD2!$A$2:$K$5000,10,FALSE))</f>
        <v>0</v>
      </c>
      <c r="S16" s="62">
        <f>SUM(Q16:R16)</f>
        <v>3</v>
      </c>
      <c r="X16" s="57" t="s">
        <v>15</v>
      </c>
      <c r="Y16" s="57">
        <v>14</v>
      </c>
    </row>
    <row r="17" spans="1:25" x14ac:dyDescent="0.15">
      <c r="A17" s="64" t="s">
        <v>91</v>
      </c>
      <c r="B17" s="62">
        <f>SUM(B12:B16)</f>
        <v>9</v>
      </c>
      <c r="C17" s="62">
        <f>SUM(C12:C16)</f>
        <v>13</v>
      </c>
      <c r="D17" s="62">
        <f>SUM(D12:D16)</f>
        <v>22</v>
      </c>
      <c r="E17" s="63"/>
      <c r="F17" s="64" t="s">
        <v>91</v>
      </c>
      <c r="G17" s="62">
        <f>SUM(G12:G16)</f>
        <v>7</v>
      </c>
      <c r="H17" s="62">
        <f>SUM(H12:H16)</f>
        <v>8</v>
      </c>
      <c r="I17" s="62">
        <f>SUM(I12:I16)</f>
        <v>15</v>
      </c>
      <c r="J17" s="63"/>
      <c r="K17" s="64" t="s">
        <v>91</v>
      </c>
      <c r="L17" s="62">
        <f>SUM(L12:L16)</f>
        <v>4</v>
      </c>
      <c r="M17" s="62">
        <f>SUM(M12:M16)</f>
        <v>1</v>
      </c>
      <c r="N17" s="62">
        <f>SUM(N12:N16)</f>
        <v>5</v>
      </c>
      <c r="O17" s="63"/>
      <c r="P17" s="64" t="s">
        <v>91</v>
      </c>
      <c r="Q17" s="62">
        <f>SUM(Q12:Q16)</f>
        <v>6</v>
      </c>
      <c r="R17" s="62">
        <f>SUM(R12:R16)</f>
        <v>5</v>
      </c>
      <c r="S17" s="62">
        <f>SUM(S12:S16)</f>
        <v>11</v>
      </c>
      <c r="U17" s="65">
        <f>Q17+L17+G17+B17</f>
        <v>26</v>
      </c>
      <c r="V17" s="65">
        <f>R17+M17+H17+C17</f>
        <v>27</v>
      </c>
      <c r="X17" s="57" t="s">
        <v>16</v>
      </c>
      <c r="Y17" s="57">
        <v>15</v>
      </c>
    </row>
    <row r="18" spans="1:25" x14ac:dyDescent="0.15">
      <c r="A18" s="66"/>
      <c r="B18" s="66"/>
      <c r="C18" s="66"/>
      <c r="D18" s="66"/>
      <c r="F18" s="66"/>
      <c r="G18" s="66"/>
      <c r="H18" s="66"/>
      <c r="I18" s="66"/>
      <c r="K18" s="66"/>
      <c r="L18" s="66"/>
      <c r="M18" s="66"/>
      <c r="N18" s="66"/>
      <c r="P18" s="66"/>
      <c r="Q18" s="66"/>
      <c r="R18" s="66"/>
      <c r="S18" s="66"/>
      <c r="X18" s="57" t="s">
        <v>17</v>
      </c>
      <c r="Y18" s="57">
        <v>16</v>
      </c>
    </row>
    <row r="19" spans="1:25" x14ac:dyDescent="0.15">
      <c r="A19" s="64" t="s">
        <v>0</v>
      </c>
      <c r="B19" s="64" t="s">
        <v>89</v>
      </c>
      <c r="C19" s="64" t="s">
        <v>90</v>
      </c>
      <c r="D19" s="64" t="s">
        <v>91</v>
      </c>
      <c r="E19" s="63"/>
      <c r="F19" s="64" t="s">
        <v>0</v>
      </c>
      <c r="G19" s="64" t="s">
        <v>89</v>
      </c>
      <c r="H19" s="64" t="s">
        <v>90</v>
      </c>
      <c r="I19" s="64" t="s">
        <v>91</v>
      </c>
      <c r="J19" s="63"/>
      <c r="K19" s="64" t="s">
        <v>0</v>
      </c>
      <c r="L19" s="64" t="s">
        <v>89</v>
      </c>
      <c r="M19" s="64" t="s">
        <v>90</v>
      </c>
      <c r="N19" s="64" t="s">
        <v>91</v>
      </c>
      <c r="O19" s="63"/>
      <c r="P19" s="64" t="s">
        <v>0</v>
      </c>
      <c r="Q19" s="64" t="s">
        <v>89</v>
      </c>
      <c r="R19" s="64" t="s">
        <v>90</v>
      </c>
      <c r="S19" s="64" t="s">
        <v>91</v>
      </c>
      <c r="X19" s="57" t="s">
        <v>18</v>
      </c>
      <c r="Y19" s="57">
        <v>17</v>
      </c>
    </row>
    <row r="20" spans="1:25" x14ac:dyDescent="0.15">
      <c r="A20" s="62">
        <v>40</v>
      </c>
      <c r="B20" s="62">
        <f>IF(ISNA(VLOOKUP($Y$1*1000+A20,年齢別人口集計表AD2!$A$2:$K$5000,9,FALSE)),0,VLOOKUP($Y$1*1000+A20,年齢別人口集計表AD2!$A$2:$K$5000,9,FALSE))</f>
        <v>1</v>
      </c>
      <c r="C20" s="62">
        <f>IF(ISNA(VLOOKUP($Y$1*1000+A20,年齢別人口集計表AD2!$A$2:$K$5000,10,FALSE)),0,VLOOKUP($Y$1*1000+A20,年齢別人口集計表AD2!$A$2:$K$5000,10,FALSE))</f>
        <v>2</v>
      </c>
      <c r="D20" s="62">
        <f>SUM(B20:C20)</f>
        <v>3</v>
      </c>
      <c r="E20" s="63"/>
      <c r="F20" s="62">
        <v>45</v>
      </c>
      <c r="G20" s="62">
        <f>IF(ISNA(VLOOKUP($Y$1*1000+F20,年齢別人口集計表AD2!$A$2:$K$5000,9,FALSE)),0,VLOOKUP($Y$1*1000+F20,年齢別人口集計表AD2!$A$2:$K$5000,9,FALSE))</f>
        <v>0</v>
      </c>
      <c r="H20" s="62">
        <f>IF(ISNA(VLOOKUP($Y$1*1000+F20,年齢別人口集計表AD2!$A$2:$K$5000,10,FALSE)),0,VLOOKUP($Y$1*1000+F20,年齢別人口集計表AD2!$A$2:$K$5000,10,FALSE))</f>
        <v>1</v>
      </c>
      <c r="I20" s="62">
        <f>SUM(G20:H20)</f>
        <v>1</v>
      </c>
      <c r="J20" s="63"/>
      <c r="K20" s="62">
        <v>50</v>
      </c>
      <c r="L20" s="62">
        <f>IF(ISNA(VLOOKUP($Y$1*1000+K20,年齢別人口集計表AD2!$A$2:$K$5000,9,FALSE)),0,VLOOKUP($Y$1*1000+K20,年齢別人口集計表AD2!$A$2:$K$5000,9,FALSE))</f>
        <v>8</v>
      </c>
      <c r="M20" s="62">
        <f>IF(ISNA(VLOOKUP($Y$1*1000+K20,年齢別人口集計表AD2!$A$2:$K$5000,10,FALSE)),0,VLOOKUP($Y$1*1000+K20,年齢別人口集計表AD2!$A$2:$K$5000,10,FALSE))</f>
        <v>2</v>
      </c>
      <c r="N20" s="62">
        <f>SUM(L20:M20)</f>
        <v>10</v>
      </c>
      <c r="O20" s="63"/>
      <c r="P20" s="62">
        <v>55</v>
      </c>
      <c r="Q20" s="62">
        <f>IF(ISNA(VLOOKUP($Y$1*1000+P20,年齢別人口集計表AD2!$A$2:$K$5000,9,FALSE)),0,VLOOKUP($Y$1*1000+P20,年齢別人口集計表AD2!$A$2:$K$5000,9,FALSE))</f>
        <v>0</v>
      </c>
      <c r="R20" s="62">
        <f>IF(ISNA(VLOOKUP($Y$1*1000+P20,年齢別人口集計表AD2!$A$2:$K$5000,10,FALSE)),0,VLOOKUP($Y$1*1000+P20,年齢別人口集計表AD2!$A$2:$K$5000,10,FALSE))</f>
        <v>4</v>
      </c>
      <c r="S20" s="62">
        <f>SUM(Q20:R20)</f>
        <v>4</v>
      </c>
      <c r="X20" s="57" t="s">
        <v>19</v>
      </c>
      <c r="Y20" s="57">
        <v>18</v>
      </c>
    </row>
    <row r="21" spans="1:25" x14ac:dyDescent="0.15">
      <c r="A21" s="62">
        <v>41</v>
      </c>
      <c r="B21" s="62">
        <f>IF(ISNA(VLOOKUP($Y$1*1000+A21,年齢別人口集計表AD2!$A$2:$K$5000,9,FALSE)),0,VLOOKUP($Y$1*1000+A21,年齢別人口集計表AD2!$A$2:$K$5000,9,FALSE))</f>
        <v>1</v>
      </c>
      <c r="C21" s="62">
        <f>IF(ISNA(VLOOKUP($Y$1*1000+A21,年齢別人口集計表AD2!$A$2:$K$5000,10,FALSE)),0,VLOOKUP($Y$1*1000+A21,年齢別人口集計表AD2!$A$2:$K$5000,10,FALSE))</f>
        <v>2</v>
      </c>
      <c r="D21" s="62">
        <f>SUM(B21:C21)</f>
        <v>3</v>
      </c>
      <c r="E21" s="63"/>
      <c r="F21" s="62">
        <v>46</v>
      </c>
      <c r="G21" s="62">
        <f>IF(ISNA(VLOOKUP($Y$1*1000+F21,年齢別人口集計表AD2!$A$2:$K$5000,9,FALSE)),0,VLOOKUP($Y$1*1000+F21,年齢別人口集計表AD2!$A$2:$K$5000,9,FALSE))</f>
        <v>5</v>
      </c>
      <c r="H21" s="62">
        <f>IF(ISNA(VLOOKUP($Y$1*1000+F21,年齢別人口集計表AD2!$A$2:$K$5000,10,FALSE)),0,VLOOKUP($Y$1*1000+F21,年齢別人口集計表AD2!$A$2:$K$5000,10,FALSE))</f>
        <v>3</v>
      </c>
      <c r="I21" s="62">
        <f>SUM(G21:H21)</f>
        <v>8</v>
      </c>
      <c r="J21" s="63"/>
      <c r="K21" s="62">
        <v>51</v>
      </c>
      <c r="L21" s="62">
        <f>IF(ISNA(VLOOKUP($Y$1*1000+K21,年齢別人口集計表AD2!$A$2:$K$5000,9,FALSE)),0,VLOOKUP($Y$1*1000+K21,年齢別人口集計表AD2!$A$2:$K$5000,9,FALSE))</f>
        <v>3</v>
      </c>
      <c r="M21" s="62">
        <f>IF(ISNA(VLOOKUP($Y$1*1000+K21,年齢別人口集計表AD2!$A$2:$K$5000,10,FALSE)),0,VLOOKUP($Y$1*1000+K21,年齢別人口集計表AD2!$A$2:$K$5000,10,FALSE))</f>
        <v>4</v>
      </c>
      <c r="N21" s="62">
        <f>SUM(L21:M21)</f>
        <v>7</v>
      </c>
      <c r="O21" s="63"/>
      <c r="P21" s="62">
        <v>56</v>
      </c>
      <c r="Q21" s="62">
        <f>IF(ISNA(VLOOKUP($Y$1*1000+P21,年齢別人口集計表AD2!$A$2:$K$5000,9,FALSE)),0,VLOOKUP($Y$1*1000+P21,年齢別人口集計表AD2!$A$2:$K$5000,9,FALSE))</f>
        <v>2</v>
      </c>
      <c r="R21" s="62">
        <f>IF(ISNA(VLOOKUP($Y$1*1000+P21,年齢別人口集計表AD2!$A$2:$K$5000,10,FALSE)),0,VLOOKUP($Y$1*1000+P21,年齢別人口集計表AD2!$A$2:$K$5000,10,FALSE))</f>
        <v>0</v>
      </c>
      <c r="S21" s="62">
        <f>SUM(Q21:R21)</f>
        <v>2</v>
      </c>
      <c r="X21" s="57" t="s">
        <v>120</v>
      </c>
      <c r="Y21" s="57">
        <v>19</v>
      </c>
    </row>
    <row r="22" spans="1:25" x14ac:dyDescent="0.15">
      <c r="A22" s="62">
        <v>42</v>
      </c>
      <c r="B22" s="62">
        <f>IF(ISNA(VLOOKUP($Y$1*1000+A22,年齢別人口集計表AD2!$A$2:$K$5000,9,FALSE)),0,VLOOKUP($Y$1*1000+A22,年齢別人口集計表AD2!$A$2:$K$5000,9,FALSE))</f>
        <v>2</v>
      </c>
      <c r="C22" s="62">
        <f>IF(ISNA(VLOOKUP($Y$1*1000+A22,年齢別人口集計表AD2!$A$2:$K$5000,10,FALSE)),0,VLOOKUP($Y$1*1000+A22,年齢別人口集計表AD2!$A$2:$K$5000,10,FALSE))</f>
        <v>0</v>
      </c>
      <c r="D22" s="62">
        <f>SUM(B22:C22)</f>
        <v>2</v>
      </c>
      <c r="E22" s="63"/>
      <c r="F22" s="62">
        <v>47</v>
      </c>
      <c r="G22" s="62">
        <f>IF(ISNA(VLOOKUP($Y$1*1000+F22,年齢別人口集計表AD2!$A$2:$K$5000,9,FALSE)),0,VLOOKUP($Y$1*1000+F22,年齢別人口集計表AD2!$A$2:$K$5000,9,FALSE))</f>
        <v>2</v>
      </c>
      <c r="H22" s="62">
        <f>IF(ISNA(VLOOKUP($Y$1*1000+F22,年齢別人口集計表AD2!$A$2:$K$5000,10,FALSE)),0,VLOOKUP($Y$1*1000+F22,年齢別人口集計表AD2!$A$2:$K$5000,10,FALSE))</f>
        <v>4</v>
      </c>
      <c r="I22" s="62">
        <f>SUM(G22:H22)</f>
        <v>6</v>
      </c>
      <c r="J22" s="63"/>
      <c r="K22" s="62">
        <v>52</v>
      </c>
      <c r="L22" s="62">
        <f>IF(ISNA(VLOOKUP($Y$1*1000+K22,年齢別人口集計表AD2!$A$2:$K$5000,9,FALSE)),0,VLOOKUP($Y$1*1000+K22,年齢別人口集計表AD2!$A$2:$K$5000,9,FALSE))</f>
        <v>2</v>
      </c>
      <c r="M22" s="62">
        <f>IF(ISNA(VLOOKUP($Y$1*1000+K22,年齢別人口集計表AD2!$A$2:$K$5000,10,FALSE)),0,VLOOKUP($Y$1*1000+K22,年齢別人口集計表AD2!$A$2:$K$5000,10,FALSE))</f>
        <v>4</v>
      </c>
      <c r="N22" s="62">
        <f>SUM(L22:M22)</f>
        <v>6</v>
      </c>
      <c r="O22" s="63"/>
      <c r="P22" s="62">
        <v>57</v>
      </c>
      <c r="Q22" s="62">
        <f>IF(ISNA(VLOOKUP($Y$1*1000+P22,年齢別人口集計表AD2!$A$2:$K$5000,9,FALSE)),0,VLOOKUP($Y$1*1000+P22,年齢別人口集計表AD2!$A$2:$K$5000,9,FALSE))</f>
        <v>2</v>
      </c>
      <c r="R22" s="62">
        <f>IF(ISNA(VLOOKUP($Y$1*1000+P22,年齢別人口集計表AD2!$A$2:$K$5000,10,FALSE)),0,VLOOKUP($Y$1*1000+P22,年齢別人口集計表AD2!$A$2:$K$5000,10,FALSE))</f>
        <v>3</v>
      </c>
      <c r="S22" s="62">
        <f>SUM(Q22:R22)</f>
        <v>5</v>
      </c>
      <c r="X22" s="57" t="s">
        <v>20</v>
      </c>
      <c r="Y22" s="57">
        <v>22</v>
      </c>
    </row>
    <row r="23" spans="1:25" x14ac:dyDescent="0.15">
      <c r="A23" s="62">
        <v>43</v>
      </c>
      <c r="B23" s="62">
        <f>IF(ISNA(VLOOKUP($Y$1*1000+A23,年齢別人口集計表AD2!$A$2:$K$5000,9,FALSE)),0,VLOOKUP($Y$1*1000+A23,年齢別人口集計表AD2!$A$2:$K$5000,9,FALSE))</f>
        <v>2</v>
      </c>
      <c r="C23" s="62">
        <f>IF(ISNA(VLOOKUP($Y$1*1000+A23,年齢別人口集計表AD2!$A$2:$K$5000,10,FALSE)),0,VLOOKUP($Y$1*1000+A23,年齢別人口集計表AD2!$A$2:$K$5000,10,FALSE))</f>
        <v>2</v>
      </c>
      <c r="D23" s="62">
        <f>SUM(B23:C23)</f>
        <v>4</v>
      </c>
      <c r="E23" s="63"/>
      <c r="F23" s="62">
        <v>48</v>
      </c>
      <c r="G23" s="62">
        <f>IF(ISNA(VLOOKUP($Y$1*1000+F23,年齢別人口集計表AD2!$A$2:$K$5000,9,FALSE)),0,VLOOKUP($Y$1*1000+F23,年齢別人口集計表AD2!$A$2:$K$5000,9,FALSE))</f>
        <v>2</v>
      </c>
      <c r="H23" s="62">
        <f>IF(ISNA(VLOOKUP($Y$1*1000+F23,年齢別人口集計表AD2!$A$2:$K$5000,10,FALSE)),0,VLOOKUP($Y$1*1000+F23,年齢別人口集計表AD2!$A$2:$K$5000,10,FALSE))</f>
        <v>2</v>
      </c>
      <c r="I23" s="62">
        <f>SUM(G23:H23)</f>
        <v>4</v>
      </c>
      <c r="J23" s="63"/>
      <c r="K23" s="62">
        <v>53</v>
      </c>
      <c r="L23" s="62">
        <f>IF(ISNA(VLOOKUP($Y$1*1000+K23,年齢別人口集計表AD2!$A$2:$K$5000,9,FALSE)),0,VLOOKUP($Y$1*1000+K23,年齢別人口集計表AD2!$A$2:$K$5000,9,FALSE))</f>
        <v>4</v>
      </c>
      <c r="M23" s="62">
        <f>IF(ISNA(VLOOKUP($Y$1*1000+K23,年齢別人口集計表AD2!$A$2:$K$5000,10,FALSE)),0,VLOOKUP($Y$1*1000+K23,年齢別人口集計表AD2!$A$2:$K$5000,10,FALSE))</f>
        <v>1</v>
      </c>
      <c r="N23" s="62">
        <f>SUM(L23:M23)</f>
        <v>5</v>
      </c>
      <c r="O23" s="63"/>
      <c r="P23" s="62">
        <v>58</v>
      </c>
      <c r="Q23" s="62">
        <f>IF(ISNA(VLOOKUP($Y$1*1000+P23,年齢別人口集計表AD2!$A$2:$K$5000,9,FALSE)),0,VLOOKUP($Y$1*1000+P23,年齢別人口集計表AD2!$A$2:$K$5000,9,FALSE))</f>
        <v>0</v>
      </c>
      <c r="R23" s="62">
        <f>IF(ISNA(VLOOKUP($Y$1*1000+P23,年齢別人口集計表AD2!$A$2:$K$5000,10,FALSE)),0,VLOOKUP($Y$1*1000+P23,年齢別人口集計表AD2!$A$2:$K$5000,10,FALSE))</f>
        <v>2</v>
      </c>
      <c r="S23" s="62">
        <f>SUM(Q23:R23)</f>
        <v>2</v>
      </c>
      <c r="X23" s="57" t="s">
        <v>21</v>
      </c>
      <c r="Y23" s="57">
        <v>23</v>
      </c>
    </row>
    <row r="24" spans="1:25" x14ac:dyDescent="0.15">
      <c r="A24" s="62">
        <v>44</v>
      </c>
      <c r="B24" s="62">
        <f>IF(ISNA(VLOOKUP($Y$1*1000+A24,年齢別人口集計表AD2!$A$2:$K$5000,9,FALSE)),0,VLOOKUP($Y$1*1000+A24,年齢別人口集計表AD2!$A$2:$K$5000,9,FALSE))</f>
        <v>2</v>
      </c>
      <c r="C24" s="62">
        <f>IF(ISNA(VLOOKUP($Y$1*1000+A24,年齢別人口集計表AD2!$A$2:$K$5000,10,FALSE)),0,VLOOKUP($Y$1*1000+A24,年齢別人口集計表AD2!$A$2:$K$5000,10,FALSE))</f>
        <v>2</v>
      </c>
      <c r="D24" s="62">
        <f>SUM(B24:C24)</f>
        <v>4</v>
      </c>
      <c r="E24" s="63"/>
      <c r="F24" s="62">
        <v>49</v>
      </c>
      <c r="G24" s="62">
        <f>IF(ISNA(VLOOKUP($Y$1*1000+F24,年齢別人口集計表AD2!$A$2:$K$5000,9,FALSE)),0,VLOOKUP($Y$1*1000+F24,年齢別人口集計表AD2!$A$2:$K$5000,9,FALSE))</f>
        <v>3</v>
      </c>
      <c r="H24" s="62">
        <f>IF(ISNA(VLOOKUP($Y$1*1000+F24,年齢別人口集計表AD2!$A$2:$K$5000,10,FALSE)),0,VLOOKUP($Y$1*1000+F24,年齢別人口集計表AD2!$A$2:$K$5000,10,FALSE))</f>
        <v>3</v>
      </c>
      <c r="I24" s="62">
        <f>SUM(G24:H24)</f>
        <v>6</v>
      </c>
      <c r="J24" s="63"/>
      <c r="K24" s="62">
        <v>54</v>
      </c>
      <c r="L24" s="62">
        <f>IF(ISNA(VLOOKUP($Y$1*1000+K24,年齢別人口集計表AD2!$A$2:$K$5000,9,FALSE)),0,VLOOKUP($Y$1*1000+K24,年齢別人口集計表AD2!$A$2:$K$5000,9,FALSE))</f>
        <v>1</v>
      </c>
      <c r="M24" s="62">
        <f>IF(ISNA(VLOOKUP($Y$1*1000+K24,年齢別人口集計表AD2!$A$2:$K$5000,10,FALSE)),0,VLOOKUP($Y$1*1000+K24,年齢別人口集計表AD2!$A$2:$K$5000,10,FALSE))</f>
        <v>1</v>
      </c>
      <c r="N24" s="62">
        <f>SUM(L24:M24)</f>
        <v>2</v>
      </c>
      <c r="O24" s="63"/>
      <c r="P24" s="62">
        <v>59</v>
      </c>
      <c r="Q24" s="62">
        <f>IF(ISNA(VLOOKUP($Y$1*1000+P24,年齢別人口集計表AD2!$A$2:$K$5000,9,FALSE)),0,VLOOKUP($Y$1*1000+P24,年齢別人口集計表AD2!$A$2:$K$5000,9,FALSE))</f>
        <v>2</v>
      </c>
      <c r="R24" s="62">
        <f>IF(ISNA(VLOOKUP($Y$1*1000+P24,年齢別人口集計表AD2!$A$2:$K$5000,10,FALSE)),0,VLOOKUP($Y$1*1000+P24,年齢別人口集計表AD2!$A$2:$K$5000,10,FALSE))</f>
        <v>3</v>
      </c>
      <c r="S24" s="62">
        <f>SUM(Q24:R24)</f>
        <v>5</v>
      </c>
      <c r="X24" s="57" t="s">
        <v>22</v>
      </c>
      <c r="Y24" s="57">
        <v>24</v>
      </c>
    </row>
    <row r="25" spans="1:25" x14ac:dyDescent="0.15">
      <c r="A25" s="64" t="s">
        <v>91</v>
      </c>
      <c r="B25" s="62">
        <f>SUM(B20:B24)</f>
        <v>8</v>
      </c>
      <c r="C25" s="62">
        <f>SUM(C20:C24)</f>
        <v>8</v>
      </c>
      <c r="D25" s="62">
        <f>SUM(D20:D24)</f>
        <v>16</v>
      </c>
      <c r="E25" s="63"/>
      <c r="F25" s="64" t="s">
        <v>91</v>
      </c>
      <c r="G25" s="62">
        <f>SUM(G20:G24)</f>
        <v>12</v>
      </c>
      <c r="H25" s="62">
        <f>SUM(H20:H24)</f>
        <v>13</v>
      </c>
      <c r="I25" s="62">
        <f>SUM(I20:I24)</f>
        <v>25</v>
      </c>
      <c r="J25" s="63"/>
      <c r="K25" s="64" t="s">
        <v>91</v>
      </c>
      <c r="L25" s="62">
        <f>SUM(L20:L24)</f>
        <v>18</v>
      </c>
      <c r="M25" s="62">
        <f>SUM(M20:M24)</f>
        <v>12</v>
      </c>
      <c r="N25" s="62">
        <f>SUM(N20:N24)</f>
        <v>30</v>
      </c>
      <c r="O25" s="63"/>
      <c r="P25" s="64" t="s">
        <v>91</v>
      </c>
      <c r="Q25" s="62">
        <f>SUM(Q20:Q24)</f>
        <v>6</v>
      </c>
      <c r="R25" s="62">
        <f>SUM(R20:R24)</f>
        <v>12</v>
      </c>
      <c r="S25" s="62">
        <f>SUM(S20:S24)</f>
        <v>18</v>
      </c>
      <c r="U25" s="65">
        <f>Q25+L25+G25+B25</f>
        <v>44</v>
      </c>
      <c r="V25" s="65">
        <f>R25+M25+H25+C25</f>
        <v>45</v>
      </c>
      <c r="X25" s="57" t="s">
        <v>23</v>
      </c>
      <c r="Y25" s="57">
        <v>25</v>
      </c>
    </row>
    <row r="26" spans="1:25" x14ac:dyDescent="0.15">
      <c r="A26" s="66"/>
      <c r="B26" s="66"/>
      <c r="C26" s="66"/>
      <c r="D26" s="66"/>
      <c r="F26" s="66"/>
      <c r="G26" s="66"/>
      <c r="H26" s="66"/>
      <c r="I26" s="66"/>
      <c r="K26" s="66"/>
      <c r="L26" s="66"/>
      <c r="M26" s="66"/>
      <c r="N26" s="66"/>
      <c r="P26" s="66"/>
      <c r="Q26" s="66"/>
      <c r="R26" s="66"/>
      <c r="S26" s="66"/>
      <c r="X26" s="57" t="s">
        <v>24</v>
      </c>
      <c r="Y26" s="57">
        <v>26</v>
      </c>
    </row>
    <row r="27" spans="1:25" x14ac:dyDescent="0.15">
      <c r="A27" s="64" t="s">
        <v>0</v>
      </c>
      <c r="B27" s="64" t="s">
        <v>89</v>
      </c>
      <c r="C27" s="64" t="s">
        <v>90</v>
      </c>
      <c r="D27" s="64" t="s">
        <v>91</v>
      </c>
      <c r="E27" s="63"/>
      <c r="F27" s="64" t="s">
        <v>0</v>
      </c>
      <c r="G27" s="64" t="s">
        <v>89</v>
      </c>
      <c r="H27" s="64" t="s">
        <v>90</v>
      </c>
      <c r="I27" s="64" t="s">
        <v>91</v>
      </c>
      <c r="J27" s="63"/>
      <c r="K27" s="64" t="s">
        <v>0</v>
      </c>
      <c r="L27" s="64" t="s">
        <v>89</v>
      </c>
      <c r="M27" s="64" t="s">
        <v>90</v>
      </c>
      <c r="N27" s="64" t="s">
        <v>91</v>
      </c>
      <c r="O27" s="63"/>
      <c r="P27" s="64" t="s">
        <v>0</v>
      </c>
      <c r="Q27" s="64" t="s">
        <v>89</v>
      </c>
      <c r="R27" s="64" t="s">
        <v>90</v>
      </c>
      <c r="S27" s="64" t="s">
        <v>91</v>
      </c>
      <c r="X27" s="57" t="s">
        <v>25</v>
      </c>
      <c r="Y27" s="57">
        <v>27</v>
      </c>
    </row>
    <row r="28" spans="1:25" x14ac:dyDescent="0.15">
      <c r="A28" s="62">
        <v>60</v>
      </c>
      <c r="B28" s="62">
        <f>IF(ISNA(VLOOKUP($Y$1*1000+A28,年齢別人口集計表AD2!$A$2:$K$5000,9,FALSE)),0,VLOOKUP($Y$1*1000+A28,年齢別人口集計表AD2!$A$2:$K$5000,9,FALSE))</f>
        <v>1</v>
      </c>
      <c r="C28" s="62">
        <f>IF(ISNA(VLOOKUP($Y$1*1000+A28,年齢別人口集計表AD2!$A$2:$K$5000,10,FALSE)),0,VLOOKUP($Y$1*1000+A28,年齢別人口集計表AD2!$A$2:$K$5000,10,FALSE))</f>
        <v>2</v>
      </c>
      <c r="D28" s="62">
        <f>SUM(B28:C28)</f>
        <v>3</v>
      </c>
      <c r="E28" s="63"/>
      <c r="F28" s="62">
        <v>65</v>
      </c>
      <c r="G28" s="62">
        <f>IF(ISNA(VLOOKUP($Y$1*1000+F28,年齢別人口集計表AD2!$A$2:$K$5000,9,FALSE)),0,VLOOKUP($Y$1*1000+F28,年齢別人口集計表AD2!$A$2:$K$5000,9,FALSE))</f>
        <v>2</v>
      </c>
      <c r="H28" s="62">
        <f>IF(ISNA(VLOOKUP($Y$1*1000+F28,年齢別人口集計表AD2!$A$2:$K$5000,10,FALSE)),0,VLOOKUP($Y$1*1000+F28,年齢別人口集計表AD2!$A$2:$K$5000,10,FALSE))</f>
        <v>1</v>
      </c>
      <c r="I28" s="62">
        <f>SUM(G28:H28)</f>
        <v>3</v>
      </c>
      <c r="J28" s="63"/>
      <c r="K28" s="62">
        <v>70</v>
      </c>
      <c r="L28" s="62">
        <f>IF(ISNA(VLOOKUP($Y$1*1000+K28,年齢別人口集計表AD2!$A$2:$K$5000,9,FALSE)),0,VLOOKUP($Y$1*1000+K28,年齢別人口集計表AD2!$A$2:$K$5000,9,FALSE))</f>
        <v>3</v>
      </c>
      <c r="M28" s="62">
        <f>IF(ISNA(VLOOKUP($Y$1*1000+K28,年齢別人口集計表AD2!$A$2:$K$5000,10,FALSE)),0,VLOOKUP($Y$1*1000+K28,年齢別人口集計表AD2!$A$2:$K$5000,10,FALSE))</f>
        <v>1</v>
      </c>
      <c r="N28" s="62">
        <f>SUM(L28:M28)</f>
        <v>4</v>
      </c>
      <c r="O28" s="63"/>
      <c r="P28" s="62">
        <v>75</v>
      </c>
      <c r="Q28" s="62">
        <f>IF(ISNA(VLOOKUP($Y$1*1000+P28,年齢別人口集計表AD2!$A$2:$K$5000,9,FALSE)),0,VLOOKUP($Y$1*1000+P28,年齢別人口集計表AD2!$A$2:$K$5000,9,FALSE))</f>
        <v>1</v>
      </c>
      <c r="R28" s="62">
        <f>IF(ISNA(VLOOKUP($Y$1*1000+P28,年齢別人口集計表AD2!$A$2:$K$5000,10,FALSE)),0,VLOOKUP($Y$1*1000+P28,年齢別人口集計表AD2!$A$2:$K$5000,10,FALSE))</f>
        <v>3</v>
      </c>
      <c r="S28" s="62">
        <f>SUM(Q28:R28)</f>
        <v>4</v>
      </c>
      <c r="X28" s="57" t="s">
        <v>26</v>
      </c>
      <c r="Y28" s="57">
        <v>28</v>
      </c>
    </row>
    <row r="29" spans="1:25" x14ac:dyDescent="0.15">
      <c r="A29" s="62">
        <v>61</v>
      </c>
      <c r="B29" s="62">
        <f>IF(ISNA(VLOOKUP($Y$1*1000+A29,年齢別人口集計表AD2!$A$2:$K$5000,9,FALSE)),0,VLOOKUP($Y$1*1000+A29,年齢別人口集計表AD2!$A$2:$K$5000,9,FALSE))</f>
        <v>2</v>
      </c>
      <c r="C29" s="62">
        <f>IF(ISNA(VLOOKUP($Y$1*1000+A29,年齢別人口集計表AD2!$A$2:$K$5000,10,FALSE)),0,VLOOKUP($Y$1*1000+A29,年齢別人口集計表AD2!$A$2:$K$5000,10,FALSE))</f>
        <v>0</v>
      </c>
      <c r="D29" s="62">
        <f>SUM(B29:C29)</f>
        <v>2</v>
      </c>
      <c r="E29" s="63"/>
      <c r="F29" s="62">
        <v>66</v>
      </c>
      <c r="G29" s="62">
        <f>IF(ISNA(VLOOKUP($Y$1*1000+F29,年齢別人口集計表AD2!$A$2:$K$5000,9,FALSE)),0,VLOOKUP($Y$1*1000+F29,年齢別人口集計表AD2!$A$2:$K$5000,9,FALSE))</f>
        <v>2</v>
      </c>
      <c r="H29" s="62">
        <f>IF(ISNA(VLOOKUP($Y$1*1000+F29,年齢別人口集計表AD2!$A$2:$K$5000,10,FALSE)),0,VLOOKUP($Y$1*1000+F29,年齢別人口集計表AD2!$A$2:$K$5000,10,FALSE))</f>
        <v>3</v>
      </c>
      <c r="I29" s="62">
        <f>SUM(G29:H29)</f>
        <v>5</v>
      </c>
      <c r="J29" s="63"/>
      <c r="K29" s="62">
        <v>71</v>
      </c>
      <c r="L29" s="62">
        <f>IF(ISNA(VLOOKUP($Y$1*1000+K29,年齢別人口集計表AD2!$A$2:$K$5000,9,FALSE)),0,VLOOKUP($Y$1*1000+K29,年齢別人口集計表AD2!$A$2:$K$5000,9,FALSE))</f>
        <v>0</v>
      </c>
      <c r="M29" s="62">
        <f>IF(ISNA(VLOOKUP($Y$1*1000+K29,年齢別人口集計表AD2!$A$2:$K$5000,10,FALSE)),0,VLOOKUP($Y$1*1000+K29,年齢別人口集計表AD2!$A$2:$K$5000,10,FALSE))</f>
        <v>4</v>
      </c>
      <c r="N29" s="62">
        <f>SUM(L29:M29)</f>
        <v>4</v>
      </c>
      <c r="O29" s="63"/>
      <c r="P29" s="62">
        <v>76</v>
      </c>
      <c r="Q29" s="62">
        <f>IF(ISNA(VLOOKUP($Y$1*1000+P29,年齢別人口集計表AD2!$A$2:$K$5000,9,FALSE)),0,VLOOKUP($Y$1*1000+P29,年齢別人口集計表AD2!$A$2:$K$5000,9,FALSE))</f>
        <v>2</v>
      </c>
      <c r="R29" s="62">
        <f>IF(ISNA(VLOOKUP($Y$1*1000+P29,年齢別人口集計表AD2!$A$2:$K$5000,10,FALSE)),0,VLOOKUP($Y$1*1000+P29,年齢別人口集計表AD2!$A$2:$K$5000,10,FALSE))</f>
        <v>3</v>
      </c>
      <c r="S29" s="62">
        <f>SUM(Q29:R29)</f>
        <v>5</v>
      </c>
      <c r="X29" s="57" t="s">
        <v>27</v>
      </c>
      <c r="Y29" s="57">
        <v>29</v>
      </c>
    </row>
    <row r="30" spans="1:25" x14ac:dyDescent="0.15">
      <c r="A30" s="62">
        <v>62</v>
      </c>
      <c r="B30" s="62">
        <f>IF(ISNA(VLOOKUP($Y$1*1000+A30,年齢別人口集計表AD2!$A$2:$K$5000,9,FALSE)),0,VLOOKUP($Y$1*1000+A30,年齢別人口集計表AD2!$A$2:$K$5000,9,FALSE))</f>
        <v>3</v>
      </c>
      <c r="C30" s="62">
        <f>IF(ISNA(VLOOKUP($Y$1*1000+A30,年齢別人口集計表AD2!$A$2:$K$5000,10,FALSE)),0,VLOOKUP($Y$1*1000+A30,年齢別人口集計表AD2!$A$2:$K$5000,10,FALSE))</f>
        <v>1</v>
      </c>
      <c r="D30" s="62">
        <f>SUM(B30:C30)</f>
        <v>4</v>
      </c>
      <c r="E30" s="63"/>
      <c r="F30" s="62">
        <v>67</v>
      </c>
      <c r="G30" s="62">
        <f>IF(ISNA(VLOOKUP($Y$1*1000+F30,年齢別人口集計表AD2!$A$2:$K$5000,9,FALSE)),0,VLOOKUP($Y$1*1000+F30,年齢別人口集計表AD2!$A$2:$K$5000,9,FALSE))</f>
        <v>1</v>
      </c>
      <c r="H30" s="62">
        <f>IF(ISNA(VLOOKUP($Y$1*1000+F30,年齢別人口集計表AD2!$A$2:$K$5000,10,FALSE)),0,VLOOKUP($Y$1*1000+F30,年齢別人口集計表AD2!$A$2:$K$5000,10,FALSE))</f>
        <v>3</v>
      </c>
      <c r="I30" s="62">
        <f>SUM(G30:H30)</f>
        <v>4</v>
      </c>
      <c r="J30" s="63"/>
      <c r="K30" s="62">
        <v>72</v>
      </c>
      <c r="L30" s="62">
        <f>IF(ISNA(VLOOKUP($Y$1*1000+K30,年齢別人口集計表AD2!$A$2:$K$5000,9,FALSE)),0,VLOOKUP($Y$1*1000+K30,年齢別人口集計表AD2!$A$2:$K$5000,9,FALSE))</f>
        <v>2</v>
      </c>
      <c r="M30" s="62">
        <f>IF(ISNA(VLOOKUP($Y$1*1000+K30,年齢別人口集計表AD2!$A$2:$K$5000,10,FALSE)),0,VLOOKUP($Y$1*1000+K30,年齢別人口集計表AD2!$A$2:$K$5000,10,FALSE))</f>
        <v>2</v>
      </c>
      <c r="N30" s="62">
        <f>SUM(L30:M30)</f>
        <v>4</v>
      </c>
      <c r="O30" s="63"/>
      <c r="P30" s="62">
        <v>77</v>
      </c>
      <c r="Q30" s="62">
        <f>IF(ISNA(VLOOKUP($Y$1*1000+P30,年齢別人口集計表AD2!$A$2:$K$5000,9,FALSE)),0,VLOOKUP($Y$1*1000+P30,年齢別人口集計表AD2!$A$2:$K$5000,9,FALSE))</f>
        <v>1</v>
      </c>
      <c r="R30" s="62">
        <f>IF(ISNA(VLOOKUP($Y$1*1000+P30,年齢別人口集計表AD2!$A$2:$K$5000,10,FALSE)),0,VLOOKUP($Y$1*1000+P30,年齢別人口集計表AD2!$A$2:$K$5000,10,FALSE))</f>
        <v>4</v>
      </c>
      <c r="S30" s="62">
        <f>SUM(Q30:R30)</f>
        <v>5</v>
      </c>
      <c r="X30" s="57" t="s">
        <v>28</v>
      </c>
      <c r="Y30" s="57">
        <v>30</v>
      </c>
    </row>
    <row r="31" spans="1:25" x14ac:dyDescent="0.15">
      <c r="A31" s="62">
        <v>63</v>
      </c>
      <c r="B31" s="62">
        <f>IF(ISNA(VLOOKUP($Y$1*1000+A31,年齢別人口集計表AD2!$A$2:$K$5000,9,FALSE)),0,VLOOKUP($Y$1*1000+A31,年齢別人口集計表AD2!$A$2:$K$5000,9,FALSE))</f>
        <v>1</v>
      </c>
      <c r="C31" s="62">
        <f>IF(ISNA(VLOOKUP($Y$1*1000+A31,年齢別人口集計表AD2!$A$2:$K$5000,10,FALSE)),0,VLOOKUP($Y$1*1000+A31,年齢別人口集計表AD2!$A$2:$K$5000,10,FALSE))</f>
        <v>3</v>
      </c>
      <c r="D31" s="62">
        <f>SUM(B31:C31)</f>
        <v>4</v>
      </c>
      <c r="E31" s="63"/>
      <c r="F31" s="62">
        <v>68</v>
      </c>
      <c r="G31" s="62">
        <f>IF(ISNA(VLOOKUP($Y$1*1000+F31,年齢別人口集計表AD2!$A$2:$K$5000,9,FALSE)),0,VLOOKUP($Y$1*1000+F31,年齢別人口集計表AD2!$A$2:$K$5000,9,FALSE))</f>
        <v>1</v>
      </c>
      <c r="H31" s="62">
        <f>IF(ISNA(VLOOKUP($Y$1*1000+F31,年齢別人口集計表AD2!$A$2:$K$5000,10,FALSE)),0,VLOOKUP($Y$1*1000+F31,年齢別人口集計表AD2!$A$2:$K$5000,10,FALSE))</f>
        <v>3</v>
      </c>
      <c r="I31" s="62">
        <f>SUM(G31:H31)</f>
        <v>4</v>
      </c>
      <c r="J31" s="63"/>
      <c r="K31" s="62">
        <v>73</v>
      </c>
      <c r="L31" s="62">
        <f>IF(ISNA(VLOOKUP($Y$1*1000+K31,年齢別人口集計表AD2!$A$2:$K$5000,9,FALSE)),0,VLOOKUP($Y$1*1000+K31,年齢別人口集計表AD2!$A$2:$K$5000,9,FALSE))</f>
        <v>2</v>
      </c>
      <c r="M31" s="62">
        <f>IF(ISNA(VLOOKUP($Y$1*1000+K31,年齢別人口集計表AD2!$A$2:$K$5000,10,FALSE)),0,VLOOKUP($Y$1*1000+K31,年齢別人口集計表AD2!$A$2:$K$5000,10,FALSE))</f>
        <v>1</v>
      </c>
      <c r="N31" s="62">
        <f>SUM(L31:M31)</f>
        <v>3</v>
      </c>
      <c r="O31" s="63"/>
      <c r="P31" s="62">
        <v>78</v>
      </c>
      <c r="Q31" s="62">
        <f>IF(ISNA(VLOOKUP($Y$1*1000+P31,年齢別人口集計表AD2!$A$2:$K$5000,9,FALSE)),0,VLOOKUP($Y$1*1000+P31,年齢別人口集計表AD2!$A$2:$K$5000,9,FALSE))</f>
        <v>3</v>
      </c>
      <c r="R31" s="62">
        <f>IF(ISNA(VLOOKUP($Y$1*1000+P31,年齢別人口集計表AD2!$A$2:$K$5000,10,FALSE)),0,VLOOKUP($Y$1*1000+P31,年齢別人口集計表AD2!$A$2:$K$5000,10,FALSE))</f>
        <v>1</v>
      </c>
      <c r="S31" s="62">
        <f>SUM(Q31:R31)</f>
        <v>4</v>
      </c>
      <c r="X31" s="57" t="s">
        <v>29</v>
      </c>
      <c r="Y31" s="57">
        <v>31</v>
      </c>
    </row>
    <row r="32" spans="1:25" x14ac:dyDescent="0.15">
      <c r="A32" s="62">
        <v>64</v>
      </c>
      <c r="B32" s="62">
        <f>IF(ISNA(VLOOKUP($Y$1*1000+A32,年齢別人口集計表AD2!$A$2:$K$5000,9,FALSE)),0,VLOOKUP($Y$1*1000+A32,年齢別人口集計表AD2!$A$2:$K$5000,9,FALSE))</f>
        <v>2</v>
      </c>
      <c r="C32" s="62">
        <f>IF(ISNA(VLOOKUP($Y$1*1000+A32,年齢別人口集計表AD2!$A$2:$K$5000,10,FALSE)),0,VLOOKUP($Y$1*1000+A32,年齢別人口集計表AD2!$A$2:$K$5000,10,FALSE))</f>
        <v>2</v>
      </c>
      <c r="D32" s="62">
        <f>SUM(B32:C32)</f>
        <v>4</v>
      </c>
      <c r="E32" s="63"/>
      <c r="F32" s="62">
        <v>69</v>
      </c>
      <c r="G32" s="62">
        <f>IF(ISNA(VLOOKUP($Y$1*1000+F32,年齢別人口集計表AD2!$A$2:$K$5000,9,FALSE)),0,VLOOKUP($Y$1*1000+F32,年齢別人口集計表AD2!$A$2:$K$5000,9,FALSE))</f>
        <v>2</v>
      </c>
      <c r="H32" s="62">
        <f>IF(ISNA(VLOOKUP($Y$1*1000+F32,年齢別人口集計表AD2!$A$2:$K$5000,10,FALSE)),0,VLOOKUP($Y$1*1000+F32,年齢別人口集計表AD2!$A$2:$K$5000,10,FALSE))</f>
        <v>2</v>
      </c>
      <c r="I32" s="62">
        <f>SUM(G32:H32)</f>
        <v>4</v>
      </c>
      <c r="J32" s="63"/>
      <c r="K32" s="62">
        <v>74</v>
      </c>
      <c r="L32" s="62">
        <f>IF(ISNA(VLOOKUP($Y$1*1000+K32,年齢別人口集計表AD2!$A$2:$K$5000,9,FALSE)),0,VLOOKUP($Y$1*1000+K32,年齢別人口集計表AD2!$A$2:$K$5000,9,FALSE))</f>
        <v>2</v>
      </c>
      <c r="M32" s="62">
        <f>IF(ISNA(VLOOKUP($Y$1*1000+K32,年齢別人口集計表AD2!$A$2:$K$5000,10,FALSE)),0,VLOOKUP($Y$1*1000+K32,年齢別人口集計表AD2!$A$2:$K$5000,10,FALSE))</f>
        <v>1</v>
      </c>
      <c r="N32" s="62">
        <f>SUM(L32:M32)</f>
        <v>3</v>
      </c>
      <c r="O32" s="63"/>
      <c r="P32" s="62">
        <v>79</v>
      </c>
      <c r="Q32" s="62">
        <f>IF(ISNA(VLOOKUP($Y$1*1000+P32,年齢別人口集計表AD2!$A$2:$K$5000,9,FALSE)),0,VLOOKUP($Y$1*1000+P32,年齢別人口集計表AD2!$A$2:$K$5000,9,FALSE))</f>
        <v>0</v>
      </c>
      <c r="R32" s="62">
        <f>IF(ISNA(VLOOKUP($Y$1*1000+P32,年齢別人口集計表AD2!$A$2:$K$5000,10,FALSE)),0,VLOOKUP($Y$1*1000+P32,年齢別人口集計表AD2!$A$2:$K$5000,10,FALSE))</f>
        <v>2</v>
      </c>
      <c r="S32" s="62">
        <f>SUM(Q32:R32)</f>
        <v>2</v>
      </c>
      <c r="X32" s="57" t="s">
        <v>30</v>
      </c>
      <c r="Y32" s="57">
        <v>32</v>
      </c>
    </row>
    <row r="33" spans="1:25" x14ac:dyDescent="0.15">
      <c r="A33" s="64" t="s">
        <v>91</v>
      </c>
      <c r="B33" s="62">
        <f>SUM(B28:B32)</f>
        <v>9</v>
      </c>
      <c r="C33" s="62">
        <f>SUM(C28:C32)</f>
        <v>8</v>
      </c>
      <c r="D33" s="62">
        <f>SUM(D28:D32)</f>
        <v>17</v>
      </c>
      <c r="E33" s="63"/>
      <c r="F33" s="64" t="s">
        <v>91</v>
      </c>
      <c r="G33" s="62">
        <f>SUM(G28:G32)</f>
        <v>8</v>
      </c>
      <c r="H33" s="62">
        <f>SUM(H28:H32)</f>
        <v>12</v>
      </c>
      <c r="I33" s="62">
        <f>SUM(I28:I32)</f>
        <v>20</v>
      </c>
      <c r="J33" s="63"/>
      <c r="K33" s="64" t="s">
        <v>91</v>
      </c>
      <c r="L33" s="62">
        <f>SUM(L28:L32)</f>
        <v>9</v>
      </c>
      <c r="M33" s="62">
        <f>SUM(M28:M32)</f>
        <v>9</v>
      </c>
      <c r="N33" s="62">
        <f>SUM(N28:N32)</f>
        <v>18</v>
      </c>
      <c r="O33" s="63"/>
      <c r="P33" s="64" t="s">
        <v>91</v>
      </c>
      <c r="Q33" s="62">
        <f>SUM(Q28:Q32)</f>
        <v>7</v>
      </c>
      <c r="R33" s="62">
        <f>SUM(R28:R32)</f>
        <v>13</v>
      </c>
      <c r="S33" s="62">
        <f>SUM(S28:S32)</f>
        <v>20</v>
      </c>
      <c r="U33" s="65">
        <f>Q33+L33+G33+B33</f>
        <v>33</v>
      </c>
      <c r="V33" s="65">
        <f>R33+M33+H33+C33</f>
        <v>42</v>
      </c>
      <c r="X33" s="57" t="s">
        <v>31</v>
      </c>
      <c r="Y33" s="57">
        <v>33</v>
      </c>
    </row>
    <row r="34" spans="1:25" x14ac:dyDescent="0.15">
      <c r="A34" s="66"/>
      <c r="B34" s="66"/>
      <c r="C34" s="66"/>
      <c r="D34" s="66"/>
      <c r="F34" s="66"/>
      <c r="G34" s="66"/>
      <c r="H34" s="66"/>
      <c r="I34" s="66"/>
      <c r="K34" s="66"/>
      <c r="L34" s="66"/>
      <c r="M34" s="66"/>
      <c r="N34" s="66"/>
      <c r="P34" s="66"/>
      <c r="Q34" s="66"/>
      <c r="R34" s="66"/>
      <c r="S34" s="66"/>
      <c r="X34" s="57" t="s">
        <v>32</v>
      </c>
      <c r="Y34" s="57">
        <v>34</v>
      </c>
    </row>
    <row r="35" spans="1:25" x14ac:dyDescent="0.15">
      <c r="A35" s="64" t="s">
        <v>0</v>
      </c>
      <c r="B35" s="64" t="s">
        <v>89</v>
      </c>
      <c r="C35" s="64" t="s">
        <v>90</v>
      </c>
      <c r="D35" s="64" t="s">
        <v>91</v>
      </c>
      <c r="E35" s="63"/>
      <c r="F35" s="64" t="s">
        <v>0</v>
      </c>
      <c r="G35" s="64" t="s">
        <v>89</v>
      </c>
      <c r="H35" s="64" t="s">
        <v>90</v>
      </c>
      <c r="I35" s="64" t="s">
        <v>91</v>
      </c>
      <c r="J35" s="63"/>
      <c r="K35" s="64" t="s">
        <v>0</v>
      </c>
      <c r="L35" s="64" t="s">
        <v>89</v>
      </c>
      <c r="M35" s="64" t="s">
        <v>90</v>
      </c>
      <c r="N35" s="64" t="s">
        <v>91</v>
      </c>
      <c r="O35" s="63"/>
      <c r="P35" s="64" t="s">
        <v>0</v>
      </c>
      <c r="Q35" s="64" t="s">
        <v>89</v>
      </c>
      <c r="R35" s="64" t="s">
        <v>90</v>
      </c>
      <c r="S35" s="64" t="s">
        <v>91</v>
      </c>
      <c r="X35" s="57" t="s">
        <v>33</v>
      </c>
      <c r="Y35" s="57">
        <v>36</v>
      </c>
    </row>
    <row r="36" spans="1:25" x14ac:dyDescent="0.15">
      <c r="A36" s="62">
        <v>80</v>
      </c>
      <c r="B36" s="62">
        <f>IF(ISNA(VLOOKUP($Y$1*1000+A36,年齢別人口集計表AD2!$A$2:$K$5000,9,FALSE)),0,VLOOKUP($Y$1*1000+A36,年齢別人口集計表AD2!$A$2:$K$5000,9,FALSE))</f>
        <v>1</v>
      </c>
      <c r="C36" s="62">
        <f>IF(ISNA(VLOOKUP($Y$1*1000+A36,年齢別人口集計表AD2!$A$2:$K$5000,10,FALSE)),0,VLOOKUP($Y$1*1000+A36,年齢別人口集計表AD2!$A$2:$K$5000,10,FALSE))</f>
        <v>1</v>
      </c>
      <c r="D36" s="62">
        <f>SUM(B36:C36)</f>
        <v>2</v>
      </c>
      <c r="E36" s="63"/>
      <c r="F36" s="62">
        <v>85</v>
      </c>
      <c r="G36" s="62">
        <f>IF(ISNA(VLOOKUP($Y$1*1000+F36,年齢別人口集計表AD2!$A$2:$K$5000,9,FALSE)),0,VLOOKUP($Y$1*1000+F36,年齢別人口集計表AD2!$A$2:$K$5000,9,FALSE))</f>
        <v>0</v>
      </c>
      <c r="H36" s="62">
        <f>IF(ISNA(VLOOKUP($Y$1*1000+F36,年齢別人口集計表AD2!$A$2:$K$5000,10,FALSE)),0,VLOOKUP($Y$1*1000+F36,年齢別人口集計表AD2!$A$2:$K$5000,10,FALSE))</f>
        <v>1</v>
      </c>
      <c r="I36" s="62">
        <f>SUM(G36:H36)</f>
        <v>1</v>
      </c>
      <c r="J36" s="63"/>
      <c r="K36" s="62">
        <v>90</v>
      </c>
      <c r="L36" s="62">
        <f>IF(ISNA(VLOOKUP($Y$1*1000+K36,年齢別人口集計表AD2!$A$2:$K$5000,9,FALSE)),0,VLOOKUP($Y$1*1000+K36,年齢別人口集計表AD2!$A$2:$K$5000,9,FALSE))</f>
        <v>1</v>
      </c>
      <c r="M36" s="62">
        <f>IF(ISNA(VLOOKUP($Y$1*1000+K36,年齢別人口集計表AD2!$A$2:$K$5000,10,FALSE)),0,VLOOKUP($Y$1*1000+K36,年齢別人口集計表AD2!$A$2:$K$5000,10,FALSE))</f>
        <v>1</v>
      </c>
      <c r="N36" s="62">
        <f>SUM(L36:M36)</f>
        <v>2</v>
      </c>
      <c r="O36" s="63"/>
      <c r="P36" s="62">
        <v>95</v>
      </c>
      <c r="Q36" s="62">
        <f>IF(ISNA(VLOOKUP($Y$1*1000+P36,年齢別人口集計表AD2!$A$2:$K$5000,9,FALSE)),0,VLOOKUP($Y$1*1000+P36,年齢別人口集計表AD2!$A$2:$K$5000,9,FALSE))</f>
        <v>0</v>
      </c>
      <c r="R36" s="62">
        <f>IF(ISNA(VLOOKUP($Y$1*1000+P36,年齢別人口集計表AD2!$A$2:$K$5000,10,FALSE)),0,VLOOKUP($Y$1*1000+P36,年齢別人口集計表AD2!$A$2:$K$5000,10,FALSE))</f>
        <v>1</v>
      </c>
      <c r="S36" s="62">
        <f>SUM(Q36:R36)</f>
        <v>1</v>
      </c>
      <c r="X36" s="57" t="s">
        <v>34</v>
      </c>
      <c r="Y36" s="57">
        <v>37</v>
      </c>
    </row>
    <row r="37" spans="1:25" x14ac:dyDescent="0.15">
      <c r="A37" s="62">
        <v>81</v>
      </c>
      <c r="B37" s="62">
        <f>IF(ISNA(VLOOKUP($Y$1*1000+A37,年齢別人口集計表AD2!$A$2:$K$5000,9,FALSE)),0,VLOOKUP($Y$1*1000+A37,年齢別人口集計表AD2!$A$2:$K$5000,9,FALSE))</f>
        <v>0</v>
      </c>
      <c r="C37" s="62">
        <f>IF(ISNA(VLOOKUP($Y$1*1000+A37,年齢別人口集計表AD2!$A$2:$K$5000,10,FALSE)),0,VLOOKUP($Y$1*1000+A37,年齢別人口集計表AD2!$A$2:$K$5000,10,FALSE))</f>
        <v>1</v>
      </c>
      <c r="D37" s="62">
        <f>SUM(B37:C37)</f>
        <v>1</v>
      </c>
      <c r="E37" s="63"/>
      <c r="F37" s="62">
        <v>86</v>
      </c>
      <c r="G37" s="62">
        <f>IF(ISNA(VLOOKUP($Y$1*1000+F37,年齢別人口集計表AD2!$A$2:$K$5000,9,FALSE)),0,VLOOKUP($Y$1*1000+F37,年齢別人口集計表AD2!$A$2:$K$5000,9,FALSE))</f>
        <v>2</v>
      </c>
      <c r="H37" s="62">
        <f>IF(ISNA(VLOOKUP($Y$1*1000+F37,年齢別人口集計表AD2!$A$2:$K$5000,10,FALSE)),0,VLOOKUP($Y$1*1000+F37,年齢別人口集計表AD2!$A$2:$K$5000,10,FALSE))</f>
        <v>0</v>
      </c>
      <c r="I37" s="62">
        <f>SUM(G37:H37)</f>
        <v>2</v>
      </c>
      <c r="J37" s="63"/>
      <c r="K37" s="62">
        <v>91</v>
      </c>
      <c r="L37" s="62">
        <f>IF(ISNA(VLOOKUP($Y$1*1000+K37,年齢別人口集計表AD2!$A$2:$K$5000,9,FALSE)),0,VLOOKUP($Y$1*1000+K37,年齢別人口集計表AD2!$A$2:$K$5000,9,FALSE))</f>
        <v>0</v>
      </c>
      <c r="M37" s="62">
        <f>IF(ISNA(VLOOKUP($Y$1*1000+K37,年齢別人口集計表AD2!$A$2:$K$5000,10,FALSE)),0,VLOOKUP($Y$1*1000+K37,年齢別人口集計表AD2!$A$2:$K$5000,10,FALSE))</f>
        <v>0</v>
      </c>
      <c r="N37" s="62">
        <f>SUM(L37:M37)</f>
        <v>0</v>
      </c>
      <c r="O37" s="63"/>
      <c r="P37" s="62">
        <v>96</v>
      </c>
      <c r="Q37" s="62">
        <f>IF(ISNA(VLOOKUP($Y$1*1000+P37,年齢別人口集計表AD2!$A$2:$K$5000,9,FALSE)),0,VLOOKUP($Y$1*1000+P37,年齢別人口集計表AD2!$A$2:$K$5000,9,FALSE))</f>
        <v>0</v>
      </c>
      <c r="R37" s="62">
        <f>IF(ISNA(VLOOKUP($Y$1*1000+P37,年齢別人口集計表AD2!$A$2:$K$5000,10,FALSE)),0,VLOOKUP($Y$1*1000+P37,年齢別人口集計表AD2!$A$2:$K$5000,10,FALSE))</f>
        <v>0</v>
      </c>
      <c r="S37" s="62">
        <f>SUM(Q37:R37)</f>
        <v>0</v>
      </c>
      <c r="X37" s="57" t="s">
        <v>35</v>
      </c>
      <c r="Y37" s="57">
        <v>38</v>
      </c>
    </row>
    <row r="38" spans="1:25" x14ac:dyDescent="0.15">
      <c r="A38" s="62">
        <v>82</v>
      </c>
      <c r="B38" s="62">
        <f>IF(ISNA(VLOOKUP($Y$1*1000+A38,年齢別人口集計表AD2!$A$2:$K$5000,9,FALSE)),0,VLOOKUP($Y$1*1000+A38,年齢別人口集計表AD2!$A$2:$K$5000,9,FALSE))</f>
        <v>2</v>
      </c>
      <c r="C38" s="62">
        <f>IF(ISNA(VLOOKUP($Y$1*1000+A38,年齢別人口集計表AD2!$A$2:$K$5000,10,FALSE)),0,VLOOKUP($Y$1*1000+A38,年齢別人口集計表AD2!$A$2:$K$5000,10,FALSE))</f>
        <v>2</v>
      </c>
      <c r="D38" s="62">
        <f>SUM(B38:C38)</f>
        <v>4</v>
      </c>
      <c r="E38" s="63"/>
      <c r="F38" s="62">
        <v>87</v>
      </c>
      <c r="G38" s="62">
        <f>IF(ISNA(VLOOKUP($Y$1*1000+F38,年齢別人口集計表AD2!$A$2:$K$5000,9,FALSE)),0,VLOOKUP($Y$1*1000+F38,年齢別人口集計表AD2!$A$2:$K$5000,9,FALSE))</f>
        <v>2</v>
      </c>
      <c r="H38" s="62">
        <f>IF(ISNA(VLOOKUP($Y$1*1000+F38,年齢別人口集計表AD2!$A$2:$K$5000,10,FALSE)),0,VLOOKUP($Y$1*1000+F38,年齢別人口集計表AD2!$A$2:$K$5000,10,FALSE))</f>
        <v>2</v>
      </c>
      <c r="I38" s="62">
        <f>SUM(G38:H38)</f>
        <v>4</v>
      </c>
      <c r="J38" s="63"/>
      <c r="K38" s="62">
        <v>92</v>
      </c>
      <c r="L38" s="62">
        <f>IF(ISNA(VLOOKUP($Y$1*1000+K38,年齢別人口集計表AD2!$A$2:$K$5000,9,FALSE)),0,VLOOKUP($Y$1*1000+K38,年齢別人口集計表AD2!$A$2:$K$5000,9,FALSE))</f>
        <v>0</v>
      </c>
      <c r="M38" s="62">
        <f>IF(ISNA(VLOOKUP($Y$1*1000+K38,年齢別人口集計表AD2!$A$2:$K$5000,10,FALSE)),0,VLOOKUP($Y$1*1000+K38,年齢別人口集計表AD2!$A$2:$K$5000,10,FALSE))</f>
        <v>0</v>
      </c>
      <c r="N38" s="62">
        <f>SUM(L38:M38)</f>
        <v>0</v>
      </c>
      <c r="O38" s="63"/>
      <c r="P38" s="62">
        <v>97</v>
      </c>
      <c r="Q38" s="62">
        <f>IF(ISNA(VLOOKUP($Y$1*1000+P38,年齢別人口集計表AD2!$A$2:$K$5000,9,FALSE)),0,VLOOKUP($Y$1*1000+P38,年齢別人口集計表AD2!$A$2:$K$5000,9,FALSE))</f>
        <v>0</v>
      </c>
      <c r="R38" s="62">
        <f>IF(ISNA(VLOOKUP($Y$1*1000+P38,年齢別人口集計表AD2!$A$2:$K$5000,10,FALSE)),0,VLOOKUP($Y$1*1000+P38,年齢別人口集計表AD2!$A$2:$K$5000,10,FALSE))</f>
        <v>0</v>
      </c>
      <c r="S38" s="62">
        <f>SUM(Q38:R38)</f>
        <v>0</v>
      </c>
      <c r="X38" s="57" t="s">
        <v>61</v>
      </c>
      <c r="Y38" s="57">
        <v>39</v>
      </c>
    </row>
    <row r="39" spans="1:25" x14ac:dyDescent="0.15">
      <c r="A39" s="62">
        <v>83</v>
      </c>
      <c r="B39" s="62">
        <f>IF(ISNA(VLOOKUP($Y$1*1000+A39,年齢別人口集計表AD2!$A$2:$K$5000,9,FALSE)),0,VLOOKUP($Y$1*1000+A39,年齢別人口集計表AD2!$A$2:$K$5000,9,FALSE))</f>
        <v>0</v>
      </c>
      <c r="C39" s="62">
        <f>IF(ISNA(VLOOKUP($Y$1*1000+A39,年齢別人口集計表AD2!$A$2:$K$5000,10,FALSE)),0,VLOOKUP($Y$1*1000+A39,年齢別人口集計表AD2!$A$2:$K$5000,10,FALSE))</f>
        <v>2</v>
      </c>
      <c r="D39" s="62">
        <f>SUM(B39:C39)</f>
        <v>2</v>
      </c>
      <c r="E39" s="63"/>
      <c r="F39" s="62">
        <v>88</v>
      </c>
      <c r="G39" s="62">
        <f>IF(ISNA(VLOOKUP($Y$1*1000+F39,年齢別人口集計表AD2!$A$2:$K$5000,9,FALSE)),0,VLOOKUP($Y$1*1000+F39,年齢別人口集計表AD2!$A$2:$K$5000,9,FALSE))</f>
        <v>0</v>
      </c>
      <c r="H39" s="62">
        <f>IF(ISNA(VLOOKUP($Y$1*1000+F39,年齢別人口集計表AD2!$A$2:$K$5000,10,FALSE)),0,VLOOKUP($Y$1*1000+F39,年齢別人口集計表AD2!$A$2:$K$5000,10,FALSE))</f>
        <v>1</v>
      </c>
      <c r="I39" s="62">
        <f>SUM(G39:H39)</f>
        <v>1</v>
      </c>
      <c r="J39" s="63"/>
      <c r="K39" s="62">
        <v>93</v>
      </c>
      <c r="L39" s="62">
        <f>IF(ISNA(VLOOKUP($Y$1*1000+K39,年齢別人口集計表AD2!$A$2:$K$5000,9,FALSE)),0,VLOOKUP($Y$1*1000+K39,年齢別人口集計表AD2!$A$2:$K$5000,9,FALSE))</f>
        <v>0</v>
      </c>
      <c r="M39" s="62">
        <f>IF(ISNA(VLOOKUP($Y$1*1000+K39,年齢別人口集計表AD2!$A$2:$K$5000,10,FALSE)),0,VLOOKUP($Y$1*1000+K39,年齢別人口集計表AD2!$A$2:$K$5000,10,FALSE))</f>
        <v>2</v>
      </c>
      <c r="N39" s="62">
        <f>SUM(L39:M39)</f>
        <v>2</v>
      </c>
      <c r="O39" s="63"/>
      <c r="P39" s="62">
        <v>98</v>
      </c>
      <c r="Q39" s="62">
        <f>IF(ISNA(VLOOKUP($Y$1*1000+P39,年齢別人口集計表AD2!$A$2:$K$5000,9,FALSE)),0,VLOOKUP($Y$1*1000+P39,年齢別人口集計表AD2!$A$2:$K$5000,9,FALSE))</f>
        <v>0</v>
      </c>
      <c r="R39" s="62">
        <f>IF(ISNA(VLOOKUP($Y$1*1000+P39,年齢別人口集計表AD2!$A$2:$K$5000,10,FALSE)),0,VLOOKUP($Y$1*1000+P39,年齢別人口集計表AD2!$A$2:$K$5000,10,FALSE))</f>
        <v>0</v>
      </c>
      <c r="S39" s="62">
        <f>SUM(Q39:R39)</f>
        <v>0</v>
      </c>
      <c r="X39" s="57" t="s">
        <v>77</v>
      </c>
      <c r="Y39" s="57">
        <v>40</v>
      </c>
    </row>
    <row r="40" spans="1:25" x14ac:dyDescent="0.15">
      <c r="A40" s="62">
        <v>84</v>
      </c>
      <c r="B40" s="62">
        <f>IF(ISNA(VLOOKUP($Y$1*1000+A40,年齢別人口集計表AD2!$A$2:$K$5000,9,FALSE)),0,VLOOKUP($Y$1*1000+A40,年齢別人口集計表AD2!$A$2:$K$5000,9,FALSE))</f>
        <v>0</v>
      </c>
      <c r="C40" s="62">
        <f>IF(ISNA(VLOOKUP($Y$1*1000+A40,年齢別人口集計表AD2!$A$2:$K$5000,10,FALSE)),0,VLOOKUP($Y$1*1000+A40,年齢別人口集計表AD2!$A$2:$K$5000,10,FALSE))</f>
        <v>1</v>
      </c>
      <c r="D40" s="62">
        <f>SUM(B40:C40)</f>
        <v>1</v>
      </c>
      <c r="E40" s="63"/>
      <c r="F40" s="62">
        <v>89</v>
      </c>
      <c r="G40" s="62">
        <f>IF(ISNA(VLOOKUP($Y$1*1000+F40,年齢別人口集計表AD2!$A$2:$K$5000,9,FALSE)),0,VLOOKUP($Y$1*1000+F40,年齢別人口集計表AD2!$A$2:$K$5000,9,FALSE))</f>
        <v>0</v>
      </c>
      <c r="H40" s="62">
        <f>IF(ISNA(VLOOKUP($Y$1*1000+F40,年齢別人口集計表AD2!$A$2:$K$5000,10,FALSE)),0,VLOOKUP($Y$1*1000+F40,年齢別人口集計表AD2!$A$2:$K$5000,10,FALSE))</f>
        <v>1</v>
      </c>
      <c r="I40" s="62">
        <f>SUM(G40:H40)</f>
        <v>1</v>
      </c>
      <c r="J40" s="63"/>
      <c r="K40" s="62">
        <v>94</v>
      </c>
      <c r="L40" s="62">
        <f>IF(ISNA(VLOOKUP($Y$1*1000+K40,年齢別人口集計表AD2!$A$2:$K$5000,9,FALSE)),0,VLOOKUP($Y$1*1000+K40,年齢別人口集計表AD2!$A$2:$K$5000,9,FALSE))</f>
        <v>0</v>
      </c>
      <c r="M40" s="62">
        <f>IF(ISNA(VLOOKUP($Y$1*1000+K40,年齢別人口集計表AD2!$A$2:$K$5000,10,FALSE)),0,VLOOKUP($Y$1*1000+K40,年齢別人口集計表AD2!$A$2:$K$5000,10,FALSE))</f>
        <v>0</v>
      </c>
      <c r="N40" s="62">
        <f>SUM(L40:M40)</f>
        <v>0</v>
      </c>
      <c r="O40" s="63"/>
      <c r="P40" s="62">
        <v>99</v>
      </c>
      <c r="Q40" s="62">
        <f>IF(ISNA(VLOOKUP($Y$1*1000+P40,年齢別人口集計表AD2!$A$2:$K$5000,9,FALSE)),0,VLOOKUP($Y$1*1000+P40,年齢別人口集計表AD2!$A$2:$K$5000,9,FALSE))</f>
        <v>0</v>
      </c>
      <c r="R40" s="62">
        <f>IF(ISNA(VLOOKUP($Y$1*1000+P40,年齢別人口集計表AD2!$A$2:$K$5000,10,FALSE)),0,VLOOKUP($Y$1*1000+P40,年齢別人口集計表AD2!$A$2:$K$5000,10,FALSE))</f>
        <v>1</v>
      </c>
      <c r="S40" s="62">
        <f>SUM(Q40:R40)</f>
        <v>1</v>
      </c>
      <c r="X40" s="57" t="s">
        <v>83</v>
      </c>
      <c r="Y40" s="57">
        <v>41</v>
      </c>
    </row>
    <row r="41" spans="1:25" x14ac:dyDescent="0.15">
      <c r="A41" s="64" t="s">
        <v>91</v>
      </c>
      <c r="B41" s="62">
        <f>SUM(B36:B40)</f>
        <v>3</v>
      </c>
      <c r="C41" s="62">
        <f>SUM(C36:C40)</f>
        <v>7</v>
      </c>
      <c r="D41" s="62">
        <f>SUM(D36:D40)</f>
        <v>10</v>
      </c>
      <c r="E41" s="63"/>
      <c r="F41" s="64" t="s">
        <v>91</v>
      </c>
      <c r="G41" s="62">
        <f>SUM(G36:G40)</f>
        <v>4</v>
      </c>
      <c r="H41" s="62">
        <f>SUM(H36:H40)</f>
        <v>5</v>
      </c>
      <c r="I41" s="62">
        <f>SUM(I36:I40)</f>
        <v>9</v>
      </c>
      <c r="J41" s="63"/>
      <c r="K41" s="64" t="s">
        <v>91</v>
      </c>
      <c r="L41" s="62">
        <f>SUM(L36:L40)</f>
        <v>1</v>
      </c>
      <c r="M41" s="62">
        <f>SUM(M36:M40)</f>
        <v>3</v>
      </c>
      <c r="N41" s="62">
        <f>SUM(N36:N40)</f>
        <v>4</v>
      </c>
      <c r="O41" s="63"/>
      <c r="P41" s="64" t="s">
        <v>91</v>
      </c>
      <c r="Q41" s="62">
        <f>SUM(Q36:Q40)</f>
        <v>0</v>
      </c>
      <c r="R41" s="62">
        <f>SUM(R36:R40)</f>
        <v>2</v>
      </c>
      <c r="S41" s="62">
        <f>SUM(S36:S40)</f>
        <v>2</v>
      </c>
      <c r="U41" s="65">
        <f>Q41+L41+G41+B41</f>
        <v>8</v>
      </c>
      <c r="V41" s="65">
        <f>R41+M41+H41+C41</f>
        <v>17</v>
      </c>
      <c r="X41" s="57" t="s">
        <v>36</v>
      </c>
      <c r="Y41" s="57">
        <v>42</v>
      </c>
    </row>
    <row r="42" spans="1:25" x14ac:dyDescent="0.15">
      <c r="A42" s="66"/>
      <c r="B42" s="66"/>
      <c r="C42" s="66"/>
      <c r="D42" s="66"/>
      <c r="F42" s="66"/>
      <c r="G42" s="66"/>
      <c r="H42" s="66"/>
      <c r="I42" s="66"/>
      <c r="K42" s="66"/>
      <c r="L42" s="66"/>
      <c r="M42" s="66"/>
      <c r="N42" s="66"/>
      <c r="P42" s="66"/>
      <c r="Q42" s="66"/>
      <c r="R42" s="66"/>
      <c r="S42" s="66"/>
      <c r="X42" s="57" t="s">
        <v>37</v>
      </c>
      <c r="Y42" s="57">
        <v>43</v>
      </c>
    </row>
    <row r="43" spans="1:25" x14ac:dyDescent="0.15">
      <c r="A43" s="64" t="s">
        <v>0</v>
      </c>
      <c r="B43" s="64" t="s">
        <v>89</v>
      </c>
      <c r="C43" s="64" t="s">
        <v>90</v>
      </c>
      <c r="D43" s="64" t="s">
        <v>91</v>
      </c>
      <c r="E43" s="63"/>
      <c r="F43" s="64" t="s">
        <v>0</v>
      </c>
      <c r="G43" s="64" t="s">
        <v>89</v>
      </c>
      <c r="H43" s="64" t="s">
        <v>90</v>
      </c>
      <c r="I43" s="64" t="s">
        <v>91</v>
      </c>
      <c r="J43" s="63"/>
      <c r="K43" s="64" t="s">
        <v>0</v>
      </c>
      <c r="L43" s="64" t="s">
        <v>89</v>
      </c>
      <c r="M43" s="64" t="s">
        <v>90</v>
      </c>
      <c r="N43" s="64" t="s">
        <v>91</v>
      </c>
      <c r="O43" s="63"/>
      <c r="P43" s="64" t="s">
        <v>0</v>
      </c>
      <c r="Q43" s="64" t="s">
        <v>89</v>
      </c>
      <c r="R43" s="64" t="s">
        <v>90</v>
      </c>
      <c r="S43" s="64" t="s">
        <v>91</v>
      </c>
      <c r="X43" s="57" t="s">
        <v>38</v>
      </c>
      <c r="Y43" s="57">
        <v>50</v>
      </c>
    </row>
    <row r="44" spans="1:25" x14ac:dyDescent="0.15">
      <c r="A44" s="62">
        <v>100</v>
      </c>
      <c r="B44" s="62">
        <f>IF(ISNA(VLOOKUP($Y$1*1000+A44,年齢別人口集計表AD2!$A$2:$K$5000,9,FALSE)),0,VLOOKUP($Y$1*1000+A44,年齢別人口集計表AD2!$A$2:$K$5000,9,FALSE))</f>
        <v>0</v>
      </c>
      <c r="C44" s="62">
        <f>IF(ISNA(VLOOKUP($Y$1*1000+A44,年齢別人口集計表AD2!$A$2:$K$5000,10,FALSE)),0,VLOOKUP($Y$1*1000+A44,年齢別人口集計表AD2!$A$2:$K$5000,10,FALSE))</f>
        <v>0</v>
      </c>
      <c r="D44" s="62">
        <f>SUM(B44:C44)</f>
        <v>0</v>
      </c>
      <c r="E44" s="63"/>
      <c r="F44" s="62">
        <v>105</v>
      </c>
      <c r="G44" s="62">
        <f>IF(ISNA(VLOOKUP($Y$1*1000+F44,年齢別人口集計表AD2!$A$2:$K$5000,9,FALSE)),0,VLOOKUP($Y$1*1000+F44,年齢別人口集計表AD2!$A$2:$K$5000,9,FALSE))</f>
        <v>0</v>
      </c>
      <c r="H44" s="62">
        <f>IF(ISNA(VLOOKUP($Y$1*1000+F44,年齢別人口集計表AD2!$A$2:$K$5000,10,FALSE)),0,VLOOKUP($Y$1*1000+F44,年齢別人口集計表AD2!$A$2:$K$5000,10,FALSE))</f>
        <v>0</v>
      </c>
      <c r="I44" s="62">
        <f>SUM(G44:H44)</f>
        <v>0</v>
      </c>
      <c r="J44" s="63"/>
      <c r="K44" s="62">
        <v>110</v>
      </c>
      <c r="L44" s="62">
        <f>IF(ISNA(VLOOKUP($Y$1*1000+K44,年齢別人口集計表AD2!$A$2:$K$5000,9,FALSE)),0,VLOOKUP($Y$1*1000+K44,年齢別人口集計表AD2!$A$2:$K$5000,9,FALSE))</f>
        <v>0</v>
      </c>
      <c r="M44" s="62">
        <f>IF(ISNA(VLOOKUP($Y$1*1000+K44,年齢別人口集計表AD2!$A$2:$K$5000,10,FALSE)),0,VLOOKUP($Y$1*1000+K44,年齢別人口集計表AD2!$A$2:$K$5000,10,FALSE))</f>
        <v>0</v>
      </c>
      <c r="N44" s="62">
        <f>SUM(L44:M44)</f>
        <v>0</v>
      </c>
      <c r="O44" s="63"/>
      <c r="P44" s="62">
        <v>115</v>
      </c>
      <c r="Q44" s="62">
        <f>IF(ISNA(VLOOKUP($Y$1*1000+P44,年齢別人口集計表AD2!$A$2:$K$5000,9,FALSE)),0,VLOOKUP($Y$1*1000+P44,年齢別人口集計表AD2!$A$2:$K$5000,9,FALSE))</f>
        <v>0</v>
      </c>
      <c r="R44" s="62">
        <f>IF(ISNA(VLOOKUP($Y$1*1000+P44,年齢別人口集計表AD2!$A$2:$K$5000,10,FALSE)),0,VLOOKUP($Y$1*1000+P44,年齢別人口集計表AD2!$A$2:$K$5000,10,FALSE))</f>
        <v>0</v>
      </c>
      <c r="S44" s="62">
        <f>SUM(Q44:R44)</f>
        <v>0</v>
      </c>
      <c r="X44" s="57" t="s">
        <v>39</v>
      </c>
      <c r="Y44" s="57">
        <v>51</v>
      </c>
    </row>
    <row r="45" spans="1:25" x14ac:dyDescent="0.15">
      <c r="A45" s="62">
        <v>101</v>
      </c>
      <c r="B45" s="62">
        <f>IF(ISNA(VLOOKUP($Y$1*1000+A45,年齢別人口集計表AD2!$A$2:$K$5000,9,FALSE)),0,VLOOKUP($Y$1*1000+A45,年齢別人口集計表AD2!$A$2:$K$5000,9,FALSE))</f>
        <v>0</v>
      </c>
      <c r="C45" s="62">
        <f>IF(ISNA(VLOOKUP($Y$1*1000+A45,年齢別人口集計表AD2!$A$2:$K$5000,10,FALSE)),0,VLOOKUP($Y$1*1000+A45,年齢別人口集計表AD2!$A$2:$K$5000,10,FALSE))</f>
        <v>0</v>
      </c>
      <c r="D45" s="62">
        <f>SUM(B45:C45)</f>
        <v>0</v>
      </c>
      <c r="E45" s="63"/>
      <c r="F45" s="62">
        <v>106</v>
      </c>
      <c r="G45" s="62">
        <f>IF(ISNA(VLOOKUP($Y$1*1000+F45,年齢別人口集計表AD2!$A$2:$K$5000,9,FALSE)),0,VLOOKUP($Y$1*1000+F45,年齢別人口集計表AD2!$A$2:$K$5000,9,FALSE))</f>
        <v>0</v>
      </c>
      <c r="H45" s="62">
        <f>IF(ISNA(VLOOKUP($Y$1*1000+F45,年齢別人口集計表AD2!$A$2:$K$5000,10,FALSE)),0,VLOOKUP($Y$1*1000+F45,年齢別人口集計表AD2!$A$2:$K$5000,10,FALSE))</f>
        <v>0</v>
      </c>
      <c r="I45" s="62">
        <f>SUM(G45:H45)</f>
        <v>0</v>
      </c>
      <c r="J45" s="63"/>
      <c r="K45" s="62">
        <v>111</v>
      </c>
      <c r="L45" s="62">
        <f>IF(ISNA(VLOOKUP($Y$1*1000+K45,年齢別人口集計表AD2!$A$2:$K$5000,9,FALSE)),0,VLOOKUP($Y$1*1000+K45,年齢別人口集計表AD2!$A$2:$K$5000,9,FALSE))</f>
        <v>0</v>
      </c>
      <c r="M45" s="62">
        <f>IF(ISNA(VLOOKUP($Y$1*1000+K45,年齢別人口集計表AD2!$A$2:$K$5000,10,FALSE)),0,VLOOKUP($Y$1*1000+K45,年齢別人口集計表AD2!$A$2:$K$5000,10,FALSE))</f>
        <v>0</v>
      </c>
      <c r="N45" s="62">
        <f>SUM(L45:M45)</f>
        <v>0</v>
      </c>
      <c r="O45" s="63"/>
      <c r="P45" s="62">
        <v>116</v>
      </c>
      <c r="Q45" s="62">
        <f>IF(ISNA(VLOOKUP($Y$1*1000+P45,年齢別人口集計表AD2!$A$2:$K$5000,9,FALSE)),0,VLOOKUP($Y$1*1000+P45,年齢別人口集計表AD2!$A$2:$K$5000,9,FALSE))</f>
        <v>0</v>
      </c>
      <c r="R45" s="62">
        <f>IF(ISNA(VLOOKUP($Y$1*1000+P45,年齢別人口集計表AD2!$A$2:$K$5000,10,FALSE)),0,VLOOKUP($Y$1*1000+P45,年齢別人口集計表AD2!$A$2:$K$5000,10,FALSE))</f>
        <v>0</v>
      </c>
      <c r="S45" s="62">
        <f>SUM(Q45:R45)</f>
        <v>0</v>
      </c>
      <c r="X45" s="57" t="s">
        <v>40</v>
      </c>
      <c r="Y45" s="57">
        <v>52</v>
      </c>
    </row>
    <row r="46" spans="1:25" x14ac:dyDescent="0.15">
      <c r="A46" s="62">
        <v>102</v>
      </c>
      <c r="B46" s="62">
        <f>IF(ISNA(VLOOKUP($Y$1*1000+A46,年齢別人口集計表AD2!$A$2:$K$5000,9,FALSE)),0,VLOOKUP($Y$1*1000+A46,年齢別人口集計表AD2!$A$2:$K$5000,9,FALSE))</f>
        <v>0</v>
      </c>
      <c r="C46" s="62">
        <f>IF(ISNA(VLOOKUP($Y$1*1000+A46,年齢別人口集計表AD2!$A$2:$K$5000,10,FALSE)),0,VLOOKUP($Y$1*1000+A46,年齢別人口集計表AD2!$A$2:$K$5000,10,FALSE))</f>
        <v>0</v>
      </c>
      <c r="D46" s="62">
        <f>SUM(B46:C46)</f>
        <v>0</v>
      </c>
      <c r="E46" s="63"/>
      <c r="F46" s="62">
        <v>107</v>
      </c>
      <c r="G46" s="62">
        <f>IF(ISNA(VLOOKUP($Y$1*1000+F46,年齢別人口集計表AD2!$A$2:$K$5000,9,FALSE)),0,VLOOKUP($Y$1*1000+F46,年齢別人口集計表AD2!$A$2:$K$5000,9,FALSE))</f>
        <v>0</v>
      </c>
      <c r="H46" s="62">
        <f>IF(ISNA(VLOOKUP($Y$1*1000+F46,年齢別人口集計表AD2!$A$2:$K$5000,10,FALSE)),0,VLOOKUP($Y$1*1000+F46,年齢別人口集計表AD2!$A$2:$K$5000,10,FALSE))</f>
        <v>0</v>
      </c>
      <c r="I46" s="62">
        <f>SUM(G46:H46)</f>
        <v>0</v>
      </c>
      <c r="J46" s="63"/>
      <c r="K46" s="62">
        <v>112</v>
      </c>
      <c r="L46" s="62">
        <f>IF(ISNA(VLOOKUP($Y$1*1000+K46,年齢別人口集計表AD2!$A$2:$K$5000,9,FALSE)),0,VLOOKUP($Y$1*1000+K46,年齢別人口集計表AD2!$A$2:$K$5000,9,FALSE))</f>
        <v>0</v>
      </c>
      <c r="M46" s="62">
        <f>IF(ISNA(VLOOKUP($Y$1*1000+K46,年齢別人口集計表AD2!$A$2:$K$5000,10,FALSE)),0,VLOOKUP($Y$1*1000+K46,年齢別人口集計表AD2!$A$2:$K$5000,10,FALSE))</f>
        <v>0</v>
      </c>
      <c r="N46" s="62">
        <f>SUM(L46:M46)</f>
        <v>0</v>
      </c>
      <c r="O46" s="63"/>
      <c r="P46" s="62">
        <v>117</v>
      </c>
      <c r="Q46" s="62">
        <f>IF(ISNA(VLOOKUP($Y$1*1000+P46,年齢別人口集計表AD2!$A$2:$K$5000,9,FALSE)),0,VLOOKUP($Y$1*1000+P46,年齢別人口集計表AD2!$A$2:$K$5000,9,FALSE))</f>
        <v>0</v>
      </c>
      <c r="R46" s="62">
        <f>IF(ISNA(VLOOKUP($Y$1*1000+P46,年齢別人口集計表AD2!$A$2:$K$5000,10,FALSE)),0,VLOOKUP($Y$1*1000+P46,年齢別人口集計表AD2!$A$2:$K$5000,10,FALSE))</f>
        <v>0</v>
      </c>
      <c r="S46" s="62">
        <f>SUM(Q46:R46)</f>
        <v>0</v>
      </c>
      <c r="X46" s="57" t="s">
        <v>41</v>
      </c>
      <c r="Y46" s="57">
        <v>53</v>
      </c>
    </row>
    <row r="47" spans="1:25" x14ac:dyDescent="0.15">
      <c r="A47" s="62">
        <v>103</v>
      </c>
      <c r="B47" s="62">
        <f>IF(ISNA(VLOOKUP($Y$1*1000+A47,年齢別人口集計表AD2!$A$2:$K$5000,9,FALSE)),0,VLOOKUP($Y$1*1000+A47,年齢別人口集計表AD2!$A$2:$K$5000,9,FALSE))</f>
        <v>0</v>
      </c>
      <c r="C47" s="62">
        <f>IF(ISNA(VLOOKUP($Y$1*1000+A47,年齢別人口集計表AD2!$A$2:$K$5000,10,FALSE)),0,VLOOKUP($Y$1*1000+A47,年齢別人口集計表AD2!$A$2:$K$5000,10,FALSE))</f>
        <v>0</v>
      </c>
      <c r="D47" s="62">
        <f>SUM(B47:C47)</f>
        <v>0</v>
      </c>
      <c r="E47" s="63"/>
      <c r="F47" s="62">
        <v>108</v>
      </c>
      <c r="G47" s="62">
        <f>IF(ISNA(VLOOKUP($Y$1*1000+F47,年齢別人口集計表AD2!$A$2:$K$5000,9,FALSE)),0,VLOOKUP($Y$1*1000+F47,年齢別人口集計表AD2!$A$2:$K$5000,9,FALSE))</f>
        <v>0</v>
      </c>
      <c r="H47" s="62">
        <f>IF(ISNA(VLOOKUP($Y$1*1000+F47,年齢別人口集計表AD2!$A$2:$K$5000,10,FALSE)),0,VLOOKUP($Y$1*1000+F47,年齢別人口集計表AD2!$A$2:$K$5000,10,FALSE))</f>
        <v>0</v>
      </c>
      <c r="I47" s="62">
        <f>SUM(G47:H47)</f>
        <v>0</v>
      </c>
      <c r="J47" s="63"/>
      <c r="K47" s="62">
        <v>113</v>
      </c>
      <c r="L47" s="62">
        <f>IF(ISNA(VLOOKUP($Y$1*1000+K47,年齢別人口集計表AD2!$A$2:$K$5000,9,FALSE)),0,VLOOKUP($Y$1*1000+K47,年齢別人口集計表AD2!$A$2:$K$5000,9,FALSE))</f>
        <v>0</v>
      </c>
      <c r="M47" s="62">
        <f>IF(ISNA(VLOOKUP($Y$1*1000+K47,年齢別人口集計表AD2!$A$2:$K$5000,10,FALSE)),0,VLOOKUP($Y$1*1000+K47,年齢別人口集計表AD2!$A$2:$K$5000,10,FALSE))</f>
        <v>0</v>
      </c>
      <c r="N47" s="62">
        <f>SUM(L47:M47)</f>
        <v>0</v>
      </c>
      <c r="O47" s="63"/>
      <c r="P47" s="62">
        <v>118</v>
      </c>
      <c r="Q47" s="62">
        <f>IF(ISNA(VLOOKUP($Y$1*1000+P47,年齢別人口集計表AD2!$A$2:$K$5000,9,FALSE)),0,VLOOKUP($Y$1*1000+P47,年齢別人口集計表AD2!$A$2:$K$5000,9,FALSE))</f>
        <v>0</v>
      </c>
      <c r="R47" s="62">
        <f>IF(ISNA(VLOOKUP($Y$1*1000+P47,年齢別人口集計表AD2!$A$2:$K$5000,10,FALSE)),0,VLOOKUP($Y$1*1000+P47,年齢別人口集計表AD2!$A$2:$K$5000,10,FALSE))</f>
        <v>0</v>
      </c>
      <c r="S47" s="62">
        <f>SUM(Q47:R47)</f>
        <v>0</v>
      </c>
      <c r="X47" s="57" t="s">
        <v>42</v>
      </c>
      <c r="Y47" s="57">
        <v>54</v>
      </c>
    </row>
    <row r="48" spans="1:25" x14ac:dyDescent="0.15">
      <c r="A48" s="62">
        <v>104</v>
      </c>
      <c r="B48" s="62">
        <f>IF(ISNA(VLOOKUP($Y$1*1000+A48,年齢別人口集計表AD2!$A$2:$K$5000,9,FALSE)),0,VLOOKUP($Y$1*1000+A48,年齢別人口集計表AD2!$A$2:$K$5000,9,FALSE))</f>
        <v>0</v>
      </c>
      <c r="C48" s="62">
        <f>IF(ISNA(VLOOKUP($Y$1*1000+A48,年齢別人口集計表AD2!$A$2:$K$5000,10,FALSE)),0,VLOOKUP($Y$1*1000+A48,年齢別人口集計表AD2!$A$2:$K$5000,10,FALSE))</f>
        <v>0</v>
      </c>
      <c r="D48" s="62">
        <f>SUM(B48:C48)</f>
        <v>0</v>
      </c>
      <c r="E48" s="63"/>
      <c r="F48" s="62">
        <v>109</v>
      </c>
      <c r="G48" s="62">
        <f>IF(ISNA(VLOOKUP($Y$1*1000+F48,年齢別人口集計表AD2!$A$2:$K$5000,9,FALSE)),0,VLOOKUP($Y$1*1000+F48,年齢別人口集計表AD2!$A$2:$K$5000,9,FALSE))</f>
        <v>0</v>
      </c>
      <c r="H48" s="62">
        <f>IF(ISNA(VLOOKUP($Y$1*1000+F48,年齢別人口集計表AD2!$A$2:$K$5000,10,FALSE)),0,VLOOKUP($Y$1*1000+F48,年齢別人口集計表AD2!$A$2:$K$5000,10,FALSE))</f>
        <v>0</v>
      </c>
      <c r="I48" s="62">
        <f>SUM(G48:H48)</f>
        <v>0</v>
      </c>
      <c r="J48" s="63"/>
      <c r="K48" s="62">
        <v>114</v>
      </c>
      <c r="L48" s="62">
        <f>IF(ISNA(VLOOKUP($Y$1*1000+K48,年齢別人口集計表AD2!$A$2:$K$5000,9,FALSE)),0,VLOOKUP($Y$1*1000+K48,年齢別人口集計表AD2!$A$2:$K$5000,9,FALSE))</f>
        <v>0</v>
      </c>
      <c r="M48" s="62">
        <f>IF(ISNA(VLOOKUP($Y$1*1000+K48,年齢別人口集計表AD2!$A$2:$K$5000,10,FALSE)),0,VLOOKUP($Y$1*1000+K48,年齢別人口集計表AD2!$A$2:$K$5000,10,FALSE))</f>
        <v>0</v>
      </c>
      <c r="N48" s="62">
        <f>SUM(L48:M48)</f>
        <v>0</v>
      </c>
      <c r="O48" s="63"/>
      <c r="P48" s="62">
        <v>119</v>
      </c>
      <c r="Q48" s="62">
        <f>IF(ISNA(VLOOKUP($Y$1*1000+P48,年齢別人口集計表AD2!$A$2:$K$5000,9,FALSE)),0,VLOOKUP($Y$1*1000+P48,年齢別人口集計表AD2!$A$2:$K$5000,9,FALSE))</f>
        <v>0</v>
      </c>
      <c r="R48" s="62">
        <f>IF(ISNA(VLOOKUP($Y$1*1000+P48,年齢別人口集計表AD2!$A$2:$K$5000,10,FALSE)),0,VLOOKUP($Y$1*1000+P48,年齢別人口集計表AD2!$A$2:$K$5000,10,FALSE))</f>
        <v>0</v>
      </c>
      <c r="S48" s="62">
        <f>SUM(Q48:R48)</f>
        <v>0</v>
      </c>
      <c r="X48" s="57" t="s">
        <v>43</v>
      </c>
      <c r="Y48" s="57">
        <v>55</v>
      </c>
    </row>
    <row r="49" spans="1:25" x14ac:dyDescent="0.15">
      <c r="A49" s="64" t="s">
        <v>91</v>
      </c>
      <c r="B49" s="62">
        <f>SUM(B44:B48)</f>
        <v>0</v>
      </c>
      <c r="C49" s="62">
        <f>SUM(C44:C48)</f>
        <v>0</v>
      </c>
      <c r="D49" s="62">
        <f>SUM(D44:D48)</f>
        <v>0</v>
      </c>
      <c r="E49" s="63"/>
      <c r="F49" s="64" t="s">
        <v>91</v>
      </c>
      <c r="G49" s="62">
        <f>SUM(G44:G48)</f>
        <v>0</v>
      </c>
      <c r="H49" s="62">
        <f>SUM(H44:H48)</f>
        <v>0</v>
      </c>
      <c r="I49" s="62">
        <f>SUM(I44:I48)</f>
        <v>0</v>
      </c>
      <c r="J49" s="63"/>
      <c r="K49" s="64" t="s">
        <v>91</v>
      </c>
      <c r="L49" s="62">
        <f>SUM(L44:L48)</f>
        <v>0</v>
      </c>
      <c r="M49" s="62">
        <f>SUM(M44:M48)</f>
        <v>0</v>
      </c>
      <c r="N49" s="62">
        <f>SUM(N44:N48)</f>
        <v>0</v>
      </c>
      <c r="O49" s="63"/>
      <c r="P49" s="64" t="s">
        <v>91</v>
      </c>
      <c r="Q49" s="62">
        <f>SUM(Q44:Q48)</f>
        <v>0</v>
      </c>
      <c r="R49" s="62">
        <f>SUM(R44:R48)</f>
        <v>0</v>
      </c>
      <c r="S49" s="62">
        <f>SUM(S44:S48)</f>
        <v>0</v>
      </c>
      <c r="U49" s="65">
        <f>Q49+L49+G49+B49</f>
        <v>0</v>
      </c>
      <c r="V49" s="65">
        <f>R49+M49+H49+C49</f>
        <v>0</v>
      </c>
      <c r="X49" s="57" t="s">
        <v>44</v>
      </c>
      <c r="Y49" s="57">
        <v>56</v>
      </c>
    </row>
    <row r="50" spans="1:25" ht="14.25" thickBot="1" x14ac:dyDescent="0.2">
      <c r="A50" s="67"/>
      <c r="B50" s="67"/>
      <c r="C50" s="67"/>
      <c r="D50" s="67"/>
      <c r="F50" s="67"/>
      <c r="G50" s="67"/>
      <c r="H50" s="67"/>
      <c r="I50" s="67"/>
      <c r="K50" s="67"/>
      <c r="L50" s="67"/>
      <c r="M50" s="67"/>
      <c r="N50" s="67"/>
      <c r="P50" s="67"/>
      <c r="Q50" s="68"/>
      <c r="R50" s="68"/>
      <c r="S50" s="68"/>
      <c r="X50" s="57" t="s">
        <v>45</v>
      </c>
      <c r="Y50" s="57">
        <v>57</v>
      </c>
    </row>
    <row r="51" spans="1:25" ht="14.25" thickBot="1" x14ac:dyDescent="0.2">
      <c r="N51" s="76"/>
      <c r="O51" s="70"/>
      <c r="P51" s="69" t="s">
        <v>94</v>
      </c>
      <c r="Q51" s="71" t="s">
        <v>89</v>
      </c>
      <c r="R51" s="72" t="s">
        <v>90</v>
      </c>
      <c r="S51" s="72" t="s">
        <v>91</v>
      </c>
      <c r="X51" s="57" t="s">
        <v>46</v>
      </c>
      <c r="Y51" s="57">
        <v>58</v>
      </c>
    </row>
    <row r="52" spans="1:25" ht="14.25" thickBot="1" x14ac:dyDescent="0.2">
      <c r="N52" s="77"/>
      <c r="O52" s="70"/>
      <c r="P52" s="73" t="s">
        <v>95</v>
      </c>
      <c r="Q52" s="74">
        <f>SUM(U9:U49)</f>
        <v>137</v>
      </c>
      <c r="R52" s="75">
        <f>SUM(V9:V49)</f>
        <v>151</v>
      </c>
      <c r="S52" s="75">
        <f>SUM(Q52:R52)</f>
        <v>288</v>
      </c>
      <c r="U52" s="65">
        <f>SUM(U9:U49)</f>
        <v>137</v>
      </c>
      <c r="V52" s="65">
        <f>SUM(V9:V49)</f>
        <v>151</v>
      </c>
      <c r="X52" s="57" t="s">
        <v>47</v>
      </c>
      <c r="Y52" s="57">
        <v>59</v>
      </c>
    </row>
    <row r="53" spans="1:25" x14ac:dyDescent="0.15">
      <c r="U53" s="65">
        <f>G33+L33+Q33+U41+U49</f>
        <v>32</v>
      </c>
      <c r="V53" s="65">
        <f>H33+M33+R33+V41+V49</f>
        <v>51</v>
      </c>
      <c r="X53" s="57" t="s">
        <v>48</v>
      </c>
      <c r="Y53" s="57">
        <v>60</v>
      </c>
    </row>
    <row r="54" spans="1:25" x14ac:dyDescent="0.15">
      <c r="U54" s="65">
        <f>Q33+U41+U49</f>
        <v>15</v>
      </c>
      <c r="V54" s="65">
        <f>R33+V41+V49</f>
        <v>30</v>
      </c>
      <c r="X54" s="57" t="s">
        <v>49</v>
      </c>
      <c r="Y54" s="57">
        <v>61</v>
      </c>
    </row>
    <row r="55" spans="1:25" x14ac:dyDescent="0.15">
      <c r="X55" s="57" t="s">
        <v>50</v>
      </c>
      <c r="Y55" s="57">
        <v>62</v>
      </c>
    </row>
    <row r="56" spans="1:25" x14ac:dyDescent="0.15">
      <c r="X56" s="57" t="s">
        <v>51</v>
      </c>
      <c r="Y56" s="57">
        <v>63</v>
      </c>
    </row>
    <row r="57" spans="1:25" x14ac:dyDescent="0.15">
      <c r="X57" s="57" t="s">
        <v>52</v>
      </c>
      <c r="Y57" s="57">
        <v>64</v>
      </c>
    </row>
    <row r="58" spans="1:25" x14ac:dyDescent="0.15">
      <c r="X58" s="57" t="s">
        <v>53</v>
      </c>
      <c r="Y58" s="57">
        <v>65</v>
      </c>
    </row>
    <row r="59" spans="1:25" x14ac:dyDescent="0.15">
      <c r="X59" s="57" t="s">
        <v>54</v>
      </c>
      <c r="Y59" s="57">
        <v>66</v>
      </c>
    </row>
    <row r="60" spans="1:25" x14ac:dyDescent="0.15">
      <c r="X60" s="57" t="s">
        <v>55</v>
      </c>
      <c r="Y60" s="57">
        <v>67</v>
      </c>
    </row>
    <row r="61" spans="1:25" x14ac:dyDescent="0.15">
      <c r="X61" s="57" t="s">
        <v>122</v>
      </c>
      <c r="Y61" s="57">
        <v>68</v>
      </c>
    </row>
    <row r="62" spans="1:25" x14ac:dyDescent="0.15">
      <c r="X62" s="57" t="s">
        <v>56</v>
      </c>
      <c r="Y62" s="57">
        <v>69</v>
      </c>
    </row>
    <row r="63" spans="1:25" x14ac:dyDescent="0.15">
      <c r="X63" s="57" t="s">
        <v>57</v>
      </c>
      <c r="Y63" s="57">
        <v>70</v>
      </c>
    </row>
    <row r="64" spans="1:25" x14ac:dyDescent="0.15">
      <c r="X64" s="57" t="s">
        <v>58</v>
      </c>
      <c r="Y64" s="57">
        <v>71</v>
      </c>
    </row>
    <row r="65" spans="24:25" x14ac:dyDescent="0.15">
      <c r="X65" s="57" t="s">
        <v>59</v>
      </c>
      <c r="Y65" s="57">
        <v>72</v>
      </c>
    </row>
    <row r="66" spans="24:25" x14ac:dyDescent="0.15">
      <c r="X66" s="57" t="s">
        <v>60</v>
      </c>
      <c r="Y66" s="57">
        <v>73</v>
      </c>
    </row>
  </sheetData>
  <sheetProtection sheet="1"/>
  <phoneticPr fontId="2"/>
  <dataValidations count="1">
    <dataValidation type="list" allowBlank="1" showInputMessage="1" showErrorMessage="1" sqref="H1">
      <formula1>$X$3:$X$66</formula1>
    </dataValidation>
  </dataValidations>
  <pageMargins left="0.99" right="0.78700000000000003" top="0.47" bottom="0.28000000000000003" header="0.4" footer="0.21"/>
  <pageSetup paperSize="9" scale="84" orientation="landscape" verticalDpi="0" r:id="rId1"/>
  <headerFooter alignWithMargins="0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66"/>
  <sheetViews>
    <sheetView tabSelected="1" zoomScale="80" workbookViewId="0">
      <pane ySplit="1" topLeftCell="A2" activePane="bottomLeft" state="frozen"/>
      <selection activeCell="I52" sqref="I52"/>
      <selection pane="bottomLeft" activeCell="I52" sqref="I52"/>
    </sheetView>
  </sheetViews>
  <sheetFormatPr defaultRowHeight="13.5" x14ac:dyDescent="0.15"/>
  <cols>
    <col min="1" max="4" width="9" style="57"/>
    <col min="5" max="5" width="2.125" style="57" customWidth="1"/>
    <col min="6" max="9" width="9" style="57"/>
    <col min="10" max="10" width="0.875" style="57" customWidth="1"/>
    <col min="11" max="14" width="9" style="57"/>
    <col min="15" max="15" width="1" style="57" customWidth="1"/>
    <col min="16" max="16384" width="9" style="57"/>
  </cols>
  <sheetData>
    <row r="1" spans="1:25" x14ac:dyDescent="0.15">
      <c r="A1" s="55" t="s">
        <v>99</v>
      </c>
      <c r="B1" s="55"/>
      <c r="C1" s="55"/>
      <c r="D1" s="55"/>
      <c r="E1" s="55"/>
      <c r="F1" s="55"/>
      <c r="G1" s="56" t="s">
        <v>92</v>
      </c>
      <c r="H1" s="78" t="s">
        <v>151</v>
      </c>
      <c r="J1" s="55"/>
      <c r="K1" s="55"/>
      <c r="L1" s="55"/>
      <c r="M1" s="55"/>
      <c r="N1" s="55"/>
      <c r="O1" s="55" t="s">
        <v>93</v>
      </c>
      <c r="P1" s="55"/>
      <c r="Q1" s="55"/>
      <c r="R1" s="55" t="str">
        <f>高齢者率65!J1</f>
        <v>平成30年3月末</v>
      </c>
      <c r="S1" s="55"/>
      <c r="Y1" s="55">
        <f>VLOOKUP(H1,X3:Y67,2,FALSE)</f>
        <v>62</v>
      </c>
    </row>
    <row r="2" spans="1:25" x14ac:dyDescent="0.15">
      <c r="A2" s="58"/>
      <c r="B2" s="58"/>
      <c r="C2" s="58"/>
      <c r="D2" s="58"/>
      <c r="E2" s="55"/>
      <c r="F2" s="58"/>
      <c r="G2" s="58"/>
      <c r="H2" s="58"/>
      <c r="I2" s="58"/>
      <c r="J2" s="55"/>
      <c r="K2" s="58"/>
      <c r="L2" s="58"/>
      <c r="M2" s="58"/>
      <c r="N2" s="58"/>
      <c r="O2" s="55"/>
      <c r="P2" s="58"/>
      <c r="Q2" s="58"/>
      <c r="R2" s="58"/>
      <c r="S2" s="58"/>
    </row>
    <row r="3" spans="1:25" x14ac:dyDescent="0.15">
      <c r="A3" s="59" t="s">
        <v>0</v>
      </c>
      <c r="B3" s="59" t="s">
        <v>89</v>
      </c>
      <c r="C3" s="59" t="s">
        <v>90</v>
      </c>
      <c r="D3" s="59" t="s">
        <v>91</v>
      </c>
      <c r="E3" s="60"/>
      <c r="F3" s="59" t="s">
        <v>0</v>
      </c>
      <c r="G3" s="59" t="s">
        <v>89</v>
      </c>
      <c r="H3" s="59" t="s">
        <v>90</v>
      </c>
      <c r="I3" s="59" t="s">
        <v>91</v>
      </c>
      <c r="J3" s="60"/>
      <c r="K3" s="59" t="s">
        <v>0</v>
      </c>
      <c r="L3" s="59" t="s">
        <v>89</v>
      </c>
      <c r="M3" s="59" t="s">
        <v>90</v>
      </c>
      <c r="N3" s="59" t="s">
        <v>91</v>
      </c>
      <c r="O3" s="60"/>
      <c r="P3" s="59" t="s">
        <v>0</v>
      </c>
      <c r="Q3" s="59" t="s">
        <v>89</v>
      </c>
      <c r="R3" s="59" t="s">
        <v>90</v>
      </c>
      <c r="S3" s="59" t="s">
        <v>91</v>
      </c>
      <c r="T3" s="61"/>
      <c r="X3" s="57" t="s">
        <v>2</v>
      </c>
      <c r="Y3" s="57">
        <v>1</v>
      </c>
    </row>
    <row r="4" spans="1:25" x14ac:dyDescent="0.15">
      <c r="A4" s="62">
        <v>0</v>
      </c>
      <c r="B4" s="62">
        <f>IF(ISNA(VLOOKUP($Y$1*1000+A4,年齢別人口集計表AD2!$A$2:$K$5000,9,FALSE)),0,VLOOKUP($Y$1*1000+A4,年齢別人口集計表AD2!$A$2:$K$5000,9,FALSE))</f>
        <v>0</v>
      </c>
      <c r="C4" s="62">
        <f>IF(ISNA(VLOOKUP($Y$1*1000+A4,年齢別人口集計表AD2!$A$2:$K$5000,10,FALSE)),0,VLOOKUP($Y$1*1000+A4,年齢別人口集計表AD2!$A$2:$K$5000,10,FALSE))</f>
        <v>0</v>
      </c>
      <c r="D4" s="62">
        <f>SUM(B4:C4)</f>
        <v>0</v>
      </c>
      <c r="E4" s="63"/>
      <c r="F4" s="62">
        <v>5</v>
      </c>
      <c r="G4" s="62">
        <f>IF(ISNA(VLOOKUP($Y$1*1000+F4,年齢別人口集計表AD2!$A$2:$K$5000,9,FALSE)),0,VLOOKUP($Y$1*1000+F4,年齢別人口集計表AD2!$A$2:$K$5000,9,FALSE))</f>
        <v>0</v>
      </c>
      <c r="H4" s="62">
        <f>IF(ISNA(VLOOKUP($Y$1*1000+F4,年齢別人口集計表AD2!$A$2:$K$5000,10,FALSE)),0,VLOOKUP($Y$1*1000+F4,年齢別人口集計表AD2!$A$2:$K$5000,10,FALSE))</f>
        <v>0</v>
      </c>
      <c r="I4" s="62">
        <f>SUM(G4:H4)</f>
        <v>0</v>
      </c>
      <c r="J4" s="63"/>
      <c r="K4" s="62">
        <v>10</v>
      </c>
      <c r="L4" s="62">
        <f>IF(ISNA(VLOOKUP($Y$1*1000+K4,年齢別人口集計表AD2!$A$2:$K$5000,9,FALSE)),0,VLOOKUP($Y$1*1000+K4,年齢別人口集計表AD2!$A$2:$K$5000,9,FALSE))</f>
        <v>0</v>
      </c>
      <c r="M4" s="62">
        <f>IF(ISNA(VLOOKUP($Y$1*1000+K4,年齢別人口集計表AD2!$A$2:$K$5000,10,FALSE)),0,VLOOKUP($Y$1*1000+K4,年齢別人口集計表AD2!$A$2:$K$5000,10,FALSE))</f>
        <v>1</v>
      </c>
      <c r="N4" s="62">
        <f>SUM(L4:M4)</f>
        <v>1</v>
      </c>
      <c r="O4" s="63"/>
      <c r="P4" s="62">
        <v>15</v>
      </c>
      <c r="Q4" s="62">
        <f>IF(ISNA(VLOOKUP($Y$1*1000+P4,年齢別人口集計表AD2!$A$2:$K$5000,9,FALSE)),0,VLOOKUP($Y$1*1000+P4,年齢別人口集計表AD2!$A$2:$K$5000,9,FALSE))</f>
        <v>1</v>
      </c>
      <c r="R4" s="62">
        <f>IF(ISNA(VLOOKUP($Y$1*1000+P4,年齢別人口集計表AD2!$A$2:$K$5000,10,FALSE)),0,VLOOKUP($Y$1*1000+P4,年齢別人口集計表AD2!$A$2:$K$5000,10,FALSE))</f>
        <v>0</v>
      </c>
      <c r="S4" s="62">
        <f>SUM(Q4:R4)</f>
        <v>1</v>
      </c>
      <c r="X4" s="57" t="s">
        <v>3</v>
      </c>
      <c r="Y4" s="57">
        <v>2</v>
      </c>
    </row>
    <row r="5" spans="1:25" x14ac:dyDescent="0.15">
      <c r="A5" s="62">
        <v>1</v>
      </c>
      <c r="B5" s="62">
        <f>IF(ISNA(VLOOKUP($Y$1*1000+A5,年齢別人口集計表AD2!$A$2:$K$5000,9,FALSE)),0,VLOOKUP($Y$1*1000+A5,年齢別人口集計表AD2!$A$2:$K$5000,9,FALSE))</f>
        <v>0</v>
      </c>
      <c r="C5" s="62">
        <f>IF(ISNA(VLOOKUP($Y$1*1000+A5,年齢別人口集計表AD2!$A$2:$K$5000,10,FALSE)),0,VLOOKUP($Y$1*1000+A5,年齢別人口集計表AD2!$A$2:$K$5000,10,FALSE))</f>
        <v>0</v>
      </c>
      <c r="D5" s="62">
        <f>SUM(B5:C5)</f>
        <v>0</v>
      </c>
      <c r="E5" s="63"/>
      <c r="F5" s="62">
        <v>6</v>
      </c>
      <c r="G5" s="62">
        <f>IF(ISNA(VLOOKUP($Y$1*1000+F5,年齢別人口集計表AD2!$A$2:$K$5000,9,FALSE)),0,VLOOKUP($Y$1*1000+F5,年齢別人口集計表AD2!$A$2:$K$5000,9,FALSE))</f>
        <v>0</v>
      </c>
      <c r="H5" s="62">
        <f>IF(ISNA(VLOOKUP($Y$1*1000+F5,年齢別人口集計表AD2!$A$2:$K$5000,10,FALSE)),0,VLOOKUP($Y$1*1000+F5,年齢別人口集計表AD2!$A$2:$K$5000,10,FALSE))</f>
        <v>0</v>
      </c>
      <c r="I5" s="62">
        <f>SUM(G5:H5)</f>
        <v>0</v>
      </c>
      <c r="J5" s="63"/>
      <c r="K5" s="62">
        <v>11</v>
      </c>
      <c r="L5" s="62">
        <f>IF(ISNA(VLOOKUP($Y$1*1000+K5,年齢別人口集計表AD2!$A$2:$K$5000,9,FALSE)),0,VLOOKUP($Y$1*1000+K5,年齢別人口集計表AD2!$A$2:$K$5000,9,FALSE))</f>
        <v>0</v>
      </c>
      <c r="M5" s="62">
        <f>IF(ISNA(VLOOKUP($Y$1*1000+K5,年齢別人口集計表AD2!$A$2:$K$5000,10,FALSE)),0,VLOOKUP($Y$1*1000+K5,年齢別人口集計表AD2!$A$2:$K$5000,10,FALSE))</f>
        <v>0</v>
      </c>
      <c r="N5" s="62">
        <f>SUM(L5:M5)</f>
        <v>0</v>
      </c>
      <c r="O5" s="63"/>
      <c r="P5" s="62">
        <v>16</v>
      </c>
      <c r="Q5" s="62">
        <f>IF(ISNA(VLOOKUP($Y$1*1000+P5,年齢別人口集計表AD2!$A$2:$K$5000,9,FALSE)),0,VLOOKUP($Y$1*1000+P5,年齢別人口集計表AD2!$A$2:$K$5000,9,FALSE))</f>
        <v>0</v>
      </c>
      <c r="R5" s="62">
        <f>IF(ISNA(VLOOKUP($Y$1*1000+P5,年齢別人口集計表AD2!$A$2:$K$5000,10,FALSE)),0,VLOOKUP($Y$1*1000+P5,年齢別人口集計表AD2!$A$2:$K$5000,10,FALSE))</f>
        <v>0</v>
      </c>
      <c r="S5" s="62">
        <f>SUM(Q5:R5)</f>
        <v>0</v>
      </c>
      <c r="X5" s="57" t="s">
        <v>4</v>
      </c>
      <c r="Y5" s="57">
        <v>3</v>
      </c>
    </row>
    <row r="6" spans="1:25" x14ac:dyDescent="0.15">
      <c r="A6" s="62">
        <v>2</v>
      </c>
      <c r="B6" s="62">
        <f>IF(ISNA(VLOOKUP($Y$1*1000+A6,年齢別人口集計表AD2!$A$2:$K$5000,9,FALSE)),0,VLOOKUP($Y$1*1000+A6,年齢別人口集計表AD2!$A$2:$K$5000,9,FALSE))</f>
        <v>0</v>
      </c>
      <c r="C6" s="62">
        <f>IF(ISNA(VLOOKUP($Y$1*1000+A6,年齢別人口集計表AD2!$A$2:$K$5000,10,FALSE)),0,VLOOKUP($Y$1*1000+A6,年齢別人口集計表AD2!$A$2:$K$5000,10,FALSE))</f>
        <v>0</v>
      </c>
      <c r="D6" s="62">
        <f>SUM(B6:C6)</f>
        <v>0</v>
      </c>
      <c r="E6" s="63"/>
      <c r="F6" s="62">
        <v>7</v>
      </c>
      <c r="G6" s="62">
        <f>IF(ISNA(VLOOKUP($Y$1*1000+F6,年齢別人口集計表AD2!$A$2:$K$5000,9,FALSE)),0,VLOOKUP($Y$1*1000+F6,年齢別人口集計表AD2!$A$2:$K$5000,9,FALSE))</f>
        <v>0</v>
      </c>
      <c r="H6" s="62">
        <f>IF(ISNA(VLOOKUP($Y$1*1000+F6,年齢別人口集計表AD2!$A$2:$K$5000,10,FALSE)),0,VLOOKUP($Y$1*1000+F6,年齢別人口集計表AD2!$A$2:$K$5000,10,FALSE))</f>
        <v>0</v>
      </c>
      <c r="I6" s="62">
        <f>SUM(G6:H6)</f>
        <v>0</v>
      </c>
      <c r="J6" s="63"/>
      <c r="K6" s="62">
        <v>12</v>
      </c>
      <c r="L6" s="62">
        <f>IF(ISNA(VLOOKUP($Y$1*1000+K6,年齢別人口集計表AD2!$A$2:$K$5000,9,FALSE)),0,VLOOKUP($Y$1*1000+K6,年齢別人口集計表AD2!$A$2:$K$5000,9,FALSE))</f>
        <v>0</v>
      </c>
      <c r="M6" s="62">
        <f>IF(ISNA(VLOOKUP($Y$1*1000+K6,年齢別人口集計表AD2!$A$2:$K$5000,10,FALSE)),0,VLOOKUP($Y$1*1000+K6,年齢別人口集計表AD2!$A$2:$K$5000,10,FALSE))</f>
        <v>2</v>
      </c>
      <c r="N6" s="62">
        <f>SUM(L6:M6)</f>
        <v>2</v>
      </c>
      <c r="O6" s="63"/>
      <c r="P6" s="62">
        <v>17</v>
      </c>
      <c r="Q6" s="62">
        <f>IF(ISNA(VLOOKUP($Y$1*1000+P6,年齢別人口集計表AD2!$A$2:$K$5000,9,FALSE)),0,VLOOKUP($Y$1*1000+P6,年齢別人口集計表AD2!$A$2:$K$5000,9,FALSE))</f>
        <v>2</v>
      </c>
      <c r="R6" s="62">
        <f>IF(ISNA(VLOOKUP($Y$1*1000+P6,年齢別人口集計表AD2!$A$2:$K$5000,10,FALSE)),0,VLOOKUP($Y$1*1000+P6,年齢別人口集計表AD2!$A$2:$K$5000,10,FALSE))</f>
        <v>1</v>
      </c>
      <c r="S6" s="62">
        <f>SUM(Q6:R6)</f>
        <v>3</v>
      </c>
      <c r="X6" s="57" t="s">
        <v>5</v>
      </c>
      <c r="Y6" s="57">
        <v>4</v>
      </c>
    </row>
    <row r="7" spans="1:25" x14ac:dyDescent="0.15">
      <c r="A7" s="62">
        <v>3</v>
      </c>
      <c r="B7" s="62">
        <f>IF(ISNA(VLOOKUP($Y$1*1000+A7,年齢別人口集計表AD2!$A$2:$K$5000,9,FALSE)),0,VLOOKUP($Y$1*1000+A7,年齢別人口集計表AD2!$A$2:$K$5000,9,FALSE))</f>
        <v>0</v>
      </c>
      <c r="C7" s="62">
        <f>IF(ISNA(VLOOKUP($Y$1*1000+A7,年齢別人口集計表AD2!$A$2:$K$5000,10,FALSE)),0,VLOOKUP($Y$1*1000+A7,年齢別人口集計表AD2!$A$2:$K$5000,10,FALSE))</f>
        <v>0</v>
      </c>
      <c r="D7" s="62">
        <f>SUM(B7:C7)</f>
        <v>0</v>
      </c>
      <c r="E7" s="63"/>
      <c r="F7" s="62">
        <v>8</v>
      </c>
      <c r="G7" s="62">
        <f>IF(ISNA(VLOOKUP($Y$1*1000+F7,年齢別人口集計表AD2!$A$2:$K$5000,9,FALSE)),0,VLOOKUP($Y$1*1000+F7,年齢別人口集計表AD2!$A$2:$K$5000,9,FALSE))</f>
        <v>0</v>
      </c>
      <c r="H7" s="62">
        <f>IF(ISNA(VLOOKUP($Y$1*1000+F7,年齢別人口集計表AD2!$A$2:$K$5000,10,FALSE)),0,VLOOKUP($Y$1*1000+F7,年齢別人口集計表AD2!$A$2:$K$5000,10,FALSE))</f>
        <v>0</v>
      </c>
      <c r="I7" s="62">
        <f>SUM(G7:H7)</f>
        <v>0</v>
      </c>
      <c r="J7" s="63"/>
      <c r="K7" s="62">
        <v>13</v>
      </c>
      <c r="L7" s="62">
        <f>IF(ISNA(VLOOKUP($Y$1*1000+K7,年齢別人口集計表AD2!$A$2:$K$5000,9,FALSE)),0,VLOOKUP($Y$1*1000+K7,年齢別人口集計表AD2!$A$2:$K$5000,9,FALSE))</f>
        <v>0</v>
      </c>
      <c r="M7" s="62">
        <f>IF(ISNA(VLOOKUP($Y$1*1000+K7,年齢別人口集計表AD2!$A$2:$K$5000,10,FALSE)),0,VLOOKUP($Y$1*1000+K7,年齢別人口集計表AD2!$A$2:$K$5000,10,FALSE))</f>
        <v>0</v>
      </c>
      <c r="N7" s="62">
        <f>SUM(L7:M7)</f>
        <v>0</v>
      </c>
      <c r="O7" s="63"/>
      <c r="P7" s="62">
        <v>18</v>
      </c>
      <c r="Q7" s="62">
        <f>IF(ISNA(VLOOKUP($Y$1*1000+P7,年齢別人口集計表AD2!$A$2:$K$5000,9,FALSE)),0,VLOOKUP($Y$1*1000+P7,年齢別人口集計表AD2!$A$2:$K$5000,9,FALSE))</f>
        <v>0</v>
      </c>
      <c r="R7" s="62">
        <f>IF(ISNA(VLOOKUP($Y$1*1000+P7,年齢別人口集計表AD2!$A$2:$K$5000,10,FALSE)),0,VLOOKUP($Y$1*1000+P7,年齢別人口集計表AD2!$A$2:$K$5000,10,FALSE))</f>
        <v>0</v>
      </c>
      <c r="S7" s="62">
        <f>SUM(Q7:R7)</f>
        <v>0</v>
      </c>
      <c r="X7" s="57" t="s">
        <v>6</v>
      </c>
      <c r="Y7" s="57">
        <v>5</v>
      </c>
    </row>
    <row r="8" spans="1:25" x14ac:dyDescent="0.15">
      <c r="A8" s="62">
        <v>4</v>
      </c>
      <c r="B8" s="62">
        <f>IF(ISNA(VLOOKUP($Y$1*1000+A8,年齢別人口集計表AD2!$A$2:$K$5000,9,FALSE)),0,VLOOKUP($Y$1*1000+A8,年齢別人口集計表AD2!$A$2:$K$5000,9,FALSE))</f>
        <v>0</v>
      </c>
      <c r="C8" s="62">
        <f>IF(ISNA(VLOOKUP($Y$1*1000+A8,年齢別人口集計表AD2!$A$2:$K$5000,10,FALSE)),0,VLOOKUP($Y$1*1000+A8,年齢別人口集計表AD2!$A$2:$K$5000,10,FALSE))</f>
        <v>0</v>
      </c>
      <c r="D8" s="62">
        <f>SUM(B8:C8)</f>
        <v>0</v>
      </c>
      <c r="E8" s="63"/>
      <c r="F8" s="62">
        <v>9</v>
      </c>
      <c r="G8" s="62">
        <f>IF(ISNA(VLOOKUP($Y$1*1000+F8,年齢別人口集計表AD2!$A$2:$K$5000,9,FALSE)),0,VLOOKUP($Y$1*1000+F8,年齢別人口集計表AD2!$A$2:$K$5000,9,FALSE))</f>
        <v>0</v>
      </c>
      <c r="H8" s="62">
        <f>IF(ISNA(VLOOKUP($Y$1*1000+F8,年齢別人口集計表AD2!$A$2:$K$5000,10,FALSE)),0,VLOOKUP($Y$1*1000+F8,年齢別人口集計表AD2!$A$2:$K$5000,10,FALSE))</f>
        <v>0</v>
      </c>
      <c r="I8" s="62">
        <f>SUM(G8:H8)</f>
        <v>0</v>
      </c>
      <c r="J8" s="63"/>
      <c r="K8" s="62">
        <v>14</v>
      </c>
      <c r="L8" s="62">
        <f>IF(ISNA(VLOOKUP($Y$1*1000+K8,年齢別人口集計表AD2!$A$2:$K$5000,9,FALSE)),0,VLOOKUP($Y$1*1000+K8,年齢別人口集計表AD2!$A$2:$K$5000,9,FALSE))</f>
        <v>0</v>
      </c>
      <c r="M8" s="62">
        <f>IF(ISNA(VLOOKUP($Y$1*1000+K8,年齢別人口集計表AD2!$A$2:$K$5000,10,FALSE)),0,VLOOKUP($Y$1*1000+K8,年齢別人口集計表AD2!$A$2:$K$5000,10,FALSE))</f>
        <v>0</v>
      </c>
      <c r="N8" s="62">
        <f>SUM(L8:M8)</f>
        <v>0</v>
      </c>
      <c r="O8" s="63"/>
      <c r="P8" s="62">
        <v>19</v>
      </c>
      <c r="Q8" s="62">
        <f>IF(ISNA(VLOOKUP($Y$1*1000+P8,年齢別人口集計表AD2!$A$2:$K$5000,9,FALSE)),0,VLOOKUP($Y$1*1000+P8,年齢別人口集計表AD2!$A$2:$K$5000,9,FALSE))</f>
        <v>0</v>
      </c>
      <c r="R8" s="62">
        <f>IF(ISNA(VLOOKUP($Y$1*1000+P8,年齢別人口集計表AD2!$A$2:$K$5000,10,FALSE)),0,VLOOKUP($Y$1*1000+P8,年齢別人口集計表AD2!$A$2:$K$5000,10,FALSE))</f>
        <v>2</v>
      </c>
      <c r="S8" s="62">
        <f>SUM(Q8:R8)</f>
        <v>2</v>
      </c>
      <c r="X8" s="57" t="s">
        <v>7</v>
      </c>
      <c r="Y8" s="57">
        <v>6</v>
      </c>
    </row>
    <row r="9" spans="1:25" x14ac:dyDescent="0.15">
      <c r="A9" s="64" t="s">
        <v>91</v>
      </c>
      <c r="B9" s="62">
        <f>SUM(B4:B8)</f>
        <v>0</v>
      </c>
      <c r="C9" s="62">
        <f>SUM(C4:C8)</f>
        <v>0</v>
      </c>
      <c r="D9" s="62">
        <f>SUM(D4:D8)</f>
        <v>0</v>
      </c>
      <c r="E9" s="63"/>
      <c r="F9" s="64" t="s">
        <v>91</v>
      </c>
      <c r="G9" s="62">
        <f>SUM(G4:G8)</f>
        <v>0</v>
      </c>
      <c r="H9" s="62">
        <f>SUM(H4:H8)</f>
        <v>0</v>
      </c>
      <c r="I9" s="62">
        <f>SUM(I4:I8)</f>
        <v>0</v>
      </c>
      <c r="J9" s="63"/>
      <c r="K9" s="64" t="s">
        <v>91</v>
      </c>
      <c r="L9" s="62">
        <f>SUM(L4:L8)</f>
        <v>0</v>
      </c>
      <c r="M9" s="62">
        <f>SUM(M4:M8)</f>
        <v>3</v>
      </c>
      <c r="N9" s="62">
        <f>SUM(N4:N8)</f>
        <v>3</v>
      </c>
      <c r="O9" s="63"/>
      <c r="P9" s="64" t="s">
        <v>91</v>
      </c>
      <c r="Q9" s="62">
        <f>SUM(Q4:Q8)</f>
        <v>3</v>
      </c>
      <c r="R9" s="62">
        <f>SUM(R4:R8)</f>
        <v>3</v>
      </c>
      <c r="S9" s="62">
        <f>SUM(S4:S8)</f>
        <v>6</v>
      </c>
      <c r="U9" s="65">
        <f>Q9+L9+G9+B9</f>
        <v>3</v>
      </c>
      <c r="V9" s="65">
        <f>R9+M9+H9+C9</f>
        <v>6</v>
      </c>
      <c r="X9" s="57" t="s">
        <v>8</v>
      </c>
      <c r="Y9" s="57">
        <v>7</v>
      </c>
    </row>
    <row r="10" spans="1:25" x14ac:dyDescent="0.15">
      <c r="A10" s="66"/>
      <c r="B10" s="66"/>
      <c r="C10" s="66"/>
      <c r="D10" s="66"/>
      <c r="F10" s="66"/>
      <c r="G10" s="66"/>
      <c r="H10" s="66"/>
      <c r="I10" s="66"/>
      <c r="K10" s="66"/>
      <c r="L10" s="66"/>
      <c r="M10" s="66"/>
      <c r="N10" s="66"/>
      <c r="P10" s="66"/>
      <c r="Q10" s="66"/>
      <c r="R10" s="66"/>
      <c r="S10" s="66"/>
      <c r="X10" s="57" t="s">
        <v>9</v>
      </c>
      <c r="Y10" s="57">
        <v>8</v>
      </c>
    </row>
    <row r="11" spans="1:25" x14ac:dyDescent="0.15">
      <c r="A11" s="64" t="s">
        <v>0</v>
      </c>
      <c r="B11" s="64" t="s">
        <v>89</v>
      </c>
      <c r="C11" s="64" t="s">
        <v>90</v>
      </c>
      <c r="D11" s="64" t="s">
        <v>91</v>
      </c>
      <c r="E11" s="63"/>
      <c r="F11" s="64" t="s">
        <v>0</v>
      </c>
      <c r="G11" s="64" t="s">
        <v>89</v>
      </c>
      <c r="H11" s="64" t="s">
        <v>90</v>
      </c>
      <c r="I11" s="64" t="s">
        <v>91</v>
      </c>
      <c r="J11" s="63"/>
      <c r="K11" s="64" t="s">
        <v>0</v>
      </c>
      <c r="L11" s="64" t="s">
        <v>89</v>
      </c>
      <c r="M11" s="64" t="s">
        <v>90</v>
      </c>
      <c r="N11" s="64" t="s">
        <v>91</v>
      </c>
      <c r="O11" s="63"/>
      <c r="P11" s="64" t="s">
        <v>0</v>
      </c>
      <c r="Q11" s="64" t="s">
        <v>89</v>
      </c>
      <c r="R11" s="64" t="s">
        <v>90</v>
      </c>
      <c r="S11" s="64" t="s">
        <v>91</v>
      </c>
      <c r="X11" s="57" t="s">
        <v>10</v>
      </c>
      <c r="Y11" s="57">
        <v>9</v>
      </c>
    </row>
    <row r="12" spans="1:25" x14ac:dyDescent="0.15">
      <c r="A12" s="62">
        <v>20</v>
      </c>
      <c r="B12" s="62">
        <f>IF(ISNA(VLOOKUP($Y$1*1000+A12,年齢別人口集計表AD2!$A$2:$K$5000,9,FALSE)),0,VLOOKUP($Y$1*1000+A12,年齢別人口集計表AD2!$A$2:$K$5000,9,FALSE))</f>
        <v>0</v>
      </c>
      <c r="C12" s="62">
        <f>IF(ISNA(VLOOKUP($Y$1*1000+A12,年齢別人口集計表AD2!$A$2:$K$5000,10,FALSE)),0,VLOOKUP($Y$1*1000+A12,年齢別人口集計表AD2!$A$2:$K$5000,10,FALSE))</f>
        <v>0</v>
      </c>
      <c r="D12" s="62">
        <f>SUM(B12:C12)</f>
        <v>0</v>
      </c>
      <c r="E12" s="63"/>
      <c r="F12" s="62">
        <v>25</v>
      </c>
      <c r="G12" s="62">
        <f>IF(ISNA(VLOOKUP($Y$1*1000+F12,年齢別人口集計表AD2!$A$2:$K$5000,9,FALSE)),0,VLOOKUP($Y$1*1000+F12,年齢別人口集計表AD2!$A$2:$K$5000,9,FALSE))</f>
        <v>0</v>
      </c>
      <c r="H12" s="62">
        <f>IF(ISNA(VLOOKUP($Y$1*1000+F12,年齢別人口集計表AD2!$A$2:$K$5000,10,FALSE)),0,VLOOKUP($Y$1*1000+F12,年齢別人口集計表AD2!$A$2:$K$5000,10,FALSE))</f>
        <v>0</v>
      </c>
      <c r="I12" s="62">
        <f>SUM(G12:H12)</f>
        <v>0</v>
      </c>
      <c r="J12" s="63"/>
      <c r="K12" s="62">
        <v>30</v>
      </c>
      <c r="L12" s="62">
        <f>IF(ISNA(VLOOKUP($Y$1*1000+K12,年齢別人口集計表AD2!$A$2:$K$5000,9,FALSE)),0,VLOOKUP($Y$1*1000+K12,年齢別人口集計表AD2!$A$2:$K$5000,9,FALSE))</f>
        <v>1</v>
      </c>
      <c r="M12" s="62">
        <f>IF(ISNA(VLOOKUP($Y$1*1000+K12,年齢別人口集計表AD2!$A$2:$K$5000,10,FALSE)),0,VLOOKUP($Y$1*1000+K12,年齢別人口集計表AD2!$A$2:$K$5000,10,FALSE))</f>
        <v>0</v>
      </c>
      <c r="N12" s="62">
        <f>SUM(L12:M12)</f>
        <v>1</v>
      </c>
      <c r="O12" s="63"/>
      <c r="P12" s="62">
        <v>35</v>
      </c>
      <c r="Q12" s="62">
        <f>IF(ISNA(VLOOKUP($Y$1*1000+P12,年齢別人口集計表AD2!$A$2:$K$5000,9,FALSE)),0,VLOOKUP($Y$1*1000+P12,年齢別人口集計表AD2!$A$2:$K$5000,9,FALSE))</f>
        <v>0</v>
      </c>
      <c r="R12" s="62">
        <f>IF(ISNA(VLOOKUP($Y$1*1000+P12,年齢別人口集計表AD2!$A$2:$K$5000,10,FALSE)),0,VLOOKUP($Y$1*1000+P12,年齢別人口集計表AD2!$A$2:$K$5000,10,FALSE))</f>
        <v>0</v>
      </c>
      <c r="S12" s="62">
        <f>SUM(Q12:R12)</f>
        <v>0</v>
      </c>
      <c r="X12" s="57" t="s">
        <v>11</v>
      </c>
      <c r="Y12" s="57">
        <v>10</v>
      </c>
    </row>
    <row r="13" spans="1:25" x14ac:dyDescent="0.15">
      <c r="A13" s="62">
        <v>21</v>
      </c>
      <c r="B13" s="62">
        <f>IF(ISNA(VLOOKUP($Y$1*1000+A13,年齢別人口集計表AD2!$A$2:$K$5000,9,FALSE)),0,VLOOKUP($Y$1*1000+A13,年齢別人口集計表AD2!$A$2:$K$5000,9,FALSE))</f>
        <v>0</v>
      </c>
      <c r="C13" s="62">
        <f>IF(ISNA(VLOOKUP($Y$1*1000+A13,年齢別人口集計表AD2!$A$2:$K$5000,10,FALSE)),0,VLOOKUP($Y$1*1000+A13,年齢別人口集計表AD2!$A$2:$K$5000,10,FALSE))</f>
        <v>1</v>
      </c>
      <c r="D13" s="62">
        <f>SUM(B13:C13)</f>
        <v>1</v>
      </c>
      <c r="E13" s="63"/>
      <c r="F13" s="62">
        <v>26</v>
      </c>
      <c r="G13" s="62">
        <f>IF(ISNA(VLOOKUP($Y$1*1000+F13,年齢別人口集計表AD2!$A$2:$K$5000,9,FALSE)),0,VLOOKUP($Y$1*1000+F13,年齢別人口集計表AD2!$A$2:$K$5000,9,FALSE))</f>
        <v>1</v>
      </c>
      <c r="H13" s="62">
        <f>IF(ISNA(VLOOKUP($Y$1*1000+F13,年齢別人口集計表AD2!$A$2:$K$5000,10,FALSE)),0,VLOOKUP($Y$1*1000+F13,年齢別人口集計表AD2!$A$2:$K$5000,10,FALSE))</f>
        <v>1</v>
      </c>
      <c r="I13" s="62">
        <f>SUM(G13:H13)</f>
        <v>2</v>
      </c>
      <c r="J13" s="63"/>
      <c r="K13" s="62">
        <v>31</v>
      </c>
      <c r="L13" s="62">
        <f>IF(ISNA(VLOOKUP($Y$1*1000+K13,年齢別人口集計表AD2!$A$2:$K$5000,9,FALSE)),0,VLOOKUP($Y$1*1000+K13,年齢別人口集計表AD2!$A$2:$K$5000,9,FALSE))</f>
        <v>0</v>
      </c>
      <c r="M13" s="62">
        <f>IF(ISNA(VLOOKUP($Y$1*1000+K13,年齢別人口集計表AD2!$A$2:$K$5000,10,FALSE)),0,VLOOKUP($Y$1*1000+K13,年齢別人口集計表AD2!$A$2:$K$5000,10,FALSE))</f>
        <v>0</v>
      </c>
      <c r="N13" s="62">
        <f>SUM(L13:M13)</f>
        <v>0</v>
      </c>
      <c r="O13" s="63"/>
      <c r="P13" s="62">
        <v>36</v>
      </c>
      <c r="Q13" s="62">
        <f>IF(ISNA(VLOOKUP($Y$1*1000+P13,年齢別人口集計表AD2!$A$2:$K$5000,9,FALSE)),0,VLOOKUP($Y$1*1000+P13,年齢別人口集計表AD2!$A$2:$K$5000,9,FALSE))</f>
        <v>1</v>
      </c>
      <c r="R13" s="62">
        <f>IF(ISNA(VLOOKUP($Y$1*1000+P13,年齢別人口集計表AD2!$A$2:$K$5000,10,FALSE)),0,VLOOKUP($Y$1*1000+P13,年齢別人口集計表AD2!$A$2:$K$5000,10,FALSE))</f>
        <v>1</v>
      </c>
      <c r="S13" s="62">
        <f>SUM(Q13:R13)</f>
        <v>2</v>
      </c>
      <c r="X13" s="57" t="s">
        <v>12</v>
      </c>
      <c r="Y13" s="57">
        <v>11</v>
      </c>
    </row>
    <row r="14" spans="1:25" x14ac:dyDescent="0.15">
      <c r="A14" s="62">
        <v>22</v>
      </c>
      <c r="B14" s="62">
        <f>IF(ISNA(VLOOKUP($Y$1*1000+A14,年齢別人口集計表AD2!$A$2:$K$5000,9,FALSE)),0,VLOOKUP($Y$1*1000+A14,年齢別人口集計表AD2!$A$2:$K$5000,9,FALSE))</f>
        <v>1</v>
      </c>
      <c r="C14" s="62">
        <f>IF(ISNA(VLOOKUP($Y$1*1000+A14,年齢別人口集計表AD2!$A$2:$K$5000,10,FALSE)),0,VLOOKUP($Y$1*1000+A14,年齢別人口集計表AD2!$A$2:$K$5000,10,FALSE))</f>
        <v>0</v>
      </c>
      <c r="D14" s="62">
        <f>SUM(B14:C14)</f>
        <v>1</v>
      </c>
      <c r="E14" s="63"/>
      <c r="F14" s="62">
        <v>27</v>
      </c>
      <c r="G14" s="62">
        <f>IF(ISNA(VLOOKUP($Y$1*1000+F14,年齢別人口集計表AD2!$A$2:$K$5000,9,FALSE)),0,VLOOKUP($Y$1*1000+F14,年齢別人口集計表AD2!$A$2:$K$5000,9,FALSE))</f>
        <v>2</v>
      </c>
      <c r="H14" s="62">
        <f>IF(ISNA(VLOOKUP($Y$1*1000+F14,年齢別人口集計表AD2!$A$2:$K$5000,10,FALSE)),0,VLOOKUP($Y$1*1000+F14,年齢別人口集計表AD2!$A$2:$K$5000,10,FALSE))</f>
        <v>0</v>
      </c>
      <c r="I14" s="62">
        <f>SUM(G14:H14)</f>
        <v>2</v>
      </c>
      <c r="J14" s="63"/>
      <c r="K14" s="62">
        <v>32</v>
      </c>
      <c r="L14" s="62">
        <f>IF(ISNA(VLOOKUP($Y$1*1000+K14,年齢別人口集計表AD2!$A$2:$K$5000,9,FALSE)),0,VLOOKUP($Y$1*1000+K14,年齢別人口集計表AD2!$A$2:$K$5000,9,FALSE))</f>
        <v>1</v>
      </c>
      <c r="M14" s="62">
        <f>IF(ISNA(VLOOKUP($Y$1*1000+K14,年齢別人口集計表AD2!$A$2:$K$5000,10,FALSE)),0,VLOOKUP($Y$1*1000+K14,年齢別人口集計表AD2!$A$2:$K$5000,10,FALSE))</f>
        <v>0</v>
      </c>
      <c r="N14" s="62">
        <f>SUM(L14:M14)</f>
        <v>1</v>
      </c>
      <c r="O14" s="63"/>
      <c r="P14" s="62">
        <v>37</v>
      </c>
      <c r="Q14" s="62">
        <f>IF(ISNA(VLOOKUP($Y$1*1000+P14,年齢別人口集計表AD2!$A$2:$K$5000,9,FALSE)),0,VLOOKUP($Y$1*1000+P14,年齢別人口集計表AD2!$A$2:$K$5000,9,FALSE))</f>
        <v>0</v>
      </c>
      <c r="R14" s="62">
        <f>IF(ISNA(VLOOKUP($Y$1*1000+P14,年齢別人口集計表AD2!$A$2:$K$5000,10,FALSE)),0,VLOOKUP($Y$1*1000+P14,年齢別人口集計表AD2!$A$2:$K$5000,10,FALSE))</f>
        <v>0</v>
      </c>
      <c r="S14" s="62">
        <f>SUM(Q14:R14)</f>
        <v>0</v>
      </c>
      <c r="X14" s="57" t="s">
        <v>13</v>
      </c>
      <c r="Y14" s="57">
        <v>12</v>
      </c>
    </row>
    <row r="15" spans="1:25" x14ac:dyDescent="0.15">
      <c r="A15" s="62">
        <v>23</v>
      </c>
      <c r="B15" s="62">
        <f>IF(ISNA(VLOOKUP($Y$1*1000+A15,年齢別人口集計表AD2!$A$2:$K$5000,9,FALSE)),0,VLOOKUP($Y$1*1000+A15,年齢別人口集計表AD2!$A$2:$K$5000,9,FALSE))</f>
        <v>2</v>
      </c>
      <c r="C15" s="62">
        <f>IF(ISNA(VLOOKUP($Y$1*1000+A15,年齢別人口集計表AD2!$A$2:$K$5000,10,FALSE)),0,VLOOKUP($Y$1*1000+A15,年齢別人口集計表AD2!$A$2:$K$5000,10,FALSE))</f>
        <v>1</v>
      </c>
      <c r="D15" s="62">
        <f>SUM(B15:C15)</f>
        <v>3</v>
      </c>
      <c r="E15" s="63"/>
      <c r="F15" s="62">
        <v>28</v>
      </c>
      <c r="G15" s="62">
        <f>IF(ISNA(VLOOKUP($Y$1*1000+F15,年齢別人口集計表AD2!$A$2:$K$5000,9,FALSE)),0,VLOOKUP($Y$1*1000+F15,年齢別人口集計表AD2!$A$2:$K$5000,9,FALSE))</f>
        <v>1</v>
      </c>
      <c r="H15" s="62">
        <f>IF(ISNA(VLOOKUP($Y$1*1000+F15,年齢別人口集計表AD2!$A$2:$K$5000,10,FALSE)),0,VLOOKUP($Y$1*1000+F15,年齢別人口集計表AD2!$A$2:$K$5000,10,FALSE))</f>
        <v>1</v>
      </c>
      <c r="I15" s="62">
        <f>SUM(G15:H15)</f>
        <v>2</v>
      </c>
      <c r="J15" s="63"/>
      <c r="K15" s="62">
        <v>33</v>
      </c>
      <c r="L15" s="62">
        <f>IF(ISNA(VLOOKUP($Y$1*1000+K15,年齢別人口集計表AD2!$A$2:$K$5000,9,FALSE)),0,VLOOKUP($Y$1*1000+K15,年齢別人口集計表AD2!$A$2:$K$5000,9,FALSE))</f>
        <v>0</v>
      </c>
      <c r="M15" s="62">
        <f>IF(ISNA(VLOOKUP($Y$1*1000+K15,年齢別人口集計表AD2!$A$2:$K$5000,10,FALSE)),0,VLOOKUP($Y$1*1000+K15,年齢別人口集計表AD2!$A$2:$K$5000,10,FALSE))</f>
        <v>1</v>
      </c>
      <c r="N15" s="62">
        <f>SUM(L15:M15)</f>
        <v>1</v>
      </c>
      <c r="O15" s="63"/>
      <c r="P15" s="62">
        <v>38</v>
      </c>
      <c r="Q15" s="62">
        <f>IF(ISNA(VLOOKUP($Y$1*1000+P15,年齢別人口集計表AD2!$A$2:$K$5000,9,FALSE)),0,VLOOKUP($Y$1*1000+P15,年齢別人口集計表AD2!$A$2:$K$5000,9,FALSE))</f>
        <v>0</v>
      </c>
      <c r="R15" s="62">
        <f>IF(ISNA(VLOOKUP($Y$1*1000+P15,年齢別人口集計表AD2!$A$2:$K$5000,10,FALSE)),0,VLOOKUP($Y$1*1000+P15,年齢別人口集計表AD2!$A$2:$K$5000,10,FALSE))</f>
        <v>0</v>
      </c>
      <c r="S15" s="62">
        <f>SUM(Q15:R15)</f>
        <v>0</v>
      </c>
      <c r="X15" s="57" t="s">
        <v>14</v>
      </c>
      <c r="Y15" s="57">
        <v>13</v>
      </c>
    </row>
    <row r="16" spans="1:25" x14ac:dyDescent="0.15">
      <c r="A16" s="62">
        <v>24</v>
      </c>
      <c r="B16" s="62">
        <f>IF(ISNA(VLOOKUP($Y$1*1000+A16,年齢別人口集計表AD2!$A$2:$K$5000,9,FALSE)),0,VLOOKUP($Y$1*1000+A16,年齢別人口集計表AD2!$A$2:$K$5000,9,FALSE))</f>
        <v>0</v>
      </c>
      <c r="C16" s="62">
        <f>IF(ISNA(VLOOKUP($Y$1*1000+A16,年齢別人口集計表AD2!$A$2:$K$5000,10,FALSE)),0,VLOOKUP($Y$1*1000+A16,年齢別人口集計表AD2!$A$2:$K$5000,10,FALSE))</f>
        <v>0</v>
      </c>
      <c r="D16" s="62">
        <f>SUM(B16:C16)</f>
        <v>0</v>
      </c>
      <c r="E16" s="63"/>
      <c r="F16" s="62">
        <v>29</v>
      </c>
      <c r="G16" s="62">
        <f>IF(ISNA(VLOOKUP($Y$1*1000+F16,年齢別人口集計表AD2!$A$2:$K$5000,9,FALSE)),0,VLOOKUP($Y$1*1000+F16,年齢別人口集計表AD2!$A$2:$K$5000,9,FALSE))</f>
        <v>0</v>
      </c>
      <c r="H16" s="62">
        <f>IF(ISNA(VLOOKUP($Y$1*1000+F16,年齢別人口集計表AD2!$A$2:$K$5000,10,FALSE)),0,VLOOKUP($Y$1*1000+F16,年齢別人口集計表AD2!$A$2:$K$5000,10,FALSE))</f>
        <v>0</v>
      </c>
      <c r="I16" s="62">
        <f>SUM(G16:H16)</f>
        <v>0</v>
      </c>
      <c r="J16" s="63"/>
      <c r="K16" s="62">
        <v>34</v>
      </c>
      <c r="L16" s="62">
        <f>IF(ISNA(VLOOKUP($Y$1*1000+K16,年齢別人口集計表AD2!$A$2:$K$5000,9,FALSE)),0,VLOOKUP($Y$1*1000+K16,年齢別人口集計表AD2!$A$2:$K$5000,9,FALSE))</f>
        <v>2</v>
      </c>
      <c r="M16" s="62">
        <f>IF(ISNA(VLOOKUP($Y$1*1000+K16,年齢別人口集計表AD2!$A$2:$K$5000,10,FALSE)),0,VLOOKUP($Y$1*1000+K16,年齢別人口集計表AD2!$A$2:$K$5000,10,FALSE))</f>
        <v>0</v>
      </c>
      <c r="N16" s="62">
        <f>SUM(L16:M16)</f>
        <v>2</v>
      </c>
      <c r="O16" s="63"/>
      <c r="P16" s="62">
        <v>39</v>
      </c>
      <c r="Q16" s="62">
        <f>IF(ISNA(VLOOKUP($Y$1*1000+P16,年齢別人口集計表AD2!$A$2:$K$5000,9,FALSE)),0,VLOOKUP($Y$1*1000+P16,年齢別人口集計表AD2!$A$2:$K$5000,9,FALSE))</f>
        <v>1</v>
      </c>
      <c r="R16" s="62">
        <f>IF(ISNA(VLOOKUP($Y$1*1000+P16,年齢別人口集計表AD2!$A$2:$K$5000,10,FALSE)),0,VLOOKUP($Y$1*1000+P16,年齢別人口集計表AD2!$A$2:$K$5000,10,FALSE))</f>
        <v>0</v>
      </c>
      <c r="S16" s="62">
        <f>SUM(Q16:R16)</f>
        <v>1</v>
      </c>
      <c r="X16" s="57" t="s">
        <v>15</v>
      </c>
      <c r="Y16" s="57">
        <v>14</v>
      </c>
    </row>
    <row r="17" spans="1:25" x14ac:dyDescent="0.15">
      <c r="A17" s="64" t="s">
        <v>91</v>
      </c>
      <c r="B17" s="62">
        <f>SUM(B12:B16)</f>
        <v>3</v>
      </c>
      <c r="C17" s="62">
        <f>SUM(C12:C16)</f>
        <v>2</v>
      </c>
      <c r="D17" s="62">
        <f>SUM(D12:D16)</f>
        <v>5</v>
      </c>
      <c r="E17" s="63"/>
      <c r="F17" s="64" t="s">
        <v>91</v>
      </c>
      <c r="G17" s="62">
        <f>SUM(G12:G16)</f>
        <v>4</v>
      </c>
      <c r="H17" s="62">
        <f>SUM(H12:H16)</f>
        <v>2</v>
      </c>
      <c r="I17" s="62">
        <f>SUM(I12:I16)</f>
        <v>6</v>
      </c>
      <c r="J17" s="63"/>
      <c r="K17" s="64" t="s">
        <v>91</v>
      </c>
      <c r="L17" s="62">
        <f>SUM(L12:L16)</f>
        <v>4</v>
      </c>
      <c r="M17" s="62">
        <f>SUM(M12:M16)</f>
        <v>1</v>
      </c>
      <c r="N17" s="62">
        <f>SUM(N12:N16)</f>
        <v>5</v>
      </c>
      <c r="O17" s="63"/>
      <c r="P17" s="64" t="s">
        <v>91</v>
      </c>
      <c r="Q17" s="62">
        <f>SUM(Q12:Q16)</f>
        <v>2</v>
      </c>
      <c r="R17" s="62">
        <f>SUM(R12:R16)</f>
        <v>1</v>
      </c>
      <c r="S17" s="62">
        <f>SUM(S12:S16)</f>
        <v>3</v>
      </c>
      <c r="U17" s="65">
        <f>Q17+L17+G17+B17</f>
        <v>13</v>
      </c>
      <c r="V17" s="65">
        <f>R17+M17+H17+C17</f>
        <v>6</v>
      </c>
      <c r="X17" s="57" t="s">
        <v>16</v>
      </c>
      <c r="Y17" s="57">
        <v>15</v>
      </c>
    </row>
    <row r="18" spans="1:25" x14ac:dyDescent="0.15">
      <c r="A18" s="66"/>
      <c r="B18" s="66"/>
      <c r="C18" s="66"/>
      <c r="D18" s="66"/>
      <c r="F18" s="66"/>
      <c r="G18" s="66"/>
      <c r="H18" s="66"/>
      <c r="I18" s="66"/>
      <c r="K18" s="66"/>
      <c r="L18" s="66"/>
      <c r="M18" s="66"/>
      <c r="N18" s="66"/>
      <c r="P18" s="66"/>
      <c r="Q18" s="66"/>
      <c r="R18" s="66"/>
      <c r="S18" s="66"/>
      <c r="X18" s="57" t="s">
        <v>17</v>
      </c>
      <c r="Y18" s="57">
        <v>16</v>
      </c>
    </row>
    <row r="19" spans="1:25" x14ac:dyDescent="0.15">
      <c r="A19" s="64" t="s">
        <v>0</v>
      </c>
      <c r="B19" s="64" t="s">
        <v>89</v>
      </c>
      <c r="C19" s="64" t="s">
        <v>90</v>
      </c>
      <c r="D19" s="64" t="s">
        <v>91</v>
      </c>
      <c r="E19" s="63"/>
      <c r="F19" s="64" t="s">
        <v>0</v>
      </c>
      <c r="G19" s="64" t="s">
        <v>89</v>
      </c>
      <c r="H19" s="64" t="s">
        <v>90</v>
      </c>
      <c r="I19" s="64" t="s">
        <v>91</v>
      </c>
      <c r="J19" s="63"/>
      <c r="K19" s="64" t="s">
        <v>0</v>
      </c>
      <c r="L19" s="64" t="s">
        <v>89</v>
      </c>
      <c r="M19" s="64" t="s">
        <v>90</v>
      </c>
      <c r="N19" s="64" t="s">
        <v>91</v>
      </c>
      <c r="O19" s="63"/>
      <c r="P19" s="64" t="s">
        <v>0</v>
      </c>
      <c r="Q19" s="64" t="s">
        <v>89</v>
      </c>
      <c r="R19" s="64" t="s">
        <v>90</v>
      </c>
      <c r="S19" s="64" t="s">
        <v>91</v>
      </c>
      <c r="X19" s="57" t="s">
        <v>18</v>
      </c>
      <c r="Y19" s="57">
        <v>17</v>
      </c>
    </row>
    <row r="20" spans="1:25" x14ac:dyDescent="0.15">
      <c r="A20" s="62">
        <v>40</v>
      </c>
      <c r="B20" s="62">
        <f>IF(ISNA(VLOOKUP($Y$1*1000+A20,年齢別人口集計表AD2!$A$2:$K$5000,9,FALSE)),0,VLOOKUP($Y$1*1000+A20,年齢別人口集計表AD2!$A$2:$K$5000,9,FALSE))</f>
        <v>1</v>
      </c>
      <c r="C20" s="62">
        <f>IF(ISNA(VLOOKUP($Y$1*1000+A20,年齢別人口集計表AD2!$A$2:$K$5000,10,FALSE)),0,VLOOKUP($Y$1*1000+A20,年齢別人口集計表AD2!$A$2:$K$5000,10,FALSE))</f>
        <v>2</v>
      </c>
      <c r="D20" s="62">
        <f>SUM(B20:C20)</f>
        <v>3</v>
      </c>
      <c r="E20" s="63"/>
      <c r="F20" s="62">
        <v>45</v>
      </c>
      <c r="G20" s="62">
        <f>IF(ISNA(VLOOKUP($Y$1*1000+F20,年齢別人口集計表AD2!$A$2:$K$5000,9,FALSE)),0,VLOOKUP($Y$1*1000+F20,年齢別人口集計表AD2!$A$2:$K$5000,9,FALSE))</f>
        <v>1</v>
      </c>
      <c r="H20" s="62">
        <f>IF(ISNA(VLOOKUP($Y$1*1000+F20,年齢別人口集計表AD2!$A$2:$K$5000,10,FALSE)),0,VLOOKUP($Y$1*1000+F20,年齢別人口集計表AD2!$A$2:$K$5000,10,FALSE))</f>
        <v>1</v>
      </c>
      <c r="I20" s="62">
        <f>SUM(G20:H20)</f>
        <v>2</v>
      </c>
      <c r="J20" s="63"/>
      <c r="K20" s="62">
        <v>50</v>
      </c>
      <c r="L20" s="62">
        <f>IF(ISNA(VLOOKUP($Y$1*1000+K20,年齢別人口集計表AD2!$A$2:$K$5000,9,FALSE)),0,VLOOKUP($Y$1*1000+K20,年齢別人口集計表AD2!$A$2:$K$5000,9,FALSE))</f>
        <v>1</v>
      </c>
      <c r="M20" s="62">
        <f>IF(ISNA(VLOOKUP($Y$1*1000+K20,年齢別人口集計表AD2!$A$2:$K$5000,10,FALSE)),0,VLOOKUP($Y$1*1000+K20,年齢別人口集計表AD2!$A$2:$K$5000,10,FALSE))</f>
        <v>0</v>
      </c>
      <c r="N20" s="62">
        <f>SUM(L20:M20)</f>
        <v>1</v>
      </c>
      <c r="O20" s="63"/>
      <c r="P20" s="62">
        <v>55</v>
      </c>
      <c r="Q20" s="62">
        <f>IF(ISNA(VLOOKUP($Y$1*1000+P20,年齢別人口集計表AD2!$A$2:$K$5000,9,FALSE)),0,VLOOKUP($Y$1*1000+P20,年齢別人口集計表AD2!$A$2:$K$5000,9,FALSE))</f>
        <v>0</v>
      </c>
      <c r="R20" s="62">
        <f>IF(ISNA(VLOOKUP($Y$1*1000+P20,年齢別人口集計表AD2!$A$2:$K$5000,10,FALSE)),0,VLOOKUP($Y$1*1000+P20,年齢別人口集計表AD2!$A$2:$K$5000,10,FALSE))</f>
        <v>0</v>
      </c>
      <c r="S20" s="62">
        <f>SUM(Q20:R20)</f>
        <v>0</v>
      </c>
      <c r="X20" s="57" t="s">
        <v>19</v>
      </c>
      <c r="Y20" s="57">
        <v>18</v>
      </c>
    </row>
    <row r="21" spans="1:25" x14ac:dyDescent="0.15">
      <c r="A21" s="62">
        <v>41</v>
      </c>
      <c r="B21" s="62">
        <f>IF(ISNA(VLOOKUP($Y$1*1000+A21,年齢別人口集計表AD2!$A$2:$K$5000,9,FALSE)),0,VLOOKUP($Y$1*1000+A21,年齢別人口集計表AD2!$A$2:$K$5000,9,FALSE))</f>
        <v>0</v>
      </c>
      <c r="C21" s="62">
        <f>IF(ISNA(VLOOKUP($Y$1*1000+A21,年齢別人口集計表AD2!$A$2:$K$5000,10,FALSE)),0,VLOOKUP($Y$1*1000+A21,年齢別人口集計表AD2!$A$2:$K$5000,10,FALSE))</f>
        <v>0</v>
      </c>
      <c r="D21" s="62">
        <f>SUM(B21:C21)</f>
        <v>0</v>
      </c>
      <c r="E21" s="63"/>
      <c r="F21" s="62">
        <v>46</v>
      </c>
      <c r="G21" s="62">
        <f>IF(ISNA(VLOOKUP($Y$1*1000+F21,年齢別人口集計表AD2!$A$2:$K$5000,9,FALSE)),0,VLOOKUP($Y$1*1000+F21,年齢別人口集計表AD2!$A$2:$K$5000,9,FALSE))</f>
        <v>1</v>
      </c>
      <c r="H21" s="62">
        <f>IF(ISNA(VLOOKUP($Y$1*1000+F21,年齢別人口集計表AD2!$A$2:$K$5000,10,FALSE)),0,VLOOKUP($Y$1*1000+F21,年齢別人口集計表AD2!$A$2:$K$5000,10,FALSE))</f>
        <v>0</v>
      </c>
      <c r="I21" s="62">
        <f>SUM(G21:H21)</f>
        <v>1</v>
      </c>
      <c r="J21" s="63"/>
      <c r="K21" s="62">
        <v>51</v>
      </c>
      <c r="L21" s="62">
        <f>IF(ISNA(VLOOKUP($Y$1*1000+K21,年齢別人口集計表AD2!$A$2:$K$5000,9,FALSE)),0,VLOOKUP($Y$1*1000+K21,年齢別人口集計表AD2!$A$2:$K$5000,9,FALSE))</f>
        <v>0</v>
      </c>
      <c r="M21" s="62">
        <f>IF(ISNA(VLOOKUP($Y$1*1000+K21,年齢別人口集計表AD2!$A$2:$K$5000,10,FALSE)),0,VLOOKUP($Y$1*1000+K21,年齢別人口集計表AD2!$A$2:$K$5000,10,FALSE))</f>
        <v>0</v>
      </c>
      <c r="N21" s="62">
        <f>SUM(L21:M21)</f>
        <v>0</v>
      </c>
      <c r="O21" s="63"/>
      <c r="P21" s="62">
        <v>56</v>
      </c>
      <c r="Q21" s="62">
        <f>IF(ISNA(VLOOKUP($Y$1*1000+P21,年齢別人口集計表AD2!$A$2:$K$5000,9,FALSE)),0,VLOOKUP($Y$1*1000+P21,年齢別人口集計表AD2!$A$2:$K$5000,9,FALSE))</f>
        <v>0</v>
      </c>
      <c r="R21" s="62">
        <f>IF(ISNA(VLOOKUP($Y$1*1000+P21,年齢別人口集計表AD2!$A$2:$K$5000,10,FALSE)),0,VLOOKUP($Y$1*1000+P21,年齢別人口集計表AD2!$A$2:$K$5000,10,FALSE))</f>
        <v>1</v>
      </c>
      <c r="S21" s="62">
        <f>SUM(Q21:R21)</f>
        <v>1</v>
      </c>
      <c r="X21" s="57" t="s">
        <v>120</v>
      </c>
      <c r="Y21" s="57">
        <v>19</v>
      </c>
    </row>
    <row r="22" spans="1:25" x14ac:dyDescent="0.15">
      <c r="A22" s="62">
        <v>42</v>
      </c>
      <c r="B22" s="62">
        <f>IF(ISNA(VLOOKUP($Y$1*1000+A22,年齢別人口集計表AD2!$A$2:$K$5000,9,FALSE)),0,VLOOKUP($Y$1*1000+A22,年齢別人口集計表AD2!$A$2:$K$5000,9,FALSE))</f>
        <v>0</v>
      </c>
      <c r="C22" s="62">
        <f>IF(ISNA(VLOOKUP($Y$1*1000+A22,年齢別人口集計表AD2!$A$2:$K$5000,10,FALSE)),0,VLOOKUP($Y$1*1000+A22,年齢別人口集計表AD2!$A$2:$K$5000,10,FALSE))</f>
        <v>1</v>
      </c>
      <c r="D22" s="62">
        <f>SUM(B22:C22)</f>
        <v>1</v>
      </c>
      <c r="E22" s="63"/>
      <c r="F22" s="62">
        <v>47</v>
      </c>
      <c r="G22" s="62">
        <f>IF(ISNA(VLOOKUP($Y$1*1000+F22,年齢別人口集計表AD2!$A$2:$K$5000,9,FALSE)),0,VLOOKUP($Y$1*1000+F22,年齢別人口集計表AD2!$A$2:$K$5000,9,FALSE))</f>
        <v>0</v>
      </c>
      <c r="H22" s="62">
        <f>IF(ISNA(VLOOKUP($Y$1*1000+F22,年齢別人口集計表AD2!$A$2:$K$5000,10,FALSE)),0,VLOOKUP($Y$1*1000+F22,年齢別人口集計表AD2!$A$2:$K$5000,10,FALSE))</f>
        <v>0</v>
      </c>
      <c r="I22" s="62">
        <f>SUM(G22:H22)</f>
        <v>0</v>
      </c>
      <c r="J22" s="63"/>
      <c r="K22" s="62">
        <v>52</v>
      </c>
      <c r="L22" s="62">
        <f>IF(ISNA(VLOOKUP($Y$1*1000+K22,年齢別人口集計表AD2!$A$2:$K$5000,9,FALSE)),0,VLOOKUP($Y$1*1000+K22,年齢別人口集計表AD2!$A$2:$K$5000,9,FALSE))</f>
        <v>1</v>
      </c>
      <c r="M22" s="62">
        <f>IF(ISNA(VLOOKUP($Y$1*1000+K22,年齢別人口集計表AD2!$A$2:$K$5000,10,FALSE)),0,VLOOKUP($Y$1*1000+K22,年齢別人口集計表AD2!$A$2:$K$5000,10,FALSE))</f>
        <v>0</v>
      </c>
      <c r="N22" s="62">
        <f>SUM(L22:M22)</f>
        <v>1</v>
      </c>
      <c r="O22" s="63"/>
      <c r="P22" s="62">
        <v>57</v>
      </c>
      <c r="Q22" s="62">
        <f>IF(ISNA(VLOOKUP($Y$1*1000+P22,年齢別人口集計表AD2!$A$2:$K$5000,9,FALSE)),0,VLOOKUP($Y$1*1000+P22,年齢別人口集計表AD2!$A$2:$K$5000,9,FALSE))</f>
        <v>0</v>
      </c>
      <c r="R22" s="62">
        <f>IF(ISNA(VLOOKUP($Y$1*1000+P22,年齢別人口集計表AD2!$A$2:$K$5000,10,FALSE)),0,VLOOKUP($Y$1*1000+P22,年齢別人口集計表AD2!$A$2:$K$5000,10,FALSE))</f>
        <v>4</v>
      </c>
      <c r="S22" s="62">
        <f>SUM(Q22:R22)</f>
        <v>4</v>
      </c>
      <c r="X22" s="57" t="s">
        <v>20</v>
      </c>
      <c r="Y22" s="57">
        <v>22</v>
      </c>
    </row>
    <row r="23" spans="1:25" x14ac:dyDescent="0.15">
      <c r="A23" s="62">
        <v>43</v>
      </c>
      <c r="B23" s="62">
        <f>IF(ISNA(VLOOKUP($Y$1*1000+A23,年齢別人口集計表AD2!$A$2:$K$5000,9,FALSE)),0,VLOOKUP($Y$1*1000+A23,年齢別人口集計表AD2!$A$2:$K$5000,9,FALSE))</f>
        <v>0</v>
      </c>
      <c r="C23" s="62">
        <f>IF(ISNA(VLOOKUP($Y$1*1000+A23,年齢別人口集計表AD2!$A$2:$K$5000,10,FALSE)),0,VLOOKUP($Y$1*1000+A23,年齢別人口集計表AD2!$A$2:$K$5000,10,FALSE))</f>
        <v>0</v>
      </c>
      <c r="D23" s="62">
        <f>SUM(B23:C23)</f>
        <v>0</v>
      </c>
      <c r="E23" s="63"/>
      <c r="F23" s="62">
        <v>48</v>
      </c>
      <c r="G23" s="62">
        <f>IF(ISNA(VLOOKUP($Y$1*1000+F23,年齢別人口集計表AD2!$A$2:$K$5000,9,FALSE)),0,VLOOKUP($Y$1*1000+F23,年齢別人口集計表AD2!$A$2:$K$5000,9,FALSE))</f>
        <v>0</v>
      </c>
      <c r="H23" s="62">
        <f>IF(ISNA(VLOOKUP($Y$1*1000+F23,年齢別人口集計表AD2!$A$2:$K$5000,10,FALSE)),0,VLOOKUP($Y$1*1000+F23,年齢別人口集計表AD2!$A$2:$K$5000,10,FALSE))</f>
        <v>1</v>
      </c>
      <c r="I23" s="62">
        <f>SUM(G23:H23)</f>
        <v>1</v>
      </c>
      <c r="J23" s="63"/>
      <c r="K23" s="62">
        <v>53</v>
      </c>
      <c r="L23" s="62">
        <f>IF(ISNA(VLOOKUP($Y$1*1000+K23,年齢別人口集計表AD2!$A$2:$K$5000,9,FALSE)),0,VLOOKUP($Y$1*1000+K23,年齢別人口集計表AD2!$A$2:$K$5000,9,FALSE))</f>
        <v>0</v>
      </c>
      <c r="M23" s="62">
        <f>IF(ISNA(VLOOKUP($Y$1*1000+K23,年齢別人口集計表AD2!$A$2:$K$5000,10,FALSE)),0,VLOOKUP($Y$1*1000+K23,年齢別人口集計表AD2!$A$2:$K$5000,10,FALSE))</f>
        <v>1</v>
      </c>
      <c r="N23" s="62">
        <f>SUM(L23:M23)</f>
        <v>1</v>
      </c>
      <c r="O23" s="63"/>
      <c r="P23" s="62">
        <v>58</v>
      </c>
      <c r="Q23" s="62">
        <f>IF(ISNA(VLOOKUP($Y$1*1000+P23,年齢別人口集計表AD2!$A$2:$K$5000,9,FALSE)),0,VLOOKUP($Y$1*1000+P23,年齢別人口集計表AD2!$A$2:$K$5000,9,FALSE))</f>
        <v>0</v>
      </c>
      <c r="R23" s="62">
        <f>IF(ISNA(VLOOKUP($Y$1*1000+P23,年齢別人口集計表AD2!$A$2:$K$5000,10,FALSE)),0,VLOOKUP($Y$1*1000+P23,年齢別人口集計表AD2!$A$2:$K$5000,10,FALSE))</f>
        <v>1</v>
      </c>
      <c r="S23" s="62">
        <f>SUM(Q23:R23)</f>
        <v>1</v>
      </c>
      <c r="X23" s="57" t="s">
        <v>21</v>
      </c>
      <c r="Y23" s="57">
        <v>23</v>
      </c>
    </row>
    <row r="24" spans="1:25" x14ac:dyDescent="0.15">
      <c r="A24" s="62">
        <v>44</v>
      </c>
      <c r="B24" s="62">
        <f>IF(ISNA(VLOOKUP($Y$1*1000+A24,年齢別人口集計表AD2!$A$2:$K$5000,9,FALSE)),0,VLOOKUP($Y$1*1000+A24,年齢別人口集計表AD2!$A$2:$K$5000,9,FALSE))</f>
        <v>0</v>
      </c>
      <c r="C24" s="62">
        <f>IF(ISNA(VLOOKUP($Y$1*1000+A24,年齢別人口集計表AD2!$A$2:$K$5000,10,FALSE)),0,VLOOKUP($Y$1*1000+A24,年齢別人口集計表AD2!$A$2:$K$5000,10,FALSE))</f>
        <v>0</v>
      </c>
      <c r="D24" s="62">
        <f>SUM(B24:C24)</f>
        <v>0</v>
      </c>
      <c r="E24" s="63"/>
      <c r="F24" s="62">
        <v>49</v>
      </c>
      <c r="G24" s="62">
        <f>IF(ISNA(VLOOKUP($Y$1*1000+F24,年齢別人口集計表AD2!$A$2:$K$5000,9,FALSE)),0,VLOOKUP($Y$1*1000+F24,年齢別人口集計表AD2!$A$2:$K$5000,9,FALSE))</f>
        <v>0</v>
      </c>
      <c r="H24" s="62">
        <f>IF(ISNA(VLOOKUP($Y$1*1000+F24,年齢別人口集計表AD2!$A$2:$K$5000,10,FALSE)),0,VLOOKUP($Y$1*1000+F24,年齢別人口集計表AD2!$A$2:$K$5000,10,FALSE))</f>
        <v>2</v>
      </c>
      <c r="I24" s="62">
        <f>SUM(G24:H24)</f>
        <v>2</v>
      </c>
      <c r="J24" s="63"/>
      <c r="K24" s="62">
        <v>54</v>
      </c>
      <c r="L24" s="62">
        <f>IF(ISNA(VLOOKUP($Y$1*1000+K24,年齢別人口集計表AD2!$A$2:$K$5000,9,FALSE)),0,VLOOKUP($Y$1*1000+K24,年齢別人口集計表AD2!$A$2:$K$5000,9,FALSE))</f>
        <v>2</v>
      </c>
      <c r="M24" s="62">
        <f>IF(ISNA(VLOOKUP($Y$1*1000+K24,年齢別人口集計表AD2!$A$2:$K$5000,10,FALSE)),0,VLOOKUP($Y$1*1000+K24,年齢別人口集計表AD2!$A$2:$K$5000,10,FALSE))</f>
        <v>0</v>
      </c>
      <c r="N24" s="62">
        <f>SUM(L24:M24)</f>
        <v>2</v>
      </c>
      <c r="O24" s="63"/>
      <c r="P24" s="62">
        <v>59</v>
      </c>
      <c r="Q24" s="62">
        <f>IF(ISNA(VLOOKUP($Y$1*1000+P24,年齢別人口集計表AD2!$A$2:$K$5000,9,FALSE)),0,VLOOKUP($Y$1*1000+P24,年齢別人口集計表AD2!$A$2:$K$5000,9,FALSE))</f>
        <v>0</v>
      </c>
      <c r="R24" s="62">
        <f>IF(ISNA(VLOOKUP($Y$1*1000+P24,年齢別人口集計表AD2!$A$2:$K$5000,10,FALSE)),0,VLOOKUP($Y$1*1000+P24,年齢別人口集計表AD2!$A$2:$K$5000,10,FALSE))</f>
        <v>1</v>
      </c>
      <c r="S24" s="62">
        <f>SUM(Q24:R24)</f>
        <v>1</v>
      </c>
      <c r="X24" s="57" t="s">
        <v>22</v>
      </c>
      <c r="Y24" s="57">
        <v>24</v>
      </c>
    </row>
    <row r="25" spans="1:25" x14ac:dyDescent="0.15">
      <c r="A25" s="64" t="s">
        <v>91</v>
      </c>
      <c r="B25" s="62">
        <f>SUM(B20:B24)</f>
        <v>1</v>
      </c>
      <c r="C25" s="62">
        <f>SUM(C20:C24)</f>
        <v>3</v>
      </c>
      <c r="D25" s="62">
        <f>SUM(D20:D24)</f>
        <v>4</v>
      </c>
      <c r="E25" s="63"/>
      <c r="F25" s="64" t="s">
        <v>91</v>
      </c>
      <c r="G25" s="62">
        <f>SUM(G20:G24)</f>
        <v>2</v>
      </c>
      <c r="H25" s="62">
        <f>SUM(H20:H24)</f>
        <v>4</v>
      </c>
      <c r="I25" s="62">
        <f>SUM(I20:I24)</f>
        <v>6</v>
      </c>
      <c r="J25" s="63"/>
      <c r="K25" s="64" t="s">
        <v>91</v>
      </c>
      <c r="L25" s="62">
        <f>SUM(L20:L24)</f>
        <v>4</v>
      </c>
      <c r="M25" s="62">
        <f>SUM(M20:M24)</f>
        <v>1</v>
      </c>
      <c r="N25" s="62">
        <f>SUM(N20:N24)</f>
        <v>5</v>
      </c>
      <c r="O25" s="63"/>
      <c r="P25" s="64" t="s">
        <v>91</v>
      </c>
      <c r="Q25" s="62">
        <f>SUM(Q20:Q24)</f>
        <v>0</v>
      </c>
      <c r="R25" s="62">
        <f>SUM(R20:R24)</f>
        <v>7</v>
      </c>
      <c r="S25" s="62">
        <f>SUM(S20:S24)</f>
        <v>7</v>
      </c>
      <c r="U25" s="65">
        <f>Q25+L25+G25+B25</f>
        <v>7</v>
      </c>
      <c r="V25" s="65">
        <f>R25+M25+H25+C25</f>
        <v>15</v>
      </c>
      <c r="X25" s="57" t="s">
        <v>23</v>
      </c>
      <c r="Y25" s="57">
        <v>25</v>
      </c>
    </row>
    <row r="26" spans="1:25" x14ac:dyDescent="0.15">
      <c r="A26" s="66"/>
      <c r="B26" s="66"/>
      <c r="C26" s="66"/>
      <c r="D26" s="66"/>
      <c r="F26" s="66"/>
      <c r="G26" s="66"/>
      <c r="H26" s="66"/>
      <c r="I26" s="66"/>
      <c r="K26" s="66"/>
      <c r="L26" s="66"/>
      <c r="M26" s="66"/>
      <c r="N26" s="66"/>
      <c r="P26" s="66"/>
      <c r="Q26" s="66"/>
      <c r="R26" s="66"/>
      <c r="S26" s="66"/>
      <c r="X26" s="57" t="s">
        <v>24</v>
      </c>
      <c r="Y26" s="57">
        <v>26</v>
      </c>
    </row>
    <row r="27" spans="1:25" x14ac:dyDescent="0.15">
      <c r="A27" s="64" t="s">
        <v>0</v>
      </c>
      <c r="B27" s="64" t="s">
        <v>89</v>
      </c>
      <c r="C27" s="64" t="s">
        <v>90</v>
      </c>
      <c r="D27" s="64" t="s">
        <v>91</v>
      </c>
      <c r="E27" s="63"/>
      <c r="F27" s="64" t="s">
        <v>0</v>
      </c>
      <c r="G27" s="64" t="s">
        <v>89</v>
      </c>
      <c r="H27" s="64" t="s">
        <v>90</v>
      </c>
      <c r="I27" s="64" t="s">
        <v>91</v>
      </c>
      <c r="J27" s="63"/>
      <c r="K27" s="64" t="s">
        <v>0</v>
      </c>
      <c r="L27" s="64" t="s">
        <v>89</v>
      </c>
      <c r="M27" s="64" t="s">
        <v>90</v>
      </c>
      <c r="N27" s="64" t="s">
        <v>91</v>
      </c>
      <c r="O27" s="63"/>
      <c r="P27" s="64" t="s">
        <v>0</v>
      </c>
      <c r="Q27" s="64" t="s">
        <v>89</v>
      </c>
      <c r="R27" s="64" t="s">
        <v>90</v>
      </c>
      <c r="S27" s="64" t="s">
        <v>91</v>
      </c>
      <c r="X27" s="57" t="s">
        <v>25</v>
      </c>
      <c r="Y27" s="57">
        <v>27</v>
      </c>
    </row>
    <row r="28" spans="1:25" x14ac:dyDescent="0.15">
      <c r="A28" s="62">
        <v>60</v>
      </c>
      <c r="B28" s="62">
        <f>IF(ISNA(VLOOKUP($Y$1*1000+A28,年齢別人口集計表AD2!$A$2:$K$5000,9,FALSE)),0,VLOOKUP($Y$1*1000+A28,年齢別人口集計表AD2!$A$2:$K$5000,9,FALSE))</f>
        <v>2</v>
      </c>
      <c r="C28" s="62">
        <f>IF(ISNA(VLOOKUP($Y$1*1000+A28,年齢別人口集計表AD2!$A$2:$K$5000,10,FALSE)),0,VLOOKUP($Y$1*1000+A28,年齢別人口集計表AD2!$A$2:$K$5000,10,FALSE))</f>
        <v>3</v>
      </c>
      <c r="D28" s="62">
        <f>SUM(B28:C28)</f>
        <v>5</v>
      </c>
      <c r="E28" s="63"/>
      <c r="F28" s="62">
        <v>65</v>
      </c>
      <c r="G28" s="62">
        <f>IF(ISNA(VLOOKUP($Y$1*1000+F28,年齢別人口集計表AD2!$A$2:$K$5000,9,FALSE)),0,VLOOKUP($Y$1*1000+F28,年齢別人口集計表AD2!$A$2:$K$5000,9,FALSE))</f>
        <v>3</v>
      </c>
      <c r="H28" s="62">
        <f>IF(ISNA(VLOOKUP($Y$1*1000+F28,年齢別人口集計表AD2!$A$2:$K$5000,10,FALSE)),0,VLOOKUP($Y$1*1000+F28,年齢別人口集計表AD2!$A$2:$K$5000,10,FALSE))</f>
        <v>2</v>
      </c>
      <c r="I28" s="62">
        <f>SUM(G28:H28)</f>
        <v>5</v>
      </c>
      <c r="J28" s="63"/>
      <c r="K28" s="62">
        <v>70</v>
      </c>
      <c r="L28" s="62">
        <f>IF(ISNA(VLOOKUP($Y$1*1000+K28,年齢別人口集計表AD2!$A$2:$K$5000,9,FALSE)),0,VLOOKUP($Y$1*1000+K28,年齢別人口集計表AD2!$A$2:$K$5000,9,FALSE))</f>
        <v>0</v>
      </c>
      <c r="M28" s="62">
        <f>IF(ISNA(VLOOKUP($Y$1*1000+K28,年齢別人口集計表AD2!$A$2:$K$5000,10,FALSE)),0,VLOOKUP($Y$1*1000+K28,年齢別人口集計表AD2!$A$2:$K$5000,10,FALSE))</f>
        <v>2</v>
      </c>
      <c r="N28" s="62">
        <f>SUM(L28:M28)</f>
        <v>2</v>
      </c>
      <c r="O28" s="63"/>
      <c r="P28" s="62">
        <v>75</v>
      </c>
      <c r="Q28" s="62">
        <f>IF(ISNA(VLOOKUP($Y$1*1000+P28,年齢別人口集計表AD2!$A$2:$K$5000,9,FALSE)),0,VLOOKUP($Y$1*1000+P28,年齢別人口集計表AD2!$A$2:$K$5000,9,FALSE))</f>
        <v>1</v>
      </c>
      <c r="R28" s="62">
        <f>IF(ISNA(VLOOKUP($Y$1*1000+P28,年齢別人口集計表AD2!$A$2:$K$5000,10,FALSE)),0,VLOOKUP($Y$1*1000+P28,年齢別人口集計表AD2!$A$2:$K$5000,10,FALSE))</f>
        <v>1</v>
      </c>
      <c r="S28" s="62">
        <f>SUM(Q28:R28)</f>
        <v>2</v>
      </c>
      <c r="X28" s="57" t="s">
        <v>26</v>
      </c>
      <c r="Y28" s="57">
        <v>28</v>
      </c>
    </row>
    <row r="29" spans="1:25" x14ac:dyDescent="0.15">
      <c r="A29" s="62">
        <v>61</v>
      </c>
      <c r="B29" s="62">
        <f>IF(ISNA(VLOOKUP($Y$1*1000+A29,年齢別人口集計表AD2!$A$2:$K$5000,9,FALSE)),0,VLOOKUP($Y$1*1000+A29,年齢別人口集計表AD2!$A$2:$K$5000,9,FALSE))</f>
        <v>3</v>
      </c>
      <c r="C29" s="62">
        <f>IF(ISNA(VLOOKUP($Y$1*1000+A29,年齢別人口集計表AD2!$A$2:$K$5000,10,FALSE)),0,VLOOKUP($Y$1*1000+A29,年齢別人口集計表AD2!$A$2:$K$5000,10,FALSE))</f>
        <v>0</v>
      </c>
      <c r="D29" s="62">
        <f>SUM(B29:C29)</f>
        <v>3</v>
      </c>
      <c r="E29" s="63"/>
      <c r="F29" s="62">
        <v>66</v>
      </c>
      <c r="G29" s="62">
        <f>IF(ISNA(VLOOKUP($Y$1*1000+F29,年齢別人口集計表AD2!$A$2:$K$5000,9,FALSE)),0,VLOOKUP($Y$1*1000+F29,年齢別人口集計表AD2!$A$2:$K$5000,9,FALSE))</f>
        <v>1</v>
      </c>
      <c r="H29" s="62">
        <f>IF(ISNA(VLOOKUP($Y$1*1000+F29,年齢別人口集計表AD2!$A$2:$K$5000,10,FALSE)),0,VLOOKUP($Y$1*1000+F29,年齢別人口集計表AD2!$A$2:$K$5000,10,FALSE))</f>
        <v>0</v>
      </c>
      <c r="I29" s="62">
        <f>SUM(G29:H29)</f>
        <v>1</v>
      </c>
      <c r="J29" s="63"/>
      <c r="K29" s="62">
        <v>71</v>
      </c>
      <c r="L29" s="62">
        <f>IF(ISNA(VLOOKUP($Y$1*1000+K29,年齢別人口集計表AD2!$A$2:$K$5000,9,FALSE)),0,VLOOKUP($Y$1*1000+K29,年齢別人口集計表AD2!$A$2:$K$5000,9,FALSE))</f>
        <v>1</v>
      </c>
      <c r="M29" s="62">
        <f>IF(ISNA(VLOOKUP($Y$1*1000+K29,年齢別人口集計表AD2!$A$2:$K$5000,10,FALSE)),0,VLOOKUP($Y$1*1000+K29,年齢別人口集計表AD2!$A$2:$K$5000,10,FALSE))</f>
        <v>0</v>
      </c>
      <c r="N29" s="62">
        <f>SUM(L29:M29)</f>
        <v>1</v>
      </c>
      <c r="O29" s="63"/>
      <c r="P29" s="62">
        <v>76</v>
      </c>
      <c r="Q29" s="62">
        <f>IF(ISNA(VLOOKUP($Y$1*1000+P29,年齢別人口集計表AD2!$A$2:$K$5000,9,FALSE)),0,VLOOKUP($Y$1*1000+P29,年齢別人口集計表AD2!$A$2:$K$5000,9,FALSE))</f>
        <v>0</v>
      </c>
      <c r="R29" s="62">
        <f>IF(ISNA(VLOOKUP($Y$1*1000+P29,年齢別人口集計表AD2!$A$2:$K$5000,10,FALSE)),0,VLOOKUP($Y$1*1000+P29,年齢別人口集計表AD2!$A$2:$K$5000,10,FALSE))</f>
        <v>0</v>
      </c>
      <c r="S29" s="62">
        <f>SUM(Q29:R29)</f>
        <v>0</v>
      </c>
      <c r="X29" s="57" t="s">
        <v>27</v>
      </c>
      <c r="Y29" s="57">
        <v>29</v>
      </c>
    </row>
    <row r="30" spans="1:25" x14ac:dyDescent="0.15">
      <c r="A30" s="62">
        <v>62</v>
      </c>
      <c r="B30" s="62">
        <f>IF(ISNA(VLOOKUP($Y$1*1000+A30,年齢別人口集計表AD2!$A$2:$K$5000,9,FALSE)),0,VLOOKUP($Y$1*1000+A30,年齢別人口集計表AD2!$A$2:$K$5000,9,FALSE))</f>
        <v>2</v>
      </c>
      <c r="C30" s="62">
        <f>IF(ISNA(VLOOKUP($Y$1*1000+A30,年齢別人口集計表AD2!$A$2:$K$5000,10,FALSE)),0,VLOOKUP($Y$1*1000+A30,年齢別人口集計表AD2!$A$2:$K$5000,10,FALSE))</f>
        <v>2</v>
      </c>
      <c r="D30" s="62">
        <f>SUM(B30:C30)</f>
        <v>4</v>
      </c>
      <c r="E30" s="63"/>
      <c r="F30" s="62">
        <v>67</v>
      </c>
      <c r="G30" s="62">
        <f>IF(ISNA(VLOOKUP($Y$1*1000+F30,年齢別人口集計表AD2!$A$2:$K$5000,9,FALSE)),0,VLOOKUP($Y$1*1000+F30,年齢別人口集計表AD2!$A$2:$K$5000,9,FALSE))</f>
        <v>1</v>
      </c>
      <c r="H30" s="62">
        <f>IF(ISNA(VLOOKUP($Y$1*1000+F30,年齢別人口集計表AD2!$A$2:$K$5000,10,FALSE)),0,VLOOKUP($Y$1*1000+F30,年齢別人口集計表AD2!$A$2:$K$5000,10,FALSE))</f>
        <v>1</v>
      </c>
      <c r="I30" s="62">
        <f>SUM(G30:H30)</f>
        <v>2</v>
      </c>
      <c r="J30" s="63"/>
      <c r="K30" s="62">
        <v>72</v>
      </c>
      <c r="L30" s="62">
        <f>IF(ISNA(VLOOKUP($Y$1*1000+K30,年齢別人口集計表AD2!$A$2:$K$5000,9,FALSE)),0,VLOOKUP($Y$1*1000+K30,年齢別人口集計表AD2!$A$2:$K$5000,9,FALSE))</f>
        <v>1</v>
      </c>
      <c r="M30" s="62">
        <f>IF(ISNA(VLOOKUP($Y$1*1000+K30,年齢別人口集計表AD2!$A$2:$K$5000,10,FALSE)),0,VLOOKUP($Y$1*1000+K30,年齢別人口集計表AD2!$A$2:$K$5000,10,FALSE))</f>
        <v>1</v>
      </c>
      <c r="N30" s="62">
        <f>SUM(L30:M30)</f>
        <v>2</v>
      </c>
      <c r="O30" s="63"/>
      <c r="P30" s="62">
        <v>77</v>
      </c>
      <c r="Q30" s="62">
        <f>IF(ISNA(VLOOKUP($Y$1*1000+P30,年齢別人口集計表AD2!$A$2:$K$5000,9,FALSE)),0,VLOOKUP($Y$1*1000+P30,年齢別人口集計表AD2!$A$2:$K$5000,9,FALSE))</f>
        <v>0</v>
      </c>
      <c r="R30" s="62">
        <f>IF(ISNA(VLOOKUP($Y$1*1000+P30,年齢別人口集計表AD2!$A$2:$K$5000,10,FALSE)),0,VLOOKUP($Y$1*1000+P30,年齢別人口集計表AD2!$A$2:$K$5000,10,FALSE))</f>
        <v>1</v>
      </c>
      <c r="S30" s="62">
        <f>SUM(Q30:R30)</f>
        <v>1</v>
      </c>
      <c r="X30" s="57" t="s">
        <v>28</v>
      </c>
      <c r="Y30" s="57">
        <v>30</v>
      </c>
    </row>
    <row r="31" spans="1:25" x14ac:dyDescent="0.15">
      <c r="A31" s="62">
        <v>63</v>
      </c>
      <c r="B31" s="62">
        <f>IF(ISNA(VLOOKUP($Y$1*1000+A31,年齢別人口集計表AD2!$A$2:$K$5000,9,FALSE)),0,VLOOKUP($Y$1*1000+A31,年齢別人口集計表AD2!$A$2:$K$5000,9,FALSE))</f>
        <v>1</v>
      </c>
      <c r="C31" s="62">
        <f>IF(ISNA(VLOOKUP($Y$1*1000+A31,年齢別人口集計表AD2!$A$2:$K$5000,10,FALSE)),0,VLOOKUP($Y$1*1000+A31,年齢別人口集計表AD2!$A$2:$K$5000,10,FALSE))</f>
        <v>3</v>
      </c>
      <c r="D31" s="62">
        <f>SUM(B31:C31)</f>
        <v>4</v>
      </c>
      <c r="E31" s="63"/>
      <c r="F31" s="62">
        <v>68</v>
      </c>
      <c r="G31" s="62">
        <f>IF(ISNA(VLOOKUP($Y$1*1000+F31,年齢別人口集計表AD2!$A$2:$K$5000,9,FALSE)),0,VLOOKUP($Y$1*1000+F31,年齢別人口集計表AD2!$A$2:$K$5000,9,FALSE))</f>
        <v>5</v>
      </c>
      <c r="H31" s="62">
        <f>IF(ISNA(VLOOKUP($Y$1*1000+F31,年齢別人口集計表AD2!$A$2:$K$5000,10,FALSE)),0,VLOOKUP($Y$1*1000+F31,年齢別人口集計表AD2!$A$2:$K$5000,10,FALSE))</f>
        <v>1</v>
      </c>
      <c r="I31" s="62">
        <f>SUM(G31:H31)</f>
        <v>6</v>
      </c>
      <c r="J31" s="63"/>
      <c r="K31" s="62">
        <v>73</v>
      </c>
      <c r="L31" s="62">
        <f>IF(ISNA(VLOOKUP($Y$1*1000+K31,年齢別人口集計表AD2!$A$2:$K$5000,9,FALSE)),0,VLOOKUP($Y$1*1000+K31,年齢別人口集計表AD2!$A$2:$K$5000,9,FALSE))</f>
        <v>1</v>
      </c>
      <c r="M31" s="62">
        <f>IF(ISNA(VLOOKUP($Y$1*1000+K31,年齢別人口集計表AD2!$A$2:$K$5000,10,FALSE)),0,VLOOKUP($Y$1*1000+K31,年齢別人口集計表AD2!$A$2:$K$5000,10,FALSE))</f>
        <v>1</v>
      </c>
      <c r="N31" s="62">
        <f>SUM(L31:M31)</f>
        <v>2</v>
      </c>
      <c r="O31" s="63"/>
      <c r="P31" s="62">
        <v>78</v>
      </c>
      <c r="Q31" s="62">
        <f>IF(ISNA(VLOOKUP($Y$1*1000+P31,年齢別人口集計表AD2!$A$2:$K$5000,9,FALSE)),0,VLOOKUP($Y$1*1000+P31,年齢別人口集計表AD2!$A$2:$K$5000,9,FALSE))</f>
        <v>2</v>
      </c>
      <c r="R31" s="62">
        <f>IF(ISNA(VLOOKUP($Y$1*1000+P31,年齢別人口集計表AD2!$A$2:$K$5000,10,FALSE)),0,VLOOKUP($Y$1*1000+P31,年齢別人口集計表AD2!$A$2:$K$5000,10,FALSE))</f>
        <v>0</v>
      </c>
      <c r="S31" s="62">
        <f>SUM(Q31:R31)</f>
        <v>2</v>
      </c>
      <c r="X31" s="57" t="s">
        <v>29</v>
      </c>
      <c r="Y31" s="57">
        <v>31</v>
      </c>
    </row>
    <row r="32" spans="1:25" x14ac:dyDescent="0.15">
      <c r="A32" s="62">
        <v>64</v>
      </c>
      <c r="B32" s="62">
        <f>IF(ISNA(VLOOKUP($Y$1*1000+A32,年齢別人口集計表AD2!$A$2:$K$5000,9,FALSE)),0,VLOOKUP($Y$1*1000+A32,年齢別人口集計表AD2!$A$2:$K$5000,9,FALSE))</f>
        <v>3</v>
      </c>
      <c r="C32" s="62">
        <f>IF(ISNA(VLOOKUP($Y$1*1000+A32,年齢別人口集計表AD2!$A$2:$K$5000,10,FALSE)),0,VLOOKUP($Y$1*1000+A32,年齢別人口集計表AD2!$A$2:$K$5000,10,FALSE))</f>
        <v>0</v>
      </c>
      <c r="D32" s="62">
        <f>SUM(B32:C32)</f>
        <v>3</v>
      </c>
      <c r="E32" s="63"/>
      <c r="F32" s="62">
        <v>69</v>
      </c>
      <c r="G32" s="62">
        <f>IF(ISNA(VLOOKUP($Y$1*1000+F32,年齢別人口集計表AD2!$A$2:$K$5000,9,FALSE)),0,VLOOKUP($Y$1*1000+F32,年齢別人口集計表AD2!$A$2:$K$5000,9,FALSE))</f>
        <v>0</v>
      </c>
      <c r="H32" s="62">
        <f>IF(ISNA(VLOOKUP($Y$1*1000+F32,年齢別人口集計表AD2!$A$2:$K$5000,10,FALSE)),0,VLOOKUP($Y$1*1000+F32,年齢別人口集計表AD2!$A$2:$K$5000,10,FALSE))</f>
        <v>1</v>
      </c>
      <c r="I32" s="62">
        <f>SUM(G32:H32)</f>
        <v>1</v>
      </c>
      <c r="J32" s="63"/>
      <c r="K32" s="62">
        <v>74</v>
      </c>
      <c r="L32" s="62">
        <f>IF(ISNA(VLOOKUP($Y$1*1000+K32,年齢別人口集計表AD2!$A$2:$K$5000,9,FALSE)),0,VLOOKUP($Y$1*1000+K32,年齢別人口集計表AD2!$A$2:$K$5000,9,FALSE))</f>
        <v>0</v>
      </c>
      <c r="M32" s="62">
        <f>IF(ISNA(VLOOKUP($Y$1*1000+K32,年齢別人口集計表AD2!$A$2:$K$5000,10,FALSE)),0,VLOOKUP($Y$1*1000+K32,年齢別人口集計表AD2!$A$2:$K$5000,10,FALSE))</f>
        <v>1</v>
      </c>
      <c r="N32" s="62">
        <f>SUM(L32:M32)</f>
        <v>1</v>
      </c>
      <c r="O32" s="63"/>
      <c r="P32" s="62">
        <v>79</v>
      </c>
      <c r="Q32" s="62">
        <f>IF(ISNA(VLOOKUP($Y$1*1000+P32,年齢別人口集計表AD2!$A$2:$K$5000,9,FALSE)),0,VLOOKUP($Y$1*1000+P32,年齢別人口集計表AD2!$A$2:$K$5000,9,FALSE))</f>
        <v>0</v>
      </c>
      <c r="R32" s="62">
        <f>IF(ISNA(VLOOKUP($Y$1*1000+P32,年齢別人口集計表AD2!$A$2:$K$5000,10,FALSE)),0,VLOOKUP($Y$1*1000+P32,年齢別人口集計表AD2!$A$2:$K$5000,10,FALSE))</f>
        <v>1</v>
      </c>
      <c r="S32" s="62">
        <f>SUM(Q32:R32)</f>
        <v>1</v>
      </c>
      <c r="X32" s="57" t="s">
        <v>30</v>
      </c>
      <c r="Y32" s="57">
        <v>32</v>
      </c>
    </row>
    <row r="33" spans="1:25" x14ac:dyDescent="0.15">
      <c r="A33" s="64" t="s">
        <v>91</v>
      </c>
      <c r="B33" s="62">
        <f>SUM(B28:B32)</f>
        <v>11</v>
      </c>
      <c r="C33" s="62">
        <f>SUM(C28:C32)</f>
        <v>8</v>
      </c>
      <c r="D33" s="62">
        <f>SUM(D28:D32)</f>
        <v>19</v>
      </c>
      <c r="E33" s="63"/>
      <c r="F33" s="64" t="s">
        <v>91</v>
      </c>
      <c r="G33" s="62">
        <f>SUM(G28:G32)</f>
        <v>10</v>
      </c>
      <c r="H33" s="62">
        <f>SUM(H28:H32)</f>
        <v>5</v>
      </c>
      <c r="I33" s="62">
        <f>SUM(I28:I32)</f>
        <v>15</v>
      </c>
      <c r="J33" s="63"/>
      <c r="K33" s="64" t="s">
        <v>91</v>
      </c>
      <c r="L33" s="62">
        <f>SUM(L28:L32)</f>
        <v>3</v>
      </c>
      <c r="M33" s="62">
        <f>SUM(M28:M32)</f>
        <v>5</v>
      </c>
      <c r="N33" s="62">
        <f>SUM(N28:N32)</f>
        <v>8</v>
      </c>
      <c r="O33" s="63"/>
      <c r="P33" s="64" t="s">
        <v>91</v>
      </c>
      <c r="Q33" s="62">
        <f>SUM(Q28:Q32)</f>
        <v>3</v>
      </c>
      <c r="R33" s="62">
        <f>SUM(R28:R32)</f>
        <v>3</v>
      </c>
      <c r="S33" s="62">
        <f>SUM(S28:S32)</f>
        <v>6</v>
      </c>
      <c r="U33" s="65">
        <f>Q33+L33+G33+B33</f>
        <v>27</v>
      </c>
      <c r="V33" s="65">
        <f>R33+M33+H33+C33</f>
        <v>21</v>
      </c>
      <c r="X33" s="57" t="s">
        <v>31</v>
      </c>
      <c r="Y33" s="57">
        <v>33</v>
      </c>
    </row>
    <row r="34" spans="1:25" x14ac:dyDescent="0.15">
      <c r="A34" s="66"/>
      <c r="B34" s="66"/>
      <c r="C34" s="66"/>
      <c r="D34" s="66"/>
      <c r="F34" s="66"/>
      <c r="G34" s="66"/>
      <c r="H34" s="66"/>
      <c r="I34" s="66"/>
      <c r="K34" s="66"/>
      <c r="L34" s="66"/>
      <c r="M34" s="66"/>
      <c r="N34" s="66"/>
      <c r="P34" s="66"/>
      <c r="Q34" s="66"/>
      <c r="R34" s="66"/>
      <c r="S34" s="66"/>
      <c r="X34" s="57" t="s">
        <v>32</v>
      </c>
      <c r="Y34" s="57">
        <v>34</v>
      </c>
    </row>
    <row r="35" spans="1:25" x14ac:dyDescent="0.15">
      <c r="A35" s="64" t="s">
        <v>0</v>
      </c>
      <c r="B35" s="64" t="s">
        <v>89</v>
      </c>
      <c r="C35" s="64" t="s">
        <v>90</v>
      </c>
      <c r="D35" s="64" t="s">
        <v>91</v>
      </c>
      <c r="E35" s="63"/>
      <c r="F35" s="64" t="s">
        <v>0</v>
      </c>
      <c r="G35" s="64" t="s">
        <v>89</v>
      </c>
      <c r="H35" s="64" t="s">
        <v>90</v>
      </c>
      <c r="I35" s="64" t="s">
        <v>91</v>
      </c>
      <c r="J35" s="63"/>
      <c r="K35" s="64" t="s">
        <v>0</v>
      </c>
      <c r="L35" s="64" t="s">
        <v>89</v>
      </c>
      <c r="M35" s="64" t="s">
        <v>90</v>
      </c>
      <c r="N35" s="64" t="s">
        <v>91</v>
      </c>
      <c r="O35" s="63"/>
      <c r="P35" s="64" t="s">
        <v>0</v>
      </c>
      <c r="Q35" s="64" t="s">
        <v>89</v>
      </c>
      <c r="R35" s="64" t="s">
        <v>90</v>
      </c>
      <c r="S35" s="64" t="s">
        <v>91</v>
      </c>
      <c r="X35" s="57" t="s">
        <v>33</v>
      </c>
      <c r="Y35" s="57">
        <v>36</v>
      </c>
    </row>
    <row r="36" spans="1:25" x14ac:dyDescent="0.15">
      <c r="A36" s="62">
        <v>80</v>
      </c>
      <c r="B36" s="62">
        <f>IF(ISNA(VLOOKUP($Y$1*1000+A36,年齢別人口集計表AD2!$A$2:$K$5000,9,FALSE)),0,VLOOKUP($Y$1*1000+A36,年齢別人口集計表AD2!$A$2:$K$5000,9,FALSE))</f>
        <v>0</v>
      </c>
      <c r="C36" s="62">
        <f>IF(ISNA(VLOOKUP($Y$1*1000+A36,年齢別人口集計表AD2!$A$2:$K$5000,10,FALSE)),0,VLOOKUP($Y$1*1000+A36,年齢別人口集計表AD2!$A$2:$K$5000,10,FALSE))</f>
        <v>1</v>
      </c>
      <c r="D36" s="62">
        <f>SUM(B36:C36)</f>
        <v>1</v>
      </c>
      <c r="E36" s="63"/>
      <c r="F36" s="62">
        <v>85</v>
      </c>
      <c r="G36" s="62">
        <f>IF(ISNA(VLOOKUP($Y$1*1000+F36,年齢別人口集計表AD2!$A$2:$K$5000,9,FALSE)),0,VLOOKUP($Y$1*1000+F36,年齢別人口集計表AD2!$A$2:$K$5000,9,FALSE))</f>
        <v>1</v>
      </c>
      <c r="H36" s="62">
        <f>IF(ISNA(VLOOKUP($Y$1*1000+F36,年齢別人口集計表AD2!$A$2:$K$5000,10,FALSE)),0,VLOOKUP($Y$1*1000+F36,年齢別人口集計表AD2!$A$2:$K$5000,10,FALSE))</f>
        <v>0</v>
      </c>
      <c r="I36" s="62">
        <f>SUM(G36:H36)</f>
        <v>1</v>
      </c>
      <c r="J36" s="63"/>
      <c r="K36" s="62">
        <v>90</v>
      </c>
      <c r="L36" s="62">
        <f>IF(ISNA(VLOOKUP($Y$1*1000+K36,年齢別人口集計表AD2!$A$2:$K$5000,9,FALSE)),0,VLOOKUP($Y$1*1000+K36,年齢別人口集計表AD2!$A$2:$K$5000,9,FALSE))</f>
        <v>0</v>
      </c>
      <c r="M36" s="62">
        <f>IF(ISNA(VLOOKUP($Y$1*1000+K36,年齢別人口集計表AD2!$A$2:$K$5000,10,FALSE)),0,VLOOKUP($Y$1*1000+K36,年齢別人口集計表AD2!$A$2:$K$5000,10,FALSE))</f>
        <v>1</v>
      </c>
      <c r="N36" s="62">
        <f>SUM(L36:M36)</f>
        <v>1</v>
      </c>
      <c r="O36" s="63"/>
      <c r="P36" s="62">
        <v>95</v>
      </c>
      <c r="Q36" s="62">
        <f>IF(ISNA(VLOOKUP($Y$1*1000+P36,年齢別人口集計表AD2!$A$2:$K$5000,9,FALSE)),0,VLOOKUP($Y$1*1000+P36,年齢別人口集計表AD2!$A$2:$K$5000,9,FALSE))</f>
        <v>0</v>
      </c>
      <c r="R36" s="62">
        <f>IF(ISNA(VLOOKUP($Y$1*1000+P36,年齢別人口集計表AD2!$A$2:$K$5000,10,FALSE)),0,VLOOKUP($Y$1*1000+P36,年齢別人口集計表AD2!$A$2:$K$5000,10,FALSE))</f>
        <v>0</v>
      </c>
      <c r="S36" s="62">
        <f>SUM(Q36:R36)</f>
        <v>0</v>
      </c>
      <c r="X36" s="57" t="s">
        <v>34</v>
      </c>
      <c r="Y36" s="57">
        <v>37</v>
      </c>
    </row>
    <row r="37" spans="1:25" x14ac:dyDescent="0.15">
      <c r="A37" s="62">
        <v>81</v>
      </c>
      <c r="B37" s="62">
        <f>IF(ISNA(VLOOKUP($Y$1*1000+A37,年齢別人口集計表AD2!$A$2:$K$5000,9,FALSE)),0,VLOOKUP($Y$1*1000+A37,年齢別人口集計表AD2!$A$2:$K$5000,9,FALSE))</f>
        <v>1</v>
      </c>
      <c r="C37" s="62">
        <f>IF(ISNA(VLOOKUP($Y$1*1000+A37,年齢別人口集計表AD2!$A$2:$K$5000,10,FALSE)),0,VLOOKUP($Y$1*1000+A37,年齢別人口集計表AD2!$A$2:$K$5000,10,FALSE))</f>
        <v>0</v>
      </c>
      <c r="D37" s="62">
        <f>SUM(B37:C37)</f>
        <v>1</v>
      </c>
      <c r="E37" s="63"/>
      <c r="F37" s="62">
        <v>86</v>
      </c>
      <c r="G37" s="62">
        <f>IF(ISNA(VLOOKUP($Y$1*1000+F37,年齢別人口集計表AD2!$A$2:$K$5000,9,FALSE)),0,VLOOKUP($Y$1*1000+F37,年齢別人口集計表AD2!$A$2:$K$5000,9,FALSE))</f>
        <v>1</v>
      </c>
      <c r="H37" s="62">
        <f>IF(ISNA(VLOOKUP($Y$1*1000+F37,年齢別人口集計表AD2!$A$2:$K$5000,10,FALSE)),0,VLOOKUP($Y$1*1000+F37,年齢別人口集計表AD2!$A$2:$K$5000,10,FALSE))</f>
        <v>1</v>
      </c>
      <c r="I37" s="62">
        <f>SUM(G37:H37)</f>
        <v>2</v>
      </c>
      <c r="J37" s="63"/>
      <c r="K37" s="62">
        <v>91</v>
      </c>
      <c r="L37" s="62">
        <f>IF(ISNA(VLOOKUP($Y$1*1000+K37,年齢別人口集計表AD2!$A$2:$K$5000,9,FALSE)),0,VLOOKUP($Y$1*1000+K37,年齢別人口集計表AD2!$A$2:$K$5000,9,FALSE))</f>
        <v>1</v>
      </c>
      <c r="M37" s="62">
        <f>IF(ISNA(VLOOKUP($Y$1*1000+K37,年齢別人口集計表AD2!$A$2:$K$5000,10,FALSE)),0,VLOOKUP($Y$1*1000+K37,年齢別人口集計表AD2!$A$2:$K$5000,10,FALSE))</f>
        <v>1</v>
      </c>
      <c r="N37" s="62">
        <f>SUM(L37:M37)</f>
        <v>2</v>
      </c>
      <c r="O37" s="63"/>
      <c r="P37" s="62">
        <v>96</v>
      </c>
      <c r="Q37" s="62">
        <f>IF(ISNA(VLOOKUP($Y$1*1000+P37,年齢別人口集計表AD2!$A$2:$K$5000,9,FALSE)),0,VLOOKUP($Y$1*1000+P37,年齢別人口集計表AD2!$A$2:$K$5000,9,FALSE))</f>
        <v>0</v>
      </c>
      <c r="R37" s="62">
        <f>IF(ISNA(VLOOKUP($Y$1*1000+P37,年齢別人口集計表AD2!$A$2:$K$5000,10,FALSE)),0,VLOOKUP($Y$1*1000+P37,年齢別人口集計表AD2!$A$2:$K$5000,10,FALSE))</f>
        <v>0</v>
      </c>
      <c r="S37" s="62">
        <f>SUM(Q37:R37)</f>
        <v>0</v>
      </c>
      <c r="X37" s="57" t="s">
        <v>35</v>
      </c>
      <c r="Y37" s="57">
        <v>38</v>
      </c>
    </row>
    <row r="38" spans="1:25" x14ac:dyDescent="0.15">
      <c r="A38" s="62">
        <v>82</v>
      </c>
      <c r="B38" s="62">
        <f>IF(ISNA(VLOOKUP($Y$1*1000+A38,年齢別人口集計表AD2!$A$2:$K$5000,9,FALSE)),0,VLOOKUP($Y$1*1000+A38,年齢別人口集計表AD2!$A$2:$K$5000,9,FALSE))</f>
        <v>1</v>
      </c>
      <c r="C38" s="62">
        <f>IF(ISNA(VLOOKUP($Y$1*1000+A38,年齢別人口集計表AD2!$A$2:$K$5000,10,FALSE)),0,VLOOKUP($Y$1*1000+A38,年齢別人口集計表AD2!$A$2:$K$5000,10,FALSE))</f>
        <v>0</v>
      </c>
      <c r="D38" s="62">
        <f>SUM(B38:C38)</f>
        <v>1</v>
      </c>
      <c r="E38" s="63"/>
      <c r="F38" s="62">
        <v>87</v>
      </c>
      <c r="G38" s="62">
        <f>IF(ISNA(VLOOKUP($Y$1*1000+F38,年齢別人口集計表AD2!$A$2:$K$5000,9,FALSE)),0,VLOOKUP($Y$1*1000+F38,年齢別人口集計表AD2!$A$2:$K$5000,9,FALSE))</f>
        <v>0</v>
      </c>
      <c r="H38" s="62">
        <f>IF(ISNA(VLOOKUP($Y$1*1000+F38,年齢別人口集計表AD2!$A$2:$K$5000,10,FALSE)),0,VLOOKUP($Y$1*1000+F38,年齢別人口集計表AD2!$A$2:$K$5000,10,FALSE))</f>
        <v>3</v>
      </c>
      <c r="I38" s="62">
        <f>SUM(G38:H38)</f>
        <v>3</v>
      </c>
      <c r="J38" s="63"/>
      <c r="K38" s="62">
        <v>92</v>
      </c>
      <c r="L38" s="62">
        <f>IF(ISNA(VLOOKUP($Y$1*1000+K38,年齢別人口集計表AD2!$A$2:$K$5000,9,FALSE)),0,VLOOKUP($Y$1*1000+K38,年齢別人口集計表AD2!$A$2:$K$5000,9,FALSE))</f>
        <v>0</v>
      </c>
      <c r="M38" s="62">
        <f>IF(ISNA(VLOOKUP($Y$1*1000+K38,年齢別人口集計表AD2!$A$2:$K$5000,10,FALSE)),0,VLOOKUP($Y$1*1000+K38,年齢別人口集計表AD2!$A$2:$K$5000,10,FALSE))</f>
        <v>1</v>
      </c>
      <c r="N38" s="62">
        <f>SUM(L38:M38)</f>
        <v>1</v>
      </c>
      <c r="O38" s="63"/>
      <c r="P38" s="62">
        <v>97</v>
      </c>
      <c r="Q38" s="62">
        <f>IF(ISNA(VLOOKUP($Y$1*1000+P38,年齢別人口集計表AD2!$A$2:$K$5000,9,FALSE)),0,VLOOKUP($Y$1*1000+P38,年齢別人口集計表AD2!$A$2:$K$5000,9,FALSE))</f>
        <v>0</v>
      </c>
      <c r="R38" s="62">
        <f>IF(ISNA(VLOOKUP($Y$1*1000+P38,年齢別人口集計表AD2!$A$2:$K$5000,10,FALSE)),0,VLOOKUP($Y$1*1000+P38,年齢別人口集計表AD2!$A$2:$K$5000,10,FALSE))</f>
        <v>0</v>
      </c>
      <c r="S38" s="62">
        <f>SUM(Q38:R38)</f>
        <v>0</v>
      </c>
      <c r="X38" s="57" t="s">
        <v>61</v>
      </c>
      <c r="Y38" s="57">
        <v>39</v>
      </c>
    </row>
    <row r="39" spans="1:25" x14ac:dyDescent="0.15">
      <c r="A39" s="62">
        <v>83</v>
      </c>
      <c r="B39" s="62">
        <f>IF(ISNA(VLOOKUP($Y$1*1000+A39,年齢別人口集計表AD2!$A$2:$K$5000,9,FALSE)),0,VLOOKUP($Y$1*1000+A39,年齢別人口集計表AD2!$A$2:$K$5000,9,FALSE))</f>
        <v>0</v>
      </c>
      <c r="C39" s="62">
        <f>IF(ISNA(VLOOKUP($Y$1*1000+A39,年齢別人口集計表AD2!$A$2:$K$5000,10,FALSE)),0,VLOOKUP($Y$1*1000+A39,年齢別人口集計表AD2!$A$2:$K$5000,10,FALSE))</f>
        <v>1</v>
      </c>
      <c r="D39" s="62">
        <f>SUM(B39:C39)</f>
        <v>1</v>
      </c>
      <c r="E39" s="63"/>
      <c r="F39" s="62">
        <v>88</v>
      </c>
      <c r="G39" s="62">
        <f>IF(ISNA(VLOOKUP($Y$1*1000+F39,年齢別人口集計表AD2!$A$2:$K$5000,9,FALSE)),0,VLOOKUP($Y$1*1000+F39,年齢別人口集計表AD2!$A$2:$K$5000,9,FALSE))</f>
        <v>1</v>
      </c>
      <c r="H39" s="62">
        <f>IF(ISNA(VLOOKUP($Y$1*1000+F39,年齢別人口集計表AD2!$A$2:$K$5000,10,FALSE)),0,VLOOKUP($Y$1*1000+F39,年齢別人口集計表AD2!$A$2:$K$5000,10,FALSE))</f>
        <v>1</v>
      </c>
      <c r="I39" s="62">
        <f>SUM(G39:H39)</f>
        <v>2</v>
      </c>
      <c r="J39" s="63"/>
      <c r="K39" s="62">
        <v>93</v>
      </c>
      <c r="L39" s="62">
        <f>IF(ISNA(VLOOKUP($Y$1*1000+K39,年齢別人口集計表AD2!$A$2:$K$5000,9,FALSE)),0,VLOOKUP($Y$1*1000+K39,年齢別人口集計表AD2!$A$2:$K$5000,9,FALSE))</f>
        <v>0</v>
      </c>
      <c r="M39" s="62">
        <f>IF(ISNA(VLOOKUP($Y$1*1000+K39,年齢別人口集計表AD2!$A$2:$K$5000,10,FALSE)),0,VLOOKUP($Y$1*1000+K39,年齢別人口集計表AD2!$A$2:$K$5000,10,FALSE))</f>
        <v>4</v>
      </c>
      <c r="N39" s="62">
        <f>SUM(L39:M39)</f>
        <v>4</v>
      </c>
      <c r="O39" s="63"/>
      <c r="P39" s="62">
        <v>98</v>
      </c>
      <c r="Q39" s="62">
        <f>IF(ISNA(VLOOKUP($Y$1*1000+P39,年齢別人口集計表AD2!$A$2:$K$5000,9,FALSE)),0,VLOOKUP($Y$1*1000+P39,年齢別人口集計表AD2!$A$2:$K$5000,9,FALSE))</f>
        <v>0</v>
      </c>
      <c r="R39" s="62">
        <f>IF(ISNA(VLOOKUP($Y$1*1000+P39,年齢別人口集計表AD2!$A$2:$K$5000,10,FALSE)),0,VLOOKUP($Y$1*1000+P39,年齢別人口集計表AD2!$A$2:$K$5000,10,FALSE))</f>
        <v>0</v>
      </c>
      <c r="S39" s="62">
        <f>SUM(Q39:R39)</f>
        <v>0</v>
      </c>
      <c r="X39" s="57" t="s">
        <v>77</v>
      </c>
      <c r="Y39" s="57">
        <v>40</v>
      </c>
    </row>
    <row r="40" spans="1:25" x14ac:dyDescent="0.15">
      <c r="A40" s="62">
        <v>84</v>
      </c>
      <c r="B40" s="62">
        <f>IF(ISNA(VLOOKUP($Y$1*1000+A40,年齢別人口集計表AD2!$A$2:$K$5000,9,FALSE)),0,VLOOKUP($Y$1*1000+A40,年齢別人口集計表AD2!$A$2:$K$5000,9,FALSE))</f>
        <v>0</v>
      </c>
      <c r="C40" s="62">
        <f>IF(ISNA(VLOOKUP($Y$1*1000+A40,年齢別人口集計表AD2!$A$2:$K$5000,10,FALSE)),0,VLOOKUP($Y$1*1000+A40,年齢別人口集計表AD2!$A$2:$K$5000,10,FALSE))</f>
        <v>0</v>
      </c>
      <c r="D40" s="62">
        <f>SUM(B40:C40)</f>
        <v>0</v>
      </c>
      <c r="E40" s="63"/>
      <c r="F40" s="62">
        <v>89</v>
      </c>
      <c r="G40" s="62">
        <f>IF(ISNA(VLOOKUP($Y$1*1000+F40,年齢別人口集計表AD2!$A$2:$K$5000,9,FALSE)),0,VLOOKUP($Y$1*1000+F40,年齢別人口集計表AD2!$A$2:$K$5000,9,FALSE))</f>
        <v>0</v>
      </c>
      <c r="H40" s="62">
        <f>IF(ISNA(VLOOKUP($Y$1*1000+F40,年齢別人口集計表AD2!$A$2:$K$5000,10,FALSE)),0,VLOOKUP($Y$1*1000+F40,年齢別人口集計表AD2!$A$2:$K$5000,10,FALSE))</f>
        <v>1</v>
      </c>
      <c r="I40" s="62">
        <f>SUM(G40:H40)</f>
        <v>1</v>
      </c>
      <c r="J40" s="63"/>
      <c r="K40" s="62">
        <v>94</v>
      </c>
      <c r="L40" s="62">
        <f>IF(ISNA(VLOOKUP($Y$1*1000+K40,年齢別人口集計表AD2!$A$2:$K$5000,9,FALSE)),0,VLOOKUP($Y$1*1000+K40,年齢別人口集計表AD2!$A$2:$K$5000,9,FALSE))</f>
        <v>0</v>
      </c>
      <c r="M40" s="62">
        <f>IF(ISNA(VLOOKUP($Y$1*1000+K40,年齢別人口集計表AD2!$A$2:$K$5000,10,FALSE)),0,VLOOKUP($Y$1*1000+K40,年齢別人口集計表AD2!$A$2:$K$5000,10,FALSE))</f>
        <v>0</v>
      </c>
      <c r="N40" s="62">
        <f>SUM(L40:M40)</f>
        <v>0</v>
      </c>
      <c r="O40" s="63"/>
      <c r="P40" s="62">
        <v>99</v>
      </c>
      <c r="Q40" s="62">
        <f>IF(ISNA(VLOOKUP($Y$1*1000+P40,年齢別人口集計表AD2!$A$2:$K$5000,9,FALSE)),0,VLOOKUP($Y$1*1000+P40,年齢別人口集計表AD2!$A$2:$K$5000,9,FALSE))</f>
        <v>0</v>
      </c>
      <c r="R40" s="62">
        <f>IF(ISNA(VLOOKUP($Y$1*1000+P40,年齢別人口集計表AD2!$A$2:$K$5000,10,FALSE)),0,VLOOKUP($Y$1*1000+P40,年齢別人口集計表AD2!$A$2:$K$5000,10,FALSE))</f>
        <v>0</v>
      </c>
      <c r="S40" s="62">
        <f>SUM(Q40:R40)</f>
        <v>0</v>
      </c>
      <c r="X40" s="57" t="s">
        <v>83</v>
      </c>
      <c r="Y40" s="57">
        <v>41</v>
      </c>
    </row>
    <row r="41" spans="1:25" x14ac:dyDescent="0.15">
      <c r="A41" s="64" t="s">
        <v>91</v>
      </c>
      <c r="B41" s="62">
        <f>SUM(B36:B40)</f>
        <v>2</v>
      </c>
      <c r="C41" s="62">
        <f>SUM(C36:C40)</f>
        <v>2</v>
      </c>
      <c r="D41" s="62">
        <f>SUM(D36:D40)</f>
        <v>4</v>
      </c>
      <c r="E41" s="63"/>
      <c r="F41" s="64" t="s">
        <v>91</v>
      </c>
      <c r="G41" s="62">
        <f>SUM(G36:G40)</f>
        <v>3</v>
      </c>
      <c r="H41" s="62">
        <f>SUM(H36:H40)</f>
        <v>6</v>
      </c>
      <c r="I41" s="62">
        <f>SUM(I36:I40)</f>
        <v>9</v>
      </c>
      <c r="J41" s="63"/>
      <c r="K41" s="64" t="s">
        <v>91</v>
      </c>
      <c r="L41" s="62">
        <f>SUM(L36:L40)</f>
        <v>1</v>
      </c>
      <c r="M41" s="62">
        <f>SUM(M36:M40)</f>
        <v>7</v>
      </c>
      <c r="N41" s="62">
        <f>SUM(N36:N40)</f>
        <v>8</v>
      </c>
      <c r="O41" s="63"/>
      <c r="P41" s="64" t="s">
        <v>91</v>
      </c>
      <c r="Q41" s="62">
        <f>SUM(Q36:Q40)</f>
        <v>0</v>
      </c>
      <c r="R41" s="62">
        <f>SUM(R36:R40)</f>
        <v>0</v>
      </c>
      <c r="S41" s="62">
        <f>SUM(S36:S40)</f>
        <v>0</v>
      </c>
      <c r="U41" s="65">
        <f>Q41+L41+G41+B41</f>
        <v>6</v>
      </c>
      <c r="V41" s="65">
        <f>R41+M41+H41+C41</f>
        <v>15</v>
      </c>
      <c r="X41" s="57" t="s">
        <v>36</v>
      </c>
      <c r="Y41" s="57">
        <v>42</v>
      </c>
    </row>
    <row r="42" spans="1:25" x14ac:dyDescent="0.15">
      <c r="A42" s="66"/>
      <c r="B42" s="66"/>
      <c r="C42" s="66"/>
      <c r="D42" s="66"/>
      <c r="F42" s="66"/>
      <c r="G42" s="66"/>
      <c r="H42" s="66"/>
      <c r="I42" s="66"/>
      <c r="K42" s="66"/>
      <c r="L42" s="66"/>
      <c r="M42" s="66"/>
      <c r="N42" s="66"/>
      <c r="P42" s="66"/>
      <c r="Q42" s="66"/>
      <c r="R42" s="66"/>
      <c r="S42" s="66"/>
      <c r="X42" s="57" t="s">
        <v>37</v>
      </c>
      <c r="Y42" s="57">
        <v>43</v>
      </c>
    </row>
    <row r="43" spans="1:25" x14ac:dyDescent="0.15">
      <c r="A43" s="64" t="s">
        <v>0</v>
      </c>
      <c r="B43" s="64" t="s">
        <v>89</v>
      </c>
      <c r="C43" s="64" t="s">
        <v>90</v>
      </c>
      <c r="D43" s="64" t="s">
        <v>91</v>
      </c>
      <c r="E43" s="63"/>
      <c r="F43" s="64" t="s">
        <v>0</v>
      </c>
      <c r="G43" s="64" t="s">
        <v>89</v>
      </c>
      <c r="H43" s="64" t="s">
        <v>90</v>
      </c>
      <c r="I43" s="64" t="s">
        <v>91</v>
      </c>
      <c r="J43" s="63"/>
      <c r="K43" s="64" t="s">
        <v>0</v>
      </c>
      <c r="L43" s="64" t="s">
        <v>89</v>
      </c>
      <c r="M43" s="64" t="s">
        <v>90</v>
      </c>
      <c r="N43" s="64" t="s">
        <v>91</v>
      </c>
      <c r="O43" s="63"/>
      <c r="P43" s="64" t="s">
        <v>0</v>
      </c>
      <c r="Q43" s="64" t="s">
        <v>89</v>
      </c>
      <c r="R43" s="64" t="s">
        <v>90</v>
      </c>
      <c r="S43" s="64" t="s">
        <v>91</v>
      </c>
      <c r="X43" s="57" t="s">
        <v>38</v>
      </c>
      <c r="Y43" s="57">
        <v>50</v>
      </c>
    </row>
    <row r="44" spans="1:25" x14ac:dyDescent="0.15">
      <c r="A44" s="62">
        <v>100</v>
      </c>
      <c r="B44" s="62">
        <f>IF(ISNA(VLOOKUP($Y$1*1000+A44,年齢別人口集計表AD2!$A$2:$K$5000,9,FALSE)),0,VLOOKUP($Y$1*1000+A44,年齢別人口集計表AD2!$A$2:$K$5000,9,FALSE))</f>
        <v>0</v>
      </c>
      <c r="C44" s="62">
        <f>IF(ISNA(VLOOKUP($Y$1*1000+A44,年齢別人口集計表AD2!$A$2:$K$5000,10,FALSE)),0,VLOOKUP($Y$1*1000+A44,年齢別人口集計表AD2!$A$2:$K$5000,10,FALSE))</f>
        <v>0</v>
      </c>
      <c r="D44" s="62">
        <f>SUM(B44:C44)</f>
        <v>0</v>
      </c>
      <c r="E44" s="63"/>
      <c r="F44" s="62">
        <v>105</v>
      </c>
      <c r="G44" s="62">
        <f>IF(ISNA(VLOOKUP($Y$1*1000+F44,年齢別人口集計表AD2!$A$2:$K$5000,9,FALSE)),0,VLOOKUP($Y$1*1000+F44,年齢別人口集計表AD2!$A$2:$K$5000,9,FALSE))</f>
        <v>0</v>
      </c>
      <c r="H44" s="62">
        <f>IF(ISNA(VLOOKUP($Y$1*1000+F44,年齢別人口集計表AD2!$A$2:$K$5000,10,FALSE)),0,VLOOKUP($Y$1*1000+F44,年齢別人口集計表AD2!$A$2:$K$5000,10,FALSE))</f>
        <v>0</v>
      </c>
      <c r="I44" s="62">
        <f>SUM(G44:H44)</f>
        <v>0</v>
      </c>
      <c r="J44" s="63"/>
      <c r="K44" s="62">
        <v>110</v>
      </c>
      <c r="L44" s="62">
        <f>IF(ISNA(VLOOKUP($Y$1*1000+K44,年齢別人口集計表AD2!$A$2:$K$5000,9,FALSE)),0,VLOOKUP($Y$1*1000+K44,年齢別人口集計表AD2!$A$2:$K$5000,9,FALSE))</f>
        <v>0</v>
      </c>
      <c r="M44" s="62">
        <f>IF(ISNA(VLOOKUP($Y$1*1000+K44,年齢別人口集計表AD2!$A$2:$K$5000,10,FALSE)),0,VLOOKUP($Y$1*1000+K44,年齢別人口集計表AD2!$A$2:$K$5000,10,FALSE))</f>
        <v>0</v>
      </c>
      <c r="N44" s="62">
        <f>SUM(L44:M44)</f>
        <v>0</v>
      </c>
      <c r="O44" s="63"/>
      <c r="P44" s="62">
        <v>115</v>
      </c>
      <c r="Q44" s="62">
        <f>IF(ISNA(VLOOKUP($Y$1*1000+P44,年齢別人口集計表AD2!$A$2:$K$5000,9,FALSE)),0,VLOOKUP($Y$1*1000+P44,年齢別人口集計表AD2!$A$2:$K$5000,9,FALSE))</f>
        <v>0</v>
      </c>
      <c r="R44" s="62">
        <f>IF(ISNA(VLOOKUP($Y$1*1000+P44,年齢別人口集計表AD2!$A$2:$K$5000,10,FALSE)),0,VLOOKUP($Y$1*1000+P44,年齢別人口集計表AD2!$A$2:$K$5000,10,FALSE))</f>
        <v>0</v>
      </c>
      <c r="S44" s="62">
        <f>SUM(Q44:R44)</f>
        <v>0</v>
      </c>
      <c r="X44" s="57" t="s">
        <v>39</v>
      </c>
      <c r="Y44" s="57">
        <v>51</v>
      </c>
    </row>
    <row r="45" spans="1:25" x14ac:dyDescent="0.15">
      <c r="A45" s="62">
        <v>101</v>
      </c>
      <c r="B45" s="62">
        <f>IF(ISNA(VLOOKUP($Y$1*1000+A45,年齢別人口集計表AD2!$A$2:$K$5000,9,FALSE)),0,VLOOKUP($Y$1*1000+A45,年齢別人口集計表AD2!$A$2:$K$5000,9,FALSE))</f>
        <v>0</v>
      </c>
      <c r="C45" s="62">
        <f>IF(ISNA(VLOOKUP($Y$1*1000+A45,年齢別人口集計表AD2!$A$2:$K$5000,10,FALSE)),0,VLOOKUP($Y$1*1000+A45,年齢別人口集計表AD2!$A$2:$K$5000,10,FALSE))</f>
        <v>0</v>
      </c>
      <c r="D45" s="62">
        <f>SUM(B45:C45)</f>
        <v>0</v>
      </c>
      <c r="E45" s="63"/>
      <c r="F45" s="62">
        <v>106</v>
      </c>
      <c r="G45" s="62">
        <f>IF(ISNA(VLOOKUP($Y$1*1000+F45,年齢別人口集計表AD2!$A$2:$K$5000,9,FALSE)),0,VLOOKUP($Y$1*1000+F45,年齢別人口集計表AD2!$A$2:$K$5000,9,FALSE))</f>
        <v>0</v>
      </c>
      <c r="H45" s="62">
        <f>IF(ISNA(VLOOKUP($Y$1*1000+F45,年齢別人口集計表AD2!$A$2:$K$5000,10,FALSE)),0,VLOOKUP($Y$1*1000+F45,年齢別人口集計表AD2!$A$2:$K$5000,10,FALSE))</f>
        <v>0</v>
      </c>
      <c r="I45" s="62">
        <f>SUM(G45:H45)</f>
        <v>0</v>
      </c>
      <c r="J45" s="63"/>
      <c r="K45" s="62">
        <v>111</v>
      </c>
      <c r="L45" s="62">
        <f>IF(ISNA(VLOOKUP($Y$1*1000+K45,年齢別人口集計表AD2!$A$2:$K$5000,9,FALSE)),0,VLOOKUP($Y$1*1000+K45,年齢別人口集計表AD2!$A$2:$K$5000,9,FALSE))</f>
        <v>0</v>
      </c>
      <c r="M45" s="62">
        <f>IF(ISNA(VLOOKUP($Y$1*1000+K45,年齢別人口集計表AD2!$A$2:$K$5000,10,FALSE)),0,VLOOKUP($Y$1*1000+K45,年齢別人口集計表AD2!$A$2:$K$5000,10,FALSE))</f>
        <v>0</v>
      </c>
      <c r="N45" s="62">
        <f>SUM(L45:M45)</f>
        <v>0</v>
      </c>
      <c r="O45" s="63"/>
      <c r="P45" s="62">
        <v>116</v>
      </c>
      <c r="Q45" s="62">
        <f>IF(ISNA(VLOOKUP($Y$1*1000+P45,年齢別人口集計表AD2!$A$2:$K$5000,9,FALSE)),0,VLOOKUP($Y$1*1000+P45,年齢別人口集計表AD2!$A$2:$K$5000,9,FALSE))</f>
        <v>0</v>
      </c>
      <c r="R45" s="62">
        <f>IF(ISNA(VLOOKUP($Y$1*1000+P45,年齢別人口集計表AD2!$A$2:$K$5000,10,FALSE)),0,VLOOKUP($Y$1*1000+P45,年齢別人口集計表AD2!$A$2:$K$5000,10,FALSE))</f>
        <v>0</v>
      </c>
      <c r="S45" s="62">
        <f>SUM(Q45:R45)</f>
        <v>0</v>
      </c>
      <c r="X45" s="57" t="s">
        <v>40</v>
      </c>
      <c r="Y45" s="57">
        <v>52</v>
      </c>
    </row>
    <row r="46" spans="1:25" x14ac:dyDescent="0.15">
      <c r="A46" s="62">
        <v>102</v>
      </c>
      <c r="B46" s="62">
        <f>IF(ISNA(VLOOKUP($Y$1*1000+A46,年齢別人口集計表AD2!$A$2:$K$5000,9,FALSE)),0,VLOOKUP($Y$1*1000+A46,年齢別人口集計表AD2!$A$2:$K$5000,9,FALSE))</f>
        <v>0</v>
      </c>
      <c r="C46" s="62">
        <f>IF(ISNA(VLOOKUP($Y$1*1000+A46,年齢別人口集計表AD2!$A$2:$K$5000,10,FALSE)),0,VLOOKUP($Y$1*1000+A46,年齢別人口集計表AD2!$A$2:$K$5000,10,FALSE))</f>
        <v>0</v>
      </c>
      <c r="D46" s="62">
        <f>SUM(B46:C46)</f>
        <v>0</v>
      </c>
      <c r="E46" s="63"/>
      <c r="F46" s="62">
        <v>107</v>
      </c>
      <c r="G46" s="62">
        <f>IF(ISNA(VLOOKUP($Y$1*1000+F46,年齢別人口集計表AD2!$A$2:$K$5000,9,FALSE)),0,VLOOKUP($Y$1*1000+F46,年齢別人口集計表AD2!$A$2:$K$5000,9,FALSE))</f>
        <v>0</v>
      </c>
      <c r="H46" s="62">
        <f>IF(ISNA(VLOOKUP($Y$1*1000+F46,年齢別人口集計表AD2!$A$2:$K$5000,10,FALSE)),0,VLOOKUP($Y$1*1000+F46,年齢別人口集計表AD2!$A$2:$K$5000,10,FALSE))</f>
        <v>0</v>
      </c>
      <c r="I46" s="62">
        <f>SUM(G46:H46)</f>
        <v>0</v>
      </c>
      <c r="J46" s="63"/>
      <c r="K46" s="62">
        <v>112</v>
      </c>
      <c r="L46" s="62">
        <f>IF(ISNA(VLOOKUP($Y$1*1000+K46,年齢別人口集計表AD2!$A$2:$K$5000,9,FALSE)),0,VLOOKUP($Y$1*1000+K46,年齢別人口集計表AD2!$A$2:$K$5000,9,FALSE))</f>
        <v>0</v>
      </c>
      <c r="M46" s="62">
        <f>IF(ISNA(VLOOKUP($Y$1*1000+K46,年齢別人口集計表AD2!$A$2:$K$5000,10,FALSE)),0,VLOOKUP($Y$1*1000+K46,年齢別人口集計表AD2!$A$2:$K$5000,10,FALSE))</f>
        <v>0</v>
      </c>
      <c r="N46" s="62">
        <f>SUM(L46:M46)</f>
        <v>0</v>
      </c>
      <c r="O46" s="63"/>
      <c r="P46" s="62">
        <v>117</v>
      </c>
      <c r="Q46" s="62">
        <f>IF(ISNA(VLOOKUP($Y$1*1000+P46,年齢別人口集計表AD2!$A$2:$K$5000,9,FALSE)),0,VLOOKUP($Y$1*1000+P46,年齢別人口集計表AD2!$A$2:$K$5000,9,FALSE))</f>
        <v>0</v>
      </c>
      <c r="R46" s="62">
        <f>IF(ISNA(VLOOKUP($Y$1*1000+P46,年齢別人口集計表AD2!$A$2:$K$5000,10,FALSE)),0,VLOOKUP($Y$1*1000+P46,年齢別人口集計表AD2!$A$2:$K$5000,10,FALSE))</f>
        <v>0</v>
      </c>
      <c r="S46" s="62">
        <f>SUM(Q46:R46)</f>
        <v>0</v>
      </c>
      <c r="X46" s="57" t="s">
        <v>41</v>
      </c>
      <c r="Y46" s="57">
        <v>53</v>
      </c>
    </row>
    <row r="47" spans="1:25" x14ac:dyDescent="0.15">
      <c r="A47" s="62">
        <v>103</v>
      </c>
      <c r="B47" s="62">
        <f>IF(ISNA(VLOOKUP($Y$1*1000+A47,年齢別人口集計表AD2!$A$2:$K$5000,9,FALSE)),0,VLOOKUP($Y$1*1000+A47,年齢別人口集計表AD2!$A$2:$K$5000,9,FALSE))</f>
        <v>0</v>
      </c>
      <c r="C47" s="62">
        <f>IF(ISNA(VLOOKUP($Y$1*1000+A47,年齢別人口集計表AD2!$A$2:$K$5000,10,FALSE)),0,VLOOKUP($Y$1*1000+A47,年齢別人口集計表AD2!$A$2:$K$5000,10,FALSE))</f>
        <v>0</v>
      </c>
      <c r="D47" s="62">
        <f>SUM(B47:C47)</f>
        <v>0</v>
      </c>
      <c r="E47" s="63"/>
      <c r="F47" s="62">
        <v>108</v>
      </c>
      <c r="G47" s="62">
        <f>IF(ISNA(VLOOKUP($Y$1*1000+F47,年齢別人口集計表AD2!$A$2:$K$5000,9,FALSE)),0,VLOOKUP($Y$1*1000+F47,年齢別人口集計表AD2!$A$2:$K$5000,9,FALSE))</f>
        <v>0</v>
      </c>
      <c r="H47" s="62">
        <f>IF(ISNA(VLOOKUP($Y$1*1000+F47,年齢別人口集計表AD2!$A$2:$K$5000,10,FALSE)),0,VLOOKUP($Y$1*1000+F47,年齢別人口集計表AD2!$A$2:$K$5000,10,FALSE))</f>
        <v>0</v>
      </c>
      <c r="I47" s="62">
        <f>SUM(G47:H47)</f>
        <v>0</v>
      </c>
      <c r="J47" s="63"/>
      <c r="K47" s="62">
        <v>113</v>
      </c>
      <c r="L47" s="62">
        <f>IF(ISNA(VLOOKUP($Y$1*1000+K47,年齢別人口集計表AD2!$A$2:$K$5000,9,FALSE)),0,VLOOKUP($Y$1*1000+K47,年齢別人口集計表AD2!$A$2:$K$5000,9,FALSE))</f>
        <v>0</v>
      </c>
      <c r="M47" s="62">
        <f>IF(ISNA(VLOOKUP($Y$1*1000+K47,年齢別人口集計表AD2!$A$2:$K$5000,10,FALSE)),0,VLOOKUP($Y$1*1000+K47,年齢別人口集計表AD2!$A$2:$K$5000,10,FALSE))</f>
        <v>0</v>
      </c>
      <c r="N47" s="62">
        <f>SUM(L47:M47)</f>
        <v>0</v>
      </c>
      <c r="O47" s="63"/>
      <c r="P47" s="62">
        <v>118</v>
      </c>
      <c r="Q47" s="62">
        <f>IF(ISNA(VLOOKUP($Y$1*1000+P47,年齢別人口集計表AD2!$A$2:$K$5000,9,FALSE)),0,VLOOKUP($Y$1*1000+P47,年齢別人口集計表AD2!$A$2:$K$5000,9,FALSE))</f>
        <v>0</v>
      </c>
      <c r="R47" s="62">
        <f>IF(ISNA(VLOOKUP($Y$1*1000+P47,年齢別人口集計表AD2!$A$2:$K$5000,10,FALSE)),0,VLOOKUP($Y$1*1000+P47,年齢別人口集計表AD2!$A$2:$K$5000,10,FALSE))</f>
        <v>0</v>
      </c>
      <c r="S47" s="62">
        <f>SUM(Q47:R47)</f>
        <v>0</v>
      </c>
      <c r="X47" s="57" t="s">
        <v>42</v>
      </c>
      <c r="Y47" s="57">
        <v>54</v>
      </c>
    </row>
    <row r="48" spans="1:25" x14ac:dyDescent="0.15">
      <c r="A48" s="62">
        <v>104</v>
      </c>
      <c r="B48" s="62">
        <f>IF(ISNA(VLOOKUP($Y$1*1000+A48,年齢別人口集計表AD2!$A$2:$K$5000,9,FALSE)),0,VLOOKUP($Y$1*1000+A48,年齢別人口集計表AD2!$A$2:$K$5000,9,FALSE))</f>
        <v>0</v>
      </c>
      <c r="C48" s="62">
        <f>IF(ISNA(VLOOKUP($Y$1*1000+A48,年齢別人口集計表AD2!$A$2:$K$5000,10,FALSE)),0,VLOOKUP($Y$1*1000+A48,年齢別人口集計表AD2!$A$2:$K$5000,10,FALSE))</f>
        <v>0</v>
      </c>
      <c r="D48" s="62">
        <f>SUM(B48:C48)</f>
        <v>0</v>
      </c>
      <c r="E48" s="63"/>
      <c r="F48" s="62">
        <v>109</v>
      </c>
      <c r="G48" s="62">
        <f>IF(ISNA(VLOOKUP($Y$1*1000+F48,年齢別人口集計表AD2!$A$2:$K$5000,9,FALSE)),0,VLOOKUP($Y$1*1000+F48,年齢別人口集計表AD2!$A$2:$K$5000,9,FALSE))</f>
        <v>0</v>
      </c>
      <c r="H48" s="62">
        <f>IF(ISNA(VLOOKUP($Y$1*1000+F48,年齢別人口集計表AD2!$A$2:$K$5000,10,FALSE)),0,VLOOKUP($Y$1*1000+F48,年齢別人口集計表AD2!$A$2:$K$5000,10,FALSE))</f>
        <v>0</v>
      </c>
      <c r="I48" s="62">
        <f>SUM(G48:H48)</f>
        <v>0</v>
      </c>
      <c r="J48" s="63"/>
      <c r="K48" s="62">
        <v>114</v>
      </c>
      <c r="L48" s="62">
        <f>IF(ISNA(VLOOKUP($Y$1*1000+K48,年齢別人口集計表AD2!$A$2:$K$5000,9,FALSE)),0,VLOOKUP($Y$1*1000+K48,年齢別人口集計表AD2!$A$2:$K$5000,9,FALSE))</f>
        <v>0</v>
      </c>
      <c r="M48" s="62">
        <f>IF(ISNA(VLOOKUP($Y$1*1000+K48,年齢別人口集計表AD2!$A$2:$K$5000,10,FALSE)),0,VLOOKUP($Y$1*1000+K48,年齢別人口集計表AD2!$A$2:$K$5000,10,FALSE))</f>
        <v>0</v>
      </c>
      <c r="N48" s="62">
        <f>SUM(L48:M48)</f>
        <v>0</v>
      </c>
      <c r="O48" s="63"/>
      <c r="P48" s="62">
        <v>119</v>
      </c>
      <c r="Q48" s="62">
        <f>IF(ISNA(VLOOKUP($Y$1*1000+P48,年齢別人口集計表AD2!$A$2:$K$5000,9,FALSE)),0,VLOOKUP($Y$1*1000+P48,年齢別人口集計表AD2!$A$2:$K$5000,9,FALSE))</f>
        <v>0</v>
      </c>
      <c r="R48" s="62">
        <f>IF(ISNA(VLOOKUP($Y$1*1000+P48,年齢別人口集計表AD2!$A$2:$K$5000,10,FALSE)),0,VLOOKUP($Y$1*1000+P48,年齢別人口集計表AD2!$A$2:$K$5000,10,FALSE))</f>
        <v>0</v>
      </c>
      <c r="S48" s="62">
        <f>SUM(Q48:R48)</f>
        <v>0</v>
      </c>
      <c r="X48" s="57" t="s">
        <v>43</v>
      </c>
      <c r="Y48" s="57">
        <v>55</v>
      </c>
    </row>
    <row r="49" spans="1:25" x14ac:dyDescent="0.15">
      <c r="A49" s="64" t="s">
        <v>91</v>
      </c>
      <c r="B49" s="62">
        <f>SUM(B44:B48)</f>
        <v>0</v>
      </c>
      <c r="C49" s="62">
        <f>SUM(C44:C48)</f>
        <v>0</v>
      </c>
      <c r="D49" s="62">
        <f>SUM(D44:D48)</f>
        <v>0</v>
      </c>
      <c r="E49" s="63"/>
      <c r="F49" s="64" t="s">
        <v>91</v>
      </c>
      <c r="G49" s="62">
        <f>SUM(G44:G48)</f>
        <v>0</v>
      </c>
      <c r="H49" s="62">
        <f>SUM(H44:H48)</f>
        <v>0</v>
      </c>
      <c r="I49" s="62">
        <f>SUM(I44:I48)</f>
        <v>0</v>
      </c>
      <c r="J49" s="63"/>
      <c r="K49" s="64" t="s">
        <v>91</v>
      </c>
      <c r="L49" s="62">
        <f>SUM(L44:L48)</f>
        <v>0</v>
      </c>
      <c r="M49" s="62">
        <f>SUM(M44:M48)</f>
        <v>0</v>
      </c>
      <c r="N49" s="62">
        <f>SUM(N44:N48)</f>
        <v>0</v>
      </c>
      <c r="O49" s="63"/>
      <c r="P49" s="64" t="s">
        <v>91</v>
      </c>
      <c r="Q49" s="62">
        <f>SUM(Q44:Q48)</f>
        <v>0</v>
      </c>
      <c r="R49" s="62">
        <f>SUM(R44:R48)</f>
        <v>0</v>
      </c>
      <c r="S49" s="62">
        <f>SUM(S44:S48)</f>
        <v>0</v>
      </c>
      <c r="U49" s="65">
        <f>Q49+L49+G49+B49</f>
        <v>0</v>
      </c>
      <c r="V49" s="65">
        <f>R49+M49+H49+C49</f>
        <v>0</v>
      </c>
      <c r="X49" s="57" t="s">
        <v>44</v>
      </c>
      <c r="Y49" s="57">
        <v>56</v>
      </c>
    </row>
    <row r="50" spans="1:25" ht="14.25" thickBot="1" x14ac:dyDescent="0.2">
      <c r="A50" s="67"/>
      <c r="B50" s="67"/>
      <c r="C50" s="67"/>
      <c r="D50" s="67"/>
      <c r="F50" s="67"/>
      <c r="G50" s="67"/>
      <c r="H50" s="67"/>
      <c r="I50" s="67"/>
      <c r="K50" s="67"/>
      <c r="L50" s="67"/>
      <c r="M50" s="67"/>
      <c r="N50" s="67"/>
      <c r="P50" s="67"/>
      <c r="Q50" s="68"/>
      <c r="R50" s="68"/>
      <c r="S50" s="68"/>
      <c r="X50" s="57" t="s">
        <v>45</v>
      </c>
      <c r="Y50" s="57">
        <v>57</v>
      </c>
    </row>
    <row r="51" spans="1:25" ht="14.25" thickBot="1" x14ac:dyDescent="0.2">
      <c r="N51" s="76"/>
      <c r="O51" s="70"/>
      <c r="P51" s="69" t="s">
        <v>94</v>
      </c>
      <c r="Q51" s="71" t="s">
        <v>89</v>
      </c>
      <c r="R51" s="72" t="s">
        <v>90</v>
      </c>
      <c r="S51" s="72" t="s">
        <v>91</v>
      </c>
      <c r="X51" s="57" t="s">
        <v>46</v>
      </c>
      <c r="Y51" s="57">
        <v>58</v>
      </c>
    </row>
    <row r="52" spans="1:25" ht="14.25" thickBot="1" x14ac:dyDescent="0.2">
      <c r="N52" s="77"/>
      <c r="O52" s="70"/>
      <c r="P52" s="73" t="s">
        <v>95</v>
      </c>
      <c r="Q52" s="74">
        <f>SUM(U9:U49)</f>
        <v>56</v>
      </c>
      <c r="R52" s="75">
        <f>SUM(V9:V49)</f>
        <v>63</v>
      </c>
      <c r="S52" s="75">
        <f>SUM(Q52:R52)</f>
        <v>119</v>
      </c>
      <c r="U52" s="65">
        <f>SUM(U9:U49)</f>
        <v>56</v>
      </c>
      <c r="V52" s="65">
        <f>SUM(V9:V49)</f>
        <v>63</v>
      </c>
      <c r="X52" s="57" t="s">
        <v>47</v>
      </c>
      <c r="Y52" s="57">
        <v>59</v>
      </c>
    </row>
    <row r="53" spans="1:25" x14ac:dyDescent="0.15">
      <c r="U53" s="65">
        <f>G33+L33+Q33+U41+U49</f>
        <v>22</v>
      </c>
      <c r="V53" s="65">
        <f>H33+M33+R33+V41+V49</f>
        <v>28</v>
      </c>
      <c r="X53" s="57" t="s">
        <v>48</v>
      </c>
      <c r="Y53" s="57">
        <v>60</v>
      </c>
    </row>
    <row r="54" spans="1:25" x14ac:dyDescent="0.15">
      <c r="U54" s="65">
        <f>Q33+U41+U49</f>
        <v>9</v>
      </c>
      <c r="V54" s="65">
        <f>R33+V41+V49</f>
        <v>18</v>
      </c>
      <c r="X54" s="57" t="s">
        <v>49</v>
      </c>
      <c r="Y54" s="57">
        <v>61</v>
      </c>
    </row>
    <row r="55" spans="1:25" x14ac:dyDescent="0.15">
      <c r="X55" s="57" t="s">
        <v>50</v>
      </c>
      <c r="Y55" s="57">
        <v>62</v>
      </c>
    </row>
    <row r="56" spans="1:25" x14ac:dyDescent="0.15">
      <c r="X56" s="57" t="s">
        <v>51</v>
      </c>
      <c r="Y56" s="57">
        <v>63</v>
      </c>
    </row>
    <row r="57" spans="1:25" x14ac:dyDescent="0.15">
      <c r="X57" s="57" t="s">
        <v>52</v>
      </c>
      <c r="Y57" s="57">
        <v>64</v>
      </c>
    </row>
    <row r="58" spans="1:25" x14ac:dyDescent="0.15">
      <c r="X58" s="57" t="s">
        <v>53</v>
      </c>
      <c r="Y58" s="57">
        <v>65</v>
      </c>
    </row>
    <row r="59" spans="1:25" x14ac:dyDescent="0.15">
      <c r="X59" s="57" t="s">
        <v>54</v>
      </c>
      <c r="Y59" s="57">
        <v>66</v>
      </c>
    </row>
    <row r="60" spans="1:25" x14ac:dyDescent="0.15">
      <c r="X60" s="57" t="s">
        <v>55</v>
      </c>
      <c r="Y60" s="57">
        <v>67</v>
      </c>
    </row>
    <row r="61" spans="1:25" x14ac:dyDescent="0.15">
      <c r="X61" s="57" t="s">
        <v>122</v>
      </c>
      <c r="Y61" s="57">
        <v>68</v>
      </c>
    </row>
    <row r="62" spans="1:25" x14ac:dyDescent="0.15">
      <c r="X62" s="57" t="s">
        <v>56</v>
      </c>
      <c r="Y62" s="57">
        <v>69</v>
      </c>
    </row>
    <row r="63" spans="1:25" x14ac:dyDescent="0.15">
      <c r="X63" s="57" t="s">
        <v>57</v>
      </c>
      <c r="Y63" s="57">
        <v>70</v>
      </c>
    </row>
    <row r="64" spans="1:25" x14ac:dyDescent="0.15">
      <c r="X64" s="57" t="s">
        <v>58</v>
      </c>
      <c r="Y64" s="57">
        <v>71</v>
      </c>
    </row>
    <row r="65" spans="24:25" x14ac:dyDescent="0.15">
      <c r="X65" s="57" t="s">
        <v>59</v>
      </c>
      <c r="Y65" s="57">
        <v>72</v>
      </c>
    </row>
    <row r="66" spans="24:25" x14ac:dyDescent="0.15">
      <c r="X66" s="57" t="s">
        <v>60</v>
      </c>
      <c r="Y66" s="57">
        <v>73</v>
      </c>
    </row>
  </sheetData>
  <sheetProtection sheet="1"/>
  <phoneticPr fontId="2"/>
  <dataValidations count="1">
    <dataValidation type="list" allowBlank="1" showInputMessage="1" showErrorMessage="1" sqref="H1">
      <formula1>$X$3:$X$66</formula1>
    </dataValidation>
  </dataValidations>
  <pageMargins left="0.99" right="0.78700000000000003" top="0.47" bottom="0.28000000000000003" header="0.4" footer="0.21"/>
  <pageSetup paperSize="9" scale="84" orientation="landscape" verticalDpi="0" r:id="rId1"/>
  <headerFooter alignWithMargins="0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66"/>
  <sheetViews>
    <sheetView tabSelected="1" zoomScale="80" workbookViewId="0">
      <pane ySplit="1" topLeftCell="A2" activePane="bottomLeft" state="frozen"/>
      <selection activeCell="I52" sqref="I52"/>
      <selection pane="bottomLeft" activeCell="I52" sqref="I52"/>
    </sheetView>
  </sheetViews>
  <sheetFormatPr defaultRowHeight="13.5" x14ac:dyDescent="0.15"/>
  <cols>
    <col min="1" max="4" width="9" style="57"/>
    <col min="5" max="5" width="2.125" style="57" customWidth="1"/>
    <col min="6" max="9" width="9" style="57"/>
    <col min="10" max="10" width="0.875" style="57" customWidth="1"/>
    <col min="11" max="14" width="9" style="57"/>
    <col min="15" max="15" width="1" style="57" customWidth="1"/>
    <col min="16" max="16384" width="9" style="57"/>
  </cols>
  <sheetData>
    <row r="1" spans="1:25" x14ac:dyDescent="0.15">
      <c r="A1" s="55" t="s">
        <v>99</v>
      </c>
      <c r="B1" s="55"/>
      <c r="C1" s="55"/>
      <c r="D1" s="55"/>
      <c r="E1" s="55"/>
      <c r="F1" s="55"/>
      <c r="G1" s="56" t="s">
        <v>92</v>
      </c>
      <c r="H1" s="78" t="s">
        <v>152</v>
      </c>
      <c r="J1" s="55"/>
      <c r="K1" s="55"/>
      <c r="L1" s="55"/>
      <c r="M1" s="55"/>
      <c r="N1" s="55"/>
      <c r="O1" s="55" t="s">
        <v>93</v>
      </c>
      <c r="P1" s="55"/>
      <c r="Q1" s="55"/>
      <c r="R1" s="55" t="str">
        <f>高齢者率65!J1</f>
        <v>平成30年3月末</v>
      </c>
      <c r="S1" s="55"/>
      <c r="Y1" s="55">
        <f>VLOOKUP(H1,X3:Y67,2,FALSE)</f>
        <v>63</v>
      </c>
    </row>
    <row r="2" spans="1:25" x14ac:dyDescent="0.15">
      <c r="A2" s="58"/>
      <c r="B2" s="58"/>
      <c r="C2" s="58"/>
      <c r="D2" s="58"/>
      <c r="E2" s="55"/>
      <c r="F2" s="58"/>
      <c r="G2" s="58"/>
      <c r="H2" s="58"/>
      <c r="I2" s="58"/>
      <c r="J2" s="55"/>
      <c r="K2" s="58"/>
      <c r="L2" s="58"/>
      <c r="M2" s="58"/>
      <c r="N2" s="58"/>
      <c r="O2" s="55"/>
      <c r="P2" s="58"/>
      <c r="Q2" s="58"/>
      <c r="R2" s="58"/>
      <c r="S2" s="58"/>
    </row>
    <row r="3" spans="1:25" x14ac:dyDescent="0.15">
      <c r="A3" s="59" t="s">
        <v>0</v>
      </c>
      <c r="B3" s="59" t="s">
        <v>89</v>
      </c>
      <c r="C3" s="59" t="s">
        <v>90</v>
      </c>
      <c r="D3" s="59" t="s">
        <v>91</v>
      </c>
      <c r="E3" s="60"/>
      <c r="F3" s="59" t="s">
        <v>0</v>
      </c>
      <c r="G3" s="59" t="s">
        <v>89</v>
      </c>
      <c r="H3" s="59" t="s">
        <v>90</v>
      </c>
      <c r="I3" s="59" t="s">
        <v>91</v>
      </c>
      <c r="J3" s="60"/>
      <c r="K3" s="59" t="s">
        <v>0</v>
      </c>
      <c r="L3" s="59" t="s">
        <v>89</v>
      </c>
      <c r="M3" s="59" t="s">
        <v>90</v>
      </c>
      <c r="N3" s="59" t="s">
        <v>91</v>
      </c>
      <c r="O3" s="60"/>
      <c r="P3" s="59" t="s">
        <v>0</v>
      </c>
      <c r="Q3" s="59" t="s">
        <v>89</v>
      </c>
      <c r="R3" s="59" t="s">
        <v>90</v>
      </c>
      <c r="S3" s="59" t="s">
        <v>91</v>
      </c>
      <c r="T3" s="61"/>
      <c r="X3" s="57" t="s">
        <v>2</v>
      </c>
      <c r="Y3" s="57">
        <v>1</v>
      </c>
    </row>
    <row r="4" spans="1:25" x14ac:dyDescent="0.15">
      <c r="A4" s="62">
        <v>0</v>
      </c>
      <c r="B4" s="62">
        <f>IF(ISNA(VLOOKUP($Y$1*1000+A4,年齢別人口集計表AD2!$A$2:$K$5000,9,FALSE)),0,VLOOKUP($Y$1*1000+A4,年齢別人口集計表AD2!$A$2:$K$5000,9,FALSE))</f>
        <v>0</v>
      </c>
      <c r="C4" s="62">
        <f>IF(ISNA(VLOOKUP($Y$1*1000+A4,年齢別人口集計表AD2!$A$2:$K$5000,10,FALSE)),0,VLOOKUP($Y$1*1000+A4,年齢別人口集計表AD2!$A$2:$K$5000,10,FALSE))</f>
        <v>1</v>
      </c>
      <c r="D4" s="62">
        <f>SUM(B4:C4)</f>
        <v>1</v>
      </c>
      <c r="E4" s="63"/>
      <c r="F4" s="62">
        <v>5</v>
      </c>
      <c r="G4" s="62">
        <f>IF(ISNA(VLOOKUP($Y$1*1000+F4,年齢別人口集計表AD2!$A$2:$K$5000,9,FALSE)),0,VLOOKUP($Y$1*1000+F4,年齢別人口集計表AD2!$A$2:$K$5000,9,FALSE))</f>
        <v>1</v>
      </c>
      <c r="H4" s="62">
        <f>IF(ISNA(VLOOKUP($Y$1*1000+F4,年齢別人口集計表AD2!$A$2:$K$5000,10,FALSE)),0,VLOOKUP($Y$1*1000+F4,年齢別人口集計表AD2!$A$2:$K$5000,10,FALSE))</f>
        <v>0</v>
      </c>
      <c r="I4" s="62">
        <f>SUM(G4:H4)</f>
        <v>1</v>
      </c>
      <c r="J4" s="63"/>
      <c r="K4" s="62">
        <v>10</v>
      </c>
      <c r="L4" s="62">
        <f>IF(ISNA(VLOOKUP($Y$1*1000+K4,年齢別人口集計表AD2!$A$2:$K$5000,9,FALSE)),0,VLOOKUP($Y$1*1000+K4,年齢別人口集計表AD2!$A$2:$K$5000,9,FALSE))</f>
        <v>0</v>
      </c>
      <c r="M4" s="62">
        <f>IF(ISNA(VLOOKUP($Y$1*1000+K4,年齢別人口集計表AD2!$A$2:$K$5000,10,FALSE)),0,VLOOKUP($Y$1*1000+K4,年齢別人口集計表AD2!$A$2:$K$5000,10,FALSE))</f>
        <v>1</v>
      </c>
      <c r="N4" s="62">
        <f>SUM(L4:M4)</f>
        <v>1</v>
      </c>
      <c r="O4" s="63"/>
      <c r="P4" s="62">
        <v>15</v>
      </c>
      <c r="Q4" s="62">
        <f>IF(ISNA(VLOOKUP($Y$1*1000+P4,年齢別人口集計表AD2!$A$2:$K$5000,9,FALSE)),0,VLOOKUP($Y$1*1000+P4,年齢別人口集計表AD2!$A$2:$K$5000,9,FALSE))</f>
        <v>0</v>
      </c>
      <c r="R4" s="62">
        <f>IF(ISNA(VLOOKUP($Y$1*1000+P4,年齢別人口集計表AD2!$A$2:$K$5000,10,FALSE)),0,VLOOKUP($Y$1*1000+P4,年齢別人口集計表AD2!$A$2:$K$5000,10,FALSE))</f>
        <v>1</v>
      </c>
      <c r="S4" s="62">
        <f>SUM(Q4:R4)</f>
        <v>1</v>
      </c>
      <c r="X4" s="57" t="s">
        <v>3</v>
      </c>
      <c r="Y4" s="57">
        <v>2</v>
      </c>
    </row>
    <row r="5" spans="1:25" x14ac:dyDescent="0.15">
      <c r="A5" s="62">
        <v>1</v>
      </c>
      <c r="B5" s="62">
        <f>IF(ISNA(VLOOKUP($Y$1*1000+A5,年齢別人口集計表AD2!$A$2:$K$5000,9,FALSE)),0,VLOOKUP($Y$1*1000+A5,年齢別人口集計表AD2!$A$2:$K$5000,9,FALSE))</f>
        <v>0</v>
      </c>
      <c r="C5" s="62">
        <f>IF(ISNA(VLOOKUP($Y$1*1000+A5,年齢別人口集計表AD2!$A$2:$K$5000,10,FALSE)),0,VLOOKUP($Y$1*1000+A5,年齢別人口集計表AD2!$A$2:$K$5000,10,FALSE))</f>
        <v>2</v>
      </c>
      <c r="D5" s="62">
        <f>SUM(B5:C5)</f>
        <v>2</v>
      </c>
      <c r="E5" s="63"/>
      <c r="F5" s="62">
        <v>6</v>
      </c>
      <c r="G5" s="62">
        <f>IF(ISNA(VLOOKUP($Y$1*1000+F5,年齢別人口集計表AD2!$A$2:$K$5000,9,FALSE)),0,VLOOKUP($Y$1*1000+F5,年齢別人口集計表AD2!$A$2:$K$5000,9,FALSE))</f>
        <v>0</v>
      </c>
      <c r="H5" s="62">
        <f>IF(ISNA(VLOOKUP($Y$1*1000+F5,年齢別人口集計表AD2!$A$2:$K$5000,10,FALSE)),0,VLOOKUP($Y$1*1000+F5,年齢別人口集計表AD2!$A$2:$K$5000,10,FALSE))</f>
        <v>0</v>
      </c>
      <c r="I5" s="62">
        <f>SUM(G5:H5)</f>
        <v>0</v>
      </c>
      <c r="J5" s="63"/>
      <c r="K5" s="62">
        <v>11</v>
      </c>
      <c r="L5" s="62">
        <f>IF(ISNA(VLOOKUP($Y$1*1000+K5,年齢別人口集計表AD2!$A$2:$K$5000,9,FALSE)),0,VLOOKUP($Y$1*1000+K5,年齢別人口集計表AD2!$A$2:$K$5000,9,FALSE))</f>
        <v>0</v>
      </c>
      <c r="M5" s="62">
        <f>IF(ISNA(VLOOKUP($Y$1*1000+K5,年齢別人口集計表AD2!$A$2:$K$5000,10,FALSE)),0,VLOOKUP($Y$1*1000+K5,年齢別人口集計表AD2!$A$2:$K$5000,10,FALSE))</f>
        <v>1</v>
      </c>
      <c r="N5" s="62">
        <f>SUM(L5:M5)</f>
        <v>1</v>
      </c>
      <c r="O5" s="63"/>
      <c r="P5" s="62">
        <v>16</v>
      </c>
      <c r="Q5" s="62">
        <f>IF(ISNA(VLOOKUP($Y$1*1000+P5,年齢別人口集計表AD2!$A$2:$K$5000,9,FALSE)),0,VLOOKUP($Y$1*1000+P5,年齢別人口集計表AD2!$A$2:$K$5000,9,FALSE))</f>
        <v>1</v>
      </c>
      <c r="R5" s="62">
        <f>IF(ISNA(VLOOKUP($Y$1*1000+P5,年齢別人口集計表AD2!$A$2:$K$5000,10,FALSE)),0,VLOOKUP($Y$1*1000+P5,年齢別人口集計表AD2!$A$2:$K$5000,10,FALSE))</f>
        <v>1</v>
      </c>
      <c r="S5" s="62">
        <f>SUM(Q5:R5)</f>
        <v>2</v>
      </c>
      <c r="X5" s="57" t="s">
        <v>4</v>
      </c>
      <c r="Y5" s="57">
        <v>3</v>
      </c>
    </row>
    <row r="6" spans="1:25" x14ac:dyDescent="0.15">
      <c r="A6" s="62">
        <v>2</v>
      </c>
      <c r="B6" s="62">
        <f>IF(ISNA(VLOOKUP($Y$1*1000+A6,年齢別人口集計表AD2!$A$2:$K$5000,9,FALSE)),0,VLOOKUP($Y$1*1000+A6,年齢別人口集計表AD2!$A$2:$K$5000,9,FALSE))</f>
        <v>0</v>
      </c>
      <c r="C6" s="62">
        <f>IF(ISNA(VLOOKUP($Y$1*1000+A6,年齢別人口集計表AD2!$A$2:$K$5000,10,FALSE)),0,VLOOKUP($Y$1*1000+A6,年齢別人口集計表AD2!$A$2:$K$5000,10,FALSE))</f>
        <v>0</v>
      </c>
      <c r="D6" s="62">
        <f>SUM(B6:C6)</f>
        <v>0</v>
      </c>
      <c r="E6" s="63"/>
      <c r="F6" s="62">
        <v>7</v>
      </c>
      <c r="G6" s="62">
        <f>IF(ISNA(VLOOKUP($Y$1*1000+F6,年齢別人口集計表AD2!$A$2:$K$5000,9,FALSE)),0,VLOOKUP($Y$1*1000+F6,年齢別人口集計表AD2!$A$2:$K$5000,9,FALSE))</f>
        <v>0</v>
      </c>
      <c r="H6" s="62">
        <f>IF(ISNA(VLOOKUP($Y$1*1000+F6,年齢別人口集計表AD2!$A$2:$K$5000,10,FALSE)),0,VLOOKUP($Y$1*1000+F6,年齢別人口集計表AD2!$A$2:$K$5000,10,FALSE))</f>
        <v>0</v>
      </c>
      <c r="I6" s="62">
        <f>SUM(G6:H6)</f>
        <v>0</v>
      </c>
      <c r="J6" s="63"/>
      <c r="K6" s="62">
        <v>12</v>
      </c>
      <c r="L6" s="62">
        <f>IF(ISNA(VLOOKUP($Y$1*1000+K6,年齢別人口集計表AD2!$A$2:$K$5000,9,FALSE)),0,VLOOKUP($Y$1*1000+K6,年齢別人口集計表AD2!$A$2:$K$5000,9,FALSE))</f>
        <v>1</v>
      </c>
      <c r="M6" s="62">
        <f>IF(ISNA(VLOOKUP($Y$1*1000+K6,年齢別人口集計表AD2!$A$2:$K$5000,10,FALSE)),0,VLOOKUP($Y$1*1000+K6,年齢別人口集計表AD2!$A$2:$K$5000,10,FALSE))</f>
        <v>0</v>
      </c>
      <c r="N6" s="62">
        <f>SUM(L6:M6)</f>
        <v>1</v>
      </c>
      <c r="O6" s="63"/>
      <c r="P6" s="62">
        <v>17</v>
      </c>
      <c r="Q6" s="62">
        <f>IF(ISNA(VLOOKUP($Y$1*1000+P6,年齢別人口集計表AD2!$A$2:$K$5000,9,FALSE)),0,VLOOKUP($Y$1*1000+P6,年齢別人口集計表AD2!$A$2:$K$5000,9,FALSE))</f>
        <v>0</v>
      </c>
      <c r="R6" s="62">
        <f>IF(ISNA(VLOOKUP($Y$1*1000+P6,年齢別人口集計表AD2!$A$2:$K$5000,10,FALSE)),0,VLOOKUP($Y$1*1000+P6,年齢別人口集計表AD2!$A$2:$K$5000,10,FALSE))</f>
        <v>2</v>
      </c>
      <c r="S6" s="62">
        <f>SUM(Q6:R6)</f>
        <v>2</v>
      </c>
      <c r="X6" s="57" t="s">
        <v>5</v>
      </c>
      <c r="Y6" s="57">
        <v>4</v>
      </c>
    </row>
    <row r="7" spans="1:25" x14ac:dyDescent="0.15">
      <c r="A7" s="62">
        <v>3</v>
      </c>
      <c r="B7" s="62">
        <f>IF(ISNA(VLOOKUP($Y$1*1000+A7,年齢別人口集計表AD2!$A$2:$K$5000,9,FALSE)),0,VLOOKUP($Y$1*1000+A7,年齢別人口集計表AD2!$A$2:$K$5000,9,FALSE))</f>
        <v>0</v>
      </c>
      <c r="C7" s="62">
        <f>IF(ISNA(VLOOKUP($Y$1*1000+A7,年齢別人口集計表AD2!$A$2:$K$5000,10,FALSE)),0,VLOOKUP($Y$1*1000+A7,年齢別人口集計表AD2!$A$2:$K$5000,10,FALSE))</f>
        <v>1</v>
      </c>
      <c r="D7" s="62">
        <f>SUM(B7:C7)</f>
        <v>1</v>
      </c>
      <c r="E7" s="63"/>
      <c r="F7" s="62">
        <v>8</v>
      </c>
      <c r="G7" s="62">
        <f>IF(ISNA(VLOOKUP($Y$1*1000+F7,年齢別人口集計表AD2!$A$2:$K$5000,9,FALSE)),0,VLOOKUP($Y$1*1000+F7,年齢別人口集計表AD2!$A$2:$K$5000,9,FALSE))</f>
        <v>2</v>
      </c>
      <c r="H7" s="62">
        <f>IF(ISNA(VLOOKUP($Y$1*1000+F7,年齢別人口集計表AD2!$A$2:$K$5000,10,FALSE)),0,VLOOKUP($Y$1*1000+F7,年齢別人口集計表AD2!$A$2:$K$5000,10,FALSE))</f>
        <v>0</v>
      </c>
      <c r="I7" s="62">
        <f>SUM(G7:H7)</f>
        <v>2</v>
      </c>
      <c r="J7" s="63"/>
      <c r="K7" s="62">
        <v>13</v>
      </c>
      <c r="L7" s="62">
        <f>IF(ISNA(VLOOKUP($Y$1*1000+K7,年齢別人口集計表AD2!$A$2:$K$5000,9,FALSE)),0,VLOOKUP($Y$1*1000+K7,年齢別人口集計表AD2!$A$2:$K$5000,9,FALSE))</f>
        <v>1</v>
      </c>
      <c r="M7" s="62">
        <f>IF(ISNA(VLOOKUP($Y$1*1000+K7,年齢別人口集計表AD2!$A$2:$K$5000,10,FALSE)),0,VLOOKUP($Y$1*1000+K7,年齢別人口集計表AD2!$A$2:$K$5000,10,FALSE))</f>
        <v>1</v>
      </c>
      <c r="N7" s="62">
        <f>SUM(L7:M7)</f>
        <v>2</v>
      </c>
      <c r="O7" s="63"/>
      <c r="P7" s="62">
        <v>18</v>
      </c>
      <c r="Q7" s="62">
        <f>IF(ISNA(VLOOKUP($Y$1*1000+P7,年齢別人口集計表AD2!$A$2:$K$5000,9,FALSE)),0,VLOOKUP($Y$1*1000+P7,年齢別人口集計表AD2!$A$2:$K$5000,9,FALSE))</f>
        <v>1</v>
      </c>
      <c r="R7" s="62">
        <f>IF(ISNA(VLOOKUP($Y$1*1000+P7,年齢別人口集計表AD2!$A$2:$K$5000,10,FALSE)),0,VLOOKUP($Y$1*1000+P7,年齢別人口集計表AD2!$A$2:$K$5000,10,FALSE))</f>
        <v>1</v>
      </c>
      <c r="S7" s="62">
        <f>SUM(Q7:R7)</f>
        <v>2</v>
      </c>
      <c r="X7" s="57" t="s">
        <v>6</v>
      </c>
      <c r="Y7" s="57">
        <v>5</v>
      </c>
    </row>
    <row r="8" spans="1:25" x14ac:dyDescent="0.15">
      <c r="A8" s="62">
        <v>4</v>
      </c>
      <c r="B8" s="62">
        <f>IF(ISNA(VLOOKUP($Y$1*1000+A8,年齢別人口集計表AD2!$A$2:$K$5000,9,FALSE)),0,VLOOKUP($Y$1*1000+A8,年齢別人口集計表AD2!$A$2:$K$5000,9,FALSE))</f>
        <v>0</v>
      </c>
      <c r="C8" s="62">
        <f>IF(ISNA(VLOOKUP($Y$1*1000+A8,年齢別人口集計表AD2!$A$2:$K$5000,10,FALSE)),0,VLOOKUP($Y$1*1000+A8,年齢別人口集計表AD2!$A$2:$K$5000,10,FALSE))</f>
        <v>0</v>
      </c>
      <c r="D8" s="62">
        <f>SUM(B8:C8)</f>
        <v>0</v>
      </c>
      <c r="E8" s="63"/>
      <c r="F8" s="62">
        <v>9</v>
      </c>
      <c r="G8" s="62">
        <f>IF(ISNA(VLOOKUP($Y$1*1000+F8,年齢別人口集計表AD2!$A$2:$K$5000,9,FALSE)),0,VLOOKUP($Y$1*1000+F8,年齢別人口集計表AD2!$A$2:$K$5000,9,FALSE))</f>
        <v>1</v>
      </c>
      <c r="H8" s="62">
        <f>IF(ISNA(VLOOKUP($Y$1*1000+F8,年齢別人口集計表AD2!$A$2:$K$5000,10,FALSE)),0,VLOOKUP($Y$1*1000+F8,年齢別人口集計表AD2!$A$2:$K$5000,10,FALSE))</f>
        <v>0</v>
      </c>
      <c r="I8" s="62">
        <f>SUM(G8:H8)</f>
        <v>1</v>
      </c>
      <c r="J8" s="63"/>
      <c r="K8" s="62">
        <v>14</v>
      </c>
      <c r="L8" s="62">
        <f>IF(ISNA(VLOOKUP($Y$1*1000+K8,年齢別人口集計表AD2!$A$2:$K$5000,9,FALSE)),0,VLOOKUP($Y$1*1000+K8,年齢別人口集計表AD2!$A$2:$K$5000,9,FALSE))</f>
        <v>0</v>
      </c>
      <c r="M8" s="62">
        <f>IF(ISNA(VLOOKUP($Y$1*1000+K8,年齢別人口集計表AD2!$A$2:$K$5000,10,FALSE)),0,VLOOKUP($Y$1*1000+K8,年齢別人口集計表AD2!$A$2:$K$5000,10,FALSE))</f>
        <v>1</v>
      </c>
      <c r="N8" s="62">
        <f>SUM(L8:M8)</f>
        <v>1</v>
      </c>
      <c r="O8" s="63"/>
      <c r="P8" s="62">
        <v>19</v>
      </c>
      <c r="Q8" s="62">
        <f>IF(ISNA(VLOOKUP($Y$1*1000+P8,年齢別人口集計表AD2!$A$2:$K$5000,9,FALSE)),0,VLOOKUP($Y$1*1000+P8,年齢別人口集計表AD2!$A$2:$K$5000,9,FALSE))</f>
        <v>1</v>
      </c>
      <c r="R8" s="62">
        <f>IF(ISNA(VLOOKUP($Y$1*1000+P8,年齢別人口集計表AD2!$A$2:$K$5000,10,FALSE)),0,VLOOKUP($Y$1*1000+P8,年齢別人口集計表AD2!$A$2:$K$5000,10,FALSE))</f>
        <v>1</v>
      </c>
      <c r="S8" s="62">
        <f>SUM(Q8:R8)</f>
        <v>2</v>
      </c>
      <c r="X8" s="57" t="s">
        <v>7</v>
      </c>
      <c r="Y8" s="57">
        <v>6</v>
      </c>
    </row>
    <row r="9" spans="1:25" x14ac:dyDescent="0.15">
      <c r="A9" s="64" t="s">
        <v>91</v>
      </c>
      <c r="B9" s="62">
        <f>SUM(B4:B8)</f>
        <v>0</v>
      </c>
      <c r="C9" s="62">
        <f>SUM(C4:C8)</f>
        <v>4</v>
      </c>
      <c r="D9" s="62">
        <f>SUM(D4:D8)</f>
        <v>4</v>
      </c>
      <c r="E9" s="63"/>
      <c r="F9" s="64" t="s">
        <v>91</v>
      </c>
      <c r="G9" s="62">
        <f>SUM(G4:G8)</f>
        <v>4</v>
      </c>
      <c r="H9" s="62">
        <f>SUM(H4:H8)</f>
        <v>0</v>
      </c>
      <c r="I9" s="62">
        <f>SUM(I4:I8)</f>
        <v>4</v>
      </c>
      <c r="J9" s="63"/>
      <c r="K9" s="64" t="s">
        <v>91</v>
      </c>
      <c r="L9" s="62">
        <f>SUM(L4:L8)</f>
        <v>2</v>
      </c>
      <c r="M9" s="62">
        <f>SUM(M4:M8)</f>
        <v>4</v>
      </c>
      <c r="N9" s="62">
        <f>SUM(N4:N8)</f>
        <v>6</v>
      </c>
      <c r="O9" s="63"/>
      <c r="P9" s="64" t="s">
        <v>91</v>
      </c>
      <c r="Q9" s="62">
        <f>SUM(Q4:Q8)</f>
        <v>3</v>
      </c>
      <c r="R9" s="62">
        <f>SUM(R4:R8)</f>
        <v>6</v>
      </c>
      <c r="S9" s="62">
        <f>SUM(S4:S8)</f>
        <v>9</v>
      </c>
      <c r="U9" s="65">
        <f>Q9+L9+G9+B9</f>
        <v>9</v>
      </c>
      <c r="V9" s="65">
        <f>R9+M9+H9+C9</f>
        <v>14</v>
      </c>
      <c r="X9" s="57" t="s">
        <v>8</v>
      </c>
      <c r="Y9" s="57">
        <v>7</v>
      </c>
    </row>
    <row r="10" spans="1:25" x14ac:dyDescent="0.15">
      <c r="A10" s="66"/>
      <c r="B10" s="66"/>
      <c r="C10" s="66"/>
      <c r="D10" s="66"/>
      <c r="F10" s="66"/>
      <c r="G10" s="66"/>
      <c r="H10" s="66"/>
      <c r="I10" s="66"/>
      <c r="K10" s="66"/>
      <c r="L10" s="66"/>
      <c r="M10" s="66"/>
      <c r="N10" s="66"/>
      <c r="P10" s="66"/>
      <c r="Q10" s="66"/>
      <c r="R10" s="66"/>
      <c r="S10" s="66"/>
      <c r="X10" s="57" t="s">
        <v>9</v>
      </c>
      <c r="Y10" s="57">
        <v>8</v>
      </c>
    </row>
    <row r="11" spans="1:25" x14ac:dyDescent="0.15">
      <c r="A11" s="64" t="s">
        <v>0</v>
      </c>
      <c r="B11" s="64" t="s">
        <v>89</v>
      </c>
      <c r="C11" s="64" t="s">
        <v>90</v>
      </c>
      <c r="D11" s="64" t="s">
        <v>91</v>
      </c>
      <c r="E11" s="63"/>
      <c r="F11" s="64" t="s">
        <v>0</v>
      </c>
      <c r="G11" s="64" t="s">
        <v>89</v>
      </c>
      <c r="H11" s="64" t="s">
        <v>90</v>
      </c>
      <c r="I11" s="64" t="s">
        <v>91</v>
      </c>
      <c r="J11" s="63"/>
      <c r="K11" s="64" t="s">
        <v>0</v>
      </c>
      <c r="L11" s="64" t="s">
        <v>89</v>
      </c>
      <c r="M11" s="64" t="s">
        <v>90</v>
      </c>
      <c r="N11" s="64" t="s">
        <v>91</v>
      </c>
      <c r="O11" s="63"/>
      <c r="P11" s="64" t="s">
        <v>0</v>
      </c>
      <c r="Q11" s="64" t="s">
        <v>89</v>
      </c>
      <c r="R11" s="64" t="s">
        <v>90</v>
      </c>
      <c r="S11" s="64" t="s">
        <v>91</v>
      </c>
      <c r="X11" s="57" t="s">
        <v>10</v>
      </c>
      <c r="Y11" s="57">
        <v>9</v>
      </c>
    </row>
    <row r="12" spans="1:25" x14ac:dyDescent="0.15">
      <c r="A12" s="62">
        <v>20</v>
      </c>
      <c r="B12" s="62">
        <f>IF(ISNA(VLOOKUP($Y$1*1000+A12,年齢別人口集計表AD2!$A$2:$K$5000,9,FALSE)),0,VLOOKUP($Y$1*1000+A12,年齢別人口集計表AD2!$A$2:$K$5000,9,FALSE))</f>
        <v>2</v>
      </c>
      <c r="C12" s="62">
        <f>IF(ISNA(VLOOKUP($Y$1*1000+A12,年齢別人口集計表AD2!$A$2:$K$5000,10,FALSE)),0,VLOOKUP($Y$1*1000+A12,年齢別人口集計表AD2!$A$2:$K$5000,10,FALSE))</f>
        <v>0</v>
      </c>
      <c r="D12" s="62">
        <f>SUM(B12:C12)</f>
        <v>2</v>
      </c>
      <c r="E12" s="63"/>
      <c r="F12" s="62">
        <v>25</v>
      </c>
      <c r="G12" s="62">
        <f>IF(ISNA(VLOOKUP($Y$1*1000+F12,年齢別人口集計表AD2!$A$2:$K$5000,9,FALSE)),0,VLOOKUP($Y$1*1000+F12,年齢別人口集計表AD2!$A$2:$K$5000,9,FALSE))</f>
        <v>0</v>
      </c>
      <c r="H12" s="62">
        <f>IF(ISNA(VLOOKUP($Y$1*1000+F12,年齢別人口集計表AD2!$A$2:$K$5000,10,FALSE)),0,VLOOKUP($Y$1*1000+F12,年齢別人口集計表AD2!$A$2:$K$5000,10,FALSE))</f>
        <v>2</v>
      </c>
      <c r="I12" s="62">
        <f>SUM(G12:H12)</f>
        <v>2</v>
      </c>
      <c r="J12" s="63"/>
      <c r="K12" s="62">
        <v>30</v>
      </c>
      <c r="L12" s="62">
        <f>IF(ISNA(VLOOKUP($Y$1*1000+K12,年齢別人口集計表AD2!$A$2:$K$5000,9,FALSE)),0,VLOOKUP($Y$1*1000+K12,年齢別人口集計表AD2!$A$2:$K$5000,9,FALSE))</f>
        <v>1</v>
      </c>
      <c r="M12" s="62">
        <f>IF(ISNA(VLOOKUP($Y$1*1000+K12,年齢別人口集計表AD2!$A$2:$K$5000,10,FALSE)),0,VLOOKUP($Y$1*1000+K12,年齢別人口集計表AD2!$A$2:$K$5000,10,FALSE))</f>
        <v>0</v>
      </c>
      <c r="N12" s="62">
        <f>SUM(L12:M12)</f>
        <v>1</v>
      </c>
      <c r="O12" s="63"/>
      <c r="P12" s="62">
        <v>35</v>
      </c>
      <c r="Q12" s="62">
        <f>IF(ISNA(VLOOKUP($Y$1*1000+P12,年齢別人口集計表AD2!$A$2:$K$5000,9,FALSE)),0,VLOOKUP($Y$1*1000+P12,年齢別人口集計表AD2!$A$2:$K$5000,9,FALSE))</f>
        <v>1</v>
      </c>
      <c r="R12" s="62">
        <f>IF(ISNA(VLOOKUP($Y$1*1000+P12,年齢別人口集計表AD2!$A$2:$K$5000,10,FALSE)),0,VLOOKUP($Y$1*1000+P12,年齢別人口集計表AD2!$A$2:$K$5000,10,FALSE))</f>
        <v>0</v>
      </c>
      <c r="S12" s="62">
        <f>SUM(Q12:R12)</f>
        <v>1</v>
      </c>
      <c r="X12" s="57" t="s">
        <v>11</v>
      </c>
      <c r="Y12" s="57">
        <v>10</v>
      </c>
    </row>
    <row r="13" spans="1:25" x14ac:dyDescent="0.15">
      <c r="A13" s="62">
        <v>21</v>
      </c>
      <c r="B13" s="62">
        <f>IF(ISNA(VLOOKUP($Y$1*1000+A13,年齢別人口集計表AD2!$A$2:$K$5000,9,FALSE)),0,VLOOKUP($Y$1*1000+A13,年齢別人口集計表AD2!$A$2:$K$5000,9,FALSE))</f>
        <v>1</v>
      </c>
      <c r="C13" s="62">
        <f>IF(ISNA(VLOOKUP($Y$1*1000+A13,年齢別人口集計表AD2!$A$2:$K$5000,10,FALSE)),0,VLOOKUP($Y$1*1000+A13,年齢別人口集計表AD2!$A$2:$K$5000,10,FALSE))</f>
        <v>0</v>
      </c>
      <c r="D13" s="62">
        <f>SUM(B13:C13)</f>
        <v>1</v>
      </c>
      <c r="E13" s="63"/>
      <c r="F13" s="62">
        <v>26</v>
      </c>
      <c r="G13" s="62">
        <f>IF(ISNA(VLOOKUP($Y$1*1000+F13,年齢別人口集計表AD2!$A$2:$K$5000,9,FALSE)),0,VLOOKUP($Y$1*1000+F13,年齢別人口集計表AD2!$A$2:$K$5000,9,FALSE))</f>
        <v>1</v>
      </c>
      <c r="H13" s="62">
        <f>IF(ISNA(VLOOKUP($Y$1*1000+F13,年齢別人口集計表AD2!$A$2:$K$5000,10,FALSE)),0,VLOOKUP($Y$1*1000+F13,年齢別人口集計表AD2!$A$2:$K$5000,10,FALSE))</f>
        <v>0</v>
      </c>
      <c r="I13" s="62">
        <f>SUM(G13:H13)</f>
        <v>1</v>
      </c>
      <c r="J13" s="63"/>
      <c r="K13" s="62">
        <v>31</v>
      </c>
      <c r="L13" s="62">
        <f>IF(ISNA(VLOOKUP($Y$1*1000+K13,年齢別人口集計表AD2!$A$2:$K$5000,9,FALSE)),0,VLOOKUP($Y$1*1000+K13,年齢別人口集計表AD2!$A$2:$K$5000,9,FALSE))</f>
        <v>0</v>
      </c>
      <c r="M13" s="62">
        <f>IF(ISNA(VLOOKUP($Y$1*1000+K13,年齢別人口集計表AD2!$A$2:$K$5000,10,FALSE)),0,VLOOKUP($Y$1*1000+K13,年齢別人口集計表AD2!$A$2:$K$5000,10,FALSE))</f>
        <v>0</v>
      </c>
      <c r="N13" s="62">
        <f>SUM(L13:M13)</f>
        <v>0</v>
      </c>
      <c r="O13" s="63"/>
      <c r="P13" s="62">
        <v>36</v>
      </c>
      <c r="Q13" s="62">
        <f>IF(ISNA(VLOOKUP($Y$1*1000+P13,年齢別人口集計表AD2!$A$2:$K$5000,9,FALSE)),0,VLOOKUP($Y$1*1000+P13,年齢別人口集計表AD2!$A$2:$K$5000,9,FALSE))</f>
        <v>0</v>
      </c>
      <c r="R13" s="62">
        <f>IF(ISNA(VLOOKUP($Y$1*1000+P13,年齢別人口集計表AD2!$A$2:$K$5000,10,FALSE)),0,VLOOKUP($Y$1*1000+P13,年齢別人口集計表AD2!$A$2:$K$5000,10,FALSE))</f>
        <v>0</v>
      </c>
      <c r="S13" s="62">
        <f>SUM(Q13:R13)</f>
        <v>0</v>
      </c>
      <c r="X13" s="57" t="s">
        <v>12</v>
      </c>
      <c r="Y13" s="57">
        <v>11</v>
      </c>
    </row>
    <row r="14" spans="1:25" x14ac:dyDescent="0.15">
      <c r="A14" s="62">
        <v>22</v>
      </c>
      <c r="B14" s="62">
        <f>IF(ISNA(VLOOKUP($Y$1*1000+A14,年齢別人口集計表AD2!$A$2:$K$5000,9,FALSE)),0,VLOOKUP($Y$1*1000+A14,年齢別人口集計表AD2!$A$2:$K$5000,9,FALSE))</f>
        <v>0</v>
      </c>
      <c r="C14" s="62">
        <f>IF(ISNA(VLOOKUP($Y$1*1000+A14,年齢別人口集計表AD2!$A$2:$K$5000,10,FALSE)),0,VLOOKUP($Y$1*1000+A14,年齢別人口集計表AD2!$A$2:$K$5000,10,FALSE))</f>
        <v>0</v>
      </c>
      <c r="D14" s="62">
        <f>SUM(B14:C14)</f>
        <v>0</v>
      </c>
      <c r="E14" s="63"/>
      <c r="F14" s="62">
        <v>27</v>
      </c>
      <c r="G14" s="62">
        <f>IF(ISNA(VLOOKUP($Y$1*1000+F14,年齢別人口集計表AD2!$A$2:$K$5000,9,FALSE)),0,VLOOKUP($Y$1*1000+F14,年齢別人口集計表AD2!$A$2:$K$5000,9,FALSE))</f>
        <v>1</v>
      </c>
      <c r="H14" s="62">
        <f>IF(ISNA(VLOOKUP($Y$1*1000+F14,年齢別人口集計表AD2!$A$2:$K$5000,10,FALSE)),0,VLOOKUP($Y$1*1000+F14,年齢別人口集計表AD2!$A$2:$K$5000,10,FALSE))</f>
        <v>1</v>
      </c>
      <c r="I14" s="62">
        <f>SUM(G14:H14)</f>
        <v>2</v>
      </c>
      <c r="J14" s="63"/>
      <c r="K14" s="62">
        <v>32</v>
      </c>
      <c r="L14" s="62">
        <f>IF(ISNA(VLOOKUP($Y$1*1000+K14,年齢別人口集計表AD2!$A$2:$K$5000,9,FALSE)),0,VLOOKUP($Y$1*1000+K14,年齢別人口集計表AD2!$A$2:$K$5000,9,FALSE))</f>
        <v>1</v>
      </c>
      <c r="M14" s="62">
        <f>IF(ISNA(VLOOKUP($Y$1*1000+K14,年齢別人口集計表AD2!$A$2:$K$5000,10,FALSE)),0,VLOOKUP($Y$1*1000+K14,年齢別人口集計表AD2!$A$2:$K$5000,10,FALSE))</f>
        <v>1</v>
      </c>
      <c r="N14" s="62">
        <f>SUM(L14:M14)</f>
        <v>2</v>
      </c>
      <c r="O14" s="63"/>
      <c r="P14" s="62">
        <v>37</v>
      </c>
      <c r="Q14" s="62">
        <f>IF(ISNA(VLOOKUP($Y$1*1000+P14,年齢別人口集計表AD2!$A$2:$K$5000,9,FALSE)),0,VLOOKUP($Y$1*1000+P14,年齢別人口集計表AD2!$A$2:$K$5000,9,FALSE))</f>
        <v>0</v>
      </c>
      <c r="R14" s="62">
        <f>IF(ISNA(VLOOKUP($Y$1*1000+P14,年齢別人口集計表AD2!$A$2:$K$5000,10,FALSE)),0,VLOOKUP($Y$1*1000+P14,年齢別人口集計表AD2!$A$2:$K$5000,10,FALSE))</f>
        <v>0</v>
      </c>
      <c r="S14" s="62">
        <f>SUM(Q14:R14)</f>
        <v>0</v>
      </c>
      <c r="X14" s="57" t="s">
        <v>13</v>
      </c>
      <c r="Y14" s="57">
        <v>12</v>
      </c>
    </row>
    <row r="15" spans="1:25" x14ac:dyDescent="0.15">
      <c r="A15" s="62">
        <v>23</v>
      </c>
      <c r="B15" s="62">
        <f>IF(ISNA(VLOOKUP($Y$1*1000+A15,年齢別人口集計表AD2!$A$2:$K$5000,9,FALSE)),0,VLOOKUP($Y$1*1000+A15,年齢別人口集計表AD2!$A$2:$K$5000,9,FALSE))</f>
        <v>1</v>
      </c>
      <c r="C15" s="62">
        <f>IF(ISNA(VLOOKUP($Y$1*1000+A15,年齢別人口集計表AD2!$A$2:$K$5000,10,FALSE)),0,VLOOKUP($Y$1*1000+A15,年齢別人口集計表AD2!$A$2:$K$5000,10,FALSE))</f>
        <v>0</v>
      </c>
      <c r="D15" s="62">
        <f>SUM(B15:C15)</f>
        <v>1</v>
      </c>
      <c r="E15" s="63"/>
      <c r="F15" s="62">
        <v>28</v>
      </c>
      <c r="G15" s="62">
        <f>IF(ISNA(VLOOKUP($Y$1*1000+F15,年齢別人口集計表AD2!$A$2:$K$5000,9,FALSE)),0,VLOOKUP($Y$1*1000+F15,年齢別人口集計表AD2!$A$2:$K$5000,9,FALSE))</f>
        <v>1</v>
      </c>
      <c r="H15" s="62">
        <f>IF(ISNA(VLOOKUP($Y$1*1000+F15,年齢別人口集計表AD2!$A$2:$K$5000,10,FALSE)),0,VLOOKUP($Y$1*1000+F15,年齢別人口集計表AD2!$A$2:$K$5000,10,FALSE))</f>
        <v>0</v>
      </c>
      <c r="I15" s="62">
        <f>SUM(G15:H15)</f>
        <v>1</v>
      </c>
      <c r="J15" s="63"/>
      <c r="K15" s="62">
        <v>33</v>
      </c>
      <c r="L15" s="62">
        <f>IF(ISNA(VLOOKUP($Y$1*1000+K15,年齢別人口集計表AD2!$A$2:$K$5000,9,FALSE)),0,VLOOKUP($Y$1*1000+K15,年齢別人口集計表AD2!$A$2:$K$5000,9,FALSE))</f>
        <v>0</v>
      </c>
      <c r="M15" s="62">
        <f>IF(ISNA(VLOOKUP($Y$1*1000+K15,年齢別人口集計表AD2!$A$2:$K$5000,10,FALSE)),0,VLOOKUP($Y$1*1000+K15,年齢別人口集計表AD2!$A$2:$K$5000,10,FALSE))</f>
        <v>1</v>
      </c>
      <c r="N15" s="62">
        <f>SUM(L15:M15)</f>
        <v>1</v>
      </c>
      <c r="O15" s="63"/>
      <c r="P15" s="62">
        <v>38</v>
      </c>
      <c r="Q15" s="62">
        <f>IF(ISNA(VLOOKUP($Y$1*1000+P15,年齢別人口集計表AD2!$A$2:$K$5000,9,FALSE)),0,VLOOKUP($Y$1*1000+P15,年齢別人口集計表AD2!$A$2:$K$5000,9,FALSE))</f>
        <v>0</v>
      </c>
      <c r="R15" s="62">
        <f>IF(ISNA(VLOOKUP($Y$1*1000+P15,年齢別人口集計表AD2!$A$2:$K$5000,10,FALSE)),0,VLOOKUP($Y$1*1000+P15,年齢別人口集計表AD2!$A$2:$K$5000,10,FALSE))</f>
        <v>7</v>
      </c>
      <c r="S15" s="62">
        <f>SUM(Q15:R15)</f>
        <v>7</v>
      </c>
      <c r="X15" s="57" t="s">
        <v>14</v>
      </c>
      <c r="Y15" s="57">
        <v>13</v>
      </c>
    </row>
    <row r="16" spans="1:25" x14ac:dyDescent="0.15">
      <c r="A16" s="62">
        <v>24</v>
      </c>
      <c r="B16" s="62">
        <f>IF(ISNA(VLOOKUP($Y$1*1000+A16,年齢別人口集計表AD2!$A$2:$K$5000,9,FALSE)),0,VLOOKUP($Y$1*1000+A16,年齢別人口集計表AD2!$A$2:$K$5000,9,FALSE))</f>
        <v>0</v>
      </c>
      <c r="C16" s="62">
        <f>IF(ISNA(VLOOKUP($Y$1*1000+A16,年齢別人口集計表AD2!$A$2:$K$5000,10,FALSE)),0,VLOOKUP($Y$1*1000+A16,年齢別人口集計表AD2!$A$2:$K$5000,10,FALSE))</f>
        <v>1</v>
      </c>
      <c r="D16" s="62">
        <f>SUM(B16:C16)</f>
        <v>1</v>
      </c>
      <c r="E16" s="63"/>
      <c r="F16" s="62">
        <v>29</v>
      </c>
      <c r="G16" s="62">
        <f>IF(ISNA(VLOOKUP($Y$1*1000+F16,年齢別人口集計表AD2!$A$2:$K$5000,9,FALSE)),0,VLOOKUP($Y$1*1000+F16,年齢別人口集計表AD2!$A$2:$K$5000,9,FALSE))</f>
        <v>5</v>
      </c>
      <c r="H16" s="62">
        <f>IF(ISNA(VLOOKUP($Y$1*1000+F16,年齢別人口集計表AD2!$A$2:$K$5000,10,FALSE)),0,VLOOKUP($Y$1*1000+F16,年齢別人口集計表AD2!$A$2:$K$5000,10,FALSE))</f>
        <v>2</v>
      </c>
      <c r="I16" s="62">
        <f>SUM(G16:H16)</f>
        <v>7</v>
      </c>
      <c r="J16" s="63"/>
      <c r="K16" s="62">
        <v>34</v>
      </c>
      <c r="L16" s="62">
        <f>IF(ISNA(VLOOKUP($Y$1*1000+K16,年齢別人口集計表AD2!$A$2:$K$5000,9,FALSE)),0,VLOOKUP($Y$1*1000+K16,年齢別人口集計表AD2!$A$2:$K$5000,9,FALSE))</f>
        <v>0</v>
      </c>
      <c r="M16" s="62">
        <f>IF(ISNA(VLOOKUP($Y$1*1000+K16,年齢別人口集計表AD2!$A$2:$K$5000,10,FALSE)),0,VLOOKUP($Y$1*1000+K16,年齢別人口集計表AD2!$A$2:$K$5000,10,FALSE))</f>
        <v>1</v>
      </c>
      <c r="N16" s="62">
        <f>SUM(L16:M16)</f>
        <v>1</v>
      </c>
      <c r="O16" s="63"/>
      <c r="P16" s="62">
        <v>39</v>
      </c>
      <c r="Q16" s="62">
        <f>IF(ISNA(VLOOKUP($Y$1*1000+P16,年齢別人口集計表AD2!$A$2:$K$5000,9,FALSE)),0,VLOOKUP($Y$1*1000+P16,年齢別人口集計表AD2!$A$2:$K$5000,9,FALSE))</f>
        <v>2</v>
      </c>
      <c r="R16" s="62">
        <f>IF(ISNA(VLOOKUP($Y$1*1000+P16,年齢別人口集計表AD2!$A$2:$K$5000,10,FALSE)),0,VLOOKUP($Y$1*1000+P16,年齢別人口集計表AD2!$A$2:$K$5000,10,FALSE))</f>
        <v>1</v>
      </c>
      <c r="S16" s="62">
        <f>SUM(Q16:R16)</f>
        <v>3</v>
      </c>
      <c r="X16" s="57" t="s">
        <v>15</v>
      </c>
      <c r="Y16" s="57">
        <v>14</v>
      </c>
    </row>
    <row r="17" spans="1:25" x14ac:dyDescent="0.15">
      <c r="A17" s="64" t="s">
        <v>91</v>
      </c>
      <c r="B17" s="62">
        <f>SUM(B12:B16)</f>
        <v>4</v>
      </c>
      <c r="C17" s="62">
        <f>SUM(C12:C16)</f>
        <v>1</v>
      </c>
      <c r="D17" s="62">
        <f>SUM(D12:D16)</f>
        <v>5</v>
      </c>
      <c r="E17" s="63"/>
      <c r="F17" s="64" t="s">
        <v>91</v>
      </c>
      <c r="G17" s="62">
        <f>SUM(G12:G16)</f>
        <v>8</v>
      </c>
      <c r="H17" s="62">
        <f>SUM(H12:H16)</f>
        <v>5</v>
      </c>
      <c r="I17" s="62">
        <f>SUM(I12:I16)</f>
        <v>13</v>
      </c>
      <c r="J17" s="63"/>
      <c r="K17" s="64" t="s">
        <v>91</v>
      </c>
      <c r="L17" s="62">
        <f>SUM(L12:L16)</f>
        <v>2</v>
      </c>
      <c r="M17" s="62">
        <f>SUM(M12:M16)</f>
        <v>3</v>
      </c>
      <c r="N17" s="62">
        <f>SUM(N12:N16)</f>
        <v>5</v>
      </c>
      <c r="O17" s="63"/>
      <c r="P17" s="64" t="s">
        <v>91</v>
      </c>
      <c r="Q17" s="62">
        <f>SUM(Q12:Q16)</f>
        <v>3</v>
      </c>
      <c r="R17" s="62">
        <f>SUM(R12:R16)</f>
        <v>8</v>
      </c>
      <c r="S17" s="62">
        <f>SUM(S12:S16)</f>
        <v>11</v>
      </c>
      <c r="U17" s="65">
        <f>Q17+L17+G17+B17</f>
        <v>17</v>
      </c>
      <c r="V17" s="65">
        <f>R17+M17+H17+C17</f>
        <v>17</v>
      </c>
      <c r="X17" s="57" t="s">
        <v>16</v>
      </c>
      <c r="Y17" s="57">
        <v>15</v>
      </c>
    </row>
    <row r="18" spans="1:25" x14ac:dyDescent="0.15">
      <c r="A18" s="66"/>
      <c r="B18" s="66"/>
      <c r="C18" s="66"/>
      <c r="D18" s="66"/>
      <c r="F18" s="66"/>
      <c r="G18" s="66"/>
      <c r="H18" s="66"/>
      <c r="I18" s="66"/>
      <c r="K18" s="66"/>
      <c r="L18" s="66"/>
      <c r="M18" s="66"/>
      <c r="N18" s="66"/>
      <c r="P18" s="66"/>
      <c r="Q18" s="66"/>
      <c r="R18" s="66"/>
      <c r="S18" s="66"/>
      <c r="X18" s="57" t="s">
        <v>17</v>
      </c>
      <c r="Y18" s="57">
        <v>16</v>
      </c>
    </row>
    <row r="19" spans="1:25" x14ac:dyDescent="0.15">
      <c r="A19" s="64" t="s">
        <v>0</v>
      </c>
      <c r="B19" s="64" t="s">
        <v>89</v>
      </c>
      <c r="C19" s="64" t="s">
        <v>90</v>
      </c>
      <c r="D19" s="64" t="s">
        <v>91</v>
      </c>
      <c r="E19" s="63"/>
      <c r="F19" s="64" t="s">
        <v>0</v>
      </c>
      <c r="G19" s="64" t="s">
        <v>89</v>
      </c>
      <c r="H19" s="64" t="s">
        <v>90</v>
      </c>
      <c r="I19" s="64" t="s">
        <v>91</v>
      </c>
      <c r="J19" s="63"/>
      <c r="K19" s="64" t="s">
        <v>0</v>
      </c>
      <c r="L19" s="64" t="s">
        <v>89</v>
      </c>
      <c r="M19" s="64" t="s">
        <v>90</v>
      </c>
      <c r="N19" s="64" t="s">
        <v>91</v>
      </c>
      <c r="O19" s="63"/>
      <c r="P19" s="64" t="s">
        <v>0</v>
      </c>
      <c r="Q19" s="64" t="s">
        <v>89</v>
      </c>
      <c r="R19" s="64" t="s">
        <v>90</v>
      </c>
      <c r="S19" s="64" t="s">
        <v>91</v>
      </c>
      <c r="X19" s="57" t="s">
        <v>18</v>
      </c>
      <c r="Y19" s="57">
        <v>17</v>
      </c>
    </row>
    <row r="20" spans="1:25" x14ac:dyDescent="0.15">
      <c r="A20" s="62">
        <v>40</v>
      </c>
      <c r="B20" s="62">
        <f>IF(ISNA(VLOOKUP($Y$1*1000+A20,年齢別人口集計表AD2!$A$2:$K$5000,9,FALSE)),0,VLOOKUP($Y$1*1000+A20,年齢別人口集計表AD2!$A$2:$K$5000,9,FALSE))</f>
        <v>1</v>
      </c>
      <c r="C20" s="62">
        <f>IF(ISNA(VLOOKUP($Y$1*1000+A20,年齢別人口集計表AD2!$A$2:$K$5000,10,FALSE)),0,VLOOKUP($Y$1*1000+A20,年齢別人口集計表AD2!$A$2:$K$5000,10,FALSE))</f>
        <v>0</v>
      </c>
      <c r="D20" s="62">
        <f>SUM(B20:C20)</f>
        <v>1</v>
      </c>
      <c r="E20" s="63"/>
      <c r="F20" s="62">
        <v>45</v>
      </c>
      <c r="G20" s="62">
        <f>IF(ISNA(VLOOKUP($Y$1*1000+F20,年齢別人口集計表AD2!$A$2:$K$5000,9,FALSE)),0,VLOOKUP($Y$1*1000+F20,年齢別人口集計表AD2!$A$2:$K$5000,9,FALSE))</f>
        <v>3</v>
      </c>
      <c r="H20" s="62">
        <f>IF(ISNA(VLOOKUP($Y$1*1000+F20,年齢別人口集計表AD2!$A$2:$K$5000,10,FALSE)),0,VLOOKUP($Y$1*1000+F20,年齢別人口集計表AD2!$A$2:$K$5000,10,FALSE))</f>
        <v>1</v>
      </c>
      <c r="I20" s="62">
        <f>SUM(G20:H20)</f>
        <v>4</v>
      </c>
      <c r="J20" s="63"/>
      <c r="K20" s="62">
        <v>50</v>
      </c>
      <c r="L20" s="62">
        <f>IF(ISNA(VLOOKUP($Y$1*1000+K20,年齢別人口集計表AD2!$A$2:$K$5000,9,FALSE)),0,VLOOKUP($Y$1*1000+K20,年齢別人口集計表AD2!$A$2:$K$5000,9,FALSE))</f>
        <v>2</v>
      </c>
      <c r="M20" s="62">
        <f>IF(ISNA(VLOOKUP($Y$1*1000+K20,年齢別人口集計表AD2!$A$2:$K$5000,10,FALSE)),0,VLOOKUP($Y$1*1000+K20,年齢別人口集計表AD2!$A$2:$K$5000,10,FALSE))</f>
        <v>0</v>
      </c>
      <c r="N20" s="62">
        <f>SUM(L20:M20)</f>
        <v>2</v>
      </c>
      <c r="O20" s="63"/>
      <c r="P20" s="62">
        <v>55</v>
      </c>
      <c r="Q20" s="62">
        <f>IF(ISNA(VLOOKUP($Y$1*1000+P20,年齢別人口集計表AD2!$A$2:$K$5000,9,FALSE)),0,VLOOKUP($Y$1*1000+P20,年齢別人口集計表AD2!$A$2:$K$5000,9,FALSE))</f>
        <v>0</v>
      </c>
      <c r="R20" s="62">
        <f>IF(ISNA(VLOOKUP($Y$1*1000+P20,年齢別人口集計表AD2!$A$2:$K$5000,10,FALSE)),0,VLOOKUP($Y$1*1000+P20,年齢別人口集計表AD2!$A$2:$K$5000,10,FALSE))</f>
        <v>2</v>
      </c>
      <c r="S20" s="62">
        <f>SUM(Q20:R20)</f>
        <v>2</v>
      </c>
      <c r="X20" s="57" t="s">
        <v>19</v>
      </c>
      <c r="Y20" s="57">
        <v>18</v>
      </c>
    </row>
    <row r="21" spans="1:25" x14ac:dyDescent="0.15">
      <c r="A21" s="62">
        <v>41</v>
      </c>
      <c r="B21" s="62">
        <f>IF(ISNA(VLOOKUP($Y$1*1000+A21,年齢別人口集計表AD2!$A$2:$K$5000,9,FALSE)),0,VLOOKUP($Y$1*1000+A21,年齢別人口集計表AD2!$A$2:$K$5000,9,FALSE))</f>
        <v>5</v>
      </c>
      <c r="C21" s="62">
        <f>IF(ISNA(VLOOKUP($Y$1*1000+A21,年齢別人口集計表AD2!$A$2:$K$5000,10,FALSE)),0,VLOOKUP($Y$1*1000+A21,年齢別人口集計表AD2!$A$2:$K$5000,10,FALSE))</f>
        <v>2</v>
      </c>
      <c r="D21" s="62">
        <f>SUM(B21:C21)</f>
        <v>7</v>
      </c>
      <c r="E21" s="63"/>
      <c r="F21" s="62">
        <v>46</v>
      </c>
      <c r="G21" s="62">
        <f>IF(ISNA(VLOOKUP($Y$1*1000+F21,年齢別人口集計表AD2!$A$2:$K$5000,9,FALSE)),0,VLOOKUP($Y$1*1000+F21,年齢別人口集計表AD2!$A$2:$K$5000,9,FALSE))</f>
        <v>1</v>
      </c>
      <c r="H21" s="62">
        <f>IF(ISNA(VLOOKUP($Y$1*1000+F21,年齢別人口集計表AD2!$A$2:$K$5000,10,FALSE)),0,VLOOKUP($Y$1*1000+F21,年齢別人口集計表AD2!$A$2:$K$5000,10,FALSE))</f>
        <v>1</v>
      </c>
      <c r="I21" s="62">
        <f>SUM(G21:H21)</f>
        <v>2</v>
      </c>
      <c r="J21" s="63"/>
      <c r="K21" s="62">
        <v>51</v>
      </c>
      <c r="L21" s="62">
        <f>IF(ISNA(VLOOKUP($Y$1*1000+K21,年齢別人口集計表AD2!$A$2:$K$5000,9,FALSE)),0,VLOOKUP($Y$1*1000+K21,年齢別人口集計表AD2!$A$2:$K$5000,9,FALSE))</f>
        <v>3</v>
      </c>
      <c r="M21" s="62">
        <f>IF(ISNA(VLOOKUP($Y$1*1000+K21,年齢別人口集計表AD2!$A$2:$K$5000,10,FALSE)),0,VLOOKUP($Y$1*1000+K21,年齢別人口集計表AD2!$A$2:$K$5000,10,FALSE))</f>
        <v>1</v>
      </c>
      <c r="N21" s="62">
        <f>SUM(L21:M21)</f>
        <v>4</v>
      </c>
      <c r="O21" s="63"/>
      <c r="P21" s="62">
        <v>56</v>
      </c>
      <c r="Q21" s="62">
        <f>IF(ISNA(VLOOKUP($Y$1*1000+P21,年齢別人口集計表AD2!$A$2:$K$5000,9,FALSE)),0,VLOOKUP($Y$1*1000+P21,年齢別人口集計表AD2!$A$2:$K$5000,9,FALSE))</f>
        <v>3</v>
      </c>
      <c r="R21" s="62">
        <f>IF(ISNA(VLOOKUP($Y$1*1000+P21,年齢別人口集計表AD2!$A$2:$K$5000,10,FALSE)),0,VLOOKUP($Y$1*1000+P21,年齢別人口集計表AD2!$A$2:$K$5000,10,FALSE))</f>
        <v>2</v>
      </c>
      <c r="S21" s="62">
        <f>SUM(Q21:R21)</f>
        <v>5</v>
      </c>
      <c r="X21" s="57" t="s">
        <v>120</v>
      </c>
      <c r="Y21" s="57">
        <v>19</v>
      </c>
    </row>
    <row r="22" spans="1:25" x14ac:dyDescent="0.15">
      <c r="A22" s="62">
        <v>42</v>
      </c>
      <c r="B22" s="62">
        <f>IF(ISNA(VLOOKUP($Y$1*1000+A22,年齢別人口集計表AD2!$A$2:$K$5000,9,FALSE)),0,VLOOKUP($Y$1*1000+A22,年齢別人口集計表AD2!$A$2:$K$5000,9,FALSE))</f>
        <v>1</v>
      </c>
      <c r="C22" s="62">
        <f>IF(ISNA(VLOOKUP($Y$1*1000+A22,年齢別人口集計表AD2!$A$2:$K$5000,10,FALSE)),0,VLOOKUP($Y$1*1000+A22,年齢別人口集計表AD2!$A$2:$K$5000,10,FALSE))</f>
        <v>3</v>
      </c>
      <c r="D22" s="62">
        <f>SUM(B22:C22)</f>
        <v>4</v>
      </c>
      <c r="E22" s="63"/>
      <c r="F22" s="62">
        <v>47</v>
      </c>
      <c r="G22" s="62">
        <f>IF(ISNA(VLOOKUP($Y$1*1000+F22,年齢別人口集計表AD2!$A$2:$K$5000,9,FALSE)),0,VLOOKUP($Y$1*1000+F22,年齢別人口集計表AD2!$A$2:$K$5000,9,FALSE))</f>
        <v>3</v>
      </c>
      <c r="H22" s="62">
        <f>IF(ISNA(VLOOKUP($Y$1*1000+F22,年齢別人口集計表AD2!$A$2:$K$5000,10,FALSE)),0,VLOOKUP($Y$1*1000+F22,年齢別人口集計表AD2!$A$2:$K$5000,10,FALSE))</f>
        <v>1</v>
      </c>
      <c r="I22" s="62">
        <f>SUM(G22:H22)</f>
        <v>4</v>
      </c>
      <c r="J22" s="63"/>
      <c r="K22" s="62">
        <v>52</v>
      </c>
      <c r="L22" s="62">
        <f>IF(ISNA(VLOOKUP($Y$1*1000+K22,年齢別人口集計表AD2!$A$2:$K$5000,9,FALSE)),0,VLOOKUP($Y$1*1000+K22,年齢別人口集計表AD2!$A$2:$K$5000,9,FALSE))</f>
        <v>2</v>
      </c>
      <c r="M22" s="62">
        <f>IF(ISNA(VLOOKUP($Y$1*1000+K22,年齢別人口集計表AD2!$A$2:$K$5000,10,FALSE)),0,VLOOKUP($Y$1*1000+K22,年齢別人口集計表AD2!$A$2:$K$5000,10,FALSE))</f>
        <v>2</v>
      </c>
      <c r="N22" s="62">
        <f>SUM(L22:M22)</f>
        <v>4</v>
      </c>
      <c r="O22" s="63"/>
      <c r="P22" s="62">
        <v>57</v>
      </c>
      <c r="Q22" s="62">
        <f>IF(ISNA(VLOOKUP($Y$1*1000+P22,年齢別人口集計表AD2!$A$2:$K$5000,9,FALSE)),0,VLOOKUP($Y$1*1000+P22,年齢別人口集計表AD2!$A$2:$K$5000,9,FALSE))</f>
        <v>4</v>
      </c>
      <c r="R22" s="62">
        <f>IF(ISNA(VLOOKUP($Y$1*1000+P22,年齢別人口集計表AD2!$A$2:$K$5000,10,FALSE)),0,VLOOKUP($Y$1*1000+P22,年齢別人口集計表AD2!$A$2:$K$5000,10,FALSE))</f>
        <v>4</v>
      </c>
      <c r="S22" s="62">
        <f>SUM(Q22:R22)</f>
        <v>8</v>
      </c>
      <c r="X22" s="57" t="s">
        <v>20</v>
      </c>
      <c r="Y22" s="57">
        <v>22</v>
      </c>
    </row>
    <row r="23" spans="1:25" x14ac:dyDescent="0.15">
      <c r="A23" s="62">
        <v>43</v>
      </c>
      <c r="B23" s="62">
        <f>IF(ISNA(VLOOKUP($Y$1*1000+A23,年齢別人口集計表AD2!$A$2:$K$5000,9,FALSE)),0,VLOOKUP($Y$1*1000+A23,年齢別人口集計表AD2!$A$2:$K$5000,9,FALSE))</f>
        <v>0</v>
      </c>
      <c r="C23" s="62">
        <f>IF(ISNA(VLOOKUP($Y$1*1000+A23,年齢別人口集計表AD2!$A$2:$K$5000,10,FALSE)),0,VLOOKUP($Y$1*1000+A23,年齢別人口集計表AD2!$A$2:$K$5000,10,FALSE))</f>
        <v>1</v>
      </c>
      <c r="D23" s="62">
        <f>SUM(B23:C23)</f>
        <v>1</v>
      </c>
      <c r="E23" s="63"/>
      <c r="F23" s="62">
        <v>48</v>
      </c>
      <c r="G23" s="62">
        <f>IF(ISNA(VLOOKUP($Y$1*1000+F23,年齢別人口集計表AD2!$A$2:$K$5000,9,FALSE)),0,VLOOKUP($Y$1*1000+F23,年齢別人口集計表AD2!$A$2:$K$5000,9,FALSE))</f>
        <v>1</v>
      </c>
      <c r="H23" s="62">
        <f>IF(ISNA(VLOOKUP($Y$1*1000+F23,年齢別人口集計表AD2!$A$2:$K$5000,10,FALSE)),0,VLOOKUP($Y$1*1000+F23,年齢別人口集計表AD2!$A$2:$K$5000,10,FALSE))</f>
        <v>1</v>
      </c>
      <c r="I23" s="62">
        <f>SUM(G23:H23)</f>
        <v>2</v>
      </c>
      <c r="J23" s="63"/>
      <c r="K23" s="62">
        <v>53</v>
      </c>
      <c r="L23" s="62">
        <f>IF(ISNA(VLOOKUP($Y$1*1000+K23,年齢別人口集計表AD2!$A$2:$K$5000,9,FALSE)),0,VLOOKUP($Y$1*1000+K23,年齢別人口集計表AD2!$A$2:$K$5000,9,FALSE))</f>
        <v>2</v>
      </c>
      <c r="M23" s="62">
        <f>IF(ISNA(VLOOKUP($Y$1*1000+K23,年齢別人口集計表AD2!$A$2:$K$5000,10,FALSE)),0,VLOOKUP($Y$1*1000+K23,年齢別人口集計表AD2!$A$2:$K$5000,10,FALSE))</f>
        <v>4</v>
      </c>
      <c r="N23" s="62">
        <f>SUM(L23:M23)</f>
        <v>6</v>
      </c>
      <c r="O23" s="63"/>
      <c r="P23" s="62">
        <v>58</v>
      </c>
      <c r="Q23" s="62">
        <f>IF(ISNA(VLOOKUP($Y$1*1000+P23,年齢別人口集計表AD2!$A$2:$K$5000,9,FALSE)),0,VLOOKUP($Y$1*1000+P23,年齢別人口集計表AD2!$A$2:$K$5000,9,FALSE))</f>
        <v>2</v>
      </c>
      <c r="R23" s="62">
        <f>IF(ISNA(VLOOKUP($Y$1*1000+P23,年齢別人口集計表AD2!$A$2:$K$5000,10,FALSE)),0,VLOOKUP($Y$1*1000+P23,年齢別人口集計表AD2!$A$2:$K$5000,10,FALSE))</f>
        <v>3</v>
      </c>
      <c r="S23" s="62">
        <f>SUM(Q23:R23)</f>
        <v>5</v>
      </c>
      <c r="X23" s="57" t="s">
        <v>21</v>
      </c>
      <c r="Y23" s="57">
        <v>23</v>
      </c>
    </row>
    <row r="24" spans="1:25" x14ac:dyDescent="0.15">
      <c r="A24" s="62">
        <v>44</v>
      </c>
      <c r="B24" s="62">
        <f>IF(ISNA(VLOOKUP($Y$1*1000+A24,年齢別人口集計表AD2!$A$2:$K$5000,9,FALSE)),0,VLOOKUP($Y$1*1000+A24,年齢別人口集計表AD2!$A$2:$K$5000,9,FALSE))</f>
        <v>0</v>
      </c>
      <c r="C24" s="62">
        <f>IF(ISNA(VLOOKUP($Y$1*1000+A24,年齢別人口集計表AD2!$A$2:$K$5000,10,FALSE)),0,VLOOKUP($Y$1*1000+A24,年齢別人口集計表AD2!$A$2:$K$5000,10,FALSE))</f>
        <v>3</v>
      </c>
      <c r="D24" s="62">
        <f>SUM(B24:C24)</f>
        <v>3</v>
      </c>
      <c r="E24" s="63"/>
      <c r="F24" s="62">
        <v>49</v>
      </c>
      <c r="G24" s="62">
        <f>IF(ISNA(VLOOKUP($Y$1*1000+F24,年齢別人口集計表AD2!$A$2:$K$5000,9,FALSE)),0,VLOOKUP($Y$1*1000+F24,年齢別人口集計表AD2!$A$2:$K$5000,9,FALSE))</f>
        <v>0</v>
      </c>
      <c r="H24" s="62">
        <f>IF(ISNA(VLOOKUP($Y$1*1000+F24,年齢別人口集計表AD2!$A$2:$K$5000,10,FALSE)),0,VLOOKUP($Y$1*1000+F24,年齢別人口集計表AD2!$A$2:$K$5000,10,FALSE))</f>
        <v>1</v>
      </c>
      <c r="I24" s="62">
        <f>SUM(G24:H24)</f>
        <v>1</v>
      </c>
      <c r="J24" s="63"/>
      <c r="K24" s="62">
        <v>54</v>
      </c>
      <c r="L24" s="62">
        <f>IF(ISNA(VLOOKUP($Y$1*1000+K24,年齢別人口集計表AD2!$A$2:$K$5000,9,FALSE)),0,VLOOKUP($Y$1*1000+K24,年齢別人口集計表AD2!$A$2:$K$5000,9,FALSE))</f>
        <v>9</v>
      </c>
      <c r="M24" s="62">
        <f>IF(ISNA(VLOOKUP($Y$1*1000+K24,年齢別人口集計表AD2!$A$2:$K$5000,10,FALSE)),0,VLOOKUP($Y$1*1000+K24,年齢別人口集計表AD2!$A$2:$K$5000,10,FALSE))</f>
        <v>0</v>
      </c>
      <c r="N24" s="62">
        <f>SUM(L24:M24)</f>
        <v>9</v>
      </c>
      <c r="O24" s="63"/>
      <c r="P24" s="62">
        <v>59</v>
      </c>
      <c r="Q24" s="62">
        <f>IF(ISNA(VLOOKUP($Y$1*1000+P24,年齢別人口集計表AD2!$A$2:$K$5000,9,FALSE)),0,VLOOKUP($Y$1*1000+P24,年齢別人口集計表AD2!$A$2:$K$5000,9,FALSE))</f>
        <v>4</v>
      </c>
      <c r="R24" s="62">
        <f>IF(ISNA(VLOOKUP($Y$1*1000+P24,年齢別人口集計表AD2!$A$2:$K$5000,10,FALSE)),0,VLOOKUP($Y$1*1000+P24,年齢別人口集計表AD2!$A$2:$K$5000,10,FALSE))</f>
        <v>5</v>
      </c>
      <c r="S24" s="62">
        <f>SUM(Q24:R24)</f>
        <v>9</v>
      </c>
      <c r="X24" s="57" t="s">
        <v>22</v>
      </c>
      <c r="Y24" s="57">
        <v>24</v>
      </c>
    </row>
    <row r="25" spans="1:25" x14ac:dyDescent="0.15">
      <c r="A25" s="64" t="s">
        <v>91</v>
      </c>
      <c r="B25" s="62">
        <f>SUM(B20:B24)</f>
        <v>7</v>
      </c>
      <c r="C25" s="62">
        <f>SUM(C20:C24)</f>
        <v>9</v>
      </c>
      <c r="D25" s="62">
        <f>SUM(D20:D24)</f>
        <v>16</v>
      </c>
      <c r="E25" s="63"/>
      <c r="F25" s="64" t="s">
        <v>91</v>
      </c>
      <c r="G25" s="62">
        <f>SUM(G20:G24)</f>
        <v>8</v>
      </c>
      <c r="H25" s="62">
        <f>SUM(H20:H24)</f>
        <v>5</v>
      </c>
      <c r="I25" s="62">
        <f>SUM(I20:I24)</f>
        <v>13</v>
      </c>
      <c r="J25" s="63"/>
      <c r="K25" s="64" t="s">
        <v>91</v>
      </c>
      <c r="L25" s="62">
        <f>SUM(L20:L24)</f>
        <v>18</v>
      </c>
      <c r="M25" s="62">
        <f>SUM(M20:M24)</f>
        <v>7</v>
      </c>
      <c r="N25" s="62">
        <f>SUM(N20:N24)</f>
        <v>25</v>
      </c>
      <c r="O25" s="63"/>
      <c r="P25" s="64" t="s">
        <v>91</v>
      </c>
      <c r="Q25" s="62">
        <f>SUM(Q20:Q24)</f>
        <v>13</v>
      </c>
      <c r="R25" s="62">
        <f>SUM(R20:R24)</f>
        <v>16</v>
      </c>
      <c r="S25" s="62">
        <f>SUM(S20:S24)</f>
        <v>29</v>
      </c>
      <c r="U25" s="65">
        <f>Q25+L25+G25+B25</f>
        <v>46</v>
      </c>
      <c r="V25" s="65">
        <f>R25+M25+H25+C25</f>
        <v>37</v>
      </c>
      <c r="X25" s="57" t="s">
        <v>23</v>
      </c>
      <c r="Y25" s="57">
        <v>25</v>
      </c>
    </row>
    <row r="26" spans="1:25" x14ac:dyDescent="0.15">
      <c r="A26" s="66"/>
      <c r="B26" s="66"/>
      <c r="C26" s="66"/>
      <c r="D26" s="66"/>
      <c r="F26" s="66"/>
      <c r="G26" s="66"/>
      <c r="H26" s="66"/>
      <c r="I26" s="66"/>
      <c r="K26" s="66"/>
      <c r="L26" s="66"/>
      <c r="M26" s="66"/>
      <c r="N26" s="66"/>
      <c r="P26" s="66"/>
      <c r="Q26" s="66"/>
      <c r="R26" s="66"/>
      <c r="S26" s="66"/>
      <c r="X26" s="57" t="s">
        <v>24</v>
      </c>
      <c r="Y26" s="57">
        <v>26</v>
      </c>
    </row>
    <row r="27" spans="1:25" x14ac:dyDescent="0.15">
      <c r="A27" s="64" t="s">
        <v>0</v>
      </c>
      <c r="B27" s="64" t="s">
        <v>89</v>
      </c>
      <c r="C27" s="64" t="s">
        <v>90</v>
      </c>
      <c r="D27" s="64" t="s">
        <v>91</v>
      </c>
      <c r="E27" s="63"/>
      <c r="F27" s="64" t="s">
        <v>0</v>
      </c>
      <c r="G27" s="64" t="s">
        <v>89</v>
      </c>
      <c r="H27" s="64" t="s">
        <v>90</v>
      </c>
      <c r="I27" s="64" t="s">
        <v>91</v>
      </c>
      <c r="J27" s="63"/>
      <c r="K27" s="64" t="s">
        <v>0</v>
      </c>
      <c r="L27" s="64" t="s">
        <v>89</v>
      </c>
      <c r="M27" s="64" t="s">
        <v>90</v>
      </c>
      <c r="N27" s="64" t="s">
        <v>91</v>
      </c>
      <c r="O27" s="63"/>
      <c r="P27" s="64" t="s">
        <v>0</v>
      </c>
      <c r="Q27" s="64" t="s">
        <v>89</v>
      </c>
      <c r="R27" s="64" t="s">
        <v>90</v>
      </c>
      <c r="S27" s="64" t="s">
        <v>91</v>
      </c>
      <c r="X27" s="57" t="s">
        <v>25</v>
      </c>
      <c r="Y27" s="57">
        <v>27</v>
      </c>
    </row>
    <row r="28" spans="1:25" x14ac:dyDescent="0.15">
      <c r="A28" s="62">
        <v>60</v>
      </c>
      <c r="B28" s="62">
        <f>IF(ISNA(VLOOKUP($Y$1*1000+A28,年齢別人口集計表AD2!$A$2:$K$5000,9,FALSE)),0,VLOOKUP($Y$1*1000+A28,年齢別人口集計表AD2!$A$2:$K$5000,9,FALSE))</f>
        <v>5</v>
      </c>
      <c r="C28" s="62">
        <f>IF(ISNA(VLOOKUP($Y$1*1000+A28,年齢別人口集計表AD2!$A$2:$K$5000,10,FALSE)),0,VLOOKUP($Y$1*1000+A28,年齢別人口集計表AD2!$A$2:$K$5000,10,FALSE))</f>
        <v>2</v>
      </c>
      <c r="D28" s="62">
        <f>SUM(B28:C28)</f>
        <v>7</v>
      </c>
      <c r="E28" s="63"/>
      <c r="F28" s="62">
        <v>65</v>
      </c>
      <c r="G28" s="62">
        <f>IF(ISNA(VLOOKUP($Y$1*1000+F28,年齢別人口集計表AD2!$A$2:$K$5000,9,FALSE)),0,VLOOKUP($Y$1*1000+F28,年齢別人口集計表AD2!$A$2:$K$5000,9,FALSE))</f>
        <v>1</v>
      </c>
      <c r="H28" s="62">
        <f>IF(ISNA(VLOOKUP($Y$1*1000+F28,年齢別人口集計表AD2!$A$2:$K$5000,10,FALSE)),0,VLOOKUP($Y$1*1000+F28,年齢別人口集計表AD2!$A$2:$K$5000,10,FALSE))</f>
        <v>2</v>
      </c>
      <c r="I28" s="62">
        <f>SUM(G28:H28)</f>
        <v>3</v>
      </c>
      <c r="J28" s="63"/>
      <c r="K28" s="62">
        <v>70</v>
      </c>
      <c r="L28" s="62">
        <f>IF(ISNA(VLOOKUP($Y$1*1000+K28,年齢別人口集計表AD2!$A$2:$K$5000,9,FALSE)),0,VLOOKUP($Y$1*1000+K28,年齢別人口集計表AD2!$A$2:$K$5000,9,FALSE))</f>
        <v>6</v>
      </c>
      <c r="M28" s="62">
        <f>IF(ISNA(VLOOKUP($Y$1*1000+K28,年齢別人口集計表AD2!$A$2:$K$5000,10,FALSE)),0,VLOOKUP($Y$1*1000+K28,年齢別人口集計表AD2!$A$2:$K$5000,10,FALSE))</f>
        <v>4</v>
      </c>
      <c r="N28" s="62">
        <f>SUM(L28:M28)</f>
        <v>10</v>
      </c>
      <c r="O28" s="63"/>
      <c r="P28" s="62">
        <v>75</v>
      </c>
      <c r="Q28" s="62">
        <f>IF(ISNA(VLOOKUP($Y$1*1000+P28,年齢別人口集計表AD2!$A$2:$K$5000,9,FALSE)),0,VLOOKUP($Y$1*1000+P28,年齢別人口集計表AD2!$A$2:$K$5000,9,FALSE))</f>
        <v>3</v>
      </c>
      <c r="R28" s="62">
        <f>IF(ISNA(VLOOKUP($Y$1*1000+P28,年齢別人口集計表AD2!$A$2:$K$5000,10,FALSE)),0,VLOOKUP($Y$1*1000+P28,年齢別人口集計表AD2!$A$2:$K$5000,10,FALSE))</f>
        <v>3</v>
      </c>
      <c r="S28" s="62">
        <f>SUM(Q28:R28)</f>
        <v>6</v>
      </c>
      <c r="X28" s="57" t="s">
        <v>26</v>
      </c>
      <c r="Y28" s="57">
        <v>28</v>
      </c>
    </row>
    <row r="29" spans="1:25" x14ac:dyDescent="0.15">
      <c r="A29" s="62">
        <v>61</v>
      </c>
      <c r="B29" s="62">
        <f>IF(ISNA(VLOOKUP($Y$1*1000+A29,年齢別人口集計表AD2!$A$2:$K$5000,9,FALSE)),0,VLOOKUP($Y$1*1000+A29,年齢別人口集計表AD2!$A$2:$K$5000,9,FALSE))</f>
        <v>3</v>
      </c>
      <c r="C29" s="62">
        <f>IF(ISNA(VLOOKUP($Y$1*1000+A29,年齢別人口集計表AD2!$A$2:$K$5000,10,FALSE)),0,VLOOKUP($Y$1*1000+A29,年齢別人口集計表AD2!$A$2:$K$5000,10,FALSE))</f>
        <v>2</v>
      </c>
      <c r="D29" s="62">
        <f>SUM(B29:C29)</f>
        <v>5</v>
      </c>
      <c r="E29" s="63"/>
      <c r="F29" s="62">
        <v>66</v>
      </c>
      <c r="G29" s="62">
        <f>IF(ISNA(VLOOKUP($Y$1*1000+F29,年齢別人口集計表AD2!$A$2:$K$5000,9,FALSE)),0,VLOOKUP($Y$1*1000+F29,年齢別人口集計表AD2!$A$2:$K$5000,9,FALSE))</f>
        <v>5</v>
      </c>
      <c r="H29" s="62">
        <f>IF(ISNA(VLOOKUP($Y$1*1000+F29,年齢別人口集計表AD2!$A$2:$K$5000,10,FALSE)),0,VLOOKUP($Y$1*1000+F29,年齢別人口集計表AD2!$A$2:$K$5000,10,FALSE))</f>
        <v>2</v>
      </c>
      <c r="I29" s="62">
        <f>SUM(G29:H29)</f>
        <v>7</v>
      </c>
      <c r="J29" s="63"/>
      <c r="K29" s="62">
        <v>71</v>
      </c>
      <c r="L29" s="62">
        <f>IF(ISNA(VLOOKUP($Y$1*1000+K29,年齢別人口集計表AD2!$A$2:$K$5000,9,FALSE)),0,VLOOKUP($Y$1*1000+K29,年齢別人口集計表AD2!$A$2:$K$5000,9,FALSE))</f>
        <v>3</v>
      </c>
      <c r="M29" s="62">
        <f>IF(ISNA(VLOOKUP($Y$1*1000+K29,年齢別人口集計表AD2!$A$2:$K$5000,10,FALSE)),0,VLOOKUP($Y$1*1000+K29,年齢別人口集計表AD2!$A$2:$K$5000,10,FALSE))</f>
        <v>1</v>
      </c>
      <c r="N29" s="62">
        <f>SUM(L29:M29)</f>
        <v>4</v>
      </c>
      <c r="O29" s="63"/>
      <c r="P29" s="62">
        <v>76</v>
      </c>
      <c r="Q29" s="62">
        <f>IF(ISNA(VLOOKUP($Y$1*1000+P29,年齢別人口集計表AD2!$A$2:$K$5000,9,FALSE)),0,VLOOKUP($Y$1*1000+P29,年齢別人口集計表AD2!$A$2:$K$5000,9,FALSE))</f>
        <v>1</v>
      </c>
      <c r="R29" s="62">
        <f>IF(ISNA(VLOOKUP($Y$1*1000+P29,年齢別人口集計表AD2!$A$2:$K$5000,10,FALSE)),0,VLOOKUP($Y$1*1000+P29,年齢別人口集計表AD2!$A$2:$K$5000,10,FALSE))</f>
        <v>3</v>
      </c>
      <c r="S29" s="62">
        <f>SUM(Q29:R29)</f>
        <v>4</v>
      </c>
      <c r="X29" s="57" t="s">
        <v>27</v>
      </c>
      <c r="Y29" s="57">
        <v>29</v>
      </c>
    </row>
    <row r="30" spans="1:25" x14ac:dyDescent="0.15">
      <c r="A30" s="62">
        <v>62</v>
      </c>
      <c r="B30" s="62">
        <f>IF(ISNA(VLOOKUP($Y$1*1000+A30,年齢別人口集計表AD2!$A$2:$K$5000,9,FALSE)),0,VLOOKUP($Y$1*1000+A30,年齢別人口集計表AD2!$A$2:$K$5000,9,FALSE))</f>
        <v>1</v>
      </c>
      <c r="C30" s="62">
        <f>IF(ISNA(VLOOKUP($Y$1*1000+A30,年齢別人口集計表AD2!$A$2:$K$5000,10,FALSE)),0,VLOOKUP($Y$1*1000+A30,年齢別人口集計表AD2!$A$2:$K$5000,10,FALSE))</f>
        <v>3</v>
      </c>
      <c r="D30" s="62">
        <f>SUM(B30:C30)</f>
        <v>4</v>
      </c>
      <c r="E30" s="63"/>
      <c r="F30" s="62">
        <v>67</v>
      </c>
      <c r="G30" s="62">
        <f>IF(ISNA(VLOOKUP($Y$1*1000+F30,年齢別人口集計表AD2!$A$2:$K$5000,9,FALSE)),0,VLOOKUP($Y$1*1000+F30,年齢別人口集計表AD2!$A$2:$K$5000,9,FALSE))</f>
        <v>4</v>
      </c>
      <c r="H30" s="62">
        <f>IF(ISNA(VLOOKUP($Y$1*1000+F30,年齢別人口集計表AD2!$A$2:$K$5000,10,FALSE)),0,VLOOKUP($Y$1*1000+F30,年齢別人口集計表AD2!$A$2:$K$5000,10,FALSE))</f>
        <v>8</v>
      </c>
      <c r="I30" s="62">
        <f>SUM(G30:H30)</f>
        <v>12</v>
      </c>
      <c r="J30" s="63"/>
      <c r="K30" s="62">
        <v>72</v>
      </c>
      <c r="L30" s="62">
        <f>IF(ISNA(VLOOKUP($Y$1*1000+K30,年齢別人口集計表AD2!$A$2:$K$5000,9,FALSE)),0,VLOOKUP($Y$1*1000+K30,年齢別人口集計表AD2!$A$2:$K$5000,9,FALSE))</f>
        <v>2</v>
      </c>
      <c r="M30" s="62">
        <f>IF(ISNA(VLOOKUP($Y$1*1000+K30,年齢別人口集計表AD2!$A$2:$K$5000,10,FALSE)),0,VLOOKUP($Y$1*1000+K30,年齢別人口集計表AD2!$A$2:$K$5000,10,FALSE))</f>
        <v>1</v>
      </c>
      <c r="N30" s="62">
        <f>SUM(L30:M30)</f>
        <v>3</v>
      </c>
      <c r="O30" s="63"/>
      <c r="P30" s="62">
        <v>77</v>
      </c>
      <c r="Q30" s="62">
        <f>IF(ISNA(VLOOKUP($Y$1*1000+P30,年齢別人口集計表AD2!$A$2:$K$5000,9,FALSE)),0,VLOOKUP($Y$1*1000+P30,年齢別人口集計表AD2!$A$2:$K$5000,9,FALSE))</f>
        <v>1</v>
      </c>
      <c r="R30" s="62">
        <f>IF(ISNA(VLOOKUP($Y$1*1000+P30,年齢別人口集計表AD2!$A$2:$K$5000,10,FALSE)),0,VLOOKUP($Y$1*1000+P30,年齢別人口集計表AD2!$A$2:$K$5000,10,FALSE))</f>
        <v>2</v>
      </c>
      <c r="S30" s="62">
        <f>SUM(Q30:R30)</f>
        <v>3</v>
      </c>
      <c r="X30" s="57" t="s">
        <v>28</v>
      </c>
      <c r="Y30" s="57">
        <v>30</v>
      </c>
    </row>
    <row r="31" spans="1:25" x14ac:dyDescent="0.15">
      <c r="A31" s="62">
        <v>63</v>
      </c>
      <c r="B31" s="62">
        <f>IF(ISNA(VLOOKUP($Y$1*1000+A31,年齢別人口集計表AD2!$A$2:$K$5000,9,FALSE)),0,VLOOKUP($Y$1*1000+A31,年齢別人口集計表AD2!$A$2:$K$5000,9,FALSE))</f>
        <v>3</v>
      </c>
      <c r="C31" s="62">
        <f>IF(ISNA(VLOOKUP($Y$1*1000+A31,年齢別人口集計表AD2!$A$2:$K$5000,10,FALSE)),0,VLOOKUP($Y$1*1000+A31,年齢別人口集計表AD2!$A$2:$K$5000,10,FALSE))</f>
        <v>2</v>
      </c>
      <c r="D31" s="62">
        <f>SUM(B31:C31)</f>
        <v>5</v>
      </c>
      <c r="E31" s="63"/>
      <c r="F31" s="62">
        <v>68</v>
      </c>
      <c r="G31" s="62">
        <f>IF(ISNA(VLOOKUP($Y$1*1000+F31,年齢別人口集計表AD2!$A$2:$K$5000,9,FALSE)),0,VLOOKUP($Y$1*1000+F31,年齢別人口集計表AD2!$A$2:$K$5000,9,FALSE))</f>
        <v>7</v>
      </c>
      <c r="H31" s="62">
        <f>IF(ISNA(VLOOKUP($Y$1*1000+F31,年齢別人口集計表AD2!$A$2:$K$5000,10,FALSE)),0,VLOOKUP($Y$1*1000+F31,年齢別人口集計表AD2!$A$2:$K$5000,10,FALSE))</f>
        <v>3</v>
      </c>
      <c r="I31" s="62">
        <f>SUM(G31:H31)</f>
        <v>10</v>
      </c>
      <c r="J31" s="63"/>
      <c r="K31" s="62">
        <v>73</v>
      </c>
      <c r="L31" s="62">
        <f>IF(ISNA(VLOOKUP($Y$1*1000+K31,年齢別人口集計表AD2!$A$2:$K$5000,9,FALSE)),0,VLOOKUP($Y$1*1000+K31,年齢別人口集計表AD2!$A$2:$K$5000,9,FALSE))</f>
        <v>2</v>
      </c>
      <c r="M31" s="62">
        <f>IF(ISNA(VLOOKUP($Y$1*1000+K31,年齢別人口集計表AD2!$A$2:$K$5000,10,FALSE)),0,VLOOKUP($Y$1*1000+K31,年齢別人口集計表AD2!$A$2:$K$5000,10,FALSE))</f>
        <v>3</v>
      </c>
      <c r="N31" s="62">
        <f>SUM(L31:M31)</f>
        <v>5</v>
      </c>
      <c r="O31" s="63"/>
      <c r="P31" s="62">
        <v>78</v>
      </c>
      <c r="Q31" s="62">
        <f>IF(ISNA(VLOOKUP($Y$1*1000+P31,年齢別人口集計表AD2!$A$2:$K$5000,9,FALSE)),0,VLOOKUP($Y$1*1000+P31,年齢別人口集計表AD2!$A$2:$K$5000,9,FALSE))</f>
        <v>2</v>
      </c>
      <c r="R31" s="62">
        <f>IF(ISNA(VLOOKUP($Y$1*1000+P31,年齢別人口集計表AD2!$A$2:$K$5000,10,FALSE)),0,VLOOKUP($Y$1*1000+P31,年齢別人口集計表AD2!$A$2:$K$5000,10,FALSE))</f>
        <v>2</v>
      </c>
      <c r="S31" s="62">
        <f>SUM(Q31:R31)</f>
        <v>4</v>
      </c>
      <c r="X31" s="57" t="s">
        <v>29</v>
      </c>
      <c r="Y31" s="57">
        <v>31</v>
      </c>
    </row>
    <row r="32" spans="1:25" x14ac:dyDescent="0.15">
      <c r="A32" s="62">
        <v>64</v>
      </c>
      <c r="B32" s="62">
        <f>IF(ISNA(VLOOKUP($Y$1*1000+A32,年齢別人口集計表AD2!$A$2:$K$5000,9,FALSE)),0,VLOOKUP($Y$1*1000+A32,年齢別人口集計表AD2!$A$2:$K$5000,9,FALSE))</f>
        <v>3</v>
      </c>
      <c r="C32" s="62">
        <f>IF(ISNA(VLOOKUP($Y$1*1000+A32,年齢別人口集計表AD2!$A$2:$K$5000,10,FALSE)),0,VLOOKUP($Y$1*1000+A32,年齢別人口集計表AD2!$A$2:$K$5000,10,FALSE))</f>
        <v>3</v>
      </c>
      <c r="D32" s="62">
        <f>SUM(B32:C32)</f>
        <v>6</v>
      </c>
      <c r="E32" s="63"/>
      <c r="F32" s="62">
        <v>69</v>
      </c>
      <c r="G32" s="62">
        <f>IF(ISNA(VLOOKUP($Y$1*1000+F32,年齢別人口集計表AD2!$A$2:$K$5000,9,FALSE)),0,VLOOKUP($Y$1*1000+F32,年齢別人口集計表AD2!$A$2:$K$5000,9,FALSE))</f>
        <v>2</v>
      </c>
      <c r="H32" s="62">
        <f>IF(ISNA(VLOOKUP($Y$1*1000+F32,年齢別人口集計表AD2!$A$2:$K$5000,10,FALSE)),0,VLOOKUP($Y$1*1000+F32,年齢別人口集計表AD2!$A$2:$K$5000,10,FALSE))</f>
        <v>5</v>
      </c>
      <c r="I32" s="62">
        <f>SUM(G32:H32)</f>
        <v>7</v>
      </c>
      <c r="J32" s="63"/>
      <c r="K32" s="62">
        <v>74</v>
      </c>
      <c r="L32" s="62">
        <f>IF(ISNA(VLOOKUP($Y$1*1000+K32,年齢別人口集計表AD2!$A$2:$K$5000,9,FALSE)),0,VLOOKUP($Y$1*1000+K32,年齢別人口集計表AD2!$A$2:$K$5000,9,FALSE))</f>
        <v>2</v>
      </c>
      <c r="M32" s="62">
        <f>IF(ISNA(VLOOKUP($Y$1*1000+K32,年齢別人口集計表AD2!$A$2:$K$5000,10,FALSE)),0,VLOOKUP($Y$1*1000+K32,年齢別人口集計表AD2!$A$2:$K$5000,10,FALSE))</f>
        <v>2</v>
      </c>
      <c r="N32" s="62">
        <f>SUM(L32:M32)</f>
        <v>4</v>
      </c>
      <c r="O32" s="63"/>
      <c r="P32" s="62">
        <v>79</v>
      </c>
      <c r="Q32" s="62">
        <f>IF(ISNA(VLOOKUP($Y$1*1000+P32,年齢別人口集計表AD2!$A$2:$K$5000,9,FALSE)),0,VLOOKUP($Y$1*1000+P32,年齢別人口集計表AD2!$A$2:$K$5000,9,FALSE))</f>
        <v>2</v>
      </c>
      <c r="R32" s="62">
        <f>IF(ISNA(VLOOKUP($Y$1*1000+P32,年齢別人口集計表AD2!$A$2:$K$5000,10,FALSE)),0,VLOOKUP($Y$1*1000+P32,年齢別人口集計表AD2!$A$2:$K$5000,10,FALSE))</f>
        <v>1</v>
      </c>
      <c r="S32" s="62">
        <f>SUM(Q32:R32)</f>
        <v>3</v>
      </c>
      <c r="X32" s="57" t="s">
        <v>30</v>
      </c>
      <c r="Y32" s="57">
        <v>32</v>
      </c>
    </row>
    <row r="33" spans="1:25" x14ac:dyDescent="0.15">
      <c r="A33" s="64" t="s">
        <v>91</v>
      </c>
      <c r="B33" s="62">
        <f>SUM(B28:B32)</f>
        <v>15</v>
      </c>
      <c r="C33" s="62">
        <f>SUM(C28:C32)</f>
        <v>12</v>
      </c>
      <c r="D33" s="62">
        <f>SUM(D28:D32)</f>
        <v>27</v>
      </c>
      <c r="E33" s="63"/>
      <c r="F33" s="64" t="s">
        <v>91</v>
      </c>
      <c r="G33" s="62">
        <f>SUM(G28:G32)</f>
        <v>19</v>
      </c>
      <c r="H33" s="62">
        <f>SUM(H28:H32)</f>
        <v>20</v>
      </c>
      <c r="I33" s="62">
        <f>SUM(I28:I32)</f>
        <v>39</v>
      </c>
      <c r="J33" s="63"/>
      <c r="K33" s="64" t="s">
        <v>91</v>
      </c>
      <c r="L33" s="62">
        <f>SUM(L28:L32)</f>
        <v>15</v>
      </c>
      <c r="M33" s="62">
        <f>SUM(M28:M32)</f>
        <v>11</v>
      </c>
      <c r="N33" s="62">
        <f>SUM(N28:N32)</f>
        <v>26</v>
      </c>
      <c r="O33" s="63"/>
      <c r="P33" s="64" t="s">
        <v>91</v>
      </c>
      <c r="Q33" s="62">
        <f>SUM(Q28:Q32)</f>
        <v>9</v>
      </c>
      <c r="R33" s="62">
        <f>SUM(R28:R32)</f>
        <v>11</v>
      </c>
      <c r="S33" s="62">
        <f>SUM(S28:S32)</f>
        <v>20</v>
      </c>
      <c r="U33" s="65">
        <f>Q33+L33+G33+B33</f>
        <v>58</v>
      </c>
      <c r="V33" s="65">
        <f>R33+M33+H33+C33</f>
        <v>54</v>
      </c>
      <c r="X33" s="57" t="s">
        <v>31</v>
      </c>
      <c r="Y33" s="57">
        <v>33</v>
      </c>
    </row>
    <row r="34" spans="1:25" x14ac:dyDescent="0.15">
      <c r="A34" s="66"/>
      <c r="B34" s="66"/>
      <c r="C34" s="66"/>
      <c r="D34" s="66"/>
      <c r="F34" s="66"/>
      <c r="G34" s="66"/>
      <c r="H34" s="66"/>
      <c r="I34" s="66"/>
      <c r="K34" s="66"/>
      <c r="L34" s="66"/>
      <c r="M34" s="66"/>
      <c r="N34" s="66"/>
      <c r="P34" s="66"/>
      <c r="Q34" s="66"/>
      <c r="R34" s="66"/>
      <c r="S34" s="66"/>
      <c r="X34" s="57" t="s">
        <v>32</v>
      </c>
      <c r="Y34" s="57">
        <v>34</v>
      </c>
    </row>
    <row r="35" spans="1:25" x14ac:dyDescent="0.15">
      <c r="A35" s="64" t="s">
        <v>0</v>
      </c>
      <c r="B35" s="64" t="s">
        <v>89</v>
      </c>
      <c r="C35" s="64" t="s">
        <v>90</v>
      </c>
      <c r="D35" s="64" t="s">
        <v>91</v>
      </c>
      <c r="E35" s="63"/>
      <c r="F35" s="64" t="s">
        <v>0</v>
      </c>
      <c r="G35" s="64" t="s">
        <v>89</v>
      </c>
      <c r="H35" s="64" t="s">
        <v>90</v>
      </c>
      <c r="I35" s="64" t="s">
        <v>91</v>
      </c>
      <c r="J35" s="63"/>
      <c r="K35" s="64" t="s">
        <v>0</v>
      </c>
      <c r="L35" s="64" t="s">
        <v>89</v>
      </c>
      <c r="M35" s="64" t="s">
        <v>90</v>
      </c>
      <c r="N35" s="64" t="s">
        <v>91</v>
      </c>
      <c r="O35" s="63"/>
      <c r="P35" s="64" t="s">
        <v>0</v>
      </c>
      <c r="Q35" s="64" t="s">
        <v>89</v>
      </c>
      <c r="R35" s="64" t="s">
        <v>90</v>
      </c>
      <c r="S35" s="64" t="s">
        <v>91</v>
      </c>
      <c r="X35" s="57" t="s">
        <v>33</v>
      </c>
      <c r="Y35" s="57">
        <v>36</v>
      </c>
    </row>
    <row r="36" spans="1:25" x14ac:dyDescent="0.15">
      <c r="A36" s="62">
        <v>80</v>
      </c>
      <c r="B36" s="62">
        <f>IF(ISNA(VLOOKUP($Y$1*1000+A36,年齢別人口集計表AD2!$A$2:$K$5000,9,FALSE)),0,VLOOKUP($Y$1*1000+A36,年齢別人口集計表AD2!$A$2:$K$5000,9,FALSE))</f>
        <v>3</v>
      </c>
      <c r="C36" s="62">
        <f>IF(ISNA(VLOOKUP($Y$1*1000+A36,年齢別人口集計表AD2!$A$2:$K$5000,10,FALSE)),0,VLOOKUP($Y$1*1000+A36,年齢別人口集計表AD2!$A$2:$K$5000,10,FALSE))</f>
        <v>1</v>
      </c>
      <c r="D36" s="62">
        <f>SUM(B36:C36)</f>
        <v>4</v>
      </c>
      <c r="E36" s="63"/>
      <c r="F36" s="62">
        <v>85</v>
      </c>
      <c r="G36" s="62">
        <f>IF(ISNA(VLOOKUP($Y$1*1000+F36,年齢別人口集計表AD2!$A$2:$K$5000,9,FALSE)),0,VLOOKUP($Y$1*1000+F36,年齢別人口集計表AD2!$A$2:$K$5000,9,FALSE))</f>
        <v>1</v>
      </c>
      <c r="H36" s="62">
        <f>IF(ISNA(VLOOKUP($Y$1*1000+F36,年齢別人口集計表AD2!$A$2:$K$5000,10,FALSE)),0,VLOOKUP($Y$1*1000+F36,年齢別人口集計表AD2!$A$2:$K$5000,10,FALSE))</f>
        <v>6</v>
      </c>
      <c r="I36" s="62">
        <f>SUM(G36:H36)</f>
        <v>7</v>
      </c>
      <c r="J36" s="63"/>
      <c r="K36" s="62">
        <v>90</v>
      </c>
      <c r="L36" s="62">
        <f>IF(ISNA(VLOOKUP($Y$1*1000+K36,年齢別人口集計表AD2!$A$2:$K$5000,9,FALSE)),0,VLOOKUP($Y$1*1000+K36,年齢別人口集計表AD2!$A$2:$K$5000,9,FALSE))</f>
        <v>0</v>
      </c>
      <c r="M36" s="62">
        <f>IF(ISNA(VLOOKUP($Y$1*1000+K36,年齢別人口集計表AD2!$A$2:$K$5000,10,FALSE)),0,VLOOKUP($Y$1*1000+K36,年齢別人口集計表AD2!$A$2:$K$5000,10,FALSE))</f>
        <v>1</v>
      </c>
      <c r="N36" s="62">
        <f>SUM(L36:M36)</f>
        <v>1</v>
      </c>
      <c r="O36" s="63"/>
      <c r="P36" s="62">
        <v>95</v>
      </c>
      <c r="Q36" s="62">
        <f>IF(ISNA(VLOOKUP($Y$1*1000+P36,年齢別人口集計表AD2!$A$2:$K$5000,9,FALSE)),0,VLOOKUP($Y$1*1000+P36,年齢別人口集計表AD2!$A$2:$K$5000,9,FALSE))</f>
        <v>0</v>
      </c>
      <c r="R36" s="62">
        <f>IF(ISNA(VLOOKUP($Y$1*1000+P36,年齢別人口集計表AD2!$A$2:$K$5000,10,FALSE)),0,VLOOKUP($Y$1*1000+P36,年齢別人口集計表AD2!$A$2:$K$5000,10,FALSE))</f>
        <v>0</v>
      </c>
      <c r="S36" s="62">
        <f>SUM(Q36:R36)</f>
        <v>0</v>
      </c>
      <c r="X36" s="57" t="s">
        <v>34</v>
      </c>
      <c r="Y36" s="57">
        <v>37</v>
      </c>
    </row>
    <row r="37" spans="1:25" x14ac:dyDescent="0.15">
      <c r="A37" s="62">
        <v>81</v>
      </c>
      <c r="B37" s="62">
        <f>IF(ISNA(VLOOKUP($Y$1*1000+A37,年齢別人口集計表AD2!$A$2:$K$5000,9,FALSE)),0,VLOOKUP($Y$1*1000+A37,年齢別人口集計表AD2!$A$2:$K$5000,9,FALSE))</f>
        <v>1</v>
      </c>
      <c r="C37" s="62">
        <f>IF(ISNA(VLOOKUP($Y$1*1000+A37,年齢別人口集計表AD2!$A$2:$K$5000,10,FALSE)),0,VLOOKUP($Y$1*1000+A37,年齢別人口集計表AD2!$A$2:$K$5000,10,FALSE))</f>
        <v>4</v>
      </c>
      <c r="D37" s="62">
        <f>SUM(B37:C37)</f>
        <v>5</v>
      </c>
      <c r="E37" s="63"/>
      <c r="F37" s="62">
        <v>86</v>
      </c>
      <c r="G37" s="62">
        <f>IF(ISNA(VLOOKUP($Y$1*1000+F37,年齢別人口集計表AD2!$A$2:$K$5000,9,FALSE)),0,VLOOKUP($Y$1*1000+F37,年齢別人口集計表AD2!$A$2:$K$5000,9,FALSE))</f>
        <v>0</v>
      </c>
      <c r="H37" s="62">
        <f>IF(ISNA(VLOOKUP($Y$1*1000+F37,年齢別人口集計表AD2!$A$2:$K$5000,10,FALSE)),0,VLOOKUP($Y$1*1000+F37,年齢別人口集計表AD2!$A$2:$K$5000,10,FALSE))</f>
        <v>2</v>
      </c>
      <c r="I37" s="62">
        <f>SUM(G37:H37)</f>
        <v>2</v>
      </c>
      <c r="J37" s="63"/>
      <c r="K37" s="62">
        <v>91</v>
      </c>
      <c r="L37" s="62">
        <f>IF(ISNA(VLOOKUP($Y$1*1000+K37,年齢別人口集計表AD2!$A$2:$K$5000,9,FALSE)),0,VLOOKUP($Y$1*1000+K37,年齢別人口集計表AD2!$A$2:$K$5000,9,FALSE))</f>
        <v>3</v>
      </c>
      <c r="M37" s="62">
        <f>IF(ISNA(VLOOKUP($Y$1*1000+K37,年齢別人口集計表AD2!$A$2:$K$5000,10,FALSE)),0,VLOOKUP($Y$1*1000+K37,年齢別人口集計表AD2!$A$2:$K$5000,10,FALSE))</f>
        <v>0</v>
      </c>
      <c r="N37" s="62">
        <f>SUM(L37:M37)</f>
        <v>3</v>
      </c>
      <c r="O37" s="63"/>
      <c r="P37" s="62">
        <v>96</v>
      </c>
      <c r="Q37" s="62">
        <f>IF(ISNA(VLOOKUP($Y$1*1000+P37,年齢別人口集計表AD2!$A$2:$K$5000,9,FALSE)),0,VLOOKUP($Y$1*1000+P37,年齢別人口集計表AD2!$A$2:$K$5000,9,FALSE))</f>
        <v>0</v>
      </c>
      <c r="R37" s="62">
        <f>IF(ISNA(VLOOKUP($Y$1*1000+P37,年齢別人口集計表AD2!$A$2:$K$5000,10,FALSE)),0,VLOOKUP($Y$1*1000+P37,年齢別人口集計表AD2!$A$2:$K$5000,10,FALSE))</f>
        <v>1</v>
      </c>
      <c r="S37" s="62">
        <f>SUM(Q37:R37)</f>
        <v>1</v>
      </c>
      <c r="X37" s="57" t="s">
        <v>35</v>
      </c>
      <c r="Y37" s="57">
        <v>38</v>
      </c>
    </row>
    <row r="38" spans="1:25" x14ac:dyDescent="0.15">
      <c r="A38" s="62">
        <v>82</v>
      </c>
      <c r="B38" s="62">
        <f>IF(ISNA(VLOOKUP($Y$1*1000+A38,年齢別人口集計表AD2!$A$2:$K$5000,9,FALSE)),0,VLOOKUP($Y$1*1000+A38,年齢別人口集計表AD2!$A$2:$K$5000,9,FALSE))</f>
        <v>4</v>
      </c>
      <c r="C38" s="62">
        <f>IF(ISNA(VLOOKUP($Y$1*1000+A38,年齢別人口集計表AD2!$A$2:$K$5000,10,FALSE)),0,VLOOKUP($Y$1*1000+A38,年齢別人口集計表AD2!$A$2:$K$5000,10,FALSE))</f>
        <v>2</v>
      </c>
      <c r="D38" s="62">
        <f>SUM(B38:C38)</f>
        <v>6</v>
      </c>
      <c r="E38" s="63"/>
      <c r="F38" s="62">
        <v>87</v>
      </c>
      <c r="G38" s="62">
        <f>IF(ISNA(VLOOKUP($Y$1*1000+F38,年齢別人口集計表AD2!$A$2:$K$5000,9,FALSE)),0,VLOOKUP($Y$1*1000+F38,年齢別人口集計表AD2!$A$2:$K$5000,9,FALSE))</f>
        <v>3</v>
      </c>
      <c r="H38" s="62">
        <f>IF(ISNA(VLOOKUP($Y$1*1000+F38,年齢別人口集計表AD2!$A$2:$K$5000,10,FALSE)),0,VLOOKUP($Y$1*1000+F38,年齢別人口集計表AD2!$A$2:$K$5000,10,FALSE))</f>
        <v>4</v>
      </c>
      <c r="I38" s="62">
        <f>SUM(G38:H38)</f>
        <v>7</v>
      </c>
      <c r="J38" s="63"/>
      <c r="K38" s="62">
        <v>92</v>
      </c>
      <c r="L38" s="62">
        <f>IF(ISNA(VLOOKUP($Y$1*1000+K38,年齢別人口集計表AD2!$A$2:$K$5000,9,FALSE)),0,VLOOKUP($Y$1*1000+K38,年齢別人口集計表AD2!$A$2:$K$5000,9,FALSE))</f>
        <v>0</v>
      </c>
      <c r="M38" s="62">
        <f>IF(ISNA(VLOOKUP($Y$1*1000+K38,年齢別人口集計表AD2!$A$2:$K$5000,10,FALSE)),0,VLOOKUP($Y$1*1000+K38,年齢別人口集計表AD2!$A$2:$K$5000,10,FALSE))</f>
        <v>1</v>
      </c>
      <c r="N38" s="62">
        <f>SUM(L38:M38)</f>
        <v>1</v>
      </c>
      <c r="O38" s="63"/>
      <c r="P38" s="62">
        <v>97</v>
      </c>
      <c r="Q38" s="62">
        <f>IF(ISNA(VLOOKUP($Y$1*1000+P38,年齢別人口集計表AD2!$A$2:$K$5000,9,FALSE)),0,VLOOKUP($Y$1*1000+P38,年齢別人口集計表AD2!$A$2:$K$5000,9,FALSE))</f>
        <v>0</v>
      </c>
      <c r="R38" s="62">
        <f>IF(ISNA(VLOOKUP($Y$1*1000+P38,年齢別人口集計表AD2!$A$2:$K$5000,10,FALSE)),0,VLOOKUP($Y$1*1000+P38,年齢別人口集計表AD2!$A$2:$K$5000,10,FALSE))</f>
        <v>1</v>
      </c>
      <c r="S38" s="62">
        <f>SUM(Q38:R38)</f>
        <v>1</v>
      </c>
      <c r="X38" s="57" t="s">
        <v>61</v>
      </c>
      <c r="Y38" s="57">
        <v>39</v>
      </c>
    </row>
    <row r="39" spans="1:25" x14ac:dyDescent="0.15">
      <c r="A39" s="62">
        <v>83</v>
      </c>
      <c r="B39" s="62">
        <f>IF(ISNA(VLOOKUP($Y$1*1000+A39,年齢別人口集計表AD2!$A$2:$K$5000,9,FALSE)),0,VLOOKUP($Y$1*1000+A39,年齢別人口集計表AD2!$A$2:$K$5000,9,FALSE))</f>
        <v>0</v>
      </c>
      <c r="C39" s="62">
        <f>IF(ISNA(VLOOKUP($Y$1*1000+A39,年齢別人口集計表AD2!$A$2:$K$5000,10,FALSE)),0,VLOOKUP($Y$1*1000+A39,年齢別人口集計表AD2!$A$2:$K$5000,10,FALSE))</f>
        <v>3</v>
      </c>
      <c r="D39" s="62">
        <f>SUM(B39:C39)</f>
        <v>3</v>
      </c>
      <c r="E39" s="63"/>
      <c r="F39" s="62">
        <v>88</v>
      </c>
      <c r="G39" s="62">
        <f>IF(ISNA(VLOOKUP($Y$1*1000+F39,年齢別人口集計表AD2!$A$2:$K$5000,9,FALSE)),0,VLOOKUP($Y$1*1000+F39,年齢別人口集計表AD2!$A$2:$K$5000,9,FALSE))</f>
        <v>0</v>
      </c>
      <c r="H39" s="62">
        <f>IF(ISNA(VLOOKUP($Y$1*1000+F39,年齢別人口集計表AD2!$A$2:$K$5000,10,FALSE)),0,VLOOKUP($Y$1*1000+F39,年齢別人口集計表AD2!$A$2:$K$5000,10,FALSE))</f>
        <v>3</v>
      </c>
      <c r="I39" s="62">
        <f>SUM(G39:H39)</f>
        <v>3</v>
      </c>
      <c r="J39" s="63"/>
      <c r="K39" s="62">
        <v>93</v>
      </c>
      <c r="L39" s="62">
        <f>IF(ISNA(VLOOKUP($Y$1*1000+K39,年齢別人口集計表AD2!$A$2:$K$5000,9,FALSE)),0,VLOOKUP($Y$1*1000+K39,年齢別人口集計表AD2!$A$2:$K$5000,9,FALSE))</f>
        <v>1</v>
      </c>
      <c r="M39" s="62">
        <f>IF(ISNA(VLOOKUP($Y$1*1000+K39,年齢別人口集計表AD2!$A$2:$K$5000,10,FALSE)),0,VLOOKUP($Y$1*1000+K39,年齢別人口集計表AD2!$A$2:$K$5000,10,FALSE))</f>
        <v>1</v>
      </c>
      <c r="N39" s="62">
        <f>SUM(L39:M39)</f>
        <v>2</v>
      </c>
      <c r="O39" s="63"/>
      <c r="P39" s="62">
        <v>98</v>
      </c>
      <c r="Q39" s="62">
        <f>IF(ISNA(VLOOKUP($Y$1*1000+P39,年齢別人口集計表AD2!$A$2:$K$5000,9,FALSE)),0,VLOOKUP($Y$1*1000+P39,年齢別人口集計表AD2!$A$2:$K$5000,9,FALSE))</f>
        <v>0</v>
      </c>
      <c r="R39" s="62">
        <f>IF(ISNA(VLOOKUP($Y$1*1000+P39,年齢別人口集計表AD2!$A$2:$K$5000,10,FALSE)),0,VLOOKUP($Y$1*1000+P39,年齢別人口集計表AD2!$A$2:$K$5000,10,FALSE))</f>
        <v>0</v>
      </c>
      <c r="S39" s="62">
        <f>SUM(Q39:R39)</f>
        <v>0</v>
      </c>
      <c r="X39" s="57" t="s">
        <v>77</v>
      </c>
      <c r="Y39" s="57">
        <v>40</v>
      </c>
    </row>
    <row r="40" spans="1:25" x14ac:dyDescent="0.15">
      <c r="A40" s="62">
        <v>84</v>
      </c>
      <c r="B40" s="62">
        <f>IF(ISNA(VLOOKUP($Y$1*1000+A40,年齢別人口集計表AD2!$A$2:$K$5000,9,FALSE)),0,VLOOKUP($Y$1*1000+A40,年齢別人口集計表AD2!$A$2:$K$5000,9,FALSE))</f>
        <v>0</v>
      </c>
      <c r="C40" s="62">
        <f>IF(ISNA(VLOOKUP($Y$1*1000+A40,年齢別人口集計表AD2!$A$2:$K$5000,10,FALSE)),0,VLOOKUP($Y$1*1000+A40,年齢別人口集計表AD2!$A$2:$K$5000,10,FALSE))</f>
        <v>2</v>
      </c>
      <c r="D40" s="62">
        <f>SUM(B40:C40)</f>
        <v>2</v>
      </c>
      <c r="E40" s="63"/>
      <c r="F40" s="62">
        <v>89</v>
      </c>
      <c r="G40" s="62">
        <f>IF(ISNA(VLOOKUP($Y$1*1000+F40,年齢別人口集計表AD2!$A$2:$K$5000,9,FALSE)),0,VLOOKUP($Y$1*1000+F40,年齢別人口集計表AD2!$A$2:$K$5000,9,FALSE))</f>
        <v>0</v>
      </c>
      <c r="H40" s="62">
        <f>IF(ISNA(VLOOKUP($Y$1*1000+F40,年齢別人口集計表AD2!$A$2:$K$5000,10,FALSE)),0,VLOOKUP($Y$1*1000+F40,年齢別人口集計表AD2!$A$2:$K$5000,10,FALSE))</f>
        <v>3</v>
      </c>
      <c r="I40" s="62">
        <f>SUM(G40:H40)</f>
        <v>3</v>
      </c>
      <c r="J40" s="63"/>
      <c r="K40" s="62">
        <v>94</v>
      </c>
      <c r="L40" s="62">
        <f>IF(ISNA(VLOOKUP($Y$1*1000+K40,年齢別人口集計表AD2!$A$2:$K$5000,9,FALSE)),0,VLOOKUP($Y$1*1000+K40,年齢別人口集計表AD2!$A$2:$K$5000,9,FALSE))</f>
        <v>1</v>
      </c>
      <c r="M40" s="62">
        <f>IF(ISNA(VLOOKUP($Y$1*1000+K40,年齢別人口集計表AD2!$A$2:$K$5000,10,FALSE)),0,VLOOKUP($Y$1*1000+K40,年齢別人口集計表AD2!$A$2:$K$5000,10,FALSE))</f>
        <v>1</v>
      </c>
      <c r="N40" s="62">
        <f>SUM(L40:M40)</f>
        <v>2</v>
      </c>
      <c r="O40" s="63"/>
      <c r="P40" s="62">
        <v>99</v>
      </c>
      <c r="Q40" s="62">
        <f>IF(ISNA(VLOOKUP($Y$1*1000+P40,年齢別人口集計表AD2!$A$2:$K$5000,9,FALSE)),0,VLOOKUP($Y$1*1000+P40,年齢別人口集計表AD2!$A$2:$K$5000,9,FALSE))</f>
        <v>1</v>
      </c>
      <c r="R40" s="62">
        <f>IF(ISNA(VLOOKUP($Y$1*1000+P40,年齢別人口集計表AD2!$A$2:$K$5000,10,FALSE)),0,VLOOKUP($Y$1*1000+P40,年齢別人口集計表AD2!$A$2:$K$5000,10,FALSE))</f>
        <v>0</v>
      </c>
      <c r="S40" s="62">
        <f>SUM(Q40:R40)</f>
        <v>1</v>
      </c>
      <c r="X40" s="57" t="s">
        <v>83</v>
      </c>
      <c r="Y40" s="57">
        <v>41</v>
      </c>
    </row>
    <row r="41" spans="1:25" x14ac:dyDescent="0.15">
      <c r="A41" s="64" t="s">
        <v>91</v>
      </c>
      <c r="B41" s="62">
        <f>SUM(B36:B40)</f>
        <v>8</v>
      </c>
      <c r="C41" s="62">
        <f>SUM(C36:C40)</f>
        <v>12</v>
      </c>
      <c r="D41" s="62">
        <f>SUM(D36:D40)</f>
        <v>20</v>
      </c>
      <c r="E41" s="63"/>
      <c r="F41" s="64" t="s">
        <v>91</v>
      </c>
      <c r="G41" s="62">
        <f>SUM(G36:G40)</f>
        <v>4</v>
      </c>
      <c r="H41" s="62">
        <f>SUM(H36:H40)</f>
        <v>18</v>
      </c>
      <c r="I41" s="62">
        <f>SUM(I36:I40)</f>
        <v>22</v>
      </c>
      <c r="J41" s="63"/>
      <c r="K41" s="64" t="s">
        <v>91</v>
      </c>
      <c r="L41" s="62">
        <f>SUM(L36:L40)</f>
        <v>5</v>
      </c>
      <c r="M41" s="62">
        <f>SUM(M36:M40)</f>
        <v>4</v>
      </c>
      <c r="N41" s="62">
        <f>SUM(N36:N40)</f>
        <v>9</v>
      </c>
      <c r="O41" s="63"/>
      <c r="P41" s="64" t="s">
        <v>91</v>
      </c>
      <c r="Q41" s="62">
        <f>SUM(Q36:Q40)</f>
        <v>1</v>
      </c>
      <c r="R41" s="62">
        <f>SUM(R36:R40)</f>
        <v>2</v>
      </c>
      <c r="S41" s="62">
        <f>SUM(S36:S40)</f>
        <v>3</v>
      </c>
      <c r="U41" s="65">
        <f>Q41+L41+G41+B41</f>
        <v>18</v>
      </c>
      <c r="V41" s="65">
        <f>R41+M41+H41+C41</f>
        <v>36</v>
      </c>
      <c r="X41" s="57" t="s">
        <v>36</v>
      </c>
      <c r="Y41" s="57">
        <v>42</v>
      </c>
    </row>
    <row r="42" spans="1:25" x14ac:dyDescent="0.15">
      <c r="A42" s="66"/>
      <c r="B42" s="66"/>
      <c r="C42" s="66"/>
      <c r="D42" s="66"/>
      <c r="F42" s="66"/>
      <c r="G42" s="66"/>
      <c r="H42" s="66"/>
      <c r="I42" s="66"/>
      <c r="K42" s="66"/>
      <c r="L42" s="66"/>
      <c r="M42" s="66"/>
      <c r="N42" s="66"/>
      <c r="P42" s="66"/>
      <c r="Q42" s="66"/>
      <c r="R42" s="66"/>
      <c r="S42" s="66"/>
      <c r="X42" s="57" t="s">
        <v>37</v>
      </c>
      <c r="Y42" s="57">
        <v>43</v>
      </c>
    </row>
    <row r="43" spans="1:25" x14ac:dyDescent="0.15">
      <c r="A43" s="64" t="s">
        <v>0</v>
      </c>
      <c r="B43" s="64" t="s">
        <v>89</v>
      </c>
      <c r="C43" s="64" t="s">
        <v>90</v>
      </c>
      <c r="D43" s="64" t="s">
        <v>91</v>
      </c>
      <c r="E43" s="63"/>
      <c r="F43" s="64" t="s">
        <v>0</v>
      </c>
      <c r="G43" s="64" t="s">
        <v>89</v>
      </c>
      <c r="H43" s="64" t="s">
        <v>90</v>
      </c>
      <c r="I43" s="64" t="s">
        <v>91</v>
      </c>
      <c r="J43" s="63"/>
      <c r="K43" s="64" t="s">
        <v>0</v>
      </c>
      <c r="L43" s="64" t="s">
        <v>89</v>
      </c>
      <c r="M43" s="64" t="s">
        <v>90</v>
      </c>
      <c r="N43" s="64" t="s">
        <v>91</v>
      </c>
      <c r="O43" s="63"/>
      <c r="P43" s="64" t="s">
        <v>0</v>
      </c>
      <c r="Q43" s="64" t="s">
        <v>89</v>
      </c>
      <c r="R43" s="64" t="s">
        <v>90</v>
      </c>
      <c r="S43" s="64" t="s">
        <v>91</v>
      </c>
      <c r="X43" s="57" t="s">
        <v>38</v>
      </c>
      <c r="Y43" s="57">
        <v>50</v>
      </c>
    </row>
    <row r="44" spans="1:25" x14ac:dyDescent="0.15">
      <c r="A44" s="62">
        <v>100</v>
      </c>
      <c r="B44" s="62">
        <f>IF(ISNA(VLOOKUP($Y$1*1000+A44,年齢別人口集計表AD2!$A$2:$K$5000,9,FALSE)),0,VLOOKUP($Y$1*1000+A44,年齢別人口集計表AD2!$A$2:$K$5000,9,FALSE))</f>
        <v>0</v>
      </c>
      <c r="C44" s="62">
        <f>IF(ISNA(VLOOKUP($Y$1*1000+A44,年齢別人口集計表AD2!$A$2:$K$5000,10,FALSE)),0,VLOOKUP($Y$1*1000+A44,年齢別人口集計表AD2!$A$2:$K$5000,10,FALSE))</f>
        <v>0</v>
      </c>
      <c r="D44" s="62">
        <f>SUM(B44:C44)</f>
        <v>0</v>
      </c>
      <c r="E44" s="63"/>
      <c r="F44" s="62">
        <v>105</v>
      </c>
      <c r="G44" s="62">
        <f>IF(ISNA(VLOOKUP($Y$1*1000+F44,年齢別人口集計表AD2!$A$2:$K$5000,9,FALSE)),0,VLOOKUP($Y$1*1000+F44,年齢別人口集計表AD2!$A$2:$K$5000,9,FALSE))</f>
        <v>0</v>
      </c>
      <c r="H44" s="62">
        <f>IF(ISNA(VLOOKUP($Y$1*1000+F44,年齢別人口集計表AD2!$A$2:$K$5000,10,FALSE)),0,VLOOKUP($Y$1*1000+F44,年齢別人口集計表AD2!$A$2:$K$5000,10,FALSE))</f>
        <v>0</v>
      </c>
      <c r="I44" s="62">
        <f>SUM(G44:H44)</f>
        <v>0</v>
      </c>
      <c r="J44" s="63"/>
      <c r="K44" s="62">
        <v>110</v>
      </c>
      <c r="L44" s="62">
        <f>IF(ISNA(VLOOKUP($Y$1*1000+K44,年齢別人口集計表AD2!$A$2:$K$5000,9,FALSE)),0,VLOOKUP($Y$1*1000+K44,年齢別人口集計表AD2!$A$2:$K$5000,9,FALSE))</f>
        <v>0</v>
      </c>
      <c r="M44" s="62">
        <f>IF(ISNA(VLOOKUP($Y$1*1000+K44,年齢別人口集計表AD2!$A$2:$K$5000,10,FALSE)),0,VLOOKUP($Y$1*1000+K44,年齢別人口集計表AD2!$A$2:$K$5000,10,FALSE))</f>
        <v>0</v>
      </c>
      <c r="N44" s="62">
        <f>SUM(L44:M44)</f>
        <v>0</v>
      </c>
      <c r="O44" s="63"/>
      <c r="P44" s="62">
        <v>115</v>
      </c>
      <c r="Q44" s="62">
        <f>IF(ISNA(VLOOKUP($Y$1*1000+P44,年齢別人口集計表AD2!$A$2:$K$5000,9,FALSE)),0,VLOOKUP($Y$1*1000+P44,年齢別人口集計表AD2!$A$2:$K$5000,9,FALSE))</f>
        <v>0</v>
      </c>
      <c r="R44" s="62">
        <f>IF(ISNA(VLOOKUP($Y$1*1000+P44,年齢別人口集計表AD2!$A$2:$K$5000,10,FALSE)),0,VLOOKUP($Y$1*1000+P44,年齢別人口集計表AD2!$A$2:$K$5000,10,FALSE))</f>
        <v>0</v>
      </c>
      <c r="S44" s="62">
        <f>SUM(Q44:R44)</f>
        <v>0</v>
      </c>
      <c r="X44" s="57" t="s">
        <v>39</v>
      </c>
      <c r="Y44" s="57">
        <v>51</v>
      </c>
    </row>
    <row r="45" spans="1:25" x14ac:dyDescent="0.15">
      <c r="A45" s="62">
        <v>101</v>
      </c>
      <c r="B45" s="62">
        <f>IF(ISNA(VLOOKUP($Y$1*1000+A45,年齢別人口集計表AD2!$A$2:$K$5000,9,FALSE)),0,VLOOKUP($Y$1*1000+A45,年齢別人口集計表AD2!$A$2:$K$5000,9,FALSE))</f>
        <v>0</v>
      </c>
      <c r="C45" s="62">
        <f>IF(ISNA(VLOOKUP($Y$1*1000+A45,年齢別人口集計表AD2!$A$2:$K$5000,10,FALSE)),0,VLOOKUP($Y$1*1000+A45,年齢別人口集計表AD2!$A$2:$K$5000,10,FALSE))</f>
        <v>0</v>
      </c>
      <c r="D45" s="62">
        <f>SUM(B45:C45)</f>
        <v>0</v>
      </c>
      <c r="E45" s="63"/>
      <c r="F45" s="62">
        <v>106</v>
      </c>
      <c r="G45" s="62">
        <f>IF(ISNA(VLOOKUP($Y$1*1000+F45,年齢別人口集計表AD2!$A$2:$K$5000,9,FALSE)),0,VLOOKUP($Y$1*1000+F45,年齢別人口集計表AD2!$A$2:$K$5000,9,FALSE))</f>
        <v>0</v>
      </c>
      <c r="H45" s="62">
        <f>IF(ISNA(VLOOKUP($Y$1*1000+F45,年齢別人口集計表AD2!$A$2:$K$5000,10,FALSE)),0,VLOOKUP($Y$1*1000+F45,年齢別人口集計表AD2!$A$2:$K$5000,10,FALSE))</f>
        <v>0</v>
      </c>
      <c r="I45" s="62">
        <f>SUM(G45:H45)</f>
        <v>0</v>
      </c>
      <c r="J45" s="63"/>
      <c r="K45" s="62">
        <v>111</v>
      </c>
      <c r="L45" s="62">
        <f>IF(ISNA(VLOOKUP($Y$1*1000+K45,年齢別人口集計表AD2!$A$2:$K$5000,9,FALSE)),0,VLOOKUP($Y$1*1000+K45,年齢別人口集計表AD2!$A$2:$K$5000,9,FALSE))</f>
        <v>0</v>
      </c>
      <c r="M45" s="62">
        <f>IF(ISNA(VLOOKUP($Y$1*1000+K45,年齢別人口集計表AD2!$A$2:$K$5000,10,FALSE)),0,VLOOKUP($Y$1*1000+K45,年齢別人口集計表AD2!$A$2:$K$5000,10,FALSE))</f>
        <v>0</v>
      </c>
      <c r="N45" s="62">
        <f>SUM(L45:M45)</f>
        <v>0</v>
      </c>
      <c r="O45" s="63"/>
      <c r="P45" s="62">
        <v>116</v>
      </c>
      <c r="Q45" s="62">
        <f>IF(ISNA(VLOOKUP($Y$1*1000+P45,年齢別人口集計表AD2!$A$2:$K$5000,9,FALSE)),0,VLOOKUP($Y$1*1000+P45,年齢別人口集計表AD2!$A$2:$K$5000,9,FALSE))</f>
        <v>0</v>
      </c>
      <c r="R45" s="62">
        <f>IF(ISNA(VLOOKUP($Y$1*1000+P45,年齢別人口集計表AD2!$A$2:$K$5000,10,FALSE)),0,VLOOKUP($Y$1*1000+P45,年齢別人口集計表AD2!$A$2:$K$5000,10,FALSE))</f>
        <v>0</v>
      </c>
      <c r="S45" s="62">
        <f>SUM(Q45:R45)</f>
        <v>0</v>
      </c>
      <c r="X45" s="57" t="s">
        <v>40</v>
      </c>
      <c r="Y45" s="57">
        <v>52</v>
      </c>
    </row>
    <row r="46" spans="1:25" x14ac:dyDescent="0.15">
      <c r="A46" s="62">
        <v>102</v>
      </c>
      <c r="B46" s="62">
        <f>IF(ISNA(VLOOKUP($Y$1*1000+A46,年齢別人口集計表AD2!$A$2:$K$5000,9,FALSE)),0,VLOOKUP($Y$1*1000+A46,年齢別人口集計表AD2!$A$2:$K$5000,9,FALSE))</f>
        <v>0</v>
      </c>
      <c r="C46" s="62">
        <f>IF(ISNA(VLOOKUP($Y$1*1000+A46,年齢別人口集計表AD2!$A$2:$K$5000,10,FALSE)),0,VLOOKUP($Y$1*1000+A46,年齢別人口集計表AD2!$A$2:$K$5000,10,FALSE))</f>
        <v>0</v>
      </c>
      <c r="D46" s="62">
        <f>SUM(B46:C46)</f>
        <v>0</v>
      </c>
      <c r="E46" s="63"/>
      <c r="F46" s="62">
        <v>107</v>
      </c>
      <c r="G46" s="62">
        <f>IF(ISNA(VLOOKUP($Y$1*1000+F46,年齢別人口集計表AD2!$A$2:$K$5000,9,FALSE)),0,VLOOKUP($Y$1*1000+F46,年齢別人口集計表AD2!$A$2:$K$5000,9,FALSE))</f>
        <v>0</v>
      </c>
      <c r="H46" s="62">
        <f>IF(ISNA(VLOOKUP($Y$1*1000+F46,年齢別人口集計表AD2!$A$2:$K$5000,10,FALSE)),0,VLOOKUP($Y$1*1000+F46,年齢別人口集計表AD2!$A$2:$K$5000,10,FALSE))</f>
        <v>0</v>
      </c>
      <c r="I46" s="62">
        <f>SUM(G46:H46)</f>
        <v>0</v>
      </c>
      <c r="J46" s="63"/>
      <c r="K46" s="62">
        <v>112</v>
      </c>
      <c r="L46" s="62">
        <f>IF(ISNA(VLOOKUP($Y$1*1000+K46,年齢別人口集計表AD2!$A$2:$K$5000,9,FALSE)),0,VLOOKUP($Y$1*1000+K46,年齢別人口集計表AD2!$A$2:$K$5000,9,FALSE))</f>
        <v>0</v>
      </c>
      <c r="M46" s="62">
        <f>IF(ISNA(VLOOKUP($Y$1*1000+K46,年齢別人口集計表AD2!$A$2:$K$5000,10,FALSE)),0,VLOOKUP($Y$1*1000+K46,年齢別人口集計表AD2!$A$2:$K$5000,10,FALSE))</f>
        <v>0</v>
      </c>
      <c r="N46" s="62">
        <f>SUM(L46:M46)</f>
        <v>0</v>
      </c>
      <c r="O46" s="63"/>
      <c r="P46" s="62">
        <v>117</v>
      </c>
      <c r="Q46" s="62">
        <f>IF(ISNA(VLOOKUP($Y$1*1000+P46,年齢別人口集計表AD2!$A$2:$K$5000,9,FALSE)),0,VLOOKUP($Y$1*1000+P46,年齢別人口集計表AD2!$A$2:$K$5000,9,FALSE))</f>
        <v>0</v>
      </c>
      <c r="R46" s="62">
        <f>IF(ISNA(VLOOKUP($Y$1*1000+P46,年齢別人口集計表AD2!$A$2:$K$5000,10,FALSE)),0,VLOOKUP($Y$1*1000+P46,年齢別人口集計表AD2!$A$2:$K$5000,10,FALSE))</f>
        <v>0</v>
      </c>
      <c r="S46" s="62">
        <f>SUM(Q46:R46)</f>
        <v>0</v>
      </c>
      <c r="X46" s="57" t="s">
        <v>41</v>
      </c>
      <c r="Y46" s="57">
        <v>53</v>
      </c>
    </row>
    <row r="47" spans="1:25" x14ac:dyDescent="0.15">
      <c r="A47" s="62">
        <v>103</v>
      </c>
      <c r="B47" s="62">
        <f>IF(ISNA(VLOOKUP($Y$1*1000+A47,年齢別人口集計表AD2!$A$2:$K$5000,9,FALSE)),0,VLOOKUP($Y$1*1000+A47,年齢別人口集計表AD2!$A$2:$K$5000,9,FALSE))</f>
        <v>0</v>
      </c>
      <c r="C47" s="62">
        <f>IF(ISNA(VLOOKUP($Y$1*1000+A47,年齢別人口集計表AD2!$A$2:$K$5000,10,FALSE)),0,VLOOKUP($Y$1*1000+A47,年齢別人口集計表AD2!$A$2:$K$5000,10,FALSE))</f>
        <v>0</v>
      </c>
      <c r="D47" s="62">
        <f>SUM(B47:C47)</f>
        <v>0</v>
      </c>
      <c r="E47" s="63"/>
      <c r="F47" s="62">
        <v>108</v>
      </c>
      <c r="G47" s="62">
        <f>IF(ISNA(VLOOKUP($Y$1*1000+F47,年齢別人口集計表AD2!$A$2:$K$5000,9,FALSE)),0,VLOOKUP($Y$1*1000+F47,年齢別人口集計表AD2!$A$2:$K$5000,9,FALSE))</f>
        <v>0</v>
      </c>
      <c r="H47" s="62">
        <f>IF(ISNA(VLOOKUP($Y$1*1000+F47,年齢別人口集計表AD2!$A$2:$K$5000,10,FALSE)),0,VLOOKUP($Y$1*1000+F47,年齢別人口集計表AD2!$A$2:$K$5000,10,FALSE))</f>
        <v>0</v>
      </c>
      <c r="I47" s="62">
        <f>SUM(G47:H47)</f>
        <v>0</v>
      </c>
      <c r="J47" s="63"/>
      <c r="K47" s="62">
        <v>113</v>
      </c>
      <c r="L47" s="62">
        <f>IF(ISNA(VLOOKUP($Y$1*1000+K47,年齢別人口集計表AD2!$A$2:$K$5000,9,FALSE)),0,VLOOKUP($Y$1*1000+K47,年齢別人口集計表AD2!$A$2:$K$5000,9,FALSE))</f>
        <v>0</v>
      </c>
      <c r="M47" s="62">
        <f>IF(ISNA(VLOOKUP($Y$1*1000+K47,年齢別人口集計表AD2!$A$2:$K$5000,10,FALSE)),0,VLOOKUP($Y$1*1000+K47,年齢別人口集計表AD2!$A$2:$K$5000,10,FALSE))</f>
        <v>0</v>
      </c>
      <c r="N47" s="62">
        <f>SUM(L47:M47)</f>
        <v>0</v>
      </c>
      <c r="O47" s="63"/>
      <c r="P47" s="62">
        <v>118</v>
      </c>
      <c r="Q47" s="62">
        <f>IF(ISNA(VLOOKUP($Y$1*1000+P47,年齢別人口集計表AD2!$A$2:$K$5000,9,FALSE)),0,VLOOKUP($Y$1*1000+P47,年齢別人口集計表AD2!$A$2:$K$5000,9,FALSE))</f>
        <v>0</v>
      </c>
      <c r="R47" s="62">
        <f>IF(ISNA(VLOOKUP($Y$1*1000+P47,年齢別人口集計表AD2!$A$2:$K$5000,10,FALSE)),0,VLOOKUP($Y$1*1000+P47,年齢別人口集計表AD2!$A$2:$K$5000,10,FALSE))</f>
        <v>0</v>
      </c>
      <c r="S47" s="62">
        <f>SUM(Q47:R47)</f>
        <v>0</v>
      </c>
      <c r="X47" s="57" t="s">
        <v>42</v>
      </c>
      <c r="Y47" s="57">
        <v>54</v>
      </c>
    </row>
    <row r="48" spans="1:25" x14ac:dyDescent="0.15">
      <c r="A48" s="62">
        <v>104</v>
      </c>
      <c r="B48" s="62">
        <f>IF(ISNA(VLOOKUP($Y$1*1000+A48,年齢別人口集計表AD2!$A$2:$K$5000,9,FALSE)),0,VLOOKUP($Y$1*1000+A48,年齢別人口集計表AD2!$A$2:$K$5000,9,FALSE))</f>
        <v>0</v>
      </c>
      <c r="C48" s="62">
        <f>IF(ISNA(VLOOKUP($Y$1*1000+A48,年齢別人口集計表AD2!$A$2:$K$5000,10,FALSE)),0,VLOOKUP($Y$1*1000+A48,年齢別人口集計表AD2!$A$2:$K$5000,10,FALSE))</f>
        <v>0</v>
      </c>
      <c r="D48" s="62">
        <f>SUM(B48:C48)</f>
        <v>0</v>
      </c>
      <c r="E48" s="63"/>
      <c r="F48" s="62">
        <v>109</v>
      </c>
      <c r="G48" s="62">
        <f>IF(ISNA(VLOOKUP($Y$1*1000+F48,年齢別人口集計表AD2!$A$2:$K$5000,9,FALSE)),0,VLOOKUP($Y$1*1000+F48,年齢別人口集計表AD2!$A$2:$K$5000,9,FALSE))</f>
        <v>0</v>
      </c>
      <c r="H48" s="62">
        <f>IF(ISNA(VLOOKUP($Y$1*1000+F48,年齢別人口集計表AD2!$A$2:$K$5000,10,FALSE)),0,VLOOKUP($Y$1*1000+F48,年齢別人口集計表AD2!$A$2:$K$5000,10,FALSE))</f>
        <v>0</v>
      </c>
      <c r="I48" s="62">
        <f>SUM(G48:H48)</f>
        <v>0</v>
      </c>
      <c r="J48" s="63"/>
      <c r="K48" s="62">
        <v>114</v>
      </c>
      <c r="L48" s="62">
        <f>IF(ISNA(VLOOKUP($Y$1*1000+K48,年齢別人口集計表AD2!$A$2:$K$5000,9,FALSE)),0,VLOOKUP($Y$1*1000+K48,年齢別人口集計表AD2!$A$2:$K$5000,9,FALSE))</f>
        <v>0</v>
      </c>
      <c r="M48" s="62">
        <f>IF(ISNA(VLOOKUP($Y$1*1000+K48,年齢別人口集計表AD2!$A$2:$K$5000,10,FALSE)),0,VLOOKUP($Y$1*1000+K48,年齢別人口集計表AD2!$A$2:$K$5000,10,FALSE))</f>
        <v>0</v>
      </c>
      <c r="N48" s="62">
        <f>SUM(L48:M48)</f>
        <v>0</v>
      </c>
      <c r="O48" s="63"/>
      <c r="P48" s="62">
        <v>119</v>
      </c>
      <c r="Q48" s="62">
        <f>IF(ISNA(VLOOKUP($Y$1*1000+P48,年齢別人口集計表AD2!$A$2:$K$5000,9,FALSE)),0,VLOOKUP($Y$1*1000+P48,年齢別人口集計表AD2!$A$2:$K$5000,9,FALSE))</f>
        <v>0</v>
      </c>
      <c r="R48" s="62">
        <f>IF(ISNA(VLOOKUP($Y$1*1000+P48,年齢別人口集計表AD2!$A$2:$K$5000,10,FALSE)),0,VLOOKUP($Y$1*1000+P48,年齢別人口集計表AD2!$A$2:$K$5000,10,FALSE))</f>
        <v>0</v>
      </c>
      <c r="S48" s="62">
        <f>SUM(Q48:R48)</f>
        <v>0</v>
      </c>
      <c r="X48" s="57" t="s">
        <v>43</v>
      </c>
      <c r="Y48" s="57">
        <v>55</v>
      </c>
    </row>
    <row r="49" spans="1:25" x14ac:dyDescent="0.15">
      <c r="A49" s="64" t="s">
        <v>91</v>
      </c>
      <c r="B49" s="62">
        <f>SUM(B44:B48)</f>
        <v>0</v>
      </c>
      <c r="C49" s="62">
        <f>SUM(C44:C48)</f>
        <v>0</v>
      </c>
      <c r="D49" s="62">
        <f>SUM(D44:D48)</f>
        <v>0</v>
      </c>
      <c r="E49" s="63"/>
      <c r="F49" s="64" t="s">
        <v>91</v>
      </c>
      <c r="G49" s="62">
        <f>SUM(G44:G48)</f>
        <v>0</v>
      </c>
      <c r="H49" s="62">
        <f>SUM(H44:H48)</f>
        <v>0</v>
      </c>
      <c r="I49" s="62">
        <f>SUM(I44:I48)</f>
        <v>0</v>
      </c>
      <c r="J49" s="63"/>
      <c r="K49" s="64" t="s">
        <v>91</v>
      </c>
      <c r="L49" s="62">
        <f>SUM(L44:L48)</f>
        <v>0</v>
      </c>
      <c r="M49" s="62">
        <f>SUM(M44:M48)</f>
        <v>0</v>
      </c>
      <c r="N49" s="62">
        <f>SUM(N44:N48)</f>
        <v>0</v>
      </c>
      <c r="O49" s="63"/>
      <c r="P49" s="64" t="s">
        <v>91</v>
      </c>
      <c r="Q49" s="62">
        <f>SUM(Q44:Q48)</f>
        <v>0</v>
      </c>
      <c r="R49" s="62">
        <f>SUM(R44:R48)</f>
        <v>0</v>
      </c>
      <c r="S49" s="62">
        <f>SUM(S44:S48)</f>
        <v>0</v>
      </c>
      <c r="U49" s="65">
        <f>Q49+L49+G49+B49</f>
        <v>0</v>
      </c>
      <c r="V49" s="65">
        <f>R49+M49+H49+C49</f>
        <v>0</v>
      </c>
      <c r="X49" s="57" t="s">
        <v>44</v>
      </c>
      <c r="Y49" s="57">
        <v>56</v>
      </c>
    </row>
    <row r="50" spans="1:25" ht="14.25" thickBot="1" x14ac:dyDescent="0.2">
      <c r="A50" s="67"/>
      <c r="B50" s="67"/>
      <c r="C50" s="67"/>
      <c r="D50" s="67"/>
      <c r="F50" s="67"/>
      <c r="G50" s="67"/>
      <c r="H50" s="67"/>
      <c r="I50" s="67"/>
      <c r="K50" s="67"/>
      <c r="L50" s="67"/>
      <c r="M50" s="67"/>
      <c r="N50" s="67"/>
      <c r="P50" s="67"/>
      <c r="Q50" s="68"/>
      <c r="R50" s="68"/>
      <c r="S50" s="68"/>
      <c r="X50" s="57" t="s">
        <v>45</v>
      </c>
      <c r="Y50" s="57">
        <v>57</v>
      </c>
    </row>
    <row r="51" spans="1:25" ht="14.25" thickBot="1" x14ac:dyDescent="0.2">
      <c r="N51" s="76"/>
      <c r="O51" s="70"/>
      <c r="P51" s="69" t="s">
        <v>94</v>
      </c>
      <c r="Q51" s="71" t="s">
        <v>89</v>
      </c>
      <c r="R51" s="72" t="s">
        <v>90</v>
      </c>
      <c r="S51" s="72" t="s">
        <v>91</v>
      </c>
      <c r="X51" s="57" t="s">
        <v>46</v>
      </c>
      <c r="Y51" s="57">
        <v>58</v>
      </c>
    </row>
    <row r="52" spans="1:25" ht="14.25" thickBot="1" x14ac:dyDescent="0.2">
      <c r="N52" s="77"/>
      <c r="O52" s="70"/>
      <c r="P52" s="73" t="s">
        <v>95</v>
      </c>
      <c r="Q52" s="74">
        <f>SUM(U9:U49)</f>
        <v>148</v>
      </c>
      <c r="R52" s="75">
        <f>SUM(V9:V49)</f>
        <v>158</v>
      </c>
      <c r="S52" s="75">
        <f>SUM(Q52:R52)</f>
        <v>306</v>
      </c>
      <c r="U52" s="65">
        <f>SUM(U9:U49)</f>
        <v>148</v>
      </c>
      <c r="V52" s="65">
        <f>SUM(V9:V49)</f>
        <v>158</v>
      </c>
      <c r="X52" s="57" t="s">
        <v>47</v>
      </c>
      <c r="Y52" s="57">
        <v>59</v>
      </c>
    </row>
    <row r="53" spans="1:25" x14ac:dyDescent="0.15">
      <c r="U53" s="65">
        <f>G33+L33+Q33+U41+U49</f>
        <v>61</v>
      </c>
      <c r="V53" s="65">
        <f>H33+M33+R33+V41+V49</f>
        <v>78</v>
      </c>
      <c r="X53" s="57" t="s">
        <v>48</v>
      </c>
      <c r="Y53" s="57">
        <v>60</v>
      </c>
    </row>
    <row r="54" spans="1:25" x14ac:dyDescent="0.15">
      <c r="U54" s="65">
        <f>Q33+U41+U49</f>
        <v>27</v>
      </c>
      <c r="V54" s="65">
        <f>R33+V41+V49</f>
        <v>47</v>
      </c>
      <c r="X54" s="57" t="s">
        <v>49</v>
      </c>
      <c r="Y54" s="57">
        <v>61</v>
      </c>
    </row>
    <row r="55" spans="1:25" x14ac:dyDescent="0.15">
      <c r="X55" s="57" t="s">
        <v>50</v>
      </c>
      <c r="Y55" s="57">
        <v>62</v>
      </c>
    </row>
    <row r="56" spans="1:25" x14ac:dyDescent="0.15">
      <c r="X56" s="57" t="s">
        <v>51</v>
      </c>
      <c r="Y56" s="57">
        <v>63</v>
      </c>
    </row>
    <row r="57" spans="1:25" x14ac:dyDescent="0.15">
      <c r="X57" s="57" t="s">
        <v>52</v>
      </c>
      <c r="Y57" s="57">
        <v>64</v>
      </c>
    </row>
    <row r="58" spans="1:25" x14ac:dyDescent="0.15">
      <c r="X58" s="57" t="s">
        <v>53</v>
      </c>
      <c r="Y58" s="57">
        <v>65</v>
      </c>
    </row>
    <row r="59" spans="1:25" x14ac:dyDescent="0.15">
      <c r="X59" s="57" t="s">
        <v>54</v>
      </c>
      <c r="Y59" s="57">
        <v>66</v>
      </c>
    </row>
    <row r="60" spans="1:25" x14ac:dyDescent="0.15">
      <c r="X60" s="57" t="s">
        <v>55</v>
      </c>
      <c r="Y60" s="57">
        <v>67</v>
      </c>
    </row>
    <row r="61" spans="1:25" x14ac:dyDescent="0.15">
      <c r="X61" s="57" t="s">
        <v>122</v>
      </c>
      <c r="Y61" s="57">
        <v>68</v>
      </c>
    </row>
    <row r="62" spans="1:25" x14ac:dyDescent="0.15">
      <c r="X62" s="57" t="s">
        <v>56</v>
      </c>
      <c r="Y62" s="57">
        <v>69</v>
      </c>
    </row>
    <row r="63" spans="1:25" x14ac:dyDescent="0.15">
      <c r="X63" s="57" t="s">
        <v>57</v>
      </c>
      <c r="Y63" s="57">
        <v>70</v>
      </c>
    </row>
    <row r="64" spans="1:25" x14ac:dyDescent="0.15">
      <c r="X64" s="57" t="s">
        <v>58</v>
      </c>
      <c r="Y64" s="57">
        <v>71</v>
      </c>
    </row>
    <row r="65" spans="24:25" x14ac:dyDescent="0.15">
      <c r="X65" s="57" t="s">
        <v>59</v>
      </c>
      <c r="Y65" s="57">
        <v>72</v>
      </c>
    </row>
    <row r="66" spans="24:25" x14ac:dyDescent="0.15">
      <c r="X66" s="57" t="s">
        <v>60</v>
      </c>
      <c r="Y66" s="57">
        <v>73</v>
      </c>
    </row>
  </sheetData>
  <sheetProtection sheet="1"/>
  <phoneticPr fontId="2"/>
  <dataValidations count="1">
    <dataValidation type="list" allowBlank="1" showInputMessage="1" showErrorMessage="1" sqref="H1">
      <formula1>$X$3:$X$66</formula1>
    </dataValidation>
  </dataValidations>
  <pageMargins left="0.99" right="0.78700000000000003" top="0.47" bottom="0.28000000000000003" header="0.4" footer="0.21"/>
  <pageSetup paperSize="9" scale="84" orientation="landscape" verticalDpi="0" r:id="rId1"/>
  <headerFooter alignWithMargins="0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66"/>
  <sheetViews>
    <sheetView tabSelected="1" zoomScale="80" workbookViewId="0">
      <pane ySplit="1" topLeftCell="A2" activePane="bottomLeft" state="frozen"/>
      <selection activeCell="I52" sqref="I52"/>
      <selection pane="bottomLeft" activeCell="I52" sqref="I52"/>
    </sheetView>
  </sheetViews>
  <sheetFormatPr defaultRowHeight="13.5" x14ac:dyDescent="0.15"/>
  <cols>
    <col min="1" max="4" width="9" style="57"/>
    <col min="5" max="5" width="2.125" style="57" customWidth="1"/>
    <col min="6" max="9" width="9" style="57"/>
    <col min="10" max="10" width="0.875" style="57" customWidth="1"/>
    <col min="11" max="14" width="9" style="57"/>
    <col min="15" max="15" width="1" style="57" customWidth="1"/>
    <col min="16" max="16384" width="9" style="57"/>
  </cols>
  <sheetData>
    <row r="1" spans="1:25" x14ac:dyDescent="0.15">
      <c r="A1" s="55" t="s">
        <v>99</v>
      </c>
      <c r="B1" s="55"/>
      <c r="C1" s="55"/>
      <c r="D1" s="55"/>
      <c r="E1" s="55"/>
      <c r="F1" s="55"/>
      <c r="G1" s="56" t="s">
        <v>92</v>
      </c>
      <c r="H1" s="78" t="s">
        <v>153</v>
      </c>
      <c r="J1" s="55"/>
      <c r="K1" s="55"/>
      <c r="L1" s="55"/>
      <c r="M1" s="55"/>
      <c r="N1" s="55"/>
      <c r="O1" s="55" t="s">
        <v>93</v>
      </c>
      <c r="P1" s="55"/>
      <c r="Q1" s="55"/>
      <c r="R1" s="55" t="str">
        <f>高齢者率65!J1</f>
        <v>平成30年3月末</v>
      </c>
      <c r="S1" s="55"/>
      <c r="Y1" s="55">
        <f>VLOOKUP(H1,X3:Y67,2,FALSE)</f>
        <v>64</v>
      </c>
    </row>
    <row r="2" spans="1:25" x14ac:dyDescent="0.15">
      <c r="A2" s="58"/>
      <c r="B2" s="58"/>
      <c r="C2" s="58"/>
      <c r="D2" s="58"/>
      <c r="E2" s="55"/>
      <c r="F2" s="58"/>
      <c r="G2" s="58"/>
      <c r="H2" s="58"/>
      <c r="I2" s="58"/>
      <c r="J2" s="55"/>
      <c r="K2" s="58"/>
      <c r="L2" s="58"/>
      <c r="M2" s="58"/>
      <c r="N2" s="58"/>
      <c r="O2" s="55"/>
      <c r="P2" s="58"/>
      <c r="Q2" s="58"/>
      <c r="R2" s="58"/>
      <c r="S2" s="58"/>
    </row>
    <row r="3" spans="1:25" x14ac:dyDescent="0.15">
      <c r="A3" s="59" t="s">
        <v>0</v>
      </c>
      <c r="B3" s="59" t="s">
        <v>89</v>
      </c>
      <c r="C3" s="59" t="s">
        <v>90</v>
      </c>
      <c r="D3" s="59" t="s">
        <v>91</v>
      </c>
      <c r="E3" s="60"/>
      <c r="F3" s="59" t="s">
        <v>0</v>
      </c>
      <c r="G3" s="59" t="s">
        <v>89</v>
      </c>
      <c r="H3" s="59" t="s">
        <v>90</v>
      </c>
      <c r="I3" s="59" t="s">
        <v>91</v>
      </c>
      <c r="J3" s="60"/>
      <c r="K3" s="59" t="s">
        <v>0</v>
      </c>
      <c r="L3" s="59" t="s">
        <v>89</v>
      </c>
      <c r="M3" s="59" t="s">
        <v>90</v>
      </c>
      <c r="N3" s="59" t="s">
        <v>91</v>
      </c>
      <c r="O3" s="60"/>
      <c r="P3" s="59" t="s">
        <v>0</v>
      </c>
      <c r="Q3" s="59" t="s">
        <v>89</v>
      </c>
      <c r="R3" s="59" t="s">
        <v>90</v>
      </c>
      <c r="S3" s="59" t="s">
        <v>91</v>
      </c>
      <c r="T3" s="61"/>
      <c r="X3" s="57" t="s">
        <v>2</v>
      </c>
      <c r="Y3" s="57">
        <v>1</v>
      </c>
    </row>
    <row r="4" spans="1:25" x14ac:dyDescent="0.15">
      <c r="A4" s="62">
        <v>0</v>
      </c>
      <c r="B4" s="62">
        <f>IF(ISNA(VLOOKUP($Y$1*1000+A4,年齢別人口集計表AD2!$A$2:$K$5000,9,FALSE)),0,VLOOKUP($Y$1*1000+A4,年齢別人口集計表AD2!$A$2:$K$5000,9,FALSE))</f>
        <v>0</v>
      </c>
      <c r="C4" s="62">
        <f>IF(ISNA(VLOOKUP($Y$1*1000+A4,年齢別人口集計表AD2!$A$2:$K$5000,10,FALSE)),0,VLOOKUP($Y$1*1000+A4,年齢別人口集計表AD2!$A$2:$K$5000,10,FALSE))</f>
        <v>0</v>
      </c>
      <c r="D4" s="62">
        <f>SUM(B4:C4)</f>
        <v>0</v>
      </c>
      <c r="E4" s="63"/>
      <c r="F4" s="62">
        <v>5</v>
      </c>
      <c r="G4" s="62">
        <f>IF(ISNA(VLOOKUP($Y$1*1000+F4,年齢別人口集計表AD2!$A$2:$K$5000,9,FALSE)),0,VLOOKUP($Y$1*1000+F4,年齢別人口集計表AD2!$A$2:$K$5000,9,FALSE))</f>
        <v>1</v>
      </c>
      <c r="H4" s="62">
        <f>IF(ISNA(VLOOKUP($Y$1*1000+F4,年齢別人口集計表AD2!$A$2:$K$5000,10,FALSE)),0,VLOOKUP($Y$1*1000+F4,年齢別人口集計表AD2!$A$2:$K$5000,10,FALSE))</f>
        <v>0</v>
      </c>
      <c r="I4" s="62">
        <f>SUM(G4:H4)</f>
        <v>1</v>
      </c>
      <c r="J4" s="63"/>
      <c r="K4" s="62">
        <v>10</v>
      </c>
      <c r="L4" s="62">
        <f>IF(ISNA(VLOOKUP($Y$1*1000+K4,年齢別人口集計表AD2!$A$2:$K$5000,9,FALSE)),0,VLOOKUP($Y$1*1000+K4,年齢別人口集計表AD2!$A$2:$K$5000,9,FALSE))</f>
        <v>0</v>
      </c>
      <c r="M4" s="62">
        <f>IF(ISNA(VLOOKUP($Y$1*1000+K4,年齢別人口集計表AD2!$A$2:$K$5000,10,FALSE)),0,VLOOKUP($Y$1*1000+K4,年齢別人口集計表AD2!$A$2:$K$5000,10,FALSE))</f>
        <v>2</v>
      </c>
      <c r="N4" s="62">
        <f>SUM(L4:M4)</f>
        <v>2</v>
      </c>
      <c r="O4" s="63"/>
      <c r="P4" s="62">
        <v>15</v>
      </c>
      <c r="Q4" s="62">
        <f>IF(ISNA(VLOOKUP($Y$1*1000+P4,年齢別人口集計表AD2!$A$2:$K$5000,9,FALSE)),0,VLOOKUP($Y$1*1000+P4,年齢別人口集計表AD2!$A$2:$K$5000,9,FALSE))</f>
        <v>2</v>
      </c>
      <c r="R4" s="62">
        <f>IF(ISNA(VLOOKUP($Y$1*1000+P4,年齢別人口集計表AD2!$A$2:$K$5000,10,FALSE)),0,VLOOKUP($Y$1*1000+P4,年齢別人口集計表AD2!$A$2:$K$5000,10,FALSE))</f>
        <v>1</v>
      </c>
      <c r="S4" s="62">
        <f>SUM(Q4:R4)</f>
        <v>3</v>
      </c>
      <c r="X4" s="57" t="s">
        <v>3</v>
      </c>
      <c r="Y4" s="57">
        <v>2</v>
      </c>
    </row>
    <row r="5" spans="1:25" x14ac:dyDescent="0.15">
      <c r="A5" s="62">
        <v>1</v>
      </c>
      <c r="B5" s="62">
        <f>IF(ISNA(VLOOKUP($Y$1*1000+A5,年齢別人口集計表AD2!$A$2:$K$5000,9,FALSE)),0,VLOOKUP($Y$1*1000+A5,年齢別人口集計表AD2!$A$2:$K$5000,9,FALSE))</f>
        <v>0</v>
      </c>
      <c r="C5" s="62">
        <f>IF(ISNA(VLOOKUP($Y$1*1000+A5,年齢別人口集計表AD2!$A$2:$K$5000,10,FALSE)),0,VLOOKUP($Y$1*1000+A5,年齢別人口集計表AD2!$A$2:$K$5000,10,FALSE))</f>
        <v>1</v>
      </c>
      <c r="D5" s="62">
        <f>SUM(B5:C5)</f>
        <v>1</v>
      </c>
      <c r="E5" s="63"/>
      <c r="F5" s="62">
        <v>6</v>
      </c>
      <c r="G5" s="62">
        <f>IF(ISNA(VLOOKUP($Y$1*1000+F5,年齢別人口集計表AD2!$A$2:$K$5000,9,FALSE)),0,VLOOKUP($Y$1*1000+F5,年齢別人口集計表AD2!$A$2:$K$5000,9,FALSE))</f>
        <v>0</v>
      </c>
      <c r="H5" s="62">
        <f>IF(ISNA(VLOOKUP($Y$1*1000+F5,年齢別人口集計表AD2!$A$2:$K$5000,10,FALSE)),0,VLOOKUP($Y$1*1000+F5,年齢別人口集計表AD2!$A$2:$K$5000,10,FALSE))</f>
        <v>0</v>
      </c>
      <c r="I5" s="62">
        <f>SUM(G5:H5)</f>
        <v>0</v>
      </c>
      <c r="J5" s="63"/>
      <c r="K5" s="62">
        <v>11</v>
      </c>
      <c r="L5" s="62">
        <f>IF(ISNA(VLOOKUP($Y$1*1000+K5,年齢別人口集計表AD2!$A$2:$K$5000,9,FALSE)),0,VLOOKUP($Y$1*1000+K5,年齢別人口集計表AD2!$A$2:$K$5000,9,FALSE))</f>
        <v>0</v>
      </c>
      <c r="M5" s="62">
        <f>IF(ISNA(VLOOKUP($Y$1*1000+K5,年齢別人口集計表AD2!$A$2:$K$5000,10,FALSE)),0,VLOOKUP($Y$1*1000+K5,年齢別人口集計表AD2!$A$2:$K$5000,10,FALSE))</f>
        <v>0</v>
      </c>
      <c r="N5" s="62">
        <f>SUM(L5:M5)</f>
        <v>0</v>
      </c>
      <c r="O5" s="63"/>
      <c r="P5" s="62">
        <v>16</v>
      </c>
      <c r="Q5" s="62">
        <f>IF(ISNA(VLOOKUP($Y$1*1000+P5,年齢別人口集計表AD2!$A$2:$K$5000,9,FALSE)),0,VLOOKUP($Y$1*1000+P5,年齢別人口集計表AD2!$A$2:$K$5000,9,FALSE))</f>
        <v>0</v>
      </c>
      <c r="R5" s="62">
        <f>IF(ISNA(VLOOKUP($Y$1*1000+P5,年齢別人口集計表AD2!$A$2:$K$5000,10,FALSE)),0,VLOOKUP($Y$1*1000+P5,年齢別人口集計表AD2!$A$2:$K$5000,10,FALSE))</f>
        <v>1</v>
      </c>
      <c r="S5" s="62">
        <f>SUM(Q5:R5)</f>
        <v>1</v>
      </c>
      <c r="X5" s="57" t="s">
        <v>4</v>
      </c>
      <c r="Y5" s="57">
        <v>3</v>
      </c>
    </row>
    <row r="6" spans="1:25" x14ac:dyDescent="0.15">
      <c r="A6" s="62">
        <v>2</v>
      </c>
      <c r="B6" s="62">
        <f>IF(ISNA(VLOOKUP($Y$1*1000+A6,年齢別人口集計表AD2!$A$2:$K$5000,9,FALSE)),0,VLOOKUP($Y$1*1000+A6,年齢別人口集計表AD2!$A$2:$K$5000,9,FALSE))</f>
        <v>0</v>
      </c>
      <c r="C6" s="62">
        <f>IF(ISNA(VLOOKUP($Y$1*1000+A6,年齢別人口集計表AD2!$A$2:$K$5000,10,FALSE)),0,VLOOKUP($Y$1*1000+A6,年齢別人口集計表AD2!$A$2:$K$5000,10,FALSE))</f>
        <v>1</v>
      </c>
      <c r="D6" s="62">
        <f>SUM(B6:C6)</f>
        <v>1</v>
      </c>
      <c r="E6" s="63"/>
      <c r="F6" s="62">
        <v>7</v>
      </c>
      <c r="G6" s="62">
        <f>IF(ISNA(VLOOKUP($Y$1*1000+F6,年齢別人口集計表AD2!$A$2:$K$5000,9,FALSE)),0,VLOOKUP($Y$1*1000+F6,年齢別人口集計表AD2!$A$2:$K$5000,9,FALSE))</f>
        <v>0</v>
      </c>
      <c r="H6" s="62">
        <f>IF(ISNA(VLOOKUP($Y$1*1000+F6,年齢別人口集計表AD2!$A$2:$K$5000,10,FALSE)),0,VLOOKUP($Y$1*1000+F6,年齢別人口集計表AD2!$A$2:$K$5000,10,FALSE))</f>
        <v>1</v>
      </c>
      <c r="I6" s="62">
        <f>SUM(G6:H6)</f>
        <v>1</v>
      </c>
      <c r="J6" s="63"/>
      <c r="K6" s="62">
        <v>12</v>
      </c>
      <c r="L6" s="62">
        <f>IF(ISNA(VLOOKUP($Y$1*1000+K6,年齢別人口集計表AD2!$A$2:$K$5000,9,FALSE)),0,VLOOKUP($Y$1*1000+K6,年齢別人口集計表AD2!$A$2:$K$5000,9,FALSE))</f>
        <v>0</v>
      </c>
      <c r="M6" s="62">
        <f>IF(ISNA(VLOOKUP($Y$1*1000+K6,年齢別人口集計表AD2!$A$2:$K$5000,10,FALSE)),0,VLOOKUP($Y$1*1000+K6,年齢別人口集計表AD2!$A$2:$K$5000,10,FALSE))</f>
        <v>0</v>
      </c>
      <c r="N6" s="62">
        <f>SUM(L6:M6)</f>
        <v>0</v>
      </c>
      <c r="O6" s="63"/>
      <c r="P6" s="62">
        <v>17</v>
      </c>
      <c r="Q6" s="62">
        <f>IF(ISNA(VLOOKUP($Y$1*1000+P6,年齢別人口集計表AD2!$A$2:$K$5000,9,FALSE)),0,VLOOKUP($Y$1*1000+P6,年齢別人口集計表AD2!$A$2:$K$5000,9,FALSE))</f>
        <v>2</v>
      </c>
      <c r="R6" s="62">
        <f>IF(ISNA(VLOOKUP($Y$1*1000+P6,年齢別人口集計表AD2!$A$2:$K$5000,10,FALSE)),0,VLOOKUP($Y$1*1000+P6,年齢別人口集計表AD2!$A$2:$K$5000,10,FALSE))</f>
        <v>1</v>
      </c>
      <c r="S6" s="62">
        <f>SUM(Q6:R6)</f>
        <v>3</v>
      </c>
      <c r="X6" s="57" t="s">
        <v>5</v>
      </c>
      <c r="Y6" s="57">
        <v>4</v>
      </c>
    </row>
    <row r="7" spans="1:25" x14ac:dyDescent="0.15">
      <c r="A7" s="62">
        <v>3</v>
      </c>
      <c r="B7" s="62">
        <f>IF(ISNA(VLOOKUP($Y$1*1000+A7,年齢別人口集計表AD2!$A$2:$K$5000,9,FALSE)),0,VLOOKUP($Y$1*1000+A7,年齢別人口集計表AD2!$A$2:$K$5000,9,FALSE))</f>
        <v>0</v>
      </c>
      <c r="C7" s="62">
        <f>IF(ISNA(VLOOKUP($Y$1*1000+A7,年齢別人口集計表AD2!$A$2:$K$5000,10,FALSE)),0,VLOOKUP($Y$1*1000+A7,年齢別人口集計表AD2!$A$2:$K$5000,10,FALSE))</f>
        <v>1</v>
      </c>
      <c r="D7" s="62">
        <f>SUM(B7:C7)</f>
        <v>1</v>
      </c>
      <c r="E7" s="63"/>
      <c r="F7" s="62">
        <v>8</v>
      </c>
      <c r="G7" s="62">
        <f>IF(ISNA(VLOOKUP($Y$1*1000+F7,年齢別人口集計表AD2!$A$2:$K$5000,9,FALSE)),0,VLOOKUP($Y$1*1000+F7,年齢別人口集計表AD2!$A$2:$K$5000,9,FALSE))</f>
        <v>1</v>
      </c>
      <c r="H7" s="62">
        <f>IF(ISNA(VLOOKUP($Y$1*1000+F7,年齢別人口集計表AD2!$A$2:$K$5000,10,FALSE)),0,VLOOKUP($Y$1*1000+F7,年齢別人口集計表AD2!$A$2:$K$5000,10,FALSE))</f>
        <v>2</v>
      </c>
      <c r="I7" s="62">
        <f>SUM(G7:H7)</f>
        <v>3</v>
      </c>
      <c r="J7" s="63"/>
      <c r="K7" s="62">
        <v>13</v>
      </c>
      <c r="L7" s="62">
        <f>IF(ISNA(VLOOKUP($Y$1*1000+K7,年齢別人口集計表AD2!$A$2:$K$5000,9,FALSE)),0,VLOOKUP($Y$1*1000+K7,年齢別人口集計表AD2!$A$2:$K$5000,9,FALSE))</f>
        <v>2</v>
      </c>
      <c r="M7" s="62">
        <f>IF(ISNA(VLOOKUP($Y$1*1000+K7,年齢別人口集計表AD2!$A$2:$K$5000,10,FALSE)),0,VLOOKUP($Y$1*1000+K7,年齢別人口集計表AD2!$A$2:$K$5000,10,FALSE))</f>
        <v>0</v>
      </c>
      <c r="N7" s="62">
        <f>SUM(L7:M7)</f>
        <v>2</v>
      </c>
      <c r="O7" s="63"/>
      <c r="P7" s="62">
        <v>18</v>
      </c>
      <c r="Q7" s="62">
        <f>IF(ISNA(VLOOKUP($Y$1*1000+P7,年齢別人口集計表AD2!$A$2:$K$5000,9,FALSE)),0,VLOOKUP($Y$1*1000+P7,年齢別人口集計表AD2!$A$2:$K$5000,9,FALSE))</f>
        <v>0</v>
      </c>
      <c r="R7" s="62">
        <f>IF(ISNA(VLOOKUP($Y$1*1000+P7,年齢別人口集計表AD2!$A$2:$K$5000,10,FALSE)),0,VLOOKUP($Y$1*1000+P7,年齢別人口集計表AD2!$A$2:$K$5000,10,FALSE))</f>
        <v>1</v>
      </c>
      <c r="S7" s="62">
        <f>SUM(Q7:R7)</f>
        <v>1</v>
      </c>
      <c r="X7" s="57" t="s">
        <v>6</v>
      </c>
      <c r="Y7" s="57">
        <v>5</v>
      </c>
    </row>
    <row r="8" spans="1:25" x14ac:dyDescent="0.15">
      <c r="A8" s="62">
        <v>4</v>
      </c>
      <c r="B8" s="62">
        <f>IF(ISNA(VLOOKUP($Y$1*1000+A8,年齢別人口集計表AD2!$A$2:$K$5000,9,FALSE)),0,VLOOKUP($Y$1*1000+A8,年齢別人口集計表AD2!$A$2:$K$5000,9,FALSE))</f>
        <v>0</v>
      </c>
      <c r="C8" s="62">
        <f>IF(ISNA(VLOOKUP($Y$1*1000+A8,年齢別人口集計表AD2!$A$2:$K$5000,10,FALSE)),0,VLOOKUP($Y$1*1000+A8,年齢別人口集計表AD2!$A$2:$K$5000,10,FALSE))</f>
        <v>0</v>
      </c>
      <c r="D8" s="62">
        <f>SUM(B8:C8)</f>
        <v>0</v>
      </c>
      <c r="E8" s="63"/>
      <c r="F8" s="62">
        <v>9</v>
      </c>
      <c r="G8" s="62">
        <f>IF(ISNA(VLOOKUP($Y$1*1000+F8,年齢別人口集計表AD2!$A$2:$K$5000,9,FALSE)),0,VLOOKUP($Y$1*1000+F8,年齢別人口集計表AD2!$A$2:$K$5000,9,FALSE))</f>
        <v>0</v>
      </c>
      <c r="H8" s="62">
        <f>IF(ISNA(VLOOKUP($Y$1*1000+F8,年齢別人口集計表AD2!$A$2:$K$5000,10,FALSE)),0,VLOOKUP($Y$1*1000+F8,年齢別人口集計表AD2!$A$2:$K$5000,10,FALSE))</f>
        <v>0</v>
      </c>
      <c r="I8" s="62">
        <f>SUM(G8:H8)</f>
        <v>0</v>
      </c>
      <c r="J8" s="63"/>
      <c r="K8" s="62">
        <v>14</v>
      </c>
      <c r="L8" s="62">
        <f>IF(ISNA(VLOOKUP($Y$1*1000+K8,年齢別人口集計表AD2!$A$2:$K$5000,9,FALSE)),0,VLOOKUP($Y$1*1000+K8,年齢別人口集計表AD2!$A$2:$K$5000,9,FALSE))</f>
        <v>0</v>
      </c>
      <c r="M8" s="62">
        <f>IF(ISNA(VLOOKUP($Y$1*1000+K8,年齢別人口集計表AD2!$A$2:$K$5000,10,FALSE)),0,VLOOKUP($Y$1*1000+K8,年齢別人口集計表AD2!$A$2:$K$5000,10,FALSE))</f>
        <v>0</v>
      </c>
      <c r="N8" s="62">
        <f>SUM(L8:M8)</f>
        <v>0</v>
      </c>
      <c r="O8" s="63"/>
      <c r="P8" s="62">
        <v>19</v>
      </c>
      <c r="Q8" s="62">
        <f>IF(ISNA(VLOOKUP($Y$1*1000+P8,年齢別人口集計表AD2!$A$2:$K$5000,9,FALSE)),0,VLOOKUP($Y$1*1000+P8,年齢別人口集計表AD2!$A$2:$K$5000,9,FALSE))</f>
        <v>0</v>
      </c>
      <c r="R8" s="62">
        <f>IF(ISNA(VLOOKUP($Y$1*1000+P8,年齢別人口集計表AD2!$A$2:$K$5000,10,FALSE)),0,VLOOKUP($Y$1*1000+P8,年齢別人口集計表AD2!$A$2:$K$5000,10,FALSE))</f>
        <v>1</v>
      </c>
      <c r="S8" s="62">
        <f>SUM(Q8:R8)</f>
        <v>1</v>
      </c>
      <c r="X8" s="57" t="s">
        <v>7</v>
      </c>
      <c r="Y8" s="57">
        <v>6</v>
      </c>
    </row>
    <row r="9" spans="1:25" x14ac:dyDescent="0.15">
      <c r="A9" s="64" t="s">
        <v>91</v>
      </c>
      <c r="B9" s="62">
        <f>SUM(B4:B8)</f>
        <v>0</v>
      </c>
      <c r="C9" s="62">
        <f>SUM(C4:C8)</f>
        <v>3</v>
      </c>
      <c r="D9" s="62">
        <f>SUM(D4:D8)</f>
        <v>3</v>
      </c>
      <c r="E9" s="63"/>
      <c r="F9" s="64" t="s">
        <v>91</v>
      </c>
      <c r="G9" s="62">
        <f>SUM(G4:G8)</f>
        <v>2</v>
      </c>
      <c r="H9" s="62">
        <f>SUM(H4:H8)</f>
        <v>3</v>
      </c>
      <c r="I9" s="62">
        <f>SUM(I4:I8)</f>
        <v>5</v>
      </c>
      <c r="J9" s="63"/>
      <c r="K9" s="64" t="s">
        <v>91</v>
      </c>
      <c r="L9" s="62">
        <f>SUM(L4:L8)</f>
        <v>2</v>
      </c>
      <c r="M9" s="62">
        <f>SUM(M4:M8)</f>
        <v>2</v>
      </c>
      <c r="N9" s="62">
        <f>SUM(N4:N8)</f>
        <v>4</v>
      </c>
      <c r="O9" s="63"/>
      <c r="P9" s="64" t="s">
        <v>91</v>
      </c>
      <c r="Q9" s="62">
        <f>SUM(Q4:Q8)</f>
        <v>4</v>
      </c>
      <c r="R9" s="62">
        <f>SUM(R4:R8)</f>
        <v>5</v>
      </c>
      <c r="S9" s="62">
        <f>SUM(S4:S8)</f>
        <v>9</v>
      </c>
      <c r="U9" s="65">
        <f>Q9+L9+G9+B9</f>
        <v>8</v>
      </c>
      <c r="V9" s="65">
        <f>R9+M9+H9+C9</f>
        <v>13</v>
      </c>
      <c r="X9" s="57" t="s">
        <v>8</v>
      </c>
      <c r="Y9" s="57">
        <v>7</v>
      </c>
    </row>
    <row r="10" spans="1:25" x14ac:dyDescent="0.15">
      <c r="A10" s="66"/>
      <c r="B10" s="66"/>
      <c r="C10" s="66"/>
      <c r="D10" s="66"/>
      <c r="F10" s="66"/>
      <c r="G10" s="66"/>
      <c r="H10" s="66"/>
      <c r="I10" s="66"/>
      <c r="K10" s="66"/>
      <c r="L10" s="66"/>
      <c r="M10" s="66"/>
      <c r="N10" s="66"/>
      <c r="P10" s="66"/>
      <c r="Q10" s="66"/>
      <c r="R10" s="66"/>
      <c r="S10" s="66"/>
      <c r="X10" s="57" t="s">
        <v>9</v>
      </c>
      <c r="Y10" s="57">
        <v>8</v>
      </c>
    </row>
    <row r="11" spans="1:25" x14ac:dyDescent="0.15">
      <c r="A11" s="64" t="s">
        <v>0</v>
      </c>
      <c r="B11" s="64" t="s">
        <v>89</v>
      </c>
      <c r="C11" s="64" t="s">
        <v>90</v>
      </c>
      <c r="D11" s="64" t="s">
        <v>91</v>
      </c>
      <c r="E11" s="63"/>
      <c r="F11" s="64" t="s">
        <v>0</v>
      </c>
      <c r="G11" s="64" t="s">
        <v>89</v>
      </c>
      <c r="H11" s="64" t="s">
        <v>90</v>
      </c>
      <c r="I11" s="64" t="s">
        <v>91</v>
      </c>
      <c r="J11" s="63"/>
      <c r="K11" s="64" t="s">
        <v>0</v>
      </c>
      <c r="L11" s="64" t="s">
        <v>89</v>
      </c>
      <c r="M11" s="64" t="s">
        <v>90</v>
      </c>
      <c r="N11" s="64" t="s">
        <v>91</v>
      </c>
      <c r="O11" s="63"/>
      <c r="P11" s="64" t="s">
        <v>0</v>
      </c>
      <c r="Q11" s="64" t="s">
        <v>89</v>
      </c>
      <c r="R11" s="64" t="s">
        <v>90</v>
      </c>
      <c r="S11" s="64" t="s">
        <v>91</v>
      </c>
      <c r="X11" s="57" t="s">
        <v>10</v>
      </c>
      <c r="Y11" s="57">
        <v>9</v>
      </c>
    </row>
    <row r="12" spans="1:25" x14ac:dyDescent="0.15">
      <c r="A12" s="62">
        <v>20</v>
      </c>
      <c r="B12" s="62">
        <f>IF(ISNA(VLOOKUP($Y$1*1000+A12,年齢別人口集計表AD2!$A$2:$K$5000,9,FALSE)),0,VLOOKUP($Y$1*1000+A12,年齢別人口集計表AD2!$A$2:$K$5000,9,FALSE))</f>
        <v>0</v>
      </c>
      <c r="C12" s="62">
        <f>IF(ISNA(VLOOKUP($Y$1*1000+A12,年齢別人口集計表AD2!$A$2:$K$5000,10,FALSE)),0,VLOOKUP($Y$1*1000+A12,年齢別人口集計表AD2!$A$2:$K$5000,10,FALSE))</f>
        <v>0</v>
      </c>
      <c r="D12" s="62">
        <f>SUM(B12:C12)</f>
        <v>0</v>
      </c>
      <c r="E12" s="63"/>
      <c r="F12" s="62">
        <v>25</v>
      </c>
      <c r="G12" s="62">
        <f>IF(ISNA(VLOOKUP($Y$1*1000+F12,年齢別人口集計表AD2!$A$2:$K$5000,9,FALSE)),0,VLOOKUP($Y$1*1000+F12,年齢別人口集計表AD2!$A$2:$K$5000,9,FALSE))</f>
        <v>0</v>
      </c>
      <c r="H12" s="62">
        <f>IF(ISNA(VLOOKUP($Y$1*1000+F12,年齢別人口集計表AD2!$A$2:$K$5000,10,FALSE)),0,VLOOKUP($Y$1*1000+F12,年齢別人口集計表AD2!$A$2:$K$5000,10,FALSE))</f>
        <v>1</v>
      </c>
      <c r="I12" s="62">
        <f>SUM(G12:H12)</f>
        <v>1</v>
      </c>
      <c r="J12" s="63"/>
      <c r="K12" s="62">
        <v>30</v>
      </c>
      <c r="L12" s="62">
        <f>IF(ISNA(VLOOKUP($Y$1*1000+K12,年齢別人口集計表AD2!$A$2:$K$5000,9,FALSE)),0,VLOOKUP($Y$1*1000+K12,年齢別人口集計表AD2!$A$2:$K$5000,9,FALSE))</f>
        <v>0</v>
      </c>
      <c r="M12" s="62">
        <f>IF(ISNA(VLOOKUP($Y$1*1000+K12,年齢別人口集計表AD2!$A$2:$K$5000,10,FALSE)),0,VLOOKUP($Y$1*1000+K12,年齢別人口集計表AD2!$A$2:$K$5000,10,FALSE))</f>
        <v>0</v>
      </c>
      <c r="N12" s="62">
        <f>SUM(L12:M12)</f>
        <v>0</v>
      </c>
      <c r="O12" s="63"/>
      <c r="P12" s="62">
        <v>35</v>
      </c>
      <c r="Q12" s="62">
        <f>IF(ISNA(VLOOKUP($Y$1*1000+P12,年齢別人口集計表AD2!$A$2:$K$5000,9,FALSE)),0,VLOOKUP($Y$1*1000+P12,年齢別人口集計表AD2!$A$2:$K$5000,9,FALSE))</f>
        <v>0</v>
      </c>
      <c r="R12" s="62">
        <f>IF(ISNA(VLOOKUP($Y$1*1000+P12,年齢別人口集計表AD2!$A$2:$K$5000,10,FALSE)),0,VLOOKUP($Y$1*1000+P12,年齢別人口集計表AD2!$A$2:$K$5000,10,FALSE))</f>
        <v>1</v>
      </c>
      <c r="S12" s="62">
        <f>SUM(Q12:R12)</f>
        <v>1</v>
      </c>
      <c r="X12" s="57" t="s">
        <v>11</v>
      </c>
      <c r="Y12" s="57">
        <v>10</v>
      </c>
    </row>
    <row r="13" spans="1:25" x14ac:dyDescent="0.15">
      <c r="A13" s="62">
        <v>21</v>
      </c>
      <c r="B13" s="62">
        <f>IF(ISNA(VLOOKUP($Y$1*1000+A13,年齢別人口集計表AD2!$A$2:$K$5000,9,FALSE)),0,VLOOKUP($Y$1*1000+A13,年齢別人口集計表AD2!$A$2:$K$5000,9,FALSE))</f>
        <v>1</v>
      </c>
      <c r="C13" s="62">
        <f>IF(ISNA(VLOOKUP($Y$1*1000+A13,年齢別人口集計表AD2!$A$2:$K$5000,10,FALSE)),0,VLOOKUP($Y$1*1000+A13,年齢別人口集計表AD2!$A$2:$K$5000,10,FALSE))</f>
        <v>0</v>
      </c>
      <c r="D13" s="62">
        <f>SUM(B13:C13)</f>
        <v>1</v>
      </c>
      <c r="E13" s="63"/>
      <c r="F13" s="62">
        <v>26</v>
      </c>
      <c r="G13" s="62">
        <f>IF(ISNA(VLOOKUP($Y$1*1000+F13,年齢別人口集計表AD2!$A$2:$K$5000,9,FALSE)),0,VLOOKUP($Y$1*1000+F13,年齢別人口集計表AD2!$A$2:$K$5000,9,FALSE))</f>
        <v>1</v>
      </c>
      <c r="H13" s="62">
        <f>IF(ISNA(VLOOKUP($Y$1*1000+F13,年齢別人口集計表AD2!$A$2:$K$5000,10,FALSE)),0,VLOOKUP($Y$1*1000+F13,年齢別人口集計表AD2!$A$2:$K$5000,10,FALSE))</f>
        <v>0</v>
      </c>
      <c r="I13" s="62">
        <f>SUM(G13:H13)</f>
        <v>1</v>
      </c>
      <c r="J13" s="63"/>
      <c r="K13" s="62">
        <v>31</v>
      </c>
      <c r="L13" s="62">
        <f>IF(ISNA(VLOOKUP($Y$1*1000+K13,年齢別人口集計表AD2!$A$2:$K$5000,9,FALSE)),0,VLOOKUP($Y$1*1000+K13,年齢別人口集計表AD2!$A$2:$K$5000,9,FALSE))</f>
        <v>0</v>
      </c>
      <c r="M13" s="62">
        <f>IF(ISNA(VLOOKUP($Y$1*1000+K13,年齢別人口集計表AD2!$A$2:$K$5000,10,FALSE)),0,VLOOKUP($Y$1*1000+K13,年齢別人口集計表AD2!$A$2:$K$5000,10,FALSE))</f>
        <v>0</v>
      </c>
      <c r="N13" s="62">
        <f>SUM(L13:M13)</f>
        <v>0</v>
      </c>
      <c r="O13" s="63"/>
      <c r="P13" s="62">
        <v>36</v>
      </c>
      <c r="Q13" s="62">
        <f>IF(ISNA(VLOOKUP($Y$1*1000+P13,年齢別人口集計表AD2!$A$2:$K$5000,9,FALSE)),0,VLOOKUP($Y$1*1000+P13,年齢別人口集計表AD2!$A$2:$K$5000,9,FALSE))</f>
        <v>1</v>
      </c>
      <c r="R13" s="62">
        <f>IF(ISNA(VLOOKUP($Y$1*1000+P13,年齢別人口集計表AD2!$A$2:$K$5000,10,FALSE)),0,VLOOKUP($Y$1*1000+P13,年齢別人口集計表AD2!$A$2:$K$5000,10,FALSE))</f>
        <v>0</v>
      </c>
      <c r="S13" s="62">
        <f>SUM(Q13:R13)</f>
        <v>1</v>
      </c>
      <c r="X13" s="57" t="s">
        <v>12</v>
      </c>
      <c r="Y13" s="57">
        <v>11</v>
      </c>
    </row>
    <row r="14" spans="1:25" x14ac:dyDescent="0.15">
      <c r="A14" s="62">
        <v>22</v>
      </c>
      <c r="B14" s="62">
        <f>IF(ISNA(VLOOKUP($Y$1*1000+A14,年齢別人口集計表AD2!$A$2:$K$5000,9,FALSE)),0,VLOOKUP($Y$1*1000+A14,年齢別人口集計表AD2!$A$2:$K$5000,9,FALSE))</f>
        <v>0</v>
      </c>
      <c r="C14" s="62">
        <f>IF(ISNA(VLOOKUP($Y$1*1000+A14,年齢別人口集計表AD2!$A$2:$K$5000,10,FALSE)),0,VLOOKUP($Y$1*1000+A14,年齢別人口集計表AD2!$A$2:$K$5000,10,FALSE))</f>
        <v>0</v>
      </c>
      <c r="D14" s="62">
        <f>SUM(B14:C14)</f>
        <v>0</v>
      </c>
      <c r="E14" s="63"/>
      <c r="F14" s="62">
        <v>27</v>
      </c>
      <c r="G14" s="62">
        <f>IF(ISNA(VLOOKUP($Y$1*1000+F14,年齢別人口集計表AD2!$A$2:$K$5000,9,FALSE)),0,VLOOKUP($Y$1*1000+F14,年齢別人口集計表AD2!$A$2:$K$5000,9,FALSE))</f>
        <v>0</v>
      </c>
      <c r="H14" s="62">
        <f>IF(ISNA(VLOOKUP($Y$1*1000+F14,年齢別人口集計表AD2!$A$2:$K$5000,10,FALSE)),0,VLOOKUP($Y$1*1000+F14,年齢別人口集計表AD2!$A$2:$K$5000,10,FALSE))</f>
        <v>0</v>
      </c>
      <c r="I14" s="62">
        <f>SUM(G14:H14)</f>
        <v>0</v>
      </c>
      <c r="J14" s="63"/>
      <c r="K14" s="62">
        <v>32</v>
      </c>
      <c r="L14" s="62">
        <f>IF(ISNA(VLOOKUP($Y$1*1000+K14,年齢別人口集計表AD2!$A$2:$K$5000,9,FALSE)),0,VLOOKUP($Y$1*1000+K14,年齢別人口集計表AD2!$A$2:$K$5000,9,FALSE))</f>
        <v>0</v>
      </c>
      <c r="M14" s="62">
        <f>IF(ISNA(VLOOKUP($Y$1*1000+K14,年齢別人口集計表AD2!$A$2:$K$5000,10,FALSE)),0,VLOOKUP($Y$1*1000+K14,年齢別人口集計表AD2!$A$2:$K$5000,10,FALSE))</f>
        <v>0</v>
      </c>
      <c r="N14" s="62">
        <f>SUM(L14:M14)</f>
        <v>0</v>
      </c>
      <c r="O14" s="63"/>
      <c r="P14" s="62">
        <v>37</v>
      </c>
      <c r="Q14" s="62">
        <f>IF(ISNA(VLOOKUP($Y$1*1000+P14,年齢別人口集計表AD2!$A$2:$K$5000,9,FALSE)),0,VLOOKUP($Y$1*1000+P14,年齢別人口集計表AD2!$A$2:$K$5000,9,FALSE))</f>
        <v>2</v>
      </c>
      <c r="R14" s="62">
        <f>IF(ISNA(VLOOKUP($Y$1*1000+P14,年齢別人口集計表AD2!$A$2:$K$5000,10,FALSE)),0,VLOOKUP($Y$1*1000+P14,年齢別人口集計表AD2!$A$2:$K$5000,10,FALSE))</f>
        <v>0</v>
      </c>
      <c r="S14" s="62">
        <f>SUM(Q14:R14)</f>
        <v>2</v>
      </c>
      <c r="X14" s="57" t="s">
        <v>13</v>
      </c>
      <c r="Y14" s="57">
        <v>12</v>
      </c>
    </row>
    <row r="15" spans="1:25" x14ac:dyDescent="0.15">
      <c r="A15" s="62">
        <v>23</v>
      </c>
      <c r="B15" s="62">
        <f>IF(ISNA(VLOOKUP($Y$1*1000+A15,年齢別人口集計表AD2!$A$2:$K$5000,9,FALSE)),0,VLOOKUP($Y$1*1000+A15,年齢別人口集計表AD2!$A$2:$K$5000,9,FALSE))</f>
        <v>0</v>
      </c>
      <c r="C15" s="62">
        <f>IF(ISNA(VLOOKUP($Y$1*1000+A15,年齢別人口集計表AD2!$A$2:$K$5000,10,FALSE)),0,VLOOKUP($Y$1*1000+A15,年齢別人口集計表AD2!$A$2:$K$5000,10,FALSE))</f>
        <v>1</v>
      </c>
      <c r="D15" s="62">
        <f>SUM(B15:C15)</f>
        <v>1</v>
      </c>
      <c r="E15" s="63"/>
      <c r="F15" s="62">
        <v>28</v>
      </c>
      <c r="G15" s="62">
        <f>IF(ISNA(VLOOKUP($Y$1*1000+F15,年齢別人口集計表AD2!$A$2:$K$5000,9,FALSE)),0,VLOOKUP($Y$1*1000+F15,年齢別人口集計表AD2!$A$2:$K$5000,9,FALSE))</f>
        <v>0</v>
      </c>
      <c r="H15" s="62">
        <f>IF(ISNA(VLOOKUP($Y$1*1000+F15,年齢別人口集計表AD2!$A$2:$K$5000,10,FALSE)),0,VLOOKUP($Y$1*1000+F15,年齢別人口集計表AD2!$A$2:$K$5000,10,FALSE))</f>
        <v>0</v>
      </c>
      <c r="I15" s="62">
        <f>SUM(G15:H15)</f>
        <v>0</v>
      </c>
      <c r="J15" s="63"/>
      <c r="K15" s="62">
        <v>33</v>
      </c>
      <c r="L15" s="62">
        <f>IF(ISNA(VLOOKUP($Y$1*1000+K15,年齢別人口集計表AD2!$A$2:$K$5000,9,FALSE)),0,VLOOKUP($Y$1*1000+K15,年齢別人口集計表AD2!$A$2:$K$5000,9,FALSE))</f>
        <v>0</v>
      </c>
      <c r="M15" s="62">
        <f>IF(ISNA(VLOOKUP($Y$1*1000+K15,年齢別人口集計表AD2!$A$2:$K$5000,10,FALSE)),0,VLOOKUP($Y$1*1000+K15,年齢別人口集計表AD2!$A$2:$K$5000,10,FALSE))</f>
        <v>1</v>
      </c>
      <c r="N15" s="62">
        <f>SUM(L15:M15)</f>
        <v>1</v>
      </c>
      <c r="O15" s="63"/>
      <c r="P15" s="62">
        <v>38</v>
      </c>
      <c r="Q15" s="62">
        <f>IF(ISNA(VLOOKUP($Y$1*1000+P15,年齢別人口集計表AD2!$A$2:$K$5000,9,FALSE)),0,VLOOKUP($Y$1*1000+P15,年齢別人口集計表AD2!$A$2:$K$5000,9,FALSE))</f>
        <v>0</v>
      </c>
      <c r="R15" s="62">
        <f>IF(ISNA(VLOOKUP($Y$1*1000+P15,年齢別人口集計表AD2!$A$2:$K$5000,10,FALSE)),0,VLOOKUP($Y$1*1000+P15,年齢別人口集計表AD2!$A$2:$K$5000,10,FALSE))</f>
        <v>1</v>
      </c>
      <c r="S15" s="62">
        <f>SUM(Q15:R15)</f>
        <v>1</v>
      </c>
      <c r="X15" s="57" t="s">
        <v>14</v>
      </c>
      <c r="Y15" s="57">
        <v>13</v>
      </c>
    </row>
    <row r="16" spans="1:25" x14ac:dyDescent="0.15">
      <c r="A16" s="62">
        <v>24</v>
      </c>
      <c r="B16" s="62">
        <f>IF(ISNA(VLOOKUP($Y$1*1000+A16,年齢別人口集計表AD2!$A$2:$K$5000,9,FALSE)),0,VLOOKUP($Y$1*1000+A16,年齢別人口集計表AD2!$A$2:$K$5000,9,FALSE))</f>
        <v>1</v>
      </c>
      <c r="C16" s="62">
        <f>IF(ISNA(VLOOKUP($Y$1*1000+A16,年齢別人口集計表AD2!$A$2:$K$5000,10,FALSE)),0,VLOOKUP($Y$1*1000+A16,年齢別人口集計表AD2!$A$2:$K$5000,10,FALSE))</f>
        <v>0</v>
      </c>
      <c r="D16" s="62">
        <f>SUM(B16:C16)</f>
        <v>1</v>
      </c>
      <c r="E16" s="63"/>
      <c r="F16" s="62">
        <v>29</v>
      </c>
      <c r="G16" s="62">
        <f>IF(ISNA(VLOOKUP($Y$1*1000+F16,年齢別人口集計表AD2!$A$2:$K$5000,9,FALSE)),0,VLOOKUP($Y$1*1000+F16,年齢別人口集計表AD2!$A$2:$K$5000,9,FALSE))</f>
        <v>0</v>
      </c>
      <c r="H16" s="62">
        <f>IF(ISNA(VLOOKUP($Y$1*1000+F16,年齢別人口集計表AD2!$A$2:$K$5000,10,FALSE)),0,VLOOKUP($Y$1*1000+F16,年齢別人口集計表AD2!$A$2:$K$5000,10,FALSE))</f>
        <v>1</v>
      </c>
      <c r="I16" s="62">
        <f>SUM(G16:H16)</f>
        <v>1</v>
      </c>
      <c r="J16" s="63"/>
      <c r="K16" s="62">
        <v>34</v>
      </c>
      <c r="L16" s="62">
        <f>IF(ISNA(VLOOKUP($Y$1*1000+K16,年齢別人口集計表AD2!$A$2:$K$5000,9,FALSE)),0,VLOOKUP($Y$1*1000+K16,年齢別人口集計表AD2!$A$2:$K$5000,9,FALSE))</f>
        <v>0</v>
      </c>
      <c r="M16" s="62">
        <f>IF(ISNA(VLOOKUP($Y$1*1000+K16,年齢別人口集計表AD2!$A$2:$K$5000,10,FALSE)),0,VLOOKUP($Y$1*1000+K16,年齢別人口集計表AD2!$A$2:$K$5000,10,FALSE))</f>
        <v>0</v>
      </c>
      <c r="N16" s="62">
        <f>SUM(L16:M16)</f>
        <v>0</v>
      </c>
      <c r="O16" s="63"/>
      <c r="P16" s="62">
        <v>39</v>
      </c>
      <c r="Q16" s="62">
        <f>IF(ISNA(VLOOKUP($Y$1*1000+P16,年齢別人口集計表AD2!$A$2:$K$5000,9,FALSE)),0,VLOOKUP($Y$1*1000+P16,年齢別人口集計表AD2!$A$2:$K$5000,9,FALSE))</f>
        <v>3</v>
      </c>
      <c r="R16" s="62">
        <f>IF(ISNA(VLOOKUP($Y$1*1000+P16,年齢別人口集計表AD2!$A$2:$K$5000,10,FALSE)),0,VLOOKUP($Y$1*1000+P16,年齢別人口集計表AD2!$A$2:$K$5000,10,FALSE))</f>
        <v>2</v>
      </c>
      <c r="S16" s="62">
        <f>SUM(Q16:R16)</f>
        <v>5</v>
      </c>
      <c r="X16" s="57" t="s">
        <v>15</v>
      </c>
      <c r="Y16" s="57">
        <v>14</v>
      </c>
    </row>
    <row r="17" spans="1:25" x14ac:dyDescent="0.15">
      <c r="A17" s="64" t="s">
        <v>91</v>
      </c>
      <c r="B17" s="62">
        <f>SUM(B12:B16)</f>
        <v>2</v>
      </c>
      <c r="C17" s="62">
        <f>SUM(C12:C16)</f>
        <v>1</v>
      </c>
      <c r="D17" s="62">
        <f>SUM(D12:D16)</f>
        <v>3</v>
      </c>
      <c r="E17" s="63"/>
      <c r="F17" s="64" t="s">
        <v>91</v>
      </c>
      <c r="G17" s="62">
        <f>SUM(G12:G16)</f>
        <v>1</v>
      </c>
      <c r="H17" s="62">
        <f>SUM(H12:H16)</f>
        <v>2</v>
      </c>
      <c r="I17" s="62">
        <f>SUM(I12:I16)</f>
        <v>3</v>
      </c>
      <c r="J17" s="63"/>
      <c r="K17" s="64" t="s">
        <v>91</v>
      </c>
      <c r="L17" s="62">
        <f>SUM(L12:L16)</f>
        <v>0</v>
      </c>
      <c r="M17" s="62">
        <f>SUM(M12:M16)</f>
        <v>1</v>
      </c>
      <c r="N17" s="62">
        <f>SUM(N12:N16)</f>
        <v>1</v>
      </c>
      <c r="O17" s="63"/>
      <c r="P17" s="64" t="s">
        <v>91</v>
      </c>
      <c r="Q17" s="62">
        <f>SUM(Q12:Q16)</f>
        <v>6</v>
      </c>
      <c r="R17" s="62">
        <f>SUM(R12:R16)</f>
        <v>4</v>
      </c>
      <c r="S17" s="62">
        <f>SUM(S12:S16)</f>
        <v>10</v>
      </c>
      <c r="U17" s="65">
        <f>Q17+L17+G17+B17</f>
        <v>9</v>
      </c>
      <c r="V17" s="65">
        <f>R17+M17+H17+C17</f>
        <v>8</v>
      </c>
      <c r="X17" s="57" t="s">
        <v>16</v>
      </c>
      <c r="Y17" s="57">
        <v>15</v>
      </c>
    </row>
    <row r="18" spans="1:25" x14ac:dyDescent="0.15">
      <c r="A18" s="66"/>
      <c r="B18" s="66"/>
      <c r="C18" s="66"/>
      <c r="D18" s="66"/>
      <c r="F18" s="66"/>
      <c r="G18" s="66"/>
      <c r="H18" s="66"/>
      <c r="I18" s="66"/>
      <c r="K18" s="66"/>
      <c r="L18" s="66"/>
      <c r="M18" s="66"/>
      <c r="N18" s="66"/>
      <c r="P18" s="66"/>
      <c r="Q18" s="66"/>
      <c r="R18" s="66"/>
      <c r="S18" s="66"/>
      <c r="X18" s="57" t="s">
        <v>17</v>
      </c>
      <c r="Y18" s="57">
        <v>16</v>
      </c>
    </row>
    <row r="19" spans="1:25" x14ac:dyDescent="0.15">
      <c r="A19" s="64" t="s">
        <v>0</v>
      </c>
      <c r="B19" s="64" t="s">
        <v>89</v>
      </c>
      <c r="C19" s="64" t="s">
        <v>90</v>
      </c>
      <c r="D19" s="64" t="s">
        <v>91</v>
      </c>
      <c r="E19" s="63"/>
      <c r="F19" s="64" t="s">
        <v>0</v>
      </c>
      <c r="G19" s="64" t="s">
        <v>89</v>
      </c>
      <c r="H19" s="64" t="s">
        <v>90</v>
      </c>
      <c r="I19" s="64" t="s">
        <v>91</v>
      </c>
      <c r="J19" s="63"/>
      <c r="K19" s="64" t="s">
        <v>0</v>
      </c>
      <c r="L19" s="64" t="s">
        <v>89</v>
      </c>
      <c r="M19" s="64" t="s">
        <v>90</v>
      </c>
      <c r="N19" s="64" t="s">
        <v>91</v>
      </c>
      <c r="O19" s="63"/>
      <c r="P19" s="64" t="s">
        <v>0</v>
      </c>
      <c r="Q19" s="64" t="s">
        <v>89</v>
      </c>
      <c r="R19" s="64" t="s">
        <v>90</v>
      </c>
      <c r="S19" s="64" t="s">
        <v>91</v>
      </c>
      <c r="X19" s="57" t="s">
        <v>18</v>
      </c>
      <c r="Y19" s="57">
        <v>17</v>
      </c>
    </row>
    <row r="20" spans="1:25" x14ac:dyDescent="0.15">
      <c r="A20" s="62">
        <v>40</v>
      </c>
      <c r="B20" s="62">
        <f>IF(ISNA(VLOOKUP($Y$1*1000+A20,年齢別人口集計表AD2!$A$2:$K$5000,9,FALSE)),0,VLOOKUP($Y$1*1000+A20,年齢別人口集計表AD2!$A$2:$K$5000,9,FALSE))</f>
        <v>1</v>
      </c>
      <c r="C20" s="62">
        <f>IF(ISNA(VLOOKUP($Y$1*1000+A20,年齢別人口集計表AD2!$A$2:$K$5000,10,FALSE)),0,VLOOKUP($Y$1*1000+A20,年齢別人口集計表AD2!$A$2:$K$5000,10,FALSE))</f>
        <v>0</v>
      </c>
      <c r="D20" s="62">
        <f>SUM(B20:C20)</f>
        <v>1</v>
      </c>
      <c r="E20" s="63"/>
      <c r="F20" s="62">
        <v>45</v>
      </c>
      <c r="G20" s="62">
        <f>IF(ISNA(VLOOKUP($Y$1*1000+F20,年齢別人口集計表AD2!$A$2:$K$5000,9,FALSE)),0,VLOOKUP($Y$1*1000+F20,年齢別人口集計表AD2!$A$2:$K$5000,9,FALSE))</f>
        <v>0</v>
      </c>
      <c r="H20" s="62">
        <f>IF(ISNA(VLOOKUP($Y$1*1000+F20,年齢別人口集計表AD2!$A$2:$K$5000,10,FALSE)),0,VLOOKUP($Y$1*1000+F20,年齢別人口集計表AD2!$A$2:$K$5000,10,FALSE))</f>
        <v>1</v>
      </c>
      <c r="I20" s="62">
        <f>SUM(G20:H20)</f>
        <v>1</v>
      </c>
      <c r="J20" s="63"/>
      <c r="K20" s="62">
        <v>50</v>
      </c>
      <c r="L20" s="62">
        <f>IF(ISNA(VLOOKUP($Y$1*1000+K20,年齢別人口集計表AD2!$A$2:$K$5000,9,FALSE)),0,VLOOKUP($Y$1*1000+K20,年齢別人口集計表AD2!$A$2:$K$5000,9,FALSE))</f>
        <v>0</v>
      </c>
      <c r="M20" s="62">
        <f>IF(ISNA(VLOOKUP($Y$1*1000+K20,年齢別人口集計表AD2!$A$2:$K$5000,10,FALSE)),0,VLOOKUP($Y$1*1000+K20,年齢別人口集計表AD2!$A$2:$K$5000,10,FALSE))</f>
        <v>0</v>
      </c>
      <c r="N20" s="62">
        <f>SUM(L20:M20)</f>
        <v>0</v>
      </c>
      <c r="O20" s="63"/>
      <c r="P20" s="62">
        <v>55</v>
      </c>
      <c r="Q20" s="62">
        <f>IF(ISNA(VLOOKUP($Y$1*1000+P20,年齢別人口集計表AD2!$A$2:$K$5000,9,FALSE)),0,VLOOKUP($Y$1*1000+P20,年齢別人口集計表AD2!$A$2:$K$5000,9,FALSE))</f>
        <v>1</v>
      </c>
      <c r="R20" s="62">
        <f>IF(ISNA(VLOOKUP($Y$1*1000+P20,年齢別人口集計表AD2!$A$2:$K$5000,10,FALSE)),0,VLOOKUP($Y$1*1000+P20,年齢別人口集計表AD2!$A$2:$K$5000,10,FALSE))</f>
        <v>1</v>
      </c>
      <c r="S20" s="62">
        <f>SUM(Q20:R20)</f>
        <v>2</v>
      </c>
      <c r="X20" s="57" t="s">
        <v>19</v>
      </c>
      <c r="Y20" s="57">
        <v>18</v>
      </c>
    </row>
    <row r="21" spans="1:25" x14ac:dyDescent="0.15">
      <c r="A21" s="62">
        <v>41</v>
      </c>
      <c r="B21" s="62">
        <f>IF(ISNA(VLOOKUP($Y$1*1000+A21,年齢別人口集計表AD2!$A$2:$K$5000,9,FALSE)),0,VLOOKUP($Y$1*1000+A21,年齢別人口集計表AD2!$A$2:$K$5000,9,FALSE))</f>
        <v>1</v>
      </c>
      <c r="C21" s="62">
        <f>IF(ISNA(VLOOKUP($Y$1*1000+A21,年齢別人口集計表AD2!$A$2:$K$5000,10,FALSE)),0,VLOOKUP($Y$1*1000+A21,年齢別人口集計表AD2!$A$2:$K$5000,10,FALSE))</f>
        <v>2</v>
      </c>
      <c r="D21" s="62">
        <f>SUM(B21:C21)</f>
        <v>3</v>
      </c>
      <c r="E21" s="63"/>
      <c r="F21" s="62">
        <v>46</v>
      </c>
      <c r="G21" s="62">
        <f>IF(ISNA(VLOOKUP($Y$1*1000+F21,年齢別人口集計表AD2!$A$2:$K$5000,9,FALSE)),0,VLOOKUP($Y$1*1000+F21,年齢別人口集計表AD2!$A$2:$K$5000,9,FALSE))</f>
        <v>0</v>
      </c>
      <c r="H21" s="62">
        <f>IF(ISNA(VLOOKUP($Y$1*1000+F21,年齢別人口集計表AD2!$A$2:$K$5000,10,FALSE)),0,VLOOKUP($Y$1*1000+F21,年齢別人口集計表AD2!$A$2:$K$5000,10,FALSE))</f>
        <v>0</v>
      </c>
      <c r="I21" s="62">
        <f>SUM(G21:H21)</f>
        <v>0</v>
      </c>
      <c r="J21" s="63"/>
      <c r="K21" s="62">
        <v>51</v>
      </c>
      <c r="L21" s="62">
        <f>IF(ISNA(VLOOKUP($Y$1*1000+K21,年齢別人口集計表AD2!$A$2:$K$5000,9,FALSE)),0,VLOOKUP($Y$1*1000+K21,年齢別人口集計表AD2!$A$2:$K$5000,9,FALSE))</f>
        <v>0</v>
      </c>
      <c r="M21" s="62">
        <f>IF(ISNA(VLOOKUP($Y$1*1000+K21,年齢別人口集計表AD2!$A$2:$K$5000,10,FALSE)),0,VLOOKUP($Y$1*1000+K21,年齢別人口集計表AD2!$A$2:$K$5000,10,FALSE))</f>
        <v>0</v>
      </c>
      <c r="N21" s="62">
        <f>SUM(L21:M21)</f>
        <v>0</v>
      </c>
      <c r="O21" s="63"/>
      <c r="P21" s="62">
        <v>56</v>
      </c>
      <c r="Q21" s="62">
        <f>IF(ISNA(VLOOKUP($Y$1*1000+P21,年齢別人口集計表AD2!$A$2:$K$5000,9,FALSE)),0,VLOOKUP($Y$1*1000+P21,年齢別人口集計表AD2!$A$2:$K$5000,9,FALSE))</f>
        <v>0</v>
      </c>
      <c r="R21" s="62">
        <f>IF(ISNA(VLOOKUP($Y$1*1000+P21,年齢別人口集計表AD2!$A$2:$K$5000,10,FALSE)),0,VLOOKUP($Y$1*1000+P21,年齢別人口集計表AD2!$A$2:$K$5000,10,FALSE))</f>
        <v>0</v>
      </c>
      <c r="S21" s="62">
        <f>SUM(Q21:R21)</f>
        <v>0</v>
      </c>
      <c r="X21" s="57" t="s">
        <v>120</v>
      </c>
      <c r="Y21" s="57">
        <v>19</v>
      </c>
    </row>
    <row r="22" spans="1:25" x14ac:dyDescent="0.15">
      <c r="A22" s="62">
        <v>42</v>
      </c>
      <c r="B22" s="62">
        <f>IF(ISNA(VLOOKUP($Y$1*1000+A22,年齢別人口集計表AD2!$A$2:$K$5000,9,FALSE)),0,VLOOKUP($Y$1*1000+A22,年齢別人口集計表AD2!$A$2:$K$5000,9,FALSE))</f>
        <v>0</v>
      </c>
      <c r="C22" s="62">
        <f>IF(ISNA(VLOOKUP($Y$1*1000+A22,年齢別人口集計表AD2!$A$2:$K$5000,10,FALSE)),0,VLOOKUP($Y$1*1000+A22,年齢別人口集計表AD2!$A$2:$K$5000,10,FALSE))</f>
        <v>0</v>
      </c>
      <c r="D22" s="62">
        <f>SUM(B22:C22)</f>
        <v>0</v>
      </c>
      <c r="E22" s="63"/>
      <c r="F22" s="62">
        <v>47</v>
      </c>
      <c r="G22" s="62">
        <f>IF(ISNA(VLOOKUP($Y$1*1000+F22,年齢別人口集計表AD2!$A$2:$K$5000,9,FALSE)),0,VLOOKUP($Y$1*1000+F22,年齢別人口集計表AD2!$A$2:$K$5000,9,FALSE))</f>
        <v>1</v>
      </c>
      <c r="H22" s="62">
        <f>IF(ISNA(VLOOKUP($Y$1*1000+F22,年齢別人口集計表AD2!$A$2:$K$5000,10,FALSE)),0,VLOOKUP($Y$1*1000+F22,年齢別人口集計表AD2!$A$2:$K$5000,10,FALSE))</f>
        <v>0</v>
      </c>
      <c r="I22" s="62">
        <f>SUM(G22:H22)</f>
        <v>1</v>
      </c>
      <c r="J22" s="63"/>
      <c r="K22" s="62">
        <v>52</v>
      </c>
      <c r="L22" s="62">
        <f>IF(ISNA(VLOOKUP($Y$1*1000+K22,年齢別人口集計表AD2!$A$2:$K$5000,9,FALSE)),0,VLOOKUP($Y$1*1000+K22,年齢別人口集計表AD2!$A$2:$K$5000,9,FALSE))</f>
        <v>0</v>
      </c>
      <c r="M22" s="62">
        <f>IF(ISNA(VLOOKUP($Y$1*1000+K22,年齢別人口集計表AD2!$A$2:$K$5000,10,FALSE)),0,VLOOKUP($Y$1*1000+K22,年齢別人口集計表AD2!$A$2:$K$5000,10,FALSE))</f>
        <v>1</v>
      </c>
      <c r="N22" s="62">
        <f>SUM(L22:M22)</f>
        <v>1</v>
      </c>
      <c r="O22" s="63"/>
      <c r="P22" s="62">
        <v>57</v>
      </c>
      <c r="Q22" s="62">
        <f>IF(ISNA(VLOOKUP($Y$1*1000+P22,年齢別人口集計表AD2!$A$2:$K$5000,9,FALSE)),0,VLOOKUP($Y$1*1000+P22,年齢別人口集計表AD2!$A$2:$K$5000,9,FALSE))</f>
        <v>1</v>
      </c>
      <c r="R22" s="62">
        <f>IF(ISNA(VLOOKUP($Y$1*1000+P22,年齢別人口集計表AD2!$A$2:$K$5000,10,FALSE)),0,VLOOKUP($Y$1*1000+P22,年齢別人口集計表AD2!$A$2:$K$5000,10,FALSE))</f>
        <v>1</v>
      </c>
      <c r="S22" s="62">
        <f>SUM(Q22:R22)</f>
        <v>2</v>
      </c>
      <c r="X22" s="57" t="s">
        <v>20</v>
      </c>
      <c r="Y22" s="57">
        <v>22</v>
      </c>
    </row>
    <row r="23" spans="1:25" x14ac:dyDescent="0.15">
      <c r="A23" s="62">
        <v>43</v>
      </c>
      <c r="B23" s="62">
        <f>IF(ISNA(VLOOKUP($Y$1*1000+A23,年齢別人口集計表AD2!$A$2:$K$5000,9,FALSE)),0,VLOOKUP($Y$1*1000+A23,年齢別人口集計表AD2!$A$2:$K$5000,9,FALSE))</f>
        <v>0</v>
      </c>
      <c r="C23" s="62">
        <f>IF(ISNA(VLOOKUP($Y$1*1000+A23,年齢別人口集計表AD2!$A$2:$K$5000,10,FALSE)),0,VLOOKUP($Y$1*1000+A23,年齢別人口集計表AD2!$A$2:$K$5000,10,FALSE))</f>
        <v>0</v>
      </c>
      <c r="D23" s="62">
        <f>SUM(B23:C23)</f>
        <v>0</v>
      </c>
      <c r="E23" s="63"/>
      <c r="F23" s="62">
        <v>48</v>
      </c>
      <c r="G23" s="62">
        <f>IF(ISNA(VLOOKUP($Y$1*1000+F23,年齢別人口集計表AD2!$A$2:$K$5000,9,FALSE)),0,VLOOKUP($Y$1*1000+F23,年齢別人口集計表AD2!$A$2:$K$5000,9,FALSE))</f>
        <v>1</v>
      </c>
      <c r="H23" s="62">
        <f>IF(ISNA(VLOOKUP($Y$1*1000+F23,年齢別人口集計表AD2!$A$2:$K$5000,10,FALSE)),0,VLOOKUP($Y$1*1000+F23,年齢別人口集計表AD2!$A$2:$K$5000,10,FALSE))</f>
        <v>0</v>
      </c>
      <c r="I23" s="62">
        <f>SUM(G23:H23)</f>
        <v>1</v>
      </c>
      <c r="J23" s="63"/>
      <c r="K23" s="62">
        <v>53</v>
      </c>
      <c r="L23" s="62">
        <f>IF(ISNA(VLOOKUP($Y$1*1000+K23,年齢別人口集計表AD2!$A$2:$K$5000,9,FALSE)),0,VLOOKUP($Y$1*1000+K23,年齢別人口集計表AD2!$A$2:$K$5000,9,FALSE))</f>
        <v>1</v>
      </c>
      <c r="M23" s="62">
        <f>IF(ISNA(VLOOKUP($Y$1*1000+K23,年齢別人口集計表AD2!$A$2:$K$5000,10,FALSE)),0,VLOOKUP($Y$1*1000+K23,年齢別人口集計表AD2!$A$2:$K$5000,10,FALSE))</f>
        <v>0</v>
      </c>
      <c r="N23" s="62">
        <f>SUM(L23:M23)</f>
        <v>1</v>
      </c>
      <c r="O23" s="63"/>
      <c r="P23" s="62">
        <v>58</v>
      </c>
      <c r="Q23" s="62">
        <f>IF(ISNA(VLOOKUP($Y$1*1000+P23,年齢別人口集計表AD2!$A$2:$K$5000,9,FALSE)),0,VLOOKUP($Y$1*1000+P23,年齢別人口集計表AD2!$A$2:$K$5000,9,FALSE))</f>
        <v>0</v>
      </c>
      <c r="R23" s="62">
        <f>IF(ISNA(VLOOKUP($Y$1*1000+P23,年齢別人口集計表AD2!$A$2:$K$5000,10,FALSE)),0,VLOOKUP($Y$1*1000+P23,年齢別人口集計表AD2!$A$2:$K$5000,10,FALSE))</f>
        <v>1</v>
      </c>
      <c r="S23" s="62">
        <f>SUM(Q23:R23)</f>
        <v>1</v>
      </c>
      <c r="X23" s="57" t="s">
        <v>21</v>
      </c>
      <c r="Y23" s="57">
        <v>23</v>
      </c>
    </row>
    <row r="24" spans="1:25" x14ac:dyDescent="0.15">
      <c r="A24" s="62">
        <v>44</v>
      </c>
      <c r="B24" s="62">
        <f>IF(ISNA(VLOOKUP($Y$1*1000+A24,年齢別人口集計表AD2!$A$2:$K$5000,9,FALSE)),0,VLOOKUP($Y$1*1000+A24,年齢別人口集計表AD2!$A$2:$K$5000,9,FALSE))</f>
        <v>0</v>
      </c>
      <c r="C24" s="62">
        <f>IF(ISNA(VLOOKUP($Y$1*1000+A24,年齢別人口集計表AD2!$A$2:$K$5000,10,FALSE)),0,VLOOKUP($Y$1*1000+A24,年齢別人口集計表AD2!$A$2:$K$5000,10,FALSE))</f>
        <v>1</v>
      </c>
      <c r="D24" s="62">
        <f>SUM(B24:C24)</f>
        <v>1</v>
      </c>
      <c r="E24" s="63"/>
      <c r="F24" s="62">
        <v>49</v>
      </c>
      <c r="G24" s="62">
        <f>IF(ISNA(VLOOKUP($Y$1*1000+F24,年齢別人口集計表AD2!$A$2:$K$5000,9,FALSE)),0,VLOOKUP($Y$1*1000+F24,年齢別人口集計表AD2!$A$2:$K$5000,9,FALSE))</f>
        <v>0</v>
      </c>
      <c r="H24" s="62">
        <f>IF(ISNA(VLOOKUP($Y$1*1000+F24,年齢別人口集計表AD2!$A$2:$K$5000,10,FALSE)),0,VLOOKUP($Y$1*1000+F24,年齢別人口集計表AD2!$A$2:$K$5000,10,FALSE))</f>
        <v>1</v>
      </c>
      <c r="I24" s="62">
        <f>SUM(G24:H24)</f>
        <v>1</v>
      </c>
      <c r="J24" s="63"/>
      <c r="K24" s="62">
        <v>54</v>
      </c>
      <c r="L24" s="62">
        <f>IF(ISNA(VLOOKUP($Y$1*1000+K24,年齢別人口集計表AD2!$A$2:$K$5000,9,FALSE)),0,VLOOKUP($Y$1*1000+K24,年齢別人口集計表AD2!$A$2:$K$5000,9,FALSE))</f>
        <v>0</v>
      </c>
      <c r="M24" s="62">
        <f>IF(ISNA(VLOOKUP($Y$1*1000+K24,年齢別人口集計表AD2!$A$2:$K$5000,10,FALSE)),0,VLOOKUP($Y$1*1000+K24,年齢別人口集計表AD2!$A$2:$K$5000,10,FALSE))</f>
        <v>2</v>
      </c>
      <c r="N24" s="62">
        <f>SUM(L24:M24)</f>
        <v>2</v>
      </c>
      <c r="O24" s="63"/>
      <c r="P24" s="62">
        <v>59</v>
      </c>
      <c r="Q24" s="62">
        <f>IF(ISNA(VLOOKUP($Y$1*1000+P24,年齢別人口集計表AD2!$A$2:$K$5000,9,FALSE)),0,VLOOKUP($Y$1*1000+P24,年齢別人口集計表AD2!$A$2:$K$5000,9,FALSE))</f>
        <v>0</v>
      </c>
      <c r="R24" s="62">
        <f>IF(ISNA(VLOOKUP($Y$1*1000+P24,年齢別人口集計表AD2!$A$2:$K$5000,10,FALSE)),0,VLOOKUP($Y$1*1000+P24,年齢別人口集計表AD2!$A$2:$K$5000,10,FALSE))</f>
        <v>2</v>
      </c>
      <c r="S24" s="62">
        <f>SUM(Q24:R24)</f>
        <v>2</v>
      </c>
      <c r="X24" s="57" t="s">
        <v>22</v>
      </c>
      <c r="Y24" s="57">
        <v>24</v>
      </c>
    </row>
    <row r="25" spans="1:25" x14ac:dyDescent="0.15">
      <c r="A25" s="64" t="s">
        <v>91</v>
      </c>
      <c r="B25" s="62">
        <f>SUM(B20:B24)</f>
        <v>2</v>
      </c>
      <c r="C25" s="62">
        <f>SUM(C20:C24)</f>
        <v>3</v>
      </c>
      <c r="D25" s="62">
        <f>SUM(D20:D24)</f>
        <v>5</v>
      </c>
      <c r="E25" s="63"/>
      <c r="F25" s="64" t="s">
        <v>91</v>
      </c>
      <c r="G25" s="62">
        <f>SUM(G20:G24)</f>
        <v>2</v>
      </c>
      <c r="H25" s="62">
        <f>SUM(H20:H24)</f>
        <v>2</v>
      </c>
      <c r="I25" s="62">
        <f>SUM(I20:I24)</f>
        <v>4</v>
      </c>
      <c r="J25" s="63"/>
      <c r="K25" s="64" t="s">
        <v>91</v>
      </c>
      <c r="L25" s="62">
        <f>SUM(L20:L24)</f>
        <v>1</v>
      </c>
      <c r="M25" s="62">
        <f>SUM(M20:M24)</f>
        <v>3</v>
      </c>
      <c r="N25" s="62">
        <f>SUM(N20:N24)</f>
        <v>4</v>
      </c>
      <c r="O25" s="63"/>
      <c r="P25" s="64" t="s">
        <v>91</v>
      </c>
      <c r="Q25" s="62">
        <f>SUM(Q20:Q24)</f>
        <v>2</v>
      </c>
      <c r="R25" s="62">
        <f>SUM(R20:R24)</f>
        <v>5</v>
      </c>
      <c r="S25" s="62">
        <f>SUM(S20:S24)</f>
        <v>7</v>
      </c>
      <c r="U25" s="65">
        <f>Q25+L25+G25+B25</f>
        <v>7</v>
      </c>
      <c r="V25" s="65">
        <f>R25+M25+H25+C25</f>
        <v>13</v>
      </c>
      <c r="X25" s="57" t="s">
        <v>23</v>
      </c>
      <c r="Y25" s="57">
        <v>25</v>
      </c>
    </row>
    <row r="26" spans="1:25" x14ac:dyDescent="0.15">
      <c r="A26" s="66"/>
      <c r="B26" s="66"/>
      <c r="C26" s="66"/>
      <c r="D26" s="66"/>
      <c r="F26" s="66"/>
      <c r="G26" s="66"/>
      <c r="H26" s="66"/>
      <c r="I26" s="66"/>
      <c r="K26" s="66"/>
      <c r="L26" s="66"/>
      <c r="M26" s="66"/>
      <c r="N26" s="66"/>
      <c r="P26" s="66"/>
      <c r="Q26" s="66"/>
      <c r="R26" s="66"/>
      <c r="S26" s="66"/>
      <c r="X26" s="57" t="s">
        <v>24</v>
      </c>
      <c r="Y26" s="57">
        <v>26</v>
      </c>
    </row>
    <row r="27" spans="1:25" x14ac:dyDescent="0.15">
      <c r="A27" s="64" t="s">
        <v>0</v>
      </c>
      <c r="B27" s="64" t="s">
        <v>89</v>
      </c>
      <c r="C27" s="64" t="s">
        <v>90</v>
      </c>
      <c r="D27" s="64" t="s">
        <v>91</v>
      </c>
      <c r="E27" s="63"/>
      <c r="F27" s="64" t="s">
        <v>0</v>
      </c>
      <c r="G27" s="64" t="s">
        <v>89</v>
      </c>
      <c r="H27" s="64" t="s">
        <v>90</v>
      </c>
      <c r="I27" s="64" t="s">
        <v>91</v>
      </c>
      <c r="J27" s="63"/>
      <c r="K27" s="64" t="s">
        <v>0</v>
      </c>
      <c r="L27" s="64" t="s">
        <v>89</v>
      </c>
      <c r="M27" s="64" t="s">
        <v>90</v>
      </c>
      <c r="N27" s="64" t="s">
        <v>91</v>
      </c>
      <c r="O27" s="63"/>
      <c r="P27" s="64" t="s">
        <v>0</v>
      </c>
      <c r="Q27" s="64" t="s">
        <v>89</v>
      </c>
      <c r="R27" s="64" t="s">
        <v>90</v>
      </c>
      <c r="S27" s="64" t="s">
        <v>91</v>
      </c>
      <c r="X27" s="57" t="s">
        <v>25</v>
      </c>
      <c r="Y27" s="57">
        <v>27</v>
      </c>
    </row>
    <row r="28" spans="1:25" x14ac:dyDescent="0.15">
      <c r="A28" s="62">
        <v>60</v>
      </c>
      <c r="B28" s="62">
        <f>IF(ISNA(VLOOKUP($Y$1*1000+A28,年齢別人口集計表AD2!$A$2:$K$5000,9,FALSE)),0,VLOOKUP($Y$1*1000+A28,年齢別人口集計表AD2!$A$2:$K$5000,9,FALSE))</f>
        <v>0</v>
      </c>
      <c r="C28" s="62">
        <f>IF(ISNA(VLOOKUP($Y$1*1000+A28,年齢別人口集計表AD2!$A$2:$K$5000,10,FALSE)),0,VLOOKUP($Y$1*1000+A28,年齢別人口集計表AD2!$A$2:$K$5000,10,FALSE))</f>
        <v>1</v>
      </c>
      <c r="D28" s="62">
        <f>SUM(B28:C28)</f>
        <v>1</v>
      </c>
      <c r="E28" s="63"/>
      <c r="F28" s="62">
        <v>65</v>
      </c>
      <c r="G28" s="62">
        <f>IF(ISNA(VLOOKUP($Y$1*1000+F28,年齢別人口集計表AD2!$A$2:$K$5000,9,FALSE)),0,VLOOKUP($Y$1*1000+F28,年齢別人口集計表AD2!$A$2:$K$5000,9,FALSE))</f>
        <v>0</v>
      </c>
      <c r="H28" s="62">
        <f>IF(ISNA(VLOOKUP($Y$1*1000+F28,年齢別人口集計表AD2!$A$2:$K$5000,10,FALSE)),0,VLOOKUP($Y$1*1000+F28,年齢別人口集計表AD2!$A$2:$K$5000,10,FALSE))</f>
        <v>2</v>
      </c>
      <c r="I28" s="62">
        <f>SUM(G28:H28)</f>
        <v>2</v>
      </c>
      <c r="J28" s="63"/>
      <c r="K28" s="62">
        <v>70</v>
      </c>
      <c r="L28" s="62">
        <f>IF(ISNA(VLOOKUP($Y$1*1000+K28,年齢別人口集計表AD2!$A$2:$K$5000,9,FALSE)),0,VLOOKUP($Y$1*1000+K28,年齢別人口集計表AD2!$A$2:$K$5000,9,FALSE))</f>
        <v>0</v>
      </c>
      <c r="M28" s="62">
        <f>IF(ISNA(VLOOKUP($Y$1*1000+K28,年齢別人口集計表AD2!$A$2:$K$5000,10,FALSE)),0,VLOOKUP($Y$1*1000+K28,年齢別人口集計表AD2!$A$2:$K$5000,10,FALSE))</f>
        <v>1</v>
      </c>
      <c r="N28" s="62">
        <f>SUM(L28:M28)</f>
        <v>1</v>
      </c>
      <c r="O28" s="63"/>
      <c r="P28" s="62">
        <v>75</v>
      </c>
      <c r="Q28" s="62">
        <f>IF(ISNA(VLOOKUP($Y$1*1000+P28,年齢別人口集計表AD2!$A$2:$K$5000,9,FALSE)),0,VLOOKUP($Y$1*1000+P28,年齢別人口集計表AD2!$A$2:$K$5000,9,FALSE))</f>
        <v>2</v>
      </c>
      <c r="R28" s="62">
        <f>IF(ISNA(VLOOKUP($Y$1*1000+P28,年齢別人口集計表AD2!$A$2:$K$5000,10,FALSE)),0,VLOOKUP($Y$1*1000+P28,年齢別人口集計表AD2!$A$2:$K$5000,10,FALSE))</f>
        <v>0</v>
      </c>
      <c r="S28" s="62">
        <f>SUM(Q28:R28)</f>
        <v>2</v>
      </c>
      <c r="X28" s="57" t="s">
        <v>26</v>
      </c>
      <c r="Y28" s="57">
        <v>28</v>
      </c>
    </row>
    <row r="29" spans="1:25" x14ac:dyDescent="0.15">
      <c r="A29" s="62">
        <v>61</v>
      </c>
      <c r="B29" s="62">
        <f>IF(ISNA(VLOOKUP($Y$1*1000+A29,年齢別人口集計表AD2!$A$2:$K$5000,9,FALSE)),0,VLOOKUP($Y$1*1000+A29,年齢別人口集計表AD2!$A$2:$K$5000,9,FALSE))</f>
        <v>1</v>
      </c>
      <c r="C29" s="62">
        <f>IF(ISNA(VLOOKUP($Y$1*1000+A29,年齢別人口集計表AD2!$A$2:$K$5000,10,FALSE)),0,VLOOKUP($Y$1*1000+A29,年齢別人口集計表AD2!$A$2:$K$5000,10,FALSE))</f>
        <v>1</v>
      </c>
      <c r="D29" s="62">
        <f>SUM(B29:C29)</f>
        <v>2</v>
      </c>
      <c r="E29" s="63"/>
      <c r="F29" s="62">
        <v>66</v>
      </c>
      <c r="G29" s="62">
        <f>IF(ISNA(VLOOKUP($Y$1*1000+F29,年齢別人口集計表AD2!$A$2:$K$5000,9,FALSE)),0,VLOOKUP($Y$1*1000+F29,年齢別人口集計表AD2!$A$2:$K$5000,9,FALSE))</f>
        <v>4</v>
      </c>
      <c r="H29" s="62">
        <f>IF(ISNA(VLOOKUP($Y$1*1000+F29,年齢別人口集計表AD2!$A$2:$K$5000,10,FALSE)),0,VLOOKUP($Y$1*1000+F29,年齢別人口集計表AD2!$A$2:$K$5000,10,FALSE))</f>
        <v>0</v>
      </c>
      <c r="I29" s="62">
        <f>SUM(G29:H29)</f>
        <v>4</v>
      </c>
      <c r="J29" s="63"/>
      <c r="K29" s="62">
        <v>71</v>
      </c>
      <c r="L29" s="62">
        <f>IF(ISNA(VLOOKUP($Y$1*1000+K29,年齢別人口集計表AD2!$A$2:$K$5000,9,FALSE)),0,VLOOKUP($Y$1*1000+K29,年齢別人口集計表AD2!$A$2:$K$5000,9,FALSE))</f>
        <v>0</v>
      </c>
      <c r="M29" s="62">
        <f>IF(ISNA(VLOOKUP($Y$1*1000+K29,年齢別人口集計表AD2!$A$2:$K$5000,10,FALSE)),0,VLOOKUP($Y$1*1000+K29,年齢別人口集計表AD2!$A$2:$K$5000,10,FALSE))</f>
        <v>2</v>
      </c>
      <c r="N29" s="62">
        <f>SUM(L29:M29)</f>
        <v>2</v>
      </c>
      <c r="O29" s="63"/>
      <c r="P29" s="62">
        <v>76</v>
      </c>
      <c r="Q29" s="62">
        <f>IF(ISNA(VLOOKUP($Y$1*1000+P29,年齢別人口集計表AD2!$A$2:$K$5000,9,FALSE)),0,VLOOKUP($Y$1*1000+P29,年齢別人口集計表AD2!$A$2:$K$5000,9,FALSE))</f>
        <v>1</v>
      </c>
      <c r="R29" s="62">
        <f>IF(ISNA(VLOOKUP($Y$1*1000+P29,年齢別人口集計表AD2!$A$2:$K$5000,10,FALSE)),0,VLOOKUP($Y$1*1000+P29,年齢別人口集計表AD2!$A$2:$K$5000,10,FALSE))</f>
        <v>0</v>
      </c>
      <c r="S29" s="62">
        <f>SUM(Q29:R29)</f>
        <v>1</v>
      </c>
      <c r="X29" s="57" t="s">
        <v>27</v>
      </c>
      <c r="Y29" s="57">
        <v>29</v>
      </c>
    </row>
    <row r="30" spans="1:25" x14ac:dyDescent="0.15">
      <c r="A30" s="62">
        <v>62</v>
      </c>
      <c r="B30" s="62">
        <f>IF(ISNA(VLOOKUP($Y$1*1000+A30,年齢別人口集計表AD2!$A$2:$K$5000,9,FALSE)),0,VLOOKUP($Y$1*1000+A30,年齢別人口集計表AD2!$A$2:$K$5000,9,FALSE))</f>
        <v>1</v>
      </c>
      <c r="C30" s="62">
        <f>IF(ISNA(VLOOKUP($Y$1*1000+A30,年齢別人口集計表AD2!$A$2:$K$5000,10,FALSE)),0,VLOOKUP($Y$1*1000+A30,年齢別人口集計表AD2!$A$2:$K$5000,10,FALSE))</f>
        <v>0</v>
      </c>
      <c r="D30" s="62">
        <f>SUM(B30:C30)</f>
        <v>1</v>
      </c>
      <c r="E30" s="63"/>
      <c r="F30" s="62">
        <v>67</v>
      </c>
      <c r="G30" s="62">
        <f>IF(ISNA(VLOOKUP($Y$1*1000+F30,年齢別人口集計表AD2!$A$2:$K$5000,9,FALSE)),0,VLOOKUP($Y$1*1000+F30,年齢別人口集計表AD2!$A$2:$K$5000,9,FALSE))</f>
        <v>1</v>
      </c>
      <c r="H30" s="62">
        <f>IF(ISNA(VLOOKUP($Y$1*1000+F30,年齢別人口集計表AD2!$A$2:$K$5000,10,FALSE)),0,VLOOKUP($Y$1*1000+F30,年齢別人口集計表AD2!$A$2:$K$5000,10,FALSE))</f>
        <v>0</v>
      </c>
      <c r="I30" s="62">
        <f>SUM(G30:H30)</f>
        <v>1</v>
      </c>
      <c r="J30" s="63"/>
      <c r="K30" s="62">
        <v>72</v>
      </c>
      <c r="L30" s="62">
        <f>IF(ISNA(VLOOKUP($Y$1*1000+K30,年齢別人口集計表AD2!$A$2:$K$5000,9,FALSE)),0,VLOOKUP($Y$1*1000+K30,年齢別人口集計表AD2!$A$2:$K$5000,9,FALSE))</f>
        <v>0</v>
      </c>
      <c r="M30" s="62">
        <f>IF(ISNA(VLOOKUP($Y$1*1000+K30,年齢別人口集計表AD2!$A$2:$K$5000,10,FALSE)),0,VLOOKUP($Y$1*1000+K30,年齢別人口集計表AD2!$A$2:$K$5000,10,FALSE))</f>
        <v>0</v>
      </c>
      <c r="N30" s="62">
        <f>SUM(L30:M30)</f>
        <v>0</v>
      </c>
      <c r="O30" s="63"/>
      <c r="P30" s="62">
        <v>77</v>
      </c>
      <c r="Q30" s="62">
        <f>IF(ISNA(VLOOKUP($Y$1*1000+P30,年齢別人口集計表AD2!$A$2:$K$5000,9,FALSE)),0,VLOOKUP($Y$1*1000+P30,年齢別人口集計表AD2!$A$2:$K$5000,9,FALSE))</f>
        <v>0</v>
      </c>
      <c r="R30" s="62">
        <f>IF(ISNA(VLOOKUP($Y$1*1000+P30,年齢別人口集計表AD2!$A$2:$K$5000,10,FALSE)),0,VLOOKUP($Y$1*1000+P30,年齢別人口集計表AD2!$A$2:$K$5000,10,FALSE))</f>
        <v>1</v>
      </c>
      <c r="S30" s="62">
        <f>SUM(Q30:R30)</f>
        <v>1</v>
      </c>
      <c r="X30" s="57" t="s">
        <v>28</v>
      </c>
      <c r="Y30" s="57">
        <v>30</v>
      </c>
    </row>
    <row r="31" spans="1:25" x14ac:dyDescent="0.15">
      <c r="A31" s="62">
        <v>63</v>
      </c>
      <c r="B31" s="62">
        <f>IF(ISNA(VLOOKUP($Y$1*1000+A31,年齢別人口集計表AD2!$A$2:$K$5000,9,FALSE)),0,VLOOKUP($Y$1*1000+A31,年齢別人口集計表AD2!$A$2:$K$5000,9,FALSE))</f>
        <v>2</v>
      </c>
      <c r="C31" s="62">
        <f>IF(ISNA(VLOOKUP($Y$1*1000+A31,年齢別人口集計表AD2!$A$2:$K$5000,10,FALSE)),0,VLOOKUP($Y$1*1000+A31,年齢別人口集計表AD2!$A$2:$K$5000,10,FALSE))</f>
        <v>0</v>
      </c>
      <c r="D31" s="62">
        <f>SUM(B31:C31)</f>
        <v>2</v>
      </c>
      <c r="E31" s="63"/>
      <c r="F31" s="62">
        <v>68</v>
      </c>
      <c r="G31" s="62">
        <f>IF(ISNA(VLOOKUP($Y$1*1000+F31,年齢別人口集計表AD2!$A$2:$K$5000,9,FALSE)),0,VLOOKUP($Y$1*1000+F31,年齢別人口集計表AD2!$A$2:$K$5000,9,FALSE))</f>
        <v>1</v>
      </c>
      <c r="H31" s="62">
        <f>IF(ISNA(VLOOKUP($Y$1*1000+F31,年齢別人口集計表AD2!$A$2:$K$5000,10,FALSE)),0,VLOOKUP($Y$1*1000+F31,年齢別人口集計表AD2!$A$2:$K$5000,10,FALSE))</f>
        <v>2</v>
      </c>
      <c r="I31" s="62">
        <f>SUM(G31:H31)</f>
        <v>3</v>
      </c>
      <c r="J31" s="63"/>
      <c r="K31" s="62">
        <v>73</v>
      </c>
      <c r="L31" s="62">
        <f>IF(ISNA(VLOOKUP($Y$1*1000+K31,年齢別人口集計表AD2!$A$2:$K$5000,9,FALSE)),0,VLOOKUP($Y$1*1000+K31,年齢別人口集計表AD2!$A$2:$K$5000,9,FALSE))</f>
        <v>1</v>
      </c>
      <c r="M31" s="62">
        <f>IF(ISNA(VLOOKUP($Y$1*1000+K31,年齢別人口集計表AD2!$A$2:$K$5000,10,FALSE)),0,VLOOKUP($Y$1*1000+K31,年齢別人口集計表AD2!$A$2:$K$5000,10,FALSE))</f>
        <v>1</v>
      </c>
      <c r="N31" s="62">
        <f>SUM(L31:M31)</f>
        <v>2</v>
      </c>
      <c r="O31" s="63"/>
      <c r="P31" s="62">
        <v>78</v>
      </c>
      <c r="Q31" s="62">
        <f>IF(ISNA(VLOOKUP($Y$1*1000+P31,年齢別人口集計表AD2!$A$2:$K$5000,9,FALSE)),0,VLOOKUP($Y$1*1000+P31,年齢別人口集計表AD2!$A$2:$K$5000,9,FALSE))</f>
        <v>1</v>
      </c>
      <c r="R31" s="62">
        <f>IF(ISNA(VLOOKUP($Y$1*1000+P31,年齢別人口集計表AD2!$A$2:$K$5000,10,FALSE)),0,VLOOKUP($Y$1*1000+P31,年齢別人口集計表AD2!$A$2:$K$5000,10,FALSE))</f>
        <v>1</v>
      </c>
      <c r="S31" s="62">
        <f>SUM(Q31:R31)</f>
        <v>2</v>
      </c>
      <c r="X31" s="57" t="s">
        <v>29</v>
      </c>
      <c r="Y31" s="57">
        <v>31</v>
      </c>
    </row>
    <row r="32" spans="1:25" x14ac:dyDescent="0.15">
      <c r="A32" s="62">
        <v>64</v>
      </c>
      <c r="B32" s="62">
        <f>IF(ISNA(VLOOKUP($Y$1*1000+A32,年齢別人口集計表AD2!$A$2:$K$5000,9,FALSE)),0,VLOOKUP($Y$1*1000+A32,年齢別人口集計表AD2!$A$2:$K$5000,9,FALSE))</f>
        <v>2</v>
      </c>
      <c r="C32" s="62">
        <f>IF(ISNA(VLOOKUP($Y$1*1000+A32,年齢別人口集計表AD2!$A$2:$K$5000,10,FALSE)),0,VLOOKUP($Y$1*1000+A32,年齢別人口集計表AD2!$A$2:$K$5000,10,FALSE))</f>
        <v>0</v>
      </c>
      <c r="D32" s="62">
        <f>SUM(B32:C32)</f>
        <v>2</v>
      </c>
      <c r="E32" s="63"/>
      <c r="F32" s="62">
        <v>69</v>
      </c>
      <c r="G32" s="62">
        <f>IF(ISNA(VLOOKUP($Y$1*1000+F32,年齢別人口集計表AD2!$A$2:$K$5000,9,FALSE)),0,VLOOKUP($Y$1*1000+F32,年齢別人口集計表AD2!$A$2:$K$5000,9,FALSE))</f>
        <v>2</v>
      </c>
      <c r="H32" s="62">
        <f>IF(ISNA(VLOOKUP($Y$1*1000+F32,年齢別人口集計表AD2!$A$2:$K$5000,10,FALSE)),0,VLOOKUP($Y$1*1000+F32,年齢別人口集計表AD2!$A$2:$K$5000,10,FALSE))</f>
        <v>1</v>
      </c>
      <c r="I32" s="62">
        <f>SUM(G32:H32)</f>
        <v>3</v>
      </c>
      <c r="J32" s="63"/>
      <c r="K32" s="62">
        <v>74</v>
      </c>
      <c r="L32" s="62">
        <f>IF(ISNA(VLOOKUP($Y$1*1000+K32,年齢別人口集計表AD2!$A$2:$K$5000,9,FALSE)),0,VLOOKUP($Y$1*1000+K32,年齢別人口集計表AD2!$A$2:$K$5000,9,FALSE))</f>
        <v>4</v>
      </c>
      <c r="M32" s="62">
        <f>IF(ISNA(VLOOKUP($Y$1*1000+K32,年齢別人口集計表AD2!$A$2:$K$5000,10,FALSE)),0,VLOOKUP($Y$1*1000+K32,年齢別人口集計表AD2!$A$2:$K$5000,10,FALSE))</f>
        <v>0</v>
      </c>
      <c r="N32" s="62">
        <f>SUM(L32:M32)</f>
        <v>4</v>
      </c>
      <c r="O32" s="63"/>
      <c r="P32" s="62">
        <v>79</v>
      </c>
      <c r="Q32" s="62">
        <f>IF(ISNA(VLOOKUP($Y$1*1000+P32,年齢別人口集計表AD2!$A$2:$K$5000,9,FALSE)),0,VLOOKUP($Y$1*1000+P32,年齢別人口集計表AD2!$A$2:$K$5000,9,FALSE))</f>
        <v>0</v>
      </c>
      <c r="R32" s="62">
        <f>IF(ISNA(VLOOKUP($Y$1*1000+P32,年齢別人口集計表AD2!$A$2:$K$5000,10,FALSE)),0,VLOOKUP($Y$1*1000+P32,年齢別人口集計表AD2!$A$2:$K$5000,10,FALSE))</f>
        <v>1</v>
      </c>
      <c r="S32" s="62">
        <f>SUM(Q32:R32)</f>
        <v>1</v>
      </c>
      <c r="X32" s="57" t="s">
        <v>30</v>
      </c>
      <c r="Y32" s="57">
        <v>32</v>
      </c>
    </row>
    <row r="33" spans="1:25" x14ac:dyDescent="0.15">
      <c r="A33" s="64" t="s">
        <v>91</v>
      </c>
      <c r="B33" s="62">
        <f>SUM(B28:B32)</f>
        <v>6</v>
      </c>
      <c r="C33" s="62">
        <f>SUM(C28:C32)</f>
        <v>2</v>
      </c>
      <c r="D33" s="62">
        <f>SUM(D28:D32)</f>
        <v>8</v>
      </c>
      <c r="E33" s="63"/>
      <c r="F33" s="64" t="s">
        <v>91</v>
      </c>
      <c r="G33" s="62">
        <f>SUM(G28:G32)</f>
        <v>8</v>
      </c>
      <c r="H33" s="62">
        <f>SUM(H28:H32)</f>
        <v>5</v>
      </c>
      <c r="I33" s="62">
        <f>SUM(I28:I32)</f>
        <v>13</v>
      </c>
      <c r="J33" s="63"/>
      <c r="K33" s="64" t="s">
        <v>91</v>
      </c>
      <c r="L33" s="62">
        <f>SUM(L28:L32)</f>
        <v>5</v>
      </c>
      <c r="M33" s="62">
        <f>SUM(M28:M32)</f>
        <v>4</v>
      </c>
      <c r="N33" s="62">
        <f>SUM(N28:N32)</f>
        <v>9</v>
      </c>
      <c r="O33" s="63"/>
      <c r="P33" s="64" t="s">
        <v>91</v>
      </c>
      <c r="Q33" s="62">
        <f>SUM(Q28:Q32)</f>
        <v>4</v>
      </c>
      <c r="R33" s="62">
        <f>SUM(R28:R32)</f>
        <v>3</v>
      </c>
      <c r="S33" s="62">
        <f>SUM(S28:S32)</f>
        <v>7</v>
      </c>
      <c r="U33" s="65">
        <f>Q33+L33+G33+B33</f>
        <v>23</v>
      </c>
      <c r="V33" s="65">
        <f>R33+M33+H33+C33</f>
        <v>14</v>
      </c>
      <c r="X33" s="57" t="s">
        <v>31</v>
      </c>
      <c r="Y33" s="57">
        <v>33</v>
      </c>
    </row>
    <row r="34" spans="1:25" x14ac:dyDescent="0.15">
      <c r="A34" s="66"/>
      <c r="B34" s="66"/>
      <c r="C34" s="66"/>
      <c r="D34" s="66"/>
      <c r="F34" s="66"/>
      <c r="G34" s="66"/>
      <c r="H34" s="66"/>
      <c r="I34" s="66"/>
      <c r="K34" s="66"/>
      <c r="L34" s="66"/>
      <c r="M34" s="66"/>
      <c r="N34" s="66"/>
      <c r="P34" s="66"/>
      <c r="Q34" s="66"/>
      <c r="R34" s="66"/>
      <c r="S34" s="66"/>
      <c r="X34" s="57" t="s">
        <v>32</v>
      </c>
      <c r="Y34" s="57">
        <v>34</v>
      </c>
    </row>
    <row r="35" spans="1:25" x14ac:dyDescent="0.15">
      <c r="A35" s="64" t="s">
        <v>0</v>
      </c>
      <c r="B35" s="64" t="s">
        <v>89</v>
      </c>
      <c r="C35" s="64" t="s">
        <v>90</v>
      </c>
      <c r="D35" s="64" t="s">
        <v>91</v>
      </c>
      <c r="E35" s="63"/>
      <c r="F35" s="64" t="s">
        <v>0</v>
      </c>
      <c r="G35" s="64" t="s">
        <v>89</v>
      </c>
      <c r="H35" s="64" t="s">
        <v>90</v>
      </c>
      <c r="I35" s="64" t="s">
        <v>91</v>
      </c>
      <c r="J35" s="63"/>
      <c r="K35" s="64" t="s">
        <v>0</v>
      </c>
      <c r="L35" s="64" t="s">
        <v>89</v>
      </c>
      <c r="M35" s="64" t="s">
        <v>90</v>
      </c>
      <c r="N35" s="64" t="s">
        <v>91</v>
      </c>
      <c r="O35" s="63"/>
      <c r="P35" s="64" t="s">
        <v>0</v>
      </c>
      <c r="Q35" s="64" t="s">
        <v>89</v>
      </c>
      <c r="R35" s="64" t="s">
        <v>90</v>
      </c>
      <c r="S35" s="64" t="s">
        <v>91</v>
      </c>
      <c r="X35" s="57" t="s">
        <v>33</v>
      </c>
      <c r="Y35" s="57">
        <v>36</v>
      </c>
    </row>
    <row r="36" spans="1:25" x14ac:dyDescent="0.15">
      <c r="A36" s="62">
        <v>80</v>
      </c>
      <c r="B36" s="62">
        <f>IF(ISNA(VLOOKUP($Y$1*1000+A36,年齢別人口集計表AD2!$A$2:$K$5000,9,FALSE)),0,VLOOKUP($Y$1*1000+A36,年齢別人口集計表AD2!$A$2:$K$5000,9,FALSE))</f>
        <v>0</v>
      </c>
      <c r="C36" s="62">
        <f>IF(ISNA(VLOOKUP($Y$1*1000+A36,年齢別人口集計表AD2!$A$2:$K$5000,10,FALSE)),0,VLOOKUP($Y$1*1000+A36,年齢別人口集計表AD2!$A$2:$K$5000,10,FALSE))</f>
        <v>2</v>
      </c>
      <c r="D36" s="62">
        <f>SUM(B36:C36)</f>
        <v>2</v>
      </c>
      <c r="E36" s="63"/>
      <c r="F36" s="62">
        <v>85</v>
      </c>
      <c r="G36" s="62">
        <f>IF(ISNA(VLOOKUP($Y$1*1000+F36,年齢別人口集計表AD2!$A$2:$K$5000,9,FALSE)),0,VLOOKUP($Y$1*1000+F36,年齢別人口集計表AD2!$A$2:$K$5000,9,FALSE))</f>
        <v>0</v>
      </c>
      <c r="H36" s="62">
        <f>IF(ISNA(VLOOKUP($Y$1*1000+F36,年齢別人口集計表AD2!$A$2:$K$5000,10,FALSE)),0,VLOOKUP($Y$1*1000+F36,年齢別人口集計表AD2!$A$2:$K$5000,10,FALSE))</f>
        <v>1</v>
      </c>
      <c r="I36" s="62">
        <f>SUM(G36:H36)</f>
        <v>1</v>
      </c>
      <c r="J36" s="63"/>
      <c r="K36" s="62">
        <v>90</v>
      </c>
      <c r="L36" s="62">
        <f>IF(ISNA(VLOOKUP($Y$1*1000+K36,年齢別人口集計表AD2!$A$2:$K$5000,9,FALSE)),0,VLOOKUP($Y$1*1000+K36,年齢別人口集計表AD2!$A$2:$K$5000,9,FALSE))</f>
        <v>0</v>
      </c>
      <c r="M36" s="62">
        <f>IF(ISNA(VLOOKUP($Y$1*1000+K36,年齢別人口集計表AD2!$A$2:$K$5000,10,FALSE)),0,VLOOKUP($Y$1*1000+K36,年齢別人口集計表AD2!$A$2:$K$5000,10,FALSE))</f>
        <v>1</v>
      </c>
      <c r="N36" s="62">
        <f>SUM(L36:M36)</f>
        <v>1</v>
      </c>
      <c r="O36" s="63"/>
      <c r="P36" s="62">
        <v>95</v>
      </c>
      <c r="Q36" s="62">
        <f>IF(ISNA(VLOOKUP($Y$1*1000+P36,年齢別人口集計表AD2!$A$2:$K$5000,9,FALSE)),0,VLOOKUP($Y$1*1000+P36,年齢別人口集計表AD2!$A$2:$K$5000,9,FALSE))</f>
        <v>1</v>
      </c>
      <c r="R36" s="62">
        <f>IF(ISNA(VLOOKUP($Y$1*1000+P36,年齢別人口集計表AD2!$A$2:$K$5000,10,FALSE)),0,VLOOKUP($Y$1*1000+P36,年齢別人口集計表AD2!$A$2:$K$5000,10,FALSE))</f>
        <v>0</v>
      </c>
      <c r="S36" s="62">
        <f>SUM(Q36:R36)</f>
        <v>1</v>
      </c>
      <c r="X36" s="57" t="s">
        <v>34</v>
      </c>
      <c r="Y36" s="57">
        <v>37</v>
      </c>
    </row>
    <row r="37" spans="1:25" x14ac:dyDescent="0.15">
      <c r="A37" s="62">
        <v>81</v>
      </c>
      <c r="B37" s="62">
        <f>IF(ISNA(VLOOKUP($Y$1*1000+A37,年齢別人口集計表AD2!$A$2:$K$5000,9,FALSE)),0,VLOOKUP($Y$1*1000+A37,年齢別人口集計表AD2!$A$2:$K$5000,9,FALSE))</f>
        <v>0</v>
      </c>
      <c r="C37" s="62">
        <f>IF(ISNA(VLOOKUP($Y$1*1000+A37,年齢別人口集計表AD2!$A$2:$K$5000,10,FALSE)),0,VLOOKUP($Y$1*1000+A37,年齢別人口集計表AD2!$A$2:$K$5000,10,FALSE))</f>
        <v>0</v>
      </c>
      <c r="D37" s="62">
        <f>SUM(B37:C37)</f>
        <v>0</v>
      </c>
      <c r="E37" s="63"/>
      <c r="F37" s="62">
        <v>86</v>
      </c>
      <c r="G37" s="62">
        <f>IF(ISNA(VLOOKUP($Y$1*1000+F37,年齢別人口集計表AD2!$A$2:$K$5000,9,FALSE)),0,VLOOKUP($Y$1*1000+F37,年齢別人口集計表AD2!$A$2:$K$5000,9,FALSE))</f>
        <v>0</v>
      </c>
      <c r="H37" s="62">
        <f>IF(ISNA(VLOOKUP($Y$1*1000+F37,年齢別人口集計表AD2!$A$2:$K$5000,10,FALSE)),0,VLOOKUP($Y$1*1000+F37,年齢別人口集計表AD2!$A$2:$K$5000,10,FALSE))</f>
        <v>0</v>
      </c>
      <c r="I37" s="62">
        <f>SUM(G37:H37)</f>
        <v>0</v>
      </c>
      <c r="J37" s="63"/>
      <c r="K37" s="62">
        <v>91</v>
      </c>
      <c r="L37" s="62">
        <f>IF(ISNA(VLOOKUP($Y$1*1000+K37,年齢別人口集計表AD2!$A$2:$K$5000,9,FALSE)),0,VLOOKUP($Y$1*1000+K37,年齢別人口集計表AD2!$A$2:$K$5000,9,FALSE))</f>
        <v>0</v>
      </c>
      <c r="M37" s="62">
        <f>IF(ISNA(VLOOKUP($Y$1*1000+K37,年齢別人口集計表AD2!$A$2:$K$5000,10,FALSE)),0,VLOOKUP($Y$1*1000+K37,年齢別人口集計表AD2!$A$2:$K$5000,10,FALSE))</f>
        <v>0</v>
      </c>
      <c r="N37" s="62">
        <f>SUM(L37:M37)</f>
        <v>0</v>
      </c>
      <c r="O37" s="63"/>
      <c r="P37" s="62">
        <v>96</v>
      </c>
      <c r="Q37" s="62">
        <f>IF(ISNA(VLOOKUP($Y$1*1000+P37,年齢別人口集計表AD2!$A$2:$K$5000,9,FALSE)),0,VLOOKUP($Y$1*1000+P37,年齢別人口集計表AD2!$A$2:$K$5000,9,FALSE))</f>
        <v>0</v>
      </c>
      <c r="R37" s="62">
        <f>IF(ISNA(VLOOKUP($Y$1*1000+P37,年齢別人口集計表AD2!$A$2:$K$5000,10,FALSE)),0,VLOOKUP($Y$1*1000+P37,年齢別人口集計表AD2!$A$2:$K$5000,10,FALSE))</f>
        <v>1</v>
      </c>
      <c r="S37" s="62">
        <f>SUM(Q37:R37)</f>
        <v>1</v>
      </c>
      <c r="X37" s="57" t="s">
        <v>35</v>
      </c>
      <c r="Y37" s="57">
        <v>38</v>
      </c>
    </row>
    <row r="38" spans="1:25" x14ac:dyDescent="0.15">
      <c r="A38" s="62">
        <v>82</v>
      </c>
      <c r="B38" s="62">
        <f>IF(ISNA(VLOOKUP($Y$1*1000+A38,年齢別人口集計表AD2!$A$2:$K$5000,9,FALSE)),0,VLOOKUP($Y$1*1000+A38,年齢別人口集計表AD2!$A$2:$K$5000,9,FALSE))</f>
        <v>0</v>
      </c>
      <c r="C38" s="62">
        <f>IF(ISNA(VLOOKUP($Y$1*1000+A38,年齢別人口集計表AD2!$A$2:$K$5000,10,FALSE)),0,VLOOKUP($Y$1*1000+A38,年齢別人口集計表AD2!$A$2:$K$5000,10,FALSE))</f>
        <v>0</v>
      </c>
      <c r="D38" s="62">
        <f>SUM(B38:C38)</f>
        <v>0</v>
      </c>
      <c r="E38" s="63"/>
      <c r="F38" s="62">
        <v>87</v>
      </c>
      <c r="G38" s="62">
        <f>IF(ISNA(VLOOKUP($Y$1*1000+F38,年齢別人口集計表AD2!$A$2:$K$5000,9,FALSE)),0,VLOOKUP($Y$1*1000+F38,年齢別人口集計表AD2!$A$2:$K$5000,9,FALSE))</f>
        <v>1</v>
      </c>
      <c r="H38" s="62">
        <f>IF(ISNA(VLOOKUP($Y$1*1000+F38,年齢別人口集計表AD2!$A$2:$K$5000,10,FALSE)),0,VLOOKUP($Y$1*1000+F38,年齢別人口集計表AD2!$A$2:$K$5000,10,FALSE))</f>
        <v>1</v>
      </c>
      <c r="I38" s="62">
        <f>SUM(G38:H38)</f>
        <v>2</v>
      </c>
      <c r="J38" s="63"/>
      <c r="K38" s="62">
        <v>92</v>
      </c>
      <c r="L38" s="62">
        <f>IF(ISNA(VLOOKUP($Y$1*1000+K38,年齢別人口集計表AD2!$A$2:$K$5000,9,FALSE)),0,VLOOKUP($Y$1*1000+K38,年齢別人口集計表AD2!$A$2:$K$5000,9,FALSE))</f>
        <v>0</v>
      </c>
      <c r="M38" s="62">
        <f>IF(ISNA(VLOOKUP($Y$1*1000+K38,年齢別人口集計表AD2!$A$2:$K$5000,10,FALSE)),0,VLOOKUP($Y$1*1000+K38,年齢別人口集計表AD2!$A$2:$K$5000,10,FALSE))</f>
        <v>0</v>
      </c>
      <c r="N38" s="62">
        <f>SUM(L38:M38)</f>
        <v>0</v>
      </c>
      <c r="O38" s="63"/>
      <c r="P38" s="62">
        <v>97</v>
      </c>
      <c r="Q38" s="62">
        <f>IF(ISNA(VLOOKUP($Y$1*1000+P38,年齢別人口集計表AD2!$A$2:$K$5000,9,FALSE)),0,VLOOKUP($Y$1*1000+P38,年齢別人口集計表AD2!$A$2:$K$5000,9,FALSE))</f>
        <v>0</v>
      </c>
      <c r="R38" s="62">
        <f>IF(ISNA(VLOOKUP($Y$1*1000+P38,年齢別人口集計表AD2!$A$2:$K$5000,10,FALSE)),0,VLOOKUP($Y$1*1000+P38,年齢別人口集計表AD2!$A$2:$K$5000,10,FALSE))</f>
        <v>0</v>
      </c>
      <c r="S38" s="62">
        <f>SUM(Q38:R38)</f>
        <v>0</v>
      </c>
      <c r="X38" s="57" t="s">
        <v>61</v>
      </c>
      <c r="Y38" s="57">
        <v>39</v>
      </c>
    </row>
    <row r="39" spans="1:25" x14ac:dyDescent="0.15">
      <c r="A39" s="62">
        <v>83</v>
      </c>
      <c r="B39" s="62">
        <f>IF(ISNA(VLOOKUP($Y$1*1000+A39,年齢別人口集計表AD2!$A$2:$K$5000,9,FALSE)),0,VLOOKUP($Y$1*1000+A39,年齢別人口集計表AD2!$A$2:$K$5000,9,FALSE))</f>
        <v>0</v>
      </c>
      <c r="C39" s="62">
        <f>IF(ISNA(VLOOKUP($Y$1*1000+A39,年齢別人口集計表AD2!$A$2:$K$5000,10,FALSE)),0,VLOOKUP($Y$1*1000+A39,年齢別人口集計表AD2!$A$2:$K$5000,10,FALSE))</f>
        <v>0</v>
      </c>
      <c r="D39" s="62">
        <f>SUM(B39:C39)</f>
        <v>0</v>
      </c>
      <c r="E39" s="63"/>
      <c r="F39" s="62">
        <v>88</v>
      </c>
      <c r="G39" s="62">
        <f>IF(ISNA(VLOOKUP($Y$1*1000+F39,年齢別人口集計表AD2!$A$2:$K$5000,9,FALSE)),0,VLOOKUP($Y$1*1000+F39,年齢別人口集計表AD2!$A$2:$K$5000,9,FALSE))</f>
        <v>0</v>
      </c>
      <c r="H39" s="62">
        <f>IF(ISNA(VLOOKUP($Y$1*1000+F39,年齢別人口集計表AD2!$A$2:$K$5000,10,FALSE)),0,VLOOKUP($Y$1*1000+F39,年齢別人口集計表AD2!$A$2:$K$5000,10,FALSE))</f>
        <v>1</v>
      </c>
      <c r="I39" s="62">
        <f>SUM(G39:H39)</f>
        <v>1</v>
      </c>
      <c r="J39" s="63"/>
      <c r="K39" s="62">
        <v>93</v>
      </c>
      <c r="L39" s="62">
        <f>IF(ISNA(VLOOKUP($Y$1*1000+K39,年齢別人口集計表AD2!$A$2:$K$5000,9,FALSE)),0,VLOOKUP($Y$1*1000+K39,年齢別人口集計表AD2!$A$2:$K$5000,9,FALSE))</f>
        <v>0</v>
      </c>
      <c r="M39" s="62">
        <f>IF(ISNA(VLOOKUP($Y$1*1000+K39,年齢別人口集計表AD2!$A$2:$K$5000,10,FALSE)),0,VLOOKUP($Y$1*1000+K39,年齢別人口集計表AD2!$A$2:$K$5000,10,FALSE))</f>
        <v>0</v>
      </c>
      <c r="N39" s="62">
        <f>SUM(L39:M39)</f>
        <v>0</v>
      </c>
      <c r="O39" s="63"/>
      <c r="P39" s="62">
        <v>98</v>
      </c>
      <c r="Q39" s="62">
        <f>IF(ISNA(VLOOKUP($Y$1*1000+P39,年齢別人口集計表AD2!$A$2:$K$5000,9,FALSE)),0,VLOOKUP($Y$1*1000+P39,年齢別人口集計表AD2!$A$2:$K$5000,9,FALSE))</f>
        <v>0</v>
      </c>
      <c r="R39" s="62">
        <f>IF(ISNA(VLOOKUP($Y$1*1000+P39,年齢別人口集計表AD2!$A$2:$K$5000,10,FALSE)),0,VLOOKUP($Y$1*1000+P39,年齢別人口集計表AD2!$A$2:$K$5000,10,FALSE))</f>
        <v>0</v>
      </c>
      <c r="S39" s="62">
        <f>SUM(Q39:R39)</f>
        <v>0</v>
      </c>
      <c r="X39" s="57" t="s">
        <v>77</v>
      </c>
      <c r="Y39" s="57">
        <v>40</v>
      </c>
    </row>
    <row r="40" spans="1:25" x14ac:dyDescent="0.15">
      <c r="A40" s="62">
        <v>84</v>
      </c>
      <c r="B40" s="62">
        <f>IF(ISNA(VLOOKUP($Y$1*1000+A40,年齢別人口集計表AD2!$A$2:$K$5000,9,FALSE)),0,VLOOKUP($Y$1*1000+A40,年齢別人口集計表AD2!$A$2:$K$5000,9,FALSE))</f>
        <v>0</v>
      </c>
      <c r="C40" s="62">
        <f>IF(ISNA(VLOOKUP($Y$1*1000+A40,年齢別人口集計表AD2!$A$2:$K$5000,10,FALSE)),0,VLOOKUP($Y$1*1000+A40,年齢別人口集計表AD2!$A$2:$K$5000,10,FALSE))</f>
        <v>0</v>
      </c>
      <c r="D40" s="62">
        <f>SUM(B40:C40)</f>
        <v>0</v>
      </c>
      <c r="E40" s="63"/>
      <c r="F40" s="62">
        <v>89</v>
      </c>
      <c r="G40" s="62">
        <f>IF(ISNA(VLOOKUP($Y$1*1000+F40,年齢別人口集計表AD2!$A$2:$K$5000,9,FALSE)),0,VLOOKUP($Y$1*1000+F40,年齢別人口集計表AD2!$A$2:$K$5000,9,FALSE))</f>
        <v>0</v>
      </c>
      <c r="H40" s="62">
        <f>IF(ISNA(VLOOKUP($Y$1*1000+F40,年齢別人口集計表AD2!$A$2:$K$5000,10,FALSE)),0,VLOOKUP($Y$1*1000+F40,年齢別人口集計表AD2!$A$2:$K$5000,10,FALSE))</f>
        <v>0</v>
      </c>
      <c r="I40" s="62">
        <f>SUM(G40:H40)</f>
        <v>0</v>
      </c>
      <c r="J40" s="63"/>
      <c r="K40" s="62">
        <v>94</v>
      </c>
      <c r="L40" s="62">
        <f>IF(ISNA(VLOOKUP($Y$1*1000+K40,年齢別人口集計表AD2!$A$2:$K$5000,9,FALSE)),0,VLOOKUP($Y$1*1000+K40,年齢別人口集計表AD2!$A$2:$K$5000,9,FALSE))</f>
        <v>0</v>
      </c>
      <c r="M40" s="62">
        <f>IF(ISNA(VLOOKUP($Y$1*1000+K40,年齢別人口集計表AD2!$A$2:$K$5000,10,FALSE)),0,VLOOKUP($Y$1*1000+K40,年齢別人口集計表AD2!$A$2:$K$5000,10,FALSE))</f>
        <v>1</v>
      </c>
      <c r="N40" s="62">
        <f>SUM(L40:M40)</f>
        <v>1</v>
      </c>
      <c r="O40" s="63"/>
      <c r="P40" s="62">
        <v>99</v>
      </c>
      <c r="Q40" s="62">
        <f>IF(ISNA(VLOOKUP($Y$1*1000+P40,年齢別人口集計表AD2!$A$2:$K$5000,9,FALSE)),0,VLOOKUP($Y$1*1000+P40,年齢別人口集計表AD2!$A$2:$K$5000,9,FALSE))</f>
        <v>0</v>
      </c>
      <c r="R40" s="62">
        <f>IF(ISNA(VLOOKUP($Y$1*1000+P40,年齢別人口集計表AD2!$A$2:$K$5000,10,FALSE)),0,VLOOKUP($Y$1*1000+P40,年齢別人口集計表AD2!$A$2:$K$5000,10,FALSE))</f>
        <v>0</v>
      </c>
      <c r="S40" s="62">
        <f>SUM(Q40:R40)</f>
        <v>0</v>
      </c>
      <c r="X40" s="57" t="s">
        <v>83</v>
      </c>
      <c r="Y40" s="57">
        <v>41</v>
      </c>
    </row>
    <row r="41" spans="1:25" x14ac:dyDescent="0.15">
      <c r="A41" s="64" t="s">
        <v>91</v>
      </c>
      <c r="B41" s="62">
        <f>SUM(B36:B40)</f>
        <v>0</v>
      </c>
      <c r="C41" s="62">
        <f>SUM(C36:C40)</f>
        <v>2</v>
      </c>
      <c r="D41" s="62">
        <f>SUM(D36:D40)</f>
        <v>2</v>
      </c>
      <c r="E41" s="63"/>
      <c r="F41" s="64" t="s">
        <v>91</v>
      </c>
      <c r="G41" s="62">
        <f>SUM(G36:G40)</f>
        <v>1</v>
      </c>
      <c r="H41" s="62">
        <f>SUM(H36:H40)</f>
        <v>3</v>
      </c>
      <c r="I41" s="62">
        <f>SUM(I36:I40)</f>
        <v>4</v>
      </c>
      <c r="J41" s="63"/>
      <c r="K41" s="64" t="s">
        <v>91</v>
      </c>
      <c r="L41" s="62">
        <f>SUM(L36:L40)</f>
        <v>0</v>
      </c>
      <c r="M41" s="62">
        <f>SUM(M36:M40)</f>
        <v>2</v>
      </c>
      <c r="N41" s="62">
        <f>SUM(N36:N40)</f>
        <v>2</v>
      </c>
      <c r="O41" s="63"/>
      <c r="P41" s="64" t="s">
        <v>91</v>
      </c>
      <c r="Q41" s="62">
        <f>SUM(Q36:Q40)</f>
        <v>1</v>
      </c>
      <c r="R41" s="62">
        <f>SUM(R36:R40)</f>
        <v>1</v>
      </c>
      <c r="S41" s="62">
        <f>SUM(S36:S40)</f>
        <v>2</v>
      </c>
      <c r="U41" s="65">
        <f>Q41+L41+G41+B41</f>
        <v>2</v>
      </c>
      <c r="V41" s="65">
        <f>R41+M41+H41+C41</f>
        <v>8</v>
      </c>
      <c r="X41" s="57" t="s">
        <v>36</v>
      </c>
      <c r="Y41" s="57">
        <v>42</v>
      </c>
    </row>
    <row r="42" spans="1:25" x14ac:dyDescent="0.15">
      <c r="A42" s="66"/>
      <c r="B42" s="66"/>
      <c r="C42" s="66"/>
      <c r="D42" s="66"/>
      <c r="F42" s="66"/>
      <c r="G42" s="66"/>
      <c r="H42" s="66"/>
      <c r="I42" s="66"/>
      <c r="K42" s="66"/>
      <c r="L42" s="66"/>
      <c r="M42" s="66"/>
      <c r="N42" s="66"/>
      <c r="P42" s="66"/>
      <c r="Q42" s="66"/>
      <c r="R42" s="66"/>
      <c r="S42" s="66"/>
      <c r="X42" s="57" t="s">
        <v>37</v>
      </c>
      <c r="Y42" s="57">
        <v>43</v>
      </c>
    </row>
    <row r="43" spans="1:25" x14ac:dyDescent="0.15">
      <c r="A43" s="64" t="s">
        <v>0</v>
      </c>
      <c r="B43" s="64" t="s">
        <v>89</v>
      </c>
      <c r="C43" s="64" t="s">
        <v>90</v>
      </c>
      <c r="D43" s="64" t="s">
        <v>91</v>
      </c>
      <c r="E43" s="63"/>
      <c r="F43" s="64" t="s">
        <v>0</v>
      </c>
      <c r="G43" s="64" t="s">
        <v>89</v>
      </c>
      <c r="H43" s="64" t="s">
        <v>90</v>
      </c>
      <c r="I43" s="64" t="s">
        <v>91</v>
      </c>
      <c r="J43" s="63"/>
      <c r="K43" s="64" t="s">
        <v>0</v>
      </c>
      <c r="L43" s="64" t="s">
        <v>89</v>
      </c>
      <c r="M43" s="64" t="s">
        <v>90</v>
      </c>
      <c r="N43" s="64" t="s">
        <v>91</v>
      </c>
      <c r="O43" s="63"/>
      <c r="P43" s="64" t="s">
        <v>0</v>
      </c>
      <c r="Q43" s="64" t="s">
        <v>89</v>
      </c>
      <c r="R43" s="64" t="s">
        <v>90</v>
      </c>
      <c r="S43" s="64" t="s">
        <v>91</v>
      </c>
      <c r="X43" s="57" t="s">
        <v>38</v>
      </c>
      <c r="Y43" s="57">
        <v>50</v>
      </c>
    </row>
    <row r="44" spans="1:25" x14ac:dyDescent="0.15">
      <c r="A44" s="62">
        <v>100</v>
      </c>
      <c r="B44" s="62">
        <f>IF(ISNA(VLOOKUP($Y$1*1000+A44,年齢別人口集計表AD2!$A$2:$K$5000,9,FALSE)),0,VLOOKUP($Y$1*1000+A44,年齢別人口集計表AD2!$A$2:$K$5000,9,FALSE))</f>
        <v>0</v>
      </c>
      <c r="C44" s="62">
        <f>IF(ISNA(VLOOKUP($Y$1*1000+A44,年齢別人口集計表AD2!$A$2:$K$5000,10,FALSE)),0,VLOOKUP($Y$1*1000+A44,年齢別人口集計表AD2!$A$2:$K$5000,10,FALSE))</f>
        <v>0</v>
      </c>
      <c r="D44" s="62">
        <f>SUM(B44:C44)</f>
        <v>0</v>
      </c>
      <c r="E44" s="63"/>
      <c r="F44" s="62">
        <v>105</v>
      </c>
      <c r="G44" s="62">
        <f>IF(ISNA(VLOOKUP($Y$1*1000+F44,年齢別人口集計表AD2!$A$2:$K$5000,9,FALSE)),0,VLOOKUP($Y$1*1000+F44,年齢別人口集計表AD2!$A$2:$K$5000,9,FALSE))</f>
        <v>0</v>
      </c>
      <c r="H44" s="62">
        <f>IF(ISNA(VLOOKUP($Y$1*1000+F44,年齢別人口集計表AD2!$A$2:$K$5000,10,FALSE)),0,VLOOKUP($Y$1*1000+F44,年齢別人口集計表AD2!$A$2:$K$5000,10,FALSE))</f>
        <v>0</v>
      </c>
      <c r="I44" s="62">
        <f>SUM(G44:H44)</f>
        <v>0</v>
      </c>
      <c r="J44" s="63"/>
      <c r="K44" s="62">
        <v>110</v>
      </c>
      <c r="L44" s="62">
        <f>IF(ISNA(VLOOKUP($Y$1*1000+K44,年齢別人口集計表AD2!$A$2:$K$5000,9,FALSE)),0,VLOOKUP($Y$1*1000+K44,年齢別人口集計表AD2!$A$2:$K$5000,9,FALSE))</f>
        <v>0</v>
      </c>
      <c r="M44" s="62">
        <f>IF(ISNA(VLOOKUP($Y$1*1000+K44,年齢別人口集計表AD2!$A$2:$K$5000,10,FALSE)),0,VLOOKUP($Y$1*1000+K44,年齢別人口集計表AD2!$A$2:$K$5000,10,FALSE))</f>
        <v>0</v>
      </c>
      <c r="N44" s="62">
        <f>SUM(L44:M44)</f>
        <v>0</v>
      </c>
      <c r="O44" s="63"/>
      <c r="P44" s="62">
        <v>115</v>
      </c>
      <c r="Q44" s="62">
        <f>IF(ISNA(VLOOKUP($Y$1*1000+P44,年齢別人口集計表AD2!$A$2:$K$5000,9,FALSE)),0,VLOOKUP($Y$1*1000+P44,年齢別人口集計表AD2!$A$2:$K$5000,9,FALSE))</f>
        <v>0</v>
      </c>
      <c r="R44" s="62">
        <f>IF(ISNA(VLOOKUP($Y$1*1000+P44,年齢別人口集計表AD2!$A$2:$K$5000,10,FALSE)),0,VLOOKUP($Y$1*1000+P44,年齢別人口集計表AD2!$A$2:$K$5000,10,FALSE))</f>
        <v>0</v>
      </c>
      <c r="S44" s="62">
        <f>SUM(Q44:R44)</f>
        <v>0</v>
      </c>
      <c r="X44" s="57" t="s">
        <v>39</v>
      </c>
      <c r="Y44" s="57">
        <v>51</v>
      </c>
    </row>
    <row r="45" spans="1:25" x14ac:dyDescent="0.15">
      <c r="A45" s="62">
        <v>101</v>
      </c>
      <c r="B45" s="62">
        <f>IF(ISNA(VLOOKUP($Y$1*1000+A45,年齢別人口集計表AD2!$A$2:$K$5000,9,FALSE)),0,VLOOKUP($Y$1*1000+A45,年齢別人口集計表AD2!$A$2:$K$5000,9,FALSE))</f>
        <v>0</v>
      </c>
      <c r="C45" s="62">
        <f>IF(ISNA(VLOOKUP($Y$1*1000+A45,年齢別人口集計表AD2!$A$2:$K$5000,10,FALSE)),0,VLOOKUP($Y$1*1000+A45,年齢別人口集計表AD2!$A$2:$K$5000,10,FALSE))</f>
        <v>0</v>
      </c>
      <c r="D45" s="62">
        <f>SUM(B45:C45)</f>
        <v>0</v>
      </c>
      <c r="E45" s="63"/>
      <c r="F45" s="62">
        <v>106</v>
      </c>
      <c r="G45" s="62">
        <f>IF(ISNA(VLOOKUP($Y$1*1000+F45,年齢別人口集計表AD2!$A$2:$K$5000,9,FALSE)),0,VLOOKUP($Y$1*1000+F45,年齢別人口集計表AD2!$A$2:$K$5000,9,FALSE))</f>
        <v>0</v>
      </c>
      <c r="H45" s="62">
        <f>IF(ISNA(VLOOKUP($Y$1*1000+F45,年齢別人口集計表AD2!$A$2:$K$5000,10,FALSE)),0,VLOOKUP($Y$1*1000+F45,年齢別人口集計表AD2!$A$2:$K$5000,10,FALSE))</f>
        <v>0</v>
      </c>
      <c r="I45" s="62">
        <f>SUM(G45:H45)</f>
        <v>0</v>
      </c>
      <c r="J45" s="63"/>
      <c r="K45" s="62">
        <v>111</v>
      </c>
      <c r="L45" s="62">
        <f>IF(ISNA(VLOOKUP($Y$1*1000+K45,年齢別人口集計表AD2!$A$2:$K$5000,9,FALSE)),0,VLOOKUP($Y$1*1000+K45,年齢別人口集計表AD2!$A$2:$K$5000,9,FALSE))</f>
        <v>0</v>
      </c>
      <c r="M45" s="62">
        <f>IF(ISNA(VLOOKUP($Y$1*1000+K45,年齢別人口集計表AD2!$A$2:$K$5000,10,FALSE)),0,VLOOKUP($Y$1*1000+K45,年齢別人口集計表AD2!$A$2:$K$5000,10,FALSE))</f>
        <v>0</v>
      </c>
      <c r="N45" s="62">
        <f>SUM(L45:M45)</f>
        <v>0</v>
      </c>
      <c r="O45" s="63"/>
      <c r="P45" s="62">
        <v>116</v>
      </c>
      <c r="Q45" s="62">
        <f>IF(ISNA(VLOOKUP($Y$1*1000+P45,年齢別人口集計表AD2!$A$2:$K$5000,9,FALSE)),0,VLOOKUP($Y$1*1000+P45,年齢別人口集計表AD2!$A$2:$K$5000,9,FALSE))</f>
        <v>0</v>
      </c>
      <c r="R45" s="62">
        <f>IF(ISNA(VLOOKUP($Y$1*1000+P45,年齢別人口集計表AD2!$A$2:$K$5000,10,FALSE)),0,VLOOKUP($Y$1*1000+P45,年齢別人口集計表AD2!$A$2:$K$5000,10,FALSE))</f>
        <v>0</v>
      </c>
      <c r="S45" s="62">
        <f>SUM(Q45:R45)</f>
        <v>0</v>
      </c>
      <c r="X45" s="57" t="s">
        <v>40</v>
      </c>
      <c r="Y45" s="57">
        <v>52</v>
      </c>
    </row>
    <row r="46" spans="1:25" x14ac:dyDescent="0.15">
      <c r="A46" s="62">
        <v>102</v>
      </c>
      <c r="B46" s="62">
        <f>IF(ISNA(VLOOKUP($Y$1*1000+A46,年齢別人口集計表AD2!$A$2:$K$5000,9,FALSE)),0,VLOOKUP($Y$1*1000+A46,年齢別人口集計表AD2!$A$2:$K$5000,9,FALSE))</f>
        <v>0</v>
      </c>
      <c r="C46" s="62">
        <f>IF(ISNA(VLOOKUP($Y$1*1000+A46,年齢別人口集計表AD2!$A$2:$K$5000,10,FALSE)),0,VLOOKUP($Y$1*1000+A46,年齢別人口集計表AD2!$A$2:$K$5000,10,FALSE))</f>
        <v>0</v>
      </c>
      <c r="D46" s="62">
        <f>SUM(B46:C46)</f>
        <v>0</v>
      </c>
      <c r="E46" s="63"/>
      <c r="F46" s="62">
        <v>107</v>
      </c>
      <c r="G46" s="62">
        <f>IF(ISNA(VLOOKUP($Y$1*1000+F46,年齢別人口集計表AD2!$A$2:$K$5000,9,FALSE)),0,VLOOKUP($Y$1*1000+F46,年齢別人口集計表AD2!$A$2:$K$5000,9,FALSE))</f>
        <v>0</v>
      </c>
      <c r="H46" s="62">
        <f>IF(ISNA(VLOOKUP($Y$1*1000+F46,年齢別人口集計表AD2!$A$2:$K$5000,10,FALSE)),0,VLOOKUP($Y$1*1000+F46,年齢別人口集計表AD2!$A$2:$K$5000,10,FALSE))</f>
        <v>0</v>
      </c>
      <c r="I46" s="62">
        <f>SUM(G46:H46)</f>
        <v>0</v>
      </c>
      <c r="J46" s="63"/>
      <c r="K46" s="62">
        <v>112</v>
      </c>
      <c r="L46" s="62">
        <f>IF(ISNA(VLOOKUP($Y$1*1000+K46,年齢別人口集計表AD2!$A$2:$K$5000,9,FALSE)),0,VLOOKUP($Y$1*1000+K46,年齢別人口集計表AD2!$A$2:$K$5000,9,FALSE))</f>
        <v>0</v>
      </c>
      <c r="M46" s="62">
        <f>IF(ISNA(VLOOKUP($Y$1*1000+K46,年齢別人口集計表AD2!$A$2:$K$5000,10,FALSE)),0,VLOOKUP($Y$1*1000+K46,年齢別人口集計表AD2!$A$2:$K$5000,10,FALSE))</f>
        <v>0</v>
      </c>
      <c r="N46" s="62">
        <f>SUM(L46:M46)</f>
        <v>0</v>
      </c>
      <c r="O46" s="63"/>
      <c r="P46" s="62">
        <v>117</v>
      </c>
      <c r="Q46" s="62">
        <f>IF(ISNA(VLOOKUP($Y$1*1000+P46,年齢別人口集計表AD2!$A$2:$K$5000,9,FALSE)),0,VLOOKUP($Y$1*1000+P46,年齢別人口集計表AD2!$A$2:$K$5000,9,FALSE))</f>
        <v>0</v>
      </c>
      <c r="R46" s="62">
        <f>IF(ISNA(VLOOKUP($Y$1*1000+P46,年齢別人口集計表AD2!$A$2:$K$5000,10,FALSE)),0,VLOOKUP($Y$1*1000+P46,年齢別人口集計表AD2!$A$2:$K$5000,10,FALSE))</f>
        <v>0</v>
      </c>
      <c r="S46" s="62">
        <f>SUM(Q46:R46)</f>
        <v>0</v>
      </c>
      <c r="X46" s="57" t="s">
        <v>41</v>
      </c>
      <c r="Y46" s="57">
        <v>53</v>
      </c>
    </row>
    <row r="47" spans="1:25" x14ac:dyDescent="0.15">
      <c r="A47" s="62">
        <v>103</v>
      </c>
      <c r="B47" s="62">
        <f>IF(ISNA(VLOOKUP($Y$1*1000+A47,年齢別人口集計表AD2!$A$2:$K$5000,9,FALSE)),0,VLOOKUP($Y$1*1000+A47,年齢別人口集計表AD2!$A$2:$K$5000,9,FALSE))</f>
        <v>0</v>
      </c>
      <c r="C47" s="62">
        <f>IF(ISNA(VLOOKUP($Y$1*1000+A47,年齢別人口集計表AD2!$A$2:$K$5000,10,FALSE)),0,VLOOKUP($Y$1*1000+A47,年齢別人口集計表AD2!$A$2:$K$5000,10,FALSE))</f>
        <v>0</v>
      </c>
      <c r="D47" s="62">
        <f>SUM(B47:C47)</f>
        <v>0</v>
      </c>
      <c r="E47" s="63"/>
      <c r="F47" s="62">
        <v>108</v>
      </c>
      <c r="G47" s="62">
        <f>IF(ISNA(VLOOKUP($Y$1*1000+F47,年齢別人口集計表AD2!$A$2:$K$5000,9,FALSE)),0,VLOOKUP($Y$1*1000+F47,年齢別人口集計表AD2!$A$2:$K$5000,9,FALSE))</f>
        <v>0</v>
      </c>
      <c r="H47" s="62">
        <f>IF(ISNA(VLOOKUP($Y$1*1000+F47,年齢別人口集計表AD2!$A$2:$K$5000,10,FALSE)),0,VLOOKUP($Y$1*1000+F47,年齢別人口集計表AD2!$A$2:$K$5000,10,FALSE))</f>
        <v>0</v>
      </c>
      <c r="I47" s="62">
        <f>SUM(G47:H47)</f>
        <v>0</v>
      </c>
      <c r="J47" s="63"/>
      <c r="K47" s="62">
        <v>113</v>
      </c>
      <c r="L47" s="62">
        <f>IF(ISNA(VLOOKUP($Y$1*1000+K47,年齢別人口集計表AD2!$A$2:$K$5000,9,FALSE)),0,VLOOKUP($Y$1*1000+K47,年齢別人口集計表AD2!$A$2:$K$5000,9,FALSE))</f>
        <v>0</v>
      </c>
      <c r="M47" s="62">
        <f>IF(ISNA(VLOOKUP($Y$1*1000+K47,年齢別人口集計表AD2!$A$2:$K$5000,10,FALSE)),0,VLOOKUP($Y$1*1000+K47,年齢別人口集計表AD2!$A$2:$K$5000,10,FALSE))</f>
        <v>0</v>
      </c>
      <c r="N47" s="62">
        <f>SUM(L47:M47)</f>
        <v>0</v>
      </c>
      <c r="O47" s="63"/>
      <c r="P47" s="62">
        <v>118</v>
      </c>
      <c r="Q47" s="62">
        <f>IF(ISNA(VLOOKUP($Y$1*1000+P47,年齢別人口集計表AD2!$A$2:$K$5000,9,FALSE)),0,VLOOKUP($Y$1*1000+P47,年齢別人口集計表AD2!$A$2:$K$5000,9,FALSE))</f>
        <v>0</v>
      </c>
      <c r="R47" s="62">
        <f>IF(ISNA(VLOOKUP($Y$1*1000+P47,年齢別人口集計表AD2!$A$2:$K$5000,10,FALSE)),0,VLOOKUP($Y$1*1000+P47,年齢別人口集計表AD2!$A$2:$K$5000,10,FALSE))</f>
        <v>0</v>
      </c>
      <c r="S47" s="62">
        <f>SUM(Q47:R47)</f>
        <v>0</v>
      </c>
      <c r="X47" s="57" t="s">
        <v>42</v>
      </c>
      <c r="Y47" s="57">
        <v>54</v>
      </c>
    </row>
    <row r="48" spans="1:25" x14ac:dyDescent="0.15">
      <c r="A48" s="62">
        <v>104</v>
      </c>
      <c r="B48" s="62">
        <f>IF(ISNA(VLOOKUP($Y$1*1000+A48,年齢別人口集計表AD2!$A$2:$K$5000,9,FALSE)),0,VLOOKUP($Y$1*1000+A48,年齢別人口集計表AD2!$A$2:$K$5000,9,FALSE))</f>
        <v>0</v>
      </c>
      <c r="C48" s="62">
        <f>IF(ISNA(VLOOKUP($Y$1*1000+A48,年齢別人口集計表AD2!$A$2:$K$5000,10,FALSE)),0,VLOOKUP($Y$1*1000+A48,年齢別人口集計表AD2!$A$2:$K$5000,10,FALSE))</f>
        <v>0</v>
      </c>
      <c r="D48" s="62">
        <f>SUM(B48:C48)</f>
        <v>0</v>
      </c>
      <c r="E48" s="63"/>
      <c r="F48" s="62">
        <v>109</v>
      </c>
      <c r="G48" s="62">
        <f>IF(ISNA(VLOOKUP($Y$1*1000+F48,年齢別人口集計表AD2!$A$2:$K$5000,9,FALSE)),0,VLOOKUP($Y$1*1000+F48,年齢別人口集計表AD2!$A$2:$K$5000,9,FALSE))</f>
        <v>0</v>
      </c>
      <c r="H48" s="62">
        <f>IF(ISNA(VLOOKUP($Y$1*1000+F48,年齢別人口集計表AD2!$A$2:$K$5000,10,FALSE)),0,VLOOKUP($Y$1*1000+F48,年齢別人口集計表AD2!$A$2:$K$5000,10,FALSE))</f>
        <v>0</v>
      </c>
      <c r="I48" s="62">
        <f>SUM(G48:H48)</f>
        <v>0</v>
      </c>
      <c r="J48" s="63"/>
      <c r="K48" s="62">
        <v>114</v>
      </c>
      <c r="L48" s="62">
        <f>IF(ISNA(VLOOKUP($Y$1*1000+K48,年齢別人口集計表AD2!$A$2:$K$5000,9,FALSE)),0,VLOOKUP($Y$1*1000+K48,年齢別人口集計表AD2!$A$2:$K$5000,9,FALSE))</f>
        <v>0</v>
      </c>
      <c r="M48" s="62">
        <f>IF(ISNA(VLOOKUP($Y$1*1000+K48,年齢別人口集計表AD2!$A$2:$K$5000,10,FALSE)),0,VLOOKUP($Y$1*1000+K48,年齢別人口集計表AD2!$A$2:$K$5000,10,FALSE))</f>
        <v>0</v>
      </c>
      <c r="N48" s="62">
        <f>SUM(L48:M48)</f>
        <v>0</v>
      </c>
      <c r="O48" s="63"/>
      <c r="P48" s="62">
        <v>119</v>
      </c>
      <c r="Q48" s="62">
        <f>IF(ISNA(VLOOKUP($Y$1*1000+P48,年齢別人口集計表AD2!$A$2:$K$5000,9,FALSE)),0,VLOOKUP($Y$1*1000+P48,年齢別人口集計表AD2!$A$2:$K$5000,9,FALSE))</f>
        <v>0</v>
      </c>
      <c r="R48" s="62">
        <f>IF(ISNA(VLOOKUP($Y$1*1000+P48,年齢別人口集計表AD2!$A$2:$K$5000,10,FALSE)),0,VLOOKUP($Y$1*1000+P48,年齢別人口集計表AD2!$A$2:$K$5000,10,FALSE))</f>
        <v>0</v>
      </c>
      <c r="S48" s="62">
        <f>SUM(Q48:R48)</f>
        <v>0</v>
      </c>
      <c r="X48" s="57" t="s">
        <v>43</v>
      </c>
      <c r="Y48" s="57">
        <v>55</v>
      </c>
    </row>
    <row r="49" spans="1:25" x14ac:dyDescent="0.15">
      <c r="A49" s="64" t="s">
        <v>91</v>
      </c>
      <c r="B49" s="62">
        <f>SUM(B44:B48)</f>
        <v>0</v>
      </c>
      <c r="C49" s="62">
        <f>SUM(C44:C48)</f>
        <v>0</v>
      </c>
      <c r="D49" s="62">
        <f>SUM(D44:D48)</f>
        <v>0</v>
      </c>
      <c r="E49" s="63"/>
      <c r="F49" s="64" t="s">
        <v>91</v>
      </c>
      <c r="G49" s="62">
        <f>SUM(G44:G48)</f>
        <v>0</v>
      </c>
      <c r="H49" s="62">
        <f>SUM(H44:H48)</f>
        <v>0</v>
      </c>
      <c r="I49" s="62">
        <f>SUM(I44:I48)</f>
        <v>0</v>
      </c>
      <c r="J49" s="63"/>
      <c r="K49" s="64" t="s">
        <v>91</v>
      </c>
      <c r="L49" s="62">
        <f>SUM(L44:L48)</f>
        <v>0</v>
      </c>
      <c r="M49" s="62">
        <f>SUM(M44:M48)</f>
        <v>0</v>
      </c>
      <c r="N49" s="62">
        <f>SUM(N44:N48)</f>
        <v>0</v>
      </c>
      <c r="O49" s="63"/>
      <c r="P49" s="64" t="s">
        <v>91</v>
      </c>
      <c r="Q49" s="62">
        <f>SUM(Q44:Q48)</f>
        <v>0</v>
      </c>
      <c r="R49" s="62">
        <f>SUM(R44:R48)</f>
        <v>0</v>
      </c>
      <c r="S49" s="62">
        <f>SUM(S44:S48)</f>
        <v>0</v>
      </c>
      <c r="U49" s="65">
        <f>Q49+L49+G49+B49</f>
        <v>0</v>
      </c>
      <c r="V49" s="65">
        <f>R49+M49+H49+C49</f>
        <v>0</v>
      </c>
      <c r="X49" s="57" t="s">
        <v>44</v>
      </c>
      <c r="Y49" s="57">
        <v>56</v>
      </c>
    </row>
    <row r="50" spans="1:25" ht="14.25" thickBot="1" x14ac:dyDescent="0.2">
      <c r="A50" s="67"/>
      <c r="B50" s="67"/>
      <c r="C50" s="67"/>
      <c r="D50" s="67"/>
      <c r="F50" s="67"/>
      <c r="G50" s="67"/>
      <c r="H50" s="67"/>
      <c r="I50" s="67"/>
      <c r="K50" s="67"/>
      <c r="L50" s="67"/>
      <c r="M50" s="67"/>
      <c r="N50" s="67"/>
      <c r="P50" s="67"/>
      <c r="Q50" s="68"/>
      <c r="R50" s="68"/>
      <c r="S50" s="68"/>
      <c r="X50" s="57" t="s">
        <v>45</v>
      </c>
      <c r="Y50" s="57">
        <v>57</v>
      </c>
    </row>
    <row r="51" spans="1:25" ht="14.25" thickBot="1" x14ac:dyDescent="0.2">
      <c r="N51" s="76"/>
      <c r="O51" s="70"/>
      <c r="P51" s="69" t="s">
        <v>94</v>
      </c>
      <c r="Q51" s="71" t="s">
        <v>89</v>
      </c>
      <c r="R51" s="72" t="s">
        <v>90</v>
      </c>
      <c r="S51" s="72" t="s">
        <v>91</v>
      </c>
      <c r="X51" s="57" t="s">
        <v>46</v>
      </c>
      <c r="Y51" s="57">
        <v>58</v>
      </c>
    </row>
    <row r="52" spans="1:25" ht="14.25" thickBot="1" x14ac:dyDescent="0.2">
      <c r="N52" s="77"/>
      <c r="O52" s="70"/>
      <c r="P52" s="73" t="s">
        <v>95</v>
      </c>
      <c r="Q52" s="74">
        <f>SUM(U9:U49)</f>
        <v>49</v>
      </c>
      <c r="R52" s="75">
        <f>SUM(V9:V49)</f>
        <v>56</v>
      </c>
      <c r="S52" s="75">
        <f>SUM(Q52:R52)</f>
        <v>105</v>
      </c>
      <c r="U52" s="65">
        <f>SUM(U9:U49)</f>
        <v>49</v>
      </c>
      <c r="V52" s="65">
        <f>SUM(V9:V49)</f>
        <v>56</v>
      </c>
      <c r="X52" s="57" t="s">
        <v>47</v>
      </c>
      <c r="Y52" s="57">
        <v>59</v>
      </c>
    </row>
    <row r="53" spans="1:25" x14ac:dyDescent="0.15">
      <c r="U53" s="65">
        <f>G33+L33+Q33+U41+U49</f>
        <v>19</v>
      </c>
      <c r="V53" s="65">
        <f>H33+M33+R33+V41+V49</f>
        <v>20</v>
      </c>
      <c r="X53" s="57" t="s">
        <v>48</v>
      </c>
      <c r="Y53" s="57">
        <v>60</v>
      </c>
    </row>
    <row r="54" spans="1:25" x14ac:dyDescent="0.15">
      <c r="U54" s="65">
        <f>Q33+U41+U49</f>
        <v>6</v>
      </c>
      <c r="V54" s="65">
        <f>R33+V41+V49</f>
        <v>11</v>
      </c>
      <c r="X54" s="57" t="s">
        <v>49</v>
      </c>
      <c r="Y54" s="57">
        <v>61</v>
      </c>
    </row>
    <row r="55" spans="1:25" x14ac:dyDescent="0.15">
      <c r="X55" s="57" t="s">
        <v>50</v>
      </c>
      <c r="Y55" s="57">
        <v>62</v>
      </c>
    </row>
    <row r="56" spans="1:25" x14ac:dyDescent="0.15">
      <c r="X56" s="57" t="s">
        <v>51</v>
      </c>
      <c r="Y56" s="57">
        <v>63</v>
      </c>
    </row>
    <row r="57" spans="1:25" x14ac:dyDescent="0.15">
      <c r="X57" s="57" t="s">
        <v>52</v>
      </c>
      <c r="Y57" s="57">
        <v>64</v>
      </c>
    </row>
    <row r="58" spans="1:25" x14ac:dyDescent="0.15">
      <c r="X58" s="57" t="s">
        <v>53</v>
      </c>
      <c r="Y58" s="57">
        <v>65</v>
      </c>
    </row>
    <row r="59" spans="1:25" x14ac:dyDescent="0.15">
      <c r="X59" s="57" t="s">
        <v>54</v>
      </c>
      <c r="Y59" s="57">
        <v>66</v>
      </c>
    </row>
    <row r="60" spans="1:25" x14ac:dyDescent="0.15">
      <c r="X60" s="57" t="s">
        <v>55</v>
      </c>
      <c r="Y60" s="57">
        <v>67</v>
      </c>
    </row>
    <row r="61" spans="1:25" x14ac:dyDescent="0.15">
      <c r="X61" s="57" t="s">
        <v>122</v>
      </c>
      <c r="Y61" s="57">
        <v>68</v>
      </c>
    </row>
    <row r="62" spans="1:25" x14ac:dyDescent="0.15">
      <c r="X62" s="57" t="s">
        <v>56</v>
      </c>
      <c r="Y62" s="57">
        <v>69</v>
      </c>
    </row>
    <row r="63" spans="1:25" x14ac:dyDescent="0.15">
      <c r="X63" s="57" t="s">
        <v>57</v>
      </c>
      <c r="Y63" s="57">
        <v>70</v>
      </c>
    </row>
    <row r="64" spans="1:25" x14ac:dyDescent="0.15">
      <c r="X64" s="57" t="s">
        <v>58</v>
      </c>
      <c r="Y64" s="57">
        <v>71</v>
      </c>
    </row>
    <row r="65" spans="24:25" x14ac:dyDescent="0.15">
      <c r="X65" s="57" t="s">
        <v>59</v>
      </c>
      <c r="Y65" s="57">
        <v>72</v>
      </c>
    </row>
    <row r="66" spans="24:25" x14ac:dyDescent="0.15">
      <c r="X66" s="57" t="s">
        <v>60</v>
      </c>
      <c r="Y66" s="57">
        <v>73</v>
      </c>
    </row>
  </sheetData>
  <sheetProtection sheet="1"/>
  <phoneticPr fontId="2"/>
  <dataValidations count="1">
    <dataValidation type="list" allowBlank="1" showInputMessage="1" showErrorMessage="1" sqref="H1">
      <formula1>$X$3:$X$66</formula1>
    </dataValidation>
  </dataValidations>
  <pageMargins left="0.99" right="0.78700000000000003" top="0.47" bottom="0.28000000000000003" header="0.4" footer="0.21"/>
  <pageSetup paperSize="9" scale="84" orientation="landscape" verticalDpi="0" r:id="rId1"/>
  <headerFooter alignWithMargins="0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66"/>
  <sheetViews>
    <sheetView tabSelected="1" zoomScale="80" workbookViewId="0">
      <pane ySplit="1" topLeftCell="A2" activePane="bottomLeft" state="frozen"/>
      <selection activeCell="I52" sqref="I52"/>
      <selection pane="bottomLeft" activeCell="I52" sqref="I52"/>
    </sheetView>
  </sheetViews>
  <sheetFormatPr defaultRowHeight="13.5" x14ac:dyDescent="0.15"/>
  <cols>
    <col min="1" max="4" width="9" style="57"/>
    <col min="5" max="5" width="2.125" style="57" customWidth="1"/>
    <col min="6" max="9" width="9" style="57"/>
    <col min="10" max="10" width="0.875" style="57" customWidth="1"/>
    <col min="11" max="14" width="9" style="57"/>
    <col min="15" max="15" width="1" style="57" customWidth="1"/>
    <col min="16" max="16384" width="9" style="57"/>
  </cols>
  <sheetData>
    <row r="1" spans="1:25" x14ac:dyDescent="0.15">
      <c r="A1" s="55" t="s">
        <v>99</v>
      </c>
      <c r="B1" s="55"/>
      <c r="C1" s="55"/>
      <c r="D1" s="55"/>
      <c r="E1" s="55"/>
      <c r="F1" s="55"/>
      <c r="G1" s="56" t="s">
        <v>92</v>
      </c>
      <c r="H1" s="78" t="s">
        <v>154</v>
      </c>
      <c r="J1" s="55"/>
      <c r="K1" s="55"/>
      <c r="L1" s="55"/>
      <c r="M1" s="55"/>
      <c r="N1" s="55"/>
      <c r="O1" s="55" t="s">
        <v>93</v>
      </c>
      <c r="P1" s="55"/>
      <c r="Q1" s="55"/>
      <c r="R1" s="55" t="str">
        <f>高齢者率65!J1</f>
        <v>平成30年3月末</v>
      </c>
      <c r="S1" s="55"/>
      <c r="Y1" s="55">
        <f>VLOOKUP(H1,X3:Y67,2,FALSE)</f>
        <v>65</v>
      </c>
    </row>
    <row r="2" spans="1:25" x14ac:dyDescent="0.15">
      <c r="A2" s="58"/>
      <c r="B2" s="58"/>
      <c r="C2" s="58"/>
      <c r="D2" s="58"/>
      <c r="E2" s="55"/>
      <c r="F2" s="58"/>
      <c r="G2" s="58"/>
      <c r="H2" s="58"/>
      <c r="I2" s="58"/>
      <c r="J2" s="55"/>
      <c r="K2" s="58"/>
      <c r="L2" s="58"/>
      <c r="M2" s="58"/>
      <c r="N2" s="58"/>
      <c r="O2" s="55"/>
      <c r="P2" s="58"/>
      <c r="Q2" s="58"/>
      <c r="R2" s="58"/>
      <c r="S2" s="58"/>
    </row>
    <row r="3" spans="1:25" x14ac:dyDescent="0.15">
      <c r="A3" s="59" t="s">
        <v>0</v>
      </c>
      <c r="B3" s="59" t="s">
        <v>89</v>
      </c>
      <c r="C3" s="59" t="s">
        <v>90</v>
      </c>
      <c r="D3" s="59" t="s">
        <v>91</v>
      </c>
      <c r="E3" s="60"/>
      <c r="F3" s="59" t="s">
        <v>0</v>
      </c>
      <c r="G3" s="59" t="s">
        <v>89</v>
      </c>
      <c r="H3" s="59" t="s">
        <v>90</v>
      </c>
      <c r="I3" s="59" t="s">
        <v>91</v>
      </c>
      <c r="J3" s="60"/>
      <c r="K3" s="59" t="s">
        <v>0</v>
      </c>
      <c r="L3" s="59" t="s">
        <v>89</v>
      </c>
      <c r="M3" s="59" t="s">
        <v>90</v>
      </c>
      <c r="N3" s="59" t="s">
        <v>91</v>
      </c>
      <c r="O3" s="60"/>
      <c r="P3" s="59" t="s">
        <v>0</v>
      </c>
      <c r="Q3" s="59" t="s">
        <v>89</v>
      </c>
      <c r="R3" s="59" t="s">
        <v>90</v>
      </c>
      <c r="S3" s="59" t="s">
        <v>91</v>
      </c>
      <c r="T3" s="61"/>
      <c r="X3" s="57" t="s">
        <v>2</v>
      </c>
      <c r="Y3" s="57">
        <v>1</v>
      </c>
    </row>
    <row r="4" spans="1:25" x14ac:dyDescent="0.15">
      <c r="A4" s="62">
        <v>0</v>
      </c>
      <c r="B4" s="62">
        <f>IF(ISNA(VLOOKUP($Y$1*1000+A4,年齢別人口集計表AD2!$A$2:$K$5000,9,FALSE)),0,VLOOKUP($Y$1*1000+A4,年齢別人口集計表AD2!$A$2:$K$5000,9,FALSE))</f>
        <v>0</v>
      </c>
      <c r="C4" s="62">
        <f>IF(ISNA(VLOOKUP($Y$1*1000+A4,年齢別人口集計表AD2!$A$2:$K$5000,10,FALSE)),0,VLOOKUP($Y$1*1000+A4,年齢別人口集計表AD2!$A$2:$K$5000,10,FALSE))</f>
        <v>0</v>
      </c>
      <c r="D4" s="62">
        <f>SUM(B4:C4)</f>
        <v>0</v>
      </c>
      <c r="E4" s="63"/>
      <c r="F4" s="62">
        <v>5</v>
      </c>
      <c r="G4" s="62">
        <f>IF(ISNA(VLOOKUP($Y$1*1000+F4,年齢別人口集計表AD2!$A$2:$K$5000,9,FALSE)),0,VLOOKUP($Y$1*1000+F4,年齢別人口集計表AD2!$A$2:$K$5000,9,FALSE))</f>
        <v>0</v>
      </c>
      <c r="H4" s="62">
        <f>IF(ISNA(VLOOKUP($Y$1*1000+F4,年齢別人口集計表AD2!$A$2:$K$5000,10,FALSE)),0,VLOOKUP($Y$1*1000+F4,年齢別人口集計表AD2!$A$2:$K$5000,10,FALSE))</f>
        <v>1</v>
      </c>
      <c r="I4" s="62">
        <f>SUM(G4:H4)</f>
        <v>1</v>
      </c>
      <c r="J4" s="63"/>
      <c r="K4" s="62">
        <v>10</v>
      </c>
      <c r="L4" s="62">
        <f>IF(ISNA(VLOOKUP($Y$1*1000+K4,年齢別人口集計表AD2!$A$2:$K$5000,9,FALSE)),0,VLOOKUP($Y$1*1000+K4,年齢別人口集計表AD2!$A$2:$K$5000,9,FALSE))</f>
        <v>1</v>
      </c>
      <c r="M4" s="62">
        <f>IF(ISNA(VLOOKUP($Y$1*1000+K4,年齢別人口集計表AD2!$A$2:$K$5000,10,FALSE)),0,VLOOKUP($Y$1*1000+K4,年齢別人口集計表AD2!$A$2:$K$5000,10,FALSE))</f>
        <v>1</v>
      </c>
      <c r="N4" s="62">
        <f>SUM(L4:M4)</f>
        <v>2</v>
      </c>
      <c r="O4" s="63"/>
      <c r="P4" s="62">
        <v>15</v>
      </c>
      <c r="Q4" s="62">
        <f>IF(ISNA(VLOOKUP($Y$1*1000+P4,年齢別人口集計表AD2!$A$2:$K$5000,9,FALSE)),0,VLOOKUP($Y$1*1000+P4,年齢別人口集計表AD2!$A$2:$K$5000,9,FALSE))</f>
        <v>0</v>
      </c>
      <c r="R4" s="62">
        <f>IF(ISNA(VLOOKUP($Y$1*1000+P4,年齢別人口集計表AD2!$A$2:$K$5000,10,FALSE)),0,VLOOKUP($Y$1*1000+P4,年齢別人口集計表AD2!$A$2:$K$5000,10,FALSE))</f>
        <v>0</v>
      </c>
      <c r="S4" s="62">
        <f>SUM(Q4:R4)</f>
        <v>0</v>
      </c>
      <c r="X4" s="57" t="s">
        <v>3</v>
      </c>
      <c r="Y4" s="57">
        <v>2</v>
      </c>
    </row>
    <row r="5" spans="1:25" x14ac:dyDescent="0.15">
      <c r="A5" s="62">
        <v>1</v>
      </c>
      <c r="B5" s="62">
        <f>IF(ISNA(VLOOKUP($Y$1*1000+A5,年齢別人口集計表AD2!$A$2:$K$5000,9,FALSE)),0,VLOOKUP($Y$1*1000+A5,年齢別人口集計表AD2!$A$2:$K$5000,9,FALSE))</f>
        <v>1</v>
      </c>
      <c r="C5" s="62">
        <f>IF(ISNA(VLOOKUP($Y$1*1000+A5,年齢別人口集計表AD2!$A$2:$K$5000,10,FALSE)),0,VLOOKUP($Y$1*1000+A5,年齢別人口集計表AD2!$A$2:$K$5000,10,FALSE))</f>
        <v>1</v>
      </c>
      <c r="D5" s="62">
        <f>SUM(B5:C5)</f>
        <v>2</v>
      </c>
      <c r="E5" s="63"/>
      <c r="F5" s="62">
        <v>6</v>
      </c>
      <c r="G5" s="62">
        <f>IF(ISNA(VLOOKUP($Y$1*1000+F5,年齢別人口集計表AD2!$A$2:$K$5000,9,FALSE)),0,VLOOKUP($Y$1*1000+F5,年齢別人口集計表AD2!$A$2:$K$5000,9,FALSE))</f>
        <v>0</v>
      </c>
      <c r="H5" s="62">
        <f>IF(ISNA(VLOOKUP($Y$1*1000+F5,年齢別人口集計表AD2!$A$2:$K$5000,10,FALSE)),0,VLOOKUP($Y$1*1000+F5,年齢別人口集計表AD2!$A$2:$K$5000,10,FALSE))</f>
        <v>0</v>
      </c>
      <c r="I5" s="62">
        <f>SUM(G5:H5)</f>
        <v>0</v>
      </c>
      <c r="J5" s="63"/>
      <c r="K5" s="62">
        <v>11</v>
      </c>
      <c r="L5" s="62">
        <f>IF(ISNA(VLOOKUP($Y$1*1000+K5,年齢別人口集計表AD2!$A$2:$K$5000,9,FALSE)),0,VLOOKUP($Y$1*1000+K5,年齢別人口集計表AD2!$A$2:$K$5000,9,FALSE))</f>
        <v>0</v>
      </c>
      <c r="M5" s="62">
        <f>IF(ISNA(VLOOKUP($Y$1*1000+K5,年齢別人口集計表AD2!$A$2:$K$5000,10,FALSE)),0,VLOOKUP($Y$1*1000+K5,年齢別人口集計表AD2!$A$2:$K$5000,10,FALSE))</f>
        <v>1</v>
      </c>
      <c r="N5" s="62">
        <f>SUM(L5:M5)</f>
        <v>1</v>
      </c>
      <c r="O5" s="63"/>
      <c r="P5" s="62">
        <v>16</v>
      </c>
      <c r="Q5" s="62">
        <f>IF(ISNA(VLOOKUP($Y$1*1000+P5,年齢別人口集計表AD2!$A$2:$K$5000,9,FALSE)),0,VLOOKUP($Y$1*1000+P5,年齢別人口集計表AD2!$A$2:$K$5000,9,FALSE))</f>
        <v>1</v>
      </c>
      <c r="R5" s="62">
        <f>IF(ISNA(VLOOKUP($Y$1*1000+P5,年齢別人口集計表AD2!$A$2:$K$5000,10,FALSE)),0,VLOOKUP($Y$1*1000+P5,年齢別人口集計表AD2!$A$2:$K$5000,10,FALSE))</f>
        <v>0</v>
      </c>
      <c r="S5" s="62">
        <f>SUM(Q5:R5)</f>
        <v>1</v>
      </c>
      <c r="X5" s="57" t="s">
        <v>4</v>
      </c>
      <c r="Y5" s="57">
        <v>3</v>
      </c>
    </row>
    <row r="6" spans="1:25" x14ac:dyDescent="0.15">
      <c r="A6" s="62">
        <v>2</v>
      </c>
      <c r="B6" s="62">
        <f>IF(ISNA(VLOOKUP($Y$1*1000+A6,年齢別人口集計表AD2!$A$2:$K$5000,9,FALSE)),0,VLOOKUP($Y$1*1000+A6,年齢別人口集計表AD2!$A$2:$K$5000,9,FALSE))</f>
        <v>0</v>
      </c>
      <c r="C6" s="62">
        <f>IF(ISNA(VLOOKUP($Y$1*1000+A6,年齢別人口集計表AD2!$A$2:$K$5000,10,FALSE)),0,VLOOKUP($Y$1*1000+A6,年齢別人口集計表AD2!$A$2:$K$5000,10,FALSE))</f>
        <v>0</v>
      </c>
      <c r="D6" s="62">
        <f>SUM(B6:C6)</f>
        <v>0</v>
      </c>
      <c r="E6" s="63"/>
      <c r="F6" s="62">
        <v>7</v>
      </c>
      <c r="G6" s="62">
        <f>IF(ISNA(VLOOKUP($Y$1*1000+F6,年齢別人口集計表AD2!$A$2:$K$5000,9,FALSE)),0,VLOOKUP($Y$1*1000+F6,年齢別人口集計表AD2!$A$2:$K$5000,9,FALSE))</f>
        <v>1</v>
      </c>
      <c r="H6" s="62">
        <f>IF(ISNA(VLOOKUP($Y$1*1000+F6,年齢別人口集計表AD2!$A$2:$K$5000,10,FALSE)),0,VLOOKUP($Y$1*1000+F6,年齢別人口集計表AD2!$A$2:$K$5000,10,FALSE))</f>
        <v>0</v>
      </c>
      <c r="I6" s="62">
        <f>SUM(G6:H6)</f>
        <v>1</v>
      </c>
      <c r="J6" s="63"/>
      <c r="K6" s="62">
        <v>12</v>
      </c>
      <c r="L6" s="62">
        <f>IF(ISNA(VLOOKUP($Y$1*1000+K6,年齢別人口集計表AD2!$A$2:$K$5000,9,FALSE)),0,VLOOKUP($Y$1*1000+K6,年齢別人口集計表AD2!$A$2:$K$5000,9,FALSE))</f>
        <v>2</v>
      </c>
      <c r="M6" s="62">
        <f>IF(ISNA(VLOOKUP($Y$1*1000+K6,年齢別人口集計表AD2!$A$2:$K$5000,10,FALSE)),0,VLOOKUP($Y$1*1000+K6,年齢別人口集計表AD2!$A$2:$K$5000,10,FALSE))</f>
        <v>0</v>
      </c>
      <c r="N6" s="62">
        <f>SUM(L6:M6)</f>
        <v>2</v>
      </c>
      <c r="O6" s="63"/>
      <c r="P6" s="62">
        <v>17</v>
      </c>
      <c r="Q6" s="62">
        <f>IF(ISNA(VLOOKUP($Y$1*1000+P6,年齢別人口集計表AD2!$A$2:$K$5000,9,FALSE)),0,VLOOKUP($Y$1*1000+P6,年齢別人口集計表AD2!$A$2:$K$5000,9,FALSE))</f>
        <v>0</v>
      </c>
      <c r="R6" s="62">
        <f>IF(ISNA(VLOOKUP($Y$1*1000+P6,年齢別人口集計表AD2!$A$2:$K$5000,10,FALSE)),0,VLOOKUP($Y$1*1000+P6,年齢別人口集計表AD2!$A$2:$K$5000,10,FALSE))</f>
        <v>0</v>
      </c>
      <c r="S6" s="62">
        <f>SUM(Q6:R6)</f>
        <v>0</v>
      </c>
      <c r="X6" s="57" t="s">
        <v>5</v>
      </c>
      <c r="Y6" s="57">
        <v>4</v>
      </c>
    </row>
    <row r="7" spans="1:25" x14ac:dyDescent="0.15">
      <c r="A7" s="62">
        <v>3</v>
      </c>
      <c r="B7" s="62">
        <f>IF(ISNA(VLOOKUP($Y$1*1000+A7,年齢別人口集計表AD2!$A$2:$K$5000,9,FALSE)),0,VLOOKUP($Y$1*1000+A7,年齢別人口集計表AD2!$A$2:$K$5000,9,FALSE))</f>
        <v>0</v>
      </c>
      <c r="C7" s="62">
        <f>IF(ISNA(VLOOKUP($Y$1*1000+A7,年齢別人口集計表AD2!$A$2:$K$5000,10,FALSE)),0,VLOOKUP($Y$1*1000+A7,年齢別人口集計表AD2!$A$2:$K$5000,10,FALSE))</f>
        <v>1</v>
      </c>
      <c r="D7" s="62">
        <f>SUM(B7:C7)</f>
        <v>1</v>
      </c>
      <c r="E7" s="63"/>
      <c r="F7" s="62">
        <v>8</v>
      </c>
      <c r="G7" s="62">
        <f>IF(ISNA(VLOOKUP($Y$1*1000+F7,年齢別人口集計表AD2!$A$2:$K$5000,9,FALSE)),0,VLOOKUP($Y$1*1000+F7,年齢別人口集計表AD2!$A$2:$K$5000,9,FALSE))</f>
        <v>2</v>
      </c>
      <c r="H7" s="62">
        <f>IF(ISNA(VLOOKUP($Y$1*1000+F7,年齢別人口集計表AD2!$A$2:$K$5000,10,FALSE)),0,VLOOKUP($Y$1*1000+F7,年齢別人口集計表AD2!$A$2:$K$5000,10,FALSE))</f>
        <v>1</v>
      </c>
      <c r="I7" s="62">
        <f>SUM(G7:H7)</f>
        <v>3</v>
      </c>
      <c r="J7" s="63"/>
      <c r="K7" s="62">
        <v>13</v>
      </c>
      <c r="L7" s="62">
        <f>IF(ISNA(VLOOKUP($Y$1*1000+K7,年齢別人口集計表AD2!$A$2:$K$5000,9,FALSE)),0,VLOOKUP($Y$1*1000+K7,年齢別人口集計表AD2!$A$2:$K$5000,9,FALSE))</f>
        <v>0</v>
      </c>
      <c r="M7" s="62">
        <f>IF(ISNA(VLOOKUP($Y$1*1000+K7,年齢別人口集計表AD2!$A$2:$K$5000,10,FALSE)),0,VLOOKUP($Y$1*1000+K7,年齢別人口集計表AD2!$A$2:$K$5000,10,FALSE))</f>
        <v>0</v>
      </c>
      <c r="N7" s="62">
        <f>SUM(L7:M7)</f>
        <v>0</v>
      </c>
      <c r="O7" s="63"/>
      <c r="P7" s="62">
        <v>18</v>
      </c>
      <c r="Q7" s="62">
        <f>IF(ISNA(VLOOKUP($Y$1*1000+P7,年齢別人口集計表AD2!$A$2:$K$5000,9,FALSE)),0,VLOOKUP($Y$1*1000+P7,年齢別人口集計表AD2!$A$2:$K$5000,9,FALSE))</f>
        <v>0</v>
      </c>
      <c r="R7" s="62">
        <f>IF(ISNA(VLOOKUP($Y$1*1000+P7,年齢別人口集計表AD2!$A$2:$K$5000,10,FALSE)),0,VLOOKUP($Y$1*1000+P7,年齢別人口集計表AD2!$A$2:$K$5000,10,FALSE))</f>
        <v>0</v>
      </c>
      <c r="S7" s="62">
        <f>SUM(Q7:R7)</f>
        <v>0</v>
      </c>
      <c r="X7" s="57" t="s">
        <v>6</v>
      </c>
      <c r="Y7" s="57">
        <v>5</v>
      </c>
    </row>
    <row r="8" spans="1:25" x14ac:dyDescent="0.15">
      <c r="A8" s="62">
        <v>4</v>
      </c>
      <c r="B8" s="62">
        <f>IF(ISNA(VLOOKUP($Y$1*1000+A8,年齢別人口集計表AD2!$A$2:$K$5000,9,FALSE)),0,VLOOKUP($Y$1*1000+A8,年齢別人口集計表AD2!$A$2:$K$5000,9,FALSE))</f>
        <v>1</v>
      </c>
      <c r="C8" s="62">
        <f>IF(ISNA(VLOOKUP($Y$1*1000+A8,年齢別人口集計表AD2!$A$2:$K$5000,10,FALSE)),0,VLOOKUP($Y$1*1000+A8,年齢別人口集計表AD2!$A$2:$K$5000,10,FALSE))</f>
        <v>0</v>
      </c>
      <c r="D8" s="62">
        <f>SUM(B8:C8)</f>
        <v>1</v>
      </c>
      <c r="E8" s="63"/>
      <c r="F8" s="62">
        <v>9</v>
      </c>
      <c r="G8" s="62">
        <f>IF(ISNA(VLOOKUP($Y$1*1000+F8,年齢別人口集計表AD2!$A$2:$K$5000,9,FALSE)),0,VLOOKUP($Y$1*1000+F8,年齢別人口集計表AD2!$A$2:$K$5000,9,FALSE))</f>
        <v>0</v>
      </c>
      <c r="H8" s="62">
        <f>IF(ISNA(VLOOKUP($Y$1*1000+F8,年齢別人口集計表AD2!$A$2:$K$5000,10,FALSE)),0,VLOOKUP($Y$1*1000+F8,年齢別人口集計表AD2!$A$2:$K$5000,10,FALSE))</f>
        <v>0</v>
      </c>
      <c r="I8" s="62">
        <f>SUM(G8:H8)</f>
        <v>0</v>
      </c>
      <c r="J8" s="63"/>
      <c r="K8" s="62">
        <v>14</v>
      </c>
      <c r="L8" s="62">
        <f>IF(ISNA(VLOOKUP($Y$1*1000+K8,年齢別人口集計表AD2!$A$2:$K$5000,9,FALSE)),0,VLOOKUP($Y$1*1000+K8,年齢別人口集計表AD2!$A$2:$K$5000,9,FALSE))</f>
        <v>2</v>
      </c>
      <c r="M8" s="62">
        <f>IF(ISNA(VLOOKUP($Y$1*1000+K8,年齢別人口集計表AD2!$A$2:$K$5000,10,FALSE)),0,VLOOKUP($Y$1*1000+K8,年齢別人口集計表AD2!$A$2:$K$5000,10,FALSE))</f>
        <v>1</v>
      </c>
      <c r="N8" s="62">
        <f>SUM(L8:M8)</f>
        <v>3</v>
      </c>
      <c r="O8" s="63"/>
      <c r="P8" s="62">
        <v>19</v>
      </c>
      <c r="Q8" s="62">
        <f>IF(ISNA(VLOOKUP($Y$1*1000+P8,年齢別人口集計表AD2!$A$2:$K$5000,9,FALSE)),0,VLOOKUP($Y$1*1000+P8,年齢別人口集計表AD2!$A$2:$K$5000,9,FALSE))</f>
        <v>0</v>
      </c>
      <c r="R8" s="62">
        <f>IF(ISNA(VLOOKUP($Y$1*1000+P8,年齢別人口集計表AD2!$A$2:$K$5000,10,FALSE)),0,VLOOKUP($Y$1*1000+P8,年齢別人口集計表AD2!$A$2:$K$5000,10,FALSE))</f>
        <v>1</v>
      </c>
      <c r="S8" s="62">
        <f>SUM(Q8:R8)</f>
        <v>1</v>
      </c>
      <c r="X8" s="57" t="s">
        <v>7</v>
      </c>
      <c r="Y8" s="57">
        <v>6</v>
      </c>
    </row>
    <row r="9" spans="1:25" x14ac:dyDescent="0.15">
      <c r="A9" s="64" t="s">
        <v>91</v>
      </c>
      <c r="B9" s="62">
        <f>SUM(B4:B8)</f>
        <v>2</v>
      </c>
      <c r="C9" s="62">
        <f>SUM(C4:C8)</f>
        <v>2</v>
      </c>
      <c r="D9" s="62">
        <f>SUM(D4:D8)</f>
        <v>4</v>
      </c>
      <c r="E9" s="63"/>
      <c r="F9" s="64" t="s">
        <v>91</v>
      </c>
      <c r="G9" s="62">
        <f>SUM(G4:G8)</f>
        <v>3</v>
      </c>
      <c r="H9" s="62">
        <f>SUM(H4:H8)</f>
        <v>2</v>
      </c>
      <c r="I9" s="62">
        <f>SUM(I4:I8)</f>
        <v>5</v>
      </c>
      <c r="J9" s="63"/>
      <c r="K9" s="64" t="s">
        <v>91</v>
      </c>
      <c r="L9" s="62">
        <f>SUM(L4:L8)</f>
        <v>5</v>
      </c>
      <c r="M9" s="62">
        <f>SUM(M4:M8)</f>
        <v>3</v>
      </c>
      <c r="N9" s="62">
        <f>SUM(N4:N8)</f>
        <v>8</v>
      </c>
      <c r="O9" s="63"/>
      <c r="P9" s="64" t="s">
        <v>91</v>
      </c>
      <c r="Q9" s="62">
        <f>SUM(Q4:Q8)</f>
        <v>1</v>
      </c>
      <c r="R9" s="62">
        <f>SUM(R4:R8)</f>
        <v>1</v>
      </c>
      <c r="S9" s="62">
        <f>SUM(S4:S8)</f>
        <v>2</v>
      </c>
      <c r="U9" s="65">
        <f>Q9+L9+G9+B9</f>
        <v>11</v>
      </c>
      <c r="V9" s="65">
        <f>R9+M9+H9+C9</f>
        <v>8</v>
      </c>
      <c r="X9" s="57" t="s">
        <v>8</v>
      </c>
      <c r="Y9" s="57">
        <v>7</v>
      </c>
    </row>
    <row r="10" spans="1:25" x14ac:dyDescent="0.15">
      <c r="A10" s="66"/>
      <c r="B10" s="66"/>
      <c r="C10" s="66"/>
      <c r="D10" s="66"/>
      <c r="F10" s="66"/>
      <c r="G10" s="66"/>
      <c r="H10" s="66"/>
      <c r="I10" s="66"/>
      <c r="K10" s="66"/>
      <c r="L10" s="66"/>
      <c r="M10" s="66"/>
      <c r="N10" s="66"/>
      <c r="P10" s="66"/>
      <c r="Q10" s="66"/>
      <c r="R10" s="66"/>
      <c r="S10" s="66"/>
      <c r="X10" s="57" t="s">
        <v>9</v>
      </c>
      <c r="Y10" s="57">
        <v>8</v>
      </c>
    </row>
    <row r="11" spans="1:25" x14ac:dyDescent="0.15">
      <c r="A11" s="64" t="s">
        <v>0</v>
      </c>
      <c r="B11" s="64" t="s">
        <v>89</v>
      </c>
      <c r="C11" s="64" t="s">
        <v>90</v>
      </c>
      <c r="D11" s="64" t="s">
        <v>91</v>
      </c>
      <c r="E11" s="63"/>
      <c r="F11" s="64" t="s">
        <v>0</v>
      </c>
      <c r="G11" s="64" t="s">
        <v>89</v>
      </c>
      <c r="H11" s="64" t="s">
        <v>90</v>
      </c>
      <c r="I11" s="64" t="s">
        <v>91</v>
      </c>
      <c r="J11" s="63"/>
      <c r="K11" s="64" t="s">
        <v>0</v>
      </c>
      <c r="L11" s="64" t="s">
        <v>89</v>
      </c>
      <c r="M11" s="64" t="s">
        <v>90</v>
      </c>
      <c r="N11" s="64" t="s">
        <v>91</v>
      </c>
      <c r="O11" s="63"/>
      <c r="P11" s="64" t="s">
        <v>0</v>
      </c>
      <c r="Q11" s="64" t="s">
        <v>89</v>
      </c>
      <c r="R11" s="64" t="s">
        <v>90</v>
      </c>
      <c r="S11" s="64" t="s">
        <v>91</v>
      </c>
      <c r="X11" s="57" t="s">
        <v>10</v>
      </c>
      <c r="Y11" s="57">
        <v>9</v>
      </c>
    </row>
    <row r="12" spans="1:25" x14ac:dyDescent="0.15">
      <c r="A12" s="62">
        <v>20</v>
      </c>
      <c r="B12" s="62">
        <f>IF(ISNA(VLOOKUP($Y$1*1000+A12,年齢別人口集計表AD2!$A$2:$K$5000,9,FALSE)),0,VLOOKUP($Y$1*1000+A12,年齢別人口集計表AD2!$A$2:$K$5000,9,FALSE))</f>
        <v>0</v>
      </c>
      <c r="C12" s="62">
        <f>IF(ISNA(VLOOKUP($Y$1*1000+A12,年齢別人口集計表AD2!$A$2:$K$5000,10,FALSE)),0,VLOOKUP($Y$1*1000+A12,年齢別人口集計表AD2!$A$2:$K$5000,10,FALSE))</f>
        <v>1</v>
      </c>
      <c r="D12" s="62">
        <f>SUM(B12:C12)</f>
        <v>1</v>
      </c>
      <c r="E12" s="63"/>
      <c r="F12" s="62">
        <v>25</v>
      </c>
      <c r="G12" s="62">
        <f>IF(ISNA(VLOOKUP($Y$1*1000+F12,年齢別人口集計表AD2!$A$2:$K$5000,9,FALSE)),0,VLOOKUP($Y$1*1000+F12,年齢別人口集計表AD2!$A$2:$K$5000,9,FALSE))</f>
        <v>0</v>
      </c>
      <c r="H12" s="62">
        <f>IF(ISNA(VLOOKUP($Y$1*1000+F12,年齢別人口集計表AD2!$A$2:$K$5000,10,FALSE)),0,VLOOKUP($Y$1*1000+F12,年齢別人口集計表AD2!$A$2:$K$5000,10,FALSE))</f>
        <v>1</v>
      </c>
      <c r="I12" s="62">
        <f>SUM(G12:H12)</f>
        <v>1</v>
      </c>
      <c r="J12" s="63"/>
      <c r="K12" s="62">
        <v>30</v>
      </c>
      <c r="L12" s="62">
        <f>IF(ISNA(VLOOKUP($Y$1*1000+K12,年齢別人口集計表AD2!$A$2:$K$5000,9,FALSE)),0,VLOOKUP($Y$1*1000+K12,年齢別人口集計表AD2!$A$2:$K$5000,9,FALSE))</f>
        <v>1</v>
      </c>
      <c r="M12" s="62">
        <f>IF(ISNA(VLOOKUP($Y$1*1000+K12,年齢別人口集計表AD2!$A$2:$K$5000,10,FALSE)),0,VLOOKUP($Y$1*1000+K12,年齢別人口集計表AD2!$A$2:$K$5000,10,FALSE))</f>
        <v>0</v>
      </c>
      <c r="N12" s="62">
        <f>SUM(L12:M12)</f>
        <v>1</v>
      </c>
      <c r="O12" s="63"/>
      <c r="P12" s="62">
        <v>35</v>
      </c>
      <c r="Q12" s="62">
        <f>IF(ISNA(VLOOKUP($Y$1*1000+P12,年齢別人口集計表AD2!$A$2:$K$5000,9,FALSE)),0,VLOOKUP($Y$1*1000+P12,年齢別人口集計表AD2!$A$2:$K$5000,9,FALSE))</f>
        <v>0</v>
      </c>
      <c r="R12" s="62">
        <f>IF(ISNA(VLOOKUP($Y$1*1000+P12,年齢別人口集計表AD2!$A$2:$K$5000,10,FALSE)),0,VLOOKUP($Y$1*1000+P12,年齢別人口集計表AD2!$A$2:$K$5000,10,FALSE))</f>
        <v>1</v>
      </c>
      <c r="S12" s="62">
        <f>SUM(Q12:R12)</f>
        <v>1</v>
      </c>
      <c r="X12" s="57" t="s">
        <v>11</v>
      </c>
      <c r="Y12" s="57">
        <v>10</v>
      </c>
    </row>
    <row r="13" spans="1:25" x14ac:dyDescent="0.15">
      <c r="A13" s="62">
        <v>21</v>
      </c>
      <c r="B13" s="62">
        <f>IF(ISNA(VLOOKUP($Y$1*1000+A13,年齢別人口集計表AD2!$A$2:$K$5000,9,FALSE)),0,VLOOKUP($Y$1*1000+A13,年齢別人口集計表AD2!$A$2:$K$5000,9,FALSE))</f>
        <v>0</v>
      </c>
      <c r="C13" s="62">
        <f>IF(ISNA(VLOOKUP($Y$1*1000+A13,年齢別人口集計表AD2!$A$2:$K$5000,10,FALSE)),0,VLOOKUP($Y$1*1000+A13,年齢別人口集計表AD2!$A$2:$K$5000,10,FALSE))</f>
        <v>0</v>
      </c>
      <c r="D13" s="62">
        <f>SUM(B13:C13)</f>
        <v>0</v>
      </c>
      <c r="E13" s="63"/>
      <c r="F13" s="62">
        <v>26</v>
      </c>
      <c r="G13" s="62">
        <f>IF(ISNA(VLOOKUP($Y$1*1000+F13,年齢別人口集計表AD2!$A$2:$K$5000,9,FALSE)),0,VLOOKUP($Y$1*1000+F13,年齢別人口集計表AD2!$A$2:$K$5000,9,FALSE))</f>
        <v>1</v>
      </c>
      <c r="H13" s="62">
        <f>IF(ISNA(VLOOKUP($Y$1*1000+F13,年齢別人口集計表AD2!$A$2:$K$5000,10,FALSE)),0,VLOOKUP($Y$1*1000+F13,年齢別人口集計表AD2!$A$2:$K$5000,10,FALSE))</f>
        <v>0</v>
      </c>
      <c r="I13" s="62">
        <f>SUM(G13:H13)</f>
        <v>1</v>
      </c>
      <c r="J13" s="63"/>
      <c r="K13" s="62">
        <v>31</v>
      </c>
      <c r="L13" s="62">
        <f>IF(ISNA(VLOOKUP($Y$1*1000+K13,年齢別人口集計表AD2!$A$2:$K$5000,9,FALSE)),0,VLOOKUP($Y$1*1000+K13,年齢別人口集計表AD2!$A$2:$K$5000,9,FALSE))</f>
        <v>2</v>
      </c>
      <c r="M13" s="62">
        <f>IF(ISNA(VLOOKUP($Y$1*1000+K13,年齢別人口集計表AD2!$A$2:$K$5000,10,FALSE)),0,VLOOKUP($Y$1*1000+K13,年齢別人口集計表AD2!$A$2:$K$5000,10,FALSE))</f>
        <v>2</v>
      </c>
      <c r="N13" s="62">
        <f>SUM(L13:M13)</f>
        <v>4</v>
      </c>
      <c r="O13" s="63"/>
      <c r="P13" s="62">
        <v>36</v>
      </c>
      <c r="Q13" s="62">
        <f>IF(ISNA(VLOOKUP($Y$1*1000+P13,年齢別人口集計表AD2!$A$2:$K$5000,9,FALSE)),0,VLOOKUP($Y$1*1000+P13,年齢別人口集計表AD2!$A$2:$K$5000,9,FALSE))</f>
        <v>1</v>
      </c>
      <c r="R13" s="62">
        <f>IF(ISNA(VLOOKUP($Y$1*1000+P13,年齢別人口集計表AD2!$A$2:$K$5000,10,FALSE)),0,VLOOKUP($Y$1*1000+P13,年齢別人口集計表AD2!$A$2:$K$5000,10,FALSE))</f>
        <v>2</v>
      </c>
      <c r="S13" s="62">
        <f>SUM(Q13:R13)</f>
        <v>3</v>
      </c>
      <c r="X13" s="57" t="s">
        <v>12</v>
      </c>
      <c r="Y13" s="57">
        <v>11</v>
      </c>
    </row>
    <row r="14" spans="1:25" x14ac:dyDescent="0.15">
      <c r="A14" s="62">
        <v>22</v>
      </c>
      <c r="B14" s="62">
        <f>IF(ISNA(VLOOKUP($Y$1*1000+A14,年齢別人口集計表AD2!$A$2:$K$5000,9,FALSE)),0,VLOOKUP($Y$1*1000+A14,年齢別人口集計表AD2!$A$2:$K$5000,9,FALSE))</f>
        <v>1</v>
      </c>
      <c r="C14" s="62">
        <f>IF(ISNA(VLOOKUP($Y$1*1000+A14,年齢別人口集計表AD2!$A$2:$K$5000,10,FALSE)),0,VLOOKUP($Y$1*1000+A14,年齢別人口集計表AD2!$A$2:$K$5000,10,FALSE))</f>
        <v>2</v>
      </c>
      <c r="D14" s="62">
        <f>SUM(B14:C14)</f>
        <v>3</v>
      </c>
      <c r="E14" s="63"/>
      <c r="F14" s="62">
        <v>27</v>
      </c>
      <c r="G14" s="62">
        <f>IF(ISNA(VLOOKUP($Y$1*1000+F14,年齢別人口集計表AD2!$A$2:$K$5000,9,FALSE)),0,VLOOKUP($Y$1*1000+F14,年齢別人口集計表AD2!$A$2:$K$5000,9,FALSE))</f>
        <v>0</v>
      </c>
      <c r="H14" s="62">
        <f>IF(ISNA(VLOOKUP($Y$1*1000+F14,年齢別人口集計表AD2!$A$2:$K$5000,10,FALSE)),0,VLOOKUP($Y$1*1000+F14,年齢別人口集計表AD2!$A$2:$K$5000,10,FALSE))</f>
        <v>2</v>
      </c>
      <c r="I14" s="62">
        <f>SUM(G14:H14)</f>
        <v>2</v>
      </c>
      <c r="J14" s="63"/>
      <c r="K14" s="62">
        <v>32</v>
      </c>
      <c r="L14" s="62">
        <f>IF(ISNA(VLOOKUP($Y$1*1000+K14,年齢別人口集計表AD2!$A$2:$K$5000,9,FALSE)),0,VLOOKUP($Y$1*1000+K14,年齢別人口集計表AD2!$A$2:$K$5000,9,FALSE))</f>
        <v>0</v>
      </c>
      <c r="M14" s="62">
        <f>IF(ISNA(VLOOKUP($Y$1*1000+K14,年齢別人口集計表AD2!$A$2:$K$5000,10,FALSE)),0,VLOOKUP($Y$1*1000+K14,年齢別人口集計表AD2!$A$2:$K$5000,10,FALSE))</f>
        <v>0</v>
      </c>
      <c r="N14" s="62">
        <f>SUM(L14:M14)</f>
        <v>0</v>
      </c>
      <c r="O14" s="63"/>
      <c r="P14" s="62">
        <v>37</v>
      </c>
      <c r="Q14" s="62">
        <f>IF(ISNA(VLOOKUP($Y$1*1000+P14,年齢別人口集計表AD2!$A$2:$K$5000,9,FALSE)),0,VLOOKUP($Y$1*1000+P14,年齢別人口集計表AD2!$A$2:$K$5000,9,FALSE))</f>
        <v>1</v>
      </c>
      <c r="R14" s="62">
        <f>IF(ISNA(VLOOKUP($Y$1*1000+P14,年齢別人口集計表AD2!$A$2:$K$5000,10,FALSE)),0,VLOOKUP($Y$1*1000+P14,年齢別人口集計表AD2!$A$2:$K$5000,10,FALSE))</f>
        <v>0</v>
      </c>
      <c r="S14" s="62">
        <f>SUM(Q14:R14)</f>
        <v>1</v>
      </c>
      <c r="X14" s="57" t="s">
        <v>13</v>
      </c>
      <c r="Y14" s="57">
        <v>12</v>
      </c>
    </row>
    <row r="15" spans="1:25" x14ac:dyDescent="0.15">
      <c r="A15" s="62">
        <v>23</v>
      </c>
      <c r="B15" s="62">
        <f>IF(ISNA(VLOOKUP($Y$1*1000+A15,年齢別人口集計表AD2!$A$2:$K$5000,9,FALSE)),0,VLOOKUP($Y$1*1000+A15,年齢別人口集計表AD2!$A$2:$K$5000,9,FALSE))</f>
        <v>0</v>
      </c>
      <c r="C15" s="62">
        <f>IF(ISNA(VLOOKUP($Y$1*1000+A15,年齢別人口集計表AD2!$A$2:$K$5000,10,FALSE)),0,VLOOKUP($Y$1*1000+A15,年齢別人口集計表AD2!$A$2:$K$5000,10,FALSE))</f>
        <v>1</v>
      </c>
      <c r="D15" s="62">
        <f>SUM(B15:C15)</f>
        <v>1</v>
      </c>
      <c r="E15" s="63"/>
      <c r="F15" s="62">
        <v>28</v>
      </c>
      <c r="G15" s="62">
        <f>IF(ISNA(VLOOKUP($Y$1*1000+F15,年齢別人口集計表AD2!$A$2:$K$5000,9,FALSE)),0,VLOOKUP($Y$1*1000+F15,年齢別人口集計表AD2!$A$2:$K$5000,9,FALSE))</f>
        <v>1</v>
      </c>
      <c r="H15" s="62">
        <f>IF(ISNA(VLOOKUP($Y$1*1000+F15,年齢別人口集計表AD2!$A$2:$K$5000,10,FALSE)),0,VLOOKUP($Y$1*1000+F15,年齢別人口集計表AD2!$A$2:$K$5000,10,FALSE))</f>
        <v>0</v>
      </c>
      <c r="I15" s="62">
        <f>SUM(G15:H15)</f>
        <v>1</v>
      </c>
      <c r="J15" s="63"/>
      <c r="K15" s="62">
        <v>33</v>
      </c>
      <c r="L15" s="62">
        <f>IF(ISNA(VLOOKUP($Y$1*1000+K15,年齢別人口集計表AD2!$A$2:$K$5000,9,FALSE)),0,VLOOKUP($Y$1*1000+K15,年齢別人口集計表AD2!$A$2:$K$5000,9,FALSE))</f>
        <v>1</v>
      </c>
      <c r="M15" s="62">
        <f>IF(ISNA(VLOOKUP($Y$1*1000+K15,年齢別人口集計表AD2!$A$2:$K$5000,10,FALSE)),0,VLOOKUP($Y$1*1000+K15,年齢別人口集計表AD2!$A$2:$K$5000,10,FALSE))</f>
        <v>0</v>
      </c>
      <c r="N15" s="62">
        <f>SUM(L15:M15)</f>
        <v>1</v>
      </c>
      <c r="O15" s="63"/>
      <c r="P15" s="62">
        <v>38</v>
      </c>
      <c r="Q15" s="62">
        <f>IF(ISNA(VLOOKUP($Y$1*1000+P15,年齢別人口集計表AD2!$A$2:$K$5000,9,FALSE)),0,VLOOKUP($Y$1*1000+P15,年齢別人口集計表AD2!$A$2:$K$5000,9,FALSE))</f>
        <v>1</v>
      </c>
      <c r="R15" s="62">
        <f>IF(ISNA(VLOOKUP($Y$1*1000+P15,年齢別人口集計表AD2!$A$2:$K$5000,10,FALSE)),0,VLOOKUP($Y$1*1000+P15,年齢別人口集計表AD2!$A$2:$K$5000,10,FALSE))</f>
        <v>0</v>
      </c>
      <c r="S15" s="62">
        <f>SUM(Q15:R15)</f>
        <v>1</v>
      </c>
      <c r="X15" s="57" t="s">
        <v>14</v>
      </c>
      <c r="Y15" s="57">
        <v>13</v>
      </c>
    </row>
    <row r="16" spans="1:25" x14ac:dyDescent="0.15">
      <c r="A16" s="62">
        <v>24</v>
      </c>
      <c r="B16" s="62">
        <f>IF(ISNA(VLOOKUP($Y$1*1000+A16,年齢別人口集計表AD2!$A$2:$K$5000,9,FALSE)),0,VLOOKUP($Y$1*1000+A16,年齢別人口集計表AD2!$A$2:$K$5000,9,FALSE))</f>
        <v>0</v>
      </c>
      <c r="C16" s="62">
        <f>IF(ISNA(VLOOKUP($Y$1*1000+A16,年齢別人口集計表AD2!$A$2:$K$5000,10,FALSE)),0,VLOOKUP($Y$1*1000+A16,年齢別人口集計表AD2!$A$2:$K$5000,10,FALSE))</f>
        <v>2</v>
      </c>
      <c r="D16" s="62">
        <f>SUM(B16:C16)</f>
        <v>2</v>
      </c>
      <c r="E16" s="63"/>
      <c r="F16" s="62">
        <v>29</v>
      </c>
      <c r="G16" s="62">
        <f>IF(ISNA(VLOOKUP($Y$1*1000+F16,年齢別人口集計表AD2!$A$2:$K$5000,9,FALSE)),0,VLOOKUP($Y$1*1000+F16,年齢別人口集計表AD2!$A$2:$K$5000,9,FALSE))</f>
        <v>1</v>
      </c>
      <c r="H16" s="62">
        <f>IF(ISNA(VLOOKUP($Y$1*1000+F16,年齢別人口集計表AD2!$A$2:$K$5000,10,FALSE)),0,VLOOKUP($Y$1*1000+F16,年齢別人口集計表AD2!$A$2:$K$5000,10,FALSE))</f>
        <v>1</v>
      </c>
      <c r="I16" s="62">
        <f>SUM(G16:H16)</f>
        <v>2</v>
      </c>
      <c r="J16" s="63"/>
      <c r="K16" s="62">
        <v>34</v>
      </c>
      <c r="L16" s="62">
        <f>IF(ISNA(VLOOKUP($Y$1*1000+K16,年齢別人口集計表AD2!$A$2:$K$5000,9,FALSE)),0,VLOOKUP($Y$1*1000+K16,年齢別人口集計表AD2!$A$2:$K$5000,9,FALSE))</f>
        <v>2</v>
      </c>
      <c r="M16" s="62">
        <f>IF(ISNA(VLOOKUP($Y$1*1000+K16,年齢別人口集計表AD2!$A$2:$K$5000,10,FALSE)),0,VLOOKUP($Y$1*1000+K16,年齢別人口集計表AD2!$A$2:$K$5000,10,FALSE))</f>
        <v>1</v>
      </c>
      <c r="N16" s="62">
        <f>SUM(L16:M16)</f>
        <v>3</v>
      </c>
      <c r="O16" s="63"/>
      <c r="P16" s="62">
        <v>39</v>
      </c>
      <c r="Q16" s="62">
        <f>IF(ISNA(VLOOKUP($Y$1*1000+P16,年齢別人口集計表AD2!$A$2:$K$5000,9,FALSE)),0,VLOOKUP($Y$1*1000+P16,年齢別人口集計表AD2!$A$2:$K$5000,9,FALSE))</f>
        <v>3</v>
      </c>
      <c r="R16" s="62">
        <f>IF(ISNA(VLOOKUP($Y$1*1000+P16,年齢別人口集計表AD2!$A$2:$K$5000,10,FALSE)),0,VLOOKUP($Y$1*1000+P16,年齢別人口集計表AD2!$A$2:$K$5000,10,FALSE))</f>
        <v>1</v>
      </c>
      <c r="S16" s="62">
        <f>SUM(Q16:R16)</f>
        <v>4</v>
      </c>
      <c r="X16" s="57" t="s">
        <v>15</v>
      </c>
      <c r="Y16" s="57">
        <v>14</v>
      </c>
    </row>
    <row r="17" spans="1:25" x14ac:dyDescent="0.15">
      <c r="A17" s="64" t="s">
        <v>91</v>
      </c>
      <c r="B17" s="62">
        <f>SUM(B12:B16)</f>
        <v>1</v>
      </c>
      <c r="C17" s="62">
        <f>SUM(C12:C16)</f>
        <v>6</v>
      </c>
      <c r="D17" s="62">
        <f>SUM(D12:D16)</f>
        <v>7</v>
      </c>
      <c r="E17" s="63"/>
      <c r="F17" s="64" t="s">
        <v>91</v>
      </c>
      <c r="G17" s="62">
        <f>SUM(G12:G16)</f>
        <v>3</v>
      </c>
      <c r="H17" s="62">
        <f>SUM(H12:H16)</f>
        <v>4</v>
      </c>
      <c r="I17" s="62">
        <f>SUM(I12:I16)</f>
        <v>7</v>
      </c>
      <c r="J17" s="63"/>
      <c r="K17" s="64" t="s">
        <v>91</v>
      </c>
      <c r="L17" s="62">
        <f>SUM(L12:L16)</f>
        <v>6</v>
      </c>
      <c r="M17" s="62">
        <f>SUM(M12:M16)</f>
        <v>3</v>
      </c>
      <c r="N17" s="62">
        <f>SUM(N12:N16)</f>
        <v>9</v>
      </c>
      <c r="O17" s="63"/>
      <c r="P17" s="64" t="s">
        <v>91</v>
      </c>
      <c r="Q17" s="62">
        <f>SUM(Q12:Q16)</f>
        <v>6</v>
      </c>
      <c r="R17" s="62">
        <f>SUM(R12:R16)</f>
        <v>4</v>
      </c>
      <c r="S17" s="62">
        <f>SUM(S12:S16)</f>
        <v>10</v>
      </c>
      <c r="U17" s="65">
        <f>Q17+L17+G17+B17</f>
        <v>16</v>
      </c>
      <c r="V17" s="65">
        <f>R17+M17+H17+C17</f>
        <v>17</v>
      </c>
      <c r="X17" s="57" t="s">
        <v>16</v>
      </c>
      <c r="Y17" s="57">
        <v>15</v>
      </c>
    </row>
    <row r="18" spans="1:25" x14ac:dyDescent="0.15">
      <c r="A18" s="66"/>
      <c r="B18" s="66"/>
      <c r="C18" s="66"/>
      <c r="D18" s="66"/>
      <c r="F18" s="66"/>
      <c r="G18" s="66"/>
      <c r="H18" s="66"/>
      <c r="I18" s="66"/>
      <c r="K18" s="66"/>
      <c r="L18" s="66"/>
      <c r="M18" s="66"/>
      <c r="N18" s="66"/>
      <c r="P18" s="66"/>
      <c r="Q18" s="66"/>
      <c r="R18" s="66"/>
      <c r="S18" s="66"/>
      <c r="X18" s="57" t="s">
        <v>17</v>
      </c>
      <c r="Y18" s="57">
        <v>16</v>
      </c>
    </row>
    <row r="19" spans="1:25" x14ac:dyDescent="0.15">
      <c r="A19" s="64" t="s">
        <v>0</v>
      </c>
      <c r="B19" s="64" t="s">
        <v>89</v>
      </c>
      <c r="C19" s="64" t="s">
        <v>90</v>
      </c>
      <c r="D19" s="64" t="s">
        <v>91</v>
      </c>
      <c r="E19" s="63"/>
      <c r="F19" s="64" t="s">
        <v>0</v>
      </c>
      <c r="G19" s="64" t="s">
        <v>89</v>
      </c>
      <c r="H19" s="64" t="s">
        <v>90</v>
      </c>
      <c r="I19" s="64" t="s">
        <v>91</v>
      </c>
      <c r="J19" s="63"/>
      <c r="K19" s="64" t="s">
        <v>0</v>
      </c>
      <c r="L19" s="64" t="s">
        <v>89</v>
      </c>
      <c r="M19" s="64" t="s">
        <v>90</v>
      </c>
      <c r="N19" s="64" t="s">
        <v>91</v>
      </c>
      <c r="O19" s="63"/>
      <c r="P19" s="64" t="s">
        <v>0</v>
      </c>
      <c r="Q19" s="64" t="s">
        <v>89</v>
      </c>
      <c r="R19" s="64" t="s">
        <v>90</v>
      </c>
      <c r="S19" s="64" t="s">
        <v>91</v>
      </c>
      <c r="X19" s="57" t="s">
        <v>18</v>
      </c>
      <c r="Y19" s="57">
        <v>17</v>
      </c>
    </row>
    <row r="20" spans="1:25" x14ac:dyDescent="0.15">
      <c r="A20" s="62">
        <v>40</v>
      </c>
      <c r="B20" s="62">
        <f>IF(ISNA(VLOOKUP($Y$1*1000+A20,年齢別人口集計表AD2!$A$2:$K$5000,9,FALSE)),0,VLOOKUP($Y$1*1000+A20,年齢別人口集計表AD2!$A$2:$K$5000,9,FALSE))</f>
        <v>0</v>
      </c>
      <c r="C20" s="62">
        <f>IF(ISNA(VLOOKUP($Y$1*1000+A20,年齢別人口集計表AD2!$A$2:$K$5000,10,FALSE)),0,VLOOKUP($Y$1*1000+A20,年齢別人口集計表AD2!$A$2:$K$5000,10,FALSE))</f>
        <v>0</v>
      </c>
      <c r="D20" s="62">
        <f>SUM(B20:C20)</f>
        <v>0</v>
      </c>
      <c r="E20" s="63"/>
      <c r="F20" s="62">
        <v>45</v>
      </c>
      <c r="G20" s="62">
        <f>IF(ISNA(VLOOKUP($Y$1*1000+F20,年齢別人口集計表AD2!$A$2:$K$5000,9,FALSE)),0,VLOOKUP($Y$1*1000+F20,年齢別人口集計表AD2!$A$2:$K$5000,9,FALSE))</f>
        <v>2</v>
      </c>
      <c r="H20" s="62">
        <f>IF(ISNA(VLOOKUP($Y$1*1000+F20,年齢別人口集計表AD2!$A$2:$K$5000,10,FALSE)),0,VLOOKUP($Y$1*1000+F20,年齢別人口集計表AD2!$A$2:$K$5000,10,FALSE))</f>
        <v>0</v>
      </c>
      <c r="I20" s="62">
        <f>SUM(G20:H20)</f>
        <v>2</v>
      </c>
      <c r="J20" s="63"/>
      <c r="K20" s="62">
        <v>50</v>
      </c>
      <c r="L20" s="62">
        <f>IF(ISNA(VLOOKUP($Y$1*1000+K20,年齢別人口集計表AD2!$A$2:$K$5000,9,FALSE)),0,VLOOKUP($Y$1*1000+K20,年齢別人口集計表AD2!$A$2:$K$5000,9,FALSE))</f>
        <v>1</v>
      </c>
      <c r="M20" s="62">
        <f>IF(ISNA(VLOOKUP($Y$1*1000+K20,年齢別人口集計表AD2!$A$2:$K$5000,10,FALSE)),0,VLOOKUP($Y$1*1000+K20,年齢別人口集計表AD2!$A$2:$K$5000,10,FALSE))</f>
        <v>0</v>
      </c>
      <c r="N20" s="62">
        <f>SUM(L20:M20)</f>
        <v>1</v>
      </c>
      <c r="O20" s="63"/>
      <c r="P20" s="62">
        <v>55</v>
      </c>
      <c r="Q20" s="62">
        <f>IF(ISNA(VLOOKUP($Y$1*1000+P20,年齢別人口集計表AD2!$A$2:$K$5000,9,FALSE)),0,VLOOKUP($Y$1*1000+P20,年齢別人口集計表AD2!$A$2:$K$5000,9,FALSE))</f>
        <v>1</v>
      </c>
      <c r="R20" s="62">
        <f>IF(ISNA(VLOOKUP($Y$1*1000+P20,年齢別人口集計表AD2!$A$2:$K$5000,10,FALSE)),0,VLOOKUP($Y$1*1000+P20,年齢別人口集計表AD2!$A$2:$K$5000,10,FALSE))</f>
        <v>2</v>
      </c>
      <c r="S20" s="62">
        <f>SUM(Q20:R20)</f>
        <v>3</v>
      </c>
      <c r="X20" s="57" t="s">
        <v>19</v>
      </c>
      <c r="Y20" s="57">
        <v>18</v>
      </c>
    </row>
    <row r="21" spans="1:25" x14ac:dyDescent="0.15">
      <c r="A21" s="62">
        <v>41</v>
      </c>
      <c r="B21" s="62">
        <f>IF(ISNA(VLOOKUP($Y$1*1000+A21,年齢別人口集計表AD2!$A$2:$K$5000,9,FALSE)),0,VLOOKUP($Y$1*1000+A21,年齢別人口集計表AD2!$A$2:$K$5000,9,FALSE))</f>
        <v>0</v>
      </c>
      <c r="C21" s="62">
        <f>IF(ISNA(VLOOKUP($Y$1*1000+A21,年齢別人口集計表AD2!$A$2:$K$5000,10,FALSE)),0,VLOOKUP($Y$1*1000+A21,年齢別人口集計表AD2!$A$2:$K$5000,10,FALSE))</f>
        <v>1</v>
      </c>
      <c r="D21" s="62">
        <f>SUM(B21:C21)</f>
        <v>1</v>
      </c>
      <c r="E21" s="63"/>
      <c r="F21" s="62">
        <v>46</v>
      </c>
      <c r="G21" s="62">
        <f>IF(ISNA(VLOOKUP($Y$1*1000+F21,年齢別人口集計表AD2!$A$2:$K$5000,9,FALSE)),0,VLOOKUP($Y$1*1000+F21,年齢別人口集計表AD2!$A$2:$K$5000,9,FALSE))</f>
        <v>1</v>
      </c>
      <c r="H21" s="62">
        <f>IF(ISNA(VLOOKUP($Y$1*1000+F21,年齢別人口集計表AD2!$A$2:$K$5000,10,FALSE)),0,VLOOKUP($Y$1*1000+F21,年齢別人口集計表AD2!$A$2:$K$5000,10,FALSE))</f>
        <v>1</v>
      </c>
      <c r="I21" s="62">
        <f>SUM(G21:H21)</f>
        <v>2</v>
      </c>
      <c r="J21" s="63"/>
      <c r="K21" s="62">
        <v>51</v>
      </c>
      <c r="L21" s="62">
        <f>IF(ISNA(VLOOKUP($Y$1*1000+K21,年齢別人口集計表AD2!$A$2:$K$5000,9,FALSE)),0,VLOOKUP($Y$1*1000+K21,年齢別人口集計表AD2!$A$2:$K$5000,9,FALSE))</f>
        <v>1</v>
      </c>
      <c r="M21" s="62">
        <f>IF(ISNA(VLOOKUP($Y$1*1000+K21,年齢別人口集計表AD2!$A$2:$K$5000,10,FALSE)),0,VLOOKUP($Y$1*1000+K21,年齢別人口集計表AD2!$A$2:$K$5000,10,FALSE))</f>
        <v>1</v>
      </c>
      <c r="N21" s="62">
        <f>SUM(L21:M21)</f>
        <v>2</v>
      </c>
      <c r="O21" s="63"/>
      <c r="P21" s="62">
        <v>56</v>
      </c>
      <c r="Q21" s="62">
        <f>IF(ISNA(VLOOKUP($Y$1*1000+P21,年齢別人口集計表AD2!$A$2:$K$5000,9,FALSE)),0,VLOOKUP($Y$1*1000+P21,年齢別人口集計表AD2!$A$2:$K$5000,9,FALSE))</f>
        <v>2</v>
      </c>
      <c r="R21" s="62">
        <f>IF(ISNA(VLOOKUP($Y$1*1000+P21,年齢別人口集計表AD2!$A$2:$K$5000,10,FALSE)),0,VLOOKUP($Y$1*1000+P21,年齢別人口集計表AD2!$A$2:$K$5000,10,FALSE))</f>
        <v>0</v>
      </c>
      <c r="S21" s="62">
        <f>SUM(Q21:R21)</f>
        <v>2</v>
      </c>
      <c r="X21" s="57" t="s">
        <v>120</v>
      </c>
      <c r="Y21" s="57">
        <v>19</v>
      </c>
    </row>
    <row r="22" spans="1:25" x14ac:dyDescent="0.15">
      <c r="A22" s="62">
        <v>42</v>
      </c>
      <c r="B22" s="62">
        <f>IF(ISNA(VLOOKUP($Y$1*1000+A22,年齢別人口集計表AD2!$A$2:$K$5000,9,FALSE)),0,VLOOKUP($Y$1*1000+A22,年齢別人口集計表AD2!$A$2:$K$5000,9,FALSE))</f>
        <v>2</v>
      </c>
      <c r="C22" s="62">
        <f>IF(ISNA(VLOOKUP($Y$1*1000+A22,年齢別人口集計表AD2!$A$2:$K$5000,10,FALSE)),0,VLOOKUP($Y$1*1000+A22,年齢別人口集計表AD2!$A$2:$K$5000,10,FALSE))</f>
        <v>2</v>
      </c>
      <c r="D22" s="62">
        <f>SUM(B22:C22)</f>
        <v>4</v>
      </c>
      <c r="E22" s="63"/>
      <c r="F22" s="62">
        <v>47</v>
      </c>
      <c r="G22" s="62">
        <f>IF(ISNA(VLOOKUP($Y$1*1000+F22,年齢別人口集計表AD2!$A$2:$K$5000,9,FALSE)),0,VLOOKUP($Y$1*1000+F22,年齢別人口集計表AD2!$A$2:$K$5000,9,FALSE))</f>
        <v>0</v>
      </c>
      <c r="H22" s="62">
        <f>IF(ISNA(VLOOKUP($Y$1*1000+F22,年齢別人口集計表AD2!$A$2:$K$5000,10,FALSE)),0,VLOOKUP($Y$1*1000+F22,年齢別人口集計表AD2!$A$2:$K$5000,10,FALSE))</f>
        <v>1</v>
      </c>
      <c r="I22" s="62">
        <f>SUM(G22:H22)</f>
        <v>1</v>
      </c>
      <c r="J22" s="63"/>
      <c r="K22" s="62">
        <v>52</v>
      </c>
      <c r="L22" s="62">
        <f>IF(ISNA(VLOOKUP($Y$1*1000+K22,年齢別人口集計表AD2!$A$2:$K$5000,9,FALSE)),0,VLOOKUP($Y$1*1000+K22,年齢別人口集計表AD2!$A$2:$K$5000,9,FALSE))</f>
        <v>0</v>
      </c>
      <c r="M22" s="62">
        <f>IF(ISNA(VLOOKUP($Y$1*1000+K22,年齢別人口集計表AD2!$A$2:$K$5000,10,FALSE)),0,VLOOKUP($Y$1*1000+K22,年齢別人口集計表AD2!$A$2:$K$5000,10,FALSE))</f>
        <v>2</v>
      </c>
      <c r="N22" s="62">
        <f>SUM(L22:M22)</f>
        <v>2</v>
      </c>
      <c r="O22" s="63"/>
      <c r="P22" s="62">
        <v>57</v>
      </c>
      <c r="Q22" s="62">
        <f>IF(ISNA(VLOOKUP($Y$1*1000+P22,年齢別人口集計表AD2!$A$2:$K$5000,9,FALSE)),0,VLOOKUP($Y$1*1000+P22,年齢別人口集計表AD2!$A$2:$K$5000,9,FALSE))</f>
        <v>1</v>
      </c>
      <c r="R22" s="62">
        <f>IF(ISNA(VLOOKUP($Y$1*1000+P22,年齢別人口集計表AD2!$A$2:$K$5000,10,FALSE)),0,VLOOKUP($Y$1*1000+P22,年齢別人口集計表AD2!$A$2:$K$5000,10,FALSE))</f>
        <v>1</v>
      </c>
      <c r="S22" s="62">
        <f>SUM(Q22:R22)</f>
        <v>2</v>
      </c>
      <c r="X22" s="57" t="s">
        <v>20</v>
      </c>
      <c r="Y22" s="57">
        <v>22</v>
      </c>
    </row>
    <row r="23" spans="1:25" x14ac:dyDescent="0.15">
      <c r="A23" s="62">
        <v>43</v>
      </c>
      <c r="B23" s="62">
        <f>IF(ISNA(VLOOKUP($Y$1*1000+A23,年齢別人口集計表AD2!$A$2:$K$5000,9,FALSE)),0,VLOOKUP($Y$1*1000+A23,年齢別人口集計表AD2!$A$2:$K$5000,9,FALSE))</f>
        <v>0</v>
      </c>
      <c r="C23" s="62">
        <f>IF(ISNA(VLOOKUP($Y$1*1000+A23,年齢別人口集計表AD2!$A$2:$K$5000,10,FALSE)),0,VLOOKUP($Y$1*1000+A23,年齢別人口集計表AD2!$A$2:$K$5000,10,FALSE))</f>
        <v>2</v>
      </c>
      <c r="D23" s="62">
        <f>SUM(B23:C23)</f>
        <v>2</v>
      </c>
      <c r="E23" s="63"/>
      <c r="F23" s="62">
        <v>48</v>
      </c>
      <c r="G23" s="62">
        <f>IF(ISNA(VLOOKUP($Y$1*1000+F23,年齢別人口集計表AD2!$A$2:$K$5000,9,FALSE)),0,VLOOKUP($Y$1*1000+F23,年齢別人口集計表AD2!$A$2:$K$5000,9,FALSE))</f>
        <v>4</v>
      </c>
      <c r="H23" s="62">
        <f>IF(ISNA(VLOOKUP($Y$1*1000+F23,年齢別人口集計表AD2!$A$2:$K$5000,10,FALSE)),0,VLOOKUP($Y$1*1000+F23,年齢別人口集計表AD2!$A$2:$K$5000,10,FALSE))</f>
        <v>0</v>
      </c>
      <c r="I23" s="62">
        <f>SUM(G23:H23)</f>
        <v>4</v>
      </c>
      <c r="J23" s="63"/>
      <c r="K23" s="62">
        <v>53</v>
      </c>
      <c r="L23" s="62">
        <f>IF(ISNA(VLOOKUP($Y$1*1000+K23,年齢別人口集計表AD2!$A$2:$K$5000,9,FALSE)),0,VLOOKUP($Y$1*1000+K23,年齢別人口集計表AD2!$A$2:$K$5000,9,FALSE))</f>
        <v>4</v>
      </c>
      <c r="M23" s="62">
        <f>IF(ISNA(VLOOKUP($Y$1*1000+K23,年齢別人口集計表AD2!$A$2:$K$5000,10,FALSE)),0,VLOOKUP($Y$1*1000+K23,年齢別人口集計表AD2!$A$2:$K$5000,10,FALSE))</f>
        <v>1</v>
      </c>
      <c r="N23" s="62">
        <f>SUM(L23:M23)</f>
        <v>5</v>
      </c>
      <c r="O23" s="63"/>
      <c r="P23" s="62">
        <v>58</v>
      </c>
      <c r="Q23" s="62">
        <f>IF(ISNA(VLOOKUP($Y$1*1000+P23,年齢別人口集計表AD2!$A$2:$K$5000,9,FALSE)),0,VLOOKUP($Y$1*1000+P23,年齢別人口集計表AD2!$A$2:$K$5000,9,FALSE))</f>
        <v>1</v>
      </c>
      <c r="R23" s="62">
        <f>IF(ISNA(VLOOKUP($Y$1*1000+P23,年齢別人口集計表AD2!$A$2:$K$5000,10,FALSE)),0,VLOOKUP($Y$1*1000+P23,年齢別人口集計表AD2!$A$2:$K$5000,10,FALSE))</f>
        <v>3</v>
      </c>
      <c r="S23" s="62">
        <f>SUM(Q23:R23)</f>
        <v>4</v>
      </c>
      <c r="X23" s="57" t="s">
        <v>21</v>
      </c>
      <c r="Y23" s="57">
        <v>23</v>
      </c>
    </row>
    <row r="24" spans="1:25" x14ac:dyDescent="0.15">
      <c r="A24" s="62">
        <v>44</v>
      </c>
      <c r="B24" s="62">
        <f>IF(ISNA(VLOOKUP($Y$1*1000+A24,年齢別人口集計表AD2!$A$2:$K$5000,9,FALSE)),0,VLOOKUP($Y$1*1000+A24,年齢別人口集計表AD2!$A$2:$K$5000,9,FALSE))</f>
        <v>1</v>
      </c>
      <c r="C24" s="62">
        <f>IF(ISNA(VLOOKUP($Y$1*1000+A24,年齢別人口集計表AD2!$A$2:$K$5000,10,FALSE)),0,VLOOKUP($Y$1*1000+A24,年齢別人口集計表AD2!$A$2:$K$5000,10,FALSE))</f>
        <v>1</v>
      </c>
      <c r="D24" s="62">
        <f>SUM(B24:C24)</f>
        <v>2</v>
      </c>
      <c r="E24" s="63"/>
      <c r="F24" s="62">
        <v>49</v>
      </c>
      <c r="G24" s="62">
        <f>IF(ISNA(VLOOKUP($Y$1*1000+F24,年齢別人口集計表AD2!$A$2:$K$5000,9,FALSE)),0,VLOOKUP($Y$1*1000+F24,年齢別人口集計表AD2!$A$2:$K$5000,9,FALSE))</f>
        <v>2</v>
      </c>
      <c r="H24" s="62">
        <f>IF(ISNA(VLOOKUP($Y$1*1000+F24,年齢別人口集計表AD2!$A$2:$K$5000,10,FALSE)),0,VLOOKUP($Y$1*1000+F24,年齢別人口集計表AD2!$A$2:$K$5000,10,FALSE))</f>
        <v>1</v>
      </c>
      <c r="I24" s="62">
        <f>SUM(G24:H24)</f>
        <v>3</v>
      </c>
      <c r="J24" s="63"/>
      <c r="K24" s="62">
        <v>54</v>
      </c>
      <c r="L24" s="62">
        <f>IF(ISNA(VLOOKUP($Y$1*1000+K24,年齢別人口集計表AD2!$A$2:$K$5000,9,FALSE)),0,VLOOKUP($Y$1*1000+K24,年齢別人口集計表AD2!$A$2:$K$5000,9,FALSE))</f>
        <v>1</v>
      </c>
      <c r="M24" s="62">
        <f>IF(ISNA(VLOOKUP($Y$1*1000+K24,年齢別人口集計表AD2!$A$2:$K$5000,10,FALSE)),0,VLOOKUP($Y$1*1000+K24,年齢別人口集計表AD2!$A$2:$K$5000,10,FALSE))</f>
        <v>1</v>
      </c>
      <c r="N24" s="62">
        <f>SUM(L24:M24)</f>
        <v>2</v>
      </c>
      <c r="O24" s="63"/>
      <c r="P24" s="62">
        <v>59</v>
      </c>
      <c r="Q24" s="62">
        <f>IF(ISNA(VLOOKUP($Y$1*1000+P24,年齢別人口集計表AD2!$A$2:$K$5000,9,FALSE)),0,VLOOKUP($Y$1*1000+P24,年齢別人口集計表AD2!$A$2:$K$5000,9,FALSE))</f>
        <v>1</v>
      </c>
      <c r="R24" s="62">
        <f>IF(ISNA(VLOOKUP($Y$1*1000+P24,年齢別人口集計表AD2!$A$2:$K$5000,10,FALSE)),0,VLOOKUP($Y$1*1000+P24,年齢別人口集計表AD2!$A$2:$K$5000,10,FALSE))</f>
        <v>1</v>
      </c>
      <c r="S24" s="62">
        <f>SUM(Q24:R24)</f>
        <v>2</v>
      </c>
      <c r="X24" s="57" t="s">
        <v>22</v>
      </c>
      <c r="Y24" s="57">
        <v>24</v>
      </c>
    </row>
    <row r="25" spans="1:25" x14ac:dyDescent="0.15">
      <c r="A25" s="64" t="s">
        <v>91</v>
      </c>
      <c r="B25" s="62">
        <f>SUM(B20:B24)</f>
        <v>3</v>
      </c>
      <c r="C25" s="62">
        <f>SUM(C20:C24)</f>
        <v>6</v>
      </c>
      <c r="D25" s="62">
        <f>SUM(D20:D24)</f>
        <v>9</v>
      </c>
      <c r="E25" s="63"/>
      <c r="F25" s="64" t="s">
        <v>91</v>
      </c>
      <c r="G25" s="62">
        <f>SUM(G20:G24)</f>
        <v>9</v>
      </c>
      <c r="H25" s="62">
        <f>SUM(H20:H24)</f>
        <v>3</v>
      </c>
      <c r="I25" s="62">
        <f>SUM(I20:I24)</f>
        <v>12</v>
      </c>
      <c r="J25" s="63"/>
      <c r="K25" s="64" t="s">
        <v>91</v>
      </c>
      <c r="L25" s="62">
        <f>SUM(L20:L24)</f>
        <v>7</v>
      </c>
      <c r="M25" s="62">
        <f>SUM(M20:M24)</f>
        <v>5</v>
      </c>
      <c r="N25" s="62">
        <f>SUM(N20:N24)</f>
        <v>12</v>
      </c>
      <c r="O25" s="63"/>
      <c r="P25" s="64" t="s">
        <v>91</v>
      </c>
      <c r="Q25" s="62">
        <f>SUM(Q20:Q24)</f>
        <v>6</v>
      </c>
      <c r="R25" s="62">
        <f>SUM(R20:R24)</f>
        <v>7</v>
      </c>
      <c r="S25" s="62">
        <f>SUM(S20:S24)</f>
        <v>13</v>
      </c>
      <c r="U25" s="65">
        <f>Q25+L25+G25+B25</f>
        <v>25</v>
      </c>
      <c r="V25" s="65">
        <f>R25+M25+H25+C25</f>
        <v>21</v>
      </c>
      <c r="X25" s="57" t="s">
        <v>23</v>
      </c>
      <c r="Y25" s="57">
        <v>25</v>
      </c>
    </row>
    <row r="26" spans="1:25" x14ac:dyDescent="0.15">
      <c r="A26" s="66"/>
      <c r="B26" s="66"/>
      <c r="C26" s="66"/>
      <c r="D26" s="66"/>
      <c r="F26" s="66"/>
      <c r="G26" s="66"/>
      <c r="H26" s="66"/>
      <c r="I26" s="66"/>
      <c r="K26" s="66"/>
      <c r="L26" s="66"/>
      <c r="M26" s="66"/>
      <c r="N26" s="66"/>
      <c r="P26" s="66"/>
      <c r="Q26" s="66"/>
      <c r="R26" s="66"/>
      <c r="S26" s="66"/>
      <c r="X26" s="57" t="s">
        <v>24</v>
      </c>
      <c r="Y26" s="57">
        <v>26</v>
      </c>
    </row>
    <row r="27" spans="1:25" x14ac:dyDescent="0.15">
      <c r="A27" s="64" t="s">
        <v>0</v>
      </c>
      <c r="B27" s="64" t="s">
        <v>89</v>
      </c>
      <c r="C27" s="64" t="s">
        <v>90</v>
      </c>
      <c r="D27" s="64" t="s">
        <v>91</v>
      </c>
      <c r="E27" s="63"/>
      <c r="F27" s="64" t="s">
        <v>0</v>
      </c>
      <c r="G27" s="64" t="s">
        <v>89</v>
      </c>
      <c r="H27" s="64" t="s">
        <v>90</v>
      </c>
      <c r="I27" s="64" t="s">
        <v>91</v>
      </c>
      <c r="J27" s="63"/>
      <c r="K27" s="64" t="s">
        <v>0</v>
      </c>
      <c r="L27" s="64" t="s">
        <v>89</v>
      </c>
      <c r="M27" s="64" t="s">
        <v>90</v>
      </c>
      <c r="N27" s="64" t="s">
        <v>91</v>
      </c>
      <c r="O27" s="63"/>
      <c r="P27" s="64" t="s">
        <v>0</v>
      </c>
      <c r="Q27" s="64" t="s">
        <v>89</v>
      </c>
      <c r="R27" s="64" t="s">
        <v>90</v>
      </c>
      <c r="S27" s="64" t="s">
        <v>91</v>
      </c>
      <c r="X27" s="57" t="s">
        <v>25</v>
      </c>
      <c r="Y27" s="57">
        <v>27</v>
      </c>
    </row>
    <row r="28" spans="1:25" x14ac:dyDescent="0.15">
      <c r="A28" s="62">
        <v>60</v>
      </c>
      <c r="B28" s="62">
        <f>IF(ISNA(VLOOKUP($Y$1*1000+A28,年齢別人口集計表AD2!$A$2:$K$5000,9,FALSE)),0,VLOOKUP($Y$1*1000+A28,年齢別人口集計表AD2!$A$2:$K$5000,9,FALSE))</f>
        <v>1</v>
      </c>
      <c r="C28" s="62">
        <f>IF(ISNA(VLOOKUP($Y$1*1000+A28,年齢別人口集計表AD2!$A$2:$K$5000,10,FALSE)),0,VLOOKUP($Y$1*1000+A28,年齢別人口集計表AD2!$A$2:$K$5000,10,FALSE))</f>
        <v>2</v>
      </c>
      <c r="D28" s="62">
        <f>SUM(B28:C28)</f>
        <v>3</v>
      </c>
      <c r="E28" s="63"/>
      <c r="F28" s="62">
        <v>65</v>
      </c>
      <c r="G28" s="62">
        <f>IF(ISNA(VLOOKUP($Y$1*1000+F28,年齢別人口集計表AD2!$A$2:$K$5000,9,FALSE)),0,VLOOKUP($Y$1*1000+F28,年齢別人口集計表AD2!$A$2:$K$5000,9,FALSE))</f>
        <v>1</v>
      </c>
      <c r="H28" s="62">
        <f>IF(ISNA(VLOOKUP($Y$1*1000+F28,年齢別人口集計表AD2!$A$2:$K$5000,10,FALSE)),0,VLOOKUP($Y$1*1000+F28,年齢別人口集計表AD2!$A$2:$K$5000,10,FALSE))</f>
        <v>3</v>
      </c>
      <c r="I28" s="62">
        <f>SUM(G28:H28)</f>
        <v>4</v>
      </c>
      <c r="J28" s="63"/>
      <c r="K28" s="62">
        <v>70</v>
      </c>
      <c r="L28" s="62">
        <f>IF(ISNA(VLOOKUP($Y$1*1000+K28,年齢別人口集計表AD2!$A$2:$K$5000,9,FALSE)),0,VLOOKUP($Y$1*1000+K28,年齢別人口集計表AD2!$A$2:$K$5000,9,FALSE))</f>
        <v>3</v>
      </c>
      <c r="M28" s="62">
        <f>IF(ISNA(VLOOKUP($Y$1*1000+K28,年齢別人口集計表AD2!$A$2:$K$5000,10,FALSE)),0,VLOOKUP($Y$1*1000+K28,年齢別人口集計表AD2!$A$2:$K$5000,10,FALSE))</f>
        <v>2</v>
      </c>
      <c r="N28" s="62">
        <f>SUM(L28:M28)</f>
        <v>5</v>
      </c>
      <c r="O28" s="63"/>
      <c r="P28" s="62">
        <v>75</v>
      </c>
      <c r="Q28" s="62">
        <f>IF(ISNA(VLOOKUP($Y$1*1000+P28,年齢別人口集計表AD2!$A$2:$K$5000,9,FALSE)),0,VLOOKUP($Y$1*1000+P28,年齢別人口集計表AD2!$A$2:$K$5000,9,FALSE))</f>
        <v>0</v>
      </c>
      <c r="R28" s="62">
        <f>IF(ISNA(VLOOKUP($Y$1*1000+P28,年齢別人口集計表AD2!$A$2:$K$5000,10,FALSE)),0,VLOOKUP($Y$1*1000+P28,年齢別人口集計表AD2!$A$2:$K$5000,10,FALSE))</f>
        <v>2</v>
      </c>
      <c r="S28" s="62">
        <f>SUM(Q28:R28)</f>
        <v>2</v>
      </c>
      <c r="X28" s="57" t="s">
        <v>26</v>
      </c>
      <c r="Y28" s="57">
        <v>28</v>
      </c>
    </row>
    <row r="29" spans="1:25" x14ac:dyDescent="0.15">
      <c r="A29" s="62">
        <v>61</v>
      </c>
      <c r="B29" s="62">
        <f>IF(ISNA(VLOOKUP($Y$1*1000+A29,年齢別人口集計表AD2!$A$2:$K$5000,9,FALSE)),0,VLOOKUP($Y$1*1000+A29,年齢別人口集計表AD2!$A$2:$K$5000,9,FALSE))</f>
        <v>4</v>
      </c>
      <c r="C29" s="62">
        <f>IF(ISNA(VLOOKUP($Y$1*1000+A29,年齢別人口集計表AD2!$A$2:$K$5000,10,FALSE)),0,VLOOKUP($Y$1*1000+A29,年齢別人口集計表AD2!$A$2:$K$5000,10,FALSE))</f>
        <v>1</v>
      </c>
      <c r="D29" s="62">
        <f>SUM(B29:C29)</f>
        <v>5</v>
      </c>
      <c r="E29" s="63"/>
      <c r="F29" s="62">
        <v>66</v>
      </c>
      <c r="G29" s="62">
        <f>IF(ISNA(VLOOKUP($Y$1*1000+F29,年齢別人口集計表AD2!$A$2:$K$5000,9,FALSE)),0,VLOOKUP($Y$1*1000+F29,年齢別人口集計表AD2!$A$2:$K$5000,9,FALSE))</f>
        <v>4</v>
      </c>
      <c r="H29" s="62">
        <f>IF(ISNA(VLOOKUP($Y$1*1000+F29,年齢別人口集計表AD2!$A$2:$K$5000,10,FALSE)),0,VLOOKUP($Y$1*1000+F29,年齢別人口集計表AD2!$A$2:$K$5000,10,FALSE))</f>
        <v>4</v>
      </c>
      <c r="I29" s="62">
        <f>SUM(G29:H29)</f>
        <v>8</v>
      </c>
      <c r="J29" s="63"/>
      <c r="K29" s="62">
        <v>71</v>
      </c>
      <c r="L29" s="62">
        <f>IF(ISNA(VLOOKUP($Y$1*1000+K29,年齢別人口集計表AD2!$A$2:$K$5000,9,FALSE)),0,VLOOKUP($Y$1*1000+K29,年齢別人口集計表AD2!$A$2:$K$5000,9,FALSE))</f>
        <v>3</v>
      </c>
      <c r="M29" s="62">
        <f>IF(ISNA(VLOOKUP($Y$1*1000+K29,年齢別人口集計表AD2!$A$2:$K$5000,10,FALSE)),0,VLOOKUP($Y$1*1000+K29,年齢別人口集計表AD2!$A$2:$K$5000,10,FALSE))</f>
        <v>1</v>
      </c>
      <c r="N29" s="62">
        <f>SUM(L29:M29)</f>
        <v>4</v>
      </c>
      <c r="O29" s="63"/>
      <c r="P29" s="62">
        <v>76</v>
      </c>
      <c r="Q29" s="62">
        <f>IF(ISNA(VLOOKUP($Y$1*1000+P29,年齢別人口集計表AD2!$A$2:$K$5000,9,FALSE)),0,VLOOKUP($Y$1*1000+P29,年齢別人口集計表AD2!$A$2:$K$5000,9,FALSE))</f>
        <v>0</v>
      </c>
      <c r="R29" s="62">
        <f>IF(ISNA(VLOOKUP($Y$1*1000+P29,年齢別人口集計表AD2!$A$2:$K$5000,10,FALSE)),0,VLOOKUP($Y$1*1000+P29,年齢別人口集計表AD2!$A$2:$K$5000,10,FALSE))</f>
        <v>1</v>
      </c>
      <c r="S29" s="62">
        <f>SUM(Q29:R29)</f>
        <v>1</v>
      </c>
      <c r="X29" s="57" t="s">
        <v>27</v>
      </c>
      <c r="Y29" s="57">
        <v>29</v>
      </c>
    </row>
    <row r="30" spans="1:25" x14ac:dyDescent="0.15">
      <c r="A30" s="62">
        <v>62</v>
      </c>
      <c r="B30" s="62">
        <f>IF(ISNA(VLOOKUP($Y$1*1000+A30,年齢別人口集計表AD2!$A$2:$K$5000,9,FALSE)),0,VLOOKUP($Y$1*1000+A30,年齢別人口集計表AD2!$A$2:$K$5000,9,FALSE))</f>
        <v>4</v>
      </c>
      <c r="C30" s="62">
        <f>IF(ISNA(VLOOKUP($Y$1*1000+A30,年齢別人口集計表AD2!$A$2:$K$5000,10,FALSE)),0,VLOOKUP($Y$1*1000+A30,年齢別人口集計表AD2!$A$2:$K$5000,10,FALSE))</f>
        <v>1</v>
      </c>
      <c r="D30" s="62">
        <f>SUM(B30:C30)</f>
        <v>5</v>
      </c>
      <c r="E30" s="63"/>
      <c r="F30" s="62">
        <v>67</v>
      </c>
      <c r="G30" s="62">
        <f>IF(ISNA(VLOOKUP($Y$1*1000+F30,年齢別人口集計表AD2!$A$2:$K$5000,9,FALSE)),0,VLOOKUP($Y$1*1000+F30,年齢別人口集計表AD2!$A$2:$K$5000,9,FALSE))</f>
        <v>1</v>
      </c>
      <c r="H30" s="62">
        <f>IF(ISNA(VLOOKUP($Y$1*1000+F30,年齢別人口集計表AD2!$A$2:$K$5000,10,FALSE)),0,VLOOKUP($Y$1*1000+F30,年齢別人口集計表AD2!$A$2:$K$5000,10,FALSE))</f>
        <v>2</v>
      </c>
      <c r="I30" s="62">
        <f>SUM(G30:H30)</f>
        <v>3</v>
      </c>
      <c r="J30" s="63"/>
      <c r="K30" s="62">
        <v>72</v>
      </c>
      <c r="L30" s="62">
        <f>IF(ISNA(VLOOKUP($Y$1*1000+K30,年齢別人口集計表AD2!$A$2:$K$5000,9,FALSE)),0,VLOOKUP($Y$1*1000+K30,年齢別人口集計表AD2!$A$2:$K$5000,9,FALSE))</f>
        <v>0</v>
      </c>
      <c r="M30" s="62">
        <f>IF(ISNA(VLOOKUP($Y$1*1000+K30,年齢別人口集計表AD2!$A$2:$K$5000,10,FALSE)),0,VLOOKUP($Y$1*1000+K30,年齢別人口集計表AD2!$A$2:$K$5000,10,FALSE))</f>
        <v>2</v>
      </c>
      <c r="N30" s="62">
        <f>SUM(L30:M30)</f>
        <v>2</v>
      </c>
      <c r="O30" s="63"/>
      <c r="P30" s="62">
        <v>77</v>
      </c>
      <c r="Q30" s="62">
        <f>IF(ISNA(VLOOKUP($Y$1*1000+P30,年齢別人口集計表AD2!$A$2:$K$5000,9,FALSE)),0,VLOOKUP($Y$1*1000+P30,年齢別人口集計表AD2!$A$2:$K$5000,9,FALSE))</f>
        <v>2</v>
      </c>
      <c r="R30" s="62">
        <f>IF(ISNA(VLOOKUP($Y$1*1000+P30,年齢別人口集計表AD2!$A$2:$K$5000,10,FALSE)),0,VLOOKUP($Y$1*1000+P30,年齢別人口集計表AD2!$A$2:$K$5000,10,FALSE))</f>
        <v>2</v>
      </c>
      <c r="S30" s="62">
        <f>SUM(Q30:R30)</f>
        <v>4</v>
      </c>
      <c r="X30" s="57" t="s">
        <v>28</v>
      </c>
      <c r="Y30" s="57">
        <v>30</v>
      </c>
    </row>
    <row r="31" spans="1:25" x14ac:dyDescent="0.15">
      <c r="A31" s="62">
        <v>63</v>
      </c>
      <c r="B31" s="62">
        <f>IF(ISNA(VLOOKUP($Y$1*1000+A31,年齢別人口集計表AD2!$A$2:$K$5000,9,FALSE)),0,VLOOKUP($Y$1*1000+A31,年齢別人口集計表AD2!$A$2:$K$5000,9,FALSE))</f>
        <v>1</v>
      </c>
      <c r="C31" s="62">
        <f>IF(ISNA(VLOOKUP($Y$1*1000+A31,年齢別人口集計表AD2!$A$2:$K$5000,10,FALSE)),0,VLOOKUP($Y$1*1000+A31,年齢別人口集計表AD2!$A$2:$K$5000,10,FALSE))</f>
        <v>2</v>
      </c>
      <c r="D31" s="62">
        <f>SUM(B31:C31)</f>
        <v>3</v>
      </c>
      <c r="E31" s="63"/>
      <c r="F31" s="62">
        <v>68</v>
      </c>
      <c r="G31" s="62">
        <f>IF(ISNA(VLOOKUP($Y$1*1000+F31,年齢別人口集計表AD2!$A$2:$K$5000,9,FALSE)),0,VLOOKUP($Y$1*1000+F31,年齢別人口集計表AD2!$A$2:$K$5000,9,FALSE))</f>
        <v>4</v>
      </c>
      <c r="H31" s="62">
        <f>IF(ISNA(VLOOKUP($Y$1*1000+F31,年齢別人口集計表AD2!$A$2:$K$5000,10,FALSE)),0,VLOOKUP($Y$1*1000+F31,年齢別人口集計表AD2!$A$2:$K$5000,10,FALSE))</f>
        <v>1</v>
      </c>
      <c r="I31" s="62">
        <f>SUM(G31:H31)</f>
        <v>5</v>
      </c>
      <c r="J31" s="63"/>
      <c r="K31" s="62">
        <v>73</v>
      </c>
      <c r="L31" s="62">
        <f>IF(ISNA(VLOOKUP($Y$1*1000+K31,年齢別人口集計表AD2!$A$2:$K$5000,9,FALSE)),0,VLOOKUP($Y$1*1000+K31,年齢別人口集計表AD2!$A$2:$K$5000,9,FALSE))</f>
        <v>3</v>
      </c>
      <c r="M31" s="62">
        <f>IF(ISNA(VLOOKUP($Y$1*1000+K31,年齢別人口集計表AD2!$A$2:$K$5000,10,FALSE)),0,VLOOKUP($Y$1*1000+K31,年齢別人口集計表AD2!$A$2:$K$5000,10,FALSE))</f>
        <v>4</v>
      </c>
      <c r="N31" s="62">
        <f>SUM(L31:M31)</f>
        <v>7</v>
      </c>
      <c r="O31" s="63"/>
      <c r="P31" s="62">
        <v>78</v>
      </c>
      <c r="Q31" s="62">
        <f>IF(ISNA(VLOOKUP($Y$1*1000+P31,年齢別人口集計表AD2!$A$2:$K$5000,9,FALSE)),0,VLOOKUP($Y$1*1000+P31,年齢別人口集計表AD2!$A$2:$K$5000,9,FALSE))</f>
        <v>2</v>
      </c>
      <c r="R31" s="62">
        <f>IF(ISNA(VLOOKUP($Y$1*1000+P31,年齢別人口集計表AD2!$A$2:$K$5000,10,FALSE)),0,VLOOKUP($Y$1*1000+P31,年齢別人口集計表AD2!$A$2:$K$5000,10,FALSE))</f>
        <v>0</v>
      </c>
      <c r="S31" s="62">
        <f>SUM(Q31:R31)</f>
        <v>2</v>
      </c>
      <c r="X31" s="57" t="s">
        <v>29</v>
      </c>
      <c r="Y31" s="57">
        <v>31</v>
      </c>
    </row>
    <row r="32" spans="1:25" x14ac:dyDescent="0.15">
      <c r="A32" s="62">
        <v>64</v>
      </c>
      <c r="B32" s="62">
        <f>IF(ISNA(VLOOKUP($Y$1*1000+A32,年齢別人口集計表AD2!$A$2:$K$5000,9,FALSE)),0,VLOOKUP($Y$1*1000+A32,年齢別人口集計表AD2!$A$2:$K$5000,9,FALSE))</f>
        <v>2</v>
      </c>
      <c r="C32" s="62">
        <f>IF(ISNA(VLOOKUP($Y$1*1000+A32,年齢別人口集計表AD2!$A$2:$K$5000,10,FALSE)),0,VLOOKUP($Y$1*1000+A32,年齢別人口集計表AD2!$A$2:$K$5000,10,FALSE))</f>
        <v>1</v>
      </c>
      <c r="D32" s="62">
        <f>SUM(B32:C32)</f>
        <v>3</v>
      </c>
      <c r="E32" s="63"/>
      <c r="F32" s="62">
        <v>69</v>
      </c>
      <c r="G32" s="62">
        <f>IF(ISNA(VLOOKUP($Y$1*1000+F32,年齢別人口集計表AD2!$A$2:$K$5000,9,FALSE)),0,VLOOKUP($Y$1*1000+F32,年齢別人口集計表AD2!$A$2:$K$5000,9,FALSE))</f>
        <v>4</v>
      </c>
      <c r="H32" s="62">
        <f>IF(ISNA(VLOOKUP($Y$1*1000+F32,年齢別人口集計表AD2!$A$2:$K$5000,10,FALSE)),0,VLOOKUP($Y$1*1000+F32,年齢別人口集計表AD2!$A$2:$K$5000,10,FALSE))</f>
        <v>4</v>
      </c>
      <c r="I32" s="62">
        <f>SUM(G32:H32)</f>
        <v>8</v>
      </c>
      <c r="J32" s="63"/>
      <c r="K32" s="62">
        <v>74</v>
      </c>
      <c r="L32" s="62">
        <f>IF(ISNA(VLOOKUP($Y$1*1000+K32,年齢別人口集計表AD2!$A$2:$K$5000,9,FALSE)),0,VLOOKUP($Y$1*1000+K32,年齢別人口集計表AD2!$A$2:$K$5000,9,FALSE))</f>
        <v>1</v>
      </c>
      <c r="M32" s="62">
        <f>IF(ISNA(VLOOKUP($Y$1*1000+K32,年齢別人口集計表AD2!$A$2:$K$5000,10,FALSE)),0,VLOOKUP($Y$1*1000+K32,年齢別人口集計表AD2!$A$2:$K$5000,10,FALSE))</f>
        <v>1</v>
      </c>
      <c r="N32" s="62">
        <f>SUM(L32:M32)</f>
        <v>2</v>
      </c>
      <c r="O32" s="63"/>
      <c r="P32" s="62">
        <v>79</v>
      </c>
      <c r="Q32" s="62">
        <f>IF(ISNA(VLOOKUP($Y$1*1000+P32,年齢別人口集計表AD2!$A$2:$K$5000,9,FALSE)),0,VLOOKUP($Y$1*1000+P32,年齢別人口集計表AD2!$A$2:$K$5000,9,FALSE))</f>
        <v>1</v>
      </c>
      <c r="R32" s="62">
        <f>IF(ISNA(VLOOKUP($Y$1*1000+P32,年齢別人口集計表AD2!$A$2:$K$5000,10,FALSE)),0,VLOOKUP($Y$1*1000+P32,年齢別人口集計表AD2!$A$2:$K$5000,10,FALSE))</f>
        <v>4</v>
      </c>
      <c r="S32" s="62">
        <f>SUM(Q32:R32)</f>
        <v>5</v>
      </c>
      <c r="X32" s="57" t="s">
        <v>30</v>
      </c>
      <c r="Y32" s="57">
        <v>32</v>
      </c>
    </row>
    <row r="33" spans="1:25" x14ac:dyDescent="0.15">
      <c r="A33" s="64" t="s">
        <v>91</v>
      </c>
      <c r="B33" s="62">
        <f>SUM(B28:B32)</f>
        <v>12</v>
      </c>
      <c r="C33" s="62">
        <f>SUM(C28:C32)</f>
        <v>7</v>
      </c>
      <c r="D33" s="62">
        <f>SUM(D28:D32)</f>
        <v>19</v>
      </c>
      <c r="E33" s="63"/>
      <c r="F33" s="64" t="s">
        <v>91</v>
      </c>
      <c r="G33" s="62">
        <f>SUM(G28:G32)</f>
        <v>14</v>
      </c>
      <c r="H33" s="62">
        <f>SUM(H28:H32)</f>
        <v>14</v>
      </c>
      <c r="I33" s="62">
        <f>SUM(I28:I32)</f>
        <v>28</v>
      </c>
      <c r="J33" s="63"/>
      <c r="K33" s="64" t="s">
        <v>91</v>
      </c>
      <c r="L33" s="62">
        <f>SUM(L28:L32)</f>
        <v>10</v>
      </c>
      <c r="M33" s="62">
        <f>SUM(M28:M32)</f>
        <v>10</v>
      </c>
      <c r="N33" s="62">
        <f>SUM(N28:N32)</f>
        <v>20</v>
      </c>
      <c r="O33" s="63"/>
      <c r="P33" s="64" t="s">
        <v>91</v>
      </c>
      <c r="Q33" s="62">
        <f>SUM(Q28:Q32)</f>
        <v>5</v>
      </c>
      <c r="R33" s="62">
        <f>SUM(R28:R32)</f>
        <v>9</v>
      </c>
      <c r="S33" s="62">
        <f>SUM(S28:S32)</f>
        <v>14</v>
      </c>
      <c r="U33" s="65">
        <f>Q33+L33+G33+B33</f>
        <v>41</v>
      </c>
      <c r="V33" s="65">
        <f>R33+M33+H33+C33</f>
        <v>40</v>
      </c>
      <c r="X33" s="57" t="s">
        <v>31</v>
      </c>
      <c r="Y33" s="57">
        <v>33</v>
      </c>
    </row>
    <row r="34" spans="1:25" x14ac:dyDescent="0.15">
      <c r="A34" s="66"/>
      <c r="B34" s="66"/>
      <c r="C34" s="66"/>
      <c r="D34" s="66"/>
      <c r="F34" s="66"/>
      <c r="G34" s="66"/>
      <c r="H34" s="66"/>
      <c r="I34" s="66"/>
      <c r="K34" s="66"/>
      <c r="L34" s="66"/>
      <c r="M34" s="66"/>
      <c r="N34" s="66"/>
      <c r="P34" s="66"/>
      <c r="Q34" s="66"/>
      <c r="R34" s="66"/>
      <c r="S34" s="66"/>
      <c r="X34" s="57" t="s">
        <v>32</v>
      </c>
      <c r="Y34" s="57">
        <v>34</v>
      </c>
    </row>
    <row r="35" spans="1:25" x14ac:dyDescent="0.15">
      <c r="A35" s="64" t="s">
        <v>0</v>
      </c>
      <c r="B35" s="64" t="s">
        <v>89</v>
      </c>
      <c r="C35" s="64" t="s">
        <v>90</v>
      </c>
      <c r="D35" s="64" t="s">
        <v>91</v>
      </c>
      <c r="E35" s="63"/>
      <c r="F35" s="64" t="s">
        <v>0</v>
      </c>
      <c r="G35" s="64" t="s">
        <v>89</v>
      </c>
      <c r="H35" s="64" t="s">
        <v>90</v>
      </c>
      <c r="I35" s="64" t="s">
        <v>91</v>
      </c>
      <c r="J35" s="63"/>
      <c r="K35" s="64" t="s">
        <v>0</v>
      </c>
      <c r="L35" s="64" t="s">
        <v>89</v>
      </c>
      <c r="M35" s="64" t="s">
        <v>90</v>
      </c>
      <c r="N35" s="64" t="s">
        <v>91</v>
      </c>
      <c r="O35" s="63"/>
      <c r="P35" s="64" t="s">
        <v>0</v>
      </c>
      <c r="Q35" s="64" t="s">
        <v>89</v>
      </c>
      <c r="R35" s="64" t="s">
        <v>90</v>
      </c>
      <c r="S35" s="64" t="s">
        <v>91</v>
      </c>
      <c r="X35" s="57" t="s">
        <v>33</v>
      </c>
      <c r="Y35" s="57">
        <v>36</v>
      </c>
    </row>
    <row r="36" spans="1:25" x14ac:dyDescent="0.15">
      <c r="A36" s="62">
        <v>80</v>
      </c>
      <c r="B36" s="62">
        <f>IF(ISNA(VLOOKUP($Y$1*1000+A36,年齢別人口集計表AD2!$A$2:$K$5000,9,FALSE)),0,VLOOKUP($Y$1*1000+A36,年齢別人口集計表AD2!$A$2:$K$5000,9,FALSE))</f>
        <v>1</v>
      </c>
      <c r="C36" s="62">
        <f>IF(ISNA(VLOOKUP($Y$1*1000+A36,年齢別人口集計表AD2!$A$2:$K$5000,10,FALSE)),0,VLOOKUP($Y$1*1000+A36,年齢別人口集計表AD2!$A$2:$K$5000,10,FALSE))</f>
        <v>3</v>
      </c>
      <c r="D36" s="62">
        <f>SUM(B36:C36)</f>
        <v>4</v>
      </c>
      <c r="E36" s="63"/>
      <c r="F36" s="62">
        <v>85</v>
      </c>
      <c r="G36" s="62">
        <f>IF(ISNA(VLOOKUP($Y$1*1000+F36,年齢別人口集計表AD2!$A$2:$K$5000,9,FALSE)),0,VLOOKUP($Y$1*1000+F36,年齢別人口集計表AD2!$A$2:$K$5000,9,FALSE))</f>
        <v>1</v>
      </c>
      <c r="H36" s="62">
        <f>IF(ISNA(VLOOKUP($Y$1*1000+F36,年齢別人口集計表AD2!$A$2:$K$5000,10,FALSE)),0,VLOOKUP($Y$1*1000+F36,年齢別人口集計表AD2!$A$2:$K$5000,10,FALSE))</f>
        <v>2</v>
      </c>
      <c r="I36" s="62">
        <f>SUM(G36:H36)</f>
        <v>3</v>
      </c>
      <c r="J36" s="63"/>
      <c r="K36" s="62">
        <v>90</v>
      </c>
      <c r="L36" s="62">
        <f>IF(ISNA(VLOOKUP($Y$1*1000+K36,年齢別人口集計表AD2!$A$2:$K$5000,9,FALSE)),0,VLOOKUP($Y$1*1000+K36,年齢別人口集計表AD2!$A$2:$K$5000,9,FALSE))</f>
        <v>0</v>
      </c>
      <c r="M36" s="62">
        <f>IF(ISNA(VLOOKUP($Y$1*1000+K36,年齢別人口集計表AD2!$A$2:$K$5000,10,FALSE)),0,VLOOKUP($Y$1*1000+K36,年齢別人口集計表AD2!$A$2:$K$5000,10,FALSE))</f>
        <v>4</v>
      </c>
      <c r="N36" s="62">
        <f>SUM(L36:M36)</f>
        <v>4</v>
      </c>
      <c r="O36" s="63"/>
      <c r="P36" s="62">
        <v>95</v>
      </c>
      <c r="Q36" s="62">
        <f>IF(ISNA(VLOOKUP($Y$1*1000+P36,年齢別人口集計表AD2!$A$2:$K$5000,9,FALSE)),0,VLOOKUP($Y$1*1000+P36,年齢別人口集計表AD2!$A$2:$K$5000,9,FALSE))</f>
        <v>1</v>
      </c>
      <c r="R36" s="62">
        <f>IF(ISNA(VLOOKUP($Y$1*1000+P36,年齢別人口集計表AD2!$A$2:$K$5000,10,FALSE)),0,VLOOKUP($Y$1*1000+P36,年齢別人口集計表AD2!$A$2:$K$5000,10,FALSE))</f>
        <v>1</v>
      </c>
      <c r="S36" s="62">
        <f>SUM(Q36:R36)</f>
        <v>2</v>
      </c>
      <c r="X36" s="57" t="s">
        <v>34</v>
      </c>
      <c r="Y36" s="57">
        <v>37</v>
      </c>
    </row>
    <row r="37" spans="1:25" x14ac:dyDescent="0.15">
      <c r="A37" s="62">
        <v>81</v>
      </c>
      <c r="B37" s="62">
        <f>IF(ISNA(VLOOKUP($Y$1*1000+A37,年齢別人口集計表AD2!$A$2:$K$5000,9,FALSE)),0,VLOOKUP($Y$1*1000+A37,年齢別人口集計表AD2!$A$2:$K$5000,9,FALSE))</f>
        <v>2</v>
      </c>
      <c r="C37" s="62">
        <f>IF(ISNA(VLOOKUP($Y$1*1000+A37,年齢別人口集計表AD2!$A$2:$K$5000,10,FALSE)),0,VLOOKUP($Y$1*1000+A37,年齢別人口集計表AD2!$A$2:$K$5000,10,FALSE))</f>
        <v>1</v>
      </c>
      <c r="D37" s="62">
        <f>SUM(B37:C37)</f>
        <v>3</v>
      </c>
      <c r="E37" s="63"/>
      <c r="F37" s="62">
        <v>86</v>
      </c>
      <c r="G37" s="62">
        <f>IF(ISNA(VLOOKUP($Y$1*1000+F37,年齢別人口集計表AD2!$A$2:$K$5000,9,FALSE)),0,VLOOKUP($Y$1*1000+F37,年齢別人口集計表AD2!$A$2:$K$5000,9,FALSE))</f>
        <v>3</v>
      </c>
      <c r="H37" s="62">
        <f>IF(ISNA(VLOOKUP($Y$1*1000+F37,年齢別人口集計表AD2!$A$2:$K$5000,10,FALSE)),0,VLOOKUP($Y$1*1000+F37,年齢別人口集計表AD2!$A$2:$K$5000,10,FALSE))</f>
        <v>0</v>
      </c>
      <c r="I37" s="62">
        <f>SUM(G37:H37)</f>
        <v>3</v>
      </c>
      <c r="J37" s="63"/>
      <c r="K37" s="62">
        <v>91</v>
      </c>
      <c r="L37" s="62">
        <f>IF(ISNA(VLOOKUP($Y$1*1000+K37,年齢別人口集計表AD2!$A$2:$K$5000,9,FALSE)),0,VLOOKUP($Y$1*1000+K37,年齢別人口集計表AD2!$A$2:$K$5000,9,FALSE))</f>
        <v>1</v>
      </c>
      <c r="M37" s="62">
        <f>IF(ISNA(VLOOKUP($Y$1*1000+K37,年齢別人口集計表AD2!$A$2:$K$5000,10,FALSE)),0,VLOOKUP($Y$1*1000+K37,年齢別人口集計表AD2!$A$2:$K$5000,10,FALSE))</f>
        <v>0</v>
      </c>
      <c r="N37" s="62">
        <f>SUM(L37:M37)</f>
        <v>1</v>
      </c>
      <c r="O37" s="63"/>
      <c r="P37" s="62">
        <v>96</v>
      </c>
      <c r="Q37" s="62">
        <f>IF(ISNA(VLOOKUP($Y$1*1000+P37,年齢別人口集計表AD2!$A$2:$K$5000,9,FALSE)),0,VLOOKUP($Y$1*1000+P37,年齢別人口集計表AD2!$A$2:$K$5000,9,FALSE))</f>
        <v>0</v>
      </c>
      <c r="R37" s="62">
        <f>IF(ISNA(VLOOKUP($Y$1*1000+P37,年齢別人口集計表AD2!$A$2:$K$5000,10,FALSE)),0,VLOOKUP($Y$1*1000+P37,年齢別人口集計表AD2!$A$2:$K$5000,10,FALSE))</f>
        <v>0</v>
      </c>
      <c r="S37" s="62">
        <f>SUM(Q37:R37)</f>
        <v>0</v>
      </c>
      <c r="X37" s="57" t="s">
        <v>35</v>
      </c>
      <c r="Y37" s="57">
        <v>38</v>
      </c>
    </row>
    <row r="38" spans="1:25" x14ac:dyDescent="0.15">
      <c r="A38" s="62">
        <v>82</v>
      </c>
      <c r="B38" s="62">
        <f>IF(ISNA(VLOOKUP($Y$1*1000+A38,年齢別人口集計表AD2!$A$2:$K$5000,9,FALSE)),0,VLOOKUP($Y$1*1000+A38,年齢別人口集計表AD2!$A$2:$K$5000,9,FALSE))</f>
        <v>1</v>
      </c>
      <c r="C38" s="62">
        <f>IF(ISNA(VLOOKUP($Y$1*1000+A38,年齢別人口集計表AD2!$A$2:$K$5000,10,FALSE)),0,VLOOKUP($Y$1*1000+A38,年齢別人口集計表AD2!$A$2:$K$5000,10,FALSE))</f>
        <v>2</v>
      </c>
      <c r="D38" s="62">
        <f>SUM(B38:C38)</f>
        <v>3</v>
      </c>
      <c r="E38" s="63"/>
      <c r="F38" s="62">
        <v>87</v>
      </c>
      <c r="G38" s="62">
        <f>IF(ISNA(VLOOKUP($Y$1*1000+F38,年齢別人口集計表AD2!$A$2:$K$5000,9,FALSE)),0,VLOOKUP($Y$1*1000+F38,年齢別人口集計表AD2!$A$2:$K$5000,9,FALSE))</f>
        <v>0</v>
      </c>
      <c r="H38" s="62">
        <f>IF(ISNA(VLOOKUP($Y$1*1000+F38,年齢別人口集計表AD2!$A$2:$K$5000,10,FALSE)),0,VLOOKUP($Y$1*1000+F38,年齢別人口集計表AD2!$A$2:$K$5000,10,FALSE))</f>
        <v>2</v>
      </c>
      <c r="I38" s="62">
        <f>SUM(G38:H38)</f>
        <v>2</v>
      </c>
      <c r="J38" s="63"/>
      <c r="K38" s="62">
        <v>92</v>
      </c>
      <c r="L38" s="62">
        <f>IF(ISNA(VLOOKUP($Y$1*1000+K38,年齢別人口集計表AD2!$A$2:$K$5000,9,FALSE)),0,VLOOKUP($Y$1*1000+K38,年齢別人口集計表AD2!$A$2:$K$5000,9,FALSE))</f>
        <v>0</v>
      </c>
      <c r="M38" s="62">
        <f>IF(ISNA(VLOOKUP($Y$1*1000+K38,年齢別人口集計表AD2!$A$2:$K$5000,10,FALSE)),0,VLOOKUP($Y$1*1000+K38,年齢別人口集計表AD2!$A$2:$K$5000,10,FALSE))</f>
        <v>2</v>
      </c>
      <c r="N38" s="62">
        <f>SUM(L38:M38)</f>
        <v>2</v>
      </c>
      <c r="O38" s="63"/>
      <c r="P38" s="62">
        <v>97</v>
      </c>
      <c r="Q38" s="62">
        <f>IF(ISNA(VLOOKUP($Y$1*1000+P38,年齢別人口集計表AD2!$A$2:$K$5000,9,FALSE)),0,VLOOKUP($Y$1*1000+P38,年齢別人口集計表AD2!$A$2:$K$5000,9,FALSE))</f>
        <v>0</v>
      </c>
      <c r="R38" s="62">
        <f>IF(ISNA(VLOOKUP($Y$1*1000+P38,年齢別人口集計表AD2!$A$2:$K$5000,10,FALSE)),0,VLOOKUP($Y$1*1000+P38,年齢別人口集計表AD2!$A$2:$K$5000,10,FALSE))</f>
        <v>0</v>
      </c>
      <c r="S38" s="62">
        <f>SUM(Q38:R38)</f>
        <v>0</v>
      </c>
      <c r="X38" s="57" t="s">
        <v>61</v>
      </c>
      <c r="Y38" s="57">
        <v>39</v>
      </c>
    </row>
    <row r="39" spans="1:25" x14ac:dyDescent="0.15">
      <c r="A39" s="62">
        <v>83</v>
      </c>
      <c r="B39" s="62">
        <f>IF(ISNA(VLOOKUP($Y$1*1000+A39,年齢別人口集計表AD2!$A$2:$K$5000,9,FALSE)),0,VLOOKUP($Y$1*1000+A39,年齢別人口集計表AD2!$A$2:$K$5000,9,FALSE))</f>
        <v>4</v>
      </c>
      <c r="C39" s="62">
        <f>IF(ISNA(VLOOKUP($Y$1*1000+A39,年齢別人口集計表AD2!$A$2:$K$5000,10,FALSE)),0,VLOOKUP($Y$1*1000+A39,年齢別人口集計表AD2!$A$2:$K$5000,10,FALSE))</f>
        <v>3</v>
      </c>
      <c r="D39" s="62">
        <f>SUM(B39:C39)</f>
        <v>7</v>
      </c>
      <c r="E39" s="63"/>
      <c r="F39" s="62">
        <v>88</v>
      </c>
      <c r="G39" s="62">
        <f>IF(ISNA(VLOOKUP($Y$1*1000+F39,年齢別人口集計表AD2!$A$2:$K$5000,9,FALSE)),0,VLOOKUP($Y$1*1000+F39,年齢別人口集計表AD2!$A$2:$K$5000,9,FALSE))</f>
        <v>0</v>
      </c>
      <c r="H39" s="62">
        <f>IF(ISNA(VLOOKUP($Y$1*1000+F39,年齢別人口集計表AD2!$A$2:$K$5000,10,FALSE)),0,VLOOKUP($Y$1*1000+F39,年齢別人口集計表AD2!$A$2:$K$5000,10,FALSE))</f>
        <v>1</v>
      </c>
      <c r="I39" s="62">
        <f>SUM(G39:H39)</f>
        <v>1</v>
      </c>
      <c r="J39" s="63"/>
      <c r="K39" s="62">
        <v>93</v>
      </c>
      <c r="L39" s="62">
        <f>IF(ISNA(VLOOKUP($Y$1*1000+K39,年齢別人口集計表AD2!$A$2:$K$5000,9,FALSE)),0,VLOOKUP($Y$1*1000+K39,年齢別人口集計表AD2!$A$2:$K$5000,9,FALSE))</f>
        <v>2</v>
      </c>
      <c r="M39" s="62">
        <f>IF(ISNA(VLOOKUP($Y$1*1000+K39,年齢別人口集計表AD2!$A$2:$K$5000,10,FALSE)),0,VLOOKUP($Y$1*1000+K39,年齢別人口集計表AD2!$A$2:$K$5000,10,FALSE))</f>
        <v>2</v>
      </c>
      <c r="N39" s="62">
        <f>SUM(L39:M39)</f>
        <v>4</v>
      </c>
      <c r="O39" s="63"/>
      <c r="P39" s="62">
        <v>98</v>
      </c>
      <c r="Q39" s="62">
        <f>IF(ISNA(VLOOKUP($Y$1*1000+P39,年齢別人口集計表AD2!$A$2:$K$5000,9,FALSE)),0,VLOOKUP($Y$1*1000+P39,年齢別人口集計表AD2!$A$2:$K$5000,9,FALSE))</f>
        <v>0</v>
      </c>
      <c r="R39" s="62">
        <f>IF(ISNA(VLOOKUP($Y$1*1000+P39,年齢別人口集計表AD2!$A$2:$K$5000,10,FALSE)),0,VLOOKUP($Y$1*1000+P39,年齢別人口集計表AD2!$A$2:$K$5000,10,FALSE))</f>
        <v>3</v>
      </c>
      <c r="S39" s="62">
        <f>SUM(Q39:R39)</f>
        <v>3</v>
      </c>
      <c r="X39" s="57" t="s">
        <v>77</v>
      </c>
      <c r="Y39" s="57">
        <v>40</v>
      </c>
    </row>
    <row r="40" spans="1:25" x14ac:dyDescent="0.15">
      <c r="A40" s="62">
        <v>84</v>
      </c>
      <c r="B40" s="62">
        <f>IF(ISNA(VLOOKUP($Y$1*1000+A40,年齢別人口集計表AD2!$A$2:$K$5000,9,FALSE)),0,VLOOKUP($Y$1*1000+A40,年齢別人口集計表AD2!$A$2:$K$5000,9,FALSE))</f>
        <v>0</v>
      </c>
      <c r="C40" s="62">
        <f>IF(ISNA(VLOOKUP($Y$1*1000+A40,年齢別人口集計表AD2!$A$2:$K$5000,10,FALSE)),0,VLOOKUP($Y$1*1000+A40,年齢別人口集計表AD2!$A$2:$K$5000,10,FALSE))</f>
        <v>1</v>
      </c>
      <c r="D40" s="62">
        <f>SUM(B40:C40)</f>
        <v>1</v>
      </c>
      <c r="E40" s="63"/>
      <c r="F40" s="62">
        <v>89</v>
      </c>
      <c r="G40" s="62">
        <f>IF(ISNA(VLOOKUP($Y$1*1000+F40,年齢別人口集計表AD2!$A$2:$K$5000,9,FALSE)),0,VLOOKUP($Y$1*1000+F40,年齢別人口集計表AD2!$A$2:$K$5000,9,FALSE))</f>
        <v>0</v>
      </c>
      <c r="H40" s="62">
        <f>IF(ISNA(VLOOKUP($Y$1*1000+F40,年齢別人口集計表AD2!$A$2:$K$5000,10,FALSE)),0,VLOOKUP($Y$1*1000+F40,年齢別人口集計表AD2!$A$2:$K$5000,10,FALSE))</f>
        <v>2</v>
      </c>
      <c r="I40" s="62">
        <f>SUM(G40:H40)</f>
        <v>2</v>
      </c>
      <c r="J40" s="63"/>
      <c r="K40" s="62">
        <v>94</v>
      </c>
      <c r="L40" s="62">
        <f>IF(ISNA(VLOOKUP($Y$1*1000+K40,年齢別人口集計表AD2!$A$2:$K$5000,9,FALSE)),0,VLOOKUP($Y$1*1000+K40,年齢別人口集計表AD2!$A$2:$K$5000,9,FALSE))</f>
        <v>0</v>
      </c>
      <c r="M40" s="62">
        <f>IF(ISNA(VLOOKUP($Y$1*1000+K40,年齢別人口集計表AD2!$A$2:$K$5000,10,FALSE)),0,VLOOKUP($Y$1*1000+K40,年齢別人口集計表AD2!$A$2:$K$5000,10,FALSE))</f>
        <v>0</v>
      </c>
      <c r="N40" s="62">
        <f>SUM(L40:M40)</f>
        <v>0</v>
      </c>
      <c r="O40" s="63"/>
      <c r="P40" s="62">
        <v>99</v>
      </c>
      <c r="Q40" s="62">
        <f>IF(ISNA(VLOOKUP($Y$1*1000+P40,年齢別人口集計表AD2!$A$2:$K$5000,9,FALSE)),0,VLOOKUP($Y$1*1000+P40,年齢別人口集計表AD2!$A$2:$K$5000,9,FALSE))</f>
        <v>0</v>
      </c>
      <c r="R40" s="62">
        <f>IF(ISNA(VLOOKUP($Y$1*1000+P40,年齢別人口集計表AD2!$A$2:$K$5000,10,FALSE)),0,VLOOKUP($Y$1*1000+P40,年齢別人口集計表AD2!$A$2:$K$5000,10,FALSE))</f>
        <v>0</v>
      </c>
      <c r="S40" s="62">
        <f>SUM(Q40:R40)</f>
        <v>0</v>
      </c>
      <c r="X40" s="57" t="s">
        <v>83</v>
      </c>
      <c r="Y40" s="57">
        <v>41</v>
      </c>
    </row>
    <row r="41" spans="1:25" x14ac:dyDescent="0.15">
      <c r="A41" s="64" t="s">
        <v>91</v>
      </c>
      <c r="B41" s="62">
        <f>SUM(B36:B40)</f>
        <v>8</v>
      </c>
      <c r="C41" s="62">
        <f>SUM(C36:C40)</f>
        <v>10</v>
      </c>
      <c r="D41" s="62">
        <f>SUM(D36:D40)</f>
        <v>18</v>
      </c>
      <c r="E41" s="63"/>
      <c r="F41" s="64" t="s">
        <v>91</v>
      </c>
      <c r="G41" s="62">
        <f>SUM(G36:G40)</f>
        <v>4</v>
      </c>
      <c r="H41" s="62">
        <f>SUM(H36:H40)</f>
        <v>7</v>
      </c>
      <c r="I41" s="62">
        <f>SUM(I36:I40)</f>
        <v>11</v>
      </c>
      <c r="J41" s="63"/>
      <c r="K41" s="64" t="s">
        <v>91</v>
      </c>
      <c r="L41" s="62">
        <f>SUM(L36:L40)</f>
        <v>3</v>
      </c>
      <c r="M41" s="62">
        <f>SUM(M36:M40)</f>
        <v>8</v>
      </c>
      <c r="N41" s="62">
        <f>SUM(N36:N40)</f>
        <v>11</v>
      </c>
      <c r="O41" s="63"/>
      <c r="P41" s="64" t="s">
        <v>91</v>
      </c>
      <c r="Q41" s="62">
        <f>SUM(Q36:Q40)</f>
        <v>1</v>
      </c>
      <c r="R41" s="62">
        <f>SUM(R36:R40)</f>
        <v>4</v>
      </c>
      <c r="S41" s="62">
        <f>SUM(S36:S40)</f>
        <v>5</v>
      </c>
      <c r="U41" s="65">
        <f>Q41+L41+G41+B41</f>
        <v>16</v>
      </c>
      <c r="V41" s="65">
        <f>R41+M41+H41+C41</f>
        <v>29</v>
      </c>
      <c r="X41" s="57" t="s">
        <v>36</v>
      </c>
      <c r="Y41" s="57">
        <v>42</v>
      </c>
    </row>
    <row r="42" spans="1:25" x14ac:dyDescent="0.15">
      <c r="A42" s="66"/>
      <c r="B42" s="66"/>
      <c r="C42" s="66"/>
      <c r="D42" s="66"/>
      <c r="F42" s="66"/>
      <c r="G42" s="66"/>
      <c r="H42" s="66"/>
      <c r="I42" s="66"/>
      <c r="K42" s="66"/>
      <c r="L42" s="66"/>
      <c r="M42" s="66"/>
      <c r="N42" s="66"/>
      <c r="P42" s="66"/>
      <c r="Q42" s="66"/>
      <c r="R42" s="66"/>
      <c r="S42" s="66"/>
      <c r="X42" s="57" t="s">
        <v>37</v>
      </c>
      <c r="Y42" s="57">
        <v>43</v>
      </c>
    </row>
    <row r="43" spans="1:25" x14ac:dyDescent="0.15">
      <c r="A43" s="64" t="s">
        <v>0</v>
      </c>
      <c r="B43" s="64" t="s">
        <v>89</v>
      </c>
      <c r="C43" s="64" t="s">
        <v>90</v>
      </c>
      <c r="D43" s="64" t="s">
        <v>91</v>
      </c>
      <c r="E43" s="63"/>
      <c r="F43" s="64" t="s">
        <v>0</v>
      </c>
      <c r="G43" s="64" t="s">
        <v>89</v>
      </c>
      <c r="H43" s="64" t="s">
        <v>90</v>
      </c>
      <c r="I43" s="64" t="s">
        <v>91</v>
      </c>
      <c r="J43" s="63"/>
      <c r="K43" s="64" t="s">
        <v>0</v>
      </c>
      <c r="L43" s="64" t="s">
        <v>89</v>
      </c>
      <c r="M43" s="64" t="s">
        <v>90</v>
      </c>
      <c r="N43" s="64" t="s">
        <v>91</v>
      </c>
      <c r="O43" s="63"/>
      <c r="P43" s="64" t="s">
        <v>0</v>
      </c>
      <c r="Q43" s="64" t="s">
        <v>89</v>
      </c>
      <c r="R43" s="64" t="s">
        <v>90</v>
      </c>
      <c r="S43" s="64" t="s">
        <v>91</v>
      </c>
      <c r="X43" s="57" t="s">
        <v>38</v>
      </c>
      <c r="Y43" s="57">
        <v>50</v>
      </c>
    </row>
    <row r="44" spans="1:25" x14ac:dyDescent="0.15">
      <c r="A44" s="62">
        <v>100</v>
      </c>
      <c r="B44" s="62">
        <f>IF(ISNA(VLOOKUP($Y$1*1000+A44,年齢別人口集計表AD2!$A$2:$K$5000,9,FALSE)),0,VLOOKUP($Y$1*1000+A44,年齢別人口集計表AD2!$A$2:$K$5000,9,FALSE))</f>
        <v>0</v>
      </c>
      <c r="C44" s="62">
        <f>IF(ISNA(VLOOKUP($Y$1*1000+A44,年齢別人口集計表AD2!$A$2:$K$5000,10,FALSE)),0,VLOOKUP($Y$1*1000+A44,年齢別人口集計表AD2!$A$2:$K$5000,10,FALSE))</f>
        <v>0</v>
      </c>
      <c r="D44" s="62">
        <f>SUM(B44:C44)</f>
        <v>0</v>
      </c>
      <c r="E44" s="63"/>
      <c r="F44" s="62">
        <v>105</v>
      </c>
      <c r="G44" s="62">
        <f>IF(ISNA(VLOOKUP($Y$1*1000+F44,年齢別人口集計表AD2!$A$2:$K$5000,9,FALSE)),0,VLOOKUP($Y$1*1000+F44,年齢別人口集計表AD2!$A$2:$K$5000,9,FALSE))</f>
        <v>0</v>
      </c>
      <c r="H44" s="62">
        <f>IF(ISNA(VLOOKUP($Y$1*1000+F44,年齢別人口集計表AD2!$A$2:$K$5000,10,FALSE)),0,VLOOKUP($Y$1*1000+F44,年齢別人口集計表AD2!$A$2:$K$5000,10,FALSE))</f>
        <v>0</v>
      </c>
      <c r="I44" s="62">
        <f>SUM(G44:H44)</f>
        <v>0</v>
      </c>
      <c r="J44" s="63"/>
      <c r="K44" s="62">
        <v>110</v>
      </c>
      <c r="L44" s="62">
        <f>IF(ISNA(VLOOKUP($Y$1*1000+K44,年齢別人口集計表AD2!$A$2:$K$5000,9,FALSE)),0,VLOOKUP($Y$1*1000+K44,年齢別人口集計表AD2!$A$2:$K$5000,9,FALSE))</f>
        <v>0</v>
      </c>
      <c r="M44" s="62">
        <f>IF(ISNA(VLOOKUP($Y$1*1000+K44,年齢別人口集計表AD2!$A$2:$K$5000,10,FALSE)),0,VLOOKUP($Y$1*1000+K44,年齢別人口集計表AD2!$A$2:$K$5000,10,FALSE))</f>
        <v>0</v>
      </c>
      <c r="N44" s="62">
        <f>SUM(L44:M44)</f>
        <v>0</v>
      </c>
      <c r="O44" s="63"/>
      <c r="P44" s="62">
        <v>115</v>
      </c>
      <c r="Q44" s="62">
        <f>IF(ISNA(VLOOKUP($Y$1*1000+P44,年齢別人口集計表AD2!$A$2:$K$5000,9,FALSE)),0,VLOOKUP($Y$1*1000+P44,年齢別人口集計表AD2!$A$2:$K$5000,9,FALSE))</f>
        <v>0</v>
      </c>
      <c r="R44" s="62">
        <f>IF(ISNA(VLOOKUP($Y$1*1000+P44,年齢別人口集計表AD2!$A$2:$K$5000,10,FALSE)),0,VLOOKUP($Y$1*1000+P44,年齢別人口集計表AD2!$A$2:$K$5000,10,FALSE))</f>
        <v>0</v>
      </c>
      <c r="S44" s="62">
        <f>SUM(Q44:R44)</f>
        <v>0</v>
      </c>
      <c r="X44" s="57" t="s">
        <v>39</v>
      </c>
      <c r="Y44" s="57">
        <v>51</v>
      </c>
    </row>
    <row r="45" spans="1:25" x14ac:dyDescent="0.15">
      <c r="A45" s="62">
        <v>101</v>
      </c>
      <c r="B45" s="62">
        <f>IF(ISNA(VLOOKUP($Y$1*1000+A45,年齢別人口集計表AD2!$A$2:$K$5000,9,FALSE)),0,VLOOKUP($Y$1*1000+A45,年齢別人口集計表AD2!$A$2:$K$5000,9,FALSE))</f>
        <v>0</v>
      </c>
      <c r="C45" s="62">
        <f>IF(ISNA(VLOOKUP($Y$1*1000+A45,年齢別人口集計表AD2!$A$2:$K$5000,10,FALSE)),0,VLOOKUP($Y$1*1000+A45,年齢別人口集計表AD2!$A$2:$K$5000,10,FALSE))</f>
        <v>0</v>
      </c>
      <c r="D45" s="62">
        <f>SUM(B45:C45)</f>
        <v>0</v>
      </c>
      <c r="E45" s="63"/>
      <c r="F45" s="62">
        <v>106</v>
      </c>
      <c r="G45" s="62">
        <f>IF(ISNA(VLOOKUP($Y$1*1000+F45,年齢別人口集計表AD2!$A$2:$K$5000,9,FALSE)),0,VLOOKUP($Y$1*1000+F45,年齢別人口集計表AD2!$A$2:$K$5000,9,FALSE))</f>
        <v>0</v>
      </c>
      <c r="H45" s="62">
        <f>IF(ISNA(VLOOKUP($Y$1*1000+F45,年齢別人口集計表AD2!$A$2:$K$5000,10,FALSE)),0,VLOOKUP($Y$1*1000+F45,年齢別人口集計表AD2!$A$2:$K$5000,10,FALSE))</f>
        <v>0</v>
      </c>
      <c r="I45" s="62">
        <f>SUM(G45:H45)</f>
        <v>0</v>
      </c>
      <c r="J45" s="63"/>
      <c r="K45" s="62">
        <v>111</v>
      </c>
      <c r="L45" s="62">
        <f>IF(ISNA(VLOOKUP($Y$1*1000+K45,年齢別人口集計表AD2!$A$2:$K$5000,9,FALSE)),0,VLOOKUP($Y$1*1000+K45,年齢別人口集計表AD2!$A$2:$K$5000,9,FALSE))</f>
        <v>0</v>
      </c>
      <c r="M45" s="62">
        <f>IF(ISNA(VLOOKUP($Y$1*1000+K45,年齢別人口集計表AD2!$A$2:$K$5000,10,FALSE)),0,VLOOKUP($Y$1*1000+K45,年齢別人口集計表AD2!$A$2:$K$5000,10,FALSE))</f>
        <v>0</v>
      </c>
      <c r="N45" s="62">
        <f>SUM(L45:M45)</f>
        <v>0</v>
      </c>
      <c r="O45" s="63"/>
      <c r="P45" s="62">
        <v>116</v>
      </c>
      <c r="Q45" s="62">
        <f>IF(ISNA(VLOOKUP($Y$1*1000+P45,年齢別人口集計表AD2!$A$2:$K$5000,9,FALSE)),0,VLOOKUP($Y$1*1000+P45,年齢別人口集計表AD2!$A$2:$K$5000,9,FALSE))</f>
        <v>0</v>
      </c>
      <c r="R45" s="62">
        <f>IF(ISNA(VLOOKUP($Y$1*1000+P45,年齢別人口集計表AD2!$A$2:$K$5000,10,FALSE)),0,VLOOKUP($Y$1*1000+P45,年齢別人口集計表AD2!$A$2:$K$5000,10,FALSE))</f>
        <v>0</v>
      </c>
      <c r="S45" s="62">
        <f>SUM(Q45:R45)</f>
        <v>0</v>
      </c>
      <c r="X45" s="57" t="s">
        <v>40</v>
      </c>
      <c r="Y45" s="57">
        <v>52</v>
      </c>
    </row>
    <row r="46" spans="1:25" x14ac:dyDescent="0.15">
      <c r="A46" s="62">
        <v>102</v>
      </c>
      <c r="B46" s="62">
        <f>IF(ISNA(VLOOKUP($Y$1*1000+A46,年齢別人口集計表AD2!$A$2:$K$5000,9,FALSE)),0,VLOOKUP($Y$1*1000+A46,年齢別人口集計表AD2!$A$2:$K$5000,9,FALSE))</f>
        <v>0</v>
      </c>
      <c r="C46" s="62">
        <f>IF(ISNA(VLOOKUP($Y$1*1000+A46,年齢別人口集計表AD2!$A$2:$K$5000,10,FALSE)),0,VLOOKUP($Y$1*1000+A46,年齢別人口集計表AD2!$A$2:$K$5000,10,FALSE))</f>
        <v>0</v>
      </c>
      <c r="D46" s="62">
        <f>SUM(B46:C46)</f>
        <v>0</v>
      </c>
      <c r="E46" s="63"/>
      <c r="F46" s="62">
        <v>107</v>
      </c>
      <c r="G46" s="62">
        <f>IF(ISNA(VLOOKUP($Y$1*1000+F46,年齢別人口集計表AD2!$A$2:$K$5000,9,FALSE)),0,VLOOKUP($Y$1*1000+F46,年齢別人口集計表AD2!$A$2:$K$5000,9,FALSE))</f>
        <v>0</v>
      </c>
      <c r="H46" s="62">
        <f>IF(ISNA(VLOOKUP($Y$1*1000+F46,年齢別人口集計表AD2!$A$2:$K$5000,10,FALSE)),0,VLOOKUP($Y$1*1000+F46,年齢別人口集計表AD2!$A$2:$K$5000,10,FALSE))</f>
        <v>0</v>
      </c>
      <c r="I46" s="62">
        <f>SUM(G46:H46)</f>
        <v>0</v>
      </c>
      <c r="J46" s="63"/>
      <c r="K46" s="62">
        <v>112</v>
      </c>
      <c r="L46" s="62">
        <f>IF(ISNA(VLOOKUP($Y$1*1000+K46,年齢別人口集計表AD2!$A$2:$K$5000,9,FALSE)),0,VLOOKUP($Y$1*1000+K46,年齢別人口集計表AD2!$A$2:$K$5000,9,FALSE))</f>
        <v>0</v>
      </c>
      <c r="M46" s="62">
        <f>IF(ISNA(VLOOKUP($Y$1*1000+K46,年齢別人口集計表AD2!$A$2:$K$5000,10,FALSE)),0,VLOOKUP($Y$1*1000+K46,年齢別人口集計表AD2!$A$2:$K$5000,10,FALSE))</f>
        <v>0</v>
      </c>
      <c r="N46" s="62">
        <f>SUM(L46:M46)</f>
        <v>0</v>
      </c>
      <c r="O46" s="63"/>
      <c r="P46" s="62">
        <v>117</v>
      </c>
      <c r="Q46" s="62">
        <f>IF(ISNA(VLOOKUP($Y$1*1000+P46,年齢別人口集計表AD2!$A$2:$K$5000,9,FALSE)),0,VLOOKUP($Y$1*1000+P46,年齢別人口集計表AD2!$A$2:$K$5000,9,FALSE))</f>
        <v>0</v>
      </c>
      <c r="R46" s="62">
        <f>IF(ISNA(VLOOKUP($Y$1*1000+P46,年齢別人口集計表AD2!$A$2:$K$5000,10,FALSE)),0,VLOOKUP($Y$1*1000+P46,年齢別人口集計表AD2!$A$2:$K$5000,10,FALSE))</f>
        <v>0</v>
      </c>
      <c r="S46" s="62">
        <f>SUM(Q46:R46)</f>
        <v>0</v>
      </c>
      <c r="X46" s="57" t="s">
        <v>41</v>
      </c>
      <c r="Y46" s="57">
        <v>53</v>
      </c>
    </row>
    <row r="47" spans="1:25" x14ac:dyDescent="0.15">
      <c r="A47" s="62">
        <v>103</v>
      </c>
      <c r="B47" s="62">
        <f>IF(ISNA(VLOOKUP($Y$1*1000+A47,年齢別人口集計表AD2!$A$2:$K$5000,9,FALSE)),0,VLOOKUP($Y$1*1000+A47,年齢別人口集計表AD2!$A$2:$K$5000,9,FALSE))</f>
        <v>0</v>
      </c>
      <c r="C47" s="62">
        <f>IF(ISNA(VLOOKUP($Y$1*1000+A47,年齢別人口集計表AD2!$A$2:$K$5000,10,FALSE)),0,VLOOKUP($Y$1*1000+A47,年齢別人口集計表AD2!$A$2:$K$5000,10,FALSE))</f>
        <v>0</v>
      </c>
      <c r="D47" s="62">
        <f>SUM(B47:C47)</f>
        <v>0</v>
      </c>
      <c r="E47" s="63"/>
      <c r="F47" s="62">
        <v>108</v>
      </c>
      <c r="G47" s="62">
        <f>IF(ISNA(VLOOKUP($Y$1*1000+F47,年齢別人口集計表AD2!$A$2:$K$5000,9,FALSE)),0,VLOOKUP($Y$1*1000+F47,年齢別人口集計表AD2!$A$2:$K$5000,9,FALSE))</f>
        <v>0</v>
      </c>
      <c r="H47" s="62">
        <f>IF(ISNA(VLOOKUP($Y$1*1000+F47,年齢別人口集計表AD2!$A$2:$K$5000,10,FALSE)),0,VLOOKUP($Y$1*1000+F47,年齢別人口集計表AD2!$A$2:$K$5000,10,FALSE))</f>
        <v>0</v>
      </c>
      <c r="I47" s="62">
        <f>SUM(G47:H47)</f>
        <v>0</v>
      </c>
      <c r="J47" s="63"/>
      <c r="K47" s="62">
        <v>113</v>
      </c>
      <c r="L47" s="62">
        <f>IF(ISNA(VLOOKUP($Y$1*1000+K47,年齢別人口集計表AD2!$A$2:$K$5000,9,FALSE)),0,VLOOKUP($Y$1*1000+K47,年齢別人口集計表AD2!$A$2:$K$5000,9,FALSE))</f>
        <v>0</v>
      </c>
      <c r="M47" s="62">
        <f>IF(ISNA(VLOOKUP($Y$1*1000+K47,年齢別人口集計表AD2!$A$2:$K$5000,10,FALSE)),0,VLOOKUP($Y$1*1000+K47,年齢別人口集計表AD2!$A$2:$K$5000,10,FALSE))</f>
        <v>0</v>
      </c>
      <c r="N47" s="62">
        <f>SUM(L47:M47)</f>
        <v>0</v>
      </c>
      <c r="O47" s="63"/>
      <c r="P47" s="62">
        <v>118</v>
      </c>
      <c r="Q47" s="62">
        <f>IF(ISNA(VLOOKUP($Y$1*1000+P47,年齢別人口集計表AD2!$A$2:$K$5000,9,FALSE)),0,VLOOKUP($Y$1*1000+P47,年齢別人口集計表AD2!$A$2:$K$5000,9,FALSE))</f>
        <v>0</v>
      </c>
      <c r="R47" s="62">
        <f>IF(ISNA(VLOOKUP($Y$1*1000+P47,年齢別人口集計表AD2!$A$2:$K$5000,10,FALSE)),0,VLOOKUP($Y$1*1000+P47,年齢別人口集計表AD2!$A$2:$K$5000,10,FALSE))</f>
        <v>0</v>
      </c>
      <c r="S47" s="62">
        <f>SUM(Q47:R47)</f>
        <v>0</v>
      </c>
      <c r="X47" s="57" t="s">
        <v>42</v>
      </c>
      <c r="Y47" s="57">
        <v>54</v>
      </c>
    </row>
    <row r="48" spans="1:25" x14ac:dyDescent="0.15">
      <c r="A48" s="62">
        <v>104</v>
      </c>
      <c r="B48" s="62">
        <f>IF(ISNA(VLOOKUP($Y$1*1000+A48,年齢別人口集計表AD2!$A$2:$K$5000,9,FALSE)),0,VLOOKUP($Y$1*1000+A48,年齢別人口集計表AD2!$A$2:$K$5000,9,FALSE))</f>
        <v>0</v>
      </c>
      <c r="C48" s="62">
        <f>IF(ISNA(VLOOKUP($Y$1*1000+A48,年齢別人口集計表AD2!$A$2:$K$5000,10,FALSE)),0,VLOOKUP($Y$1*1000+A48,年齢別人口集計表AD2!$A$2:$K$5000,10,FALSE))</f>
        <v>0</v>
      </c>
      <c r="D48" s="62">
        <f>SUM(B48:C48)</f>
        <v>0</v>
      </c>
      <c r="E48" s="63"/>
      <c r="F48" s="62">
        <v>109</v>
      </c>
      <c r="G48" s="62">
        <f>IF(ISNA(VLOOKUP($Y$1*1000+F48,年齢別人口集計表AD2!$A$2:$K$5000,9,FALSE)),0,VLOOKUP($Y$1*1000+F48,年齢別人口集計表AD2!$A$2:$K$5000,9,FALSE))</f>
        <v>0</v>
      </c>
      <c r="H48" s="62">
        <f>IF(ISNA(VLOOKUP($Y$1*1000+F48,年齢別人口集計表AD2!$A$2:$K$5000,10,FALSE)),0,VLOOKUP($Y$1*1000+F48,年齢別人口集計表AD2!$A$2:$K$5000,10,FALSE))</f>
        <v>0</v>
      </c>
      <c r="I48" s="62">
        <f>SUM(G48:H48)</f>
        <v>0</v>
      </c>
      <c r="J48" s="63"/>
      <c r="K48" s="62">
        <v>114</v>
      </c>
      <c r="L48" s="62">
        <f>IF(ISNA(VLOOKUP($Y$1*1000+K48,年齢別人口集計表AD2!$A$2:$K$5000,9,FALSE)),0,VLOOKUP($Y$1*1000+K48,年齢別人口集計表AD2!$A$2:$K$5000,9,FALSE))</f>
        <v>0</v>
      </c>
      <c r="M48" s="62">
        <f>IF(ISNA(VLOOKUP($Y$1*1000+K48,年齢別人口集計表AD2!$A$2:$K$5000,10,FALSE)),0,VLOOKUP($Y$1*1000+K48,年齢別人口集計表AD2!$A$2:$K$5000,10,FALSE))</f>
        <v>0</v>
      </c>
      <c r="N48" s="62">
        <f>SUM(L48:M48)</f>
        <v>0</v>
      </c>
      <c r="O48" s="63"/>
      <c r="P48" s="62">
        <v>119</v>
      </c>
      <c r="Q48" s="62">
        <f>IF(ISNA(VLOOKUP($Y$1*1000+P48,年齢別人口集計表AD2!$A$2:$K$5000,9,FALSE)),0,VLOOKUP($Y$1*1000+P48,年齢別人口集計表AD2!$A$2:$K$5000,9,FALSE))</f>
        <v>0</v>
      </c>
      <c r="R48" s="62">
        <f>IF(ISNA(VLOOKUP($Y$1*1000+P48,年齢別人口集計表AD2!$A$2:$K$5000,10,FALSE)),0,VLOOKUP($Y$1*1000+P48,年齢別人口集計表AD2!$A$2:$K$5000,10,FALSE))</f>
        <v>0</v>
      </c>
      <c r="S48" s="62">
        <f>SUM(Q48:R48)</f>
        <v>0</v>
      </c>
      <c r="X48" s="57" t="s">
        <v>43</v>
      </c>
      <c r="Y48" s="57">
        <v>55</v>
      </c>
    </row>
    <row r="49" spans="1:25" x14ac:dyDescent="0.15">
      <c r="A49" s="64" t="s">
        <v>91</v>
      </c>
      <c r="B49" s="62">
        <f>SUM(B44:B48)</f>
        <v>0</v>
      </c>
      <c r="C49" s="62">
        <f>SUM(C44:C48)</f>
        <v>0</v>
      </c>
      <c r="D49" s="62">
        <f>SUM(D44:D48)</f>
        <v>0</v>
      </c>
      <c r="E49" s="63"/>
      <c r="F49" s="64" t="s">
        <v>91</v>
      </c>
      <c r="G49" s="62">
        <f>SUM(G44:G48)</f>
        <v>0</v>
      </c>
      <c r="H49" s="62">
        <f>SUM(H44:H48)</f>
        <v>0</v>
      </c>
      <c r="I49" s="62">
        <f>SUM(I44:I48)</f>
        <v>0</v>
      </c>
      <c r="J49" s="63"/>
      <c r="K49" s="64" t="s">
        <v>91</v>
      </c>
      <c r="L49" s="62">
        <f>SUM(L44:L48)</f>
        <v>0</v>
      </c>
      <c r="M49" s="62">
        <f>SUM(M44:M48)</f>
        <v>0</v>
      </c>
      <c r="N49" s="62">
        <f>SUM(N44:N48)</f>
        <v>0</v>
      </c>
      <c r="O49" s="63"/>
      <c r="P49" s="64" t="s">
        <v>91</v>
      </c>
      <c r="Q49" s="62">
        <f>SUM(Q44:Q48)</f>
        <v>0</v>
      </c>
      <c r="R49" s="62">
        <f>SUM(R44:R48)</f>
        <v>0</v>
      </c>
      <c r="S49" s="62">
        <f>SUM(S44:S48)</f>
        <v>0</v>
      </c>
      <c r="U49" s="65">
        <f>Q49+L49+G49+B49</f>
        <v>0</v>
      </c>
      <c r="V49" s="65">
        <f>R49+M49+H49+C49</f>
        <v>0</v>
      </c>
      <c r="X49" s="57" t="s">
        <v>44</v>
      </c>
      <c r="Y49" s="57">
        <v>56</v>
      </c>
    </row>
    <row r="50" spans="1:25" ht="14.25" thickBot="1" x14ac:dyDescent="0.2">
      <c r="A50" s="67"/>
      <c r="B50" s="67"/>
      <c r="C50" s="67"/>
      <c r="D50" s="67"/>
      <c r="F50" s="67"/>
      <c r="G50" s="67"/>
      <c r="H50" s="67"/>
      <c r="I50" s="67"/>
      <c r="K50" s="67"/>
      <c r="L50" s="67"/>
      <c r="M50" s="67"/>
      <c r="N50" s="67"/>
      <c r="P50" s="67"/>
      <c r="Q50" s="68"/>
      <c r="R50" s="68"/>
      <c r="S50" s="68"/>
      <c r="X50" s="57" t="s">
        <v>45</v>
      </c>
      <c r="Y50" s="57">
        <v>57</v>
      </c>
    </row>
    <row r="51" spans="1:25" ht="14.25" thickBot="1" x14ac:dyDescent="0.2">
      <c r="N51" s="76"/>
      <c r="O51" s="70"/>
      <c r="P51" s="69" t="s">
        <v>94</v>
      </c>
      <c r="Q51" s="71" t="s">
        <v>89</v>
      </c>
      <c r="R51" s="72" t="s">
        <v>90</v>
      </c>
      <c r="S51" s="72" t="s">
        <v>91</v>
      </c>
      <c r="X51" s="57" t="s">
        <v>46</v>
      </c>
      <c r="Y51" s="57">
        <v>58</v>
      </c>
    </row>
    <row r="52" spans="1:25" ht="14.25" thickBot="1" x14ac:dyDescent="0.2">
      <c r="N52" s="77"/>
      <c r="O52" s="70"/>
      <c r="P52" s="73" t="s">
        <v>95</v>
      </c>
      <c r="Q52" s="74">
        <f>SUM(U9:U49)</f>
        <v>109</v>
      </c>
      <c r="R52" s="75">
        <f>SUM(V9:V49)</f>
        <v>115</v>
      </c>
      <c r="S52" s="75">
        <f>SUM(Q52:R52)</f>
        <v>224</v>
      </c>
      <c r="U52" s="65">
        <f>SUM(U9:U49)</f>
        <v>109</v>
      </c>
      <c r="V52" s="65">
        <f>SUM(V9:V49)</f>
        <v>115</v>
      </c>
      <c r="X52" s="57" t="s">
        <v>47</v>
      </c>
      <c r="Y52" s="57">
        <v>59</v>
      </c>
    </row>
    <row r="53" spans="1:25" x14ac:dyDescent="0.15">
      <c r="U53" s="65">
        <f>G33+L33+Q33+U41+U49</f>
        <v>45</v>
      </c>
      <c r="V53" s="65">
        <f>H33+M33+R33+V41+V49</f>
        <v>62</v>
      </c>
      <c r="X53" s="57" t="s">
        <v>48</v>
      </c>
      <c r="Y53" s="57">
        <v>60</v>
      </c>
    </row>
    <row r="54" spans="1:25" x14ac:dyDescent="0.15">
      <c r="U54" s="65">
        <f>Q33+U41+U49</f>
        <v>21</v>
      </c>
      <c r="V54" s="65">
        <f>R33+V41+V49</f>
        <v>38</v>
      </c>
      <c r="X54" s="57" t="s">
        <v>49</v>
      </c>
      <c r="Y54" s="57">
        <v>61</v>
      </c>
    </row>
    <row r="55" spans="1:25" x14ac:dyDescent="0.15">
      <c r="X55" s="57" t="s">
        <v>50</v>
      </c>
      <c r="Y55" s="57">
        <v>62</v>
      </c>
    </row>
    <row r="56" spans="1:25" x14ac:dyDescent="0.15">
      <c r="X56" s="57" t="s">
        <v>51</v>
      </c>
      <c r="Y56" s="57">
        <v>63</v>
      </c>
    </row>
    <row r="57" spans="1:25" x14ac:dyDescent="0.15">
      <c r="X57" s="57" t="s">
        <v>52</v>
      </c>
      <c r="Y57" s="57">
        <v>64</v>
      </c>
    </row>
    <row r="58" spans="1:25" x14ac:dyDescent="0.15">
      <c r="X58" s="57" t="s">
        <v>53</v>
      </c>
      <c r="Y58" s="57">
        <v>65</v>
      </c>
    </row>
    <row r="59" spans="1:25" x14ac:dyDescent="0.15">
      <c r="X59" s="57" t="s">
        <v>54</v>
      </c>
      <c r="Y59" s="57">
        <v>66</v>
      </c>
    </row>
    <row r="60" spans="1:25" x14ac:dyDescent="0.15">
      <c r="X60" s="57" t="s">
        <v>55</v>
      </c>
      <c r="Y60" s="57">
        <v>67</v>
      </c>
    </row>
    <row r="61" spans="1:25" x14ac:dyDescent="0.15">
      <c r="X61" s="57" t="s">
        <v>122</v>
      </c>
      <c r="Y61" s="57">
        <v>68</v>
      </c>
    </row>
    <row r="62" spans="1:25" x14ac:dyDescent="0.15">
      <c r="X62" s="57" t="s">
        <v>56</v>
      </c>
      <c r="Y62" s="57">
        <v>69</v>
      </c>
    </row>
    <row r="63" spans="1:25" x14ac:dyDescent="0.15">
      <c r="X63" s="57" t="s">
        <v>57</v>
      </c>
      <c r="Y63" s="57">
        <v>70</v>
      </c>
    </row>
    <row r="64" spans="1:25" x14ac:dyDescent="0.15">
      <c r="X64" s="57" t="s">
        <v>58</v>
      </c>
      <c r="Y64" s="57">
        <v>71</v>
      </c>
    </row>
    <row r="65" spans="24:25" x14ac:dyDescent="0.15">
      <c r="X65" s="57" t="s">
        <v>59</v>
      </c>
      <c r="Y65" s="57">
        <v>72</v>
      </c>
    </row>
    <row r="66" spans="24:25" x14ac:dyDescent="0.15">
      <c r="X66" s="57" t="s">
        <v>60</v>
      </c>
      <c r="Y66" s="57">
        <v>73</v>
      </c>
    </row>
  </sheetData>
  <sheetProtection sheet="1"/>
  <phoneticPr fontId="2"/>
  <dataValidations count="1">
    <dataValidation type="list" allowBlank="1" showInputMessage="1" showErrorMessage="1" sqref="H1">
      <formula1>$X$3:$X$66</formula1>
    </dataValidation>
  </dataValidations>
  <pageMargins left="0.99" right="0.78700000000000003" top="0.47" bottom="0.28000000000000003" header="0.4" footer="0.21"/>
  <pageSetup paperSize="9" scale="84" orientation="landscape" verticalDpi="0" r:id="rId1"/>
  <headerFooter alignWithMargins="0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66"/>
  <sheetViews>
    <sheetView tabSelected="1" zoomScale="80" workbookViewId="0">
      <pane ySplit="1" topLeftCell="A2" activePane="bottomLeft" state="frozen"/>
      <selection activeCell="I52" sqref="I52"/>
      <selection pane="bottomLeft" activeCell="I52" sqref="I52"/>
    </sheetView>
  </sheetViews>
  <sheetFormatPr defaultRowHeight="13.5" x14ac:dyDescent="0.15"/>
  <cols>
    <col min="1" max="4" width="9" style="57"/>
    <col min="5" max="5" width="2.125" style="57" customWidth="1"/>
    <col min="6" max="9" width="9" style="57"/>
    <col min="10" max="10" width="0.875" style="57" customWidth="1"/>
    <col min="11" max="14" width="9" style="57"/>
    <col min="15" max="15" width="1" style="57" customWidth="1"/>
    <col min="16" max="16384" width="9" style="57"/>
  </cols>
  <sheetData>
    <row r="1" spans="1:25" x14ac:dyDescent="0.15">
      <c r="A1" s="55" t="s">
        <v>99</v>
      </c>
      <c r="B1" s="55"/>
      <c r="C1" s="55"/>
      <c r="D1" s="55"/>
      <c r="E1" s="55"/>
      <c r="F1" s="55"/>
      <c r="G1" s="56" t="s">
        <v>92</v>
      </c>
      <c r="H1" s="78" t="s">
        <v>155</v>
      </c>
      <c r="J1" s="55"/>
      <c r="K1" s="55"/>
      <c r="L1" s="55"/>
      <c r="M1" s="55"/>
      <c r="N1" s="55"/>
      <c r="O1" s="55" t="s">
        <v>93</v>
      </c>
      <c r="P1" s="55"/>
      <c r="Q1" s="55"/>
      <c r="R1" s="55" t="str">
        <f>高齢者率65!J1</f>
        <v>平成30年3月末</v>
      </c>
      <c r="S1" s="55"/>
      <c r="Y1" s="55">
        <f>VLOOKUP(H1,X3:Y67,2,FALSE)</f>
        <v>66</v>
      </c>
    </row>
    <row r="2" spans="1:25" x14ac:dyDescent="0.15">
      <c r="A2" s="58"/>
      <c r="B2" s="58"/>
      <c r="C2" s="58"/>
      <c r="D2" s="58"/>
      <c r="E2" s="55"/>
      <c r="F2" s="58"/>
      <c r="G2" s="58"/>
      <c r="H2" s="58"/>
      <c r="I2" s="58"/>
      <c r="J2" s="55"/>
      <c r="K2" s="58"/>
      <c r="L2" s="58"/>
      <c r="M2" s="58"/>
      <c r="N2" s="58"/>
      <c r="O2" s="55"/>
      <c r="P2" s="58"/>
      <c r="Q2" s="58"/>
      <c r="R2" s="58"/>
      <c r="S2" s="58"/>
    </row>
    <row r="3" spans="1:25" x14ac:dyDescent="0.15">
      <c r="A3" s="59" t="s">
        <v>0</v>
      </c>
      <c r="B3" s="59" t="s">
        <v>89</v>
      </c>
      <c r="C3" s="59" t="s">
        <v>90</v>
      </c>
      <c r="D3" s="59" t="s">
        <v>91</v>
      </c>
      <c r="E3" s="60"/>
      <c r="F3" s="59" t="s">
        <v>0</v>
      </c>
      <c r="G3" s="59" t="s">
        <v>89</v>
      </c>
      <c r="H3" s="59" t="s">
        <v>90</v>
      </c>
      <c r="I3" s="59" t="s">
        <v>91</v>
      </c>
      <c r="J3" s="60"/>
      <c r="K3" s="59" t="s">
        <v>0</v>
      </c>
      <c r="L3" s="59" t="s">
        <v>89</v>
      </c>
      <c r="M3" s="59" t="s">
        <v>90</v>
      </c>
      <c r="N3" s="59" t="s">
        <v>91</v>
      </c>
      <c r="O3" s="60"/>
      <c r="P3" s="59" t="s">
        <v>0</v>
      </c>
      <c r="Q3" s="59" t="s">
        <v>89</v>
      </c>
      <c r="R3" s="59" t="s">
        <v>90</v>
      </c>
      <c r="S3" s="59" t="s">
        <v>91</v>
      </c>
      <c r="T3" s="61"/>
      <c r="X3" s="57" t="s">
        <v>2</v>
      </c>
      <c r="Y3" s="57">
        <v>1</v>
      </c>
    </row>
    <row r="4" spans="1:25" x14ac:dyDescent="0.15">
      <c r="A4" s="62">
        <v>0</v>
      </c>
      <c r="B4" s="62">
        <f>IF(ISNA(VLOOKUP($Y$1*1000+A4,年齢別人口集計表AD2!$A$2:$K$5000,9,FALSE)),0,VLOOKUP($Y$1*1000+A4,年齢別人口集計表AD2!$A$2:$K$5000,9,FALSE))</f>
        <v>0</v>
      </c>
      <c r="C4" s="62">
        <f>IF(ISNA(VLOOKUP($Y$1*1000+A4,年齢別人口集計表AD2!$A$2:$K$5000,10,FALSE)),0,VLOOKUP($Y$1*1000+A4,年齢別人口集計表AD2!$A$2:$K$5000,10,FALSE))</f>
        <v>0</v>
      </c>
      <c r="D4" s="62">
        <f>SUM(B4:C4)</f>
        <v>0</v>
      </c>
      <c r="E4" s="63"/>
      <c r="F4" s="62">
        <v>5</v>
      </c>
      <c r="G4" s="62">
        <f>IF(ISNA(VLOOKUP($Y$1*1000+F4,年齢別人口集計表AD2!$A$2:$K$5000,9,FALSE)),0,VLOOKUP($Y$1*1000+F4,年齢別人口集計表AD2!$A$2:$K$5000,9,FALSE))</f>
        <v>0</v>
      </c>
      <c r="H4" s="62">
        <f>IF(ISNA(VLOOKUP($Y$1*1000+F4,年齢別人口集計表AD2!$A$2:$K$5000,10,FALSE)),0,VLOOKUP($Y$1*1000+F4,年齢別人口集計表AD2!$A$2:$K$5000,10,FALSE))</f>
        <v>0</v>
      </c>
      <c r="I4" s="62">
        <f>SUM(G4:H4)</f>
        <v>0</v>
      </c>
      <c r="J4" s="63"/>
      <c r="K4" s="62">
        <v>10</v>
      </c>
      <c r="L4" s="62">
        <f>IF(ISNA(VLOOKUP($Y$1*1000+K4,年齢別人口集計表AD2!$A$2:$K$5000,9,FALSE)),0,VLOOKUP($Y$1*1000+K4,年齢別人口集計表AD2!$A$2:$K$5000,9,FALSE))</f>
        <v>0</v>
      </c>
      <c r="M4" s="62">
        <f>IF(ISNA(VLOOKUP($Y$1*1000+K4,年齢別人口集計表AD2!$A$2:$K$5000,10,FALSE)),0,VLOOKUP($Y$1*1000+K4,年齢別人口集計表AD2!$A$2:$K$5000,10,FALSE))</f>
        <v>0</v>
      </c>
      <c r="N4" s="62">
        <f>SUM(L4:M4)</f>
        <v>0</v>
      </c>
      <c r="O4" s="63"/>
      <c r="P4" s="62">
        <v>15</v>
      </c>
      <c r="Q4" s="62">
        <f>IF(ISNA(VLOOKUP($Y$1*1000+P4,年齢別人口集計表AD2!$A$2:$K$5000,9,FALSE)),0,VLOOKUP($Y$1*1000+P4,年齢別人口集計表AD2!$A$2:$K$5000,9,FALSE))</f>
        <v>0</v>
      </c>
      <c r="R4" s="62">
        <f>IF(ISNA(VLOOKUP($Y$1*1000+P4,年齢別人口集計表AD2!$A$2:$K$5000,10,FALSE)),0,VLOOKUP($Y$1*1000+P4,年齢別人口集計表AD2!$A$2:$K$5000,10,FALSE))</f>
        <v>0</v>
      </c>
      <c r="S4" s="62">
        <f>SUM(Q4:R4)</f>
        <v>0</v>
      </c>
      <c r="X4" s="57" t="s">
        <v>3</v>
      </c>
      <c r="Y4" s="57">
        <v>2</v>
      </c>
    </row>
    <row r="5" spans="1:25" x14ac:dyDescent="0.15">
      <c r="A5" s="62">
        <v>1</v>
      </c>
      <c r="B5" s="62">
        <f>IF(ISNA(VLOOKUP($Y$1*1000+A5,年齢別人口集計表AD2!$A$2:$K$5000,9,FALSE)),0,VLOOKUP($Y$1*1000+A5,年齢別人口集計表AD2!$A$2:$K$5000,9,FALSE))</f>
        <v>0</v>
      </c>
      <c r="C5" s="62">
        <f>IF(ISNA(VLOOKUP($Y$1*1000+A5,年齢別人口集計表AD2!$A$2:$K$5000,10,FALSE)),0,VLOOKUP($Y$1*1000+A5,年齢別人口集計表AD2!$A$2:$K$5000,10,FALSE))</f>
        <v>0</v>
      </c>
      <c r="D5" s="62">
        <f>SUM(B5:C5)</f>
        <v>0</v>
      </c>
      <c r="E5" s="63"/>
      <c r="F5" s="62">
        <v>6</v>
      </c>
      <c r="G5" s="62">
        <f>IF(ISNA(VLOOKUP($Y$1*1000+F5,年齢別人口集計表AD2!$A$2:$K$5000,9,FALSE)),0,VLOOKUP($Y$1*1000+F5,年齢別人口集計表AD2!$A$2:$K$5000,9,FALSE))</f>
        <v>0</v>
      </c>
      <c r="H5" s="62">
        <f>IF(ISNA(VLOOKUP($Y$1*1000+F5,年齢別人口集計表AD2!$A$2:$K$5000,10,FALSE)),0,VLOOKUP($Y$1*1000+F5,年齢別人口集計表AD2!$A$2:$K$5000,10,FALSE))</f>
        <v>0</v>
      </c>
      <c r="I5" s="62">
        <f>SUM(G5:H5)</f>
        <v>0</v>
      </c>
      <c r="J5" s="63"/>
      <c r="K5" s="62">
        <v>11</v>
      </c>
      <c r="L5" s="62">
        <f>IF(ISNA(VLOOKUP($Y$1*1000+K5,年齢別人口集計表AD2!$A$2:$K$5000,9,FALSE)),0,VLOOKUP($Y$1*1000+K5,年齢別人口集計表AD2!$A$2:$K$5000,9,FALSE))</f>
        <v>0</v>
      </c>
      <c r="M5" s="62">
        <f>IF(ISNA(VLOOKUP($Y$1*1000+K5,年齢別人口集計表AD2!$A$2:$K$5000,10,FALSE)),0,VLOOKUP($Y$1*1000+K5,年齢別人口集計表AD2!$A$2:$K$5000,10,FALSE))</f>
        <v>0</v>
      </c>
      <c r="N5" s="62">
        <f>SUM(L5:M5)</f>
        <v>0</v>
      </c>
      <c r="O5" s="63"/>
      <c r="P5" s="62">
        <v>16</v>
      </c>
      <c r="Q5" s="62">
        <f>IF(ISNA(VLOOKUP($Y$1*1000+P5,年齢別人口集計表AD2!$A$2:$K$5000,9,FALSE)),0,VLOOKUP($Y$1*1000+P5,年齢別人口集計表AD2!$A$2:$K$5000,9,FALSE))</f>
        <v>0</v>
      </c>
      <c r="R5" s="62">
        <f>IF(ISNA(VLOOKUP($Y$1*1000+P5,年齢別人口集計表AD2!$A$2:$K$5000,10,FALSE)),0,VLOOKUP($Y$1*1000+P5,年齢別人口集計表AD2!$A$2:$K$5000,10,FALSE))</f>
        <v>0</v>
      </c>
      <c r="S5" s="62">
        <f>SUM(Q5:R5)</f>
        <v>0</v>
      </c>
      <c r="X5" s="57" t="s">
        <v>4</v>
      </c>
      <c r="Y5" s="57">
        <v>3</v>
      </c>
    </row>
    <row r="6" spans="1:25" x14ac:dyDescent="0.15">
      <c r="A6" s="62">
        <v>2</v>
      </c>
      <c r="B6" s="62">
        <f>IF(ISNA(VLOOKUP($Y$1*1000+A6,年齢別人口集計表AD2!$A$2:$K$5000,9,FALSE)),0,VLOOKUP($Y$1*1000+A6,年齢別人口集計表AD2!$A$2:$K$5000,9,FALSE))</f>
        <v>0</v>
      </c>
      <c r="C6" s="62">
        <f>IF(ISNA(VLOOKUP($Y$1*1000+A6,年齢別人口集計表AD2!$A$2:$K$5000,10,FALSE)),0,VLOOKUP($Y$1*1000+A6,年齢別人口集計表AD2!$A$2:$K$5000,10,FALSE))</f>
        <v>0</v>
      </c>
      <c r="D6" s="62">
        <f>SUM(B6:C6)</f>
        <v>0</v>
      </c>
      <c r="E6" s="63"/>
      <c r="F6" s="62">
        <v>7</v>
      </c>
      <c r="G6" s="62">
        <f>IF(ISNA(VLOOKUP($Y$1*1000+F6,年齢別人口集計表AD2!$A$2:$K$5000,9,FALSE)),0,VLOOKUP($Y$1*1000+F6,年齢別人口集計表AD2!$A$2:$K$5000,9,FALSE))</f>
        <v>0</v>
      </c>
      <c r="H6" s="62">
        <f>IF(ISNA(VLOOKUP($Y$1*1000+F6,年齢別人口集計表AD2!$A$2:$K$5000,10,FALSE)),0,VLOOKUP($Y$1*1000+F6,年齢別人口集計表AD2!$A$2:$K$5000,10,FALSE))</f>
        <v>0</v>
      </c>
      <c r="I6" s="62">
        <f>SUM(G6:H6)</f>
        <v>0</v>
      </c>
      <c r="J6" s="63"/>
      <c r="K6" s="62">
        <v>12</v>
      </c>
      <c r="L6" s="62">
        <f>IF(ISNA(VLOOKUP($Y$1*1000+K6,年齢別人口集計表AD2!$A$2:$K$5000,9,FALSE)),0,VLOOKUP($Y$1*1000+K6,年齢別人口集計表AD2!$A$2:$K$5000,9,FALSE))</f>
        <v>0</v>
      </c>
      <c r="M6" s="62">
        <f>IF(ISNA(VLOOKUP($Y$1*1000+K6,年齢別人口集計表AD2!$A$2:$K$5000,10,FALSE)),0,VLOOKUP($Y$1*1000+K6,年齢別人口集計表AD2!$A$2:$K$5000,10,FALSE))</f>
        <v>0</v>
      </c>
      <c r="N6" s="62">
        <f>SUM(L6:M6)</f>
        <v>0</v>
      </c>
      <c r="O6" s="63"/>
      <c r="P6" s="62">
        <v>17</v>
      </c>
      <c r="Q6" s="62">
        <f>IF(ISNA(VLOOKUP($Y$1*1000+P6,年齢別人口集計表AD2!$A$2:$K$5000,9,FALSE)),0,VLOOKUP($Y$1*1000+P6,年齢別人口集計表AD2!$A$2:$K$5000,9,FALSE))</f>
        <v>0</v>
      </c>
      <c r="R6" s="62">
        <f>IF(ISNA(VLOOKUP($Y$1*1000+P6,年齢別人口集計表AD2!$A$2:$K$5000,10,FALSE)),0,VLOOKUP($Y$1*1000+P6,年齢別人口集計表AD2!$A$2:$K$5000,10,FALSE))</f>
        <v>0</v>
      </c>
      <c r="S6" s="62">
        <f>SUM(Q6:R6)</f>
        <v>0</v>
      </c>
      <c r="X6" s="57" t="s">
        <v>5</v>
      </c>
      <c r="Y6" s="57">
        <v>4</v>
      </c>
    </row>
    <row r="7" spans="1:25" x14ac:dyDescent="0.15">
      <c r="A7" s="62">
        <v>3</v>
      </c>
      <c r="B7" s="62">
        <f>IF(ISNA(VLOOKUP($Y$1*1000+A7,年齢別人口集計表AD2!$A$2:$K$5000,9,FALSE)),0,VLOOKUP($Y$1*1000+A7,年齢別人口集計表AD2!$A$2:$K$5000,9,FALSE))</f>
        <v>0</v>
      </c>
      <c r="C7" s="62">
        <f>IF(ISNA(VLOOKUP($Y$1*1000+A7,年齢別人口集計表AD2!$A$2:$K$5000,10,FALSE)),0,VLOOKUP($Y$1*1000+A7,年齢別人口集計表AD2!$A$2:$K$5000,10,FALSE))</f>
        <v>0</v>
      </c>
      <c r="D7" s="62">
        <f>SUM(B7:C7)</f>
        <v>0</v>
      </c>
      <c r="E7" s="63"/>
      <c r="F7" s="62">
        <v>8</v>
      </c>
      <c r="G7" s="62">
        <f>IF(ISNA(VLOOKUP($Y$1*1000+F7,年齢別人口集計表AD2!$A$2:$K$5000,9,FALSE)),0,VLOOKUP($Y$1*1000+F7,年齢別人口集計表AD2!$A$2:$K$5000,9,FALSE))</f>
        <v>0</v>
      </c>
      <c r="H7" s="62">
        <f>IF(ISNA(VLOOKUP($Y$1*1000+F7,年齢別人口集計表AD2!$A$2:$K$5000,10,FALSE)),0,VLOOKUP($Y$1*1000+F7,年齢別人口集計表AD2!$A$2:$K$5000,10,FALSE))</f>
        <v>0</v>
      </c>
      <c r="I7" s="62">
        <f>SUM(G7:H7)</f>
        <v>0</v>
      </c>
      <c r="J7" s="63"/>
      <c r="K7" s="62">
        <v>13</v>
      </c>
      <c r="L7" s="62">
        <f>IF(ISNA(VLOOKUP($Y$1*1000+K7,年齢別人口集計表AD2!$A$2:$K$5000,9,FALSE)),0,VLOOKUP($Y$1*1000+K7,年齢別人口集計表AD2!$A$2:$K$5000,9,FALSE))</f>
        <v>0</v>
      </c>
      <c r="M7" s="62">
        <f>IF(ISNA(VLOOKUP($Y$1*1000+K7,年齢別人口集計表AD2!$A$2:$K$5000,10,FALSE)),0,VLOOKUP($Y$1*1000+K7,年齢別人口集計表AD2!$A$2:$K$5000,10,FALSE))</f>
        <v>0</v>
      </c>
      <c r="N7" s="62">
        <f>SUM(L7:M7)</f>
        <v>0</v>
      </c>
      <c r="O7" s="63"/>
      <c r="P7" s="62">
        <v>18</v>
      </c>
      <c r="Q7" s="62">
        <f>IF(ISNA(VLOOKUP($Y$1*1000+P7,年齢別人口集計表AD2!$A$2:$K$5000,9,FALSE)),0,VLOOKUP($Y$1*1000+P7,年齢別人口集計表AD2!$A$2:$K$5000,9,FALSE))</f>
        <v>0</v>
      </c>
      <c r="R7" s="62">
        <f>IF(ISNA(VLOOKUP($Y$1*1000+P7,年齢別人口集計表AD2!$A$2:$K$5000,10,FALSE)),0,VLOOKUP($Y$1*1000+P7,年齢別人口集計表AD2!$A$2:$K$5000,10,FALSE))</f>
        <v>0</v>
      </c>
      <c r="S7" s="62">
        <f>SUM(Q7:R7)</f>
        <v>0</v>
      </c>
      <c r="X7" s="57" t="s">
        <v>6</v>
      </c>
      <c r="Y7" s="57">
        <v>5</v>
      </c>
    </row>
    <row r="8" spans="1:25" x14ac:dyDescent="0.15">
      <c r="A8" s="62">
        <v>4</v>
      </c>
      <c r="B8" s="62">
        <f>IF(ISNA(VLOOKUP($Y$1*1000+A8,年齢別人口集計表AD2!$A$2:$K$5000,9,FALSE)),0,VLOOKUP($Y$1*1000+A8,年齢別人口集計表AD2!$A$2:$K$5000,9,FALSE))</f>
        <v>0</v>
      </c>
      <c r="C8" s="62">
        <f>IF(ISNA(VLOOKUP($Y$1*1000+A8,年齢別人口集計表AD2!$A$2:$K$5000,10,FALSE)),0,VLOOKUP($Y$1*1000+A8,年齢別人口集計表AD2!$A$2:$K$5000,10,FALSE))</f>
        <v>0</v>
      </c>
      <c r="D8" s="62">
        <f>SUM(B8:C8)</f>
        <v>0</v>
      </c>
      <c r="E8" s="63"/>
      <c r="F8" s="62">
        <v>9</v>
      </c>
      <c r="G8" s="62">
        <f>IF(ISNA(VLOOKUP($Y$1*1000+F8,年齢別人口集計表AD2!$A$2:$K$5000,9,FALSE)),0,VLOOKUP($Y$1*1000+F8,年齢別人口集計表AD2!$A$2:$K$5000,9,FALSE))</f>
        <v>0</v>
      </c>
      <c r="H8" s="62">
        <f>IF(ISNA(VLOOKUP($Y$1*1000+F8,年齢別人口集計表AD2!$A$2:$K$5000,10,FALSE)),0,VLOOKUP($Y$1*1000+F8,年齢別人口集計表AD2!$A$2:$K$5000,10,FALSE))</f>
        <v>0</v>
      </c>
      <c r="I8" s="62">
        <f>SUM(G8:H8)</f>
        <v>0</v>
      </c>
      <c r="J8" s="63"/>
      <c r="K8" s="62">
        <v>14</v>
      </c>
      <c r="L8" s="62">
        <f>IF(ISNA(VLOOKUP($Y$1*1000+K8,年齢別人口集計表AD2!$A$2:$K$5000,9,FALSE)),0,VLOOKUP($Y$1*1000+K8,年齢別人口集計表AD2!$A$2:$K$5000,9,FALSE))</f>
        <v>0</v>
      </c>
      <c r="M8" s="62">
        <f>IF(ISNA(VLOOKUP($Y$1*1000+K8,年齢別人口集計表AD2!$A$2:$K$5000,10,FALSE)),0,VLOOKUP($Y$1*1000+K8,年齢別人口集計表AD2!$A$2:$K$5000,10,FALSE))</f>
        <v>0</v>
      </c>
      <c r="N8" s="62">
        <f>SUM(L8:M8)</f>
        <v>0</v>
      </c>
      <c r="O8" s="63"/>
      <c r="P8" s="62">
        <v>19</v>
      </c>
      <c r="Q8" s="62">
        <f>IF(ISNA(VLOOKUP($Y$1*1000+P8,年齢別人口集計表AD2!$A$2:$K$5000,9,FALSE)),0,VLOOKUP($Y$1*1000+P8,年齢別人口集計表AD2!$A$2:$K$5000,9,FALSE))</f>
        <v>0</v>
      </c>
      <c r="R8" s="62">
        <f>IF(ISNA(VLOOKUP($Y$1*1000+P8,年齢別人口集計表AD2!$A$2:$K$5000,10,FALSE)),0,VLOOKUP($Y$1*1000+P8,年齢別人口集計表AD2!$A$2:$K$5000,10,FALSE))</f>
        <v>0</v>
      </c>
      <c r="S8" s="62">
        <f>SUM(Q8:R8)</f>
        <v>0</v>
      </c>
      <c r="X8" s="57" t="s">
        <v>7</v>
      </c>
      <c r="Y8" s="57">
        <v>6</v>
      </c>
    </row>
    <row r="9" spans="1:25" x14ac:dyDescent="0.15">
      <c r="A9" s="64" t="s">
        <v>91</v>
      </c>
      <c r="B9" s="62">
        <f>SUM(B4:B8)</f>
        <v>0</v>
      </c>
      <c r="C9" s="62">
        <f>SUM(C4:C8)</f>
        <v>0</v>
      </c>
      <c r="D9" s="62">
        <f>SUM(D4:D8)</f>
        <v>0</v>
      </c>
      <c r="E9" s="63"/>
      <c r="F9" s="64" t="s">
        <v>91</v>
      </c>
      <c r="G9" s="62">
        <f>SUM(G4:G8)</f>
        <v>0</v>
      </c>
      <c r="H9" s="62">
        <f>SUM(H4:H8)</f>
        <v>0</v>
      </c>
      <c r="I9" s="62">
        <f>SUM(I4:I8)</f>
        <v>0</v>
      </c>
      <c r="J9" s="63"/>
      <c r="K9" s="64" t="s">
        <v>91</v>
      </c>
      <c r="L9" s="62">
        <f>SUM(L4:L8)</f>
        <v>0</v>
      </c>
      <c r="M9" s="62">
        <f>SUM(M4:M8)</f>
        <v>0</v>
      </c>
      <c r="N9" s="62">
        <f>SUM(N4:N8)</f>
        <v>0</v>
      </c>
      <c r="O9" s="63"/>
      <c r="P9" s="64" t="s">
        <v>91</v>
      </c>
      <c r="Q9" s="62">
        <f>SUM(Q4:Q8)</f>
        <v>0</v>
      </c>
      <c r="R9" s="62">
        <f>SUM(R4:R8)</f>
        <v>0</v>
      </c>
      <c r="S9" s="62">
        <f>SUM(S4:S8)</f>
        <v>0</v>
      </c>
      <c r="U9" s="65">
        <f>Q9+L9+G9+B9</f>
        <v>0</v>
      </c>
      <c r="V9" s="65">
        <f>R9+M9+H9+C9</f>
        <v>0</v>
      </c>
      <c r="X9" s="57" t="s">
        <v>8</v>
      </c>
      <c r="Y9" s="57">
        <v>7</v>
      </c>
    </row>
    <row r="10" spans="1:25" x14ac:dyDescent="0.15">
      <c r="A10" s="66"/>
      <c r="B10" s="66"/>
      <c r="C10" s="66"/>
      <c r="D10" s="66"/>
      <c r="F10" s="66"/>
      <c r="G10" s="66"/>
      <c r="H10" s="66"/>
      <c r="I10" s="66"/>
      <c r="K10" s="66"/>
      <c r="L10" s="66"/>
      <c r="M10" s="66"/>
      <c r="N10" s="66"/>
      <c r="P10" s="66"/>
      <c r="Q10" s="66"/>
      <c r="R10" s="66"/>
      <c r="S10" s="66"/>
      <c r="X10" s="57" t="s">
        <v>9</v>
      </c>
      <c r="Y10" s="57">
        <v>8</v>
      </c>
    </row>
    <row r="11" spans="1:25" x14ac:dyDescent="0.15">
      <c r="A11" s="64" t="s">
        <v>0</v>
      </c>
      <c r="B11" s="64" t="s">
        <v>89</v>
      </c>
      <c r="C11" s="64" t="s">
        <v>90</v>
      </c>
      <c r="D11" s="64" t="s">
        <v>91</v>
      </c>
      <c r="E11" s="63"/>
      <c r="F11" s="64" t="s">
        <v>0</v>
      </c>
      <c r="G11" s="64" t="s">
        <v>89</v>
      </c>
      <c r="H11" s="64" t="s">
        <v>90</v>
      </c>
      <c r="I11" s="64" t="s">
        <v>91</v>
      </c>
      <c r="J11" s="63"/>
      <c r="K11" s="64" t="s">
        <v>0</v>
      </c>
      <c r="L11" s="64" t="s">
        <v>89</v>
      </c>
      <c r="M11" s="64" t="s">
        <v>90</v>
      </c>
      <c r="N11" s="64" t="s">
        <v>91</v>
      </c>
      <c r="O11" s="63"/>
      <c r="P11" s="64" t="s">
        <v>0</v>
      </c>
      <c r="Q11" s="64" t="s">
        <v>89</v>
      </c>
      <c r="R11" s="64" t="s">
        <v>90</v>
      </c>
      <c r="S11" s="64" t="s">
        <v>91</v>
      </c>
      <c r="X11" s="57" t="s">
        <v>10</v>
      </c>
      <c r="Y11" s="57">
        <v>9</v>
      </c>
    </row>
    <row r="12" spans="1:25" x14ac:dyDescent="0.15">
      <c r="A12" s="62">
        <v>20</v>
      </c>
      <c r="B12" s="62">
        <f>IF(ISNA(VLOOKUP($Y$1*1000+A12,年齢別人口集計表AD2!$A$2:$K$5000,9,FALSE)),0,VLOOKUP($Y$1*1000+A12,年齢別人口集計表AD2!$A$2:$K$5000,9,FALSE))</f>
        <v>0</v>
      </c>
      <c r="C12" s="62">
        <f>IF(ISNA(VLOOKUP($Y$1*1000+A12,年齢別人口集計表AD2!$A$2:$K$5000,10,FALSE)),0,VLOOKUP($Y$1*1000+A12,年齢別人口集計表AD2!$A$2:$K$5000,10,FALSE))</f>
        <v>0</v>
      </c>
      <c r="D12" s="62">
        <f>SUM(B12:C12)</f>
        <v>0</v>
      </c>
      <c r="E12" s="63"/>
      <c r="F12" s="62">
        <v>25</v>
      </c>
      <c r="G12" s="62">
        <f>IF(ISNA(VLOOKUP($Y$1*1000+F12,年齢別人口集計表AD2!$A$2:$K$5000,9,FALSE)),0,VLOOKUP($Y$1*1000+F12,年齢別人口集計表AD2!$A$2:$K$5000,9,FALSE))</f>
        <v>0</v>
      </c>
      <c r="H12" s="62">
        <f>IF(ISNA(VLOOKUP($Y$1*1000+F12,年齢別人口集計表AD2!$A$2:$K$5000,10,FALSE)),0,VLOOKUP($Y$1*1000+F12,年齢別人口集計表AD2!$A$2:$K$5000,10,FALSE))</f>
        <v>0</v>
      </c>
      <c r="I12" s="62">
        <f>SUM(G12:H12)</f>
        <v>0</v>
      </c>
      <c r="J12" s="63"/>
      <c r="K12" s="62">
        <v>30</v>
      </c>
      <c r="L12" s="62">
        <f>IF(ISNA(VLOOKUP($Y$1*1000+K12,年齢別人口集計表AD2!$A$2:$K$5000,9,FALSE)),0,VLOOKUP($Y$1*1000+K12,年齢別人口集計表AD2!$A$2:$K$5000,9,FALSE))</f>
        <v>1</v>
      </c>
      <c r="M12" s="62">
        <f>IF(ISNA(VLOOKUP($Y$1*1000+K12,年齢別人口集計表AD2!$A$2:$K$5000,10,FALSE)),0,VLOOKUP($Y$1*1000+K12,年齢別人口集計表AD2!$A$2:$K$5000,10,FALSE))</f>
        <v>0</v>
      </c>
      <c r="N12" s="62">
        <f>SUM(L12:M12)</f>
        <v>1</v>
      </c>
      <c r="O12" s="63"/>
      <c r="P12" s="62">
        <v>35</v>
      </c>
      <c r="Q12" s="62">
        <f>IF(ISNA(VLOOKUP($Y$1*1000+P12,年齢別人口集計表AD2!$A$2:$K$5000,9,FALSE)),0,VLOOKUP($Y$1*1000+P12,年齢別人口集計表AD2!$A$2:$K$5000,9,FALSE))</f>
        <v>0</v>
      </c>
      <c r="R12" s="62">
        <f>IF(ISNA(VLOOKUP($Y$1*1000+P12,年齢別人口集計表AD2!$A$2:$K$5000,10,FALSE)),0,VLOOKUP($Y$1*1000+P12,年齢別人口集計表AD2!$A$2:$K$5000,10,FALSE))</f>
        <v>0</v>
      </c>
      <c r="S12" s="62">
        <f>SUM(Q12:R12)</f>
        <v>0</v>
      </c>
      <c r="X12" s="57" t="s">
        <v>11</v>
      </c>
      <c r="Y12" s="57">
        <v>10</v>
      </c>
    </row>
    <row r="13" spans="1:25" x14ac:dyDescent="0.15">
      <c r="A13" s="62">
        <v>21</v>
      </c>
      <c r="B13" s="62">
        <f>IF(ISNA(VLOOKUP($Y$1*1000+A13,年齢別人口集計表AD2!$A$2:$K$5000,9,FALSE)),0,VLOOKUP($Y$1*1000+A13,年齢別人口集計表AD2!$A$2:$K$5000,9,FALSE))</f>
        <v>0</v>
      </c>
      <c r="C13" s="62">
        <f>IF(ISNA(VLOOKUP($Y$1*1000+A13,年齢別人口集計表AD2!$A$2:$K$5000,10,FALSE)),0,VLOOKUP($Y$1*1000+A13,年齢別人口集計表AD2!$A$2:$K$5000,10,FALSE))</f>
        <v>0</v>
      </c>
      <c r="D13" s="62">
        <f>SUM(B13:C13)</f>
        <v>0</v>
      </c>
      <c r="E13" s="63"/>
      <c r="F13" s="62">
        <v>26</v>
      </c>
      <c r="G13" s="62">
        <f>IF(ISNA(VLOOKUP($Y$1*1000+F13,年齢別人口集計表AD2!$A$2:$K$5000,9,FALSE)),0,VLOOKUP($Y$1*1000+F13,年齢別人口集計表AD2!$A$2:$K$5000,9,FALSE))</f>
        <v>0</v>
      </c>
      <c r="H13" s="62">
        <f>IF(ISNA(VLOOKUP($Y$1*1000+F13,年齢別人口集計表AD2!$A$2:$K$5000,10,FALSE)),0,VLOOKUP($Y$1*1000+F13,年齢別人口集計表AD2!$A$2:$K$5000,10,FALSE))</f>
        <v>0</v>
      </c>
      <c r="I13" s="62">
        <f>SUM(G13:H13)</f>
        <v>0</v>
      </c>
      <c r="J13" s="63"/>
      <c r="K13" s="62">
        <v>31</v>
      </c>
      <c r="L13" s="62">
        <f>IF(ISNA(VLOOKUP($Y$1*1000+K13,年齢別人口集計表AD2!$A$2:$K$5000,9,FALSE)),0,VLOOKUP($Y$1*1000+K13,年齢別人口集計表AD2!$A$2:$K$5000,9,FALSE))</f>
        <v>0</v>
      </c>
      <c r="M13" s="62">
        <f>IF(ISNA(VLOOKUP($Y$1*1000+K13,年齢別人口集計表AD2!$A$2:$K$5000,10,FALSE)),0,VLOOKUP($Y$1*1000+K13,年齢別人口集計表AD2!$A$2:$K$5000,10,FALSE))</f>
        <v>0</v>
      </c>
      <c r="N13" s="62">
        <f>SUM(L13:M13)</f>
        <v>0</v>
      </c>
      <c r="O13" s="63"/>
      <c r="P13" s="62">
        <v>36</v>
      </c>
      <c r="Q13" s="62">
        <f>IF(ISNA(VLOOKUP($Y$1*1000+P13,年齢別人口集計表AD2!$A$2:$K$5000,9,FALSE)),0,VLOOKUP($Y$1*1000+P13,年齢別人口集計表AD2!$A$2:$K$5000,9,FALSE))</f>
        <v>0</v>
      </c>
      <c r="R13" s="62">
        <f>IF(ISNA(VLOOKUP($Y$1*1000+P13,年齢別人口集計表AD2!$A$2:$K$5000,10,FALSE)),0,VLOOKUP($Y$1*1000+P13,年齢別人口集計表AD2!$A$2:$K$5000,10,FALSE))</f>
        <v>0</v>
      </c>
      <c r="S13" s="62">
        <f>SUM(Q13:R13)</f>
        <v>0</v>
      </c>
      <c r="X13" s="57" t="s">
        <v>12</v>
      </c>
      <c r="Y13" s="57">
        <v>11</v>
      </c>
    </row>
    <row r="14" spans="1:25" x14ac:dyDescent="0.15">
      <c r="A14" s="62">
        <v>22</v>
      </c>
      <c r="B14" s="62">
        <f>IF(ISNA(VLOOKUP($Y$1*1000+A14,年齢別人口集計表AD2!$A$2:$K$5000,9,FALSE)),0,VLOOKUP($Y$1*1000+A14,年齢別人口集計表AD2!$A$2:$K$5000,9,FALSE))</f>
        <v>0</v>
      </c>
      <c r="C14" s="62">
        <f>IF(ISNA(VLOOKUP($Y$1*1000+A14,年齢別人口集計表AD2!$A$2:$K$5000,10,FALSE)),0,VLOOKUP($Y$1*1000+A14,年齢別人口集計表AD2!$A$2:$K$5000,10,FALSE))</f>
        <v>0</v>
      </c>
      <c r="D14" s="62">
        <f>SUM(B14:C14)</f>
        <v>0</v>
      </c>
      <c r="E14" s="63"/>
      <c r="F14" s="62">
        <v>27</v>
      </c>
      <c r="G14" s="62">
        <f>IF(ISNA(VLOOKUP($Y$1*1000+F14,年齢別人口集計表AD2!$A$2:$K$5000,9,FALSE)),0,VLOOKUP($Y$1*1000+F14,年齢別人口集計表AD2!$A$2:$K$5000,9,FALSE))</f>
        <v>0</v>
      </c>
      <c r="H14" s="62">
        <f>IF(ISNA(VLOOKUP($Y$1*1000+F14,年齢別人口集計表AD2!$A$2:$K$5000,10,FALSE)),0,VLOOKUP($Y$1*1000+F14,年齢別人口集計表AD2!$A$2:$K$5000,10,FALSE))</f>
        <v>0</v>
      </c>
      <c r="I14" s="62">
        <f>SUM(G14:H14)</f>
        <v>0</v>
      </c>
      <c r="J14" s="63"/>
      <c r="K14" s="62">
        <v>32</v>
      </c>
      <c r="L14" s="62">
        <f>IF(ISNA(VLOOKUP($Y$1*1000+K14,年齢別人口集計表AD2!$A$2:$K$5000,9,FALSE)),0,VLOOKUP($Y$1*1000+K14,年齢別人口集計表AD2!$A$2:$K$5000,9,FALSE))</f>
        <v>0</v>
      </c>
      <c r="M14" s="62">
        <f>IF(ISNA(VLOOKUP($Y$1*1000+K14,年齢別人口集計表AD2!$A$2:$K$5000,10,FALSE)),0,VLOOKUP($Y$1*1000+K14,年齢別人口集計表AD2!$A$2:$K$5000,10,FALSE))</f>
        <v>0</v>
      </c>
      <c r="N14" s="62">
        <f>SUM(L14:M14)</f>
        <v>0</v>
      </c>
      <c r="O14" s="63"/>
      <c r="P14" s="62">
        <v>37</v>
      </c>
      <c r="Q14" s="62">
        <f>IF(ISNA(VLOOKUP($Y$1*1000+P14,年齢別人口集計表AD2!$A$2:$K$5000,9,FALSE)),0,VLOOKUP($Y$1*1000+P14,年齢別人口集計表AD2!$A$2:$K$5000,9,FALSE))</f>
        <v>0</v>
      </c>
      <c r="R14" s="62">
        <f>IF(ISNA(VLOOKUP($Y$1*1000+P14,年齢別人口集計表AD2!$A$2:$K$5000,10,FALSE)),0,VLOOKUP($Y$1*1000+P14,年齢別人口集計表AD2!$A$2:$K$5000,10,FALSE))</f>
        <v>0</v>
      </c>
      <c r="S14" s="62">
        <f>SUM(Q14:R14)</f>
        <v>0</v>
      </c>
      <c r="X14" s="57" t="s">
        <v>13</v>
      </c>
      <c r="Y14" s="57">
        <v>12</v>
      </c>
    </row>
    <row r="15" spans="1:25" x14ac:dyDescent="0.15">
      <c r="A15" s="62">
        <v>23</v>
      </c>
      <c r="B15" s="62">
        <f>IF(ISNA(VLOOKUP($Y$1*1000+A15,年齢別人口集計表AD2!$A$2:$K$5000,9,FALSE)),0,VLOOKUP($Y$1*1000+A15,年齢別人口集計表AD2!$A$2:$K$5000,9,FALSE))</f>
        <v>0</v>
      </c>
      <c r="C15" s="62">
        <f>IF(ISNA(VLOOKUP($Y$1*1000+A15,年齢別人口集計表AD2!$A$2:$K$5000,10,FALSE)),0,VLOOKUP($Y$1*1000+A15,年齢別人口集計表AD2!$A$2:$K$5000,10,FALSE))</f>
        <v>0</v>
      </c>
      <c r="D15" s="62">
        <f>SUM(B15:C15)</f>
        <v>0</v>
      </c>
      <c r="E15" s="63"/>
      <c r="F15" s="62">
        <v>28</v>
      </c>
      <c r="G15" s="62">
        <f>IF(ISNA(VLOOKUP($Y$1*1000+F15,年齢別人口集計表AD2!$A$2:$K$5000,9,FALSE)),0,VLOOKUP($Y$1*1000+F15,年齢別人口集計表AD2!$A$2:$K$5000,9,FALSE))</f>
        <v>0</v>
      </c>
      <c r="H15" s="62">
        <f>IF(ISNA(VLOOKUP($Y$1*1000+F15,年齢別人口集計表AD2!$A$2:$K$5000,10,FALSE)),0,VLOOKUP($Y$1*1000+F15,年齢別人口集計表AD2!$A$2:$K$5000,10,FALSE))</f>
        <v>0</v>
      </c>
      <c r="I15" s="62">
        <f>SUM(G15:H15)</f>
        <v>0</v>
      </c>
      <c r="J15" s="63"/>
      <c r="K15" s="62">
        <v>33</v>
      </c>
      <c r="L15" s="62">
        <f>IF(ISNA(VLOOKUP($Y$1*1000+K15,年齢別人口集計表AD2!$A$2:$K$5000,9,FALSE)),0,VLOOKUP($Y$1*1000+K15,年齢別人口集計表AD2!$A$2:$K$5000,9,FALSE))</f>
        <v>0</v>
      </c>
      <c r="M15" s="62">
        <f>IF(ISNA(VLOOKUP($Y$1*1000+K15,年齢別人口集計表AD2!$A$2:$K$5000,10,FALSE)),0,VLOOKUP($Y$1*1000+K15,年齢別人口集計表AD2!$A$2:$K$5000,10,FALSE))</f>
        <v>0</v>
      </c>
      <c r="N15" s="62">
        <f>SUM(L15:M15)</f>
        <v>0</v>
      </c>
      <c r="O15" s="63"/>
      <c r="P15" s="62">
        <v>38</v>
      </c>
      <c r="Q15" s="62">
        <f>IF(ISNA(VLOOKUP($Y$1*1000+P15,年齢別人口集計表AD2!$A$2:$K$5000,9,FALSE)),0,VLOOKUP($Y$1*1000+P15,年齢別人口集計表AD2!$A$2:$K$5000,9,FALSE))</f>
        <v>0</v>
      </c>
      <c r="R15" s="62">
        <f>IF(ISNA(VLOOKUP($Y$1*1000+P15,年齢別人口集計表AD2!$A$2:$K$5000,10,FALSE)),0,VLOOKUP($Y$1*1000+P15,年齢別人口集計表AD2!$A$2:$K$5000,10,FALSE))</f>
        <v>0</v>
      </c>
      <c r="S15" s="62">
        <f>SUM(Q15:R15)</f>
        <v>0</v>
      </c>
      <c r="X15" s="57" t="s">
        <v>14</v>
      </c>
      <c r="Y15" s="57">
        <v>13</v>
      </c>
    </row>
    <row r="16" spans="1:25" x14ac:dyDescent="0.15">
      <c r="A16" s="62">
        <v>24</v>
      </c>
      <c r="B16" s="62">
        <f>IF(ISNA(VLOOKUP($Y$1*1000+A16,年齢別人口集計表AD2!$A$2:$K$5000,9,FALSE)),0,VLOOKUP($Y$1*1000+A16,年齢別人口集計表AD2!$A$2:$K$5000,9,FALSE))</f>
        <v>0</v>
      </c>
      <c r="C16" s="62">
        <f>IF(ISNA(VLOOKUP($Y$1*1000+A16,年齢別人口集計表AD2!$A$2:$K$5000,10,FALSE)),0,VLOOKUP($Y$1*1000+A16,年齢別人口集計表AD2!$A$2:$K$5000,10,FALSE))</f>
        <v>0</v>
      </c>
      <c r="D16" s="62">
        <f>SUM(B16:C16)</f>
        <v>0</v>
      </c>
      <c r="E16" s="63"/>
      <c r="F16" s="62">
        <v>29</v>
      </c>
      <c r="G16" s="62">
        <f>IF(ISNA(VLOOKUP($Y$1*1000+F16,年齢別人口集計表AD2!$A$2:$K$5000,9,FALSE)),0,VLOOKUP($Y$1*1000+F16,年齢別人口集計表AD2!$A$2:$K$5000,9,FALSE))</f>
        <v>0</v>
      </c>
      <c r="H16" s="62">
        <f>IF(ISNA(VLOOKUP($Y$1*1000+F16,年齢別人口集計表AD2!$A$2:$K$5000,10,FALSE)),0,VLOOKUP($Y$1*1000+F16,年齢別人口集計表AD2!$A$2:$K$5000,10,FALSE))</f>
        <v>0</v>
      </c>
      <c r="I16" s="62">
        <f>SUM(G16:H16)</f>
        <v>0</v>
      </c>
      <c r="J16" s="63"/>
      <c r="K16" s="62">
        <v>34</v>
      </c>
      <c r="L16" s="62">
        <f>IF(ISNA(VLOOKUP($Y$1*1000+K16,年齢別人口集計表AD2!$A$2:$K$5000,9,FALSE)),0,VLOOKUP($Y$1*1000+K16,年齢別人口集計表AD2!$A$2:$K$5000,9,FALSE))</f>
        <v>0</v>
      </c>
      <c r="M16" s="62">
        <f>IF(ISNA(VLOOKUP($Y$1*1000+K16,年齢別人口集計表AD2!$A$2:$K$5000,10,FALSE)),0,VLOOKUP($Y$1*1000+K16,年齢別人口集計表AD2!$A$2:$K$5000,10,FALSE))</f>
        <v>0</v>
      </c>
      <c r="N16" s="62">
        <f>SUM(L16:M16)</f>
        <v>0</v>
      </c>
      <c r="O16" s="63"/>
      <c r="P16" s="62">
        <v>39</v>
      </c>
      <c r="Q16" s="62">
        <f>IF(ISNA(VLOOKUP($Y$1*1000+P16,年齢別人口集計表AD2!$A$2:$K$5000,9,FALSE)),0,VLOOKUP($Y$1*1000+P16,年齢別人口集計表AD2!$A$2:$K$5000,9,FALSE))</f>
        <v>0</v>
      </c>
      <c r="R16" s="62">
        <f>IF(ISNA(VLOOKUP($Y$1*1000+P16,年齢別人口集計表AD2!$A$2:$K$5000,10,FALSE)),0,VLOOKUP($Y$1*1000+P16,年齢別人口集計表AD2!$A$2:$K$5000,10,FALSE))</f>
        <v>0</v>
      </c>
      <c r="S16" s="62">
        <f>SUM(Q16:R16)</f>
        <v>0</v>
      </c>
      <c r="X16" s="57" t="s">
        <v>15</v>
      </c>
      <c r="Y16" s="57">
        <v>14</v>
      </c>
    </row>
    <row r="17" spans="1:25" x14ac:dyDescent="0.15">
      <c r="A17" s="64" t="s">
        <v>91</v>
      </c>
      <c r="B17" s="62">
        <f>SUM(B12:B16)</f>
        <v>0</v>
      </c>
      <c r="C17" s="62">
        <f>SUM(C12:C16)</f>
        <v>0</v>
      </c>
      <c r="D17" s="62">
        <f>SUM(D12:D16)</f>
        <v>0</v>
      </c>
      <c r="E17" s="63"/>
      <c r="F17" s="64" t="s">
        <v>91</v>
      </c>
      <c r="G17" s="62">
        <f>SUM(G12:G16)</f>
        <v>0</v>
      </c>
      <c r="H17" s="62">
        <f>SUM(H12:H16)</f>
        <v>0</v>
      </c>
      <c r="I17" s="62">
        <f>SUM(I12:I16)</f>
        <v>0</v>
      </c>
      <c r="J17" s="63"/>
      <c r="K17" s="64" t="s">
        <v>91</v>
      </c>
      <c r="L17" s="62">
        <f>SUM(L12:L16)</f>
        <v>1</v>
      </c>
      <c r="M17" s="62">
        <f>SUM(M12:M16)</f>
        <v>0</v>
      </c>
      <c r="N17" s="62">
        <f>SUM(N12:N16)</f>
        <v>1</v>
      </c>
      <c r="O17" s="63"/>
      <c r="P17" s="64" t="s">
        <v>91</v>
      </c>
      <c r="Q17" s="62">
        <f>SUM(Q12:Q16)</f>
        <v>0</v>
      </c>
      <c r="R17" s="62">
        <f>SUM(R12:R16)</f>
        <v>0</v>
      </c>
      <c r="S17" s="62">
        <f>SUM(S12:S16)</f>
        <v>0</v>
      </c>
      <c r="U17" s="65">
        <f>Q17+L17+G17+B17</f>
        <v>1</v>
      </c>
      <c r="V17" s="65">
        <f>R17+M17+H17+C17</f>
        <v>0</v>
      </c>
      <c r="X17" s="57" t="s">
        <v>16</v>
      </c>
      <c r="Y17" s="57">
        <v>15</v>
      </c>
    </row>
    <row r="18" spans="1:25" x14ac:dyDescent="0.15">
      <c r="A18" s="66"/>
      <c r="B18" s="66"/>
      <c r="C18" s="66"/>
      <c r="D18" s="66"/>
      <c r="F18" s="66"/>
      <c r="G18" s="66"/>
      <c r="H18" s="66"/>
      <c r="I18" s="66"/>
      <c r="K18" s="66"/>
      <c r="L18" s="66"/>
      <c r="M18" s="66"/>
      <c r="N18" s="66"/>
      <c r="P18" s="66"/>
      <c r="Q18" s="66"/>
      <c r="R18" s="66"/>
      <c r="S18" s="66"/>
      <c r="X18" s="57" t="s">
        <v>17</v>
      </c>
      <c r="Y18" s="57">
        <v>16</v>
      </c>
    </row>
    <row r="19" spans="1:25" x14ac:dyDescent="0.15">
      <c r="A19" s="64" t="s">
        <v>0</v>
      </c>
      <c r="B19" s="64" t="s">
        <v>89</v>
      </c>
      <c r="C19" s="64" t="s">
        <v>90</v>
      </c>
      <c r="D19" s="64" t="s">
        <v>91</v>
      </c>
      <c r="E19" s="63"/>
      <c r="F19" s="64" t="s">
        <v>0</v>
      </c>
      <c r="G19" s="64" t="s">
        <v>89</v>
      </c>
      <c r="H19" s="64" t="s">
        <v>90</v>
      </c>
      <c r="I19" s="64" t="s">
        <v>91</v>
      </c>
      <c r="J19" s="63"/>
      <c r="K19" s="64" t="s">
        <v>0</v>
      </c>
      <c r="L19" s="64" t="s">
        <v>89</v>
      </c>
      <c r="M19" s="64" t="s">
        <v>90</v>
      </c>
      <c r="N19" s="64" t="s">
        <v>91</v>
      </c>
      <c r="O19" s="63"/>
      <c r="P19" s="64" t="s">
        <v>0</v>
      </c>
      <c r="Q19" s="64" t="s">
        <v>89</v>
      </c>
      <c r="R19" s="64" t="s">
        <v>90</v>
      </c>
      <c r="S19" s="64" t="s">
        <v>91</v>
      </c>
      <c r="X19" s="57" t="s">
        <v>18</v>
      </c>
      <c r="Y19" s="57">
        <v>17</v>
      </c>
    </row>
    <row r="20" spans="1:25" x14ac:dyDescent="0.15">
      <c r="A20" s="62">
        <v>40</v>
      </c>
      <c r="B20" s="62">
        <f>IF(ISNA(VLOOKUP($Y$1*1000+A20,年齢別人口集計表AD2!$A$2:$K$5000,9,FALSE)),0,VLOOKUP($Y$1*1000+A20,年齢別人口集計表AD2!$A$2:$K$5000,9,FALSE))</f>
        <v>0</v>
      </c>
      <c r="C20" s="62">
        <f>IF(ISNA(VLOOKUP($Y$1*1000+A20,年齢別人口集計表AD2!$A$2:$K$5000,10,FALSE)),0,VLOOKUP($Y$1*1000+A20,年齢別人口集計表AD2!$A$2:$K$5000,10,FALSE))</f>
        <v>0</v>
      </c>
      <c r="D20" s="62">
        <f>SUM(B20:C20)</f>
        <v>0</v>
      </c>
      <c r="E20" s="63"/>
      <c r="F20" s="62">
        <v>45</v>
      </c>
      <c r="G20" s="62">
        <f>IF(ISNA(VLOOKUP($Y$1*1000+F20,年齢別人口集計表AD2!$A$2:$K$5000,9,FALSE)),0,VLOOKUP($Y$1*1000+F20,年齢別人口集計表AD2!$A$2:$K$5000,9,FALSE))</f>
        <v>2</v>
      </c>
      <c r="H20" s="62">
        <f>IF(ISNA(VLOOKUP($Y$1*1000+F20,年齢別人口集計表AD2!$A$2:$K$5000,10,FALSE)),0,VLOOKUP($Y$1*1000+F20,年齢別人口集計表AD2!$A$2:$K$5000,10,FALSE))</f>
        <v>0</v>
      </c>
      <c r="I20" s="62">
        <f>SUM(G20:H20)</f>
        <v>2</v>
      </c>
      <c r="J20" s="63"/>
      <c r="K20" s="62">
        <v>50</v>
      </c>
      <c r="L20" s="62">
        <f>IF(ISNA(VLOOKUP($Y$1*1000+K20,年齢別人口集計表AD2!$A$2:$K$5000,9,FALSE)),0,VLOOKUP($Y$1*1000+K20,年齢別人口集計表AD2!$A$2:$K$5000,9,FALSE))</f>
        <v>0</v>
      </c>
      <c r="M20" s="62">
        <f>IF(ISNA(VLOOKUP($Y$1*1000+K20,年齢別人口集計表AD2!$A$2:$K$5000,10,FALSE)),0,VLOOKUP($Y$1*1000+K20,年齢別人口集計表AD2!$A$2:$K$5000,10,FALSE))</f>
        <v>0</v>
      </c>
      <c r="N20" s="62">
        <f>SUM(L20:M20)</f>
        <v>0</v>
      </c>
      <c r="O20" s="63"/>
      <c r="P20" s="62">
        <v>55</v>
      </c>
      <c r="Q20" s="62">
        <f>IF(ISNA(VLOOKUP($Y$1*1000+P20,年齢別人口集計表AD2!$A$2:$K$5000,9,FALSE)),0,VLOOKUP($Y$1*1000+P20,年齢別人口集計表AD2!$A$2:$K$5000,9,FALSE))</f>
        <v>0</v>
      </c>
      <c r="R20" s="62">
        <f>IF(ISNA(VLOOKUP($Y$1*1000+P20,年齢別人口集計表AD2!$A$2:$K$5000,10,FALSE)),0,VLOOKUP($Y$1*1000+P20,年齢別人口集計表AD2!$A$2:$K$5000,10,FALSE))</f>
        <v>0</v>
      </c>
      <c r="S20" s="62">
        <f>SUM(Q20:R20)</f>
        <v>0</v>
      </c>
      <c r="X20" s="57" t="s">
        <v>19</v>
      </c>
      <c r="Y20" s="57">
        <v>18</v>
      </c>
    </row>
    <row r="21" spans="1:25" x14ac:dyDescent="0.15">
      <c r="A21" s="62">
        <v>41</v>
      </c>
      <c r="B21" s="62">
        <f>IF(ISNA(VLOOKUP($Y$1*1000+A21,年齢別人口集計表AD2!$A$2:$K$5000,9,FALSE)),0,VLOOKUP($Y$1*1000+A21,年齢別人口集計表AD2!$A$2:$K$5000,9,FALSE))</f>
        <v>0</v>
      </c>
      <c r="C21" s="62">
        <f>IF(ISNA(VLOOKUP($Y$1*1000+A21,年齢別人口集計表AD2!$A$2:$K$5000,10,FALSE)),0,VLOOKUP($Y$1*1000+A21,年齢別人口集計表AD2!$A$2:$K$5000,10,FALSE))</f>
        <v>0</v>
      </c>
      <c r="D21" s="62">
        <f>SUM(B21:C21)</f>
        <v>0</v>
      </c>
      <c r="E21" s="63"/>
      <c r="F21" s="62">
        <v>46</v>
      </c>
      <c r="G21" s="62">
        <f>IF(ISNA(VLOOKUP($Y$1*1000+F21,年齢別人口集計表AD2!$A$2:$K$5000,9,FALSE)),0,VLOOKUP($Y$1*1000+F21,年齢別人口集計表AD2!$A$2:$K$5000,9,FALSE))</f>
        <v>1</v>
      </c>
      <c r="H21" s="62">
        <f>IF(ISNA(VLOOKUP($Y$1*1000+F21,年齢別人口集計表AD2!$A$2:$K$5000,10,FALSE)),0,VLOOKUP($Y$1*1000+F21,年齢別人口集計表AD2!$A$2:$K$5000,10,FALSE))</f>
        <v>0</v>
      </c>
      <c r="I21" s="62">
        <f>SUM(G21:H21)</f>
        <v>1</v>
      </c>
      <c r="J21" s="63"/>
      <c r="K21" s="62">
        <v>51</v>
      </c>
      <c r="L21" s="62">
        <f>IF(ISNA(VLOOKUP($Y$1*1000+K21,年齢別人口集計表AD2!$A$2:$K$5000,9,FALSE)),0,VLOOKUP($Y$1*1000+K21,年齢別人口集計表AD2!$A$2:$K$5000,9,FALSE))</f>
        <v>0</v>
      </c>
      <c r="M21" s="62">
        <f>IF(ISNA(VLOOKUP($Y$1*1000+K21,年齢別人口集計表AD2!$A$2:$K$5000,10,FALSE)),0,VLOOKUP($Y$1*1000+K21,年齢別人口集計表AD2!$A$2:$K$5000,10,FALSE))</f>
        <v>0</v>
      </c>
      <c r="N21" s="62">
        <f>SUM(L21:M21)</f>
        <v>0</v>
      </c>
      <c r="O21" s="63"/>
      <c r="P21" s="62">
        <v>56</v>
      </c>
      <c r="Q21" s="62">
        <f>IF(ISNA(VLOOKUP($Y$1*1000+P21,年齢別人口集計表AD2!$A$2:$K$5000,9,FALSE)),0,VLOOKUP($Y$1*1000+P21,年齢別人口集計表AD2!$A$2:$K$5000,9,FALSE))</f>
        <v>0</v>
      </c>
      <c r="R21" s="62">
        <f>IF(ISNA(VLOOKUP($Y$1*1000+P21,年齢別人口集計表AD2!$A$2:$K$5000,10,FALSE)),0,VLOOKUP($Y$1*1000+P21,年齢別人口集計表AD2!$A$2:$K$5000,10,FALSE))</f>
        <v>0</v>
      </c>
      <c r="S21" s="62">
        <f>SUM(Q21:R21)</f>
        <v>0</v>
      </c>
      <c r="X21" s="57" t="s">
        <v>120</v>
      </c>
      <c r="Y21" s="57">
        <v>19</v>
      </c>
    </row>
    <row r="22" spans="1:25" x14ac:dyDescent="0.15">
      <c r="A22" s="62">
        <v>42</v>
      </c>
      <c r="B22" s="62">
        <f>IF(ISNA(VLOOKUP($Y$1*1000+A22,年齢別人口集計表AD2!$A$2:$K$5000,9,FALSE)),0,VLOOKUP($Y$1*1000+A22,年齢別人口集計表AD2!$A$2:$K$5000,9,FALSE))</f>
        <v>0</v>
      </c>
      <c r="C22" s="62">
        <f>IF(ISNA(VLOOKUP($Y$1*1000+A22,年齢別人口集計表AD2!$A$2:$K$5000,10,FALSE)),0,VLOOKUP($Y$1*1000+A22,年齢別人口集計表AD2!$A$2:$K$5000,10,FALSE))</f>
        <v>0</v>
      </c>
      <c r="D22" s="62">
        <f>SUM(B22:C22)</f>
        <v>0</v>
      </c>
      <c r="E22" s="63"/>
      <c r="F22" s="62">
        <v>47</v>
      </c>
      <c r="G22" s="62">
        <f>IF(ISNA(VLOOKUP($Y$1*1000+F22,年齢別人口集計表AD2!$A$2:$K$5000,9,FALSE)),0,VLOOKUP($Y$1*1000+F22,年齢別人口集計表AD2!$A$2:$K$5000,9,FALSE))</f>
        <v>0</v>
      </c>
      <c r="H22" s="62">
        <f>IF(ISNA(VLOOKUP($Y$1*1000+F22,年齢別人口集計表AD2!$A$2:$K$5000,10,FALSE)),0,VLOOKUP($Y$1*1000+F22,年齢別人口集計表AD2!$A$2:$K$5000,10,FALSE))</f>
        <v>0</v>
      </c>
      <c r="I22" s="62">
        <f>SUM(G22:H22)</f>
        <v>0</v>
      </c>
      <c r="J22" s="63"/>
      <c r="K22" s="62">
        <v>52</v>
      </c>
      <c r="L22" s="62">
        <f>IF(ISNA(VLOOKUP($Y$1*1000+K22,年齢別人口集計表AD2!$A$2:$K$5000,9,FALSE)),0,VLOOKUP($Y$1*1000+K22,年齢別人口集計表AD2!$A$2:$K$5000,9,FALSE))</f>
        <v>0</v>
      </c>
      <c r="M22" s="62">
        <f>IF(ISNA(VLOOKUP($Y$1*1000+K22,年齢別人口集計表AD2!$A$2:$K$5000,10,FALSE)),0,VLOOKUP($Y$1*1000+K22,年齢別人口集計表AD2!$A$2:$K$5000,10,FALSE))</f>
        <v>0</v>
      </c>
      <c r="N22" s="62">
        <f>SUM(L22:M22)</f>
        <v>0</v>
      </c>
      <c r="O22" s="63"/>
      <c r="P22" s="62">
        <v>57</v>
      </c>
      <c r="Q22" s="62">
        <f>IF(ISNA(VLOOKUP($Y$1*1000+P22,年齢別人口集計表AD2!$A$2:$K$5000,9,FALSE)),0,VLOOKUP($Y$1*1000+P22,年齢別人口集計表AD2!$A$2:$K$5000,9,FALSE))</f>
        <v>1</v>
      </c>
      <c r="R22" s="62">
        <f>IF(ISNA(VLOOKUP($Y$1*1000+P22,年齢別人口集計表AD2!$A$2:$K$5000,10,FALSE)),0,VLOOKUP($Y$1*1000+P22,年齢別人口集計表AD2!$A$2:$K$5000,10,FALSE))</f>
        <v>0</v>
      </c>
      <c r="S22" s="62">
        <f>SUM(Q22:R22)</f>
        <v>1</v>
      </c>
      <c r="X22" s="57" t="s">
        <v>20</v>
      </c>
      <c r="Y22" s="57">
        <v>22</v>
      </c>
    </row>
    <row r="23" spans="1:25" x14ac:dyDescent="0.15">
      <c r="A23" s="62">
        <v>43</v>
      </c>
      <c r="B23" s="62">
        <f>IF(ISNA(VLOOKUP($Y$1*1000+A23,年齢別人口集計表AD2!$A$2:$K$5000,9,FALSE)),0,VLOOKUP($Y$1*1000+A23,年齢別人口集計表AD2!$A$2:$K$5000,9,FALSE))</f>
        <v>0</v>
      </c>
      <c r="C23" s="62">
        <f>IF(ISNA(VLOOKUP($Y$1*1000+A23,年齢別人口集計表AD2!$A$2:$K$5000,10,FALSE)),0,VLOOKUP($Y$1*1000+A23,年齢別人口集計表AD2!$A$2:$K$5000,10,FALSE))</f>
        <v>0</v>
      </c>
      <c r="D23" s="62">
        <f>SUM(B23:C23)</f>
        <v>0</v>
      </c>
      <c r="E23" s="63"/>
      <c r="F23" s="62">
        <v>48</v>
      </c>
      <c r="G23" s="62">
        <f>IF(ISNA(VLOOKUP($Y$1*1000+F23,年齢別人口集計表AD2!$A$2:$K$5000,9,FALSE)),0,VLOOKUP($Y$1*1000+F23,年齢別人口集計表AD2!$A$2:$K$5000,9,FALSE))</f>
        <v>0</v>
      </c>
      <c r="H23" s="62">
        <f>IF(ISNA(VLOOKUP($Y$1*1000+F23,年齢別人口集計表AD2!$A$2:$K$5000,10,FALSE)),0,VLOOKUP($Y$1*1000+F23,年齢別人口集計表AD2!$A$2:$K$5000,10,FALSE))</f>
        <v>0</v>
      </c>
      <c r="I23" s="62">
        <f>SUM(G23:H23)</f>
        <v>0</v>
      </c>
      <c r="J23" s="63"/>
      <c r="K23" s="62">
        <v>53</v>
      </c>
      <c r="L23" s="62">
        <f>IF(ISNA(VLOOKUP($Y$1*1000+K23,年齢別人口集計表AD2!$A$2:$K$5000,9,FALSE)),0,VLOOKUP($Y$1*1000+K23,年齢別人口集計表AD2!$A$2:$K$5000,9,FALSE))</f>
        <v>0</v>
      </c>
      <c r="M23" s="62">
        <f>IF(ISNA(VLOOKUP($Y$1*1000+K23,年齢別人口集計表AD2!$A$2:$K$5000,10,FALSE)),0,VLOOKUP($Y$1*1000+K23,年齢別人口集計表AD2!$A$2:$K$5000,10,FALSE))</f>
        <v>0</v>
      </c>
      <c r="N23" s="62">
        <f>SUM(L23:M23)</f>
        <v>0</v>
      </c>
      <c r="O23" s="63"/>
      <c r="P23" s="62">
        <v>58</v>
      </c>
      <c r="Q23" s="62">
        <f>IF(ISNA(VLOOKUP($Y$1*1000+P23,年齢別人口集計表AD2!$A$2:$K$5000,9,FALSE)),0,VLOOKUP($Y$1*1000+P23,年齢別人口集計表AD2!$A$2:$K$5000,9,FALSE))</f>
        <v>1</v>
      </c>
      <c r="R23" s="62">
        <f>IF(ISNA(VLOOKUP($Y$1*1000+P23,年齢別人口集計表AD2!$A$2:$K$5000,10,FALSE)),0,VLOOKUP($Y$1*1000+P23,年齢別人口集計表AD2!$A$2:$K$5000,10,FALSE))</f>
        <v>1</v>
      </c>
      <c r="S23" s="62">
        <f>SUM(Q23:R23)</f>
        <v>2</v>
      </c>
      <c r="X23" s="57" t="s">
        <v>21</v>
      </c>
      <c r="Y23" s="57">
        <v>23</v>
      </c>
    </row>
    <row r="24" spans="1:25" x14ac:dyDescent="0.15">
      <c r="A24" s="62">
        <v>44</v>
      </c>
      <c r="B24" s="62">
        <f>IF(ISNA(VLOOKUP($Y$1*1000+A24,年齢別人口集計表AD2!$A$2:$K$5000,9,FALSE)),0,VLOOKUP($Y$1*1000+A24,年齢別人口集計表AD2!$A$2:$K$5000,9,FALSE))</f>
        <v>0</v>
      </c>
      <c r="C24" s="62">
        <f>IF(ISNA(VLOOKUP($Y$1*1000+A24,年齢別人口集計表AD2!$A$2:$K$5000,10,FALSE)),0,VLOOKUP($Y$1*1000+A24,年齢別人口集計表AD2!$A$2:$K$5000,10,FALSE))</f>
        <v>0</v>
      </c>
      <c r="D24" s="62">
        <f>SUM(B24:C24)</f>
        <v>0</v>
      </c>
      <c r="E24" s="63"/>
      <c r="F24" s="62">
        <v>49</v>
      </c>
      <c r="G24" s="62">
        <f>IF(ISNA(VLOOKUP($Y$1*1000+F24,年齢別人口集計表AD2!$A$2:$K$5000,9,FALSE)),0,VLOOKUP($Y$1*1000+F24,年齢別人口集計表AD2!$A$2:$K$5000,9,FALSE))</f>
        <v>0</v>
      </c>
      <c r="H24" s="62">
        <f>IF(ISNA(VLOOKUP($Y$1*1000+F24,年齢別人口集計表AD2!$A$2:$K$5000,10,FALSE)),0,VLOOKUP($Y$1*1000+F24,年齢別人口集計表AD2!$A$2:$K$5000,10,FALSE))</f>
        <v>0</v>
      </c>
      <c r="I24" s="62">
        <f>SUM(G24:H24)</f>
        <v>0</v>
      </c>
      <c r="J24" s="63"/>
      <c r="K24" s="62">
        <v>54</v>
      </c>
      <c r="L24" s="62">
        <f>IF(ISNA(VLOOKUP($Y$1*1000+K24,年齢別人口集計表AD2!$A$2:$K$5000,9,FALSE)),0,VLOOKUP($Y$1*1000+K24,年齢別人口集計表AD2!$A$2:$K$5000,9,FALSE))</f>
        <v>0</v>
      </c>
      <c r="M24" s="62">
        <f>IF(ISNA(VLOOKUP($Y$1*1000+K24,年齢別人口集計表AD2!$A$2:$K$5000,10,FALSE)),0,VLOOKUP($Y$1*1000+K24,年齢別人口集計表AD2!$A$2:$K$5000,10,FALSE))</f>
        <v>0</v>
      </c>
      <c r="N24" s="62">
        <f>SUM(L24:M24)</f>
        <v>0</v>
      </c>
      <c r="O24" s="63"/>
      <c r="P24" s="62">
        <v>59</v>
      </c>
      <c r="Q24" s="62">
        <f>IF(ISNA(VLOOKUP($Y$1*1000+P24,年齢別人口集計表AD2!$A$2:$K$5000,9,FALSE)),0,VLOOKUP($Y$1*1000+P24,年齢別人口集計表AD2!$A$2:$K$5000,9,FALSE))</f>
        <v>0</v>
      </c>
      <c r="R24" s="62">
        <f>IF(ISNA(VLOOKUP($Y$1*1000+P24,年齢別人口集計表AD2!$A$2:$K$5000,10,FALSE)),0,VLOOKUP($Y$1*1000+P24,年齢別人口集計表AD2!$A$2:$K$5000,10,FALSE))</f>
        <v>0</v>
      </c>
      <c r="S24" s="62">
        <f>SUM(Q24:R24)</f>
        <v>0</v>
      </c>
      <c r="X24" s="57" t="s">
        <v>22</v>
      </c>
      <c r="Y24" s="57">
        <v>24</v>
      </c>
    </row>
    <row r="25" spans="1:25" x14ac:dyDescent="0.15">
      <c r="A25" s="64" t="s">
        <v>91</v>
      </c>
      <c r="B25" s="62">
        <f>SUM(B20:B24)</f>
        <v>0</v>
      </c>
      <c r="C25" s="62">
        <f>SUM(C20:C24)</f>
        <v>0</v>
      </c>
      <c r="D25" s="62">
        <f>SUM(D20:D24)</f>
        <v>0</v>
      </c>
      <c r="E25" s="63"/>
      <c r="F25" s="64" t="s">
        <v>91</v>
      </c>
      <c r="G25" s="62">
        <f>SUM(G20:G24)</f>
        <v>3</v>
      </c>
      <c r="H25" s="62">
        <f>SUM(H20:H24)</f>
        <v>0</v>
      </c>
      <c r="I25" s="62">
        <f>SUM(I20:I24)</f>
        <v>3</v>
      </c>
      <c r="J25" s="63"/>
      <c r="K25" s="64" t="s">
        <v>91</v>
      </c>
      <c r="L25" s="62">
        <f>SUM(L20:L24)</f>
        <v>0</v>
      </c>
      <c r="M25" s="62">
        <f>SUM(M20:M24)</f>
        <v>0</v>
      </c>
      <c r="N25" s="62">
        <f>SUM(N20:N24)</f>
        <v>0</v>
      </c>
      <c r="O25" s="63"/>
      <c r="P25" s="64" t="s">
        <v>91</v>
      </c>
      <c r="Q25" s="62">
        <f>SUM(Q20:Q24)</f>
        <v>2</v>
      </c>
      <c r="R25" s="62">
        <f>SUM(R20:R24)</f>
        <v>1</v>
      </c>
      <c r="S25" s="62">
        <f>SUM(S20:S24)</f>
        <v>3</v>
      </c>
      <c r="U25" s="65">
        <f>Q25+L25+G25+B25</f>
        <v>5</v>
      </c>
      <c r="V25" s="65">
        <f>R25+M25+H25+C25</f>
        <v>1</v>
      </c>
      <c r="X25" s="57" t="s">
        <v>23</v>
      </c>
      <c r="Y25" s="57">
        <v>25</v>
      </c>
    </row>
    <row r="26" spans="1:25" x14ac:dyDescent="0.15">
      <c r="A26" s="66"/>
      <c r="B26" s="66"/>
      <c r="C26" s="66"/>
      <c r="D26" s="66"/>
      <c r="F26" s="66"/>
      <c r="G26" s="66"/>
      <c r="H26" s="66"/>
      <c r="I26" s="66"/>
      <c r="K26" s="66"/>
      <c r="L26" s="66"/>
      <c r="M26" s="66"/>
      <c r="N26" s="66"/>
      <c r="P26" s="66"/>
      <c r="Q26" s="66"/>
      <c r="R26" s="66"/>
      <c r="S26" s="66"/>
      <c r="X26" s="57" t="s">
        <v>24</v>
      </c>
      <c r="Y26" s="57">
        <v>26</v>
      </c>
    </row>
    <row r="27" spans="1:25" x14ac:dyDescent="0.15">
      <c r="A27" s="64" t="s">
        <v>0</v>
      </c>
      <c r="B27" s="64" t="s">
        <v>89</v>
      </c>
      <c r="C27" s="64" t="s">
        <v>90</v>
      </c>
      <c r="D27" s="64" t="s">
        <v>91</v>
      </c>
      <c r="E27" s="63"/>
      <c r="F27" s="64" t="s">
        <v>0</v>
      </c>
      <c r="G27" s="64" t="s">
        <v>89</v>
      </c>
      <c r="H27" s="64" t="s">
        <v>90</v>
      </c>
      <c r="I27" s="64" t="s">
        <v>91</v>
      </c>
      <c r="J27" s="63"/>
      <c r="K27" s="64" t="s">
        <v>0</v>
      </c>
      <c r="L27" s="64" t="s">
        <v>89</v>
      </c>
      <c r="M27" s="64" t="s">
        <v>90</v>
      </c>
      <c r="N27" s="64" t="s">
        <v>91</v>
      </c>
      <c r="O27" s="63"/>
      <c r="P27" s="64" t="s">
        <v>0</v>
      </c>
      <c r="Q27" s="64" t="s">
        <v>89</v>
      </c>
      <c r="R27" s="64" t="s">
        <v>90</v>
      </c>
      <c r="S27" s="64" t="s">
        <v>91</v>
      </c>
      <c r="X27" s="57" t="s">
        <v>25</v>
      </c>
      <c r="Y27" s="57">
        <v>27</v>
      </c>
    </row>
    <row r="28" spans="1:25" x14ac:dyDescent="0.15">
      <c r="A28" s="62">
        <v>60</v>
      </c>
      <c r="B28" s="62">
        <f>IF(ISNA(VLOOKUP($Y$1*1000+A28,年齢別人口集計表AD2!$A$2:$K$5000,9,FALSE)),0,VLOOKUP($Y$1*1000+A28,年齢別人口集計表AD2!$A$2:$K$5000,9,FALSE))</f>
        <v>1</v>
      </c>
      <c r="C28" s="62">
        <f>IF(ISNA(VLOOKUP($Y$1*1000+A28,年齢別人口集計表AD2!$A$2:$K$5000,10,FALSE)),0,VLOOKUP($Y$1*1000+A28,年齢別人口集計表AD2!$A$2:$K$5000,10,FALSE))</f>
        <v>0</v>
      </c>
      <c r="D28" s="62">
        <f>SUM(B28:C28)</f>
        <v>1</v>
      </c>
      <c r="E28" s="63"/>
      <c r="F28" s="62">
        <v>65</v>
      </c>
      <c r="G28" s="62">
        <f>IF(ISNA(VLOOKUP($Y$1*1000+F28,年齢別人口集計表AD2!$A$2:$K$5000,9,FALSE)),0,VLOOKUP($Y$1*1000+F28,年齢別人口集計表AD2!$A$2:$K$5000,9,FALSE))</f>
        <v>1</v>
      </c>
      <c r="H28" s="62">
        <f>IF(ISNA(VLOOKUP($Y$1*1000+F28,年齢別人口集計表AD2!$A$2:$K$5000,10,FALSE)),0,VLOOKUP($Y$1*1000+F28,年齢別人口集計表AD2!$A$2:$K$5000,10,FALSE))</f>
        <v>0</v>
      </c>
      <c r="I28" s="62">
        <f>SUM(G28:H28)</f>
        <v>1</v>
      </c>
      <c r="J28" s="63"/>
      <c r="K28" s="62">
        <v>70</v>
      </c>
      <c r="L28" s="62">
        <f>IF(ISNA(VLOOKUP($Y$1*1000+K28,年齢別人口集計表AD2!$A$2:$K$5000,9,FALSE)),0,VLOOKUP($Y$1*1000+K28,年齢別人口集計表AD2!$A$2:$K$5000,9,FALSE))</f>
        <v>0</v>
      </c>
      <c r="M28" s="62">
        <f>IF(ISNA(VLOOKUP($Y$1*1000+K28,年齢別人口集計表AD2!$A$2:$K$5000,10,FALSE)),0,VLOOKUP($Y$1*1000+K28,年齢別人口集計表AD2!$A$2:$K$5000,10,FALSE))</f>
        <v>0</v>
      </c>
      <c r="N28" s="62">
        <f>SUM(L28:M28)</f>
        <v>0</v>
      </c>
      <c r="O28" s="63"/>
      <c r="P28" s="62">
        <v>75</v>
      </c>
      <c r="Q28" s="62">
        <f>IF(ISNA(VLOOKUP($Y$1*1000+P28,年齢別人口集計表AD2!$A$2:$K$5000,9,FALSE)),0,VLOOKUP($Y$1*1000+P28,年齢別人口集計表AD2!$A$2:$K$5000,9,FALSE))</f>
        <v>0</v>
      </c>
      <c r="R28" s="62">
        <f>IF(ISNA(VLOOKUP($Y$1*1000+P28,年齢別人口集計表AD2!$A$2:$K$5000,10,FALSE)),0,VLOOKUP($Y$1*1000+P28,年齢別人口集計表AD2!$A$2:$K$5000,10,FALSE))</f>
        <v>0</v>
      </c>
      <c r="S28" s="62">
        <f>SUM(Q28:R28)</f>
        <v>0</v>
      </c>
      <c r="X28" s="57" t="s">
        <v>26</v>
      </c>
      <c r="Y28" s="57">
        <v>28</v>
      </c>
    </row>
    <row r="29" spans="1:25" x14ac:dyDescent="0.15">
      <c r="A29" s="62">
        <v>61</v>
      </c>
      <c r="B29" s="62">
        <f>IF(ISNA(VLOOKUP($Y$1*1000+A29,年齢別人口集計表AD2!$A$2:$K$5000,9,FALSE)),0,VLOOKUP($Y$1*1000+A29,年齢別人口集計表AD2!$A$2:$K$5000,9,FALSE))</f>
        <v>0</v>
      </c>
      <c r="C29" s="62">
        <f>IF(ISNA(VLOOKUP($Y$1*1000+A29,年齢別人口集計表AD2!$A$2:$K$5000,10,FALSE)),0,VLOOKUP($Y$1*1000+A29,年齢別人口集計表AD2!$A$2:$K$5000,10,FALSE))</f>
        <v>0</v>
      </c>
      <c r="D29" s="62">
        <f>SUM(B29:C29)</f>
        <v>0</v>
      </c>
      <c r="E29" s="63"/>
      <c r="F29" s="62">
        <v>66</v>
      </c>
      <c r="G29" s="62">
        <f>IF(ISNA(VLOOKUP($Y$1*1000+F29,年齢別人口集計表AD2!$A$2:$K$5000,9,FALSE)),0,VLOOKUP($Y$1*1000+F29,年齢別人口集計表AD2!$A$2:$K$5000,9,FALSE))</f>
        <v>0</v>
      </c>
      <c r="H29" s="62">
        <f>IF(ISNA(VLOOKUP($Y$1*1000+F29,年齢別人口集計表AD2!$A$2:$K$5000,10,FALSE)),0,VLOOKUP($Y$1*1000+F29,年齢別人口集計表AD2!$A$2:$K$5000,10,FALSE))</f>
        <v>0</v>
      </c>
      <c r="I29" s="62">
        <f>SUM(G29:H29)</f>
        <v>0</v>
      </c>
      <c r="J29" s="63"/>
      <c r="K29" s="62">
        <v>71</v>
      </c>
      <c r="L29" s="62">
        <f>IF(ISNA(VLOOKUP($Y$1*1000+K29,年齢別人口集計表AD2!$A$2:$K$5000,9,FALSE)),0,VLOOKUP($Y$1*1000+K29,年齢別人口集計表AD2!$A$2:$K$5000,9,FALSE))</f>
        <v>0</v>
      </c>
      <c r="M29" s="62">
        <f>IF(ISNA(VLOOKUP($Y$1*1000+K29,年齢別人口集計表AD2!$A$2:$K$5000,10,FALSE)),0,VLOOKUP($Y$1*1000+K29,年齢別人口集計表AD2!$A$2:$K$5000,10,FALSE))</f>
        <v>1</v>
      </c>
      <c r="N29" s="62">
        <f>SUM(L29:M29)</f>
        <v>1</v>
      </c>
      <c r="O29" s="63"/>
      <c r="P29" s="62">
        <v>76</v>
      </c>
      <c r="Q29" s="62">
        <f>IF(ISNA(VLOOKUP($Y$1*1000+P29,年齢別人口集計表AD2!$A$2:$K$5000,9,FALSE)),0,VLOOKUP($Y$1*1000+P29,年齢別人口集計表AD2!$A$2:$K$5000,9,FALSE))</f>
        <v>1</v>
      </c>
      <c r="R29" s="62">
        <f>IF(ISNA(VLOOKUP($Y$1*1000+P29,年齢別人口集計表AD2!$A$2:$K$5000,10,FALSE)),0,VLOOKUP($Y$1*1000+P29,年齢別人口集計表AD2!$A$2:$K$5000,10,FALSE))</f>
        <v>1</v>
      </c>
      <c r="S29" s="62">
        <f>SUM(Q29:R29)</f>
        <v>2</v>
      </c>
      <c r="X29" s="57" t="s">
        <v>27</v>
      </c>
      <c r="Y29" s="57">
        <v>29</v>
      </c>
    </row>
    <row r="30" spans="1:25" x14ac:dyDescent="0.15">
      <c r="A30" s="62">
        <v>62</v>
      </c>
      <c r="B30" s="62">
        <f>IF(ISNA(VLOOKUP($Y$1*1000+A30,年齢別人口集計表AD2!$A$2:$K$5000,9,FALSE)),0,VLOOKUP($Y$1*1000+A30,年齢別人口集計表AD2!$A$2:$K$5000,9,FALSE))</f>
        <v>0</v>
      </c>
      <c r="C30" s="62">
        <f>IF(ISNA(VLOOKUP($Y$1*1000+A30,年齢別人口集計表AD2!$A$2:$K$5000,10,FALSE)),0,VLOOKUP($Y$1*1000+A30,年齢別人口集計表AD2!$A$2:$K$5000,10,FALSE))</f>
        <v>0</v>
      </c>
      <c r="D30" s="62">
        <f>SUM(B30:C30)</f>
        <v>0</v>
      </c>
      <c r="E30" s="63"/>
      <c r="F30" s="62">
        <v>67</v>
      </c>
      <c r="G30" s="62">
        <f>IF(ISNA(VLOOKUP($Y$1*1000+F30,年齢別人口集計表AD2!$A$2:$K$5000,9,FALSE)),0,VLOOKUP($Y$1*1000+F30,年齢別人口集計表AD2!$A$2:$K$5000,9,FALSE))</f>
        <v>0</v>
      </c>
      <c r="H30" s="62">
        <f>IF(ISNA(VLOOKUP($Y$1*1000+F30,年齢別人口集計表AD2!$A$2:$K$5000,10,FALSE)),0,VLOOKUP($Y$1*1000+F30,年齢別人口集計表AD2!$A$2:$K$5000,10,FALSE))</f>
        <v>0</v>
      </c>
      <c r="I30" s="62">
        <f>SUM(G30:H30)</f>
        <v>0</v>
      </c>
      <c r="J30" s="63"/>
      <c r="K30" s="62">
        <v>72</v>
      </c>
      <c r="L30" s="62">
        <f>IF(ISNA(VLOOKUP($Y$1*1000+K30,年齢別人口集計表AD2!$A$2:$K$5000,9,FALSE)),0,VLOOKUP($Y$1*1000+K30,年齢別人口集計表AD2!$A$2:$K$5000,9,FALSE))</f>
        <v>0</v>
      </c>
      <c r="M30" s="62">
        <f>IF(ISNA(VLOOKUP($Y$1*1000+K30,年齢別人口集計表AD2!$A$2:$K$5000,10,FALSE)),0,VLOOKUP($Y$1*1000+K30,年齢別人口集計表AD2!$A$2:$K$5000,10,FALSE))</f>
        <v>0</v>
      </c>
      <c r="N30" s="62">
        <f>SUM(L30:M30)</f>
        <v>0</v>
      </c>
      <c r="O30" s="63"/>
      <c r="P30" s="62">
        <v>77</v>
      </c>
      <c r="Q30" s="62">
        <f>IF(ISNA(VLOOKUP($Y$1*1000+P30,年齢別人口集計表AD2!$A$2:$K$5000,9,FALSE)),0,VLOOKUP($Y$1*1000+P30,年齢別人口集計表AD2!$A$2:$K$5000,9,FALSE))</f>
        <v>1</v>
      </c>
      <c r="R30" s="62">
        <f>IF(ISNA(VLOOKUP($Y$1*1000+P30,年齢別人口集計表AD2!$A$2:$K$5000,10,FALSE)),0,VLOOKUP($Y$1*1000+P30,年齢別人口集計表AD2!$A$2:$K$5000,10,FALSE))</f>
        <v>0</v>
      </c>
      <c r="S30" s="62">
        <f>SUM(Q30:R30)</f>
        <v>1</v>
      </c>
      <c r="X30" s="57" t="s">
        <v>28</v>
      </c>
      <c r="Y30" s="57">
        <v>30</v>
      </c>
    </row>
    <row r="31" spans="1:25" x14ac:dyDescent="0.15">
      <c r="A31" s="62">
        <v>63</v>
      </c>
      <c r="B31" s="62">
        <f>IF(ISNA(VLOOKUP($Y$1*1000+A31,年齢別人口集計表AD2!$A$2:$K$5000,9,FALSE)),0,VLOOKUP($Y$1*1000+A31,年齢別人口集計表AD2!$A$2:$K$5000,9,FALSE))</f>
        <v>0</v>
      </c>
      <c r="C31" s="62">
        <f>IF(ISNA(VLOOKUP($Y$1*1000+A31,年齢別人口集計表AD2!$A$2:$K$5000,10,FALSE)),0,VLOOKUP($Y$1*1000+A31,年齢別人口集計表AD2!$A$2:$K$5000,10,FALSE))</f>
        <v>0</v>
      </c>
      <c r="D31" s="62">
        <f>SUM(B31:C31)</f>
        <v>0</v>
      </c>
      <c r="E31" s="63"/>
      <c r="F31" s="62">
        <v>68</v>
      </c>
      <c r="G31" s="62">
        <f>IF(ISNA(VLOOKUP($Y$1*1000+F31,年齢別人口集計表AD2!$A$2:$K$5000,9,FALSE)),0,VLOOKUP($Y$1*1000+F31,年齢別人口集計表AD2!$A$2:$K$5000,9,FALSE))</f>
        <v>0</v>
      </c>
      <c r="H31" s="62">
        <f>IF(ISNA(VLOOKUP($Y$1*1000+F31,年齢別人口集計表AD2!$A$2:$K$5000,10,FALSE)),0,VLOOKUP($Y$1*1000+F31,年齢別人口集計表AD2!$A$2:$K$5000,10,FALSE))</f>
        <v>0</v>
      </c>
      <c r="I31" s="62">
        <f>SUM(G31:H31)</f>
        <v>0</v>
      </c>
      <c r="J31" s="63"/>
      <c r="K31" s="62">
        <v>73</v>
      </c>
      <c r="L31" s="62">
        <f>IF(ISNA(VLOOKUP($Y$1*1000+K31,年齢別人口集計表AD2!$A$2:$K$5000,9,FALSE)),0,VLOOKUP($Y$1*1000+K31,年齢別人口集計表AD2!$A$2:$K$5000,9,FALSE))</f>
        <v>1</v>
      </c>
      <c r="M31" s="62">
        <f>IF(ISNA(VLOOKUP($Y$1*1000+K31,年齢別人口集計表AD2!$A$2:$K$5000,10,FALSE)),0,VLOOKUP($Y$1*1000+K31,年齢別人口集計表AD2!$A$2:$K$5000,10,FALSE))</f>
        <v>1</v>
      </c>
      <c r="N31" s="62">
        <f>SUM(L31:M31)</f>
        <v>2</v>
      </c>
      <c r="O31" s="63"/>
      <c r="P31" s="62">
        <v>78</v>
      </c>
      <c r="Q31" s="62">
        <f>IF(ISNA(VLOOKUP($Y$1*1000+P31,年齢別人口集計表AD2!$A$2:$K$5000,9,FALSE)),0,VLOOKUP($Y$1*1000+P31,年齢別人口集計表AD2!$A$2:$K$5000,9,FALSE))</f>
        <v>0</v>
      </c>
      <c r="R31" s="62">
        <f>IF(ISNA(VLOOKUP($Y$1*1000+P31,年齢別人口集計表AD2!$A$2:$K$5000,10,FALSE)),0,VLOOKUP($Y$1*1000+P31,年齢別人口集計表AD2!$A$2:$K$5000,10,FALSE))</f>
        <v>0</v>
      </c>
      <c r="S31" s="62">
        <f>SUM(Q31:R31)</f>
        <v>0</v>
      </c>
      <c r="X31" s="57" t="s">
        <v>29</v>
      </c>
      <c r="Y31" s="57">
        <v>31</v>
      </c>
    </row>
    <row r="32" spans="1:25" x14ac:dyDescent="0.15">
      <c r="A32" s="62">
        <v>64</v>
      </c>
      <c r="B32" s="62">
        <f>IF(ISNA(VLOOKUP($Y$1*1000+A32,年齢別人口集計表AD2!$A$2:$K$5000,9,FALSE)),0,VLOOKUP($Y$1*1000+A32,年齢別人口集計表AD2!$A$2:$K$5000,9,FALSE))</f>
        <v>0</v>
      </c>
      <c r="C32" s="62">
        <f>IF(ISNA(VLOOKUP($Y$1*1000+A32,年齢別人口集計表AD2!$A$2:$K$5000,10,FALSE)),0,VLOOKUP($Y$1*1000+A32,年齢別人口集計表AD2!$A$2:$K$5000,10,FALSE))</f>
        <v>0</v>
      </c>
      <c r="D32" s="62">
        <f>SUM(B32:C32)</f>
        <v>0</v>
      </c>
      <c r="E32" s="63"/>
      <c r="F32" s="62">
        <v>69</v>
      </c>
      <c r="G32" s="62">
        <f>IF(ISNA(VLOOKUP($Y$1*1000+F32,年齢別人口集計表AD2!$A$2:$K$5000,9,FALSE)),0,VLOOKUP($Y$1*1000+F32,年齢別人口集計表AD2!$A$2:$K$5000,9,FALSE))</f>
        <v>0</v>
      </c>
      <c r="H32" s="62">
        <f>IF(ISNA(VLOOKUP($Y$1*1000+F32,年齢別人口集計表AD2!$A$2:$K$5000,10,FALSE)),0,VLOOKUP($Y$1*1000+F32,年齢別人口集計表AD2!$A$2:$K$5000,10,FALSE))</f>
        <v>0</v>
      </c>
      <c r="I32" s="62">
        <f>SUM(G32:H32)</f>
        <v>0</v>
      </c>
      <c r="J32" s="63"/>
      <c r="K32" s="62">
        <v>74</v>
      </c>
      <c r="L32" s="62">
        <f>IF(ISNA(VLOOKUP($Y$1*1000+K32,年齢別人口集計表AD2!$A$2:$K$5000,9,FALSE)),0,VLOOKUP($Y$1*1000+K32,年齢別人口集計表AD2!$A$2:$K$5000,9,FALSE))</f>
        <v>0</v>
      </c>
      <c r="M32" s="62">
        <f>IF(ISNA(VLOOKUP($Y$1*1000+K32,年齢別人口集計表AD2!$A$2:$K$5000,10,FALSE)),0,VLOOKUP($Y$1*1000+K32,年齢別人口集計表AD2!$A$2:$K$5000,10,FALSE))</f>
        <v>1</v>
      </c>
      <c r="N32" s="62">
        <f>SUM(L32:M32)</f>
        <v>1</v>
      </c>
      <c r="O32" s="63"/>
      <c r="P32" s="62">
        <v>79</v>
      </c>
      <c r="Q32" s="62">
        <f>IF(ISNA(VLOOKUP($Y$1*1000+P32,年齢別人口集計表AD2!$A$2:$K$5000,9,FALSE)),0,VLOOKUP($Y$1*1000+P32,年齢別人口集計表AD2!$A$2:$K$5000,9,FALSE))</f>
        <v>0</v>
      </c>
      <c r="R32" s="62">
        <f>IF(ISNA(VLOOKUP($Y$1*1000+P32,年齢別人口集計表AD2!$A$2:$K$5000,10,FALSE)),0,VLOOKUP($Y$1*1000+P32,年齢別人口集計表AD2!$A$2:$K$5000,10,FALSE))</f>
        <v>0</v>
      </c>
      <c r="S32" s="62">
        <f>SUM(Q32:R32)</f>
        <v>0</v>
      </c>
      <c r="X32" s="57" t="s">
        <v>30</v>
      </c>
      <c r="Y32" s="57">
        <v>32</v>
      </c>
    </row>
    <row r="33" spans="1:25" x14ac:dyDescent="0.15">
      <c r="A33" s="64" t="s">
        <v>91</v>
      </c>
      <c r="B33" s="62">
        <f>SUM(B28:B32)</f>
        <v>1</v>
      </c>
      <c r="C33" s="62">
        <f>SUM(C28:C32)</f>
        <v>0</v>
      </c>
      <c r="D33" s="62">
        <f>SUM(D28:D32)</f>
        <v>1</v>
      </c>
      <c r="E33" s="63"/>
      <c r="F33" s="64" t="s">
        <v>91</v>
      </c>
      <c r="G33" s="62">
        <f>SUM(G28:G32)</f>
        <v>1</v>
      </c>
      <c r="H33" s="62">
        <f>SUM(H28:H32)</f>
        <v>0</v>
      </c>
      <c r="I33" s="62">
        <f>SUM(I28:I32)</f>
        <v>1</v>
      </c>
      <c r="J33" s="63"/>
      <c r="K33" s="64" t="s">
        <v>91</v>
      </c>
      <c r="L33" s="62">
        <f>SUM(L28:L32)</f>
        <v>1</v>
      </c>
      <c r="M33" s="62">
        <f>SUM(M28:M32)</f>
        <v>3</v>
      </c>
      <c r="N33" s="62">
        <f>SUM(N28:N32)</f>
        <v>4</v>
      </c>
      <c r="O33" s="63"/>
      <c r="P33" s="64" t="s">
        <v>91</v>
      </c>
      <c r="Q33" s="62">
        <f>SUM(Q28:Q32)</f>
        <v>2</v>
      </c>
      <c r="R33" s="62">
        <f>SUM(R28:R32)</f>
        <v>1</v>
      </c>
      <c r="S33" s="62">
        <f>SUM(S28:S32)</f>
        <v>3</v>
      </c>
      <c r="U33" s="65">
        <f>Q33+L33+G33+B33</f>
        <v>5</v>
      </c>
      <c r="V33" s="65">
        <f>R33+M33+H33+C33</f>
        <v>4</v>
      </c>
      <c r="X33" s="57" t="s">
        <v>31</v>
      </c>
      <c r="Y33" s="57">
        <v>33</v>
      </c>
    </row>
    <row r="34" spans="1:25" x14ac:dyDescent="0.15">
      <c r="A34" s="66"/>
      <c r="B34" s="66"/>
      <c r="C34" s="66"/>
      <c r="D34" s="66"/>
      <c r="F34" s="66"/>
      <c r="G34" s="66"/>
      <c r="H34" s="66"/>
      <c r="I34" s="66"/>
      <c r="K34" s="66"/>
      <c r="L34" s="66"/>
      <c r="M34" s="66"/>
      <c r="N34" s="66"/>
      <c r="P34" s="66"/>
      <c r="Q34" s="66"/>
      <c r="R34" s="66"/>
      <c r="S34" s="66"/>
      <c r="X34" s="57" t="s">
        <v>32</v>
      </c>
      <c r="Y34" s="57">
        <v>34</v>
      </c>
    </row>
    <row r="35" spans="1:25" x14ac:dyDescent="0.15">
      <c r="A35" s="64" t="s">
        <v>0</v>
      </c>
      <c r="B35" s="64" t="s">
        <v>89</v>
      </c>
      <c r="C35" s="64" t="s">
        <v>90</v>
      </c>
      <c r="D35" s="64" t="s">
        <v>91</v>
      </c>
      <c r="E35" s="63"/>
      <c r="F35" s="64" t="s">
        <v>0</v>
      </c>
      <c r="G35" s="64" t="s">
        <v>89</v>
      </c>
      <c r="H35" s="64" t="s">
        <v>90</v>
      </c>
      <c r="I35" s="64" t="s">
        <v>91</v>
      </c>
      <c r="J35" s="63"/>
      <c r="K35" s="64" t="s">
        <v>0</v>
      </c>
      <c r="L35" s="64" t="s">
        <v>89</v>
      </c>
      <c r="M35" s="64" t="s">
        <v>90</v>
      </c>
      <c r="N35" s="64" t="s">
        <v>91</v>
      </c>
      <c r="O35" s="63"/>
      <c r="P35" s="64" t="s">
        <v>0</v>
      </c>
      <c r="Q35" s="64" t="s">
        <v>89</v>
      </c>
      <c r="R35" s="64" t="s">
        <v>90</v>
      </c>
      <c r="S35" s="64" t="s">
        <v>91</v>
      </c>
      <c r="X35" s="57" t="s">
        <v>33</v>
      </c>
      <c r="Y35" s="57">
        <v>36</v>
      </c>
    </row>
    <row r="36" spans="1:25" x14ac:dyDescent="0.15">
      <c r="A36" s="62">
        <v>80</v>
      </c>
      <c r="B36" s="62">
        <f>IF(ISNA(VLOOKUP($Y$1*1000+A36,年齢別人口集計表AD2!$A$2:$K$5000,9,FALSE)),0,VLOOKUP($Y$1*1000+A36,年齢別人口集計表AD2!$A$2:$K$5000,9,FALSE))</f>
        <v>0</v>
      </c>
      <c r="C36" s="62">
        <f>IF(ISNA(VLOOKUP($Y$1*1000+A36,年齢別人口集計表AD2!$A$2:$K$5000,10,FALSE)),0,VLOOKUP($Y$1*1000+A36,年齢別人口集計表AD2!$A$2:$K$5000,10,FALSE))</f>
        <v>0</v>
      </c>
      <c r="D36" s="62">
        <f>SUM(B36:C36)</f>
        <v>0</v>
      </c>
      <c r="E36" s="63"/>
      <c r="F36" s="62">
        <v>85</v>
      </c>
      <c r="G36" s="62">
        <f>IF(ISNA(VLOOKUP($Y$1*1000+F36,年齢別人口集計表AD2!$A$2:$K$5000,9,FALSE)),0,VLOOKUP($Y$1*1000+F36,年齢別人口集計表AD2!$A$2:$K$5000,9,FALSE))</f>
        <v>0</v>
      </c>
      <c r="H36" s="62">
        <f>IF(ISNA(VLOOKUP($Y$1*1000+F36,年齢別人口集計表AD2!$A$2:$K$5000,10,FALSE)),0,VLOOKUP($Y$1*1000+F36,年齢別人口集計表AD2!$A$2:$K$5000,10,FALSE))</f>
        <v>0</v>
      </c>
      <c r="I36" s="62">
        <f>SUM(G36:H36)</f>
        <v>0</v>
      </c>
      <c r="J36" s="63"/>
      <c r="K36" s="62">
        <v>90</v>
      </c>
      <c r="L36" s="62">
        <f>IF(ISNA(VLOOKUP($Y$1*1000+K36,年齢別人口集計表AD2!$A$2:$K$5000,9,FALSE)),0,VLOOKUP($Y$1*1000+K36,年齢別人口集計表AD2!$A$2:$K$5000,9,FALSE))</f>
        <v>0</v>
      </c>
      <c r="M36" s="62">
        <f>IF(ISNA(VLOOKUP($Y$1*1000+K36,年齢別人口集計表AD2!$A$2:$K$5000,10,FALSE)),0,VLOOKUP($Y$1*1000+K36,年齢別人口集計表AD2!$A$2:$K$5000,10,FALSE))</f>
        <v>0</v>
      </c>
      <c r="N36" s="62">
        <f>SUM(L36:M36)</f>
        <v>0</v>
      </c>
      <c r="O36" s="63"/>
      <c r="P36" s="62">
        <v>95</v>
      </c>
      <c r="Q36" s="62">
        <f>IF(ISNA(VLOOKUP($Y$1*1000+P36,年齢別人口集計表AD2!$A$2:$K$5000,9,FALSE)),0,VLOOKUP($Y$1*1000+P36,年齢別人口集計表AD2!$A$2:$K$5000,9,FALSE))</f>
        <v>0</v>
      </c>
      <c r="R36" s="62">
        <f>IF(ISNA(VLOOKUP($Y$1*1000+P36,年齢別人口集計表AD2!$A$2:$K$5000,10,FALSE)),0,VLOOKUP($Y$1*1000+P36,年齢別人口集計表AD2!$A$2:$K$5000,10,FALSE))</f>
        <v>0</v>
      </c>
      <c r="S36" s="62">
        <f>SUM(Q36:R36)</f>
        <v>0</v>
      </c>
      <c r="X36" s="57" t="s">
        <v>34</v>
      </c>
      <c r="Y36" s="57">
        <v>37</v>
      </c>
    </row>
    <row r="37" spans="1:25" x14ac:dyDescent="0.15">
      <c r="A37" s="62">
        <v>81</v>
      </c>
      <c r="B37" s="62">
        <f>IF(ISNA(VLOOKUP($Y$1*1000+A37,年齢別人口集計表AD2!$A$2:$K$5000,9,FALSE)),0,VLOOKUP($Y$1*1000+A37,年齢別人口集計表AD2!$A$2:$K$5000,9,FALSE))</f>
        <v>1</v>
      </c>
      <c r="C37" s="62">
        <f>IF(ISNA(VLOOKUP($Y$1*1000+A37,年齢別人口集計表AD2!$A$2:$K$5000,10,FALSE)),0,VLOOKUP($Y$1*1000+A37,年齢別人口集計表AD2!$A$2:$K$5000,10,FALSE))</f>
        <v>0</v>
      </c>
      <c r="D37" s="62">
        <f>SUM(B37:C37)</f>
        <v>1</v>
      </c>
      <c r="E37" s="63"/>
      <c r="F37" s="62">
        <v>86</v>
      </c>
      <c r="G37" s="62">
        <f>IF(ISNA(VLOOKUP($Y$1*1000+F37,年齢別人口集計表AD2!$A$2:$K$5000,9,FALSE)),0,VLOOKUP($Y$1*1000+F37,年齢別人口集計表AD2!$A$2:$K$5000,9,FALSE))</f>
        <v>1</v>
      </c>
      <c r="H37" s="62">
        <f>IF(ISNA(VLOOKUP($Y$1*1000+F37,年齢別人口集計表AD2!$A$2:$K$5000,10,FALSE)),0,VLOOKUP($Y$1*1000+F37,年齢別人口集計表AD2!$A$2:$K$5000,10,FALSE))</f>
        <v>2</v>
      </c>
      <c r="I37" s="62">
        <f>SUM(G37:H37)</f>
        <v>3</v>
      </c>
      <c r="J37" s="63"/>
      <c r="K37" s="62">
        <v>91</v>
      </c>
      <c r="L37" s="62">
        <f>IF(ISNA(VLOOKUP($Y$1*1000+K37,年齢別人口集計表AD2!$A$2:$K$5000,9,FALSE)),0,VLOOKUP($Y$1*1000+K37,年齢別人口集計表AD2!$A$2:$K$5000,9,FALSE))</f>
        <v>0</v>
      </c>
      <c r="M37" s="62">
        <f>IF(ISNA(VLOOKUP($Y$1*1000+K37,年齢別人口集計表AD2!$A$2:$K$5000,10,FALSE)),0,VLOOKUP($Y$1*1000+K37,年齢別人口集計表AD2!$A$2:$K$5000,10,FALSE))</f>
        <v>1</v>
      </c>
      <c r="N37" s="62">
        <f>SUM(L37:M37)</f>
        <v>1</v>
      </c>
      <c r="O37" s="63"/>
      <c r="P37" s="62">
        <v>96</v>
      </c>
      <c r="Q37" s="62">
        <f>IF(ISNA(VLOOKUP($Y$1*1000+P37,年齢別人口集計表AD2!$A$2:$K$5000,9,FALSE)),0,VLOOKUP($Y$1*1000+P37,年齢別人口集計表AD2!$A$2:$K$5000,9,FALSE))</f>
        <v>0</v>
      </c>
      <c r="R37" s="62">
        <f>IF(ISNA(VLOOKUP($Y$1*1000+P37,年齢別人口集計表AD2!$A$2:$K$5000,10,FALSE)),0,VLOOKUP($Y$1*1000+P37,年齢別人口集計表AD2!$A$2:$K$5000,10,FALSE))</f>
        <v>0</v>
      </c>
      <c r="S37" s="62">
        <f>SUM(Q37:R37)</f>
        <v>0</v>
      </c>
      <c r="X37" s="57" t="s">
        <v>35</v>
      </c>
      <c r="Y37" s="57">
        <v>38</v>
      </c>
    </row>
    <row r="38" spans="1:25" x14ac:dyDescent="0.15">
      <c r="A38" s="62">
        <v>82</v>
      </c>
      <c r="B38" s="62">
        <f>IF(ISNA(VLOOKUP($Y$1*1000+A38,年齢別人口集計表AD2!$A$2:$K$5000,9,FALSE)),0,VLOOKUP($Y$1*1000+A38,年齢別人口集計表AD2!$A$2:$K$5000,9,FALSE))</f>
        <v>2</v>
      </c>
      <c r="C38" s="62">
        <f>IF(ISNA(VLOOKUP($Y$1*1000+A38,年齢別人口集計表AD2!$A$2:$K$5000,10,FALSE)),0,VLOOKUP($Y$1*1000+A38,年齢別人口集計表AD2!$A$2:$K$5000,10,FALSE))</f>
        <v>1</v>
      </c>
      <c r="D38" s="62">
        <f>SUM(B38:C38)</f>
        <v>3</v>
      </c>
      <c r="E38" s="63"/>
      <c r="F38" s="62">
        <v>87</v>
      </c>
      <c r="G38" s="62">
        <f>IF(ISNA(VLOOKUP($Y$1*1000+F38,年齢別人口集計表AD2!$A$2:$K$5000,9,FALSE)),0,VLOOKUP($Y$1*1000+F38,年齢別人口集計表AD2!$A$2:$K$5000,9,FALSE))</f>
        <v>0</v>
      </c>
      <c r="H38" s="62">
        <f>IF(ISNA(VLOOKUP($Y$1*1000+F38,年齢別人口集計表AD2!$A$2:$K$5000,10,FALSE)),0,VLOOKUP($Y$1*1000+F38,年齢別人口集計表AD2!$A$2:$K$5000,10,FALSE))</f>
        <v>0</v>
      </c>
      <c r="I38" s="62">
        <f>SUM(G38:H38)</f>
        <v>0</v>
      </c>
      <c r="J38" s="63"/>
      <c r="K38" s="62">
        <v>92</v>
      </c>
      <c r="L38" s="62">
        <f>IF(ISNA(VLOOKUP($Y$1*1000+K38,年齢別人口集計表AD2!$A$2:$K$5000,9,FALSE)),0,VLOOKUP($Y$1*1000+K38,年齢別人口集計表AD2!$A$2:$K$5000,9,FALSE))</f>
        <v>0</v>
      </c>
      <c r="M38" s="62">
        <f>IF(ISNA(VLOOKUP($Y$1*1000+K38,年齢別人口集計表AD2!$A$2:$K$5000,10,FALSE)),0,VLOOKUP($Y$1*1000+K38,年齢別人口集計表AD2!$A$2:$K$5000,10,FALSE))</f>
        <v>1</v>
      </c>
      <c r="N38" s="62">
        <f>SUM(L38:M38)</f>
        <v>1</v>
      </c>
      <c r="O38" s="63"/>
      <c r="P38" s="62">
        <v>97</v>
      </c>
      <c r="Q38" s="62">
        <f>IF(ISNA(VLOOKUP($Y$1*1000+P38,年齢別人口集計表AD2!$A$2:$K$5000,9,FALSE)),0,VLOOKUP($Y$1*1000+P38,年齢別人口集計表AD2!$A$2:$K$5000,9,FALSE))</f>
        <v>0</v>
      </c>
      <c r="R38" s="62">
        <f>IF(ISNA(VLOOKUP($Y$1*1000+P38,年齢別人口集計表AD2!$A$2:$K$5000,10,FALSE)),0,VLOOKUP($Y$1*1000+P38,年齢別人口集計表AD2!$A$2:$K$5000,10,FALSE))</f>
        <v>0</v>
      </c>
      <c r="S38" s="62">
        <f>SUM(Q38:R38)</f>
        <v>0</v>
      </c>
      <c r="X38" s="57" t="s">
        <v>61</v>
      </c>
      <c r="Y38" s="57">
        <v>39</v>
      </c>
    </row>
    <row r="39" spans="1:25" x14ac:dyDescent="0.15">
      <c r="A39" s="62">
        <v>83</v>
      </c>
      <c r="B39" s="62">
        <f>IF(ISNA(VLOOKUP($Y$1*1000+A39,年齢別人口集計表AD2!$A$2:$K$5000,9,FALSE)),0,VLOOKUP($Y$1*1000+A39,年齢別人口集計表AD2!$A$2:$K$5000,9,FALSE))</f>
        <v>0</v>
      </c>
      <c r="C39" s="62">
        <f>IF(ISNA(VLOOKUP($Y$1*1000+A39,年齢別人口集計表AD2!$A$2:$K$5000,10,FALSE)),0,VLOOKUP($Y$1*1000+A39,年齢別人口集計表AD2!$A$2:$K$5000,10,FALSE))</f>
        <v>0</v>
      </c>
      <c r="D39" s="62">
        <f>SUM(B39:C39)</f>
        <v>0</v>
      </c>
      <c r="E39" s="63"/>
      <c r="F39" s="62">
        <v>88</v>
      </c>
      <c r="G39" s="62">
        <f>IF(ISNA(VLOOKUP($Y$1*1000+F39,年齢別人口集計表AD2!$A$2:$K$5000,9,FALSE)),0,VLOOKUP($Y$1*1000+F39,年齢別人口集計表AD2!$A$2:$K$5000,9,FALSE))</f>
        <v>0</v>
      </c>
      <c r="H39" s="62">
        <f>IF(ISNA(VLOOKUP($Y$1*1000+F39,年齢別人口集計表AD2!$A$2:$K$5000,10,FALSE)),0,VLOOKUP($Y$1*1000+F39,年齢別人口集計表AD2!$A$2:$K$5000,10,FALSE))</f>
        <v>0</v>
      </c>
      <c r="I39" s="62">
        <f>SUM(G39:H39)</f>
        <v>0</v>
      </c>
      <c r="J39" s="63"/>
      <c r="K39" s="62">
        <v>93</v>
      </c>
      <c r="L39" s="62">
        <f>IF(ISNA(VLOOKUP($Y$1*1000+K39,年齢別人口集計表AD2!$A$2:$K$5000,9,FALSE)),0,VLOOKUP($Y$1*1000+K39,年齢別人口集計表AD2!$A$2:$K$5000,9,FALSE))</f>
        <v>0</v>
      </c>
      <c r="M39" s="62">
        <f>IF(ISNA(VLOOKUP($Y$1*1000+K39,年齢別人口集計表AD2!$A$2:$K$5000,10,FALSE)),0,VLOOKUP($Y$1*1000+K39,年齢別人口集計表AD2!$A$2:$K$5000,10,FALSE))</f>
        <v>0</v>
      </c>
      <c r="N39" s="62">
        <f>SUM(L39:M39)</f>
        <v>0</v>
      </c>
      <c r="O39" s="63"/>
      <c r="P39" s="62">
        <v>98</v>
      </c>
      <c r="Q39" s="62">
        <f>IF(ISNA(VLOOKUP($Y$1*1000+P39,年齢別人口集計表AD2!$A$2:$K$5000,9,FALSE)),0,VLOOKUP($Y$1*1000+P39,年齢別人口集計表AD2!$A$2:$K$5000,9,FALSE))</f>
        <v>0</v>
      </c>
      <c r="R39" s="62">
        <f>IF(ISNA(VLOOKUP($Y$1*1000+P39,年齢別人口集計表AD2!$A$2:$K$5000,10,FALSE)),0,VLOOKUP($Y$1*1000+P39,年齢別人口集計表AD2!$A$2:$K$5000,10,FALSE))</f>
        <v>0</v>
      </c>
      <c r="S39" s="62">
        <f>SUM(Q39:R39)</f>
        <v>0</v>
      </c>
      <c r="X39" s="57" t="s">
        <v>77</v>
      </c>
      <c r="Y39" s="57">
        <v>40</v>
      </c>
    </row>
    <row r="40" spans="1:25" x14ac:dyDescent="0.15">
      <c r="A40" s="62">
        <v>84</v>
      </c>
      <c r="B40" s="62">
        <f>IF(ISNA(VLOOKUP($Y$1*1000+A40,年齢別人口集計表AD2!$A$2:$K$5000,9,FALSE)),0,VLOOKUP($Y$1*1000+A40,年齢別人口集計表AD2!$A$2:$K$5000,9,FALSE))</f>
        <v>0</v>
      </c>
      <c r="C40" s="62">
        <f>IF(ISNA(VLOOKUP($Y$1*1000+A40,年齢別人口集計表AD2!$A$2:$K$5000,10,FALSE)),0,VLOOKUP($Y$1*1000+A40,年齢別人口集計表AD2!$A$2:$K$5000,10,FALSE))</f>
        <v>1</v>
      </c>
      <c r="D40" s="62">
        <f>SUM(B40:C40)</f>
        <v>1</v>
      </c>
      <c r="E40" s="63"/>
      <c r="F40" s="62">
        <v>89</v>
      </c>
      <c r="G40" s="62">
        <f>IF(ISNA(VLOOKUP($Y$1*1000+F40,年齢別人口集計表AD2!$A$2:$K$5000,9,FALSE)),0,VLOOKUP($Y$1*1000+F40,年齢別人口集計表AD2!$A$2:$K$5000,9,FALSE))</f>
        <v>0</v>
      </c>
      <c r="H40" s="62">
        <f>IF(ISNA(VLOOKUP($Y$1*1000+F40,年齢別人口集計表AD2!$A$2:$K$5000,10,FALSE)),0,VLOOKUP($Y$1*1000+F40,年齢別人口集計表AD2!$A$2:$K$5000,10,FALSE))</f>
        <v>0</v>
      </c>
      <c r="I40" s="62">
        <f>SUM(G40:H40)</f>
        <v>0</v>
      </c>
      <c r="J40" s="63"/>
      <c r="K40" s="62">
        <v>94</v>
      </c>
      <c r="L40" s="62">
        <f>IF(ISNA(VLOOKUP($Y$1*1000+K40,年齢別人口集計表AD2!$A$2:$K$5000,9,FALSE)),0,VLOOKUP($Y$1*1000+K40,年齢別人口集計表AD2!$A$2:$K$5000,9,FALSE))</f>
        <v>1</v>
      </c>
      <c r="M40" s="62">
        <f>IF(ISNA(VLOOKUP($Y$1*1000+K40,年齢別人口集計表AD2!$A$2:$K$5000,10,FALSE)),0,VLOOKUP($Y$1*1000+K40,年齢別人口集計表AD2!$A$2:$K$5000,10,FALSE))</f>
        <v>0</v>
      </c>
      <c r="N40" s="62">
        <f>SUM(L40:M40)</f>
        <v>1</v>
      </c>
      <c r="O40" s="63"/>
      <c r="P40" s="62">
        <v>99</v>
      </c>
      <c r="Q40" s="62">
        <f>IF(ISNA(VLOOKUP($Y$1*1000+P40,年齢別人口集計表AD2!$A$2:$K$5000,9,FALSE)),0,VLOOKUP($Y$1*1000+P40,年齢別人口集計表AD2!$A$2:$K$5000,9,FALSE))</f>
        <v>0</v>
      </c>
      <c r="R40" s="62">
        <f>IF(ISNA(VLOOKUP($Y$1*1000+P40,年齢別人口集計表AD2!$A$2:$K$5000,10,FALSE)),0,VLOOKUP($Y$1*1000+P40,年齢別人口集計表AD2!$A$2:$K$5000,10,FALSE))</f>
        <v>0</v>
      </c>
      <c r="S40" s="62">
        <f>SUM(Q40:R40)</f>
        <v>0</v>
      </c>
      <c r="X40" s="57" t="s">
        <v>83</v>
      </c>
      <c r="Y40" s="57">
        <v>41</v>
      </c>
    </row>
    <row r="41" spans="1:25" x14ac:dyDescent="0.15">
      <c r="A41" s="64" t="s">
        <v>91</v>
      </c>
      <c r="B41" s="62">
        <f>SUM(B36:B40)</f>
        <v>3</v>
      </c>
      <c r="C41" s="62">
        <f>SUM(C36:C40)</f>
        <v>2</v>
      </c>
      <c r="D41" s="62">
        <f>SUM(D36:D40)</f>
        <v>5</v>
      </c>
      <c r="E41" s="63"/>
      <c r="F41" s="64" t="s">
        <v>91</v>
      </c>
      <c r="G41" s="62">
        <f>SUM(G36:G40)</f>
        <v>1</v>
      </c>
      <c r="H41" s="62">
        <f>SUM(H36:H40)</f>
        <v>2</v>
      </c>
      <c r="I41" s="62">
        <f>SUM(I36:I40)</f>
        <v>3</v>
      </c>
      <c r="J41" s="63"/>
      <c r="K41" s="64" t="s">
        <v>91</v>
      </c>
      <c r="L41" s="62">
        <f>SUM(L36:L40)</f>
        <v>1</v>
      </c>
      <c r="M41" s="62">
        <f>SUM(M36:M40)</f>
        <v>2</v>
      </c>
      <c r="N41" s="62">
        <f>SUM(N36:N40)</f>
        <v>3</v>
      </c>
      <c r="O41" s="63"/>
      <c r="P41" s="64" t="s">
        <v>91</v>
      </c>
      <c r="Q41" s="62">
        <f>SUM(Q36:Q40)</f>
        <v>0</v>
      </c>
      <c r="R41" s="62">
        <f>SUM(R36:R40)</f>
        <v>0</v>
      </c>
      <c r="S41" s="62">
        <f>SUM(S36:S40)</f>
        <v>0</v>
      </c>
      <c r="U41" s="65">
        <f>Q41+L41+G41+B41</f>
        <v>5</v>
      </c>
      <c r="V41" s="65">
        <f>R41+M41+H41+C41</f>
        <v>6</v>
      </c>
      <c r="X41" s="57" t="s">
        <v>36</v>
      </c>
      <c r="Y41" s="57">
        <v>42</v>
      </c>
    </row>
    <row r="42" spans="1:25" x14ac:dyDescent="0.15">
      <c r="A42" s="66"/>
      <c r="B42" s="66"/>
      <c r="C42" s="66"/>
      <c r="D42" s="66"/>
      <c r="F42" s="66"/>
      <c r="G42" s="66"/>
      <c r="H42" s="66"/>
      <c r="I42" s="66"/>
      <c r="K42" s="66"/>
      <c r="L42" s="66"/>
      <c r="M42" s="66"/>
      <c r="N42" s="66"/>
      <c r="P42" s="66"/>
      <c r="Q42" s="66"/>
      <c r="R42" s="66"/>
      <c r="S42" s="66"/>
      <c r="X42" s="57" t="s">
        <v>37</v>
      </c>
      <c r="Y42" s="57">
        <v>43</v>
      </c>
    </row>
    <row r="43" spans="1:25" x14ac:dyDescent="0.15">
      <c r="A43" s="64" t="s">
        <v>0</v>
      </c>
      <c r="B43" s="64" t="s">
        <v>89</v>
      </c>
      <c r="C43" s="64" t="s">
        <v>90</v>
      </c>
      <c r="D43" s="64" t="s">
        <v>91</v>
      </c>
      <c r="E43" s="63"/>
      <c r="F43" s="64" t="s">
        <v>0</v>
      </c>
      <c r="G43" s="64" t="s">
        <v>89</v>
      </c>
      <c r="H43" s="64" t="s">
        <v>90</v>
      </c>
      <c r="I43" s="64" t="s">
        <v>91</v>
      </c>
      <c r="J43" s="63"/>
      <c r="K43" s="64" t="s">
        <v>0</v>
      </c>
      <c r="L43" s="64" t="s">
        <v>89</v>
      </c>
      <c r="M43" s="64" t="s">
        <v>90</v>
      </c>
      <c r="N43" s="64" t="s">
        <v>91</v>
      </c>
      <c r="O43" s="63"/>
      <c r="P43" s="64" t="s">
        <v>0</v>
      </c>
      <c r="Q43" s="64" t="s">
        <v>89</v>
      </c>
      <c r="R43" s="64" t="s">
        <v>90</v>
      </c>
      <c r="S43" s="64" t="s">
        <v>91</v>
      </c>
      <c r="X43" s="57" t="s">
        <v>38</v>
      </c>
      <c r="Y43" s="57">
        <v>50</v>
      </c>
    </row>
    <row r="44" spans="1:25" x14ac:dyDescent="0.15">
      <c r="A44" s="62">
        <v>100</v>
      </c>
      <c r="B44" s="62">
        <f>IF(ISNA(VLOOKUP($Y$1*1000+A44,年齢別人口集計表AD2!$A$2:$K$5000,9,FALSE)),0,VLOOKUP($Y$1*1000+A44,年齢別人口集計表AD2!$A$2:$K$5000,9,FALSE))</f>
        <v>0</v>
      </c>
      <c r="C44" s="62">
        <f>IF(ISNA(VLOOKUP($Y$1*1000+A44,年齢別人口集計表AD2!$A$2:$K$5000,10,FALSE)),0,VLOOKUP($Y$1*1000+A44,年齢別人口集計表AD2!$A$2:$K$5000,10,FALSE))</f>
        <v>0</v>
      </c>
      <c r="D44" s="62">
        <f>SUM(B44:C44)</f>
        <v>0</v>
      </c>
      <c r="E44" s="63"/>
      <c r="F44" s="62">
        <v>105</v>
      </c>
      <c r="G44" s="62">
        <f>IF(ISNA(VLOOKUP($Y$1*1000+F44,年齢別人口集計表AD2!$A$2:$K$5000,9,FALSE)),0,VLOOKUP($Y$1*1000+F44,年齢別人口集計表AD2!$A$2:$K$5000,9,FALSE))</f>
        <v>0</v>
      </c>
      <c r="H44" s="62">
        <f>IF(ISNA(VLOOKUP($Y$1*1000+F44,年齢別人口集計表AD2!$A$2:$K$5000,10,FALSE)),0,VLOOKUP($Y$1*1000+F44,年齢別人口集計表AD2!$A$2:$K$5000,10,FALSE))</f>
        <v>0</v>
      </c>
      <c r="I44" s="62">
        <f>SUM(G44:H44)</f>
        <v>0</v>
      </c>
      <c r="J44" s="63"/>
      <c r="K44" s="62">
        <v>110</v>
      </c>
      <c r="L44" s="62">
        <f>IF(ISNA(VLOOKUP($Y$1*1000+K44,年齢別人口集計表AD2!$A$2:$K$5000,9,FALSE)),0,VLOOKUP($Y$1*1000+K44,年齢別人口集計表AD2!$A$2:$K$5000,9,FALSE))</f>
        <v>0</v>
      </c>
      <c r="M44" s="62">
        <f>IF(ISNA(VLOOKUP($Y$1*1000+K44,年齢別人口集計表AD2!$A$2:$K$5000,10,FALSE)),0,VLOOKUP($Y$1*1000+K44,年齢別人口集計表AD2!$A$2:$K$5000,10,FALSE))</f>
        <v>0</v>
      </c>
      <c r="N44" s="62">
        <f>SUM(L44:M44)</f>
        <v>0</v>
      </c>
      <c r="O44" s="63"/>
      <c r="P44" s="62">
        <v>115</v>
      </c>
      <c r="Q44" s="62">
        <f>IF(ISNA(VLOOKUP($Y$1*1000+P44,年齢別人口集計表AD2!$A$2:$K$5000,9,FALSE)),0,VLOOKUP($Y$1*1000+P44,年齢別人口集計表AD2!$A$2:$K$5000,9,FALSE))</f>
        <v>0</v>
      </c>
      <c r="R44" s="62">
        <f>IF(ISNA(VLOOKUP($Y$1*1000+P44,年齢別人口集計表AD2!$A$2:$K$5000,10,FALSE)),0,VLOOKUP($Y$1*1000+P44,年齢別人口集計表AD2!$A$2:$K$5000,10,FALSE))</f>
        <v>0</v>
      </c>
      <c r="S44" s="62">
        <f>SUM(Q44:R44)</f>
        <v>0</v>
      </c>
      <c r="X44" s="57" t="s">
        <v>39</v>
      </c>
      <c r="Y44" s="57">
        <v>51</v>
      </c>
    </row>
    <row r="45" spans="1:25" x14ac:dyDescent="0.15">
      <c r="A45" s="62">
        <v>101</v>
      </c>
      <c r="B45" s="62">
        <f>IF(ISNA(VLOOKUP($Y$1*1000+A45,年齢別人口集計表AD2!$A$2:$K$5000,9,FALSE)),0,VLOOKUP($Y$1*1000+A45,年齢別人口集計表AD2!$A$2:$K$5000,9,FALSE))</f>
        <v>0</v>
      </c>
      <c r="C45" s="62">
        <f>IF(ISNA(VLOOKUP($Y$1*1000+A45,年齢別人口集計表AD2!$A$2:$K$5000,10,FALSE)),0,VLOOKUP($Y$1*1000+A45,年齢別人口集計表AD2!$A$2:$K$5000,10,FALSE))</f>
        <v>0</v>
      </c>
      <c r="D45" s="62">
        <f>SUM(B45:C45)</f>
        <v>0</v>
      </c>
      <c r="E45" s="63"/>
      <c r="F45" s="62">
        <v>106</v>
      </c>
      <c r="G45" s="62">
        <f>IF(ISNA(VLOOKUP($Y$1*1000+F45,年齢別人口集計表AD2!$A$2:$K$5000,9,FALSE)),0,VLOOKUP($Y$1*1000+F45,年齢別人口集計表AD2!$A$2:$K$5000,9,FALSE))</f>
        <v>0</v>
      </c>
      <c r="H45" s="62">
        <f>IF(ISNA(VLOOKUP($Y$1*1000+F45,年齢別人口集計表AD2!$A$2:$K$5000,10,FALSE)),0,VLOOKUP($Y$1*1000+F45,年齢別人口集計表AD2!$A$2:$K$5000,10,FALSE))</f>
        <v>0</v>
      </c>
      <c r="I45" s="62">
        <f>SUM(G45:H45)</f>
        <v>0</v>
      </c>
      <c r="J45" s="63"/>
      <c r="K45" s="62">
        <v>111</v>
      </c>
      <c r="L45" s="62">
        <f>IF(ISNA(VLOOKUP($Y$1*1000+K45,年齢別人口集計表AD2!$A$2:$K$5000,9,FALSE)),0,VLOOKUP($Y$1*1000+K45,年齢別人口集計表AD2!$A$2:$K$5000,9,FALSE))</f>
        <v>0</v>
      </c>
      <c r="M45" s="62">
        <f>IF(ISNA(VLOOKUP($Y$1*1000+K45,年齢別人口集計表AD2!$A$2:$K$5000,10,FALSE)),0,VLOOKUP($Y$1*1000+K45,年齢別人口集計表AD2!$A$2:$K$5000,10,FALSE))</f>
        <v>0</v>
      </c>
      <c r="N45" s="62">
        <f>SUM(L45:M45)</f>
        <v>0</v>
      </c>
      <c r="O45" s="63"/>
      <c r="P45" s="62">
        <v>116</v>
      </c>
      <c r="Q45" s="62">
        <f>IF(ISNA(VLOOKUP($Y$1*1000+P45,年齢別人口集計表AD2!$A$2:$K$5000,9,FALSE)),0,VLOOKUP($Y$1*1000+P45,年齢別人口集計表AD2!$A$2:$K$5000,9,FALSE))</f>
        <v>0</v>
      </c>
      <c r="R45" s="62">
        <f>IF(ISNA(VLOOKUP($Y$1*1000+P45,年齢別人口集計表AD2!$A$2:$K$5000,10,FALSE)),0,VLOOKUP($Y$1*1000+P45,年齢別人口集計表AD2!$A$2:$K$5000,10,FALSE))</f>
        <v>0</v>
      </c>
      <c r="S45" s="62">
        <f>SUM(Q45:R45)</f>
        <v>0</v>
      </c>
      <c r="X45" s="57" t="s">
        <v>40</v>
      </c>
      <c r="Y45" s="57">
        <v>52</v>
      </c>
    </row>
    <row r="46" spans="1:25" x14ac:dyDescent="0.15">
      <c r="A46" s="62">
        <v>102</v>
      </c>
      <c r="B46" s="62">
        <f>IF(ISNA(VLOOKUP($Y$1*1000+A46,年齢別人口集計表AD2!$A$2:$K$5000,9,FALSE)),0,VLOOKUP($Y$1*1000+A46,年齢別人口集計表AD2!$A$2:$K$5000,9,FALSE))</f>
        <v>0</v>
      </c>
      <c r="C46" s="62">
        <f>IF(ISNA(VLOOKUP($Y$1*1000+A46,年齢別人口集計表AD2!$A$2:$K$5000,10,FALSE)),0,VLOOKUP($Y$1*1000+A46,年齢別人口集計表AD2!$A$2:$K$5000,10,FALSE))</f>
        <v>0</v>
      </c>
      <c r="D46" s="62">
        <f>SUM(B46:C46)</f>
        <v>0</v>
      </c>
      <c r="E46" s="63"/>
      <c r="F46" s="62">
        <v>107</v>
      </c>
      <c r="G46" s="62">
        <f>IF(ISNA(VLOOKUP($Y$1*1000+F46,年齢別人口集計表AD2!$A$2:$K$5000,9,FALSE)),0,VLOOKUP($Y$1*1000+F46,年齢別人口集計表AD2!$A$2:$K$5000,9,FALSE))</f>
        <v>0</v>
      </c>
      <c r="H46" s="62">
        <f>IF(ISNA(VLOOKUP($Y$1*1000+F46,年齢別人口集計表AD2!$A$2:$K$5000,10,FALSE)),0,VLOOKUP($Y$1*1000+F46,年齢別人口集計表AD2!$A$2:$K$5000,10,FALSE))</f>
        <v>0</v>
      </c>
      <c r="I46" s="62">
        <f>SUM(G46:H46)</f>
        <v>0</v>
      </c>
      <c r="J46" s="63"/>
      <c r="K46" s="62">
        <v>112</v>
      </c>
      <c r="L46" s="62">
        <f>IF(ISNA(VLOOKUP($Y$1*1000+K46,年齢別人口集計表AD2!$A$2:$K$5000,9,FALSE)),0,VLOOKUP($Y$1*1000+K46,年齢別人口集計表AD2!$A$2:$K$5000,9,FALSE))</f>
        <v>0</v>
      </c>
      <c r="M46" s="62">
        <f>IF(ISNA(VLOOKUP($Y$1*1000+K46,年齢別人口集計表AD2!$A$2:$K$5000,10,FALSE)),0,VLOOKUP($Y$1*1000+K46,年齢別人口集計表AD2!$A$2:$K$5000,10,FALSE))</f>
        <v>0</v>
      </c>
      <c r="N46" s="62">
        <f>SUM(L46:M46)</f>
        <v>0</v>
      </c>
      <c r="O46" s="63"/>
      <c r="P46" s="62">
        <v>117</v>
      </c>
      <c r="Q46" s="62">
        <f>IF(ISNA(VLOOKUP($Y$1*1000+P46,年齢別人口集計表AD2!$A$2:$K$5000,9,FALSE)),0,VLOOKUP($Y$1*1000+P46,年齢別人口集計表AD2!$A$2:$K$5000,9,FALSE))</f>
        <v>0</v>
      </c>
      <c r="R46" s="62">
        <f>IF(ISNA(VLOOKUP($Y$1*1000+P46,年齢別人口集計表AD2!$A$2:$K$5000,10,FALSE)),0,VLOOKUP($Y$1*1000+P46,年齢別人口集計表AD2!$A$2:$K$5000,10,FALSE))</f>
        <v>0</v>
      </c>
      <c r="S46" s="62">
        <f>SUM(Q46:R46)</f>
        <v>0</v>
      </c>
      <c r="X46" s="57" t="s">
        <v>41</v>
      </c>
      <c r="Y46" s="57">
        <v>53</v>
      </c>
    </row>
    <row r="47" spans="1:25" x14ac:dyDescent="0.15">
      <c r="A47" s="62">
        <v>103</v>
      </c>
      <c r="B47" s="62">
        <f>IF(ISNA(VLOOKUP($Y$1*1000+A47,年齢別人口集計表AD2!$A$2:$K$5000,9,FALSE)),0,VLOOKUP($Y$1*1000+A47,年齢別人口集計表AD2!$A$2:$K$5000,9,FALSE))</f>
        <v>0</v>
      </c>
      <c r="C47" s="62">
        <f>IF(ISNA(VLOOKUP($Y$1*1000+A47,年齢別人口集計表AD2!$A$2:$K$5000,10,FALSE)),0,VLOOKUP($Y$1*1000+A47,年齢別人口集計表AD2!$A$2:$K$5000,10,FALSE))</f>
        <v>0</v>
      </c>
      <c r="D47" s="62">
        <f>SUM(B47:C47)</f>
        <v>0</v>
      </c>
      <c r="E47" s="63"/>
      <c r="F47" s="62">
        <v>108</v>
      </c>
      <c r="G47" s="62">
        <f>IF(ISNA(VLOOKUP($Y$1*1000+F47,年齢別人口集計表AD2!$A$2:$K$5000,9,FALSE)),0,VLOOKUP($Y$1*1000+F47,年齢別人口集計表AD2!$A$2:$K$5000,9,FALSE))</f>
        <v>0</v>
      </c>
      <c r="H47" s="62">
        <f>IF(ISNA(VLOOKUP($Y$1*1000+F47,年齢別人口集計表AD2!$A$2:$K$5000,10,FALSE)),0,VLOOKUP($Y$1*1000+F47,年齢別人口集計表AD2!$A$2:$K$5000,10,FALSE))</f>
        <v>0</v>
      </c>
      <c r="I47" s="62">
        <f>SUM(G47:H47)</f>
        <v>0</v>
      </c>
      <c r="J47" s="63"/>
      <c r="K47" s="62">
        <v>113</v>
      </c>
      <c r="L47" s="62">
        <f>IF(ISNA(VLOOKUP($Y$1*1000+K47,年齢別人口集計表AD2!$A$2:$K$5000,9,FALSE)),0,VLOOKUP($Y$1*1000+K47,年齢別人口集計表AD2!$A$2:$K$5000,9,FALSE))</f>
        <v>0</v>
      </c>
      <c r="M47" s="62">
        <f>IF(ISNA(VLOOKUP($Y$1*1000+K47,年齢別人口集計表AD2!$A$2:$K$5000,10,FALSE)),0,VLOOKUP($Y$1*1000+K47,年齢別人口集計表AD2!$A$2:$K$5000,10,FALSE))</f>
        <v>0</v>
      </c>
      <c r="N47" s="62">
        <f>SUM(L47:M47)</f>
        <v>0</v>
      </c>
      <c r="O47" s="63"/>
      <c r="P47" s="62">
        <v>118</v>
      </c>
      <c r="Q47" s="62">
        <f>IF(ISNA(VLOOKUP($Y$1*1000+P47,年齢別人口集計表AD2!$A$2:$K$5000,9,FALSE)),0,VLOOKUP($Y$1*1000+P47,年齢別人口集計表AD2!$A$2:$K$5000,9,FALSE))</f>
        <v>0</v>
      </c>
      <c r="R47" s="62">
        <f>IF(ISNA(VLOOKUP($Y$1*1000+P47,年齢別人口集計表AD2!$A$2:$K$5000,10,FALSE)),0,VLOOKUP($Y$1*1000+P47,年齢別人口集計表AD2!$A$2:$K$5000,10,FALSE))</f>
        <v>0</v>
      </c>
      <c r="S47" s="62">
        <f>SUM(Q47:R47)</f>
        <v>0</v>
      </c>
      <c r="X47" s="57" t="s">
        <v>42</v>
      </c>
      <c r="Y47" s="57">
        <v>54</v>
      </c>
    </row>
    <row r="48" spans="1:25" x14ac:dyDescent="0.15">
      <c r="A48" s="62">
        <v>104</v>
      </c>
      <c r="B48" s="62">
        <f>IF(ISNA(VLOOKUP($Y$1*1000+A48,年齢別人口集計表AD2!$A$2:$K$5000,9,FALSE)),0,VLOOKUP($Y$1*1000+A48,年齢別人口集計表AD2!$A$2:$K$5000,9,FALSE))</f>
        <v>0</v>
      </c>
      <c r="C48" s="62">
        <f>IF(ISNA(VLOOKUP($Y$1*1000+A48,年齢別人口集計表AD2!$A$2:$K$5000,10,FALSE)),0,VLOOKUP($Y$1*1000+A48,年齢別人口集計表AD2!$A$2:$K$5000,10,FALSE))</f>
        <v>0</v>
      </c>
      <c r="D48" s="62">
        <f>SUM(B48:C48)</f>
        <v>0</v>
      </c>
      <c r="E48" s="63"/>
      <c r="F48" s="62">
        <v>109</v>
      </c>
      <c r="G48" s="62">
        <f>IF(ISNA(VLOOKUP($Y$1*1000+F48,年齢別人口集計表AD2!$A$2:$K$5000,9,FALSE)),0,VLOOKUP($Y$1*1000+F48,年齢別人口集計表AD2!$A$2:$K$5000,9,FALSE))</f>
        <v>0</v>
      </c>
      <c r="H48" s="62">
        <f>IF(ISNA(VLOOKUP($Y$1*1000+F48,年齢別人口集計表AD2!$A$2:$K$5000,10,FALSE)),0,VLOOKUP($Y$1*1000+F48,年齢別人口集計表AD2!$A$2:$K$5000,10,FALSE))</f>
        <v>0</v>
      </c>
      <c r="I48" s="62">
        <f>SUM(G48:H48)</f>
        <v>0</v>
      </c>
      <c r="J48" s="63"/>
      <c r="K48" s="62">
        <v>114</v>
      </c>
      <c r="L48" s="62">
        <f>IF(ISNA(VLOOKUP($Y$1*1000+K48,年齢別人口集計表AD2!$A$2:$K$5000,9,FALSE)),0,VLOOKUP($Y$1*1000+K48,年齢別人口集計表AD2!$A$2:$K$5000,9,FALSE))</f>
        <v>0</v>
      </c>
      <c r="M48" s="62">
        <f>IF(ISNA(VLOOKUP($Y$1*1000+K48,年齢別人口集計表AD2!$A$2:$K$5000,10,FALSE)),0,VLOOKUP($Y$1*1000+K48,年齢別人口集計表AD2!$A$2:$K$5000,10,FALSE))</f>
        <v>0</v>
      </c>
      <c r="N48" s="62">
        <f>SUM(L48:M48)</f>
        <v>0</v>
      </c>
      <c r="O48" s="63"/>
      <c r="P48" s="62">
        <v>119</v>
      </c>
      <c r="Q48" s="62">
        <f>IF(ISNA(VLOOKUP($Y$1*1000+P48,年齢別人口集計表AD2!$A$2:$K$5000,9,FALSE)),0,VLOOKUP($Y$1*1000+P48,年齢別人口集計表AD2!$A$2:$K$5000,9,FALSE))</f>
        <v>0</v>
      </c>
      <c r="R48" s="62">
        <f>IF(ISNA(VLOOKUP($Y$1*1000+P48,年齢別人口集計表AD2!$A$2:$K$5000,10,FALSE)),0,VLOOKUP($Y$1*1000+P48,年齢別人口集計表AD2!$A$2:$K$5000,10,FALSE))</f>
        <v>0</v>
      </c>
      <c r="S48" s="62">
        <f>SUM(Q48:R48)</f>
        <v>0</v>
      </c>
      <c r="X48" s="57" t="s">
        <v>43</v>
      </c>
      <c r="Y48" s="57">
        <v>55</v>
      </c>
    </row>
    <row r="49" spans="1:25" x14ac:dyDescent="0.15">
      <c r="A49" s="64" t="s">
        <v>91</v>
      </c>
      <c r="B49" s="62">
        <f>SUM(B44:B48)</f>
        <v>0</v>
      </c>
      <c r="C49" s="62">
        <f>SUM(C44:C48)</f>
        <v>0</v>
      </c>
      <c r="D49" s="62">
        <f>SUM(D44:D48)</f>
        <v>0</v>
      </c>
      <c r="E49" s="63"/>
      <c r="F49" s="64" t="s">
        <v>91</v>
      </c>
      <c r="G49" s="62">
        <f>SUM(G44:G48)</f>
        <v>0</v>
      </c>
      <c r="H49" s="62">
        <f>SUM(H44:H48)</f>
        <v>0</v>
      </c>
      <c r="I49" s="62">
        <f>SUM(I44:I48)</f>
        <v>0</v>
      </c>
      <c r="J49" s="63"/>
      <c r="K49" s="64" t="s">
        <v>91</v>
      </c>
      <c r="L49" s="62">
        <f>SUM(L44:L48)</f>
        <v>0</v>
      </c>
      <c r="M49" s="62">
        <f>SUM(M44:M48)</f>
        <v>0</v>
      </c>
      <c r="N49" s="62">
        <f>SUM(N44:N48)</f>
        <v>0</v>
      </c>
      <c r="O49" s="63"/>
      <c r="P49" s="64" t="s">
        <v>91</v>
      </c>
      <c r="Q49" s="62">
        <f>SUM(Q44:Q48)</f>
        <v>0</v>
      </c>
      <c r="R49" s="62">
        <f>SUM(R44:R48)</f>
        <v>0</v>
      </c>
      <c r="S49" s="62">
        <f>SUM(S44:S48)</f>
        <v>0</v>
      </c>
      <c r="U49" s="65">
        <f>Q49+L49+G49+B49</f>
        <v>0</v>
      </c>
      <c r="V49" s="65">
        <f>R49+M49+H49+C49</f>
        <v>0</v>
      </c>
      <c r="X49" s="57" t="s">
        <v>44</v>
      </c>
      <c r="Y49" s="57">
        <v>56</v>
      </c>
    </row>
    <row r="50" spans="1:25" ht="14.25" thickBot="1" x14ac:dyDescent="0.2">
      <c r="A50" s="67"/>
      <c r="B50" s="67"/>
      <c r="C50" s="67"/>
      <c r="D50" s="67"/>
      <c r="F50" s="67"/>
      <c r="G50" s="67"/>
      <c r="H50" s="67"/>
      <c r="I50" s="67"/>
      <c r="K50" s="67"/>
      <c r="L50" s="67"/>
      <c r="M50" s="67"/>
      <c r="N50" s="67"/>
      <c r="P50" s="67"/>
      <c r="Q50" s="68"/>
      <c r="R50" s="68"/>
      <c r="S50" s="68"/>
      <c r="X50" s="57" t="s">
        <v>45</v>
      </c>
      <c r="Y50" s="57">
        <v>57</v>
      </c>
    </row>
    <row r="51" spans="1:25" ht="14.25" thickBot="1" x14ac:dyDescent="0.2">
      <c r="N51" s="76"/>
      <c r="O51" s="70"/>
      <c r="P51" s="69" t="s">
        <v>94</v>
      </c>
      <c r="Q51" s="71" t="s">
        <v>89</v>
      </c>
      <c r="R51" s="72" t="s">
        <v>90</v>
      </c>
      <c r="S51" s="72" t="s">
        <v>91</v>
      </c>
      <c r="X51" s="57" t="s">
        <v>46</v>
      </c>
      <c r="Y51" s="57">
        <v>58</v>
      </c>
    </row>
    <row r="52" spans="1:25" ht="14.25" thickBot="1" x14ac:dyDescent="0.2">
      <c r="N52" s="77"/>
      <c r="O52" s="70"/>
      <c r="P52" s="73" t="s">
        <v>95</v>
      </c>
      <c r="Q52" s="74">
        <f>SUM(U9:U49)</f>
        <v>16</v>
      </c>
      <c r="R52" s="75">
        <f>SUM(V9:V49)</f>
        <v>11</v>
      </c>
      <c r="S52" s="75">
        <f>SUM(Q52:R52)</f>
        <v>27</v>
      </c>
      <c r="U52" s="65">
        <f>SUM(U9:U49)</f>
        <v>16</v>
      </c>
      <c r="V52" s="65">
        <f>SUM(V9:V49)</f>
        <v>11</v>
      </c>
      <c r="X52" s="57" t="s">
        <v>47</v>
      </c>
      <c r="Y52" s="57">
        <v>59</v>
      </c>
    </row>
    <row r="53" spans="1:25" x14ac:dyDescent="0.15">
      <c r="U53" s="65">
        <f>G33+L33+Q33+U41+U49</f>
        <v>9</v>
      </c>
      <c r="V53" s="65">
        <f>H33+M33+R33+V41+V49</f>
        <v>10</v>
      </c>
      <c r="X53" s="57" t="s">
        <v>48</v>
      </c>
      <c r="Y53" s="57">
        <v>60</v>
      </c>
    </row>
    <row r="54" spans="1:25" x14ac:dyDescent="0.15">
      <c r="U54" s="65">
        <f>Q33+U41+U49</f>
        <v>7</v>
      </c>
      <c r="V54" s="65">
        <f>R33+V41+V49</f>
        <v>7</v>
      </c>
      <c r="X54" s="57" t="s">
        <v>49</v>
      </c>
      <c r="Y54" s="57">
        <v>61</v>
      </c>
    </row>
    <row r="55" spans="1:25" x14ac:dyDescent="0.15">
      <c r="X55" s="57" t="s">
        <v>50</v>
      </c>
      <c r="Y55" s="57">
        <v>62</v>
      </c>
    </row>
    <row r="56" spans="1:25" x14ac:dyDescent="0.15">
      <c r="X56" s="57" t="s">
        <v>51</v>
      </c>
      <c r="Y56" s="57">
        <v>63</v>
      </c>
    </row>
    <row r="57" spans="1:25" x14ac:dyDescent="0.15">
      <c r="X57" s="57" t="s">
        <v>52</v>
      </c>
      <c r="Y57" s="57">
        <v>64</v>
      </c>
    </row>
    <row r="58" spans="1:25" x14ac:dyDescent="0.15">
      <c r="X58" s="57" t="s">
        <v>53</v>
      </c>
      <c r="Y58" s="57">
        <v>65</v>
      </c>
    </row>
    <row r="59" spans="1:25" x14ac:dyDescent="0.15">
      <c r="X59" s="57" t="s">
        <v>54</v>
      </c>
      <c r="Y59" s="57">
        <v>66</v>
      </c>
    </row>
    <row r="60" spans="1:25" x14ac:dyDescent="0.15">
      <c r="X60" s="57" t="s">
        <v>55</v>
      </c>
      <c r="Y60" s="57">
        <v>67</v>
      </c>
    </row>
    <row r="61" spans="1:25" x14ac:dyDescent="0.15">
      <c r="X61" s="57" t="s">
        <v>122</v>
      </c>
      <c r="Y61" s="57">
        <v>68</v>
      </c>
    </row>
    <row r="62" spans="1:25" x14ac:dyDescent="0.15">
      <c r="X62" s="57" t="s">
        <v>56</v>
      </c>
      <c r="Y62" s="57">
        <v>69</v>
      </c>
    </row>
    <row r="63" spans="1:25" x14ac:dyDescent="0.15">
      <c r="X63" s="57" t="s">
        <v>57</v>
      </c>
      <c r="Y63" s="57">
        <v>70</v>
      </c>
    </row>
    <row r="64" spans="1:25" x14ac:dyDescent="0.15">
      <c r="X64" s="57" t="s">
        <v>58</v>
      </c>
      <c r="Y64" s="57">
        <v>71</v>
      </c>
    </row>
    <row r="65" spans="24:25" x14ac:dyDescent="0.15">
      <c r="X65" s="57" t="s">
        <v>59</v>
      </c>
      <c r="Y65" s="57">
        <v>72</v>
      </c>
    </row>
    <row r="66" spans="24:25" x14ac:dyDescent="0.15">
      <c r="X66" s="57" t="s">
        <v>60</v>
      </c>
      <c r="Y66" s="57">
        <v>73</v>
      </c>
    </row>
  </sheetData>
  <sheetProtection sheet="1"/>
  <phoneticPr fontId="2"/>
  <dataValidations count="1">
    <dataValidation type="list" allowBlank="1" showInputMessage="1" showErrorMessage="1" sqref="H1">
      <formula1>$X$3:$X$66</formula1>
    </dataValidation>
  </dataValidations>
  <pageMargins left="0.99" right="0.78700000000000003" top="0.47" bottom="0.28000000000000003" header="0.4" footer="0.21"/>
  <pageSetup paperSize="9" scale="84" orientation="landscape" verticalDpi="0" r:id="rId1"/>
  <headerFooter alignWithMargins="0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66"/>
  <sheetViews>
    <sheetView tabSelected="1" zoomScale="80" workbookViewId="0">
      <pane ySplit="1" topLeftCell="A2" activePane="bottomLeft" state="frozen"/>
      <selection activeCell="I52" sqref="I52"/>
      <selection pane="bottomLeft" activeCell="I52" sqref="I52"/>
    </sheetView>
  </sheetViews>
  <sheetFormatPr defaultRowHeight="13.5" x14ac:dyDescent="0.15"/>
  <cols>
    <col min="1" max="4" width="9" style="57"/>
    <col min="5" max="5" width="2.125" style="57" customWidth="1"/>
    <col min="6" max="9" width="9" style="57"/>
    <col min="10" max="10" width="0.875" style="57" customWidth="1"/>
    <col min="11" max="14" width="9" style="57"/>
    <col min="15" max="15" width="1" style="57" customWidth="1"/>
    <col min="16" max="16384" width="9" style="57"/>
  </cols>
  <sheetData>
    <row r="1" spans="1:25" x14ac:dyDescent="0.15">
      <c r="A1" s="55" t="s">
        <v>99</v>
      </c>
      <c r="B1" s="55"/>
      <c r="C1" s="55"/>
      <c r="D1" s="55"/>
      <c r="E1" s="55"/>
      <c r="F1" s="55"/>
      <c r="G1" s="56" t="s">
        <v>92</v>
      </c>
      <c r="H1" s="78" t="s">
        <v>156</v>
      </c>
      <c r="J1" s="55"/>
      <c r="K1" s="55"/>
      <c r="L1" s="55"/>
      <c r="M1" s="55"/>
      <c r="N1" s="55"/>
      <c r="O1" s="55" t="s">
        <v>93</v>
      </c>
      <c r="P1" s="55"/>
      <c r="Q1" s="55"/>
      <c r="R1" s="55" t="str">
        <f>高齢者率65!J1</f>
        <v>平成30年3月末</v>
      </c>
      <c r="S1" s="55"/>
      <c r="Y1" s="55">
        <f>VLOOKUP(H1,X3:Y67,2,FALSE)</f>
        <v>67</v>
      </c>
    </row>
    <row r="2" spans="1:25" x14ac:dyDescent="0.15">
      <c r="A2" s="58"/>
      <c r="B2" s="58"/>
      <c r="C2" s="58"/>
      <c r="D2" s="58"/>
      <c r="E2" s="55"/>
      <c r="F2" s="58"/>
      <c r="G2" s="58"/>
      <c r="H2" s="58"/>
      <c r="I2" s="58"/>
      <c r="J2" s="55"/>
      <c r="K2" s="58"/>
      <c r="L2" s="58"/>
      <c r="M2" s="58"/>
      <c r="N2" s="58"/>
      <c r="O2" s="55"/>
      <c r="P2" s="58"/>
      <c r="Q2" s="58"/>
      <c r="R2" s="58"/>
      <c r="S2" s="58"/>
    </row>
    <row r="3" spans="1:25" x14ac:dyDescent="0.15">
      <c r="A3" s="59" t="s">
        <v>0</v>
      </c>
      <c r="B3" s="59" t="s">
        <v>89</v>
      </c>
      <c r="C3" s="59" t="s">
        <v>90</v>
      </c>
      <c r="D3" s="59" t="s">
        <v>91</v>
      </c>
      <c r="E3" s="60"/>
      <c r="F3" s="59" t="s">
        <v>0</v>
      </c>
      <c r="G3" s="59" t="s">
        <v>89</v>
      </c>
      <c r="H3" s="59" t="s">
        <v>90</v>
      </c>
      <c r="I3" s="59" t="s">
        <v>91</v>
      </c>
      <c r="J3" s="60"/>
      <c r="K3" s="59" t="s">
        <v>0</v>
      </c>
      <c r="L3" s="59" t="s">
        <v>89</v>
      </c>
      <c r="M3" s="59" t="s">
        <v>90</v>
      </c>
      <c r="N3" s="59" t="s">
        <v>91</v>
      </c>
      <c r="O3" s="60"/>
      <c r="P3" s="59" t="s">
        <v>0</v>
      </c>
      <c r="Q3" s="59" t="s">
        <v>89</v>
      </c>
      <c r="R3" s="59" t="s">
        <v>90</v>
      </c>
      <c r="S3" s="59" t="s">
        <v>91</v>
      </c>
      <c r="T3" s="61"/>
      <c r="X3" s="57" t="s">
        <v>2</v>
      </c>
      <c r="Y3" s="57">
        <v>1</v>
      </c>
    </row>
    <row r="4" spans="1:25" x14ac:dyDescent="0.15">
      <c r="A4" s="62">
        <v>0</v>
      </c>
      <c r="B4" s="62">
        <f>IF(ISNA(VLOOKUP($Y$1*1000+A4,年齢別人口集計表AD2!$A$2:$K$5000,9,FALSE)),0,VLOOKUP($Y$1*1000+A4,年齢別人口集計表AD2!$A$2:$K$5000,9,FALSE))</f>
        <v>0</v>
      </c>
      <c r="C4" s="62">
        <f>IF(ISNA(VLOOKUP($Y$1*1000+A4,年齢別人口集計表AD2!$A$2:$K$5000,10,FALSE)),0,VLOOKUP($Y$1*1000+A4,年齢別人口集計表AD2!$A$2:$K$5000,10,FALSE))</f>
        <v>0</v>
      </c>
      <c r="D4" s="62">
        <f>SUM(B4:C4)</f>
        <v>0</v>
      </c>
      <c r="E4" s="63"/>
      <c r="F4" s="62">
        <v>5</v>
      </c>
      <c r="G4" s="62">
        <f>IF(ISNA(VLOOKUP($Y$1*1000+F4,年齢別人口集計表AD2!$A$2:$K$5000,9,FALSE)),0,VLOOKUP($Y$1*1000+F4,年齢別人口集計表AD2!$A$2:$K$5000,9,FALSE))</f>
        <v>0</v>
      </c>
      <c r="H4" s="62">
        <f>IF(ISNA(VLOOKUP($Y$1*1000+F4,年齢別人口集計表AD2!$A$2:$K$5000,10,FALSE)),0,VLOOKUP($Y$1*1000+F4,年齢別人口集計表AD2!$A$2:$K$5000,10,FALSE))</f>
        <v>1</v>
      </c>
      <c r="I4" s="62">
        <f>SUM(G4:H4)</f>
        <v>1</v>
      </c>
      <c r="J4" s="63"/>
      <c r="K4" s="62">
        <v>10</v>
      </c>
      <c r="L4" s="62">
        <f>IF(ISNA(VLOOKUP($Y$1*1000+K4,年齢別人口集計表AD2!$A$2:$K$5000,9,FALSE)),0,VLOOKUP($Y$1*1000+K4,年齢別人口集計表AD2!$A$2:$K$5000,9,FALSE))</f>
        <v>1</v>
      </c>
      <c r="M4" s="62">
        <f>IF(ISNA(VLOOKUP($Y$1*1000+K4,年齢別人口集計表AD2!$A$2:$K$5000,10,FALSE)),0,VLOOKUP($Y$1*1000+K4,年齢別人口集計表AD2!$A$2:$K$5000,10,FALSE))</f>
        <v>4</v>
      </c>
      <c r="N4" s="62">
        <f>SUM(L4:M4)</f>
        <v>5</v>
      </c>
      <c r="O4" s="63"/>
      <c r="P4" s="62">
        <v>15</v>
      </c>
      <c r="Q4" s="62">
        <f>IF(ISNA(VLOOKUP($Y$1*1000+P4,年齢別人口集計表AD2!$A$2:$K$5000,9,FALSE)),0,VLOOKUP($Y$1*1000+P4,年齢別人口集計表AD2!$A$2:$K$5000,9,FALSE))</f>
        <v>1</v>
      </c>
      <c r="R4" s="62">
        <f>IF(ISNA(VLOOKUP($Y$1*1000+P4,年齢別人口集計表AD2!$A$2:$K$5000,10,FALSE)),0,VLOOKUP($Y$1*1000+P4,年齢別人口集計表AD2!$A$2:$K$5000,10,FALSE))</f>
        <v>0</v>
      </c>
      <c r="S4" s="62">
        <f>SUM(Q4:R4)</f>
        <v>1</v>
      </c>
      <c r="X4" s="57" t="s">
        <v>3</v>
      </c>
      <c r="Y4" s="57">
        <v>2</v>
      </c>
    </row>
    <row r="5" spans="1:25" x14ac:dyDescent="0.15">
      <c r="A5" s="62">
        <v>1</v>
      </c>
      <c r="B5" s="62">
        <f>IF(ISNA(VLOOKUP($Y$1*1000+A5,年齢別人口集計表AD2!$A$2:$K$5000,9,FALSE)),0,VLOOKUP($Y$1*1000+A5,年齢別人口集計表AD2!$A$2:$K$5000,9,FALSE))</f>
        <v>1</v>
      </c>
      <c r="C5" s="62">
        <f>IF(ISNA(VLOOKUP($Y$1*1000+A5,年齢別人口集計表AD2!$A$2:$K$5000,10,FALSE)),0,VLOOKUP($Y$1*1000+A5,年齢別人口集計表AD2!$A$2:$K$5000,10,FALSE))</f>
        <v>1</v>
      </c>
      <c r="D5" s="62">
        <f>SUM(B5:C5)</f>
        <v>2</v>
      </c>
      <c r="E5" s="63"/>
      <c r="F5" s="62">
        <v>6</v>
      </c>
      <c r="G5" s="62">
        <f>IF(ISNA(VLOOKUP($Y$1*1000+F5,年齢別人口集計表AD2!$A$2:$K$5000,9,FALSE)),0,VLOOKUP($Y$1*1000+F5,年齢別人口集計表AD2!$A$2:$K$5000,9,FALSE))</f>
        <v>2</v>
      </c>
      <c r="H5" s="62">
        <f>IF(ISNA(VLOOKUP($Y$1*1000+F5,年齢別人口集計表AD2!$A$2:$K$5000,10,FALSE)),0,VLOOKUP($Y$1*1000+F5,年齢別人口集計表AD2!$A$2:$K$5000,10,FALSE))</f>
        <v>4</v>
      </c>
      <c r="I5" s="62">
        <f>SUM(G5:H5)</f>
        <v>6</v>
      </c>
      <c r="J5" s="63"/>
      <c r="K5" s="62">
        <v>11</v>
      </c>
      <c r="L5" s="62">
        <f>IF(ISNA(VLOOKUP($Y$1*1000+K5,年齢別人口集計表AD2!$A$2:$K$5000,9,FALSE)),0,VLOOKUP($Y$1*1000+K5,年齢別人口集計表AD2!$A$2:$K$5000,9,FALSE))</f>
        <v>0</v>
      </c>
      <c r="M5" s="62">
        <f>IF(ISNA(VLOOKUP($Y$1*1000+K5,年齢別人口集計表AD2!$A$2:$K$5000,10,FALSE)),0,VLOOKUP($Y$1*1000+K5,年齢別人口集計表AD2!$A$2:$K$5000,10,FALSE))</f>
        <v>0</v>
      </c>
      <c r="N5" s="62">
        <f>SUM(L5:M5)</f>
        <v>0</v>
      </c>
      <c r="O5" s="63"/>
      <c r="P5" s="62">
        <v>16</v>
      </c>
      <c r="Q5" s="62">
        <f>IF(ISNA(VLOOKUP($Y$1*1000+P5,年齢別人口集計表AD2!$A$2:$K$5000,9,FALSE)),0,VLOOKUP($Y$1*1000+P5,年齢別人口集計表AD2!$A$2:$K$5000,9,FALSE))</f>
        <v>0</v>
      </c>
      <c r="R5" s="62">
        <f>IF(ISNA(VLOOKUP($Y$1*1000+P5,年齢別人口集計表AD2!$A$2:$K$5000,10,FALSE)),0,VLOOKUP($Y$1*1000+P5,年齢別人口集計表AD2!$A$2:$K$5000,10,FALSE))</f>
        <v>2</v>
      </c>
      <c r="S5" s="62">
        <f>SUM(Q5:R5)</f>
        <v>2</v>
      </c>
      <c r="X5" s="57" t="s">
        <v>4</v>
      </c>
      <c r="Y5" s="57">
        <v>3</v>
      </c>
    </row>
    <row r="6" spans="1:25" x14ac:dyDescent="0.15">
      <c r="A6" s="62">
        <v>2</v>
      </c>
      <c r="B6" s="62">
        <f>IF(ISNA(VLOOKUP($Y$1*1000+A6,年齢別人口集計表AD2!$A$2:$K$5000,9,FALSE)),0,VLOOKUP($Y$1*1000+A6,年齢別人口集計表AD2!$A$2:$K$5000,9,FALSE))</f>
        <v>1</v>
      </c>
      <c r="C6" s="62">
        <f>IF(ISNA(VLOOKUP($Y$1*1000+A6,年齢別人口集計表AD2!$A$2:$K$5000,10,FALSE)),0,VLOOKUP($Y$1*1000+A6,年齢別人口集計表AD2!$A$2:$K$5000,10,FALSE))</f>
        <v>1</v>
      </c>
      <c r="D6" s="62">
        <f>SUM(B6:C6)</f>
        <v>2</v>
      </c>
      <c r="E6" s="63"/>
      <c r="F6" s="62">
        <v>7</v>
      </c>
      <c r="G6" s="62">
        <f>IF(ISNA(VLOOKUP($Y$1*1000+F6,年齢別人口集計表AD2!$A$2:$K$5000,9,FALSE)),0,VLOOKUP($Y$1*1000+F6,年齢別人口集計表AD2!$A$2:$K$5000,9,FALSE))</f>
        <v>2</v>
      </c>
      <c r="H6" s="62">
        <f>IF(ISNA(VLOOKUP($Y$1*1000+F6,年齢別人口集計表AD2!$A$2:$K$5000,10,FALSE)),0,VLOOKUP($Y$1*1000+F6,年齢別人口集計表AD2!$A$2:$K$5000,10,FALSE))</f>
        <v>0</v>
      </c>
      <c r="I6" s="62">
        <f>SUM(G6:H6)</f>
        <v>2</v>
      </c>
      <c r="J6" s="63"/>
      <c r="K6" s="62">
        <v>12</v>
      </c>
      <c r="L6" s="62">
        <f>IF(ISNA(VLOOKUP($Y$1*1000+K6,年齢別人口集計表AD2!$A$2:$K$5000,9,FALSE)),0,VLOOKUP($Y$1*1000+K6,年齢別人口集計表AD2!$A$2:$K$5000,9,FALSE))</f>
        <v>0</v>
      </c>
      <c r="M6" s="62">
        <f>IF(ISNA(VLOOKUP($Y$1*1000+K6,年齢別人口集計表AD2!$A$2:$K$5000,10,FALSE)),0,VLOOKUP($Y$1*1000+K6,年齢別人口集計表AD2!$A$2:$K$5000,10,FALSE))</f>
        <v>3</v>
      </c>
      <c r="N6" s="62">
        <f>SUM(L6:M6)</f>
        <v>3</v>
      </c>
      <c r="O6" s="63"/>
      <c r="P6" s="62">
        <v>17</v>
      </c>
      <c r="Q6" s="62">
        <f>IF(ISNA(VLOOKUP($Y$1*1000+P6,年齢別人口集計表AD2!$A$2:$K$5000,9,FALSE)),0,VLOOKUP($Y$1*1000+P6,年齢別人口集計表AD2!$A$2:$K$5000,9,FALSE))</f>
        <v>0</v>
      </c>
      <c r="R6" s="62">
        <f>IF(ISNA(VLOOKUP($Y$1*1000+P6,年齢別人口集計表AD2!$A$2:$K$5000,10,FALSE)),0,VLOOKUP($Y$1*1000+P6,年齢別人口集計表AD2!$A$2:$K$5000,10,FALSE))</f>
        <v>0</v>
      </c>
      <c r="S6" s="62">
        <f>SUM(Q6:R6)</f>
        <v>0</v>
      </c>
      <c r="X6" s="57" t="s">
        <v>5</v>
      </c>
      <c r="Y6" s="57">
        <v>4</v>
      </c>
    </row>
    <row r="7" spans="1:25" x14ac:dyDescent="0.15">
      <c r="A7" s="62">
        <v>3</v>
      </c>
      <c r="B7" s="62">
        <f>IF(ISNA(VLOOKUP($Y$1*1000+A7,年齢別人口集計表AD2!$A$2:$K$5000,9,FALSE)),0,VLOOKUP($Y$1*1000+A7,年齢別人口集計表AD2!$A$2:$K$5000,9,FALSE))</f>
        <v>1</v>
      </c>
      <c r="C7" s="62">
        <f>IF(ISNA(VLOOKUP($Y$1*1000+A7,年齢別人口集計表AD2!$A$2:$K$5000,10,FALSE)),0,VLOOKUP($Y$1*1000+A7,年齢別人口集計表AD2!$A$2:$K$5000,10,FALSE))</f>
        <v>1</v>
      </c>
      <c r="D7" s="62">
        <f>SUM(B7:C7)</f>
        <v>2</v>
      </c>
      <c r="E7" s="63"/>
      <c r="F7" s="62">
        <v>8</v>
      </c>
      <c r="G7" s="62">
        <f>IF(ISNA(VLOOKUP($Y$1*1000+F7,年齢別人口集計表AD2!$A$2:$K$5000,9,FALSE)),0,VLOOKUP($Y$1*1000+F7,年齢別人口集計表AD2!$A$2:$K$5000,9,FALSE))</f>
        <v>1</v>
      </c>
      <c r="H7" s="62">
        <f>IF(ISNA(VLOOKUP($Y$1*1000+F7,年齢別人口集計表AD2!$A$2:$K$5000,10,FALSE)),0,VLOOKUP($Y$1*1000+F7,年齢別人口集計表AD2!$A$2:$K$5000,10,FALSE))</f>
        <v>3</v>
      </c>
      <c r="I7" s="62">
        <f>SUM(G7:H7)</f>
        <v>4</v>
      </c>
      <c r="J7" s="63"/>
      <c r="K7" s="62">
        <v>13</v>
      </c>
      <c r="L7" s="62">
        <f>IF(ISNA(VLOOKUP($Y$1*1000+K7,年齢別人口集計表AD2!$A$2:$K$5000,9,FALSE)),0,VLOOKUP($Y$1*1000+K7,年齢別人口集計表AD2!$A$2:$K$5000,9,FALSE))</f>
        <v>1</v>
      </c>
      <c r="M7" s="62">
        <f>IF(ISNA(VLOOKUP($Y$1*1000+K7,年齢別人口集計表AD2!$A$2:$K$5000,10,FALSE)),0,VLOOKUP($Y$1*1000+K7,年齢別人口集計表AD2!$A$2:$K$5000,10,FALSE))</f>
        <v>0</v>
      </c>
      <c r="N7" s="62">
        <f>SUM(L7:M7)</f>
        <v>1</v>
      </c>
      <c r="O7" s="63"/>
      <c r="P7" s="62">
        <v>18</v>
      </c>
      <c r="Q7" s="62">
        <f>IF(ISNA(VLOOKUP($Y$1*1000+P7,年齢別人口集計表AD2!$A$2:$K$5000,9,FALSE)),0,VLOOKUP($Y$1*1000+P7,年齢別人口集計表AD2!$A$2:$K$5000,9,FALSE))</f>
        <v>3</v>
      </c>
      <c r="R7" s="62">
        <f>IF(ISNA(VLOOKUP($Y$1*1000+P7,年齢別人口集計表AD2!$A$2:$K$5000,10,FALSE)),0,VLOOKUP($Y$1*1000+P7,年齢別人口集計表AD2!$A$2:$K$5000,10,FALSE))</f>
        <v>1</v>
      </c>
      <c r="S7" s="62">
        <f>SUM(Q7:R7)</f>
        <v>4</v>
      </c>
      <c r="X7" s="57" t="s">
        <v>6</v>
      </c>
      <c r="Y7" s="57">
        <v>5</v>
      </c>
    </row>
    <row r="8" spans="1:25" x14ac:dyDescent="0.15">
      <c r="A8" s="62">
        <v>4</v>
      </c>
      <c r="B8" s="62">
        <f>IF(ISNA(VLOOKUP($Y$1*1000+A8,年齢別人口集計表AD2!$A$2:$K$5000,9,FALSE)),0,VLOOKUP($Y$1*1000+A8,年齢別人口集計表AD2!$A$2:$K$5000,9,FALSE))</f>
        <v>2</v>
      </c>
      <c r="C8" s="62">
        <f>IF(ISNA(VLOOKUP($Y$1*1000+A8,年齢別人口集計表AD2!$A$2:$K$5000,10,FALSE)),0,VLOOKUP($Y$1*1000+A8,年齢別人口集計表AD2!$A$2:$K$5000,10,FALSE))</f>
        <v>2</v>
      </c>
      <c r="D8" s="62">
        <f>SUM(B8:C8)</f>
        <v>4</v>
      </c>
      <c r="E8" s="63"/>
      <c r="F8" s="62">
        <v>9</v>
      </c>
      <c r="G8" s="62">
        <f>IF(ISNA(VLOOKUP($Y$1*1000+F8,年齢別人口集計表AD2!$A$2:$K$5000,9,FALSE)),0,VLOOKUP($Y$1*1000+F8,年齢別人口集計表AD2!$A$2:$K$5000,9,FALSE))</f>
        <v>2</v>
      </c>
      <c r="H8" s="62">
        <f>IF(ISNA(VLOOKUP($Y$1*1000+F8,年齢別人口集計表AD2!$A$2:$K$5000,10,FALSE)),0,VLOOKUP($Y$1*1000+F8,年齢別人口集計表AD2!$A$2:$K$5000,10,FALSE))</f>
        <v>3</v>
      </c>
      <c r="I8" s="62">
        <f>SUM(G8:H8)</f>
        <v>5</v>
      </c>
      <c r="J8" s="63"/>
      <c r="K8" s="62">
        <v>14</v>
      </c>
      <c r="L8" s="62">
        <f>IF(ISNA(VLOOKUP($Y$1*1000+K8,年齢別人口集計表AD2!$A$2:$K$5000,9,FALSE)),0,VLOOKUP($Y$1*1000+K8,年齢別人口集計表AD2!$A$2:$K$5000,9,FALSE))</f>
        <v>2</v>
      </c>
      <c r="M8" s="62">
        <f>IF(ISNA(VLOOKUP($Y$1*1000+K8,年齢別人口集計表AD2!$A$2:$K$5000,10,FALSE)),0,VLOOKUP($Y$1*1000+K8,年齢別人口集計表AD2!$A$2:$K$5000,10,FALSE))</f>
        <v>2</v>
      </c>
      <c r="N8" s="62">
        <f>SUM(L8:M8)</f>
        <v>4</v>
      </c>
      <c r="O8" s="63"/>
      <c r="P8" s="62">
        <v>19</v>
      </c>
      <c r="Q8" s="62">
        <f>IF(ISNA(VLOOKUP($Y$1*1000+P8,年齢別人口集計表AD2!$A$2:$K$5000,9,FALSE)),0,VLOOKUP($Y$1*1000+P8,年齢別人口集計表AD2!$A$2:$K$5000,9,FALSE))</f>
        <v>0</v>
      </c>
      <c r="R8" s="62">
        <f>IF(ISNA(VLOOKUP($Y$1*1000+P8,年齢別人口集計表AD2!$A$2:$K$5000,10,FALSE)),0,VLOOKUP($Y$1*1000+P8,年齢別人口集計表AD2!$A$2:$K$5000,10,FALSE))</f>
        <v>0</v>
      </c>
      <c r="S8" s="62">
        <f>SUM(Q8:R8)</f>
        <v>0</v>
      </c>
      <c r="X8" s="57" t="s">
        <v>7</v>
      </c>
      <c r="Y8" s="57">
        <v>6</v>
      </c>
    </row>
    <row r="9" spans="1:25" x14ac:dyDescent="0.15">
      <c r="A9" s="64" t="s">
        <v>91</v>
      </c>
      <c r="B9" s="62">
        <f>SUM(B4:B8)</f>
        <v>5</v>
      </c>
      <c r="C9" s="62">
        <f>SUM(C4:C8)</f>
        <v>5</v>
      </c>
      <c r="D9" s="62">
        <f>SUM(D4:D8)</f>
        <v>10</v>
      </c>
      <c r="E9" s="63"/>
      <c r="F9" s="64" t="s">
        <v>91</v>
      </c>
      <c r="G9" s="62">
        <f>SUM(G4:G8)</f>
        <v>7</v>
      </c>
      <c r="H9" s="62">
        <f>SUM(H4:H8)</f>
        <v>11</v>
      </c>
      <c r="I9" s="62">
        <f>SUM(I4:I8)</f>
        <v>18</v>
      </c>
      <c r="J9" s="63"/>
      <c r="K9" s="64" t="s">
        <v>91</v>
      </c>
      <c r="L9" s="62">
        <f>SUM(L4:L8)</f>
        <v>4</v>
      </c>
      <c r="M9" s="62">
        <f>SUM(M4:M8)</f>
        <v>9</v>
      </c>
      <c r="N9" s="62">
        <f>SUM(N4:N8)</f>
        <v>13</v>
      </c>
      <c r="O9" s="63"/>
      <c r="P9" s="64" t="s">
        <v>91</v>
      </c>
      <c r="Q9" s="62">
        <f>SUM(Q4:Q8)</f>
        <v>4</v>
      </c>
      <c r="R9" s="62">
        <f>SUM(R4:R8)</f>
        <v>3</v>
      </c>
      <c r="S9" s="62">
        <f>SUM(S4:S8)</f>
        <v>7</v>
      </c>
      <c r="U9" s="65">
        <f>Q9+L9+G9+B9</f>
        <v>20</v>
      </c>
      <c r="V9" s="65">
        <f>R9+M9+H9+C9</f>
        <v>28</v>
      </c>
      <c r="X9" s="57" t="s">
        <v>8</v>
      </c>
      <c r="Y9" s="57">
        <v>7</v>
      </c>
    </row>
    <row r="10" spans="1:25" x14ac:dyDescent="0.15">
      <c r="A10" s="66"/>
      <c r="B10" s="66"/>
      <c r="C10" s="66"/>
      <c r="D10" s="66"/>
      <c r="F10" s="66"/>
      <c r="G10" s="66"/>
      <c r="H10" s="66"/>
      <c r="I10" s="66"/>
      <c r="K10" s="66"/>
      <c r="L10" s="66"/>
      <c r="M10" s="66"/>
      <c r="N10" s="66"/>
      <c r="P10" s="66"/>
      <c r="Q10" s="66"/>
      <c r="R10" s="66"/>
      <c r="S10" s="66"/>
      <c r="X10" s="57" t="s">
        <v>9</v>
      </c>
      <c r="Y10" s="57">
        <v>8</v>
      </c>
    </row>
    <row r="11" spans="1:25" x14ac:dyDescent="0.15">
      <c r="A11" s="64" t="s">
        <v>0</v>
      </c>
      <c r="B11" s="64" t="s">
        <v>89</v>
      </c>
      <c r="C11" s="64" t="s">
        <v>90</v>
      </c>
      <c r="D11" s="64" t="s">
        <v>91</v>
      </c>
      <c r="E11" s="63"/>
      <c r="F11" s="64" t="s">
        <v>0</v>
      </c>
      <c r="G11" s="64" t="s">
        <v>89</v>
      </c>
      <c r="H11" s="64" t="s">
        <v>90</v>
      </c>
      <c r="I11" s="64" t="s">
        <v>91</v>
      </c>
      <c r="J11" s="63"/>
      <c r="K11" s="64" t="s">
        <v>0</v>
      </c>
      <c r="L11" s="64" t="s">
        <v>89</v>
      </c>
      <c r="M11" s="64" t="s">
        <v>90</v>
      </c>
      <c r="N11" s="64" t="s">
        <v>91</v>
      </c>
      <c r="O11" s="63"/>
      <c r="P11" s="64" t="s">
        <v>0</v>
      </c>
      <c r="Q11" s="64" t="s">
        <v>89</v>
      </c>
      <c r="R11" s="64" t="s">
        <v>90</v>
      </c>
      <c r="S11" s="64" t="s">
        <v>91</v>
      </c>
      <c r="X11" s="57" t="s">
        <v>10</v>
      </c>
      <c r="Y11" s="57">
        <v>9</v>
      </c>
    </row>
    <row r="12" spans="1:25" x14ac:dyDescent="0.15">
      <c r="A12" s="62">
        <v>20</v>
      </c>
      <c r="B12" s="62">
        <f>IF(ISNA(VLOOKUP($Y$1*1000+A12,年齢別人口集計表AD2!$A$2:$K$5000,9,FALSE)),0,VLOOKUP($Y$1*1000+A12,年齢別人口集計表AD2!$A$2:$K$5000,9,FALSE))</f>
        <v>0</v>
      </c>
      <c r="C12" s="62">
        <f>IF(ISNA(VLOOKUP($Y$1*1000+A12,年齢別人口集計表AD2!$A$2:$K$5000,10,FALSE)),0,VLOOKUP($Y$1*1000+A12,年齢別人口集計表AD2!$A$2:$K$5000,10,FALSE))</f>
        <v>1</v>
      </c>
      <c r="D12" s="62">
        <f>SUM(B12:C12)</f>
        <v>1</v>
      </c>
      <c r="E12" s="63"/>
      <c r="F12" s="62">
        <v>25</v>
      </c>
      <c r="G12" s="62">
        <f>IF(ISNA(VLOOKUP($Y$1*1000+F12,年齢別人口集計表AD2!$A$2:$K$5000,9,FALSE)),0,VLOOKUP($Y$1*1000+F12,年齢別人口集計表AD2!$A$2:$K$5000,9,FALSE))</f>
        <v>3</v>
      </c>
      <c r="H12" s="62">
        <f>IF(ISNA(VLOOKUP($Y$1*1000+F12,年齢別人口集計表AD2!$A$2:$K$5000,10,FALSE)),0,VLOOKUP($Y$1*1000+F12,年齢別人口集計表AD2!$A$2:$K$5000,10,FALSE))</f>
        <v>0</v>
      </c>
      <c r="I12" s="62">
        <f>SUM(G12:H12)</f>
        <v>3</v>
      </c>
      <c r="J12" s="63"/>
      <c r="K12" s="62">
        <v>30</v>
      </c>
      <c r="L12" s="62">
        <f>IF(ISNA(VLOOKUP($Y$1*1000+K12,年齢別人口集計表AD2!$A$2:$K$5000,9,FALSE)),0,VLOOKUP($Y$1*1000+K12,年齢別人口集計表AD2!$A$2:$K$5000,9,FALSE))</f>
        <v>1</v>
      </c>
      <c r="M12" s="62">
        <f>IF(ISNA(VLOOKUP($Y$1*1000+K12,年齢別人口集計表AD2!$A$2:$K$5000,10,FALSE)),0,VLOOKUP($Y$1*1000+K12,年齢別人口集計表AD2!$A$2:$K$5000,10,FALSE))</f>
        <v>0</v>
      </c>
      <c r="N12" s="62">
        <f>SUM(L12:M12)</f>
        <v>1</v>
      </c>
      <c r="O12" s="63"/>
      <c r="P12" s="62">
        <v>35</v>
      </c>
      <c r="Q12" s="62">
        <f>IF(ISNA(VLOOKUP($Y$1*1000+P12,年齢別人口集計表AD2!$A$2:$K$5000,9,FALSE)),0,VLOOKUP($Y$1*1000+P12,年齢別人口集計表AD2!$A$2:$K$5000,9,FALSE))</f>
        <v>3</v>
      </c>
      <c r="R12" s="62">
        <f>IF(ISNA(VLOOKUP($Y$1*1000+P12,年齢別人口集計表AD2!$A$2:$K$5000,10,FALSE)),0,VLOOKUP($Y$1*1000+P12,年齢別人口集計表AD2!$A$2:$K$5000,10,FALSE))</f>
        <v>2</v>
      </c>
      <c r="S12" s="62">
        <f>SUM(Q12:R12)</f>
        <v>5</v>
      </c>
      <c r="X12" s="57" t="s">
        <v>11</v>
      </c>
      <c r="Y12" s="57">
        <v>10</v>
      </c>
    </row>
    <row r="13" spans="1:25" x14ac:dyDescent="0.15">
      <c r="A13" s="62">
        <v>21</v>
      </c>
      <c r="B13" s="62">
        <f>IF(ISNA(VLOOKUP($Y$1*1000+A13,年齢別人口集計表AD2!$A$2:$K$5000,9,FALSE)),0,VLOOKUP($Y$1*1000+A13,年齢別人口集計表AD2!$A$2:$K$5000,9,FALSE))</f>
        <v>0</v>
      </c>
      <c r="C13" s="62">
        <f>IF(ISNA(VLOOKUP($Y$1*1000+A13,年齢別人口集計表AD2!$A$2:$K$5000,10,FALSE)),0,VLOOKUP($Y$1*1000+A13,年齢別人口集計表AD2!$A$2:$K$5000,10,FALSE))</f>
        <v>2</v>
      </c>
      <c r="D13" s="62">
        <f>SUM(B13:C13)</f>
        <v>2</v>
      </c>
      <c r="E13" s="63"/>
      <c r="F13" s="62">
        <v>26</v>
      </c>
      <c r="G13" s="62">
        <f>IF(ISNA(VLOOKUP($Y$1*1000+F13,年齢別人口集計表AD2!$A$2:$K$5000,9,FALSE)),0,VLOOKUP($Y$1*1000+F13,年齢別人口集計表AD2!$A$2:$K$5000,9,FALSE))</f>
        <v>0</v>
      </c>
      <c r="H13" s="62">
        <f>IF(ISNA(VLOOKUP($Y$1*1000+F13,年齢別人口集計表AD2!$A$2:$K$5000,10,FALSE)),0,VLOOKUP($Y$1*1000+F13,年齢別人口集計表AD2!$A$2:$K$5000,10,FALSE))</f>
        <v>1</v>
      </c>
      <c r="I13" s="62">
        <f>SUM(G13:H13)</f>
        <v>1</v>
      </c>
      <c r="J13" s="63"/>
      <c r="K13" s="62">
        <v>31</v>
      </c>
      <c r="L13" s="62">
        <f>IF(ISNA(VLOOKUP($Y$1*1000+K13,年齢別人口集計表AD2!$A$2:$K$5000,9,FALSE)),0,VLOOKUP($Y$1*1000+K13,年齢別人口集計表AD2!$A$2:$K$5000,9,FALSE))</f>
        <v>1</v>
      </c>
      <c r="M13" s="62">
        <f>IF(ISNA(VLOOKUP($Y$1*1000+K13,年齢別人口集計表AD2!$A$2:$K$5000,10,FALSE)),0,VLOOKUP($Y$1*1000+K13,年齢別人口集計表AD2!$A$2:$K$5000,10,FALSE))</f>
        <v>0</v>
      </c>
      <c r="N13" s="62">
        <f>SUM(L13:M13)</f>
        <v>1</v>
      </c>
      <c r="O13" s="63"/>
      <c r="P13" s="62">
        <v>36</v>
      </c>
      <c r="Q13" s="62">
        <f>IF(ISNA(VLOOKUP($Y$1*1000+P13,年齢別人口集計表AD2!$A$2:$K$5000,9,FALSE)),0,VLOOKUP($Y$1*1000+P13,年齢別人口集計表AD2!$A$2:$K$5000,9,FALSE))</f>
        <v>3</v>
      </c>
      <c r="R13" s="62">
        <f>IF(ISNA(VLOOKUP($Y$1*1000+P13,年齢別人口集計表AD2!$A$2:$K$5000,10,FALSE)),0,VLOOKUP($Y$1*1000+P13,年齢別人口集計表AD2!$A$2:$K$5000,10,FALSE))</f>
        <v>1</v>
      </c>
      <c r="S13" s="62">
        <f>SUM(Q13:R13)</f>
        <v>4</v>
      </c>
      <c r="X13" s="57" t="s">
        <v>12</v>
      </c>
      <c r="Y13" s="57">
        <v>11</v>
      </c>
    </row>
    <row r="14" spans="1:25" x14ac:dyDescent="0.15">
      <c r="A14" s="62">
        <v>22</v>
      </c>
      <c r="B14" s="62">
        <f>IF(ISNA(VLOOKUP($Y$1*1000+A14,年齢別人口集計表AD2!$A$2:$K$5000,9,FALSE)),0,VLOOKUP($Y$1*1000+A14,年齢別人口集計表AD2!$A$2:$K$5000,9,FALSE))</f>
        <v>1</v>
      </c>
      <c r="C14" s="62">
        <f>IF(ISNA(VLOOKUP($Y$1*1000+A14,年齢別人口集計表AD2!$A$2:$K$5000,10,FALSE)),0,VLOOKUP($Y$1*1000+A14,年齢別人口集計表AD2!$A$2:$K$5000,10,FALSE))</f>
        <v>0</v>
      </c>
      <c r="D14" s="62">
        <f>SUM(B14:C14)</f>
        <v>1</v>
      </c>
      <c r="E14" s="63"/>
      <c r="F14" s="62">
        <v>27</v>
      </c>
      <c r="G14" s="62">
        <f>IF(ISNA(VLOOKUP($Y$1*1000+F14,年齢別人口集計表AD2!$A$2:$K$5000,9,FALSE)),0,VLOOKUP($Y$1*1000+F14,年齢別人口集計表AD2!$A$2:$K$5000,9,FALSE))</f>
        <v>0</v>
      </c>
      <c r="H14" s="62">
        <f>IF(ISNA(VLOOKUP($Y$1*1000+F14,年齢別人口集計表AD2!$A$2:$K$5000,10,FALSE)),0,VLOOKUP($Y$1*1000+F14,年齢別人口集計表AD2!$A$2:$K$5000,10,FALSE))</f>
        <v>0</v>
      </c>
      <c r="I14" s="62">
        <f>SUM(G14:H14)</f>
        <v>0</v>
      </c>
      <c r="J14" s="63"/>
      <c r="K14" s="62">
        <v>32</v>
      </c>
      <c r="L14" s="62">
        <f>IF(ISNA(VLOOKUP($Y$1*1000+K14,年齢別人口集計表AD2!$A$2:$K$5000,9,FALSE)),0,VLOOKUP($Y$1*1000+K14,年齢別人口集計表AD2!$A$2:$K$5000,9,FALSE))</f>
        <v>0</v>
      </c>
      <c r="M14" s="62">
        <f>IF(ISNA(VLOOKUP($Y$1*1000+K14,年齢別人口集計表AD2!$A$2:$K$5000,10,FALSE)),0,VLOOKUP($Y$1*1000+K14,年齢別人口集計表AD2!$A$2:$K$5000,10,FALSE))</f>
        <v>0</v>
      </c>
      <c r="N14" s="62">
        <f>SUM(L14:M14)</f>
        <v>0</v>
      </c>
      <c r="O14" s="63"/>
      <c r="P14" s="62">
        <v>37</v>
      </c>
      <c r="Q14" s="62">
        <f>IF(ISNA(VLOOKUP($Y$1*1000+P14,年齢別人口集計表AD2!$A$2:$K$5000,9,FALSE)),0,VLOOKUP($Y$1*1000+P14,年齢別人口集計表AD2!$A$2:$K$5000,9,FALSE))</f>
        <v>1</v>
      </c>
      <c r="R14" s="62">
        <f>IF(ISNA(VLOOKUP($Y$1*1000+P14,年齢別人口集計表AD2!$A$2:$K$5000,10,FALSE)),0,VLOOKUP($Y$1*1000+P14,年齢別人口集計表AD2!$A$2:$K$5000,10,FALSE))</f>
        <v>0</v>
      </c>
      <c r="S14" s="62">
        <f>SUM(Q14:R14)</f>
        <v>1</v>
      </c>
      <c r="X14" s="57" t="s">
        <v>13</v>
      </c>
      <c r="Y14" s="57">
        <v>12</v>
      </c>
    </row>
    <row r="15" spans="1:25" x14ac:dyDescent="0.15">
      <c r="A15" s="62">
        <v>23</v>
      </c>
      <c r="B15" s="62">
        <f>IF(ISNA(VLOOKUP($Y$1*1000+A15,年齢別人口集計表AD2!$A$2:$K$5000,9,FALSE)),0,VLOOKUP($Y$1*1000+A15,年齢別人口集計表AD2!$A$2:$K$5000,9,FALSE))</f>
        <v>0</v>
      </c>
      <c r="C15" s="62">
        <f>IF(ISNA(VLOOKUP($Y$1*1000+A15,年齢別人口集計表AD2!$A$2:$K$5000,10,FALSE)),0,VLOOKUP($Y$1*1000+A15,年齢別人口集計表AD2!$A$2:$K$5000,10,FALSE))</f>
        <v>0</v>
      </c>
      <c r="D15" s="62">
        <f>SUM(B15:C15)</f>
        <v>0</v>
      </c>
      <c r="E15" s="63"/>
      <c r="F15" s="62">
        <v>28</v>
      </c>
      <c r="G15" s="62">
        <f>IF(ISNA(VLOOKUP($Y$1*1000+F15,年齢別人口集計表AD2!$A$2:$K$5000,9,FALSE)),0,VLOOKUP($Y$1*1000+F15,年齢別人口集計表AD2!$A$2:$K$5000,9,FALSE))</f>
        <v>0</v>
      </c>
      <c r="H15" s="62">
        <f>IF(ISNA(VLOOKUP($Y$1*1000+F15,年齢別人口集計表AD2!$A$2:$K$5000,10,FALSE)),0,VLOOKUP($Y$1*1000+F15,年齢別人口集計表AD2!$A$2:$K$5000,10,FALSE))</f>
        <v>1</v>
      </c>
      <c r="I15" s="62">
        <f>SUM(G15:H15)</f>
        <v>1</v>
      </c>
      <c r="J15" s="63"/>
      <c r="K15" s="62">
        <v>33</v>
      </c>
      <c r="L15" s="62">
        <f>IF(ISNA(VLOOKUP($Y$1*1000+K15,年齢別人口集計表AD2!$A$2:$K$5000,9,FALSE)),0,VLOOKUP($Y$1*1000+K15,年齢別人口集計表AD2!$A$2:$K$5000,9,FALSE))</f>
        <v>1</v>
      </c>
      <c r="M15" s="62">
        <f>IF(ISNA(VLOOKUP($Y$1*1000+K15,年齢別人口集計表AD2!$A$2:$K$5000,10,FALSE)),0,VLOOKUP($Y$1*1000+K15,年齢別人口集計表AD2!$A$2:$K$5000,10,FALSE))</f>
        <v>1</v>
      </c>
      <c r="N15" s="62">
        <f>SUM(L15:M15)</f>
        <v>2</v>
      </c>
      <c r="O15" s="63"/>
      <c r="P15" s="62">
        <v>38</v>
      </c>
      <c r="Q15" s="62">
        <f>IF(ISNA(VLOOKUP($Y$1*1000+P15,年齢別人口集計表AD2!$A$2:$K$5000,9,FALSE)),0,VLOOKUP($Y$1*1000+P15,年齢別人口集計表AD2!$A$2:$K$5000,9,FALSE))</f>
        <v>0</v>
      </c>
      <c r="R15" s="62">
        <f>IF(ISNA(VLOOKUP($Y$1*1000+P15,年齢別人口集計表AD2!$A$2:$K$5000,10,FALSE)),0,VLOOKUP($Y$1*1000+P15,年齢別人口集計表AD2!$A$2:$K$5000,10,FALSE))</f>
        <v>3</v>
      </c>
      <c r="S15" s="62">
        <f>SUM(Q15:R15)</f>
        <v>3</v>
      </c>
      <c r="X15" s="57" t="s">
        <v>14</v>
      </c>
      <c r="Y15" s="57">
        <v>13</v>
      </c>
    </row>
    <row r="16" spans="1:25" x14ac:dyDescent="0.15">
      <c r="A16" s="62">
        <v>24</v>
      </c>
      <c r="B16" s="62">
        <f>IF(ISNA(VLOOKUP($Y$1*1000+A16,年齢別人口集計表AD2!$A$2:$K$5000,9,FALSE)),0,VLOOKUP($Y$1*1000+A16,年齢別人口集計表AD2!$A$2:$K$5000,9,FALSE))</f>
        <v>1</v>
      </c>
      <c r="C16" s="62">
        <f>IF(ISNA(VLOOKUP($Y$1*1000+A16,年齢別人口集計表AD2!$A$2:$K$5000,10,FALSE)),0,VLOOKUP($Y$1*1000+A16,年齢別人口集計表AD2!$A$2:$K$5000,10,FALSE))</f>
        <v>1</v>
      </c>
      <c r="D16" s="62">
        <f>SUM(B16:C16)</f>
        <v>2</v>
      </c>
      <c r="E16" s="63"/>
      <c r="F16" s="62">
        <v>29</v>
      </c>
      <c r="G16" s="62">
        <f>IF(ISNA(VLOOKUP($Y$1*1000+F16,年齢別人口集計表AD2!$A$2:$K$5000,9,FALSE)),0,VLOOKUP($Y$1*1000+F16,年齢別人口集計表AD2!$A$2:$K$5000,9,FALSE))</f>
        <v>1</v>
      </c>
      <c r="H16" s="62">
        <f>IF(ISNA(VLOOKUP($Y$1*1000+F16,年齢別人口集計表AD2!$A$2:$K$5000,10,FALSE)),0,VLOOKUP($Y$1*1000+F16,年齢別人口集計表AD2!$A$2:$K$5000,10,FALSE))</f>
        <v>0</v>
      </c>
      <c r="I16" s="62">
        <f>SUM(G16:H16)</f>
        <v>1</v>
      </c>
      <c r="J16" s="63"/>
      <c r="K16" s="62">
        <v>34</v>
      </c>
      <c r="L16" s="62">
        <f>IF(ISNA(VLOOKUP($Y$1*1000+K16,年齢別人口集計表AD2!$A$2:$K$5000,9,FALSE)),0,VLOOKUP($Y$1*1000+K16,年齢別人口集計表AD2!$A$2:$K$5000,9,FALSE))</f>
        <v>1</v>
      </c>
      <c r="M16" s="62">
        <f>IF(ISNA(VLOOKUP($Y$1*1000+K16,年齢別人口集計表AD2!$A$2:$K$5000,10,FALSE)),0,VLOOKUP($Y$1*1000+K16,年齢別人口集計表AD2!$A$2:$K$5000,10,FALSE))</f>
        <v>0</v>
      </c>
      <c r="N16" s="62">
        <f>SUM(L16:M16)</f>
        <v>1</v>
      </c>
      <c r="O16" s="63"/>
      <c r="P16" s="62">
        <v>39</v>
      </c>
      <c r="Q16" s="62">
        <f>IF(ISNA(VLOOKUP($Y$1*1000+P16,年齢別人口集計表AD2!$A$2:$K$5000,9,FALSE)),0,VLOOKUP($Y$1*1000+P16,年齢別人口集計表AD2!$A$2:$K$5000,9,FALSE))</f>
        <v>1</v>
      </c>
      <c r="R16" s="62">
        <f>IF(ISNA(VLOOKUP($Y$1*1000+P16,年齢別人口集計表AD2!$A$2:$K$5000,10,FALSE)),0,VLOOKUP($Y$1*1000+P16,年齢別人口集計表AD2!$A$2:$K$5000,10,FALSE))</f>
        <v>0</v>
      </c>
      <c r="S16" s="62">
        <f>SUM(Q16:R16)</f>
        <v>1</v>
      </c>
      <c r="X16" s="57" t="s">
        <v>15</v>
      </c>
      <c r="Y16" s="57">
        <v>14</v>
      </c>
    </row>
    <row r="17" spans="1:25" x14ac:dyDescent="0.15">
      <c r="A17" s="64" t="s">
        <v>91</v>
      </c>
      <c r="B17" s="62">
        <f>SUM(B12:B16)</f>
        <v>2</v>
      </c>
      <c r="C17" s="62">
        <f>SUM(C12:C16)</f>
        <v>4</v>
      </c>
      <c r="D17" s="62">
        <f>SUM(D12:D16)</f>
        <v>6</v>
      </c>
      <c r="E17" s="63"/>
      <c r="F17" s="64" t="s">
        <v>91</v>
      </c>
      <c r="G17" s="62">
        <f>SUM(G12:G16)</f>
        <v>4</v>
      </c>
      <c r="H17" s="62">
        <f>SUM(H12:H16)</f>
        <v>2</v>
      </c>
      <c r="I17" s="62">
        <f>SUM(I12:I16)</f>
        <v>6</v>
      </c>
      <c r="J17" s="63"/>
      <c r="K17" s="64" t="s">
        <v>91</v>
      </c>
      <c r="L17" s="62">
        <f>SUM(L12:L16)</f>
        <v>4</v>
      </c>
      <c r="M17" s="62">
        <f>SUM(M12:M16)</f>
        <v>1</v>
      </c>
      <c r="N17" s="62">
        <f>SUM(N12:N16)</f>
        <v>5</v>
      </c>
      <c r="O17" s="63"/>
      <c r="P17" s="64" t="s">
        <v>91</v>
      </c>
      <c r="Q17" s="62">
        <f>SUM(Q12:Q16)</f>
        <v>8</v>
      </c>
      <c r="R17" s="62">
        <f>SUM(R12:R16)</f>
        <v>6</v>
      </c>
      <c r="S17" s="62">
        <f>SUM(S12:S16)</f>
        <v>14</v>
      </c>
      <c r="U17" s="65">
        <f>Q17+L17+G17+B17</f>
        <v>18</v>
      </c>
      <c r="V17" s="65">
        <f>R17+M17+H17+C17</f>
        <v>13</v>
      </c>
      <c r="X17" s="57" t="s">
        <v>16</v>
      </c>
      <c r="Y17" s="57">
        <v>15</v>
      </c>
    </row>
    <row r="18" spans="1:25" x14ac:dyDescent="0.15">
      <c r="A18" s="66"/>
      <c r="B18" s="66"/>
      <c r="C18" s="66"/>
      <c r="D18" s="66"/>
      <c r="F18" s="66"/>
      <c r="G18" s="66"/>
      <c r="H18" s="66"/>
      <c r="I18" s="66"/>
      <c r="K18" s="66"/>
      <c r="L18" s="66"/>
      <c r="M18" s="66"/>
      <c r="N18" s="66"/>
      <c r="P18" s="66"/>
      <c r="Q18" s="66"/>
      <c r="R18" s="66"/>
      <c r="S18" s="66"/>
      <c r="X18" s="57" t="s">
        <v>17</v>
      </c>
      <c r="Y18" s="57">
        <v>16</v>
      </c>
    </row>
    <row r="19" spans="1:25" x14ac:dyDescent="0.15">
      <c r="A19" s="64" t="s">
        <v>0</v>
      </c>
      <c r="B19" s="64" t="s">
        <v>89</v>
      </c>
      <c r="C19" s="64" t="s">
        <v>90</v>
      </c>
      <c r="D19" s="64" t="s">
        <v>91</v>
      </c>
      <c r="E19" s="63"/>
      <c r="F19" s="64" t="s">
        <v>0</v>
      </c>
      <c r="G19" s="64" t="s">
        <v>89</v>
      </c>
      <c r="H19" s="64" t="s">
        <v>90</v>
      </c>
      <c r="I19" s="64" t="s">
        <v>91</v>
      </c>
      <c r="J19" s="63"/>
      <c r="K19" s="64" t="s">
        <v>0</v>
      </c>
      <c r="L19" s="64" t="s">
        <v>89</v>
      </c>
      <c r="M19" s="64" t="s">
        <v>90</v>
      </c>
      <c r="N19" s="64" t="s">
        <v>91</v>
      </c>
      <c r="O19" s="63"/>
      <c r="P19" s="64" t="s">
        <v>0</v>
      </c>
      <c r="Q19" s="64" t="s">
        <v>89</v>
      </c>
      <c r="R19" s="64" t="s">
        <v>90</v>
      </c>
      <c r="S19" s="64" t="s">
        <v>91</v>
      </c>
      <c r="X19" s="57" t="s">
        <v>18</v>
      </c>
      <c r="Y19" s="57">
        <v>17</v>
      </c>
    </row>
    <row r="20" spans="1:25" x14ac:dyDescent="0.15">
      <c r="A20" s="62">
        <v>40</v>
      </c>
      <c r="B20" s="62">
        <f>IF(ISNA(VLOOKUP($Y$1*1000+A20,年齢別人口集計表AD2!$A$2:$K$5000,9,FALSE)),0,VLOOKUP($Y$1*1000+A20,年齢別人口集計表AD2!$A$2:$K$5000,9,FALSE))</f>
        <v>0</v>
      </c>
      <c r="C20" s="62">
        <f>IF(ISNA(VLOOKUP($Y$1*1000+A20,年齢別人口集計表AD2!$A$2:$K$5000,10,FALSE)),0,VLOOKUP($Y$1*1000+A20,年齢別人口集計表AD2!$A$2:$K$5000,10,FALSE))</f>
        <v>4</v>
      </c>
      <c r="D20" s="62">
        <f>SUM(B20:C20)</f>
        <v>4</v>
      </c>
      <c r="E20" s="63"/>
      <c r="F20" s="62">
        <v>45</v>
      </c>
      <c r="G20" s="62">
        <f>IF(ISNA(VLOOKUP($Y$1*1000+F20,年齢別人口集計表AD2!$A$2:$K$5000,9,FALSE)),0,VLOOKUP($Y$1*1000+F20,年齢別人口集計表AD2!$A$2:$K$5000,9,FALSE))</f>
        <v>4</v>
      </c>
      <c r="H20" s="62">
        <f>IF(ISNA(VLOOKUP($Y$1*1000+F20,年齢別人口集計表AD2!$A$2:$K$5000,10,FALSE)),0,VLOOKUP($Y$1*1000+F20,年齢別人口集計表AD2!$A$2:$K$5000,10,FALSE))</f>
        <v>3</v>
      </c>
      <c r="I20" s="62">
        <f>SUM(G20:H20)</f>
        <v>7</v>
      </c>
      <c r="J20" s="63"/>
      <c r="K20" s="62">
        <v>50</v>
      </c>
      <c r="L20" s="62">
        <f>IF(ISNA(VLOOKUP($Y$1*1000+K20,年齢別人口集計表AD2!$A$2:$K$5000,9,FALSE)),0,VLOOKUP($Y$1*1000+K20,年齢別人口集計表AD2!$A$2:$K$5000,9,FALSE))</f>
        <v>1</v>
      </c>
      <c r="M20" s="62">
        <f>IF(ISNA(VLOOKUP($Y$1*1000+K20,年齢別人口集計表AD2!$A$2:$K$5000,10,FALSE)),0,VLOOKUP($Y$1*1000+K20,年齢別人口集計表AD2!$A$2:$K$5000,10,FALSE))</f>
        <v>1</v>
      </c>
      <c r="N20" s="62">
        <f>SUM(L20:M20)</f>
        <v>2</v>
      </c>
      <c r="O20" s="63"/>
      <c r="P20" s="62">
        <v>55</v>
      </c>
      <c r="Q20" s="62">
        <f>IF(ISNA(VLOOKUP($Y$1*1000+P20,年齢別人口集計表AD2!$A$2:$K$5000,9,FALSE)),0,VLOOKUP($Y$1*1000+P20,年齢別人口集計表AD2!$A$2:$K$5000,9,FALSE))</f>
        <v>0</v>
      </c>
      <c r="R20" s="62">
        <f>IF(ISNA(VLOOKUP($Y$1*1000+P20,年齢別人口集計表AD2!$A$2:$K$5000,10,FALSE)),0,VLOOKUP($Y$1*1000+P20,年齢別人口集計表AD2!$A$2:$K$5000,10,FALSE))</f>
        <v>0</v>
      </c>
      <c r="S20" s="62">
        <f>SUM(Q20:R20)</f>
        <v>0</v>
      </c>
      <c r="X20" s="57" t="s">
        <v>19</v>
      </c>
      <c r="Y20" s="57">
        <v>18</v>
      </c>
    </row>
    <row r="21" spans="1:25" x14ac:dyDescent="0.15">
      <c r="A21" s="62">
        <v>41</v>
      </c>
      <c r="B21" s="62">
        <f>IF(ISNA(VLOOKUP($Y$1*1000+A21,年齢別人口集計表AD2!$A$2:$K$5000,9,FALSE)),0,VLOOKUP($Y$1*1000+A21,年齢別人口集計表AD2!$A$2:$K$5000,9,FALSE))</f>
        <v>1</v>
      </c>
      <c r="C21" s="62">
        <f>IF(ISNA(VLOOKUP($Y$1*1000+A21,年齢別人口集計表AD2!$A$2:$K$5000,10,FALSE)),0,VLOOKUP($Y$1*1000+A21,年齢別人口集計表AD2!$A$2:$K$5000,10,FALSE))</f>
        <v>2</v>
      </c>
      <c r="D21" s="62">
        <f>SUM(B21:C21)</f>
        <v>3</v>
      </c>
      <c r="E21" s="63"/>
      <c r="F21" s="62">
        <v>46</v>
      </c>
      <c r="G21" s="62">
        <f>IF(ISNA(VLOOKUP($Y$1*1000+F21,年齢別人口集計表AD2!$A$2:$K$5000,9,FALSE)),0,VLOOKUP($Y$1*1000+F21,年齢別人口集計表AD2!$A$2:$K$5000,9,FALSE))</f>
        <v>1</v>
      </c>
      <c r="H21" s="62">
        <f>IF(ISNA(VLOOKUP($Y$1*1000+F21,年齢別人口集計表AD2!$A$2:$K$5000,10,FALSE)),0,VLOOKUP($Y$1*1000+F21,年齢別人口集計表AD2!$A$2:$K$5000,10,FALSE))</f>
        <v>2</v>
      </c>
      <c r="I21" s="62">
        <f>SUM(G21:H21)</f>
        <v>3</v>
      </c>
      <c r="J21" s="63"/>
      <c r="K21" s="62">
        <v>51</v>
      </c>
      <c r="L21" s="62">
        <f>IF(ISNA(VLOOKUP($Y$1*1000+K21,年齢別人口集計表AD2!$A$2:$K$5000,9,FALSE)),0,VLOOKUP($Y$1*1000+K21,年齢別人口集計表AD2!$A$2:$K$5000,9,FALSE))</f>
        <v>1</v>
      </c>
      <c r="M21" s="62">
        <f>IF(ISNA(VLOOKUP($Y$1*1000+K21,年齢別人口集計表AD2!$A$2:$K$5000,10,FALSE)),0,VLOOKUP($Y$1*1000+K21,年齢別人口集計表AD2!$A$2:$K$5000,10,FALSE))</f>
        <v>1</v>
      </c>
      <c r="N21" s="62">
        <f>SUM(L21:M21)</f>
        <v>2</v>
      </c>
      <c r="O21" s="63"/>
      <c r="P21" s="62">
        <v>56</v>
      </c>
      <c r="Q21" s="62">
        <f>IF(ISNA(VLOOKUP($Y$1*1000+P21,年齢別人口集計表AD2!$A$2:$K$5000,9,FALSE)),0,VLOOKUP($Y$1*1000+P21,年齢別人口集計表AD2!$A$2:$K$5000,9,FALSE))</f>
        <v>1</v>
      </c>
      <c r="R21" s="62">
        <f>IF(ISNA(VLOOKUP($Y$1*1000+P21,年齢別人口集計表AD2!$A$2:$K$5000,10,FALSE)),0,VLOOKUP($Y$1*1000+P21,年齢別人口集計表AD2!$A$2:$K$5000,10,FALSE))</f>
        <v>1</v>
      </c>
      <c r="S21" s="62">
        <f>SUM(Q21:R21)</f>
        <v>2</v>
      </c>
      <c r="X21" s="57" t="s">
        <v>120</v>
      </c>
      <c r="Y21" s="57">
        <v>19</v>
      </c>
    </row>
    <row r="22" spans="1:25" x14ac:dyDescent="0.15">
      <c r="A22" s="62">
        <v>42</v>
      </c>
      <c r="B22" s="62">
        <f>IF(ISNA(VLOOKUP($Y$1*1000+A22,年齢別人口集計表AD2!$A$2:$K$5000,9,FALSE)),0,VLOOKUP($Y$1*1000+A22,年齢別人口集計表AD2!$A$2:$K$5000,9,FALSE))</f>
        <v>1</v>
      </c>
      <c r="C22" s="62">
        <f>IF(ISNA(VLOOKUP($Y$1*1000+A22,年齢別人口集計表AD2!$A$2:$K$5000,10,FALSE)),0,VLOOKUP($Y$1*1000+A22,年齢別人口集計表AD2!$A$2:$K$5000,10,FALSE))</f>
        <v>2</v>
      </c>
      <c r="D22" s="62">
        <f>SUM(B22:C22)</f>
        <v>3</v>
      </c>
      <c r="E22" s="63"/>
      <c r="F22" s="62">
        <v>47</v>
      </c>
      <c r="G22" s="62">
        <f>IF(ISNA(VLOOKUP($Y$1*1000+F22,年齢別人口集計表AD2!$A$2:$K$5000,9,FALSE)),0,VLOOKUP($Y$1*1000+F22,年齢別人口集計表AD2!$A$2:$K$5000,9,FALSE))</f>
        <v>6</v>
      </c>
      <c r="H22" s="62">
        <f>IF(ISNA(VLOOKUP($Y$1*1000+F22,年齢別人口集計表AD2!$A$2:$K$5000,10,FALSE)),0,VLOOKUP($Y$1*1000+F22,年齢別人口集計表AD2!$A$2:$K$5000,10,FALSE))</f>
        <v>2</v>
      </c>
      <c r="I22" s="62">
        <f>SUM(G22:H22)</f>
        <v>8</v>
      </c>
      <c r="J22" s="63"/>
      <c r="K22" s="62">
        <v>52</v>
      </c>
      <c r="L22" s="62">
        <f>IF(ISNA(VLOOKUP($Y$1*1000+K22,年齢別人口集計表AD2!$A$2:$K$5000,9,FALSE)),0,VLOOKUP($Y$1*1000+K22,年齢別人口集計表AD2!$A$2:$K$5000,9,FALSE))</f>
        <v>1</v>
      </c>
      <c r="M22" s="62">
        <f>IF(ISNA(VLOOKUP($Y$1*1000+K22,年齢別人口集計表AD2!$A$2:$K$5000,10,FALSE)),0,VLOOKUP($Y$1*1000+K22,年齢別人口集計表AD2!$A$2:$K$5000,10,FALSE))</f>
        <v>1</v>
      </c>
      <c r="N22" s="62">
        <f>SUM(L22:M22)</f>
        <v>2</v>
      </c>
      <c r="O22" s="63"/>
      <c r="P22" s="62">
        <v>57</v>
      </c>
      <c r="Q22" s="62">
        <f>IF(ISNA(VLOOKUP($Y$1*1000+P22,年齢別人口集計表AD2!$A$2:$K$5000,9,FALSE)),0,VLOOKUP($Y$1*1000+P22,年齢別人口集計表AD2!$A$2:$K$5000,9,FALSE))</f>
        <v>0</v>
      </c>
      <c r="R22" s="62">
        <f>IF(ISNA(VLOOKUP($Y$1*1000+P22,年齢別人口集計表AD2!$A$2:$K$5000,10,FALSE)),0,VLOOKUP($Y$1*1000+P22,年齢別人口集計表AD2!$A$2:$K$5000,10,FALSE))</f>
        <v>0</v>
      </c>
      <c r="S22" s="62">
        <f>SUM(Q22:R22)</f>
        <v>0</v>
      </c>
      <c r="X22" s="57" t="s">
        <v>20</v>
      </c>
      <c r="Y22" s="57">
        <v>22</v>
      </c>
    </row>
    <row r="23" spans="1:25" x14ac:dyDescent="0.15">
      <c r="A23" s="62">
        <v>43</v>
      </c>
      <c r="B23" s="62">
        <f>IF(ISNA(VLOOKUP($Y$1*1000+A23,年齢別人口集計表AD2!$A$2:$K$5000,9,FALSE)),0,VLOOKUP($Y$1*1000+A23,年齢別人口集計表AD2!$A$2:$K$5000,9,FALSE))</f>
        <v>3</v>
      </c>
      <c r="C23" s="62">
        <f>IF(ISNA(VLOOKUP($Y$1*1000+A23,年齢別人口集計表AD2!$A$2:$K$5000,10,FALSE)),0,VLOOKUP($Y$1*1000+A23,年齢別人口集計表AD2!$A$2:$K$5000,10,FALSE))</f>
        <v>1</v>
      </c>
      <c r="D23" s="62">
        <f>SUM(B23:C23)</f>
        <v>4</v>
      </c>
      <c r="E23" s="63"/>
      <c r="F23" s="62">
        <v>48</v>
      </c>
      <c r="G23" s="62">
        <f>IF(ISNA(VLOOKUP($Y$1*1000+F23,年齢別人口集計表AD2!$A$2:$K$5000,9,FALSE)),0,VLOOKUP($Y$1*1000+F23,年齢別人口集計表AD2!$A$2:$K$5000,9,FALSE))</f>
        <v>0</v>
      </c>
      <c r="H23" s="62">
        <f>IF(ISNA(VLOOKUP($Y$1*1000+F23,年齢別人口集計表AD2!$A$2:$K$5000,10,FALSE)),0,VLOOKUP($Y$1*1000+F23,年齢別人口集計表AD2!$A$2:$K$5000,10,FALSE))</f>
        <v>2</v>
      </c>
      <c r="I23" s="62">
        <f>SUM(G23:H23)</f>
        <v>2</v>
      </c>
      <c r="J23" s="63"/>
      <c r="K23" s="62">
        <v>53</v>
      </c>
      <c r="L23" s="62">
        <f>IF(ISNA(VLOOKUP($Y$1*1000+K23,年齢別人口集計表AD2!$A$2:$K$5000,9,FALSE)),0,VLOOKUP($Y$1*1000+K23,年齢別人口集計表AD2!$A$2:$K$5000,9,FALSE))</f>
        <v>4</v>
      </c>
      <c r="M23" s="62">
        <f>IF(ISNA(VLOOKUP($Y$1*1000+K23,年齢別人口集計表AD2!$A$2:$K$5000,10,FALSE)),0,VLOOKUP($Y$1*1000+K23,年齢別人口集計表AD2!$A$2:$K$5000,10,FALSE))</f>
        <v>5</v>
      </c>
      <c r="N23" s="62">
        <f>SUM(L23:M23)</f>
        <v>9</v>
      </c>
      <c r="O23" s="63"/>
      <c r="P23" s="62">
        <v>58</v>
      </c>
      <c r="Q23" s="62">
        <f>IF(ISNA(VLOOKUP($Y$1*1000+P23,年齢別人口集計表AD2!$A$2:$K$5000,9,FALSE)),0,VLOOKUP($Y$1*1000+P23,年齢別人口集計表AD2!$A$2:$K$5000,9,FALSE))</f>
        <v>0</v>
      </c>
      <c r="R23" s="62">
        <f>IF(ISNA(VLOOKUP($Y$1*1000+P23,年齢別人口集計表AD2!$A$2:$K$5000,10,FALSE)),0,VLOOKUP($Y$1*1000+P23,年齢別人口集計表AD2!$A$2:$K$5000,10,FALSE))</f>
        <v>0</v>
      </c>
      <c r="S23" s="62">
        <f>SUM(Q23:R23)</f>
        <v>0</v>
      </c>
      <c r="X23" s="57" t="s">
        <v>21</v>
      </c>
      <c r="Y23" s="57">
        <v>23</v>
      </c>
    </row>
    <row r="24" spans="1:25" x14ac:dyDescent="0.15">
      <c r="A24" s="62">
        <v>44</v>
      </c>
      <c r="B24" s="62">
        <f>IF(ISNA(VLOOKUP($Y$1*1000+A24,年齢別人口集計表AD2!$A$2:$K$5000,9,FALSE)),0,VLOOKUP($Y$1*1000+A24,年齢別人口集計表AD2!$A$2:$K$5000,9,FALSE))</f>
        <v>3</v>
      </c>
      <c r="C24" s="62">
        <f>IF(ISNA(VLOOKUP($Y$1*1000+A24,年齢別人口集計表AD2!$A$2:$K$5000,10,FALSE)),0,VLOOKUP($Y$1*1000+A24,年齢別人口集計表AD2!$A$2:$K$5000,10,FALSE))</f>
        <v>3</v>
      </c>
      <c r="D24" s="62">
        <f>SUM(B24:C24)</f>
        <v>6</v>
      </c>
      <c r="E24" s="63"/>
      <c r="F24" s="62">
        <v>49</v>
      </c>
      <c r="G24" s="62">
        <f>IF(ISNA(VLOOKUP($Y$1*1000+F24,年齢別人口集計表AD2!$A$2:$K$5000,9,FALSE)),0,VLOOKUP($Y$1*1000+F24,年齢別人口集計表AD2!$A$2:$K$5000,9,FALSE))</f>
        <v>3</v>
      </c>
      <c r="H24" s="62">
        <f>IF(ISNA(VLOOKUP($Y$1*1000+F24,年齢別人口集計表AD2!$A$2:$K$5000,10,FALSE)),0,VLOOKUP($Y$1*1000+F24,年齢別人口集計表AD2!$A$2:$K$5000,10,FALSE))</f>
        <v>1</v>
      </c>
      <c r="I24" s="62">
        <f>SUM(G24:H24)</f>
        <v>4</v>
      </c>
      <c r="J24" s="63"/>
      <c r="K24" s="62">
        <v>54</v>
      </c>
      <c r="L24" s="62">
        <f>IF(ISNA(VLOOKUP($Y$1*1000+K24,年齢別人口集計表AD2!$A$2:$K$5000,9,FALSE)),0,VLOOKUP($Y$1*1000+K24,年齢別人口集計表AD2!$A$2:$K$5000,9,FALSE))</f>
        <v>2</v>
      </c>
      <c r="M24" s="62">
        <f>IF(ISNA(VLOOKUP($Y$1*1000+K24,年齢別人口集計表AD2!$A$2:$K$5000,10,FALSE)),0,VLOOKUP($Y$1*1000+K24,年齢別人口集計表AD2!$A$2:$K$5000,10,FALSE))</f>
        <v>1</v>
      </c>
      <c r="N24" s="62">
        <f>SUM(L24:M24)</f>
        <v>3</v>
      </c>
      <c r="O24" s="63"/>
      <c r="P24" s="62">
        <v>59</v>
      </c>
      <c r="Q24" s="62">
        <f>IF(ISNA(VLOOKUP($Y$1*1000+P24,年齢別人口集計表AD2!$A$2:$K$5000,9,FALSE)),0,VLOOKUP($Y$1*1000+P24,年齢別人口集計表AD2!$A$2:$K$5000,9,FALSE))</f>
        <v>1</v>
      </c>
      <c r="R24" s="62">
        <f>IF(ISNA(VLOOKUP($Y$1*1000+P24,年齢別人口集計表AD2!$A$2:$K$5000,10,FALSE)),0,VLOOKUP($Y$1*1000+P24,年齢別人口集計表AD2!$A$2:$K$5000,10,FALSE))</f>
        <v>3</v>
      </c>
      <c r="S24" s="62">
        <f>SUM(Q24:R24)</f>
        <v>4</v>
      </c>
      <c r="X24" s="57" t="s">
        <v>22</v>
      </c>
      <c r="Y24" s="57">
        <v>24</v>
      </c>
    </row>
    <row r="25" spans="1:25" x14ac:dyDescent="0.15">
      <c r="A25" s="64" t="s">
        <v>91</v>
      </c>
      <c r="B25" s="62">
        <f>SUM(B20:B24)</f>
        <v>8</v>
      </c>
      <c r="C25" s="62">
        <f>SUM(C20:C24)</f>
        <v>12</v>
      </c>
      <c r="D25" s="62">
        <f>SUM(D20:D24)</f>
        <v>20</v>
      </c>
      <c r="E25" s="63"/>
      <c r="F25" s="64" t="s">
        <v>91</v>
      </c>
      <c r="G25" s="62">
        <f>SUM(G20:G24)</f>
        <v>14</v>
      </c>
      <c r="H25" s="62">
        <f>SUM(H20:H24)</f>
        <v>10</v>
      </c>
      <c r="I25" s="62">
        <f>SUM(I20:I24)</f>
        <v>24</v>
      </c>
      <c r="J25" s="63"/>
      <c r="K25" s="64" t="s">
        <v>91</v>
      </c>
      <c r="L25" s="62">
        <f>SUM(L20:L24)</f>
        <v>9</v>
      </c>
      <c r="M25" s="62">
        <f>SUM(M20:M24)</f>
        <v>9</v>
      </c>
      <c r="N25" s="62">
        <f>SUM(N20:N24)</f>
        <v>18</v>
      </c>
      <c r="O25" s="63"/>
      <c r="P25" s="64" t="s">
        <v>91</v>
      </c>
      <c r="Q25" s="62">
        <f>SUM(Q20:Q24)</f>
        <v>2</v>
      </c>
      <c r="R25" s="62">
        <f>SUM(R20:R24)</f>
        <v>4</v>
      </c>
      <c r="S25" s="62">
        <f>SUM(S20:S24)</f>
        <v>6</v>
      </c>
      <c r="U25" s="65">
        <f>Q25+L25+G25+B25</f>
        <v>33</v>
      </c>
      <c r="V25" s="65">
        <f>R25+M25+H25+C25</f>
        <v>35</v>
      </c>
      <c r="X25" s="57" t="s">
        <v>23</v>
      </c>
      <c r="Y25" s="57">
        <v>25</v>
      </c>
    </row>
    <row r="26" spans="1:25" x14ac:dyDescent="0.15">
      <c r="A26" s="66"/>
      <c r="B26" s="66"/>
      <c r="C26" s="66"/>
      <c r="D26" s="66"/>
      <c r="F26" s="66"/>
      <c r="G26" s="66"/>
      <c r="H26" s="66"/>
      <c r="I26" s="66"/>
      <c r="K26" s="66"/>
      <c r="L26" s="66"/>
      <c r="M26" s="66"/>
      <c r="N26" s="66"/>
      <c r="P26" s="66"/>
      <c r="Q26" s="66"/>
      <c r="R26" s="66"/>
      <c r="S26" s="66"/>
      <c r="X26" s="57" t="s">
        <v>24</v>
      </c>
      <c r="Y26" s="57">
        <v>26</v>
      </c>
    </row>
    <row r="27" spans="1:25" x14ac:dyDescent="0.15">
      <c r="A27" s="64" t="s">
        <v>0</v>
      </c>
      <c r="B27" s="64" t="s">
        <v>89</v>
      </c>
      <c r="C27" s="64" t="s">
        <v>90</v>
      </c>
      <c r="D27" s="64" t="s">
        <v>91</v>
      </c>
      <c r="E27" s="63"/>
      <c r="F27" s="64" t="s">
        <v>0</v>
      </c>
      <c r="G27" s="64" t="s">
        <v>89</v>
      </c>
      <c r="H27" s="64" t="s">
        <v>90</v>
      </c>
      <c r="I27" s="64" t="s">
        <v>91</v>
      </c>
      <c r="J27" s="63"/>
      <c r="K27" s="64" t="s">
        <v>0</v>
      </c>
      <c r="L27" s="64" t="s">
        <v>89</v>
      </c>
      <c r="M27" s="64" t="s">
        <v>90</v>
      </c>
      <c r="N27" s="64" t="s">
        <v>91</v>
      </c>
      <c r="O27" s="63"/>
      <c r="P27" s="64" t="s">
        <v>0</v>
      </c>
      <c r="Q27" s="64" t="s">
        <v>89</v>
      </c>
      <c r="R27" s="64" t="s">
        <v>90</v>
      </c>
      <c r="S27" s="64" t="s">
        <v>91</v>
      </c>
      <c r="X27" s="57" t="s">
        <v>25</v>
      </c>
      <c r="Y27" s="57">
        <v>27</v>
      </c>
    </row>
    <row r="28" spans="1:25" x14ac:dyDescent="0.15">
      <c r="A28" s="62">
        <v>60</v>
      </c>
      <c r="B28" s="62">
        <f>IF(ISNA(VLOOKUP($Y$1*1000+A28,年齢別人口集計表AD2!$A$2:$K$5000,9,FALSE)),0,VLOOKUP($Y$1*1000+A28,年齢別人口集計表AD2!$A$2:$K$5000,9,FALSE))</f>
        <v>3</v>
      </c>
      <c r="C28" s="62">
        <f>IF(ISNA(VLOOKUP($Y$1*1000+A28,年齢別人口集計表AD2!$A$2:$K$5000,10,FALSE)),0,VLOOKUP($Y$1*1000+A28,年齢別人口集計表AD2!$A$2:$K$5000,10,FALSE))</f>
        <v>2</v>
      </c>
      <c r="D28" s="62">
        <f>SUM(B28:C28)</f>
        <v>5</v>
      </c>
      <c r="E28" s="63"/>
      <c r="F28" s="62">
        <v>65</v>
      </c>
      <c r="G28" s="62">
        <f>IF(ISNA(VLOOKUP($Y$1*1000+F28,年齢別人口集計表AD2!$A$2:$K$5000,9,FALSE)),0,VLOOKUP($Y$1*1000+F28,年齢別人口集計表AD2!$A$2:$K$5000,9,FALSE))</f>
        <v>2</v>
      </c>
      <c r="H28" s="62">
        <f>IF(ISNA(VLOOKUP($Y$1*1000+F28,年齢別人口集計表AD2!$A$2:$K$5000,10,FALSE)),0,VLOOKUP($Y$1*1000+F28,年齢別人口集計表AD2!$A$2:$K$5000,10,FALSE))</f>
        <v>5</v>
      </c>
      <c r="I28" s="62">
        <f>SUM(G28:H28)</f>
        <v>7</v>
      </c>
      <c r="J28" s="63"/>
      <c r="K28" s="62">
        <v>70</v>
      </c>
      <c r="L28" s="62">
        <f>IF(ISNA(VLOOKUP($Y$1*1000+K28,年齢別人口集計表AD2!$A$2:$K$5000,9,FALSE)),0,VLOOKUP($Y$1*1000+K28,年齢別人口集計表AD2!$A$2:$K$5000,9,FALSE))</f>
        <v>2</v>
      </c>
      <c r="M28" s="62">
        <f>IF(ISNA(VLOOKUP($Y$1*1000+K28,年齢別人口集計表AD2!$A$2:$K$5000,10,FALSE)),0,VLOOKUP($Y$1*1000+K28,年齢別人口集計表AD2!$A$2:$K$5000,10,FALSE))</f>
        <v>2</v>
      </c>
      <c r="N28" s="62">
        <f>SUM(L28:M28)</f>
        <v>4</v>
      </c>
      <c r="O28" s="63"/>
      <c r="P28" s="62">
        <v>75</v>
      </c>
      <c r="Q28" s="62">
        <f>IF(ISNA(VLOOKUP($Y$1*1000+P28,年齢別人口集計表AD2!$A$2:$K$5000,9,FALSE)),0,VLOOKUP($Y$1*1000+P28,年齢別人口集計表AD2!$A$2:$K$5000,9,FALSE))</f>
        <v>2</v>
      </c>
      <c r="R28" s="62">
        <f>IF(ISNA(VLOOKUP($Y$1*1000+P28,年齢別人口集計表AD2!$A$2:$K$5000,10,FALSE)),0,VLOOKUP($Y$1*1000+P28,年齢別人口集計表AD2!$A$2:$K$5000,10,FALSE))</f>
        <v>1</v>
      </c>
      <c r="S28" s="62">
        <f>SUM(Q28:R28)</f>
        <v>3</v>
      </c>
      <c r="X28" s="57" t="s">
        <v>26</v>
      </c>
      <c r="Y28" s="57">
        <v>28</v>
      </c>
    </row>
    <row r="29" spans="1:25" x14ac:dyDescent="0.15">
      <c r="A29" s="62">
        <v>61</v>
      </c>
      <c r="B29" s="62">
        <f>IF(ISNA(VLOOKUP($Y$1*1000+A29,年齢別人口集計表AD2!$A$2:$K$5000,9,FALSE)),0,VLOOKUP($Y$1*1000+A29,年齢別人口集計表AD2!$A$2:$K$5000,9,FALSE))</f>
        <v>0</v>
      </c>
      <c r="C29" s="62">
        <f>IF(ISNA(VLOOKUP($Y$1*1000+A29,年齢別人口集計表AD2!$A$2:$K$5000,10,FALSE)),0,VLOOKUP($Y$1*1000+A29,年齢別人口集計表AD2!$A$2:$K$5000,10,FALSE))</f>
        <v>0</v>
      </c>
      <c r="D29" s="62">
        <f>SUM(B29:C29)</f>
        <v>0</v>
      </c>
      <c r="E29" s="63"/>
      <c r="F29" s="62">
        <v>66</v>
      </c>
      <c r="G29" s="62">
        <f>IF(ISNA(VLOOKUP($Y$1*1000+F29,年齢別人口集計表AD2!$A$2:$K$5000,9,FALSE)),0,VLOOKUP($Y$1*1000+F29,年齢別人口集計表AD2!$A$2:$K$5000,9,FALSE))</f>
        <v>6</v>
      </c>
      <c r="H29" s="62">
        <f>IF(ISNA(VLOOKUP($Y$1*1000+F29,年齢別人口集計表AD2!$A$2:$K$5000,10,FALSE)),0,VLOOKUP($Y$1*1000+F29,年齢別人口集計表AD2!$A$2:$K$5000,10,FALSE))</f>
        <v>3</v>
      </c>
      <c r="I29" s="62">
        <f>SUM(G29:H29)</f>
        <v>9</v>
      </c>
      <c r="J29" s="63"/>
      <c r="K29" s="62">
        <v>71</v>
      </c>
      <c r="L29" s="62">
        <f>IF(ISNA(VLOOKUP($Y$1*1000+K29,年齢別人口集計表AD2!$A$2:$K$5000,9,FALSE)),0,VLOOKUP($Y$1*1000+K29,年齢別人口集計表AD2!$A$2:$K$5000,9,FALSE))</f>
        <v>3</v>
      </c>
      <c r="M29" s="62">
        <f>IF(ISNA(VLOOKUP($Y$1*1000+K29,年齢別人口集計表AD2!$A$2:$K$5000,10,FALSE)),0,VLOOKUP($Y$1*1000+K29,年齢別人口集計表AD2!$A$2:$K$5000,10,FALSE))</f>
        <v>5</v>
      </c>
      <c r="N29" s="62">
        <f>SUM(L29:M29)</f>
        <v>8</v>
      </c>
      <c r="O29" s="63"/>
      <c r="P29" s="62">
        <v>76</v>
      </c>
      <c r="Q29" s="62">
        <f>IF(ISNA(VLOOKUP($Y$1*1000+P29,年齢別人口集計表AD2!$A$2:$K$5000,9,FALSE)),0,VLOOKUP($Y$1*1000+P29,年齢別人口集計表AD2!$A$2:$K$5000,9,FALSE))</f>
        <v>3</v>
      </c>
      <c r="R29" s="62">
        <f>IF(ISNA(VLOOKUP($Y$1*1000+P29,年齢別人口集計表AD2!$A$2:$K$5000,10,FALSE)),0,VLOOKUP($Y$1*1000+P29,年齢別人口集計表AD2!$A$2:$K$5000,10,FALSE))</f>
        <v>0</v>
      </c>
      <c r="S29" s="62">
        <f>SUM(Q29:R29)</f>
        <v>3</v>
      </c>
      <c r="X29" s="57" t="s">
        <v>27</v>
      </c>
      <c r="Y29" s="57">
        <v>29</v>
      </c>
    </row>
    <row r="30" spans="1:25" x14ac:dyDescent="0.15">
      <c r="A30" s="62">
        <v>62</v>
      </c>
      <c r="B30" s="62">
        <f>IF(ISNA(VLOOKUP($Y$1*1000+A30,年齢別人口集計表AD2!$A$2:$K$5000,9,FALSE)),0,VLOOKUP($Y$1*1000+A30,年齢別人口集計表AD2!$A$2:$K$5000,9,FALSE))</f>
        <v>3</v>
      </c>
      <c r="C30" s="62">
        <f>IF(ISNA(VLOOKUP($Y$1*1000+A30,年齢別人口集計表AD2!$A$2:$K$5000,10,FALSE)),0,VLOOKUP($Y$1*1000+A30,年齢別人口集計表AD2!$A$2:$K$5000,10,FALSE))</f>
        <v>2</v>
      </c>
      <c r="D30" s="62">
        <f>SUM(B30:C30)</f>
        <v>5</v>
      </c>
      <c r="E30" s="63"/>
      <c r="F30" s="62">
        <v>67</v>
      </c>
      <c r="G30" s="62">
        <f>IF(ISNA(VLOOKUP($Y$1*1000+F30,年齢別人口集計表AD2!$A$2:$K$5000,9,FALSE)),0,VLOOKUP($Y$1*1000+F30,年齢別人口集計表AD2!$A$2:$K$5000,9,FALSE))</f>
        <v>2</v>
      </c>
      <c r="H30" s="62">
        <f>IF(ISNA(VLOOKUP($Y$1*1000+F30,年齢別人口集計表AD2!$A$2:$K$5000,10,FALSE)),0,VLOOKUP($Y$1*1000+F30,年齢別人口集計表AD2!$A$2:$K$5000,10,FALSE))</f>
        <v>1</v>
      </c>
      <c r="I30" s="62">
        <f>SUM(G30:H30)</f>
        <v>3</v>
      </c>
      <c r="J30" s="63"/>
      <c r="K30" s="62">
        <v>72</v>
      </c>
      <c r="L30" s="62">
        <f>IF(ISNA(VLOOKUP($Y$1*1000+K30,年齢別人口集計表AD2!$A$2:$K$5000,9,FALSE)),0,VLOOKUP($Y$1*1000+K30,年齢別人口集計表AD2!$A$2:$K$5000,9,FALSE))</f>
        <v>0</v>
      </c>
      <c r="M30" s="62">
        <f>IF(ISNA(VLOOKUP($Y$1*1000+K30,年齢別人口集計表AD2!$A$2:$K$5000,10,FALSE)),0,VLOOKUP($Y$1*1000+K30,年齢別人口集計表AD2!$A$2:$K$5000,10,FALSE))</f>
        <v>1</v>
      </c>
      <c r="N30" s="62">
        <f>SUM(L30:M30)</f>
        <v>1</v>
      </c>
      <c r="O30" s="63"/>
      <c r="P30" s="62">
        <v>77</v>
      </c>
      <c r="Q30" s="62">
        <f>IF(ISNA(VLOOKUP($Y$1*1000+P30,年齢別人口集計表AD2!$A$2:$K$5000,9,FALSE)),0,VLOOKUP($Y$1*1000+P30,年齢別人口集計表AD2!$A$2:$K$5000,9,FALSE))</f>
        <v>1</v>
      </c>
      <c r="R30" s="62">
        <f>IF(ISNA(VLOOKUP($Y$1*1000+P30,年齢別人口集計表AD2!$A$2:$K$5000,10,FALSE)),0,VLOOKUP($Y$1*1000+P30,年齢別人口集計表AD2!$A$2:$K$5000,10,FALSE))</f>
        <v>2</v>
      </c>
      <c r="S30" s="62">
        <f>SUM(Q30:R30)</f>
        <v>3</v>
      </c>
      <c r="X30" s="57" t="s">
        <v>28</v>
      </c>
      <c r="Y30" s="57">
        <v>30</v>
      </c>
    </row>
    <row r="31" spans="1:25" x14ac:dyDescent="0.15">
      <c r="A31" s="62">
        <v>63</v>
      </c>
      <c r="B31" s="62">
        <f>IF(ISNA(VLOOKUP($Y$1*1000+A31,年齢別人口集計表AD2!$A$2:$K$5000,9,FALSE)),0,VLOOKUP($Y$1*1000+A31,年齢別人口集計表AD2!$A$2:$K$5000,9,FALSE))</f>
        <v>1</v>
      </c>
      <c r="C31" s="62">
        <f>IF(ISNA(VLOOKUP($Y$1*1000+A31,年齢別人口集計表AD2!$A$2:$K$5000,10,FALSE)),0,VLOOKUP($Y$1*1000+A31,年齢別人口集計表AD2!$A$2:$K$5000,10,FALSE))</f>
        <v>4</v>
      </c>
      <c r="D31" s="62">
        <f>SUM(B31:C31)</f>
        <v>5</v>
      </c>
      <c r="E31" s="63"/>
      <c r="F31" s="62">
        <v>68</v>
      </c>
      <c r="G31" s="62">
        <f>IF(ISNA(VLOOKUP($Y$1*1000+F31,年齢別人口集計表AD2!$A$2:$K$5000,9,FALSE)),0,VLOOKUP($Y$1*1000+F31,年齢別人口集計表AD2!$A$2:$K$5000,9,FALSE))</f>
        <v>0</v>
      </c>
      <c r="H31" s="62">
        <f>IF(ISNA(VLOOKUP($Y$1*1000+F31,年齢別人口集計表AD2!$A$2:$K$5000,10,FALSE)),0,VLOOKUP($Y$1*1000+F31,年齢別人口集計表AD2!$A$2:$K$5000,10,FALSE))</f>
        <v>2</v>
      </c>
      <c r="I31" s="62">
        <f>SUM(G31:H31)</f>
        <v>2</v>
      </c>
      <c r="J31" s="63"/>
      <c r="K31" s="62">
        <v>73</v>
      </c>
      <c r="L31" s="62">
        <f>IF(ISNA(VLOOKUP($Y$1*1000+K31,年齢別人口集計表AD2!$A$2:$K$5000,9,FALSE)),0,VLOOKUP($Y$1*1000+K31,年齢別人口集計表AD2!$A$2:$K$5000,9,FALSE))</f>
        <v>4</v>
      </c>
      <c r="M31" s="62">
        <f>IF(ISNA(VLOOKUP($Y$1*1000+K31,年齢別人口集計表AD2!$A$2:$K$5000,10,FALSE)),0,VLOOKUP($Y$1*1000+K31,年齢別人口集計表AD2!$A$2:$K$5000,10,FALSE))</f>
        <v>2</v>
      </c>
      <c r="N31" s="62">
        <f>SUM(L31:M31)</f>
        <v>6</v>
      </c>
      <c r="O31" s="63"/>
      <c r="P31" s="62">
        <v>78</v>
      </c>
      <c r="Q31" s="62">
        <f>IF(ISNA(VLOOKUP($Y$1*1000+P31,年齢別人口集計表AD2!$A$2:$K$5000,9,FALSE)),0,VLOOKUP($Y$1*1000+P31,年齢別人口集計表AD2!$A$2:$K$5000,9,FALSE))</f>
        <v>0</v>
      </c>
      <c r="R31" s="62">
        <f>IF(ISNA(VLOOKUP($Y$1*1000+P31,年齢別人口集計表AD2!$A$2:$K$5000,10,FALSE)),0,VLOOKUP($Y$1*1000+P31,年齢別人口集計表AD2!$A$2:$K$5000,10,FALSE))</f>
        <v>1</v>
      </c>
      <c r="S31" s="62">
        <f>SUM(Q31:R31)</f>
        <v>1</v>
      </c>
      <c r="X31" s="57" t="s">
        <v>29</v>
      </c>
      <c r="Y31" s="57">
        <v>31</v>
      </c>
    </row>
    <row r="32" spans="1:25" x14ac:dyDescent="0.15">
      <c r="A32" s="62">
        <v>64</v>
      </c>
      <c r="B32" s="62">
        <f>IF(ISNA(VLOOKUP($Y$1*1000+A32,年齢別人口集計表AD2!$A$2:$K$5000,9,FALSE)),0,VLOOKUP($Y$1*1000+A32,年齢別人口集計表AD2!$A$2:$K$5000,9,FALSE))</f>
        <v>5</v>
      </c>
      <c r="C32" s="62">
        <f>IF(ISNA(VLOOKUP($Y$1*1000+A32,年齢別人口集計表AD2!$A$2:$K$5000,10,FALSE)),0,VLOOKUP($Y$1*1000+A32,年齢別人口集計表AD2!$A$2:$K$5000,10,FALSE))</f>
        <v>1</v>
      </c>
      <c r="D32" s="62">
        <f>SUM(B32:C32)</f>
        <v>6</v>
      </c>
      <c r="E32" s="63"/>
      <c r="F32" s="62">
        <v>69</v>
      </c>
      <c r="G32" s="62">
        <f>IF(ISNA(VLOOKUP($Y$1*1000+F32,年齢別人口集計表AD2!$A$2:$K$5000,9,FALSE)),0,VLOOKUP($Y$1*1000+F32,年齢別人口集計表AD2!$A$2:$K$5000,9,FALSE))</f>
        <v>2</v>
      </c>
      <c r="H32" s="62">
        <f>IF(ISNA(VLOOKUP($Y$1*1000+F32,年齢別人口集計表AD2!$A$2:$K$5000,10,FALSE)),0,VLOOKUP($Y$1*1000+F32,年齢別人口集計表AD2!$A$2:$K$5000,10,FALSE))</f>
        <v>2</v>
      </c>
      <c r="I32" s="62">
        <f>SUM(G32:H32)</f>
        <v>4</v>
      </c>
      <c r="J32" s="63"/>
      <c r="K32" s="62">
        <v>74</v>
      </c>
      <c r="L32" s="62">
        <f>IF(ISNA(VLOOKUP($Y$1*1000+K32,年齢別人口集計表AD2!$A$2:$K$5000,9,FALSE)),0,VLOOKUP($Y$1*1000+K32,年齢別人口集計表AD2!$A$2:$K$5000,9,FALSE))</f>
        <v>6</v>
      </c>
      <c r="M32" s="62">
        <f>IF(ISNA(VLOOKUP($Y$1*1000+K32,年齢別人口集計表AD2!$A$2:$K$5000,10,FALSE)),0,VLOOKUP($Y$1*1000+K32,年齢別人口集計表AD2!$A$2:$K$5000,10,FALSE))</f>
        <v>3</v>
      </c>
      <c r="N32" s="62">
        <f>SUM(L32:M32)</f>
        <v>9</v>
      </c>
      <c r="O32" s="63"/>
      <c r="P32" s="62">
        <v>79</v>
      </c>
      <c r="Q32" s="62">
        <f>IF(ISNA(VLOOKUP($Y$1*1000+P32,年齢別人口集計表AD2!$A$2:$K$5000,9,FALSE)),0,VLOOKUP($Y$1*1000+P32,年齢別人口集計表AD2!$A$2:$K$5000,9,FALSE))</f>
        <v>1</v>
      </c>
      <c r="R32" s="62">
        <f>IF(ISNA(VLOOKUP($Y$1*1000+P32,年齢別人口集計表AD2!$A$2:$K$5000,10,FALSE)),0,VLOOKUP($Y$1*1000+P32,年齢別人口集計表AD2!$A$2:$K$5000,10,FALSE))</f>
        <v>0</v>
      </c>
      <c r="S32" s="62">
        <f>SUM(Q32:R32)</f>
        <v>1</v>
      </c>
      <c r="X32" s="57" t="s">
        <v>30</v>
      </c>
      <c r="Y32" s="57">
        <v>32</v>
      </c>
    </row>
    <row r="33" spans="1:25" x14ac:dyDescent="0.15">
      <c r="A33" s="64" t="s">
        <v>91</v>
      </c>
      <c r="B33" s="62">
        <f>SUM(B28:B32)</f>
        <v>12</v>
      </c>
      <c r="C33" s="62">
        <f>SUM(C28:C32)</f>
        <v>9</v>
      </c>
      <c r="D33" s="62">
        <f>SUM(D28:D32)</f>
        <v>21</v>
      </c>
      <c r="E33" s="63"/>
      <c r="F33" s="64" t="s">
        <v>91</v>
      </c>
      <c r="G33" s="62">
        <f>SUM(G28:G32)</f>
        <v>12</v>
      </c>
      <c r="H33" s="62">
        <f>SUM(H28:H32)</f>
        <v>13</v>
      </c>
      <c r="I33" s="62">
        <f>SUM(I28:I32)</f>
        <v>25</v>
      </c>
      <c r="J33" s="63"/>
      <c r="K33" s="64" t="s">
        <v>91</v>
      </c>
      <c r="L33" s="62">
        <f>SUM(L28:L32)</f>
        <v>15</v>
      </c>
      <c r="M33" s="62">
        <f>SUM(M28:M32)</f>
        <v>13</v>
      </c>
      <c r="N33" s="62">
        <f>SUM(N28:N32)</f>
        <v>28</v>
      </c>
      <c r="O33" s="63"/>
      <c r="P33" s="64" t="s">
        <v>91</v>
      </c>
      <c r="Q33" s="62">
        <f>SUM(Q28:Q32)</f>
        <v>7</v>
      </c>
      <c r="R33" s="62">
        <f>SUM(R28:R32)</f>
        <v>4</v>
      </c>
      <c r="S33" s="62">
        <f>SUM(S28:S32)</f>
        <v>11</v>
      </c>
      <c r="U33" s="65">
        <f>Q33+L33+G33+B33</f>
        <v>46</v>
      </c>
      <c r="V33" s="65">
        <f>R33+M33+H33+C33</f>
        <v>39</v>
      </c>
      <c r="X33" s="57" t="s">
        <v>31</v>
      </c>
      <c r="Y33" s="57">
        <v>33</v>
      </c>
    </row>
    <row r="34" spans="1:25" x14ac:dyDescent="0.15">
      <c r="A34" s="66"/>
      <c r="B34" s="66"/>
      <c r="C34" s="66"/>
      <c r="D34" s="66"/>
      <c r="F34" s="66"/>
      <c r="G34" s="66"/>
      <c r="H34" s="66"/>
      <c r="I34" s="66"/>
      <c r="K34" s="66"/>
      <c r="L34" s="66"/>
      <c r="M34" s="66"/>
      <c r="N34" s="66"/>
      <c r="P34" s="66"/>
      <c r="Q34" s="66"/>
      <c r="R34" s="66"/>
      <c r="S34" s="66"/>
      <c r="X34" s="57" t="s">
        <v>32</v>
      </c>
      <c r="Y34" s="57">
        <v>34</v>
      </c>
    </row>
    <row r="35" spans="1:25" x14ac:dyDescent="0.15">
      <c r="A35" s="64" t="s">
        <v>0</v>
      </c>
      <c r="B35" s="64" t="s">
        <v>89</v>
      </c>
      <c r="C35" s="64" t="s">
        <v>90</v>
      </c>
      <c r="D35" s="64" t="s">
        <v>91</v>
      </c>
      <c r="E35" s="63"/>
      <c r="F35" s="64" t="s">
        <v>0</v>
      </c>
      <c r="G35" s="64" t="s">
        <v>89</v>
      </c>
      <c r="H35" s="64" t="s">
        <v>90</v>
      </c>
      <c r="I35" s="64" t="s">
        <v>91</v>
      </c>
      <c r="J35" s="63"/>
      <c r="K35" s="64" t="s">
        <v>0</v>
      </c>
      <c r="L35" s="64" t="s">
        <v>89</v>
      </c>
      <c r="M35" s="64" t="s">
        <v>90</v>
      </c>
      <c r="N35" s="64" t="s">
        <v>91</v>
      </c>
      <c r="O35" s="63"/>
      <c r="P35" s="64" t="s">
        <v>0</v>
      </c>
      <c r="Q35" s="64" t="s">
        <v>89</v>
      </c>
      <c r="R35" s="64" t="s">
        <v>90</v>
      </c>
      <c r="S35" s="64" t="s">
        <v>91</v>
      </c>
      <c r="X35" s="57" t="s">
        <v>33</v>
      </c>
      <c r="Y35" s="57">
        <v>36</v>
      </c>
    </row>
    <row r="36" spans="1:25" x14ac:dyDescent="0.15">
      <c r="A36" s="62">
        <v>80</v>
      </c>
      <c r="B36" s="62">
        <f>IF(ISNA(VLOOKUP($Y$1*1000+A36,年齢別人口集計表AD2!$A$2:$K$5000,9,FALSE)),0,VLOOKUP($Y$1*1000+A36,年齢別人口集計表AD2!$A$2:$K$5000,9,FALSE))</f>
        <v>0</v>
      </c>
      <c r="C36" s="62">
        <f>IF(ISNA(VLOOKUP($Y$1*1000+A36,年齢別人口集計表AD2!$A$2:$K$5000,10,FALSE)),0,VLOOKUP($Y$1*1000+A36,年齢別人口集計表AD2!$A$2:$K$5000,10,FALSE))</f>
        <v>1</v>
      </c>
      <c r="D36" s="62">
        <f>SUM(B36:C36)</f>
        <v>1</v>
      </c>
      <c r="E36" s="63"/>
      <c r="F36" s="62">
        <v>85</v>
      </c>
      <c r="G36" s="62">
        <f>IF(ISNA(VLOOKUP($Y$1*1000+F36,年齢別人口集計表AD2!$A$2:$K$5000,9,FALSE)),0,VLOOKUP($Y$1*1000+F36,年齢別人口集計表AD2!$A$2:$K$5000,9,FALSE))</f>
        <v>0</v>
      </c>
      <c r="H36" s="62">
        <f>IF(ISNA(VLOOKUP($Y$1*1000+F36,年齢別人口集計表AD2!$A$2:$K$5000,10,FALSE)),0,VLOOKUP($Y$1*1000+F36,年齢別人口集計表AD2!$A$2:$K$5000,10,FALSE))</f>
        <v>2</v>
      </c>
      <c r="I36" s="62">
        <f>SUM(G36:H36)</f>
        <v>2</v>
      </c>
      <c r="J36" s="63"/>
      <c r="K36" s="62">
        <v>90</v>
      </c>
      <c r="L36" s="62">
        <f>IF(ISNA(VLOOKUP($Y$1*1000+K36,年齢別人口集計表AD2!$A$2:$K$5000,9,FALSE)),0,VLOOKUP($Y$1*1000+K36,年齢別人口集計表AD2!$A$2:$K$5000,9,FALSE))</f>
        <v>1</v>
      </c>
      <c r="M36" s="62">
        <f>IF(ISNA(VLOOKUP($Y$1*1000+K36,年齢別人口集計表AD2!$A$2:$K$5000,10,FALSE)),0,VLOOKUP($Y$1*1000+K36,年齢別人口集計表AD2!$A$2:$K$5000,10,FALSE))</f>
        <v>0</v>
      </c>
      <c r="N36" s="62">
        <f>SUM(L36:M36)</f>
        <v>1</v>
      </c>
      <c r="O36" s="63"/>
      <c r="P36" s="62">
        <v>95</v>
      </c>
      <c r="Q36" s="62">
        <f>IF(ISNA(VLOOKUP($Y$1*1000+P36,年齢別人口集計表AD2!$A$2:$K$5000,9,FALSE)),0,VLOOKUP($Y$1*1000+P36,年齢別人口集計表AD2!$A$2:$K$5000,9,FALSE))</f>
        <v>0</v>
      </c>
      <c r="R36" s="62">
        <f>IF(ISNA(VLOOKUP($Y$1*1000+P36,年齢別人口集計表AD2!$A$2:$K$5000,10,FALSE)),0,VLOOKUP($Y$1*1000+P36,年齢別人口集計表AD2!$A$2:$K$5000,10,FALSE))</f>
        <v>0</v>
      </c>
      <c r="S36" s="62">
        <f>SUM(Q36:R36)</f>
        <v>0</v>
      </c>
      <c r="X36" s="57" t="s">
        <v>34</v>
      </c>
      <c r="Y36" s="57">
        <v>37</v>
      </c>
    </row>
    <row r="37" spans="1:25" x14ac:dyDescent="0.15">
      <c r="A37" s="62">
        <v>81</v>
      </c>
      <c r="B37" s="62">
        <f>IF(ISNA(VLOOKUP($Y$1*1000+A37,年齢別人口集計表AD2!$A$2:$K$5000,9,FALSE)),0,VLOOKUP($Y$1*1000+A37,年齢別人口集計表AD2!$A$2:$K$5000,9,FALSE))</f>
        <v>1</v>
      </c>
      <c r="C37" s="62">
        <f>IF(ISNA(VLOOKUP($Y$1*1000+A37,年齢別人口集計表AD2!$A$2:$K$5000,10,FALSE)),0,VLOOKUP($Y$1*1000+A37,年齢別人口集計表AD2!$A$2:$K$5000,10,FALSE))</f>
        <v>3</v>
      </c>
      <c r="D37" s="62">
        <f>SUM(B37:C37)</f>
        <v>4</v>
      </c>
      <c r="E37" s="63"/>
      <c r="F37" s="62">
        <v>86</v>
      </c>
      <c r="G37" s="62">
        <f>IF(ISNA(VLOOKUP($Y$1*1000+F37,年齢別人口集計表AD2!$A$2:$K$5000,9,FALSE)),0,VLOOKUP($Y$1*1000+F37,年齢別人口集計表AD2!$A$2:$K$5000,9,FALSE))</f>
        <v>0</v>
      </c>
      <c r="H37" s="62">
        <f>IF(ISNA(VLOOKUP($Y$1*1000+F37,年齢別人口集計表AD2!$A$2:$K$5000,10,FALSE)),0,VLOOKUP($Y$1*1000+F37,年齢別人口集計表AD2!$A$2:$K$5000,10,FALSE))</f>
        <v>0</v>
      </c>
      <c r="I37" s="62">
        <f>SUM(G37:H37)</f>
        <v>0</v>
      </c>
      <c r="J37" s="63"/>
      <c r="K37" s="62">
        <v>91</v>
      </c>
      <c r="L37" s="62">
        <f>IF(ISNA(VLOOKUP($Y$1*1000+K37,年齢別人口集計表AD2!$A$2:$K$5000,9,FALSE)),0,VLOOKUP($Y$1*1000+K37,年齢別人口集計表AD2!$A$2:$K$5000,9,FALSE))</f>
        <v>0</v>
      </c>
      <c r="M37" s="62">
        <f>IF(ISNA(VLOOKUP($Y$1*1000+K37,年齢別人口集計表AD2!$A$2:$K$5000,10,FALSE)),0,VLOOKUP($Y$1*1000+K37,年齢別人口集計表AD2!$A$2:$K$5000,10,FALSE))</f>
        <v>1</v>
      </c>
      <c r="N37" s="62">
        <f>SUM(L37:M37)</f>
        <v>1</v>
      </c>
      <c r="O37" s="63"/>
      <c r="P37" s="62">
        <v>96</v>
      </c>
      <c r="Q37" s="62">
        <f>IF(ISNA(VLOOKUP($Y$1*1000+P37,年齢別人口集計表AD2!$A$2:$K$5000,9,FALSE)),0,VLOOKUP($Y$1*1000+P37,年齢別人口集計表AD2!$A$2:$K$5000,9,FALSE))</f>
        <v>0</v>
      </c>
      <c r="R37" s="62">
        <f>IF(ISNA(VLOOKUP($Y$1*1000+P37,年齢別人口集計表AD2!$A$2:$K$5000,10,FALSE)),0,VLOOKUP($Y$1*1000+P37,年齢別人口集計表AD2!$A$2:$K$5000,10,FALSE))</f>
        <v>0</v>
      </c>
      <c r="S37" s="62">
        <f>SUM(Q37:R37)</f>
        <v>0</v>
      </c>
      <c r="X37" s="57" t="s">
        <v>35</v>
      </c>
      <c r="Y37" s="57">
        <v>38</v>
      </c>
    </row>
    <row r="38" spans="1:25" x14ac:dyDescent="0.15">
      <c r="A38" s="62">
        <v>82</v>
      </c>
      <c r="B38" s="62">
        <f>IF(ISNA(VLOOKUP($Y$1*1000+A38,年齢別人口集計表AD2!$A$2:$K$5000,9,FALSE)),0,VLOOKUP($Y$1*1000+A38,年齢別人口集計表AD2!$A$2:$K$5000,9,FALSE))</f>
        <v>2</v>
      </c>
      <c r="C38" s="62">
        <f>IF(ISNA(VLOOKUP($Y$1*1000+A38,年齢別人口集計表AD2!$A$2:$K$5000,10,FALSE)),0,VLOOKUP($Y$1*1000+A38,年齢別人口集計表AD2!$A$2:$K$5000,10,FALSE))</f>
        <v>0</v>
      </c>
      <c r="D38" s="62">
        <f>SUM(B38:C38)</f>
        <v>2</v>
      </c>
      <c r="E38" s="63"/>
      <c r="F38" s="62">
        <v>87</v>
      </c>
      <c r="G38" s="62">
        <f>IF(ISNA(VLOOKUP($Y$1*1000+F38,年齢別人口集計表AD2!$A$2:$K$5000,9,FALSE)),0,VLOOKUP($Y$1*1000+F38,年齢別人口集計表AD2!$A$2:$K$5000,9,FALSE))</f>
        <v>0</v>
      </c>
      <c r="H38" s="62">
        <f>IF(ISNA(VLOOKUP($Y$1*1000+F38,年齢別人口集計表AD2!$A$2:$K$5000,10,FALSE)),0,VLOOKUP($Y$1*1000+F38,年齢別人口集計表AD2!$A$2:$K$5000,10,FALSE))</f>
        <v>1</v>
      </c>
      <c r="I38" s="62">
        <f>SUM(G38:H38)</f>
        <v>1</v>
      </c>
      <c r="J38" s="63"/>
      <c r="K38" s="62">
        <v>92</v>
      </c>
      <c r="L38" s="62">
        <f>IF(ISNA(VLOOKUP($Y$1*1000+K38,年齢別人口集計表AD2!$A$2:$K$5000,9,FALSE)),0,VLOOKUP($Y$1*1000+K38,年齢別人口集計表AD2!$A$2:$K$5000,9,FALSE))</f>
        <v>0</v>
      </c>
      <c r="M38" s="62">
        <f>IF(ISNA(VLOOKUP($Y$1*1000+K38,年齢別人口集計表AD2!$A$2:$K$5000,10,FALSE)),0,VLOOKUP($Y$1*1000+K38,年齢別人口集計表AD2!$A$2:$K$5000,10,FALSE))</f>
        <v>0</v>
      </c>
      <c r="N38" s="62">
        <f>SUM(L38:M38)</f>
        <v>0</v>
      </c>
      <c r="O38" s="63"/>
      <c r="P38" s="62">
        <v>97</v>
      </c>
      <c r="Q38" s="62">
        <f>IF(ISNA(VLOOKUP($Y$1*1000+P38,年齢別人口集計表AD2!$A$2:$K$5000,9,FALSE)),0,VLOOKUP($Y$1*1000+P38,年齢別人口集計表AD2!$A$2:$K$5000,9,FALSE))</f>
        <v>0</v>
      </c>
      <c r="R38" s="62">
        <f>IF(ISNA(VLOOKUP($Y$1*1000+P38,年齢別人口集計表AD2!$A$2:$K$5000,10,FALSE)),0,VLOOKUP($Y$1*1000+P38,年齢別人口集計表AD2!$A$2:$K$5000,10,FALSE))</f>
        <v>0</v>
      </c>
      <c r="S38" s="62">
        <f>SUM(Q38:R38)</f>
        <v>0</v>
      </c>
      <c r="X38" s="57" t="s">
        <v>61</v>
      </c>
      <c r="Y38" s="57">
        <v>39</v>
      </c>
    </row>
    <row r="39" spans="1:25" x14ac:dyDescent="0.15">
      <c r="A39" s="62">
        <v>83</v>
      </c>
      <c r="B39" s="62">
        <f>IF(ISNA(VLOOKUP($Y$1*1000+A39,年齢別人口集計表AD2!$A$2:$K$5000,9,FALSE)),0,VLOOKUP($Y$1*1000+A39,年齢別人口集計表AD2!$A$2:$K$5000,9,FALSE))</f>
        <v>1</v>
      </c>
      <c r="C39" s="62">
        <f>IF(ISNA(VLOOKUP($Y$1*1000+A39,年齢別人口集計表AD2!$A$2:$K$5000,10,FALSE)),0,VLOOKUP($Y$1*1000+A39,年齢別人口集計表AD2!$A$2:$K$5000,10,FALSE))</f>
        <v>2</v>
      </c>
      <c r="D39" s="62">
        <f>SUM(B39:C39)</f>
        <v>3</v>
      </c>
      <c r="E39" s="63"/>
      <c r="F39" s="62">
        <v>88</v>
      </c>
      <c r="G39" s="62">
        <f>IF(ISNA(VLOOKUP($Y$1*1000+F39,年齢別人口集計表AD2!$A$2:$K$5000,9,FALSE)),0,VLOOKUP($Y$1*1000+F39,年齢別人口集計表AD2!$A$2:$K$5000,9,FALSE))</f>
        <v>1</v>
      </c>
      <c r="H39" s="62">
        <f>IF(ISNA(VLOOKUP($Y$1*1000+F39,年齢別人口集計表AD2!$A$2:$K$5000,10,FALSE)),0,VLOOKUP($Y$1*1000+F39,年齢別人口集計表AD2!$A$2:$K$5000,10,FALSE))</f>
        <v>0</v>
      </c>
      <c r="I39" s="62">
        <f>SUM(G39:H39)</f>
        <v>1</v>
      </c>
      <c r="J39" s="63"/>
      <c r="K39" s="62">
        <v>93</v>
      </c>
      <c r="L39" s="62">
        <f>IF(ISNA(VLOOKUP($Y$1*1000+K39,年齢別人口集計表AD2!$A$2:$K$5000,9,FALSE)),0,VLOOKUP($Y$1*1000+K39,年齢別人口集計表AD2!$A$2:$K$5000,9,FALSE))</f>
        <v>1</v>
      </c>
      <c r="M39" s="62">
        <f>IF(ISNA(VLOOKUP($Y$1*1000+K39,年齢別人口集計表AD2!$A$2:$K$5000,10,FALSE)),0,VLOOKUP($Y$1*1000+K39,年齢別人口集計表AD2!$A$2:$K$5000,10,FALSE))</f>
        <v>0</v>
      </c>
      <c r="N39" s="62">
        <f>SUM(L39:M39)</f>
        <v>1</v>
      </c>
      <c r="O39" s="63"/>
      <c r="P39" s="62">
        <v>98</v>
      </c>
      <c r="Q39" s="62">
        <f>IF(ISNA(VLOOKUP($Y$1*1000+P39,年齢別人口集計表AD2!$A$2:$K$5000,9,FALSE)),0,VLOOKUP($Y$1*1000+P39,年齢別人口集計表AD2!$A$2:$K$5000,9,FALSE))</f>
        <v>0</v>
      </c>
      <c r="R39" s="62">
        <f>IF(ISNA(VLOOKUP($Y$1*1000+P39,年齢別人口集計表AD2!$A$2:$K$5000,10,FALSE)),0,VLOOKUP($Y$1*1000+P39,年齢別人口集計表AD2!$A$2:$K$5000,10,FALSE))</f>
        <v>0</v>
      </c>
      <c r="S39" s="62">
        <f>SUM(Q39:R39)</f>
        <v>0</v>
      </c>
      <c r="X39" s="57" t="s">
        <v>77</v>
      </c>
      <c r="Y39" s="57">
        <v>40</v>
      </c>
    </row>
    <row r="40" spans="1:25" x14ac:dyDescent="0.15">
      <c r="A40" s="62">
        <v>84</v>
      </c>
      <c r="B40" s="62">
        <f>IF(ISNA(VLOOKUP($Y$1*1000+A40,年齢別人口集計表AD2!$A$2:$K$5000,9,FALSE)),0,VLOOKUP($Y$1*1000+A40,年齢別人口集計表AD2!$A$2:$K$5000,9,FALSE))</f>
        <v>0</v>
      </c>
      <c r="C40" s="62">
        <f>IF(ISNA(VLOOKUP($Y$1*1000+A40,年齢別人口集計表AD2!$A$2:$K$5000,10,FALSE)),0,VLOOKUP($Y$1*1000+A40,年齢別人口集計表AD2!$A$2:$K$5000,10,FALSE))</f>
        <v>0</v>
      </c>
      <c r="D40" s="62">
        <f>SUM(B40:C40)</f>
        <v>0</v>
      </c>
      <c r="E40" s="63"/>
      <c r="F40" s="62">
        <v>89</v>
      </c>
      <c r="G40" s="62">
        <f>IF(ISNA(VLOOKUP($Y$1*1000+F40,年齢別人口集計表AD2!$A$2:$K$5000,9,FALSE)),0,VLOOKUP($Y$1*1000+F40,年齢別人口集計表AD2!$A$2:$K$5000,9,FALSE))</f>
        <v>0</v>
      </c>
      <c r="H40" s="62">
        <f>IF(ISNA(VLOOKUP($Y$1*1000+F40,年齢別人口集計表AD2!$A$2:$K$5000,10,FALSE)),0,VLOOKUP($Y$1*1000+F40,年齢別人口集計表AD2!$A$2:$K$5000,10,FALSE))</f>
        <v>2</v>
      </c>
      <c r="I40" s="62">
        <f>SUM(G40:H40)</f>
        <v>2</v>
      </c>
      <c r="J40" s="63"/>
      <c r="K40" s="62">
        <v>94</v>
      </c>
      <c r="L40" s="62">
        <f>IF(ISNA(VLOOKUP($Y$1*1000+K40,年齢別人口集計表AD2!$A$2:$K$5000,9,FALSE)),0,VLOOKUP($Y$1*1000+K40,年齢別人口集計表AD2!$A$2:$K$5000,9,FALSE))</f>
        <v>0</v>
      </c>
      <c r="M40" s="62">
        <f>IF(ISNA(VLOOKUP($Y$1*1000+K40,年齢別人口集計表AD2!$A$2:$K$5000,10,FALSE)),0,VLOOKUP($Y$1*1000+K40,年齢別人口集計表AD2!$A$2:$K$5000,10,FALSE))</f>
        <v>0</v>
      </c>
      <c r="N40" s="62">
        <f>SUM(L40:M40)</f>
        <v>0</v>
      </c>
      <c r="O40" s="63"/>
      <c r="P40" s="62">
        <v>99</v>
      </c>
      <c r="Q40" s="62">
        <f>IF(ISNA(VLOOKUP($Y$1*1000+P40,年齢別人口集計表AD2!$A$2:$K$5000,9,FALSE)),0,VLOOKUP($Y$1*1000+P40,年齢別人口集計表AD2!$A$2:$K$5000,9,FALSE))</f>
        <v>0</v>
      </c>
      <c r="R40" s="62">
        <f>IF(ISNA(VLOOKUP($Y$1*1000+P40,年齢別人口集計表AD2!$A$2:$K$5000,10,FALSE)),0,VLOOKUP($Y$1*1000+P40,年齢別人口集計表AD2!$A$2:$K$5000,10,FALSE))</f>
        <v>0</v>
      </c>
      <c r="S40" s="62">
        <f>SUM(Q40:R40)</f>
        <v>0</v>
      </c>
      <c r="X40" s="57" t="s">
        <v>83</v>
      </c>
      <c r="Y40" s="57">
        <v>41</v>
      </c>
    </row>
    <row r="41" spans="1:25" x14ac:dyDescent="0.15">
      <c r="A41" s="64" t="s">
        <v>91</v>
      </c>
      <c r="B41" s="62">
        <f>SUM(B36:B40)</f>
        <v>4</v>
      </c>
      <c r="C41" s="62">
        <f>SUM(C36:C40)</f>
        <v>6</v>
      </c>
      <c r="D41" s="62">
        <f>SUM(D36:D40)</f>
        <v>10</v>
      </c>
      <c r="E41" s="63"/>
      <c r="F41" s="64" t="s">
        <v>91</v>
      </c>
      <c r="G41" s="62">
        <f>SUM(G36:G40)</f>
        <v>1</v>
      </c>
      <c r="H41" s="62">
        <f>SUM(H36:H40)</f>
        <v>5</v>
      </c>
      <c r="I41" s="62">
        <f>SUM(I36:I40)</f>
        <v>6</v>
      </c>
      <c r="J41" s="63"/>
      <c r="K41" s="64" t="s">
        <v>91</v>
      </c>
      <c r="L41" s="62">
        <f>SUM(L36:L40)</f>
        <v>2</v>
      </c>
      <c r="M41" s="62">
        <f>SUM(M36:M40)</f>
        <v>1</v>
      </c>
      <c r="N41" s="62">
        <f>SUM(N36:N40)</f>
        <v>3</v>
      </c>
      <c r="O41" s="63"/>
      <c r="P41" s="64" t="s">
        <v>91</v>
      </c>
      <c r="Q41" s="62">
        <f>SUM(Q36:Q40)</f>
        <v>0</v>
      </c>
      <c r="R41" s="62">
        <f>SUM(R36:R40)</f>
        <v>0</v>
      </c>
      <c r="S41" s="62">
        <f>SUM(S36:S40)</f>
        <v>0</v>
      </c>
      <c r="U41" s="65">
        <f>Q41+L41+G41+B41</f>
        <v>7</v>
      </c>
      <c r="V41" s="65">
        <f>R41+M41+H41+C41</f>
        <v>12</v>
      </c>
      <c r="X41" s="57" t="s">
        <v>36</v>
      </c>
      <c r="Y41" s="57">
        <v>42</v>
      </c>
    </row>
    <row r="42" spans="1:25" x14ac:dyDescent="0.15">
      <c r="A42" s="66"/>
      <c r="B42" s="66"/>
      <c r="C42" s="66"/>
      <c r="D42" s="66"/>
      <c r="F42" s="66"/>
      <c r="G42" s="66"/>
      <c r="H42" s="66"/>
      <c r="I42" s="66"/>
      <c r="K42" s="66"/>
      <c r="L42" s="66"/>
      <c r="M42" s="66"/>
      <c r="N42" s="66"/>
      <c r="P42" s="66"/>
      <c r="Q42" s="66"/>
      <c r="R42" s="66"/>
      <c r="S42" s="66"/>
      <c r="X42" s="57" t="s">
        <v>37</v>
      </c>
      <c r="Y42" s="57">
        <v>43</v>
      </c>
    </row>
    <row r="43" spans="1:25" x14ac:dyDescent="0.15">
      <c r="A43" s="64" t="s">
        <v>0</v>
      </c>
      <c r="B43" s="64" t="s">
        <v>89</v>
      </c>
      <c r="C43" s="64" t="s">
        <v>90</v>
      </c>
      <c r="D43" s="64" t="s">
        <v>91</v>
      </c>
      <c r="E43" s="63"/>
      <c r="F43" s="64" t="s">
        <v>0</v>
      </c>
      <c r="G43" s="64" t="s">
        <v>89</v>
      </c>
      <c r="H43" s="64" t="s">
        <v>90</v>
      </c>
      <c r="I43" s="64" t="s">
        <v>91</v>
      </c>
      <c r="J43" s="63"/>
      <c r="K43" s="64" t="s">
        <v>0</v>
      </c>
      <c r="L43" s="64" t="s">
        <v>89</v>
      </c>
      <c r="M43" s="64" t="s">
        <v>90</v>
      </c>
      <c r="N43" s="64" t="s">
        <v>91</v>
      </c>
      <c r="O43" s="63"/>
      <c r="P43" s="64" t="s">
        <v>0</v>
      </c>
      <c r="Q43" s="64" t="s">
        <v>89</v>
      </c>
      <c r="R43" s="64" t="s">
        <v>90</v>
      </c>
      <c r="S43" s="64" t="s">
        <v>91</v>
      </c>
      <c r="X43" s="57" t="s">
        <v>38</v>
      </c>
      <c r="Y43" s="57">
        <v>50</v>
      </c>
    </row>
    <row r="44" spans="1:25" x14ac:dyDescent="0.15">
      <c r="A44" s="62">
        <v>100</v>
      </c>
      <c r="B44" s="62">
        <f>IF(ISNA(VLOOKUP($Y$1*1000+A44,年齢別人口集計表AD2!$A$2:$K$5000,9,FALSE)),0,VLOOKUP($Y$1*1000+A44,年齢別人口集計表AD2!$A$2:$K$5000,9,FALSE))</f>
        <v>0</v>
      </c>
      <c r="C44" s="62">
        <f>IF(ISNA(VLOOKUP($Y$1*1000+A44,年齢別人口集計表AD2!$A$2:$K$5000,10,FALSE)),0,VLOOKUP($Y$1*1000+A44,年齢別人口集計表AD2!$A$2:$K$5000,10,FALSE))</f>
        <v>0</v>
      </c>
      <c r="D44" s="62">
        <f>SUM(B44:C44)</f>
        <v>0</v>
      </c>
      <c r="E44" s="63"/>
      <c r="F44" s="62">
        <v>105</v>
      </c>
      <c r="G44" s="62">
        <f>IF(ISNA(VLOOKUP($Y$1*1000+F44,年齢別人口集計表AD2!$A$2:$K$5000,9,FALSE)),0,VLOOKUP($Y$1*1000+F44,年齢別人口集計表AD2!$A$2:$K$5000,9,FALSE))</f>
        <v>0</v>
      </c>
      <c r="H44" s="62">
        <f>IF(ISNA(VLOOKUP($Y$1*1000+F44,年齢別人口集計表AD2!$A$2:$K$5000,10,FALSE)),0,VLOOKUP($Y$1*1000+F44,年齢別人口集計表AD2!$A$2:$K$5000,10,FALSE))</f>
        <v>0</v>
      </c>
      <c r="I44" s="62">
        <f>SUM(G44:H44)</f>
        <v>0</v>
      </c>
      <c r="J44" s="63"/>
      <c r="K44" s="62">
        <v>110</v>
      </c>
      <c r="L44" s="62">
        <f>IF(ISNA(VLOOKUP($Y$1*1000+K44,年齢別人口集計表AD2!$A$2:$K$5000,9,FALSE)),0,VLOOKUP($Y$1*1000+K44,年齢別人口集計表AD2!$A$2:$K$5000,9,FALSE))</f>
        <v>0</v>
      </c>
      <c r="M44" s="62">
        <f>IF(ISNA(VLOOKUP($Y$1*1000+K44,年齢別人口集計表AD2!$A$2:$K$5000,10,FALSE)),0,VLOOKUP($Y$1*1000+K44,年齢別人口集計表AD2!$A$2:$K$5000,10,FALSE))</f>
        <v>0</v>
      </c>
      <c r="N44" s="62">
        <f>SUM(L44:M44)</f>
        <v>0</v>
      </c>
      <c r="O44" s="63"/>
      <c r="P44" s="62">
        <v>115</v>
      </c>
      <c r="Q44" s="62">
        <f>IF(ISNA(VLOOKUP($Y$1*1000+P44,年齢別人口集計表AD2!$A$2:$K$5000,9,FALSE)),0,VLOOKUP($Y$1*1000+P44,年齢別人口集計表AD2!$A$2:$K$5000,9,FALSE))</f>
        <v>0</v>
      </c>
      <c r="R44" s="62">
        <f>IF(ISNA(VLOOKUP($Y$1*1000+P44,年齢別人口集計表AD2!$A$2:$K$5000,10,FALSE)),0,VLOOKUP($Y$1*1000+P44,年齢別人口集計表AD2!$A$2:$K$5000,10,FALSE))</f>
        <v>0</v>
      </c>
      <c r="S44" s="62">
        <f>SUM(Q44:R44)</f>
        <v>0</v>
      </c>
      <c r="X44" s="57" t="s">
        <v>39</v>
      </c>
      <c r="Y44" s="57">
        <v>51</v>
      </c>
    </row>
    <row r="45" spans="1:25" x14ac:dyDescent="0.15">
      <c r="A45" s="62">
        <v>101</v>
      </c>
      <c r="B45" s="62">
        <f>IF(ISNA(VLOOKUP($Y$1*1000+A45,年齢別人口集計表AD2!$A$2:$K$5000,9,FALSE)),0,VLOOKUP($Y$1*1000+A45,年齢別人口集計表AD2!$A$2:$K$5000,9,FALSE))</f>
        <v>0</v>
      </c>
      <c r="C45" s="62">
        <f>IF(ISNA(VLOOKUP($Y$1*1000+A45,年齢別人口集計表AD2!$A$2:$K$5000,10,FALSE)),0,VLOOKUP($Y$1*1000+A45,年齢別人口集計表AD2!$A$2:$K$5000,10,FALSE))</f>
        <v>0</v>
      </c>
      <c r="D45" s="62">
        <f>SUM(B45:C45)</f>
        <v>0</v>
      </c>
      <c r="E45" s="63"/>
      <c r="F45" s="62">
        <v>106</v>
      </c>
      <c r="G45" s="62">
        <f>IF(ISNA(VLOOKUP($Y$1*1000+F45,年齢別人口集計表AD2!$A$2:$K$5000,9,FALSE)),0,VLOOKUP($Y$1*1000+F45,年齢別人口集計表AD2!$A$2:$K$5000,9,FALSE))</f>
        <v>0</v>
      </c>
      <c r="H45" s="62">
        <f>IF(ISNA(VLOOKUP($Y$1*1000+F45,年齢別人口集計表AD2!$A$2:$K$5000,10,FALSE)),0,VLOOKUP($Y$1*1000+F45,年齢別人口集計表AD2!$A$2:$K$5000,10,FALSE))</f>
        <v>0</v>
      </c>
      <c r="I45" s="62">
        <f>SUM(G45:H45)</f>
        <v>0</v>
      </c>
      <c r="J45" s="63"/>
      <c r="K45" s="62">
        <v>111</v>
      </c>
      <c r="L45" s="62">
        <f>IF(ISNA(VLOOKUP($Y$1*1000+K45,年齢別人口集計表AD2!$A$2:$K$5000,9,FALSE)),0,VLOOKUP($Y$1*1000+K45,年齢別人口集計表AD2!$A$2:$K$5000,9,FALSE))</f>
        <v>0</v>
      </c>
      <c r="M45" s="62">
        <f>IF(ISNA(VLOOKUP($Y$1*1000+K45,年齢別人口集計表AD2!$A$2:$K$5000,10,FALSE)),0,VLOOKUP($Y$1*1000+K45,年齢別人口集計表AD2!$A$2:$K$5000,10,FALSE))</f>
        <v>0</v>
      </c>
      <c r="N45" s="62">
        <f>SUM(L45:M45)</f>
        <v>0</v>
      </c>
      <c r="O45" s="63"/>
      <c r="P45" s="62">
        <v>116</v>
      </c>
      <c r="Q45" s="62">
        <f>IF(ISNA(VLOOKUP($Y$1*1000+P45,年齢別人口集計表AD2!$A$2:$K$5000,9,FALSE)),0,VLOOKUP($Y$1*1000+P45,年齢別人口集計表AD2!$A$2:$K$5000,9,FALSE))</f>
        <v>0</v>
      </c>
      <c r="R45" s="62">
        <f>IF(ISNA(VLOOKUP($Y$1*1000+P45,年齢別人口集計表AD2!$A$2:$K$5000,10,FALSE)),0,VLOOKUP($Y$1*1000+P45,年齢別人口集計表AD2!$A$2:$K$5000,10,FALSE))</f>
        <v>0</v>
      </c>
      <c r="S45" s="62">
        <f>SUM(Q45:R45)</f>
        <v>0</v>
      </c>
      <c r="X45" s="57" t="s">
        <v>40</v>
      </c>
      <c r="Y45" s="57">
        <v>52</v>
      </c>
    </row>
    <row r="46" spans="1:25" x14ac:dyDescent="0.15">
      <c r="A46" s="62">
        <v>102</v>
      </c>
      <c r="B46" s="62">
        <f>IF(ISNA(VLOOKUP($Y$1*1000+A46,年齢別人口集計表AD2!$A$2:$K$5000,9,FALSE)),0,VLOOKUP($Y$1*1000+A46,年齢別人口集計表AD2!$A$2:$K$5000,9,FALSE))</f>
        <v>0</v>
      </c>
      <c r="C46" s="62">
        <f>IF(ISNA(VLOOKUP($Y$1*1000+A46,年齢別人口集計表AD2!$A$2:$K$5000,10,FALSE)),0,VLOOKUP($Y$1*1000+A46,年齢別人口集計表AD2!$A$2:$K$5000,10,FALSE))</f>
        <v>0</v>
      </c>
      <c r="D46" s="62">
        <f>SUM(B46:C46)</f>
        <v>0</v>
      </c>
      <c r="E46" s="63"/>
      <c r="F46" s="62">
        <v>107</v>
      </c>
      <c r="G46" s="62">
        <f>IF(ISNA(VLOOKUP($Y$1*1000+F46,年齢別人口集計表AD2!$A$2:$K$5000,9,FALSE)),0,VLOOKUP($Y$1*1000+F46,年齢別人口集計表AD2!$A$2:$K$5000,9,FALSE))</f>
        <v>0</v>
      </c>
      <c r="H46" s="62">
        <f>IF(ISNA(VLOOKUP($Y$1*1000+F46,年齢別人口集計表AD2!$A$2:$K$5000,10,FALSE)),0,VLOOKUP($Y$1*1000+F46,年齢別人口集計表AD2!$A$2:$K$5000,10,FALSE))</f>
        <v>0</v>
      </c>
      <c r="I46" s="62">
        <f>SUM(G46:H46)</f>
        <v>0</v>
      </c>
      <c r="J46" s="63"/>
      <c r="K46" s="62">
        <v>112</v>
      </c>
      <c r="L46" s="62">
        <f>IF(ISNA(VLOOKUP($Y$1*1000+K46,年齢別人口集計表AD2!$A$2:$K$5000,9,FALSE)),0,VLOOKUP($Y$1*1000+K46,年齢別人口集計表AD2!$A$2:$K$5000,9,FALSE))</f>
        <v>0</v>
      </c>
      <c r="M46" s="62">
        <f>IF(ISNA(VLOOKUP($Y$1*1000+K46,年齢別人口集計表AD2!$A$2:$K$5000,10,FALSE)),0,VLOOKUP($Y$1*1000+K46,年齢別人口集計表AD2!$A$2:$K$5000,10,FALSE))</f>
        <v>0</v>
      </c>
      <c r="N46" s="62">
        <f>SUM(L46:M46)</f>
        <v>0</v>
      </c>
      <c r="O46" s="63"/>
      <c r="P46" s="62">
        <v>117</v>
      </c>
      <c r="Q46" s="62">
        <f>IF(ISNA(VLOOKUP($Y$1*1000+P46,年齢別人口集計表AD2!$A$2:$K$5000,9,FALSE)),0,VLOOKUP($Y$1*1000+P46,年齢別人口集計表AD2!$A$2:$K$5000,9,FALSE))</f>
        <v>0</v>
      </c>
      <c r="R46" s="62">
        <f>IF(ISNA(VLOOKUP($Y$1*1000+P46,年齢別人口集計表AD2!$A$2:$K$5000,10,FALSE)),0,VLOOKUP($Y$1*1000+P46,年齢別人口集計表AD2!$A$2:$K$5000,10,FALSE))</f>
        <v>0</v>
      </c>
      <c r="S46" s="62">
        <f>SUM(Q46:R46)</f>
        <v>0</v>
      </c>
      <c r="X46" s="57" t="s">
        <v>41</v>
      </c>
      <c r="Y46" s="57">
        <v>53</v>
      </c>
    </row>
    <row r="47" spans="1:25" x14ac:dyDescent="0.15">
      <c r="A47" s="62">
        <v>103</v>
      </c>
      <c r="B47" s="62">
        <f>IF(ISNA(VLOOKUP($Y$1*1000+A47,年齢別人口集計表AD2!$A$2:$K$5000,9,FALSE)),0,VLOOKUP($Y$1*1000+A47,年齢別人口集計表AD2!$A$2:$K$5000,9,FALSE))</f>
        <v>0</v>
      </c>
      <c r="C47" s="62">
        <f>IF(ISNA(VLOOKUP($Y$1*1000+A47,年齢別人口集計表AD2!$A$2:$K$5000,10,FALSE)),0,VLOOKUP($Y$1*1000+A47,年齢別人口集計表AD2!$A$2:$K$5000,10,FALSE))</f>
        <v>0</v>
      </c>
      <c r="D47" s="62">
        <f>SUM(B47:C47)</f>
        <v>0</v>
      </c>
      <c r="E47" s="63"/>
      <c r="F47" s="62">
        <v>108</v>
      </c>
      <c r="G47" s="62">
        <f>IF(ISNA(VLOOKUP($Y$1*1000+F47,年齢別人口集計表AD2!$A$2:$K$5000,9,FALSE)),0,VLOOKUP($Y$1*1000+F47,年齢別人口集計表AD2!$A$2:$K$5000,9,FALSE))</f>
        <v>0</v>
      </c>
      <c r="H47" s="62">
        <f>IF(ISNA(VLOOKUP($Y$1*1000+F47,年齢別人口集計表AD2!$A$2:$K$5000,10,FALSE)),0,VLOOKUP($Y$1*1000+F47,年齢別人口集計表AD2!$A$2:$K$5000,10,FALSE))</f>
        <v>0</v>
      </c>
      <c r="I47" s="62">
        <f>SUM(G47:H47)</f>
        <v>0</v>
      </c>
      <c r="J47" s="63"/>
      <c r="K47" s="62">
        <v>113</v>
      </c>
      <c r="L47" s="62">
        <f>IF(ISNA(VLOOKUP($Y$1*1000+K47,年齢別人口集計表AD2!$A$2:$K$5000,9,FALSE)),0,VLOOKUP($Y$1*1000+K47,年齢別人口集計表AD2!$A$2:$K$5000,9,FALSE))</f>
        <v>0</v>
      </c>
      <c r="M47" s="62">
        <f>IF(ISNA(VLOOKUP($Y$1*1000+K47,年齢別人口集計表AD2!$A$2:$K$5000,10,FALSE)),0,VLOOKUP($Y$1*1000+K47,年齢別人口集計表AD2!$A$2:$K$5000,10,FALSE))</f>
        <v>0</v>
      </c>
      <c r="N47" s="62">
        <f>SUM(L47:M47)</f>
        <v>0</v>
      </c>
      <c r="O47" s="63"/>
      <c r="P47" s="62">
        <v>118</v>
      </c>
      <c r="Q47" s="62">
        <f>IF(ISNA(VLOOKUP($Y$1*1000+P47,年齢別人口集計表AD2!$A$2:$K$5000,9,FALSE)),0,VLOOKUP($Y$1*1000+P47,年齢別人口集計表AD2!$A$2:$K$5000,9,FALSE))</f>
        <v>0</v>
      </c>
      <c r="R47" s="62">
        <f>IF(ISNA(VLOOKUP($Y$1*1000+P47,年齢別人口集計表AD2!$A$2:$K$5000,10,FALSE)),0,VLOOKUP($Y$1*1000+P47,年齢別人口集計表AD2!$A$2:$K$5000,10,FALSE))</f>
        <v>0</v>
      </c>
      <c r="S47" s="62">
        <f>SUM(Q47:R47)</f>
        <v>0</v>
      </c>
      <c r="X47" s="57" t="s">
        <v>42</v>
      </c>
      <c r="Y47" s="57">
        <v>54</v>
      </c>
    </row>
    <row r="48" spans="1:25" x14ac:dyDescent="0.15">
      <c r="A48" s="62">
        <v>104</v>
      </c>
      <c r="B48" s="62">
        <f>IF(ISNA(VLOOKUP($Y$1*1000+A48,年齢別人口集計表AD2!$A$2:$K$5000,9,FALSE)),0,VLOOKUP($Y$1*1000+A48,年齢別人口集計表AD2!$A$2:$K$5000,9,FALSE))</f>
        <v>0</v>
      </c>
      <c r="C48" s="62">
        <f>IF(ISNA(VLOOKUP($Y$1*1000+A48,年齢別人口集計表AD2!$A$2:$K$5000,10,FALSE)),0,VLOOKUP($Y$1*1000+A48,年齢別人口集計表AD2!$A$2:$K$5000,10,FALSE))</f>
        <v>0</v>
      </c>
      <c r="D48" s="62">
        <f>SUM(B48:C48)</f>
        <v>0</v>
      </c>
      <c r="E48" s="63"/>
      <c r="F48" s="62">
        <v>109</v>
      </c>
      <c r="G48" s="62">
        <f>IF(ISNA(VLOOKUP($Y$1*1000+F48,年齢別人口集計表AD2!$A$2:$K$5000,9,FALSE)),0,VLOOKUP($Y$1*1000+F48,年齢別人口集計表AD2!$A$2:$K$5000,9,FALSE))</f>
        <v>0</v>
      </c>
      <c r="H48" s="62">
        <f>IF(ISNA(VLOOKUP($Y$1*1000+F48,年齢別人口集計表AD2!$A$2:$K$5000,10,FALSE)),0,VLOOKUP($Y$1*1000+F48,年齢別人口集計表AD2!$A$2:$K$5000,10,FALSE))</f>
        <v>0</v>
      </c>
      <c r="I48" s="62">
        <f>SUM(G48:H48)</f>
        <v>0</v>
      </c>
      <c r="J48" s="63"/>
      <c r="K48" s="62">
        <v>114</v>
      </c>
      <c r="L48" s="62">
        <f>IF(ISNA(VLOOKUP($Y$1*1000+K48,年齢別人口集計表AD2!$A$2:$K$5000,9,FALSE)),0,VLOOKUP($Y$1*1000+K48,年齢別人口集計表AD2!$A$2:$K$5000,9,FALSE))</f>
        <v>0</v>
      </c>
      <c r="M48" s="62">
        <f>IF(ISNA(VLOOKUP($Y$1*1000+K48,年齢別人口集計表AD2!$A$2:$K$5000,10,FALSE)),0,VLOOKUP($Y$1*1000+K48,年齢別人口集計表AD2!$A$2:$K$5000,10,FALSE))</f>
        <v>0</v>
      </c>
      <c r="N48" s="62">
        <f>SUM(L48:M48)</f>
        <v>0</v>
      </c>
      <c r="O48" s="63"/>
      <c r="P48" s="62">
        <v>119</v>
      </c>
      <c r="Q48" s="62">
        <f>IF(ISNA(VLOOKUP($Y$1*1000+P48,年齢別人口集計表AD2!$A$2:$K$5000,9,FALSE)),0,VLOOKUP($Y$1*1000+P48,年齢別人口集計表AD2!$A$2:$K$5000,9,FALSE))</f>
        <v>0</v>
      </c>
      <c r="R48" s="62">
        <f>IF(ISNA(VLOOKUP($Y$1*1000+P48,年齢別人口集計表AD2!$A$2:$K$5000,10,FALSE)),0,VLOOKUP($Y$1*1000+P48,年齢別人口集計表AD2!$A$2:$K$5000,10,FALSE))</f>
        <v>0</v>
      </c>
      <c r="S48" s="62">
        <f>SUM(Q48:R48)</f>
        <v>0</v>
      </c>
      <c r="X48" s="57" t="s">
        <v>43</v>
      </c>
      <c r="Y48" s="57">
        <v>55</v>
      </c>
    </row>
    <row r="49" spans="1:25" x14ac:dyDescent="0.15">
      <c r="A49" s="64" t="s">
        <v>91</v>
      </c>
      <c r="B49" s="62">
        <f>SUM(B44:B48)</f>
        <v>0</v>
      </c>
      <c r="C49" s="62">
        <f>SUM(C44:C48)</f>
        <v>0</v>
      </c>
      <c r="D49" s="62">
        <f>SUM(D44:D48)</f>
        <v>0</v>
      </c>
      <c r="E49" s="63"/>
      <c r="F49" s="64" t="s">
        <v>91</v>
      </c>
      <c r="G49" s="62">
        <f>SUM(G44:G48)</f>
        <v>0</v>
      </c>
      <c r="H49" s="62">
        <f>SUM(H44:H48)</f>
        <v>0</v>
      </c>
      <c r="I49" s="62">
        <f>SUM(I44:I48)</f>
        <v>0</v>
      </c>
      <c r="J49" s="63"/>
      <c r="K49" s="64" t="s">
        <v>91</v>
      </c>
      <c r="L49" s="62">
        <f>SUM(L44:L48)</f>
        <v>0</v>
      </c>
      <c r="M49" s="62">
        <f>SUM(M44:M48)</f>
        <v>0</v>
      </c>
      <c r="N49" s="62">
        <f>SUM(N44:N48)</f>
        <v>0</v>
      </c>
      <c r="O49" s="63"/>
      <c r="P49" s="64" t="s">
        <v>91</v>
      </c>
      <c r="Q49" s="62">
        <f>SUM(Q44:Q48)</f>
        <v>0</v>
      </c>
      <c r="R49" s="62">
        <f>SUM(R44:R48)</f>
        <v>0</v>
      </c>
      <c r="S49" s="62">
        <f>SUM(S44:S48)</f>
        <v>0</v>
      </c>
      <c r="U49" s="65">
        <f>Q49+L49+G49+B49</f>
        <v>0</v>
      </c>
      <c r="V49" s="65">
        <f>R49+M49+H49+C49</f>
        <v>0</v>
      </c>
      <c r="X49" s="57" t="s">
        <v>44</v>
      </c>
      <c r="Y49" s="57">
        <v>56</v>
      </c>
    </row>
    <row r="50" spans="1:25" ht="14.25" thickBot="1" x14ac:dyDescent="0.2">
      <c r="A50" s="67"/>
      <c r="B50" s="67"/>
      <c r="C50" s="67"/>
      <c r="D50" s="67"/>
      <c r="F50" s="67"/>
      <c r="G50" s="67"/>
      <c r="H50" s="67"/>
      <c r="I50" s="67"/>
      <c r="K50" s="67"/>
      <c r="L50" s="67"/>
      <c r="M50" s="67"/>
      <c r="N50" s="67"/>
      <c r="P50" s="67"/>
      <c r="Q50" s="68"/>
      <c r="R50" s="68"/>
      <c r="S50" s="68"/>
      <c r="X50" s="57" t="s">
        <v>45</v>
      </c>
      <c r="Y50" s="57">
        <v>57</v>
      </c>
    </row>
    <row r="51" spans="1:25" ht="14.25" thickBot="1" x14ac:dyDescent="0.2">
      <c r="N51" s="76"/>
      <c r="O51" s="70"/>
      <c r="P51" s="69" t="s">
        <v>94</v>
      </c>
      <c r="Q51" s="71" t="s">
        <v>89</v>
      </c>
      <c r="R51" s="72" t="s">
        <v>90</v>
      </c>
      <c r="S51" s="72" t="s">
        <v>91</v>
      </c>
      <c r="X51" s="57" t="s">
        <v>46</v>
      </c>
      <c r="Y51" s="57">
        <v>58</v>
      </c>
    </row>
    <row r="52" spans="1:25" ht="14.25" thickBot="1" x14ac:dyDescent="0.2">
      <c r="N52" s="77"/>
      <c r="O52" s="70"/>
      <c r="P52" s="73" t="s">
        <v>95</v>
      </c>
      <c r="Q52" s="74">
        <f>SUM(U9:U49)</f>
        <v>124</v>
      </c>
      <c r="R52" s="75">
        <f>SUM(V9:V49)</f>
        <v>127</v>
      </c>
      <c r="S52" s="75">
        <f>SUM(Q52:R52)</f>
        <v>251</v>
      </c>
      <c r="U52" s="65">
        <f>SUM(U9:U49)</f>
        <v>124</v>
      </c>
      <c r="V52" s="65">
        <f>SUM(V9:V49)</f>
        <v>127</v>
      </c>
      <c r="X52" s="57" t="s">
        <v>47</v>
      </c>
      <c r="Y52" s="57">
        <v>59</v>
      </c>
    </row>
    <row r="53" spans="1:25" x14ac:dyDescent="0.15">
      <c r="U53" s="65">
        <f>G33+L33+Q33+U41+U49</f>
        <v>41</v>
      </c>
      <c r="V53" s="65">
        <f>H33+M33+R33+V41+V49</f>
        <v>42</v>
      </c>
      <c r="X53" s="57" t="s">
        <v>48</v>
      </c>
      <c r="Y53" s="57">
        <v>60</v>
      </c>
    </row>
    <row r="54" spans="1:25" x14ac:dyDescent="0.15">
      <c r="U54" s="65">
        <f>Q33+U41+U49</f>
        <v>14</v>
      </c>
      <c r="V54" s="65">
        <f>R33+V41+V49</f>
        <v>16</v>
      </c>
      <c r="X54" s="57" t="s">
        <v>49</v>
      </c>
      <c r="Y54" s="57">
        <v>61</v>
      </c>
    </row>
    <row r="55" spans="1:25" x14ac:dyDescent="0.15">
      <c r="X55" s="57" t="s">
        <v>50</v>
      </c>
      <c r="Y55" s="57">
        <v>62</v>
      </c>
    </row>
    <row r="56" spans="1:25" x14ac:dyDescent="0.15">
      <c r="X56" s="57" t="s">
        <v>51</v>
      </c>
      <c r="Y56" s="57">
        <v>63</v>
      </c>
    </row>
    <row r="57" spans="1:25" x14ac:dyDescent="0.15">
      <c r="X57" s="57" t="s">
        <v>52</v>
      </c>
      <c r="Y57" s="57">
        <v>64</v>
      </c>
    </row>
    <row r="58" spans="1:25" x14ac:dyDescent="0.15">
      <c r="X58" s="57" t="s">
        <v>53</v>
      </c>
      <c r="Y58" s="57">
        <v>65</v>
      </c>
    </row>
    <row r="59" spans="1:25" x14ac:dyDescent="0.15">
      <c r="X59" s="57" t="s">
        <v>54</v>
      </c>
      <c r="Y59" s="57">
        <v>66</v>
      </c>
    </row>
    <row r="60" spans="1:25" x14ac:dyDescent="0.15">
      <c r="X60" s="57" t="s">
        <v>55</v>
      </c>
      <c r="Y60" s="57">
        <v>67</v>
      </c>
    </row>
    <row r="61" spans="1:25" x14ac:dyDescent="0.15">
      <c r="X61" s="57" t="s">
        <v>122</v>
      </c>
      <c r="Y61" s="57">
        <v>68</v>
      </c>
    </row>
    <row r="62" spans="1:25" x14ac:dyDescent="0.15">
      <c r="X62" s="57" t="s">
        <v>56</v>
      </c>
      <c r="Y62" s="57">
        <v>69</v>
      </c>
    </row>
    <row r="63" spans="1:25" x14ac:dyDescent="0.15">
      <c r="X63" s="57" t="s">
        <v>57</v>
      </c>
      <c r="Y63" s="57">
        <v>70</v>
      </c>
    </row>
    <row r="64" spans="1:25" x14ac:dyDescent="0.15">
      <c r="X64" s="57" t="s">
        <v>58</v>
      </c>
      <c r="Y64" s="57">
        <v>71</v>
      </c>
    </row>
    <row r="65" spans="24:25" x14ac:dyDescent="0.15">
      <c r="X65" s="57" t="s">
        <v>59</v>
      </c>
      <c r="Y65" s="57">
        <v>72</v>
      </c>
    </row>
    <row r="66" spans="24:25" x14ac:dyDescent="0.15">
      <c r="X66" s="57" t="s">
        <v>60</v>
      </c>
      <c r="Y66" s="57">
        <v>73</v>
      </c>
    </row>
  </sheetData>
  <sheetProtection sheet="1"/>
  <phoneticPr fontId="2"/>
  <dataValidations count="1">
    <dataValidation type="list" allowBlank="1" showInputMessage="1" showErrorMessage="1" sqref="H1">
      <formula1>$X$3:$X$66</formula1>
    </dataValidation>
  </dataValidations>
  <pageMargins left="0.99" right="0.78700000000000003" top="0.47" bottom="0.28000000000000003" header="0.4" footer="0.21"/>
  <pageSetup paperSize="9" scale="84" orientation="landscape" verticalDpi="0" r:id="rId1"/>
  <headerFooter alignWithMargins="0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66"/>
  <sheetViews>
    <sheetView tabSelected="1" zoomScale="80" workbookViewId="0">
      <pane ySplit="1" topLeftCell="A2" activePane="bottomLeft" state="frozen"/>
      <selection activeCell="I52" sqref="I52"/>
      <selection pane="bottomLeft" activeCell="I52" sqref="I52"/>
    </sheetView>
  </sheetViews>
  <sheetFormatPr defaultRowHeight="13.5" x14ac:dyDescent="0.15"/>
  <cols>
    <col min="1" max="4" width="9" style="57"/>
    <col min="5" max="5" width="2.125" style="57" customWidth="1"/>
    <col min="6" max="9" width="9" style="57"/>
    <col min="10" max="10" width="0.875" style="57" customWidth="1"/>
    <col min="11" max="14" width="9" style="57"/>
    <col min="15" max="15" width="1" style="57" customWidth="1"/>
    <col min="16" max="16384" width="9" style="57"/>
  </cols>
  <sheetData>
    <row r="1" spans="1:25" x14ac:dyDescent="0.15">
      <c r="A1" s="55" t="s">
        <v>99</v>
      </c>
      <c r="B1" s="55"/>
      <c r="C1" s="55"/>
      <c r="D1" s="55"/>
      <c r="E1" s="55"/>
      <c r="F1" s="55"/>
      <c r="G1" s="56" t="s">
        <v>92</v>
      </c>
      <c r="H1" s="78" t="s">
        <v>157</v>
      </c>
      <c r="J1" s="55"/>
      <c r="K1" s="55"/>
      <c r="L1" s="55"/>
      <c r="M1" s="55"/>
      <c r="N1" s="55"/>
      <c r="O1" s="55" t="s">
        <v>93</v>
      </c>
      <c r="P1" s="55"/>
      <c r="Q1" s="55"/>
      <c r="R1" s="55" t="str">
        <f>高齢者率65!J1</f>
        <v>平成30年3月末</v>
      </c>
      <c r="S1" s="55"/>
      <c r="Y1" s="55">
        <f>VLOOKUP(H1,X3:Y67,2,FALSE)</f>
        <v>68</v>
      </c>
    </row>
    <row r="2" spans="1:25" x14ac:dyDescent="0.15">
      <c r="A2" s="58"/>
      <c r="B2" s="58"/>
      <c r="C2" s="58"/>
      <c r="D2" s="58"/>
      <c r="E2" s="55"/>
      <c r="F2" s="58"/>
      <c r="G2" s="58"/>
      <c r="H2" s="58"/>
      <c r="I2" s="58"/>
      <c r="J2" s="55"/>
      <c r="K2" s="58"/>
      <c r="L2" s="58"/>
      <c r="M2" s="58"/>
      <c r="N2" s="58"/>
      <c r="O2" s="55"/>
      <c r="P2" s="58"/>
      <c r="Q2" s="58"/>
      <c r="R2" s="58"/>
      <c r="S2" s="58"/>
    </row>
    <row r="3" spans="1:25" x14ac:dyDescent="0.15">
      <c r="A3" s="59" t="s">
        <v>0</v>
      </c>
      <c r="B3" s="59" t="s">
        <v>89</v>
      </c>
      <c r="C3" s="59" t="s">
        <v>90</v>
      </c>
      <c r="D3" s="59" t="s">
        <v>91</v>
      </c>
      <c r="E3" s="60"/>
      <c r="F3" s="59" t="s">
        <v>0</v>
      </c>
      <c r="G3" s="59" t="s">
        <v>89</v>
      </c>
      <c r="H3" s="59" t="s">
        <v>90</v>
      </c>
      <c r="I3" s="59" t="s">
        <v>91</v>
      </c>
      <c r="J3" s="60"/>
      <c r="K3" s="59" t="s">
        <v>0</v>
      </c>
      <c r="L3" s="59" t="s">
        <v>89</v>
      </c>
      <c r="M3" s="59" t="s">
        <v>90</v>
      </c>
      <c r="N3" s="59" t="s">
        <v>91</v>
      </c>
      <c r="O3" s="60"/>
      <c r="P3" s="59" t="s">
        <v>0</v>
      </c>
      <c r="Q3" s="59" t="s">
        <v>89</v>
      </c>
      <c r="R3" s="59" t="s">
        <v>90</v>
      </c>
      <c r="S3" s="59" t="s">
        <v>91</v>
      </c>
      <c r="T3" s="61"/>
      <c r="X3" s="57" t="s">
        <v>2</v>
      </c>
      <c r="Y3" s="57">
        <v>1</v>
      </c>
    </row>
    <row r="4" spans="1:25" x14ac:dyDescent="0.15">
      <c r="A4" s="62">
        <v>0</v>
      </c>
      <c r="B4" s="62">
        <f>IF(ISNA(VLOOKUP($Y$1*1000+A4,年齢別人口集計表AD2!$A$2:$K$5000,9,FALSE)),0,VLOOKUP($Y$1*1000+A4,年齢別人口集計表AD2!$A$2:$K$5000,9,FALSE))</f>
        <v>0</v>
      </c>
      <c r="C4" s="62">
        <f>IF(ISNA(VLOOKUP($Y$1*1000+A4,年齢別人口集計表AD2!$A$2:$K$5000,10,FALSE)),0,VLOOKUP($Y$1*1000+A4,年齢別人口集計表AD2!$A$2:$K$5000,10,FALSE))</f>
        <v>0</v>
      </c>
      <c r="D4" s="62">
        <f>SUM(B4:C4)</f>
        <v>0</v>
      </c>
      <c r="E4" s="63"/>
      <c r="F4" s="62">
        <v>5</v>
      </c>
      <c r="G4" s="62">
        <f>IF(ISNA(VLOOKUP($Y$1*1000+F4,年齢別人口集計表AD2!$A$2:$K$5000,9,FALSE)),0,VLOOKUP($Y$1*1000+F4,年齢別人口集計表AD2!$A$2:$K$5000,9,FALSE))</f>
        <v>0</v>
      </c>
      <c r="H4" s="62">
        <f>IF(ISNA(VLOOKUP($Y$1*1000+F4,年齢別人口集計表AD2!$A$2:$K$5000,10,FALSE)),0,VLOOKUP($Y$1*1000+F4,年齢別人口集計表AD2!$A$2:$K$5000,10,FALSE))</f>
        <v>0</v>
      </c>
      <c r="I4" s="62">
        <f>SUM(G4:H4)</f>
        <v>0</v>
      </c>
      <c r="J4" s="63"/>
      <c r="K4" s="62">
        <v>10</v>
      </c>
      <c r="L4" s="62">
        <f>IF(ISNA(VLOOKUP($Y$1*1000+K4,年齢別人口集計表AD2!$A$2:$K$5000,9,FALSE)),0,VLOOKUP($Y$1*1000+K4,年齢別人口集計表AD2!$A$2:$K$5000,9,FALSE))</f>
        <v>0</v>
      </c>
      <c r="M4" s="62">
        <f>IF(ISNA(VLOOKUP($Y$1*1000+K4,年齢別人口集計表AD2!$A$2:$K$5000,10,FALSE)),0,VLOOKUP($Y$1*1000+K4,年齢別人口集計表AD2!$A$2:$K$5000,10,FALSE))</f>
        <v>2</v>
      </c>
      <c r="N4" s="62">
        <f>SUM(L4:M4)</f>
        <v>2</v>
      </c>
      <c r="O4" s="63"/>
      <c r="P4" s="62">
        <v>15</v>
      </c>
      <c r="Q4" s="62">
        <f>IF(ISNA(VLOOKUP($Y$1*1000+P4,年齢別人口集計表AD2!$A$2:$K$5000,9,FALSE)),0,VLOOKUP($Y$1*1000+P4,年齢別人口集計表AD2!$A$2:$K$5000,9,FALSE))</f>
        <v>1</v>
      </c>
      <c r="R4" s="62">
        <f>IF(ISNA(VLOOKUP($Y$1*1000+P4,年齢別人口集計表AD2!$A$2:$K$5000,10,FALSE)),0,VLOOKUP($Y$1*1000+P4,年齢別人口集計表AD2!$A$2:$K$5000,10,FALSE))</f>
        <v>0</v>
      </c>
      <c r="S4" s="62">
        <f>SUM(Q4:R4)</f>
        <v>1</v>
      </c>
      <c r="X4" s="57" t="s">
        <v>3</v>
      </c>
      <c r="Y4" s="57">
        <v>2</v>
      </c>
    </row>
    <row r="5" spans="1:25" x14ac:dyDescent="0.15">
      <c r="A5" s="62">
        <v>1</v>
      </c>
      <c r="B5" s="62">
        <f>IF(ISNA(VLOOKUP($Y$1*1000+A5,年齢別人口集計表AD2!$A$2:$K$5000,9,FALSE)),0,VLOOKUP($Y$1*1000+A5,年齢別人口集計表AD2!$A$2:$K$5000,9,FALSE))</f>
        <v>0</v>
      </c>
      <c r="C5" s="62">
        <f>IF(ISNA(VLOOKUP($Y$1*1000+A5,年齢別人口集計表AD2!$A$2:$K$5000,10,FALSE)),0,VLOOKUP($Y$1*1000+A5,年齢別人口集計表AD2!$A$2:$K$5000,10,FALSE))</f>
        <v>0</v>
      </c>
      <c r="D5" s="62">
        <f>SUM(B5:C5)</f>
        <v>0</v>
      </c>
      <c r="E5" s="63"/>
      <c r="F5" s="62">
        <v>6</v>
      </c>
      <c r="G5" s="62">
        <f>IF(ISNA(VLOOKUP($Y$1*1000+F5,年齢別人口集計表AD2!$A$2:$K$5000,9,FALSE)),0,VLOOKUP($Y$1*1000+F5,年齢別人口集計表AD2!$A$2:$K$5000,9,FALSE))</f>
        <v>0</v>
      </c>
      <c r="H5" s="62">
        <f>IF(ISNA(VLOOKUP($Y$1*1000+F5,年齢別人口集計表AD2!$A$2:$K$5000,10,FALSE)),0,VLOOKUP($Y$1*1000+F5,年齢別人口集計表AD2!$A$2:$K$5000,10,FALSE))</f>
        <v>0</v>
      </c>
      <c r="I5" s="62">
        <f>SUM(G5:H5)</f>
        <v>0</v>
      </c>
      <c r="J5" s="63"/>
      <c r="K5" s="62">
        <v>11</v>
      </c>
      <c r="L5" s="62">
        <f>IF(ISNA(VLOOKUP($Y$1*1000+K5,年齢別人口集計表AD2!$A$2:$K$5000,9,FALSE)),0,VLOOKUP($Y$1*1000+K5,年齢別人口集計表AD2!$A$2:$K$5000,9,FALSE))</f>
        <v>0</v>
      </c>
      <c r="M5" s="62">
        <f>IF(ISNA(VLOOKUP($Y$1*1000+K5,年齢別人口集計表AD2!$A$2:$K$5000,10,FALSE)),0,VLOOKUP($Y$1*1000+K5,年齢別人口集計表AD2!$A$2:$K$5000,10,FALSE))</f>
        <v>2</v>
      </c>
      <c r="N5" s="62">
        <f>SUM(L5:M5)</f>
        <v>2</v>
      </c>
      <c r="O5" s="63"/>
      <c r="P5" s="62">
        <v>16</v>
      </c>
      <c r="Q5" s="62">
        <f>IF(ISNA(VLOOKUP($Y$1*1000+P5,年齢別人口集計表AD2!$A$2:$K$5000,9,FALSE)),0,VLOOKUP($Y$1*1000+P5,年齢別人口集計表AD2!$A$2:$K$5000,9,FALSE))</f>
        <v>0</v>
      </c>
      <c r="R5" s="62">
        <f>IF(ISNA(VLOOKUP($Y$1*1000+P5,年齢別人口集計表AD2!$A$2:$K$5000,10,FALSE)),0,VLOOKUP($Y$1*1000+P5,年齢別人口集計表AD2!$A$2:$K$5000,10,FALSE))</f>
        <v>0</v>
      </c>
      <c r="S5" s="62">
        <f>SUM(Q5:R5)</f>
        <v>0</v>
      </c>
      <c r="X5" s="57" t="s">
        <v>4</v>
      </c>
      <c r="Y5" s="57">
        <v>3</v>
      </c>
    </row>
    <row r="6" spans="1:25" x14ac:dyDescent="0.15">
      <c r="A6" s="62">
        <v>2</v>
      </c>
      <c r="B6" s="62">
        <f>IF(ISNA(VLOOKUP($Y$1*1000+A6,年齢別人口集計表AD2!$A$2:$K$5000,9,FALSE)),0,VLOOKUP($Y$1*1000+A6,年齢別人口集計表AD2!$A$2:$K$5000,9,FALSE))</f>
        <v>0</v>
      </c>
      <c r="C6" s="62">
        <f>IF(ISNA(VLOOKUP($Y$1*1000+A6,年齢別人口集計表AD2!$A$2:$K$5000,10,FALSE)),0,VLOOKUP($Y$1*1000+A6,年齢別人口集計表AD2!$A$2:$K$5000,10,FALSE))</f>
        <v>0</v>
      </c>
      <c r="D6" s="62">
        <f>SUM(B6:C6)</f>
        <v>0</v>
      </c>
      <c r="E6" s="63"/>
      <c r="F6" s="62">
        <v>7</v>
      </c>
      <c r="G6" s="62">
        <f>IF(ISNA(VLOOKUP($Y$1*1000+F6,年齢別人口集計表AD2!$A$2:$K$5000,9,FALSE)),0,VLOOKUP($Y$1*1000+F6,年齢別人口集計表AD2!$A$2:$K$5000,9,FALSE))</f>
        <v>0</v>
      </c>
      <c r="H6" s="62">
        <f>IF(ISNA(VLOOKUP($Y$1*1000+F6,年齢別人口集計表AD2!$A$2:$K$5000,10,FALSE)),0,VLOOKUP($Y$1*1000+F6,年齢別人口集計表AD2!$A$2:$K$5000,10,FALSE))</f>
        <v>1</v>
      </c>
      <c r="I6" s="62">
        <f>SUM(G6:H6)</f>
        <v>1</v>
      </c>
      <c r="J6" s="63"/>
      <c r="K6" s="62">
        <v>12</v>
      </c>
      <c r="L6" s="62">
        <f>IF(ISNA(VLOOKUP($Y$1*1000+K6,年齢別人口集計表AD2!$A$2:$K$5000,9,FALSE)),0,VLOOKUP($Y$1*1000+K6,年齢別人口集計表AD2!$A$2:$K$5000,9,FALSE))</f>
        <v>1</v>
      </c>
      <c r="M6" s="62">
        <f>IF(ISNA(VLOOKUP($Y$1*1000+K6,年齢別人口集計表AD2!$A$2:$K$5000,10,FALSE)),0,VLOOKUP($Y$1*1000+K6,年齢別人口集計表AD2!$A$2:$K$5000,10,FALSE))</f>
        <v>0</v>
      </c>
      <c r="N6" s="62">
        <f>SUM(L6:M6)</f>
        <v>1</v>
      </c>
      <c r="O6" s="63"/>
      <c r="P6" s="62">
        <v>17</v>
      </c>
      <c r="Q6" s="62">
        <f>IF(ISNA(VLOOKUP($Y$1*1000+P6,年齢別人口集計表AD2!$A$2:$K$5000,9,FALSE)),0,VLOOKUP($Y$1*1000+P6,年齢別人口集計表AD2!$A$2:$K$5000,9,FALSE))</f>
        <v>1</v>
      </c>
      <c r="R6" s="62">
        <f>IF(ISNA(VLOOKUP($Y$1*1000+P6,年齢別人口集計表AD2!$A$2:$K$5000,10,FALSE)),0,VLOOKUP($Y$1*1000+P6,年齢別人口集計表AD2!$A$2:$K$5000,10,FALSE))</f>
        <v>3</v>
      </c>
      <c r="S6" s="62">
        <f>SUM(Q6:R6)</f>
        <v>4</v>
      </c>
      <c r="X6" s="57" t="s">
        <v>5</v>
      </c>
      <c r="Y6" s="57">
        <v>4</v>
      </c>
    </row>
    <row r="7" spans="1:25" x14ac:dyDescent="0.15">
      <c r="A7" s="62">
        <v>3</v>
      </c>
      <c r="B7" s="62">
        <f>IF(ISNA(VLOOKUP($Y$1*1000+A7,年齢別人口集計表AD2!$A$2:$K$5000,9,FALSE)),0,VLOOKUP($Y$1*1000+A7,年齢別人口集計表AD2!$A$2:$K$5000,9,FALSE))</f>
        <v>0</v>
      </c>
      <c r="C7" s="62">
        <f>IF(ISNA(VLOOKUP($Y$1*1000+A7,年齢別人口集計表AD2!$A$2:$K$5000,10,FALSE)),0,VLOOKUP($Y$1*1000+A7,年齢別人口集計表AD2!$A$2:$K$5000,10,FALSE))</f>
        <v>0</v>
      </c>
      <c r="D7" s="62">
        <f>SUM(B7:C7)</f>
        <v>0</v>
      </c>
      <c r="E7" s="63"/>
      <c r="F7" s="62">
        <v>8</v>
      </c>
      <c r="G7" s="62">
        <f>IF(ISNA(VLOOKUP($Y$1*1000+F7,年齢別人口集計表AD2!$A$2:$K$5000,9,FALSE)),0,VLOOKUP($Y$1*1000+F7,年齢別人口集計表AD2!$A$2:$K$5000,9,FALSE))</f>
        <v>0</v>
      </c>
      <c r="H7" s="62">
        <f>IF(ISNA(VLOOKUP($Y$1*1000+F7,年齢別人口集計表AD2!$A$2:$K$5000,10,FALSE)),0,VLOOKUP($Y$1*1000+F7,年齢別人口集計表AD2!$A$2:$K$5000,10,FALSE))</f>
        <v>0</v>
      </c>
      <c r="I7" s="62">
        <f>SUM(G7:H7)</f>
        <v>0</v>
      </c>
      <c r="J7" s="63"/>
      <c r="K7" s="62">
        <v>13</v>
      </c>
      <c r="L7" s="62">
        <f>IF(ISNA(VLOOKUP($Y$1*1000+K7,年齢別人口集計表AD2!$A$2:$K$5000,9,FALSE)),0,VLOOKUP($Y$1*1000+K7,年齢別人口集計表AD2!$A$2:$K$5000,9,FALSE))</f>
        <v>0</v>
      </c>
      <c r="M7" s="62">
        <f>IF(ISNA(VLOOKUP($Y$1*1000+K7,年齢別人口集計表AD2!$A$2:$K$5000,10,FALSE)),0,VLOOKUP($Y$1*1000+K7,年齢別人口集計表AD2!$A$2:$K$5000,10,FALSE))</f>
        <v>0</v>
      </c>
      <c r="N7" s="62">
        <f>SUM(L7:M7)</f>
        <v>0</v>
      </c>
      <c r="O7" s="63"/>
      <c r="P7" s="62">
        <v>18</v>
      </c>
      <c r="Q7" s="62">
        <f>IF(ISNA(VLOOKUP($Y$1*1000+P7,年齢別人口集計表AD2!$A$2:$K$5000,9,FALSE)),0,VLOOKUP($Y$1*1000+P7,年齢別人口集計表AD2!$A$2:$K$5000,9,FALSE))</f>
        <v>0</v>
      </c>
      <c r="R7" s="62">
        <f>IF(ISNA(VLOOKUP($Y$1*1000+P7,年齢別人口集計表AD2!$A$2:$K$5000,10,FALSE)),0,VLOOKUP($Y$1*1000+P7,年齢別人口集計表AD2!$A$2:$K$5000,10,FALSE))</f>
        <v>2</v>
      </c>
      <c r="S7" s="62">
        <f>SUM(Q7:R7)</f>
        <v>2</v>
      </c>
      <c r="X7" s="57" t="s">
        <v>6</v>
      </c>
      <c r="Y7" s="57">
        <v>5</v>
      </c>
    </row>
    <row r="8" spans="1:25" x14ac:dyDescent="0.15">
      <c r="A8" s="62">
        <v>4</v>
      </c>
      <c r="B8" s="62">
        <f>IF(ISNA(VLOOKUP($Y$1*1000+A8,年齢別人口集計表AD2!$A$2:$K$5000,9,FALSE)),0,VLOOKUP($Y$1*1000+A8,年齢別人口集計表AD2!$A$2:$K$5000,9,FALSE))</f>
        <v>0</v>
      </c>
      <c r="C8" s="62">
        <f>IF(ISNA(VLOOKUP($Y$1*1000+A8,年齢別人口集計表AD2!$A$2:$K$5000,10,FALSE)),0,VLOOKUP($Y$1*1000+A8,年齢別人口集計表AD2!$A$2:$K$5000,10,FALSE))</f>
        <v>0</v>
      </c>
      <c r="D8" s="62">
        <f>SUM(B8:C8)</f>
        <v>0</v>
      </c>
      <c r="E8" s="63"/>
      <c r="F8" s="62">
        <v>9</v>
      </c>
      <c r="G8" s="62">
        <f>IF(ISNA(VLOOKUP($Y$1*1000+F8,年齢別人口集計表AD2!$A$2:$K$5000,9,FALSE)),0,VLOOKUP($Y$1*1000+F8,年齢別人口集計表AD2!$A$2:$K$5000,9,FALSE))</f>
        <v>0</v>
      </c>
      <c r="H8" s="62">
        <f>IF(ISNA(VLOOKUP($Y$1*1000+F8,年齢別人口集計表AD2!$A$2:$K$5000,10,FALSE)),0,VLOOKUP($Y$1*1000+F8,年齢別人口集計表AD2!$A$2:$K$5000,10,FALSE))</f>
        <v>1</v>
      </c>
      <c r="I8" s="62">
        <f>SUM(G8:H8)</f>
        <v>1</v>
      </c>
      <c r="J8" s="63"/>
      <c r="K8" s="62">
        <v>14</v>
      </c>
      <c r="L8" s="62">
        <f>IF(ISNA(VLOOKUP($Y$1*1000+K8,年齢別人口集計表AD2!$A$2:$K$5000,9,FALSE)),0,VLOOKUP($Y$1*1000+K8,年齢別人口集計表AD2!$A$2:$K$5000,9,FALSE))</f>
        <v>0</v>
      </c>
      <c r="M8" s="62">
        <f>IF(ISNA(VLOOKUP($Y$1*1000+K8,年齢別人口集計表AD2!$A$2:$K$5000,10,FALSE)),0,VLOOKUP($Y$1*1000+K8,年齢別人口集計表AD2!$A$2:$K$5000,10,FALSE))</f>
        <v>0</v>
      </c>
      <c r="N8" s="62">
        <f>SUM(L8:M8)</f>
        <v>0</v>
      </c>
      <c r="O8" s="63"/>
      <c r="P8" s="62">
        <v>19</v>
      </c>
      <c r="Q8" s="62">
        <f>IF(ISNA(VLOOKUP($Y$1*1000+P8,年齢別人口集計表AD2!$A$2:$K$5000,9,FALSE)),0,VLOOKUP($Y$1*1000+P8,年齢別人口集計表AD2!$A$2:$K$5000,9,FALSE))</f>
        <v>0</v>
      </c>
      <c r="R8" s="62">
        <f>IF(ISNA(VLOOKUP($Y$1*1000+P8,年齢別人口集計表AD2!$A$2:$K$5000,10,FALSE)),0,VLOOKUP($Y$1*1000+P8,年齢別人口集計表AD2!$A$2:$K$5000,10,FALSE))</f>
        <v>2</v>
      </c>
      <c r="S8" s="62">
        <f>SUM(Q8:R8)</f>
        <v>2</v>
      </c>
      <c r="X8" s="57" t="s">
        <v>7</v>
      </c>
      <c r="Y8" s="57">
        <v>6</v>
      </c>
    </row>
    <row r="9" spans="1:25" x14ac:dyDescent="0.15">
      <c r="A9" s="64" t="s">
        <v>91</v>
      </c>
      <c r="B9" s="62">
        <f>SUM(B4:B8)</f>
        <v>0</v>
      </c>
      <c r="C9" s="62">
        <f>SUM(C4:C8)</f>
        <v>0</v>
      </c>
      <c r="D9" s="62">
        <f>SUM(D4:D8)</f>
        <v>0</v>
      </c>
      <c r="E9" s="63"/>
      <c r="F9" s="64" t="s">
        <v>91</v>
      </c>
      <c r="G9" s="62">
        <f>SUM(G4:G8)</f>
        <v>0</v>
      </c>
      <c r="H9" s="62">
        <f>SUM(H4:H8)</f>
        <v>2</v>
      </c>
      <c r="I9" s="62">
        <f>SUM(I4:I8)</f>
        <v>2</v>
      </c>
      <c r="J9" s="63"/>
      <c r="K9" s="64" t="s">
        <v>91</v>
      </c>
      <c r="L9" s="62">
        <f>SUM(L4:L8)</f>
        <v>1</v>
      </c>
      <c r="M9" s="62">
        <f>SUM(M4:M8)</f>
        <v>4</v>
      </c>
      <c r="N9" s="62">
        <f>SUM(N4:N8)</f>
        <v>5</v>
      </c>
      <c r="O9" s="63"/>
      <c r="P9" s="64" t="s">
        <v>91</v>
      </c>
      <c r="Q9" s="62">
        <f>SUM(Q4:Q8)</f>
        <v>2</v>
      </c>
      <c r="R9" s="62">
        <f>SUM(R4:R8)</f>
        <v>7</v>
      </c>
      <c r="S9" s="62">
        <f>SUM(S4:S8)</f>
        <v>9</v>
      </c>
      <c r="U9" s="65">
        <f>Q9+L9+G9+B9</f>
        <v>3</v>
      </c>
      <c r="V9" s="65">
        <f>R9+M9+H9+C9</f>
        <v>13</v>
      </c>
      <c r="X9" s="57" t="s">
        <v>8</v>
      </c>
      <c r="Y9" s="57">
        <v>7</v>
      </c>
    </row>
    <row r="10" spans="1:25" x14ac:dyDescent="0.15">
      <c r="A10" s="66"/>
      <c r="B10" s="66"/>
      <c r="C10" s="66"/>
      <c r="D10" s="66"/>
      <c r="F10" s="66"/>
      <c r="G10" s="66"/>
      <c r="H10" s="66"/>
      <c r="I10" s="66"/>
      <c r="K10" s="66"/>
      <c r="L10" s="66"/>
      <c r="M10" s="66"/>
      <c r="N10" s="66"/>
      <c r="P10" s="66"/>
      <c r="Q10" s="66"/>
      <c r="R10" s="66"/>
      <c r="S10" s="66"/>
      <c r="X10" s="57" t="s">
        <v>9</v>
      </c>
      <c r="Y10" s="57">
        <v>8</v>
      </c>
    </row>
    <row r="11" spans="1:25" x14ac:dyDescent="0.15">
      <c r="A11" s="64" t="s">
        <v>0</v>
      </c>
      <c r="B11" s="64" t="s">
        <v>89</v>
      </c>
      <c r="C11" s="64" t="s">
        <v>90</v>
      </c>
      <c r="D11" s="64" t="s">
        <v>91</v>
      </c>
      <c r="E11" s="63"/>
      <c r="F11" s="64" t="s">
        <v>0</v>
      </c>
      <c r="G11" s="64" t="s">
        <v>89</v>
      </c>
      <c r="H11" s="64" t="s">
        <v>90</v>
      </c>
      <c r="I11" s="64" t="s">
        <v>91</v>
      </c>
      <c r="J11" s="63"/>
      <c r="K11" s="64" t="s">
        <v>0</v>
      </c>
      <c r="L11" s="64" t="s">
        <v>89</v>
      </c>
      <c r="M11" s="64" t="s">
        <v>90</v>
      </c>
      <c r="N11" s="64" t="s">
        <v>91</v>
      </c>
      <c r="O11" s="63"/>
      <c r="P11" s="64" t="s">
        <v>0</v>
      </c>
      <c r="Q11" s="64" t="s">
        <v>89</v>
      </c>
      <c r="R11" s="64" t="s">
        <v>90</v>
      </c>
      <c r="S11" s="64" t="s">
        <v>91</v>
      </c>
      <c r="X11" s="57" t="s">
        <v>10</v>
      </c>
      <c r="Y11" s="57">
        <v>9</v>
      </c>
    </row>
    <row r="12" spans="1:25" x14ac:dyDescent="0.15">
      <c r="A12" s="62">
        <v>20</v>
      </c>
      <c r="B12" s="62">
        <f>IF(ISNA(VLOOKUP($Y$1*1000+A12,年齢別人口集計表AD2!$A$2:$K$5000,9,FALSE)),0,VLOOKUP($Y$1*1000+A12,年齢別人口集計表AD2!$A$2:$K$5000,9,FALSE))</f>
        <v>3</v>
      </c>
      <c r="C12" s="62">
        <f>IF(ISNA(VLOOKUP($Y$1*1000+A12,年齢別人口集計表AD2!$A$2:$K$5000,10,FALSE)),0,VLOOKUP($Y$1*1000+A12,年齢別人口集計表AD2!$A$2:$K$5000,10,FALSE))</f>
        <v>1</v>
      </c>
      <c r="D12" s="62">
        <f>SUM(B12:C12)</f>
        <v>4</v>
      </c>
      <c r="E12" s="63"/>
      <c r="F12" s="62">
        <v>25</v>
      </c>
      <c r="G12" s="62">
        <f>IF(ISNA(VLOOKUP($Y$1*1000+F12,年齢別人口集計表AD2!$A$2:$K$5000,9,FALSE)),0,VLOOKUP($Y$1*1000+F12,年齢別人口集計表AD2!$A$2:$K$5000,9,FALSE))</f>
        <v>0</v>
      </c>
      <c r="H12" s="62">
        <f>IF(ISNA(VLOOKUP($Y$1*1000+F12,年齢別人口集計表AD2!$A$2:$K$5000,10,FALSE)),0,VLOOKUP($Y$1*1000+F12,年齢別人口集計表AD2!$A$2:$K$5000,10,FALSE))</f>
        <v>0</v>
      </c>
      <c r="I12" s="62">
        <f>SUM(G12:H12)</f>
        <v>0</v>
      </c>
      <c r="J12" s="63"/>
      <c r="K12" s="62">
        <v>30</v>
      </c>
      <c r="L12" s="62">
        <f>IF(ISNA(VLOOKUP($Y$1*1000+K12,年齢別人口集計表AD2!$A$2:$K$5000,9,FALSE)),0,VLOOKUP($Y$1*1000+K12,年齢別人口集計表AD2!$A$2:$K$5000,9,FALSE))</f>
        <v>0</v>
      </c>
      <c r="M12" s="62">
        <f>IF(ISNA(VLOOKUP($Y$1*1000+K12,年齢別人口集計表AD2!$A$2:$K$5000,10,FALSE)),0,VLOOKUP($Y$1*1000+K12,年齢別人口集計表AD2!$A$2:$K$5000,10,FALSE))</f>
        <v>0</v>
      </c>
      <c r="N12" s="62">
        <f>SUM(L12:M12)</f>
        <v>0</v>
      </c>
      <c r="O12" s="63"/>
      <c r="P12" s="62">
        <v>35</v>
      </c>
      <c r="Q12" s="62">
        <f>IF(ISNA(VLOOKUP($Y$1*1000+P12,年齢別人口集計表AD2!$A$2:$K$5000,9,FALSE)),0,VLOOKUP($Y$1*1000+P12,年齢別人口集計表AD2!$A$2:$K$5000,9,FALSE))</f>
        <v>1</v>
      </c>
      <c r="R12" s="62">
        <f>IF(ISNA(VLOOKUP($Y$1*1000+P12,年齢別人口集計表AD2!$A$2:$K$5000,10,FALSE)),0,VLOOKUP($Y$1*1000+P12,年齢別人口集計表AD2!$A$2:$K$5000,10,FALSE))</f>
        <v>0</v>
      </c>
      <c r="S12" s="62">
        <f>SUM(Q12:R12)</f>
        <v>1</v>
      </c>
      <c r="X12" s="57" t="s">
        <v>11</v>
      </c>
      <c r="Y12" s="57">
        <v>10</v>
      </c>
    </row>
    <row r="13" spans="1:25" x14ac:dyDescent="0.15">
      <c r="A13" s="62">
        <v>21</v>
      </c>
      <c r="B13" s="62">
        <f>IF(ISNA(VLOOKUP($Y$1*1000+A13,年齢別人口集計表AD2!$A$2:$K$5000,9,FALSE)),0,VLOOKUP($Y$1*1000+A13,年齢別人口集計表AD2!$A$2:$K$5000,9,FALSE))</f>
        <v>2</v>
      </c>
      <c r="C13" s="62">
        <f>IF(ISNA(VLOOKUP($Y$1*1000+A13,年齢別人口集計表AD2!$A$2:$K$5000,10,FALSE)),0,VLOOKUP($Y$1*1000+A13,年齢別人口集計表AD2!$A$2:$K$5000,10,FALSE))</f>
        <v>2</v>
      </c>
      <c r="D13" s="62">
        <f>SUM(B13:C13)</f>
        <v>4</v>
      </c>
      <c r="E13" s="63"/>
      <c r="F13" s="62">
        <v>26</v>
      </c>
      <c r="G13" s="62">
        <f>IF(ISNA(VLOOKUP($Y$1*1000+F13,年齢別人口集計表AD2!$A$2:$K$5000,9,FALSE)),0,VLOOKUP($Y$1*1000+F13,年齢別人口集計表AD2!$A$2:$K$5000,9,FALSE))</f>
        <v>0</v>
      </c>
      <c r="H13" s="62">
        <f>IF(ISNA(VLOOKUP($Y$1*1000+F13,年齢別人口集計表AD2!$A$2:$K$5000,10,FALSE)),0,VLOOKUP($Y$1*1000+F13,年齢別人口集計表AD2!$A$2:$K$5000,10,FALSE))</f>
        <v>1</v>
      </c>
      <c r="I13" s="62">
        <f>SUM(G13:H13)</f>
        <v>1</v>
      </c>
      <c r="J13" s="63"/>
      <c r="K13" s="62">
        <v>31</v>
      </c>
      <c r="L13" s="62">
        <f>IF(ISNA(VLOOKUP($Y$1*1000+K13,年齢別人口集計表AD2!$A$2:$K$5000,9,FALSE)),0,VLOOKUP($Y$1*1000+K13,年齢別人口集計表AD2!$A$2:$K$5000,9,FALSE))</f>
        <v>0</v>
      </c>
      <c r="M13" s="62">
        <f>IF(ISNA(VLOOKUP($Y$1*1000+K13,年齢別人口集計表AD2!$A$2:$K$5000,10,FALSE)),0,VLOOKUP($Y$1*1000+K13,年齢別人口集計表AD2!$A$2:$K$5000,10,FALSE))</f>
        <v>0</v>
      </c>
      <c r="N13" s="62">
        <f>SUM(L13:M13)</f>
        <v>0</v>
      </c>
      <c r="O13" s="63"/>
      <c r="P13" s="62">
        <v>36</v>
      </c>
      <c r="Q13" s="62">
        <f>IF(ISNA(VLOOKUP($Y$1*1000+P13,年齢別人口集計表AD2!$A$2:$K$5000,9,FALSE)),0,VLOOKUP($Y$1*1000+P13,年齢別人口集計表AD2!$A$2:$K$5000,9,FALSE))</f>
        <v>1</v>
      </c>
      <c r="R13" s="62">
        <f>IF(ISNA(VLOOKUP($Y$1*1000+P13,年齢別人口集計表AD2!$A$2:$K$5000,10,FALSE)),0,VLOOKUP($Y$1*1000+P13,年齢別人口集計表AD2!$A$2:$K$5000,10,FALSE))</f>
        <v>0</v>
      </c>
      <c r="S13" s="62">
        <f>SUM(Q13:R13)</f>
        <v>1</v>
      </c>
      <c r="X13" s="57" t="s">
        <v>12</v>
      </c>
      <c r="Y13" s="57">
        <v>11</v>
      </c>
    </row>
    <row r="14" spans="1:25" x14ac:dyDescent="0.15">
      <c r="A14" s="62">
        <v>22</v>
      </c>
      <c r="B14" s="62">
        <f>IF(ISNA(VLOOKUP($Y$1*1000+A14,年齢別人口集計表AD2!$A$2:$K$5000,9,FALSE)),0,VLOOKUP($Y$1*1000+A14,年齢別人口集計表AD2!$A$2:$K$5000,9,FALSE))</f>
        <v>0</v>
      </c>
      <c r="C14" s="62">
        <f>IF(ISNA(VLOOKUP($Y$1*1000+A14,年齢別人口集計表AD2!$A$2:$K$5000,10,FALSE)),0,VLOOKUP($Y$1*1000+A14,年齢別人口集計表AD2!$A$2:$K$5000,10,FALSE))</f>
        <v>0</v>
      </c>
      <c r="D14" s="62">
        <f>SUM(B14:C14)</f>
        <v>0</v>
      </c>
      <c r="E14" s="63"/>
      <c r="F14" s="62">
        <v>27</v>
      </c>
      <c r="G14" s="62">
        <f>IF(ISNA(VLOOKUP($Y$1*1000+F14,年齢別人口集計表AD2!$A$2:$K$5000,9,FALSE)),0,VLOOKUP($Y$1*1000+F14,年齢別人口集計表AD2!$A$2:$K$5000,9,FALSE))</f>
        <v>0</v>
      </c>
      <c r="H14" s="62">
        <f>IF(ISNA(VLOOKUP($Y$1*1000+F14,年齢別人口集計表AD2!$A$2:$K$5000,10,FALSE)),0,VLOOKUP($Y$1*1000+F14,年齢別人口集計表AD2!$A$2:$K$5000,10,FALSE))</f>
        <v>1</v>
      </c>
      <c r="I14" s="62">
        <f>SUM(G14:H14)</f>
        <v>1</v>
      </c>
      <c r="J14" s="63"/>
      <c r="K14" s="62">
        <v>32</v>
      </c>
      <c r="L14" s="62">
        <f>IF(ISNA(VLOOKUP($Y$1*1000+K14,年齢別人口集計表AD2!$A$2:$K$5000,9,FALSE)),0,VLOOKUP($Y$1*1000+K14,年齢別人口集計表AD2!$A$2:$K$5000,9,FALSE))</f>
        <v>1</v>
      </c>
      <c r="M14" s="62">
        <f>IF(ISNA(VLOOKUP($Y$1*1000+K14,年齢別人口集計表AD2!$A$2:$K$5000,10,FALSE)),0,VLOOKUP($Y$1*1000+K14,年齢別人口集計表AD2!$A$2:$K$5000,10,FALSE))</f>
        <v>0</v>
      </c>
      <c r="N14" s="62">
        <f>SUM(L14:M14)</f>
        <v>1</v>
      </c>
      <c r="O14" s="63"/>
      <c r="P14" s="62">
        <v>37</v>
      </c>
      <c r="Q14" s="62">
        <f>IF(ISNA(VLOOKUP($Y$1*1000+P14,年齢別人口集計表AD2!$A$2:$K$5000,9,FALSE)),0,VLOOKUP($Y$1*1000+P14,年齢別人口集計表AD2!$A$2:$K$5000,9,FALSE))</f>
        <v>2</v>
      </c>
      <c r="R14" s="62">
        <f>IF(ISNA(VLOOKUP($Y$1*1000+P14,年齢別人口集計表AD2!$A$2:$K$5000,10,FALSE)),0,VLOOKUP($Y$1*1000+P14,年齢別人口集計表AD2!$A$2:$K$5000,10,FALSE))</f>
        <v>0</v>
      </c>
      <c r="S14" s="62">
        <f>SUM(Q14:R14)</f>
        <v>2</v>
      </c>
      <c r="X14" s="57" t="s">
        <v>13</v>
      </c>
      <c r="Y14" s="57">
        <v>12</v>
      </c>
    </row>
    <row r="15" spans="1:25" x14ac:dyDescent="0.15">
      <c r="A15" s="62">
        <v>23</v>
      </c>
      <c r="B15" s="62">
        <f>IF(ISNA(VLOOKUP($Y$1*1000+A15,年齢別人口集計表AD2!$A$2:$K$5000,9,FALSE)),0,VLOOKUP($Y$1*1000+A15,年齢別人口集計表AD2!$A$2:$K$5000,9,FALSE))</f>
        <v>0</v>
      </c>
      <c r="C15" s="62">
        <f>IF(ISNA(VLOOKUP($Y$1*1000+A15,年齢別人口集計表AD2!$A$2:$K$5000,10,FALSE)),0,VLOOKUP($Y$1*1000+A15,年齢別人口集計表AD2!$A$2:$K$5000,10,FALSE))</f>
        <v>1</v>
      </c>
      <c r="D15" s="62">
        <f>SUM(B15:C15)</f>
        <v>1</v>
      </c>
      <c r="E15" s="63"/>
      <c r="F15" s="62">
        <v>28</v>
      </c>
      <c r="G15" s="62">
        <f>IF(ISNA(VLOOKUP($Y$1*1000+F15,年齢別人口集計表AD2!$A$2:$K$5000,9,FALSE)),0,VLOOKUP($Y$1*1000+F15,年齢別人口集計表AD2!$A$2:$K$5000,9,FALSE))</f>
        <v>0</v>
      </c>
      <c r="H15" s="62">
        <f>IF(ISNA(VLOOKUP($Y$1*1000+F15,年齢別人口集計表AD2!$A$2:$K$5000,10,FALSE)),0,VLOOKUP($Y$1*1000+F15,年齢別人口集計表AD2!$A$2:$K$5000,10,FALSE))</f>
        <v>0</v>
      </c>
      <c r="I15" s="62">
        <f>SUM(G15:H15)</f>
        <v>0</v>
      </c>
      <c r="J15" s="63"/>
      <c r="K15" s="62">
        <v>33</v>
      </c>
      <c r="L15" s="62">
        <f>IF(ISNA(VLOOKUP($Y$1*1000+K15,年齢別人口集計表AD2!$A$2:$K$5000,9,FALSE)),0,VLOOKUP($Y$1*1000+K15,年齢別人口集計表AD2!$A$2:$K$5000,9,FALSE))</f>
        <v>0</v>
      </c>
      <c r="M15" s="62">
        <f>IF(ISNA(VLOOKUP($Y$1*1000+K15,年齢別人口集計表AD2!$A$2:$K$5000,10,FALSE)),0,VLOOKUP($Y$1*1000+K15,年齢別人口集計表AD2!$A$2:$K$5000,10,FALSE))</f>
        <v>0</v>
      </c>
      <c r="N15" s="62">
        <f>SUM(L15:M15)</f>
        <v>0</v>
      </c>
      <c r="O15" s="63"/>
      <c r="P15" s="62">
        <v>38</v>
      </c>
      <c r="Q15" s="62">
        <f>IF(ISNA(VLOOKUP($Y$1*1000+P15,年齢別人口集計表AD2!$A$2:$K$5000,9,FALSE)),0,VLOOKUP($Y$1*1000+P15,年齢別人口集計表AD2!$A$2:$K$5000,9,FALSE))</f>
        <v>0</v>
      </c>
      <c r="R15" s="62">
        <f>IF(ISNA(VLOOKUP($Y$1*1000+P15,年齢別人口集計表AD2!$A$2:$K$5000,10,FALSE)),0,VLOOKUP($Y$1*1000+P15,年齢別人口集計表AD2!$A$2:$K$5000,10,FALSE))</f>
        <v>0</v>
      </c>
      <c r="S15" s="62">
        <f>SUM(Q15:R15)</f>
        <v>0</v>
      </c>
      <c r="X15" s="57" t="s">
        <v>14</v>
      </c>
      <c r="Y15" s="57">
        <v>13</v>
      </c>
    </row>
    <row r="16" spans="1:25" x14ac:dyDescent="0.15">
      <c r="A16" s="62">
        <v>24</v>
      </c>
      <c r="B16" s="62">
        <f>IF(ISNA(VLOOKUP($Y$1*1000+A16,年齢別人口集計表AD2!$A$2:$K$5000,9,FALSE)),0,VLOOKUP($Y$1*1000+A16,年齢別人口集計表AD2!$A$2:$K$5000,9,FALSE))</f>
        <v>1</v>
      </c>
      <c r="C16" s="62">
        <f>IF(ISNA(VLOOKUP($Y$1*1000+A16,年齢別人口集計表AD2!$A$2:$K$5000,10,FALSE)),0,VLOOKUP($Y$1*1000+A16,年齢別人口集計表AD2!$A$2:$K$5000,10,FALSE))</f>
        <v>1</v>
      </c>
      <c r="D16" s="62">
        <f>SUM(B16:C16)</f>
        <v>2</v>
      </c>
      <c r="E16" s="63"/>
      <c r="F16" s="62">
        <v>29</v>
      </c>
      <c r="G16" s="62">
        <f>IF(ISNA(VLOOKUP($Y$1*1000+F16,年齢別人口集計表AD2!$A$2:$K$5000,9,FALSE)),0,VLOOKUP($Y$1*1000+F16,年齢別人口集計表AD2!$A$2:$K$5000,9,FALSE))</f>
        <v>0</v>
      </c>
      <c r="H16" s="62">
        <f>IF(ISNA(VLOOKUP($Y$1*1000+F16,年齢別人口集計表AD2!$A$2:$K$5000,10,FALSE)),0,VLOOKUP($Y$1*1000+F16,年齢別人口集計表AD2!$A$2:$K$5000,10,FALSE))</f>
        <v>0</v>
      </c>
      <c r="I16" s="62">
        <f>SUM(G16:H16)</f>
        <v>0</v>
      </c>
      <c r="J16" s="63"/>
      <c r="K16" s="62">
        <v>34</v>
      </c>
      <c r="L16" s="62">
        <f>IF(ISNA(VLOOKUP($Y$1*1000+K16,年齢別人口集計表AD2!$A$2:$K$5000,9,FALSE)),0,VLOOKUP($Y$1*1000+K16,年齢別人口集計表AD2!$A$2:$K$5000,9,FALSE))</f>
        <v>0</v>
      </c>
      <c r="M16" s="62">
        <f>IF(ISNA(VLOOKUP($Y$1*1000+K16,年齢別人口集計表AD2!$A$2:$K$5000,10,FALSE)),0,VLOOKUP($Y$1*1000+K16,年齢別人口集計表AD2!$A$2:$K$5000,10,FALSE))</f>
        <v>1</v>
      </c>
      <c r="N16" s="62">
        <f>SUM(L16:M16)</f>
        <v>1</v>
      </c>
      <c r="O16" s="63"/>
      <c r="P16" s="62">
        <v>39</v>
      </c>
      <c r="Q16" s="62">
        <f>IF(ISNA(VLOOKUP($Y$1*1000+P16,年齢別人口集計表AD2!$A$2:$K$5000,9,FALSE)),0,VLOOKUP($Y$1*1000+P16,年齢別人口集計表AD2!$A$2:$K$5000,9,FALSE))</f>
        <v>0</v>
      </c>
      <c r="R16" s="62">
        <f>IF(ISNA(VLOOKUP($Y$1*1000+P16,年齢別人口集計表AD2!$A$2:$K$5000,10,FALSE)),0,VLOOKUP($Y$1*1000+P16,年齢別人口集計表AD2!$A$2:$K$5000,10,FALSE))</f>
        <v>0</v>
      </c>
      <c r="S16" s="62">
        <f>SUM(Q16:R16)</f>
        <v>0</v>
      </c>
      <c r="X16" s="57" t="s">
        <v>15</v>
      </c>
      <c r="Y16" s="57">
        <v>14</v>
      </c>
    </row>
    <row r="17" spans="1:25" x14ac:dyDescent="0.15">
      <c r="A17" s="64" t="s">
        <v>91</v>
      </c>
      <c r="B17" s="62">
        <f>SUM(B12:B16)</f>
        <v>6</v>
      </c>
      <c r="C17" s="62">
        <f>SUM(C12:C16)</f>
        <v>5</v>
      </c>
      <c r="D17" s="62">
        <f>SUM(D12:D16)</f>
        <v>11</v>
      </c>
      <c r="E17" s="63"/>
      <c r="F17" s="64" t="s">
        <v>91</v>
      </c>
      <c r="G17" s="62">
        <f>SUM(G12:G16)</f>
        <v>0</v>
      </c>
      <c r="H17" s="62">
        <f>SUM(H12:H16)</f>
        <v>2</v>
      </c>
      <c r="I17" s="62">
        <f>SUM(I12:I16)</f>
        <v>2</v>
      </c>
      <c r="J17" s="63"/>
      <c r="K17" s="64" t="s">
        <v>91</v>
      </c>
      <c r="L17" s="62">
        <f>SUM(L12:L16)</f>
        <v>1</v>
      </c>
      <c r="M17" s="62">
        <f>SUM(M12:M16)</f>
        <v>1</v>
      </c>
      <c r="N17" s="62">
        <f>SUM(N12:N16)</f>
        <v>2</v>
      </c>
      <c r="O17" s="63"/>
      <c r="P17" s="64" t="s">
        <v>91</v>
      </c>
      <c r="Q17" s="62">
        <f>SUM(Q12:Q16)</f>
        <v>4</v>
      </c>
      <c r="R17" s="62">
        <f>SUM(R12:R16)</f>
        <v>0</v>
      </c>
      <c r="S17" s="62">
        <f>SUM(S12:S16)</f>
        <v>4</v>
      </c>
      <c r="U17" s="65">
        <f>Q17+L17+G17+B17</f>
        <v>11</v>
      </c>
      <c r="V17" s="65">
        <f>R17+M17+H17+C17</f>
        <v>8</v>
      </c>
      <c r="X17" s="57" t="s">
        <v>16</v>
      </c>
      <c r="Y17" s="57">
        <v>15</v>
      </c>
    </row>
    <row r="18" spans="1:25" x14ac:dyDescent="0.15">
      <c r="A18" s="66"/>
      <c r="B18" s="66"/>
      <c r="C18" s="66"/>
      <c r="D18" s="66"/>
      <c r="F18" s="66"/>
      <c r="G18" s="66"/>
      <c r="H18" s="66"/>
      <c r="I18" s="66"/>
      <c r="K18" s="66"/>
      <c r="L18" s="66"/>
      <c r="M18" s="66"/>
      <c r="N18" s="66"/>
      <c r="P18" s="66"/>
      <c r="Q18" s="66"/>
      <c r="R18" s="66"/>
      <c r="S18" s="66"/>
      <c r="X18" s="57" t="s">
        <v>17</v>
      </c>
      <c r="Y18" s="57">
        <v>16</v>
      </c>
    </row>
    <row r="19" spans="1:25" x14ac:dyDescent="0.15">
      <c r="A19" s="64" t="s">
        <v>0</v>
      </c>
      <c r="B19" s="64" t="s">
        <v>89</v>
      </c>
      <c r="C19" s="64" t="s">
        <v>90</v>
      </c>
      <c r="D19" s="64" t="s">
        <v>91</v>
      </c>
      <c r="E19" s="63"/>
      <c r="F19" s="64" t="s">
        <v>0</v>
      </c>
      <c r="G19" s="64" t="s">
        <v>89</v>
      </c>
      <c r="H19" s="64" t="s">
        <v>90</v>
      </c>
      <c r="I19" s="64" t="s">
        <v>91</v>
      </c>
      <c r="J19" s="63"/>
      <c r="K19" s="64" t="s">
        <v>0</v>
      </c>
      <c r="L19" s="64" t="s">
        <v>89</v>
      </c>
      <c r="M19" s="64" t="s">
        <v>90</v>
      </c>
      <c r="N19" s="64" t="s">
        <v>91</v>
      </c>
      <c r="O19" s="63"/>
      <c r="P19" s="64" t="s">
        <v>0</v>
      </c>
      <c r="Q19" s="64" t="s">
        <v>89</v>
      </c>
      <c r="R19" s="64" t="s">
        <v>90</v>
      </c>
      <c r="S19" s="64" t="s">
        <v>91</v>
      </c>
      <c r="X19" s="57" t="s">
        <v>18</v>
      </c>
      <c r="Y19" s="57">
        <v>17</v>
      </c>
    </row>
    <row r="20" spans="1:25" x14ac:dyDescent="0.15">
      <c r="A20" s="62">
        <v>40</v>
      </c>
      <c r="B20" s="62">
        <f>IF(ISNA(VLOOKUP($Y$1*1000+A20,年齢別人口集計表AD2!$A$2:$K$5000,9,FALSE)),0,VLOOKUP($Y$1*1000+A20,年齢別人口集計表AD2!$A$2:$K$5000,9,FALSE))</f>
        <v>1</v>
      </c>
      <c r="C20" s="62">
        <f>IF(ISNA(VLOOKUP($Y$1*1000+A20,年齢別人口集計表AD2!$A$2:$K$5000,10,FALSE)),0,VLOOKUP($Y$1*1000+A20,年齢別人口集計表AD2!$A$2:$K$5000,10,FALSE))</f>
        <v>1</v>
      </c>
      <c r="D20" s="62">
        <f>SUM(B20:C20)</f>
        <v>2</v>
      </c>
      <c r="E20" s="63"/>
      <c r="F20" s="62">
        <v>45</v>
      </c>
      <c r="G20" s="62">
        <f>IF(ISNA(VLOOKUP($Y$1*1000+F20,年齢別人口集計表AD2!$A$2:$K$5000,9,FALSE)),0,VLOOKUP($Y$1*1000+F20,年齢別人口集計表AD2!$A$2:$K$5000,9,FALSE))</f>
        <v>2</v>
      </c>
      <c r="H20" s="62">
        <f>IF(ISNA(VLOOKUP($Y$1*1000+F20,年齢別人口集計表AD2!$A$2:$K$5000,10,FALSE)),0,VLOOKUP($Y$1*1000+F20,年齢別人口集計表AD2!$A$2:$K$5000,10,FALSE))</f>
        <v>3</v>
      </c>
      <c r="I20" s="62">
        <f>SUM(G20:H20)</f>
        <v>5</v>
      </c>
      <c r="J20" s="63"/>
      <c r="K20" s="62">
        <v>50</v>
      </c>
      <c r="L20" s="62">
        <f>IF(ISNA(VLOOKUP($Y$1*1000+K20,年齢別人口集計表AD2!$A$2:$K$5000,9,FALSE)),0,VLOOKUP($Y$1*1000+K20,年齢別人口集計表AD2!$A$2:$K$5000,9,FALSE))</f>
        <v>0</v>
      </c>
      <c r="M20" s="62">
        <f>IF(ISNA(VLOOKUP($Y$1*1000+K20,年齢別人口集計表AD2!$A$2:$K$5000,10,FALSE)),0,VLOOKUP($Y$1*1000+K20,年齢別人口集計表AD2!$A$2:$K$5000,10,FALSE))</f>
        <v>3</v>
      </c>
      <c r="N20" s="62">
        <f>SUM(L20:M20)</f>
        <v>3</v>
      </c>
      <c r="O20" s="63"/>
      <c r="P20" s="62">
        <v>55</v>
      </c>
      <c r="Q20" s="62">
        <f>IF(ISNA(VLOOKUP($Y$1*1000+P20,年齢別人口集計表AD2!$A$2:$K$5000,9,FALSE)),0,VLOOKUP($Y$1*1000+P20,年齢別人口集計表AD2!$A$2:$K$5000,9,FALSE))</f>
        <v>1</v>
      </c>
      <c r="R20" s="62">
        <f>IF(ISNA(VLOOKUP($Y$1*1000+P20,年齢別人口集計表AD2!$A$2:$K$5000,10,FALSE)),0,VLOOKUP($Y$1*1000+P20,年齢別人口集計表AD2!$A$2:$K$5000,10,FALSE))</f>
        <v>0</v>
      </c>
      <c r="S20" s="62">
        <f>SUM(Q20:R20)</f>
        <v>1</v>
      </c>
      <c r="X20" s="57" t="s">
        <v>19</v>
      </c>
      <c r="Y20" s="57">
        <v>18</v>
      </c>
    </row>
    <row r="21" spans="1:25" x14ac:dyDescent="0.15">
      <c r="A21" s="62">
        <v>41</v>
      </c>
      <c r="B21" s="62">
        <f>IF(ISNA(VLOOKUP($Y$1*1000+A21,年齢別人口集計表AD2!$A$2:$K$5000,9,FALSE)),0,VLOOKUP($Y$1*1000+A21,年齢別人口集計表AD2!$A$2:$K$5000,9,FALSE))</f>
        <v>0</v>
      </c>
      <c r="C21" s="62">
        <f>IF(ISNA(VLOOKUP($Y$1*1000+A21,年齢別人口集計表AD2!$A$2:$K$5000,10,FALSE)),0,VLOOKUP($Y$1*1000+A21,年齢別人口集計表AD2!$A$2:$K$5000,10,FALSE))</f>
        <v>1</v>
      </c>
      <c r="D21" s="62">
        <f>SUM(B21:C21)</f>
        <v>1</v>
      </c>
      <c r="E21" s="63"/>
      <c r="F21" s="62">
        <v>46</v>
      </c>
      <c r="G21" s="62">
        <f>IF(ISNA(VLOOKUP($Y$1*1000+F21,年齢別人口集計表AD2!$A$2:$K$5000,9,FALSE)),0,VLOOKUP($Y$1*1000+F21,年齢別人口集計表AD2!$A$2:$K$5000,9,FALSE))</f>
        <v>0</v>
      </c>
      <c r="H21" s="62">
        <f>IF(ISNA(VLOOKUP($Y$1*1000+F21,年齢別人口集計表AD2!$A$2:$K$5000,10,FALSE)),0,VLOOKUP($Y$1*1000+F21,年齢別人口集計表AD2!$A$2:$K$5000,10,FALSE))</f>
        <v>1</v>
      </c>
      <c r="I21" s="62">
        <f>SUM(G21:H21)</f>
        <v>1</v>
      </c>
      <c r="J21" s="63"/>
      <c r="K21" s="62">
        <v>51</v>
      </c>
      <c r="L21" s="62">
        <f>IF(ISNA(VLOOKUP($Y$1*1000+K21,年齢別人口集計表AD2!$A$2:$K$5000,9,FALSE)),0,VLOOKUP($Y$1*1000+K21,年齢別人口集計表AD2!$A$2:$K$5000,9,FALSE))</f>
        <v>1</v>
      </c>
      <c r="M21" s="62">
        <f>IF(ISNA(VLOOKUP($Y$1*1000+K21,年齢別人口集計表AD2!$A$2:$K$5000,10,FALSE)),0,VLOOKUP($Y$1*1000+K21,年齢別人口集計表AD2!$A$2:$K$5000,10,FALSE))</f>
        <v>1</v>
      </c>
      <c r="N21" s="62">
        <f>SUM(L21:M21)</f>
        <v>2</v>
      </c>
      <c r="O21" s="63"/>
      <c r="P21" s="62">
        <v>56</v>
      </c>
      <c r="Q21" s="62">
        <f>IF(ISNA(VLOOKUP($Y$1*1000+P21,年齢別人口集計表AD2!$A$2:$K$5000,9,FALSE)),0,VLOOKUP($Y$1*1000+P21,年齢別人口集計表AD2!$A$2:$K$5000,9,FALSE))</f>
        <v>0</v>
      </c>
      <c r="R21" s="62">
        <f>IF(ISNA(VLOOKUP($Y$1*1000+P21,年齢別人口集計表AD2!$A$2:$K$5000,10,FALSE)),0,VLOOKUP($Y$1*1000+P21,年齢別人口集計表AD2!$A$2:$K$5000,10,FALSE))</f>
        <v>0</v>
      </c>
      <c r="S21" s="62">
        <f>SUM(Q21:R21)</f>
        <v>0</v>
      </c>
      <c r="X21" s="57" t="s">
        <v>120</v>
      </c>
      <c r="Y21" s="57">
        <v>19</v>
      </c>
    </row>
    <row r="22" spans="1:25" x14ac:dyDescent="0.15">
      <c r="A22" s="62">
        <v>42</v>
      </c>
      <c r="B22" s="62">
        <f>IF(ISNA(VLOOKUP($Y$1*1000+A22,年齢別人口集計表AD2!$A$2:$K$5000,9,FALSE)),0,VLOOKUP($Y$1*1000+A22,年齢別人口集計表AD2!$A$2:$K$5000,9,FALSE))</f>
        <v>0</v>
      </c>
      <c r="C22" s="62">
        <f>IF(ISNA(VLOOKUP($Y$1*1000+A22,年齢別人口集計表AD2!$A$2:$K$5000,10,FALSE)),0,VLOOKUP($Y$1*1000+A22,年齢別人口集計表AD2!$A$2:$K$5000,10,FALSE))</f>
        <v>1</v>
      </c>
      <c r="D22" s="62">
        <f>SUM(B22:C22)</f>
        <v>1</v>
      </c>
      <c r="E22" s="63"/>
      <c r="F22" s="62">
        <v>47</v>
      </c>
      <c r="G22" s="62">
        <f>IF(ISNA(VLOOKUP($Y$1*1000+F22,年齢別人口集計表AD2!$A$2:$K$5000,9,FALSE)),0,VLOOKUP($Y$1*1000+F22,年齢別人口集計表AD2!$A$2:$K$5000,9,FALSE))</f>
        <v>4</v>
      </c>
      <c r="H22" s="62">
        <f>IF(ISNA(VLOOKUP($Y$1*1000+F22,年齢別人口集計表AD2!$A$2:$K$5000,10,FALSE)),0,VLOOKUP($Y$1*1000+F22,年齢別人口集計表AD2!$A$2:$K$5000,10,FALSE))</f>
        <v>3</v>
      </c>
      <c r="I22" s="62">
        <f>SUM(G22:H22)</f>
        <v>7</v>
      </c>
      <c r="J22" s="63"/>
      <c r="K22" s="62">
        <v>52</v>
      </c>
      <c r="L22" s="62">
        <f>IF(ISNA(VLOOKUP($Y$1*1000+K22,年齢別人口集計表AD2!$A$2:$K$5000,9,FALSE)),0,VLOOKUP($Y$1*1000+K22,年齢別人口集計表AD2!$A$2:$K$5000,9,FALSE))</f>
        <v>1</v>
      </c>
      <c r="M22" s="62">
        <f>IF(ISNA(VLOOKUP($Y$1*1000+K22,年齢別人口集計表AD2!$A$2:$K$5000,10,FALSE)),0,VLOOKUP($Y$1*1000+K22,年齢別人口集計表AD2!$A$2:$K$5000,10,FALSE))</f>
        <v>2</v>
      </c>
      <c r="N22" s="62">
        <f>SUM(L22:M22)</f>
        <v>3</v>
      </c>
      <c r="O22" s="63"/>
      <c r="P22" s="62">
        <v>57</v>
      </c>
      <c r="Q22" s="62">
        <f>IF(ISNA(VLOOKUP($Y$1*1000+P22,年齢別人口集計表AD2!$A$2:$K$5000,9,FALSE)),0,VLOOKUP($Y$1*1000+P22,年齢別人口集計表AD2!$A$2:$K$5000,9,FALSE))</f>
        <v>0</v>
      </c>
      <c r="R22" s="62">
        <f>IF(ISNA(VLOOKUP($Y$1*1000+P22,年齢別人口集計表AD2!$A$2:$K$5000,10,FALSE)),0,VLOOKUP($Y$1*1000+P22,年齢別人口集計表AD2!$A$2:$K$5000,10,FALSE))</f>
        <v>1</v>
      </c>
      <c r="S22" s="62">
        <f>SUM(Q22:R22)</f>
        <v>1</v>
      </c>
      <c r="X22" s="57" t="s">
        <v>20</v>
      </c>
      <c r="Y22" s="57">
        <v>22</v>
      </c>
    </row>
    <row r="23" spans="1:25" x14ac:dyDescent="0.15">
      <c r="A23" s="62">
        <v>43</v>
      </c>
      <c r="B23" s="62">
        <f>IF(ISNA(VLOOKUP($Y$1*1000+A23,年齢別人口集計表AD2!$A$2:$K$5000,9,FALSE)),0,VLOOKUP($Y$1*1000+A23,年齢別人口集計表AD2!$A$2:$K$5000,9,FALSE))</f>
        <v>0</v>
      </c>
      <c r="C23" s="62">
        <f>IF(ISNA(VLOOKUP($Y$1*1000+A23,年齢別人口集計表AD2!$A$2:$K$5000,10,FALSE)),0,VLOOKUP($Y$1*1000+A23,年齢別人口集計表AD2!$A$2:$K$5000,10,FALSE))</f>
        <v>1</v>
      </c>
      <c r="D23" s="62">
        <f>SUM(B23:C23)</f>
        <v>1</v>
      </c>
      <c r="E23" s="63"/>
      <c r="F23" s="62">
        <v>48</v>
      </c>
      <c r="G23" s="62">
        <f>IF(ISNA(VLOOKUP($Y$1*1000+F23,年齢別人口集計表AD2!$A$2:$K$5000,9,FALSE)),0,VLOOKUP($Y$1*1000+F23,年齢別人口集計表AD2!$A$2:$K$5000,9,FALSE))</f>
        <v>1</v>
      </c>
      <c r="H23" s="62">
        <f>IF(ISNA(VLOOKUP($Y$1*1000+F23,年齢別人口集計表AD2!$A$2:$K$5000,10,FALSE)),0,VLOOKUP($Y$1*1000+F23,年齢別人口集計表AD2!$A$2:$K$5000,10,FALSE))</f>
        <v>1</v>
      </c>
      <c r="I23" s="62">
        <f>SUM(G23:H23)</f>
        <v>2</v>
      </c>
      <c r="J23" s="63"/>
      <c r="K23" s="62">
        <v>53</v>
      </c>
      <c r="L23" s="62">
        <f>IF(ISNA(VLOOKUP($Y$1*1000+K23,年齢別人口集計表AD2!$A$2:$K$5000,9,FALSE)),0,VLOOKUP($Y$1*1000+K23,年齢別人口集計表AD2!$A$2:$K$5000,9,FALSE))</f>
        <v>1</v>
      </c>
      <c r="M23" s="62">
        <f>IF(ISNA(VLOOKUP($Y$1*1000+K23,年齢別人口集計表AD2!$A$2:$K$5000,10,FALSE)),0,VLOOKUP($Y$1*1000+K23,年齢別人口集計表AD2!$A$2:$K$5000,10,FALSE))</f>
        <v>0</v>
      </c>
      <c r="N23" s="62">
        <f>SUM(L23:M23)</f>
        <v>1</v>
      </c>
      <c r="O23" s="63"/>
      <c r="P23" s="62">
        <v>58</v>
      </c>
      <c r="Q23" s="62">
        <f>IF(ISNA(VLOOKUP($Y$1*1000+P23,年齢別人口集計表AD2!$A$2:$K$5000,9,FALSE)),0,VLOOKUP($Y$1*1000+P23,年齢別人口集計表AD2!$A$2:$K$5000,9,FALSE))</f>
        <v>1</v>
      </c>
      <c r="R23" s="62">
        <f>IF(ISNA(VLOOKUP($Y$1*1000+P23,年齢別人口集計表AD2!$A$2:$K$5000,10,FALSE)),0,VLOOKUP($Y$1*1000+P23,年齢別人口集計表AD2!$A$2:$K$5000,10,FALSE))</f>
        <v>2</v>
      </c>
      <c r="S23" s="62">
        <f>SUM(Q23:R23)</f>
        <v>3</v>
      </c>
      <c r="X23" s="57" t="s">
        <v>21</v>
      </c>
      <c r="Y23" s="57">
        <v>23</v>
      </c>
    </row>
    <row r="24" spans="1:25" x14ac:dyDescent="0.15">
      <c r="A24" s="62">
        <v>44</v>
      </c>
      <c r="B24" s="62">
        <f>IF(ISNA(VLOOKUP($Y$1*1000+A24,年齢別人口集計表AD2!$A$2:$K$5000,9,FALSE)),0,VLOOKUP($Y$1*1000+A24,年齢別人口集計表AD2!$A$2:$K$5000,9,FALSE))</f>
        <v>1</v>
      </c>
      <c r="C24" s="62">
        <f>IF(ISNA(VLOOKUP($Y$1*1000+A24,年齢別人口集計表AD2!$A$2:$K$5000,10,FALSE)),0,VLOOKUP($Y$1*1000+A24,年齢別人口集計表AD2!$A$2:$K$5000,10,FALSE))</f>
        <v>2</v>
      </c>
      <c r="D24" s="62">
        <f>SUM(B24:C24)</f>
        <v>3</v>
      </c>
      <c r="E24" s="63"/>
      <c r="F24" s="62">
        <v>49</v>
      </c>
      <c r="G24" s="62">
        <f>IF(ISNA(VLOOKUP($Y$1*1000+F24,年齢別人口集計表AD2!$A$2:$K$5000,9,FALSE)),0,VLOOKUP($Y$1*1000+F24,年齢別人口集計表AD2!$A$2:$K$5000,9,FALSE))</f>
        <v>0</v>
      </c>
      <c r="H24" s="62">
        <f>IF(ISNA(VLOOKUP($Y$1*1000+F24,年齢別人口集計表AD2!$A$2:$K$5000,10,FALSE)),0,VLOOKUP($Y$1*1000+F24,年齢別人口集計表AD2!$A$2:$K$5000,10,FALSE))</f>
        <v>0</v>
      </c>
      <c r="I24" s="62">
        <f>SUM(G24:H24)</f>
        <v>0</v>
      </c>
      <c r="J24" s="63"/>
      <c r="K24" s="62">
        <v>54</v>
      </c>
      <c r="L24" s="62">
        <f>IF(ISNA(VLOOKUP($Y$1*1000+K24,年齢別人口集計表AD2!$A$2:$K$5000,9,FALSE)),0,VLOOKUP($Y$1*1000+K24,年齢別人口集計表AD2!$A$2:$K$5000,9,FALSE))</f>
        <v>0</v>
      </c>
      <c r="M24" s="62">
        <f>IF(ISNA(VLOOKUP($Y$1*1000+K24,年齢別人口集計表AD2!$A$2:$K$5000,10,FALSE)),0,VLOOKUP($Y$1*1000+K24,年齢別人口集計表AD2!$A$2:$K$5000,10,FALSE))</f>
        <v>0</v>
      </c>
      <c r="N24" s="62">
        <f>SUM(L24:M24)</f>
        <v>0</v>
      </c>
      <c r="O24" s="63"/>
      <c r="P24" s="62">
        <v>59</v>
      </c>
      <c r="Q24" s="62">
        <f>IF(ISNA(VLOOKUP($Y$1*1000+P24,年齢別人口集計表AD2!$A$2:$K$5000,9,FALSE)),0,VLOOKUP($Y$1*1000+P24,年齢別人口集計表AD2!$A$2:$K$5000,9,FALSE))</f>
        <v>1</v>
      </c>
      <c r="R24" s="62">
        <f>IF(ISNA(VLOOKUP($Y$1*1000+P24,年齢別人口集計表AD2!$A$2:$K$5000,10,FALSE)),0,VLOOKUP($Y$1*1000+P24,年齢別人口集計表AD2!$A$2:$K$5000,10,FALSE))</f>
        <v>1</v>
      </c>
      <c r="S24" s="62">
        <f>SUM(Q24:R24)</f>
        <v>2</v>
      </c>
      <c r="X24" s="57" t="s">
        <v>22</v>
      </c>
      <c r="Y24" s="57">
        <v>24</v>
      </c>
    </row>
    <row r="25" spans="1:25" x14ac:dyDescent="0.15">
      <c r="A25" s="64" t="s">
        <v>91</v>
      </c>
      <c r="B25" s="62">
        <f>SUM(B20:B24)</f>
        <v>2</v>
      </c>
      <c r="C25" s="62">
        <f>SUM(C20:C24)</f>
        <v>6</v>
      </c>
      <c r="D25" s="62">
        <f>SUM(D20:D24)</f>
        <v>8</v>
      </c>
      <c r="E25" s="63"/>
      <c r="F25" s="64" t="s">
        <v>91</v>
      </c>
      <c r="G25" s="62">
        <f>SUM(G20:G24)</f>
        <v>7</v>
      </c>
      <c r="H25" s="62">
        <f>SUM(H20:H24)</f>
        <v>8</v>
      </c>
      <c r="I25" s="62">
        <f>SUM(I20:I24)</f>
        <v>15</v>
      </c>
      <c r="J25" s="63"/>
      <c r="K25" s="64" t="s">
        <v>91</v>
      </c>
      <c r="L25" s="62">
        <f>SUM(L20:L24)</f>
        <v>3</v>
      </c>
      <c r="M25" s="62">
        <f>SUM(M20:M24)</f>
        <v>6</v>
      </c>
      <c r="N25" s="62">
        <f>SUM(N20:N24)</f>
        <v>9</v>
      </c>
      <c r="O25" s="63"/>
      <c r="P25" s="64" t="s">
        <v>91</v>
      </c>
      <c r="Q25" s="62">
        <f>SUM(Q20:Q24)</f>
        <v>3</v>
      </c>
      <c r="R25" s="62">
        <f>SUM(R20:R24)</f>
        <v>4</v>
      </c>
      <c r="S25" s="62">
        <f>SUM(S20:S24)</f>
        <v>7</v>
      </c>
      <c r="U25" s="65">
        <f>Q25+L25+G25+B25</f>
        <v>15</v>
      </c>
      <c r="V25" s="65">
        <f>R25+M25+H25+C25</f>
        <v>24</v>
      </c>
      <c r="X25" s="57" t="s">
        <v>23</v>
      </c>
      <c r="Y25" s="57">
        <v>25</v>
      </c>
    </row>
    <row r="26" spans="1:25" x14ac:dyDescent="0.15">
      <c r="A26" s="66"/>
      <c r="B26" s="66"/>
      <c r="C26" s="66"/>
      <c r="D26" s="66"/>
      <c r="F26" s="66"/>
      <c r="G26" s="66"/>
      <c r="H26" s="66"/>
      <c r="I26" s="66"/>
      <c r="K26" s="66"/>
      <c r="L26" s="66"/>
      <c r="M26" s="66"/>
      <c r="N26" s="66"/>
      <c r="P26" s="66"/>
      <c r="Q26" s="66"/>
      <c r="R26" s="66"/>
      <c r="S26" s="66"/>
      <c r="X26" s="57" t="s">
        <v>24</v>
      </c>
      <c r="Y26" s="57">
        <v>26</v>
      </c>
    </row>
    <row r="27" spans="1:25" x14ac:dyDescent="0.15">
      <c r="A27" s="64" t="s">
        <v>0</v>
      </c>
      <c r="B27" s="64" t="s">
        <v>89</v>
      </c>
      <c r="C27" s="64" t="s">
        <v>90</v>
      </c>
      <c r="D27" s="64" t="s">
        <v>91</v>
      </c>
      <c r="E27" s="63"/>
      <c r="F27" s="64" t="s">
        <v>0</v>
      </c>
      <c r="G27" s="64" t="s">
        <v>89</v>
      </c>
      <c r="H27" s="64" t="s">
        <v>90</v>
      </c>
      <c r="I27" s="64" t="s">
        <v>91</v>
      </c>
      <c r="J27" s="63"/>
      <c r="K27" s="64" t="s">
        <v>0</v>
      </c>
      <c r="L27" s="64" t="s">
        <v>89</v>
      </c>
      <c r="M27" s="64" t="s">
        <v>90</v>
      </c>
      <c r="N27" s="64" t="s">
        <v>91</v>
      </c>
      <c r="O27" s="63"/>
      <c r="P27" s="64" t="s">
        <v>0</v>
      </c>
      <c r="Q27" s="64" t="s">
        <v>89</v>
      </c>
      <c r="R27" s="64" t="s">
        <v>90</v>
      </c>
      <c r="S27" s="64" t="s">
        <v>91</v>
      </c>
      <c r="X27" s="57" t="s">
        <v>25</v>
      </c>
      <c r="Y27" s="57">
        <v>27</v>
      </c>
    </row>
    <row r="28" spans="1:25" x14ac:dyDescent="0.15">
      <c r="A28" s="62">
        <v>60</v>
      </c>
      <c r="B28" s="62">
        <f>IF(ISNA(VLOOKUP($Y$1*1000+A28,年齢別人口集計表AD2!$A$2:$K$5000,9,FALSE)),0,VLOOKUP($Y$1*1000+A28,年齢別人口集計表AD2!$A$2:$K$5000,9,FALSE))</f>
        <v>1</v>
      </c>
      <c r="C28" s="62">
        <f>IF(ISNA(VLOOKUP($Y$1*1000+A28,年齢別人口集計表AD2!$A$2:$K$5000,10,FALSE)),0,VLOOKUP($Y$1*1000+A28,年齢別人口集計表AD2!$A$2:$K$5000,10,FALSE))</f>
        <v>1</v>
      </c>
      <c r="D28" s="62">
        <f>SUM(B28:C28)</f>
        <v>2</v>
      </c>
      <c r="E28" s="63"/>
      <c r="F28" s="62">
        <v>65</v>
      </c>
      <c r="G28" s="62">
        <f>IF(ISNA(VLOOKUP($Y$1*1000+F28,年齢別人口集計表AD2!$A$2:$K$5000,9,FALSE)),0,VLOOKUP($Y$1*1000+F28,年齢別人口集計表AD2!$A$2:$K$5000,9,FALSE))</f>
        <v>0</v>
      </c>
      <c r="H28" s="62">
        <f>IF(ISNA(VLOOKUP($Y$1*1000+F28,年齢別人口集計表AD2!$A$2:$K$5000,10,FALSE)),0,VLOOKUP($Y$1*1000+F28,年齢別人口集計表AD2!$A$2:$K$5000,10,FALSE))</f>
        <v>2</v>
      </c>
      <c r="I28" s="62">
        <f>SUM(G28:H28)</f>
        <v>2</v>
      </c>
      <c r="J28" s="63"/>
      <c r="K28" s="62">
        <v>70</v>
      </c>
      <c r="L28" s="62">
        <f>IF(ISNA(VLOOKUP($Y$1*1000+K28,年齢別人口集計表AD2!$A$2:$K$5000,9,FALSE)),0,VLOOKUP($Y$1*1000+K28,年齢別人口集計表AD2!$A$2:$K$5000,9,FALSE))</f>
        <v>1</v>
      </c>
      <c r="M28" s="62">
        <f>IF(ISNA(VLOOKUP($Y$1*1000+K28,年齢別人口集計表AD2!$A$2:$K$5000,10,FALSE)),0,VLOOKUP($Y$1*1000+K28,年齢別人口集計表AD2!$A$2:$K$5000,10,FALSE))</f>
        <v>2</v>
      </c>
      <c r="N28" s="62">
        <f>SUM(L28:M28)</f>
        <v>3</v>
      </c>
      <c r="O28" s="63"/>
      <c r="P28" s="62">
        <v>75</v>
      </c>
      <c r="Q28" s="62">
        <f>IF(ISNA(VLOOKUP($Y$1*1000+P28,年齢別人口集計表AD2!$A$2:$K$5000,9,FALSE)),0,VLOOKUP($Y$1*1000+P28,年齢別人口集計表AD2!$A$2:$K$5000,9,FALSE))</f>
        <v>2</v>
      </c>
      <c r="R28" s="62">
        <f>IF(ISNA(VLOOKUP($Y$1*1000+P28,年齢別人口集計表AD2!$A$2:$K$5000,10,FALSE)),0,VLOOKUP($Y$1*1000+P28,年齢別人口集計表AD2!$A$2:$K$5000,10,FALSE))</f>
        <v>1</v>
      </c>
      <c r="S28" s="62">
        <f>SUM(Q28:R28)</f>
        <v>3</v>
      </c>
      <c r="X28" s="57" t="s">
        <v>26</v>
      </c>
      <c r="Y28" s="57">
        <v>28</v>
      </c>
    </row>
    <row r="29" spans="1:25" x14ac:dyDescent="0.15">
      <c r="A29" s="62">
        <v>61</v>
      </c>
      <c r="B29" s="62">
        <f>IF(ISNA(VLOOKUP($Y$1*1000+A29,年齢別人口集計表AD2!$A$2:$K$5000,9,FALSE)),0,VLOOKUP($Y$1*1000+A29,年齢別人口集計表AD2!$A$2:$K$5000,9,FALSE))</f>
        <v>2</v>
      </c>
      <c r="C29" s="62">
        <f>IF(ISNA(VLOOKUP($Y$1*1000+A29,年齢別人口集計表AD2!$A$2:$K$5000,10,FALSE)),0,VLOOKUP($Y$1*1000+A29,年齢別人口集計表AD2!$A$2:$K$5000,10,FALSE))</f>
        <v>4</v>
      </c>
      <c r="D29" s="62">
        <f>SUM(B29:C29)</f>
        <v>6</v>
      </c>
      <c r="E29" s="63"/>
      <c r="F29" s="62">
        <v>66</v>
      </c>
      <c r="G29" s="62">
        <f>IF(ISNA(VLOOKUP($Y$1*1000+F29,年齢別人口集計表AD2!$A$2:$K$5000,9,FALSE)),0,VLOOKUP($Y$1*1000+F29,年齢別人口集計表AD2!$A$2:$K$5000,9,FALSE))</f>
        <v>1</v>
      </c>
      <c r="H29" s="62">
        <f>IF(ISNA(VLOOKUP($Y$1*1000+F29,年齢別人口集計表AD2!$A$2:$K$5000,10,FALSE)),0,VLOOKUP($Y$1*1000+F29,年齢別人口集計表AD2!$A$2:$K$5000,10,FALSE))</f>
        <v>1</v>
      </c>
      <c r="I29" s="62">
        <f>SUM(G29:H29)</f>
        <v>2</v>
      </c>
      <c r="J29" s="63"/>
      <c r="K29" s="62">
        <v>71</v>
      </c>
      <c r="L29" s="62">
        <f>IF(ISNA(VLOOKUP($Y$1*1000+K29,年齢別人口集計表AD2!$A$2:$K$5000,9,FALSE)),0,VLOOKUP($Y$1*1000+K29,年齢別人口集計表AD2!$A$2:$K$5000,9,FALSE))</f>
        <v>1</v>
      </c>
      <c r="M29" s="62">
        <f>IF(ISNA(VLOOKUP($Y$1*1000+K29,年齢別人口集計表AD2!$A$2:$K$5000,10,FALSE)),0,VLOOKUP($Y$1*1000+K29,年齢別人口集計表AD2!$A$2:$K$5000,10,FALSE))</f>
        <v>0</v>
      </c>
      <c r="N29" s="62">
        <f>SUM(L29:M29)</f>
        <v>1</v>
      </c>
      <c r="O29" s="63"/>
      <c r="P29" s="62">
        <v>76</v>
      </c>
      <c r="Q29" s="62">
        <f>IF(ISNA(VLOOKUP($Y$1*1000+P29,年齢別人口集計表AD2!$A$2:$K$5000,9,FALSE)),0,VLOOKUP($Y$1*1000+P29,年齢別人口集計表AD2!$A$2:$K$5000,9,FALSE))</f>
        <v>3</v>
      </c>
      <c r="R29" s="62">
        <f>IF(ISNA(VLOOKUP($Y$1*1000+P29,年齢別人口集計表AD2!$A$2:$K$5000,10,FALSE)),0,VLOOKUP($Y$1*1000+P29,年齢別人口集計表AD2!$A$2:$K$5000,10,FALSE))</f>
        <v>1</v>
      </c>
      <c r="S29" s="62">
        <f>SUM(Q29:R29)</f>
        <v>4</v>
      </c>
      <c r="X29" s="57" t="s">
        <v>27</v>
      </c>
      <c r="Y29" s="57">
        <v>29</v>
      </c>
    </row>
    <row r="30" spans="1:25" x14ac:dyDescent="0.15">
      <c r="A30" s="62">
        <v>62</v>
      </c>
      <c r="B30" s="62">
        <f>IF(ISNA(VLOOKUP($Y$1*1000+A30,年齢別人口集計表AD2!$A$2:$K$5000,9,FALSE)),0,VLOOKUP($Y$1*1000+A30,年齢別人口集計表AD2!$A$2:$K$5000,9,FALSE))</f>
        <v>1</v>
      </c>
      <c r="C30" s="62">
        <f>IF(ISNA(VLOOKUP($Y$1*1000+A30,年齢別人口集計表AD2!$A$2:$K$5000,10,FALSE)),0,VLOOKUP($Y$1*1000+A30,年齢別人口集計表AD2!$A$2:$K$5000,10,FALSE))</f>
        <v>1</v>
      </c>
      <c r="D30" s="62">
        <f>SUM(B30:C30)</f>
        <v>2</v>
      </c>
      <c r="E30" s="63"/>
      <c r="F30" s="62">
        <v>67</v>
      </c>
      <c r="G30" s="62">
        <f>IF(ISNA(VLOOKUP($Y$1*1000+F30,年齢別人口集計表AD2!$A$2:$K$5000,9,FALSE)),0,VLOOKUP($Y$1*1000+F30,年齢別人口集計表AD2!$A$2:$K$5000,9,FALSE))</f>
        <v>1</v>
      </c>
      <c r="H30" s="62">
        <f>IF(ISNA(VLOOKUP($Y$1*1000+F30,年齢別人口集計表AD2!$A$2:$K$5000,10,FALSE)),0,VLOOKUP($Y$1*1000+F30,年齢別人口集計表AD2!$A$2:$K$5000,10,FALSE))</f>
        <v>2</v>
      </c>
      <c r="I30" s="62">
        <f>SUM(G30:H30)</f>
        <v>3</v>
      </c>
      <c r="J30" s="63"/>
      <c r="K30" s="62">
        <v>72</v>
      </c>
      <c r="L30" s="62">
        <f>IF(ISNA(VLOOKUP($Y$1*1000+K30,年齢別人口集計表AD2!$A$2:$K$5000,9,FALSE)),0,VLOOKUP($Y$1*1000+K30,年齢別人口集計表AD2!$A$2:$K$5000,9,FALSE))</f>
        <v>2</v>
      </c>
      <c r="M30" s="62">
        <f>IF(ISNA(VLOOKUP($Y$1*1000+K30,年齢別人口集計表AD2!$A$2:$K$5000,10,FALSE)),0,VLOOKUP($Y$1*1000+K30,年齢別人口集計表AD2!$A$2:$K$5000,10,FALSE))</f>
        <v>2</v>
      </c>
      <c r="N30" s="62">
        <f>SUM(L30:M30)</f>
        <v>4</v>
      </c>
      <c r="O30" s="63"/>
      <c r="P30" s="62">
        <v>77</v>
      </c>
      <c r="Q30" s="62">
        <f>IF(ISNA(VLOOKUP($Y$1*1000+P30,年齢別人口集計表AD2!$A$2:$K$5000,9,FALSE)),0,VLOOKUP($Y$1*1000+P30,年齢別人口集計表AD2!$A$2:$K$5000,9,FALSE))</f>
        <v>2</v>
      </c>
      <c r="R30" s="62">
        <f>IF(ISNA(VLOOKUP($Y$1*1000+P30,年齢別人口集計表AD2!$A$2:$K$5000,10,FALSE)),0,VLOOKUP($Y$1*1000+P30,年齢別人口集計表AD2!$A$2:$K$5000,10,FALSE))</f>
        <v>1</v>
      </c>
      <c r="S30" s="62">
        <f>SUM(Q30:R30)</f>
        <v>3</v>
      </c>
      <c r="X30" s="57" t="s">
        <v>28</v>
      </c>
      <c r="Y30" s="57">
        <v>30</v>
      </c>
    </row>
    <row r="31" spans="1:25" x14ac:dyDescent="0.15">
      <c r="A31" s="62">
        <v>63</v>
      </c>
      <c r="B31" s="62">
        <f>IF(ISNA(VLOOKUP($Y$1*1000+A31,年齢別人口集計表AD2!$A$2:$K$5000,9,FALSE)),0,VLOOKUP($Y$1*1000+A31,年齢別人口集計表AD2!$A$2:$K$5000,9,FALSE))</f>
        <v>0</v>
      </c>
      <c r="C31" s="62">
        <f>IF(ISNA(VLOOKUP($Y$1*1000+A31,年齢別人口集計表AD2!$A$2:$K$5000,10,FALSE)),0,VLOOKUP($Y$1*1000+A31,年齢別人口集計表AD2!$A$2:$K$5000,10,FALSE))</f>
        <v>0</v>
      </c>
      <c r="D31" s="62">
        <f>SUM(B31:C31)</f>
        <v>0</v>
      </c>
      <c r="E31" s="63"/>
      <c r="F31" s="62">
        <v>68</v>
      </c>
      <c r="G31" s="62">
        <f>IF(ISNA(VLOOKUP($Y$1*1000+F31,年齢別人口集計表AD2!$A$2:$K$5000,9,FALSE)),0,VLOOKUP($Y$1*1000+F31,年齢別人口集計表AD2!$A$2:$K$5000,9,FALSE))</f>
        <v>2</v>
      </c>
      <c r="H31" s="62">
        <f>IF(ISNA(VLOOKUP($Y$1*1000+F31,年齢別人口集計表AD2!$A$2:$K$5000,10,FALSE)),0,VLOOKUP($Y$1*1000+F31,年齢別人口集計表AD2!$A$2:$K$5000,10,FALSE))</f>
        <v>1</v>
      </c>
      <c r="I31" s="62">
        <f>SUM(G31:H31)</f>
        <v>3</v>
      </c>
      <c r="J31" s="63"/>
      <c r="K31" s="62">
        <v>73</v>
      </c>
      <c r="L31" s="62">
        <f>IF(ISNA(VLOOKUP($Y$1*1000+K31,年齢別人口集計表AD2!$A$2:$K$5000,9,FALSE)),0,VLOOKUP($Y$1*1000+K31,年齢別人口集計表AD2!$A$2:$K$5000,9,FALSE))</f>
        <v>1</v>
      </c>
      <c r="M31" s="62">
        <f>IF(ISNA(VLOOKUP($Y$1*1000+K31,年齢別人口集計表AD2!$A$2:$K$5000,10,FALSE)),0,VLOOKUP($Y$1*1000+K31,年齢別人口集計表AD2!$A$2:$K$5000,10,FALSE))</f>
        <v>2</v>
      </c>
      <c r="N31" s="62">
        <f>SUM(L31:M31)</f>
        <v>3</v>
      </c>
      <c r="O31" s="63"/>
      <c r="P31" s="62">
        <v>78</v>
      </c>
      <c r="Q31" s="62">
        <f>IF(ISNA(VLOOKUP($Y$1*1000+P31,年齢別人口集計表AD2!$A$2:$K$5000,9,FALSE)),0,VLOOKUP($Y$1*1000+P31,年齢別人口集計表AD2!$A$2:$K$5000,9,FALSE))</f>
        <v>1</v>
      </c>
      <c r="R31" s="62">
        <f>IF(ISNA(VLOOKUP($Y$1*1000+P31,年齢別人口集計表AD2!$A$2:$K$5000,10,FALSE)),0,VLOOKUP($Y$1*1000+P31,年齢別人口集計表AD2!$A$2:$K$5000,10,FALSE))</f>
        <v>1</v>
      </c>
      <c r="S31" s="62">
        <f>SUM(Q31:R31)</f>
        <v>2</v>
      </c>
      <c r="X31" s="57" t="s">
        <v>29</v>
      </c>
      <c r="Y31" s="57">
        <v>31</v>
      </c>
    </row>
    <row r="32" spans="1:25" x14ac:dyDescent="0.15">
      <c r="A32" s="62">
        <v>64</v>
      </c>
      <c r="B32" s="62">
        <f>IF(ISNA(VLOOKUP($Y$1*1000+A32,年齢別人口集計表AD2!$A$2:$K$5000,9,FALSE)),0,VLOOKUP($Y$1*1000+A32,年齢別人口集計表AD2!$A$2:$K$5000,9,FALSE))</f>
        <v>1</v>
      </c>
      <c r="C32" s="62">
        <f>IF(ISNA(VLOOKUP($Y$1*1000+A32,年齢別人口集計表AD2!$A$2:$K$5000,10,FALSE)),0,VLOOKUP($Y$1*1000+A32,年齢別人口集計表AD2!$A$2:$K$5000,10,FALSE))</f>
        <v>1</v>
      </c>
      <c r="D32" s="62">
        <f>SUM(B32:C32)</f>
        <v>2</v>
      </c>
      <c r="E32" s="63"/>
      <c r="F32" s="62">
        <v>69</v>
      </c>
      <c r="G32" s="62">
        <f>IF(ISNA(VLOOKUP($Y$1*1000+F32,年齢別人口集計表AD2!$A$2:$K$5000,9,FALSE)),0,VLOOKUP($Y$1*1000+F32,年齢別人口集計表AD2!$A$2:$K$5000,9,FALSE))</f>
        <v>2</v>
      </c>
      <c r="H32" s="62">
        <f>IF(ISNA(VLOOKUP($Y$1*1000+F32,年齢別人口集計表AD2!$A$2:$K$5000,10,FALSE)),0,VLOOKUP($Y$1*1000+F32,年齢別人口集計表AD2!$A$2:$K$5000,10,FALSE))</f>
        <v>4</v>
      </c>
      <c r="I32" s="62">
        <f>SUM(G32:H32)</f>
        <v>6</v>
      </c>
      <c r="J32" s="63"/>
      <c r="K32" s="62">
        <v>74</v>
      </c>
      <c r="L32" s="62">
        <f>IF(ISNA(VLOOKUP($Y$1*1000+K32,年齢別人口集計表AD2!$A$2:$K$5000,9,FALSE)),0,VLOOKUP($Y$1*1000+K32,年齢別人口集計表AD2!$A$2:$K$5000,9,FALSE))</f>
        <v>1</v>
      </c>
      <c r="M32" s="62">
        <f>IF(ISNA(VLOOKUP($Y$1*1000+K32,年齢別人口集計表AD2!$A$2:$K$5000,10,FALSE)),0,VLOOKUP($Y$1*1000+K32,年齢別人口集計表AD2!$A$2:$K$5000,10,FALSE))</f>
        <v>0</v>
      </c>
      <c r="N32" s="62">
        <f>SUM(L32:M32)</f>
        <v>1</v>
      </c>
      <c r="O32" s="63"/>
      <c r="P32" s="62">
        <v>79</v>
      </c>
      <c r="Q32" s="62">
        <f>IF(ISNA(VLOOKUP($Y$1*1000+P32,年齢別人口集計表AD2!$A$2:$K$5000,9,FALSE)),0,VLOOKUP($Y$1*1000+P32,年齢別人口集計表AD2!$A$2:$K$5000,9,FALSE))</f>
        <v>0</v>
      </c>
      <c r="R32" s="62">
        <f>IF(ISNA(VLOOKUP($Y$1*1000+P32,年齢別人口集計表AD2!$A$2:$K$5000,10,FALSE)),0,VLOOKUP($Y$1*1000+P32,年齢別人口集計表AD2!$A$2:$K$5000,10,FALSE))</f>
        <v>0</v>
      </c>
      <c r="S32" s="62">
        <f>SUM(Q32:R32)</f>
        <v>0</v>
      </c>
      <c r="X32" s="57" t="s">
        <v>30</v>
      </c>
      <c r="Y32" s="57">
        <v>32</v>
      </c>
    </row>
    <row r="33" spans="1:25" x14ac:dyDescent="0.15">
      <c r="A33" s="64" t="s">
        <v>91</v>
      </c>
      <c r="B33" s="62">
        <f>SUM(B28:B32)</f>
        <v>5</v>
      </c>
      <c r="C33" s="62">
        <f>SUM(C28:C32)</f>
        <v>7</v>
      </c>
      <c r="D33" s="62">
        <f>SUM(D28:D32)</f>
        <v>12</v>
      </c>
      <c r="E33" s="63"/>
      <c r="F33" s="64" t="s">
        <v>91</v>
      </c>
      <c r="G33" s="62">
        <f>SUM(G28:G32)</f>
        <v>6</v>
      </c>
      <c r="H33" s="62">
        <f>SUM(H28:H32)</f>
        <v>10</v>
      </c>
      <c r="I33" s="62">
        <f>SUM(I28:I32)</f>
        <v>16</v>
      </c>
      <c r="J33" s="63"/>
      <c r="K33" s="64" t="s">
        <v>91</v>
      </c>
      <c r="L33" s="62">
        <f>SUM(L28:L32)</f>
        <v>6</v>
      </c>
      <c r="M33" s="62">
        <f>SUM(M28:M32)</f>
        <v>6</v>
      </c>
      <c r="N33" s="62">
        <f>SUM(N28:N32)</f>
        <v>12</v>
      </c>
      <c r="O33" s="63"/>
      <c r="P33" s="64" t="s">
        <v>91</v>
      </c>
      <c r="Q33" s="62">
        <f>SUM(Q28:Q32)</f>
        <v>8</v>
      </c>
      <c r="R33" s="62">
        <f>SUM(R28:R32)</f>
        <v>4</v>
      </c>
      <c r="S33" s="62">
        <f>SUM(S28:S32)</f>
        <v>12</v>
      </c>
      <c r="U33" s="65">
        <f>Q33+L33+G33+B33</f>
        <v>25</v>
      </c>
      <c r="V33" s="65">
        <f>R33+M33+H33+C33</f>
        <v>27</v>
      </c>
      <c r="X33" s="57" t="s">
        <v>31</v>
      </c>
      <c r="Y33" s="57">
        <v>33</v>
      </c>
    </row>
    <row r="34" spans="1:25" x14ac:dyDescent="0.15">
      <c r="A34" s="66"/>
      <c r="B34" s="66"/>
      <c r="C34" s="66"/>
      <c r="D34" s="66"/>
      <c r="F34" s="66"/>
      <c r="G34" s="66"/>
      <c r="H34" s="66"/>
      <c r="I34" s="66"/>
      <c r="K34" s="66"/>
      <c r="L34" s="66"/>
      <c r="M34" s="66"/>
      <c r="N34" s="66"/>
      <c r="P34" s="66"/>
      <c r="Q34" s="66"/>
      <c r="R34" s="66"/>
      <c r="S34" s="66"/>
      <c r="X34" s="57" t="s">
        <v>32</v>
      </c>
      <c r="Y34" s="57">
        <v>34</v>
      </c>
    </row>
    <row r="35" spans="1:25" x14ac:dyDescent="0.15">
      <c r="A35" s="64" t="s">
        <v>0</v>
      </c>
      <c r="B35" s="64" t="s">
        <v>89</v>
      </c>
      <c r="C35" s="64" t="s">
        <v>90</v>
      </c>
      <c r="D35" s="64" t="s">
        <v>91</v>
      </c>
      <c r="E35" s="63"/>
      <c r="F35" s="64" t="s">
        <v>0</v>
      </c>
      <c r="G35" s="64" t="s">
        <v>89</v>
      </c>
      <c r="H35" s="64" t="s">
        <v>90</v>
      </c>
      <c r="I35" s="64" t="s">
        <v>91</v>
      </c>
      <c r="J35" s="63"/>
      <c r="K35" s="64" t="s">
        <v>0</v>
      </c>
      <c r="L35" s="64" t="s">
        <v>89</v>
      </c>
      <c r="M35" s="64" t="s">
        <v>90</v>
      </c>
      <c r="N35" s="64" t="s">
        <v>91</v>
      </c>
      <c r="O35" s="63"/>
      <c r="P35" s="64" t="s">
        <v>0</v>
      </c>
      <c r="Q35" s="64" t="s">
        <v>89</v>
      </c>
      <c r="R35" s="64" t="s">
        <v>90</v>
      </c>
      <c r="S35" s="64" t="s">
        <v>91</v>
      </c>
      <c r="X35" s="57" t="s">
        <v>33</v>
      </c>
      <c r="Y35" s="57">
        <v>36</v>
      </c>
    </row>
    <row r="36" spans="1:25" x14ac:dyDescent="0.15">
      <c r="A36" s="62">
        <v>80</v>
      </c>
      <c r="B36" s="62">
        <f>IF(ISNA(VLOOKUP($Y$1*1000+A36,年齢別人口集計表AD2!$A$2:$K$5000,9,FALSE)),0,VLOOKUP($Y$1*1000+A36,年齢別人口集計表AD2!$A$2:$K$5000,9,FALSE))</f>
        <v>2</v>
      </c>
      <c r="C36" s="62">
        <f>IF(ISNA(VLOOKUP($Y$1*1000+A36,年齢別人口集計表AD2!$A$2:$K$5000,10,FALSE)),0,VLOOKUP($Y$1*1000+A36,年齢別人口集計表AD2!$A$2:$K$5000,10,FALSE))</f>
        <v>1</v>
      </c>
      <c r="D36" s="62">
        <f>SUM(B36:C36)</f>
        <v>3</v>
      </c>
      <c r="E36" s="63"/>
      <c r="F36" s="62">
        <v>85</v>
      </c>
      <c r="G36" s="62">
        <f>IF(ISNA(VLOOKUP($Y$1*1000+F36,年齢別人口集計表AD2!$A$2:$K$5000,9,FALSE)),0,VLOOKUP($Y$1*1000+F36,年齢別人口集計表AD2!$A$2:$K$5000,9,FALSE))</f>
        <v>0</v>
      </c>
      <c r="H36" s="62">
        <f>IF(ISNA(VLOOKUP($Y$1*1000+F36,年齢別人口集計表AD2!$A$2:$K$5000,10,FALSE)),0,VLOOKUP($Y$1*1000+F36,年齢別人口集計表AD2!$A$2:$K$5000,10,FALSE))</f>
        <v>0</v>
      </c>
      <c r="I36" s="62">
        <f>SUM(G36:H36)</f>
        <v>0</v>
      </c>
      <c r="J36" s="63"/>
      <c r="K36" s="62">
        <v>90</v>
      </c>
      <c r="L36" s="62">
        <f>IF(ISNA(VLOOKUP($Y$1*1000+K36,年齢別人口集計表AD2!$A$2:$K$5000,9,FALSE)),0,VLOOKUP($Y$1*1000+K36,年齢別人口集計表AD2!$A$2:$K$5000,9,FALSE))</f>
        <v>0</v>
      </c>
      <c r="M36" s="62">
        <f>IF(ISNA(VLOOKUP($Y$1*1000+K36,年齢別人口集計表AD2!$A$2:$K$5000,10,FALSE)),0,VLOOKUP($Y$1*1000+K36,年齢別人口集計表AD2!$A$2:$K$5000,10,FALSE))</f>
        <v>0</v>
      </c>
      <c r="N36" s="62">
        <f>SUM(L36:M36)</f>
        <v>0</v>
      </c>
      <c r="O36" s="63"/>
      <c r="P36" s="62">
        <v>95</v>
      </c>
      <c r="Q36" s="62">
        <f>IF(ISNA(VLOOKUP($Y$1*1000+P36,年齢別人口集計表AD2!$A$2:$K$5000,9,FALSE)),0,VLOOKUP($Y$1*1000+P36,年齢別人口集計表AD2!$A$2:$K$5000,9,FALSE))</f>
        <v>0</v>
      </c>
      <c r="R36" s="62">
        <f>IF(ISNA(VLOOKUP($Y$1*1000+P36,年齢別人口集計表AD2!$A$2:$K$5000,10,FALSE)),0,VLOOKUP($Y$1*1000+P36,年齢別人口集計表AD2!$A$2:$K$5000,10,FALSE))</f>
        <v>0</v>
      </c>
      <c r="S36" s="62">
        <f>SUM(Q36:R36)</f>
        <v>0</v>
      </c>
      <c r="X36" s="57" t="s">
        <v>34</v>
      </c>
      <c r="Y36" s="57">
        <v>37</v>
      </c>
    </row>
    <row r="37" spans="1:25" x14ac:dyDescent="0.15">
      <c r="A37" s="62">
        <v>81</v>
      </c>
      <c r="B37" s="62">
        <f>IF(ISNA(VLOOKUP($Y$1*1000+A37,年齢別人口集計表AD2!$A$2:$K$5000,9,FALSE)),0,VLOOKUP($Y$1*1000+A37,年齢別人口集計表AD2!$A$2:$K$5000,9,FALSE))</f>
        <v>0</v>
      </c>
      <c r="C37" s="62">
        <f>IF(ISNA(VLOOKUP($Y$1*1000+A37,年齢別人口集計表AD2!$A$2:$K$5000,10,FALSE)),0,VLOOKUP($Y$1*1000+A37,年齢別人口集計表AD2!$A$2:$K$5000,10,FALSE))</f>
        <v>1</v>
      </c>
      <c r="D37" s="62">
        <f>SUM(B37:C37)</f>
        <v>1</v>
      </c>
      <c r="E37" s="63"/>
      <c r="F37" s="62">
        <v>86</v>
      </c>
      <c r="G37" s="62">
        <f>IF(ISNA(VLOOKUP($Y$1*1000+F37,年齢別人口集計表AD2!$A$2:$K$5000,9,FALSE)),0,VLOOKUP($Y$1*1000+F37,年齢別人口集計表AD2!$A$2:$K$5000,9,FALSE))</f>
        <v>0</v>
      </c>
      <c r="H37" s="62">
        <f>IF(ISNA(VLOOKUP($Y$1*1000+F37,年齢別人口集計表AD2!$A$2:$K$5000,10,FALSE)),0,VLOOKUP($Y$1*1000+F37,年齢別人口集計表AD2!$A$2:$K$5000,10,FALSE))</f>
        <v>0</v>
      </c>
      <c r="I37" s="62">
        <f>SUM(G37:H37)</f>
        <v>0</v>
      </c>
      <c r="J37" s="63"/>
      <c r="K37" s="62">
        <v>91</v>
      </c>
      <c r="L37" s="62">
        <f>IF(ISNA(VLOOKUP($Y$1*1000+K37,年齢別人口集計表AD2!$A$2:$K$5000,9,FALSE)),0,VLOOKUP($Y$1*1000+K37,年齢別人口集計表AD2!$A$2:$K$5000,9,FALSE))</f>
        <v>0</v>
      </c>
      <c r="M37" s="62">
        <f>IF(ISNA(VLOOKUP($Y$1*1000+K37,年齢別人口集計表AD2!$A$2:$K$5000,10,FALSE)),0,VLOOKUP($Y$1*1000+K37,年齢別人口集計表AD2!$A$2:$K$5000,10,FALSE))</f>
        <v>0</v>
      </c>
      <c r="N37" s="62">
        <f>SUM(L37:M37)</f>
        <v>0</v>
      </c>
      <c r="O37" s="63"/>
      <c r="P37" s="62">
        <v>96</v>
      </c>
      <c r="Q37" s="62">
        <f>IF(ISNA(VLOOKUP($Y$1*1000+P37,年齢別人口集計表AD2!$A$2:$K$5000,9,FALSE)),0,VLOOKUP($Y$1*1000+P37,年齢別人口集計表AD2!$A$2:$K$5000,9,FALSE))</f>
        <v>0</v>
      </c>
      <c r="R37" s="62">
        <f>IF(ISNA(VLOOKUP($Y$1*1000+P37,年齢別人口集計表AD2!$A$2:$K$5000,10,FALSE)),0,VLOOKUP($Y$1*1000+P37,年齢別人口集計表AD2!$A$2:$K$5000,10,FALSE))</f>
        <v>0</v>
      </c>
      <c r="S37" s="62">
        <f>SUM(Q37:R37)</f>
        <v>0</v>
      </c>
      <c r="X37" s="57" t="s">
        <v>35</v>
      </c>
      <c r="Y37" s="57">
        <v>38</v>
      </c>
    </row>
    <row r="38" spans="1:25" x14ac:dyDescent="0.15">
      <c r="A38" s="62">
        <v>82</v>
      </c>
      <c r="B38" s="62">
        <f>IF(ISNA(VLOOKUP($Y$1*1000+A38,年齢別人口集計表AD2!$A$2:$K$5000,9,FALSE)),0,VLOOKUP($Y$1*1000+A38,年齢別人口集計表AD2!$A$2:$K$5000,9,FALSE))</f>
        <v>0</v>
      </c>
      <c r="C38" s="62">
        <f>IF(ISNA(VLOOKUP($Y$1*1000+A38,年齢別人口集計表AD2!$A$2:$K$5000,10,FALSE)),0,VLOOKUP($Y$1*1000+A38,年齢別人口集計表AD2!$A$2:$K$5000,10,FALSE))</f>
        <v>0</v>
      </c>
      <c r="D38" s="62">
        <f>SUM(B38:C38)</f>
        <v>0</v>
      </c>
      <c r="E38" s="63"/>
      <c r="F38" s="62">
        <v>87</v>
      </c>
      <c r="G38" s="62">
        <f>IF(ISNA(VLOOKUP($Y$1*1000+F38,年齢別人口集計表AD2!$A$2:$K$5000,9,FALSE)),0,VLOOKUP($Y$1*1000+F38,年齢別人口集計表AD2!$A$2:$K$5000,9,FALSE))</f>
        <v>0</v>
      </c>
      <c r="H38" s="62">
        <f>IF(ISNA(VLOOKUP($Y$1*1000+F38,年齢別人口集計表AD2!$A$2:$K$5000,10,FALSE)),0,VLOOKUP($Y$1*1000+F38,年齢別人口集計表AD2!$A$2:$K$5000,10,FALSE))</f>
        <v>0</v>
      </c>
      <c r="I38" s="62">
        <f>SUM(G38:H38)</f>
        <v>0</v>
      </c>
      <c r="J38" s="63"/>
      <c r="K38" s="62">
        <v>92</v>
      </c>
      <c r="L38" s="62">
        <f>IF(ISNA(VLOOKUP($Y$1*1000+K38,年齢別人口集計表AD2!$A$2:$K$5000,9,FALSE)),0,VLOOKUP($Y$1*1000+K38,年齢別人口集計表AD2!$A$2:$K$5000,9,FALSE))</f>
        <v>0</v>
      </c>
      <c r="M38" s="62">
        <f>IF(ISNA(VLOOKUP($Y$1*1000+K38,年齢別人口集計表AD2!$A$2:$K$5000,10,FALSE)),0,VLOOKUP($Y$1*1000+K38,年齢別人口集計表AD2!$A$2:$K$5000,10,FALSE))</f>
        <v>0</v>
      </c>
      <c r="N38" s="62">
        <f>SUM(L38:M38)</f>
        <v>0</v>
      </c>
      <c r="O38" s="63"/>
      <c r="P38" s="62">
        <v>97</v>
      </c>
      <c r="Q38" s="62">
        <f>IF(ISNA(VLOOKUP($Y$1*1000+P38,年齢別人口集計表AD2!$A$2:$K$5000,9,FALSE)),0,VLOOKUP($Y$1*1000+P38,年齢別人口集計表AD2!$A$2:$K$5000,9,FALSE))</f>
        <v>0</v>
      </c>
      <c r="R38" s="62">
        <f>IF(ISNA(VLOOKUP($Y$1*1000+P38,年齢別人口集計表AD2!$A$2:$K$5000,10,FALSE)),0,VLOOKUP($Y$1*1000+P38,年齢別人口集計表AD2!$A$2:$K$5000,10,FALSE))</f>
        <v>0</v>
      </c>
      <c r="S38" s="62">
        <f>SUM(Q38:R38)</f>
        <v>0</v>
      </c>
      <c r="X38" s="57" t="s">
        <v>61</v>
      </c>
      <c r="Y38" s="57">
        <v>39</v>
      </c>
    </row>
    <row r="39" spans="1:25" x14ac:dyDescent="0.15">
      <c r="A39" s="62">
        <v>83</v>
      </c>
      <c r="B39" s="62">
        <f>IF(ISNA(VLOOKUP($Y$1*1000+A39,年齢別人口集計表AD2!$A$2:$K$5000,9,FALSE)),0,VLOOKUP($Y$1*1000+A39,年齢別人口集計表AD2!$A$2:$K$5000,9,FALSE))</f>
        <v>0</v>
      </c>
      <c r="C39" s="62">
        <f>IF(ISNA(VLOOKUP($Y$1*1000+A39,年齢別人口集計表AD2!$A$2:$K$5000,10,FALSE)),0,VLOOKUP($Y$1*1000+A39,年齢別人口集計表AD2!$A$2:$K$5000,10,FALSE))</f>
        <v>2</v>
      </c>
      <c r="D39" s="62">
        <f>SUM(B39:C39)</f>
        <v>2</v>
      </c>
      <c r="E39" s="63"/>
      <c r="F39" s="62">
        <v>88</v>
      </c>
      <c r="G39" s="62">
        <f>IF(ISNA(VLOOKUP($Y$1*1000+F39,年齢別人口集計表AD2!$A$2:$K$5000,9,FALSE)),0,VLOOKUP($Y$1*1000+F39,年齢別人口集計表AD2!$A$2:$K$5000,9,FALSE))</f>
        <v>0</v>
      </c>
      <c r="H39" s="62">
        <f>IF(ISNA(VLOOKUP($Y$1*1000+F39,年齢別人口集計表AD2!$A$2:$K$5000,10,FALSE)),0,VLOOKUP($Y$1*1000+F39,年齢別人口集計表AD2!$A$2:$K$5000,10,FALSE))</f>
        <v>0</v>
      </c>
      <c r="I39" s="62">
        <f>SUM(G39:H39)</f>
        <v>0</v>
      </c>
      <c r="J39" s="63"/>
      <c r="K39" s="62">
        <v>93</v>
      </c>
      <c r="L39" s="62">
        <f>IF(ISNA(VLOOKUP($Y$1*1000+K39,年齢別人口集計表AD2!$A$2:$K$5000,9,FALSE)),0,VLOOKUP($Y$1*1000+K39,年齢別人口集計表AD2!$A$2:$K$5000,9,FALSE))</f>
        <v>0</v>
      </c>
      <c r="M39" s="62">
        <f>IF(ISNA(VLOOKUP($Y$1*1000+K39,年齢別人口集計表AD2!$A$2:$K$5000,10,FALSE)),0,VLOOKUP($Y$1*1000+K39,年齢別人口集計表AD2!$A$2:$K$5000,10,FALSE))</f>
        <v>0</v>
      </c>
      <c r="N39" s="62">
        <f>SUM(L39:M39)</f>
        <v>0</v>
      </c>
      <c r="O39" s="63"/>
      <c r="P39" s="62">
        <v>98</v>
      </c>
      <c r="Q39" s="62">
        <f>IF(ISNA(VLOOKUP($Y$1*1000+P39,年齢別人口集計表AD2!$A$2:$K$5000,9,FALSE)),0,VLOOKUP($Y$1*1000+P39,年齢別人口集計表AD2!$A$2:$K$5000,9,FALSE))</f>
        <v>0</v>
      </c>
      <c r="R39" s="62">
        <f>IF(ISNA(VLOOKUP($Y$1*1000+P39,年齢別人口集計表AD2!$A$2:$K$5000,10,FALSE)),0,VLOOKUP($Y$1*1000+P39,年齢別人口集計表AD2!$A$2:$K$5000,10,FALSE))</f>
        <v>0</v>
      </c>
      <c r="S39" s="62">
        <f>SUM(Q39:R39)</f>
        <v>0</v>
      </c>
      <c r="X39" s="57" t="s">
        <v>77</v>
      </c>
      <c r="Y39" s="57">
        <v>40</v>
      </c>
    </row>
    <row r="40" spans="1:25" x14ac:dyDescent="0.15">
      <c r="A40" s="62">
        <v>84</v>
      </c>
      <c r="B40" s="62">
        <f>IF(ISNA(VLOOKUP($Y$1*1000+A40,年齢別人口集計表AD2!$A$2:$K$5000,9,FALSE)),0,VLOOKUP($Y$1*1000+A40,年齢別人口集計表AD2!$A$2:$K$5000,9,FALSE))</f>
        <v>1</v>
      </c>
      <c r="C40" s="62">
        <f>IF(ISNA(VLOOKUP($Y$1*1000+A40,年齢別人口集計表AD2!$A$2:$K$5000,10,FALSE)),0,VLOOKUP($Y$1*1000+A40,年齢別人口集計表AD2!$A$2:$K$5000,10,FALSE))</f>
        <v>1</v>
      </c>
      <c r="D40" s="62">
        <f>SUM(B40:C40)</f>
        <v>2</v>
      </c>
      <c r="E40" s="63"/>
      <c r="F40" s="62">
        <v>89</v>
      </c>
      <c r="G40" s="62">
        <f>IF(ISNA(VLOOKUP($Y$1*1000+F40,年齢別人口集計表AD2!$A$2:$K$5000,9,FALSE)),0,VLOOKUP($Y$1*1000+F40,年齢別人口集計表AD2!$A$2:$K$5000,9,FALSE))</f>
        <v>0</v>
      </c>
      <c r="H40" s="62">
        <f>IF(ISNA(VLOOKUP($Y$1*1000+F40,年齢別人口集計表AD2!$A$2:$K$5000,10,FALSE)),0,VLOOKUP($Y$1*1000+F40,年齢別人口集計表AD2!$A$2:$K$5000,10,FALSE))</f>
        <v>0</v>
      </c>
      <c r="I40" s="62">
        <f>SUM(G40:H40)</f>
        <v>0</v>
      </c>
      <c r="J40" s="63"/>
      <c r="K40" s="62">
        <v>94</v>
      </c>
      <c r="L40" s="62">
        <f>IF(ISNA(VLOOKUP($Y$1*1000+K40,年齢別人口集計表AD2!$A$2:$K$5000,9,FALSE)),0,VLOOKUP($Y$1*1000+K40,年齢別人口集計表AD2!$A$2:$K$5000,9,FALSE))</f>
        <v>0</v>
      </c>
      <c r="M40" s="62">
        <f>IF(ISNA(VLOOKUP($Y$1*1000+K40,年齢別人口集計表AD2!$A$2:$K$5000,10,FALSE)),0,VLOOKUP($Y$1*1000+K40,年齢別人口集計表AD2!$A$2:$K$5000,10,FALSE))</f>
        <v>0</v>
      </c>
      <c r="N40" s="62">
        <f>SUM(L40:M40)</f>
        <v>0</v>
      </c>
      <c r="O40" s="63"/>
      <c r="P40" s="62">
        <v>99</v>
      </c>
      <c r="Q40" s="62">
        <f>IF(ISNA(VLOOKUP($Y$1*1000+P40,年齢別人口集計表AD2!$A$2:$K$5000,9,FALSE)),0,VLOOKUP($Y$1*1000+P40,年齢別人口集計表AD2!$A$2:$K$5000,9,FALSE))</f>
        <v>0</v>
      </c>
      <c r="R40" s="62">
        <f>IF(ISNA(VLOOKUP($Y$1*1000+P40,年齢別人口集計表AD2!$A$2:$K$5000,10,FALSE)),0,VLOOKUP($Y$1*1000+P40,年齢別人口集計表AD2!$A$2:$K$5000,10,FALSE))</f>
        <v>0</v>
      </c>
      <c r="S40" s="62">
        <f>SUM(Q40:R40)</f>
        <v>0</v>
      </c>
      <c r="X40" s="57" t="s">
        <v>83</v>
      </c>
      <c r="Y40" s="57">
        <v>41</v>
      </c>
    </row>
    <row r="41" spans="1:25" x14ac:dyDescent="0.15">
      <c r="A41" s="64" t="s">
        <v>91</v>
      </c>
      <c r="B41" s="62">
        <f>SUM(B36:B40)</f>
        <v>3</v>
      </c>
      <c r="C41" s="62">
        <f>SUM(C36:C40)</f>
        <v>5</v>
      </c>
      <c r="D41" s="62">
        <f>SUM(D36:D40)</f>
        <v>8</v>
      </c>
      <c r="E41" s="63"/>
      <c r="F41" s="64" t="s">
        <v>91</v>
      </c>
      <c r="G41" s="62">
        <f>SUM(G36:G40)</f>
        <v>0</v>
      </c>
      <c r="H41" s="62">
        <f>SUM(H36:H40)</f>
        <v>0</v>
      </c>
      <c r="I41" s="62">
        <f>SUM(I36:I40)</f>
        <v>0</v>
      </c>
      <c r="J41" s="63"/>
      <c r="K41" s="64" t="s">
        <v>91</v>
      </c>
      <c r="L41" s="62">
        <f>SUM(L36:L40)</f>
        <v>0</v>
      </c>
      <c r="M41" s="62">
        <f>SUM(M36:M40)</f>
        <v>0</v>
      </c>
      <c r="N41" s="62">
        <f>SUM(N36:N40)</f>
        <v>0</v>
      </c>
      <c r="O41" s="63"/>
      <c r="P41" s="64" t="s">
        <v>91</v>
      </c>
      <c r="Q41" s="62">
        <f>SUM(Q36:Q40)</f>
        <v>0</v>
      </c>
      <c r="R41" s="62">
        <f>SUM(R36:R40)</f>
        <v>0</v>
      </c>
      <c r="S41" s="62">
        <f>SUM(S36:S40)</f>
        <v>0</v>
      </c>
      <c r="U41" s="65">
        <f>Q41+L41+G41+B41</f>
        <v>3</v>
      </c>
      <c r="V41" s="65">
        <f>R41+M41+H41+C41</f>
        <v>5</v>
      </c>
      <c r="X41" s="57" t="s">
        <v>36</v>
      </c>
      <c r="Y41" s="57">
        <v>42</v>
      </c>
    </row>
    <row r="42" spans="1:25" x14ac:dyDescent="0.15">
      <c r="A42" s="66"/>
      <c r="B42" s="66"/>
      <c r="C42" s="66"/>
      <c r="D42" s="66"/>
      <c r="F42" s="66"/>
      <c r="G42" s="66"/>
      <c r="H42" s="66"/>
      <c r="I42" s="66"/>
      <c r="K42" s="66"/>
      <c r="L42" s="66"/>
      <c r="M42" s="66"/>
      <c r="N42" s="66"/>
      <c r="P42" s="66"/>
      <c r="Q42" s="66"/>
      <c r="R42" s="66"/>
      <c r="S42" s="66"/>
      <c r="X42" s="57" t="s">
        <v>37</v>
      </c>
      <c r="Y42" s="57">
        <v>43</v>
      </c>
    </row>
    <row r="43" spans="1:25" x14ac:dyDescent="0.15">
      <c r="A43" s="64" t="s">
        <v>0</v>
      </c>
      <c r="B43" s="64" t="s">
        <v>89</v>
      </c>
      <c r="C43" s="64" t="s">
        <v>90</v>
      </c>
      <c r="D43" s="64" t="s">
        <v>91</v>
      </c>
      <c r="E43" s="63"/>
      <c r="F43" s="64" t="s">
        <v>0</v>
      </c>
      <c r="G43" s="64" t="s">
        <v>89</v>
      </c>
      <c r="H43" s="64" t="s">
        <v>90</v>
      </c>
      <c r="I43" s="64" t="s">
        <v>91</v>
      </c>
      <c r="J43" s="63"/>
      <c r="K43" s="64" t="s">
        <v>0</v>
      </c>
      <c r="L43" s="64" t="s">
        <v>89</v>
      </c>
      <c r="M43" s="64" t="s">
        <v>90</v>
      </c>
      <c r="N43" s="64" t="s">
        <v>91</v>
      </c>
      <c r="O43" s="63"/>
      <c r="P43" s="64" t="s">
        <v>0</v>
      </c>
      <c r="Q43" s="64" t="s">
        <v>89</v>
      </c>
      <c r="R43" s="64" t="s">
        <v>90</v>
      </c>
      <c r="S43" s="64" t="s">
        <v>91</v>
      </c>
      <c r="X43" s="57" t="s">
        <v>38</v>
      </c>
      <c r="Y43" s="57">
        <v>50</v>
      </c>
    </row>
    <row r="44" spans="1:25" x14ac:dyDescent="0.15">
      <c r="A44" s="62">
        <v>100</v>
      </c>
      <c r="B44" s="62">
        <f>IF(ISNA(VLOOKUP($Y$1*1000+A44,年齢別人口集計表AD2!$A$2:$K$5000,9,FALSE)),0,VLOOKUP($Y$1*1000+A44,年齢別人口集計表AD2!$A$2:$K$5000,9,FALSE))</f>
        <v>0</v>
      </c>
      <c r="C44" s="62">
        <f>IF(ISNA(VLOOKUP($Y$1*1000+A44,年齢別人口集計表AD2!$A$2:$K$5000,10,FALSE)),0,VLOOKUP($Y$1*1000+A44,年齢別人口集計表AD2!$A$2:$K$5000,10,FALSE))</f>
        <v>0</v>
      </c>
      <c r="D44" s="62">
        <f>SUM(B44:C44)</f>
        <v>0</v>
      </c>
      <c r="E44" s="63"/>
      <c r="F44" s="62">
        <v>105</v>
      </c>
      <c r="G44" s="62">
        <f>IF(ISNA(VLOOKUP($Y$1*1000+F44,年齢別人口集計表AD2!$A$2:$K$5000,9,FALSE)),0,VLOOKUP($Y$1*1000+F44,年齢別人口集計表AD2!$A$2:$K$5000,9,FALSE))</f>
        <v>0</v>
      </c>
      <c r="H44" s="62">
        <f>IF(ISNA(VLOOKUP($Y$1*1000+F44,年齢別人口集計表AD2!$A$2:$K$5000,10,FALSE)),0,VLOOKUP($Y$1*1000+F44,年齢別人口集計表AD2!$A$2:$K$5000,10,FALSE))</f>
        <v>0</v>
      </c>
      <c r="I44" s="62">
        <f>SUM(G44:H44)</f>
        <v>0</v>
      </c>
      <c r="J44" s="63"/>
      <c r="K44" s="62">
        <v>110</v>
      </c>
      <c r="L44" s="62">
        <f>IF(ISNA(VLOOKUP($Y$1*1000+K44,年齢別人口集計表AD2!$A$2:$K$5000,9,FALSE)),0,VLOOKUP($Y$1*1000+K44,年齢別人口集計表AD2!$A$2:$K$5000,9,FALSE))</f>
        <v>0</v>
      </c>
      <c r="M44" s="62">
        <f>IF(ISNA(VLOOKUP($Y$1*1000+K44,年齢別人口集計表AD2!$A$2:$K$5000,10,FALSE)),0,VLOOKUP($Y$1*1000+K44,年齢別人口集計表AD2!$A$2:$K$5000,10,FALSE))</f>
        <v>0</v>
      </c>
      <c r="N44" s="62">
        <f>SUM(L44:M44)</f>
        <v>0</v>
      </c>
      <c r="O44" s="63"/>
      <c r="P44" s="62">
        <v>115</v>
      </c>
      <c r="Q44" s="62">
        <f>IF(ISNA(VLOOKUP($Y$1*1000+P44,年齢別人口集計表AD2!$A$2:$K$5000,9,FALSE)),0,VLOOKUP($Y$1*1000+P44,年齢別人口集計表AD2!$A$2:$K$5000,9,FALSE))</f>
        <v>0</v>
      </c>
      <c r="R44" s="62">
        <f>IF(ISNA(VLOOKUP($Y$1*1000+P44,年齢別人口集計表AD2!$A$2:$K$5000,10,FALSE)),0,VLOOKUP($Y$1*1000+P44,年齢別人口集計表AD2!$A$2:$K$5000,10,FALSE))</f>
        <v>0</v>
      </c>
      <c r="S44" s="62">
        <f>SUM(Q44:R44)</f>
        <v>0</v>
      </c>
      <c r="X44" s="57" t="s">
        <v>39</v>
      </c>
      <c r="Y44" s="57">
        <v>51</v>
      </c>
    </row>
    <row r="45" spans="1:25" x14ac:dyDescent="0.15">
      <c r="A45" s="62">
        <v>101</v>
      </c>
      <c r="B45" s="62">
        <f>IF(ISNA(VLOOKUP($Y$1*1000+A45,年齢別人口集計表AD2!$A$2:$K$5000,9,FALSE)),0,VLOOKUP($Y$1*1000+A45,年齢別人口集計表AD2!$A$2:$K$5000,9,FALSE))</f>
        <v>0</v>
      </c>
      <c r="C45" s="62">
        <f>IF(ISNA(VLOOKUP($Y$1*1000+A45,年齢別人口集計表AD2!$A$2:$K$5000,10,FALSE)),0,VLOOKUP($Y$1*1000+A45,年齢別人口集計表AD2!$A$2:$K$5000,10,FALSE))</f>
        <v>0</v>
      </c>
      <c r="D45" s="62">
        <f>SUM(B45:C45)</f>
        <v>0</v>
      </c>
      <c r="E45" s="63"/>
      <c r="F45" s="62">
        <v>106</v>
      </c>
      <c r="G45" s="62">
        <f>IF(ISNA(VLOOKUP($Y$1*1000+F45,年齢別人口集計表AD2!$A$2:$K$5000,9,FALSE)),0,VLOOKUP($Y$1*1000+F45,年齢別人口集計表AD2!$A$2:$K$5000,9,FALSE))</f>
        <v>0</v>
      </c>
      <c r="H45" s="62">
        <f>IF(ISNA(VLOOKUP($Y$1*1000+F45,年齢別人口集計表AD2!$A$2:$K$5000,10,FALSE)),0,VLOOKUP($Y$1*1000+F45,年齢別人口集計表AD2!$A$2:$K$5000,10,FALSE))</f>
        <v>0</v>
      </c>
      <c r="I45" s="62">
        <f>SUM(G45:H45)</f>
        <v>0</v>
      </c>
      <c r="J45" s="63"/>
      <c r="K45" s="62">
        <v>111</v>
      </c>
      <c r="L45" s="62">
        <f>IF(ISNA(VLOOKUP($Y$1*1000+K45,年齢別人口集計表AD2!$A$2:$K$5000,9,FALSE)),0,VLOOKUP($Y$1*1000+K45,年齢別人口集計表AD2!$A$2:$K$5000,9,FALSE))</f>
        <v>0</v>
      </c>
      <c r="M45" s="62">
        <f>IF(ISNA(VLOOKUP($Y$1*1000+K45,年齢別人口集計表AD2!$A$2:$K$5000,10,FALSE)),0,VLOOKUP($Y$1*1000+K45,年齢別人口集計表AD2!$A$2:$K$5000,10,FALSE))</f>
        <v>0</v>
      </c>
      <c r="N45" s="62">
        <f>SUM(L45:M45)</f>
        <v>0</v>
      </c>
      <c r="O45" s="63"/>
      <c r="P45" s="62">
        <v>116</v>
      </c>
      <c r="Q45" s="62">
        <f>IF(ISNA(VLOOKUP($Y$1*1000+P45,年齢別人口集計表AD2!$A$2:$K$5000,9,FALSE)),0,VLOOKUP($Y$1*1000+P45,年齢別人口集計表AD2!$A$2:$K$5000,9,FALSE))</f>
        <v>0</v>
      </c>
      <c r="R45" s="62">
        <f>IF(ISNA(VLOOKUP($Y$1*1000+P45,年齢別人口集計表AD2!$A$2:$K$5000,10,FALSE)),0,VLOOKUP($Y$1*1000+P45,年齢別人口集計表AD2!$A$2:$K$5000,10,FALSE))</f>
        <v>0</v>
      </c>
      <c r="S45" s="62">
        <f>SUM(Q45:R45)</f>
        <v>0</v>
      </c>
      <c r="X45" s="57" t="s">
        <v>40</v>
      </c>
      <c r="Y45" s="57">
        <v>52</v>
      </c>
    </row>
    <row r="46" spans="1:25" x14ac:dyDescent="0.15">
      <c r="A46" s="62">
        <v>102</v>
      </c>
      <c r="B46" s="62">
        <f>IF(ISNA(VLOOKUP($Y$1*1000+A46,年齢別人口集計表AD2!$A$2:$K$5000,9,FALSE)),0,VLOOKUP($Y$1*1000+A46,年齢別人口集計表AD2!$A$2:$K$5000,9,FALSE))</f>
        <v>0</v>
      </c>
      <c r="C46" s="62">
        <f>IF(ISNA(VLOOKUP($Y$1*1000+A46,年齢別人口集計表AD2!$A$2:$K$5000,10,FALSE)),0,VLOOKUP($Y$1*1000+A46,年齢別人口集計表AD2!$A$2:$K$5000,10,FALSE))</f>
        <v>0</v>
      </c>
      <c r="D46" s="62">
        <f>SUM(B46:C46)</f>
        <v>0</v>
      </c>
      <c r="E46" s="63"/>
      <c r="F46" s="62">
        <v>107</v>
      </c>
      <c r="G46" s="62">
        <f>IF(ISNA(VLOOKUP($Y$1*1000+F46,年齢別人口集計表AD2!$A$2:$K$5000,9,FALSE)),0,VLOOKUP($Y$1*1000+F46,年齢別人口集計表AD2!$A$2:$K$5000,9,FALSE))</f>
        <v>0</v>
      </c>
      <c r="H46" s="62">
        <f>IF(ISNA(VLOOKUP($Y$1*1000+F46,年齢別人口集計表AD2!$A$2:$K$5000,10,FALSE)),0,VLOOKUP($Y$1*1000+F46,年齢別人口集計表AD2!$A$2:$K$5000,10,FALSE))</f>
        <v>0</v>
      </c>
      <c r="I46" s="62">
        <f>SUM(G46:H46)</f>
        <v>0</v>
      </c>
      <c r="J46" s="63"/>
      <c r="K46" s="62">
        <v>112</v>
      </c>
      <c r="L46" s="62">
        <f>IF(ISNA(VLOOKUP($Y$1*1000+K46,年齢別人口集計表AD2!$A$2:$K$5000,9,FALSE)),0,VLOOKUP($Y$1*1000+K46,年齢別人口集計表AD2!$A$2:$K$5000,9,FALSE))</f>
        <v>0</v>
      </c>
      <c r="M46" s="62">
        <f>IF(ISNA(VLOOKUP($Y$1*1000+K46,年齢別人口集計表AD2!$A$2:$K$5000,10,FALSE)),0,VLOOKUP($Y$1*1000+K46,年齢別人口集計表AD2!$A$2:$K$5000,10,FALSE))</f>
        <v>0</v>
      </c>
      <c r="N46" s="62">
        <f>SUM(L46:M46)</f>
        <v>0</v>
      </c>
      <c r="O46" s="63"/>
      <c r="P46" s="62">
        <v>117</v>
      </c>
      <c r="Q46" s="62">
        <f>IF(ISNA(VLOOKUP($Y$1*1000+P46,年齢別人口集計表AD2!$A$2:$K$5000,9,FALSE)),0,VLOOKUP($Y$1*1000+P46,年齢別人口集計表AD2!$A$2:$K$5000,9,FALSE))</f>
        <v>0</v>
      </c>
      <c r="R46" s="62">
        <f>IF(ISNA(VLOOKUP($Y$1*1000+P46,年齢別人口集計表AD2!$A$2:$K$5000,10,FALSE)),0,VLOOKUP($Y$1*1000+P46,年齢別人口集計表AD2!$A$2:$K$5000,10,FALSE))</f>
        <v>0</v>
      </c>
      <c r="S46" s="62">
        <f>SUM(Q46:R46)</f>
        <v>0</v>
      </c>
      <c r="X46" s="57" t="s">
        <v>41</v>
      </c>
      <c r="Y46" s="57">
        <v>53</v>
      </c>
    </row>
    <row r="47" spans="1:25" x14ac:dyDescent="0.15">
      <c r="A47" s="62">
        <v>103</v>
      </c>
      <c r="B47" s="62">
        <f>IF(ISNA(VLOOKUP($Y$1*1000+A47,年齢別人口集計表AD2!$A$2:$K$5000,9,FALSE)),0,VLOOKUP($Y$1*1000+A47,年齢別人口集計表AD2!$A$2:$K$5000,9,FALSE))</f>
        <v>0</v>
      </c>
      <c r="C47" s="62">
        <f>IF(ISNA(VLOOKUP($Y$1*1000+A47,年齢別人口集計表AD2!$A$2:$K$5000,10,FALSE)),0,VLOOKUP($Y$1*1000+A47,年齢別人口集計表AD2!$A$2:$K$5000,10,FALSE))</f>
        <v>0</v>
      </c>
      <c r="D47" s="62">
        <f>SUM(B47:C47)</f>
        <v>0</v>
      </c>
      <c r="E47" s="63"/>
      <c r="F47" s="62">
        <v>108</v>
      </c>
      <c r="G47" s="62">
        <f>IF(ISNA(VLOOKUP($Y$1*1000+F47,年齢別人口集計表AD2!$A$2:$K$5000,9,FALSE)),0,VLOOKUP($Y$1*1000+F47,年齢別人口集計表AD2!$A$2:$K$5000,9,FALSE))</f>
        <v>0</v>
      </c>
      <c r="H47" s="62">
        <f>IF(ISNA(VLOOKUP($Y$1*1000+F47,年齢別人口集計表AD2!$A$2:$K$5000,10,FALSE)),0,VLOOKUP($Y$1*1000+F47,年齢別人口集計表AD2!$A$2:$K$5000,10,FALSE))</f>
        <v>0</v>
      </c>
      <c r="I47" s="62">
        <f>SUM(G47:H47)</f>
        <v>0</v>
      </c>
      <c r="J47" s="63"/>
      <c r="K47" s="62">
        <v>113</v>
      </c>
      <c r="L47" s="62">
        <f>IF(ISNA(VLOOKUP($Y$1*1000+K47,年齢別人口集計表AD2!$A$2:$K$5000,9,FALSE)),0,VLOOKUP($Y$1*1000+K47,年齢別人口集計表AD2!$A$2:$K$5000,9,FALSE))</f>
        <v>0</v>
      </c>
      <c r="M47" s="62">
        <f>IF(ISNA(VLOOKUP($Y$1*1000+K47,年齢別人口集計表AD2!$A$2:$K$5000,10,FALSE)),0,VLOOKUP($Y$1*1000+K47,年齢別人口集計表AD2!$A$2:$K$5000,10,FALSE))</f>
        <v>0</v>
      </c>
      <c r="N47" s="62">
        <f>SUM(L47:M47)</f>
        <v>0</v>
      </c>
      <c r="O47" s="63"/>
      <c r="P47" s="62">
        <v>118</v>
      </c>
      <c r="Q47" s="62">
        <f>IF(ISNA(VLOOKUP($Y$1*1000+P47,年齢別人口集計表AD2!$A$2:$K$5000,9,FALSE)),0,VLOOKUP($Y$1*1000+P47,年齢別人口集計表AD2!$A$2:$K$5000,9,FALSE))</f>
        <v>0</v>
      </c>
      <c r="R47" s="62">
        <f>IF(ISNA(VLOOKUP($Y$1*1000+P47,年齢別人口集計表AD2!$A$2:$K$5000,10,FALSE)),0,VLOOKUP($Y$1*1000+P47,年齢別人口集計表AD2!$A$2:$K$5000,10,FALSE))</f>
        <v>0</v>
      </c>
      <c r="S47" s="62">
        <f>SUM(Q47:R47)</f>
        <v>0</v>
      </c>
      <c r="X47" s="57" t="s">
        <v>42</v>
      </c>
      <c r="Y47" s="57">
        <v>54</v>
      </c>
    </row>
    <row r="48" spans="1:25" x14ac:dyDescent="0.15">
      <c r="A48" s="62">
        <v>104</v>
      </c>
      <c r="B48" s="62">
        <f>IF(ISNA(VLOOKUP($Y$1*1000+A48,年齢別人口集計表AD2!$A$2:$K$5000,9,FALSE)),0,VLOOKUP($Y$1*1000+A48,年齢別人口集計表AD2!$A$2:$K$5000,9,FALSE))</f>
        <v>0</v>
      </c>
      <c r="C48" s="62">
        <f>IF(ISNA(VLOOKUP($Y$1*1000+A48,年齢別人口集計表AD2!$A$2:$K$5000,10,FALSE)),0,VLOOKUP($Y$1*1000+A48,年齢別人口集計表AD2!$A$2:$K$5000,10,FALSE))</f>
        <v>0</v>
      </c>
      <c r="D48" s="62">
        <f>SUM(B48:C48)</f>
        <v>0</v>
      </c>
      <c r="E48" s="63"/>
      <c r="F48" s="62">
        <v>109</v>
      </c>
      <c r="G48" s="62">
        <f>IF(ISNA(VLOOKUP($Y$1*1000+F48,年齢別人口集計表AD2!$A$2:$K$5000,9,FALSE)),0,VLOOKUP($Y$1*1000+F48,年齢別人口集計表AD2!$A$2:$K$5000,9,FALSE))</f>
        <v>0</v>
      </c>
      <c r="H48" s="62">
        <f>IF(ISNA(VLOOKUP($Y$1*1000+F48,年齢別人口集計表AD2!$A$2:$K$5000,10,FALSE)),0,VLOOKUP($Y$1*1000+F48,年齢別人口集計表AD2!$A$2:$K$5000,10,FALSE))</f>
        <v>0</v>
      </c>
      <c r="I48" s="62">
        <f>SUM(G48:H48)</f>
        <v>0</v>
      </c>
      <c r="J48" s="63"/>
      <c r="K48" s="62">
        <v>114</v>
      </c>
      <c r="L48" s="62">
        <f>IF(ISNA(VLOOKUP($Y$1*1000+K48,年齢別人口集計表AD2!$A$2:$K$5000,9,FALSE)),0,VLOOKUP($Y$1*1000+K48,年齢別人口集計表AD2!$A$2:$K$5000,9,FALSE))</f>
        <v>0</v>
      </c>
      <c r="M48" s="62">
        <f>IF(ISNA(VLOOKUP($Y$1*1000+K48,年齢別人口集計表AD2!$A$2:$K$5000,10,FALSE)),0,VLOOKUP($Y$1*1000+K48,年齢別人口集計表AD2!$A$2:$K$5000,10,FALSE))</f>
        <v>0</v>
      </c>
      <c r="N48" s="62">
        <f>SUM(L48:M48)</f>
        <v>0</v>
      </c>
      <c r="O48" s="63"/>
      <c r="P48" s="62">
        <v>119</v>
      </c>
      <c r="Q48" s="62">
        <f>IF(ISNA(VLOOKUP($Y$1*1000+P48,年齢別人口集計表AD2!$A$2:$K$5000,9,FALSE)),0,VLOOKUP($Y$1*1000+P48,年齢別人口集計表AD2!$A$2:$K$5000,9,FALSE))</f>
        <v>0</v>
      </c>
      <c r="R48" s="62">
        <f>IF(ISNA(VLOOKUP($Y$1*1000+P48,年齢別人口集計表AD2!$A$2:$K$5000,10,FALSE)),0,VLOOKUP($Y$1*1000+P48,年齢別人口集計表AD2!$A$2:$K$5000,10,FALSE))</f>
        <v>0</v>
      </c>
      <c r="S48" s="62">
        <f>SUM(Q48:R48)</f>
        <v>0</v>
      </c>
      <c r="X48" s="57" t="s">
        <v>43</v>
      </c>
      <c r="Y48" s="57">
        <v>55</v>
      </c>
    </row>
    <row r="49" spans="1:25" x14ac:dyDescent="0.15">
      <c r="A49" s="64" t="s">
        <v>91</v>
      </c>
      <c r="B49" s="62">
        <f>SUM(B44:B48)</f>
        <v>0</v>
      </c>
      <c r="C49" s="62">
        <f>SUM(C44:C48)</f>
        <v>0</v>
      </c>
      <c r="D49" s="62">
        <f>SUM(D44:D48)</f>
        <v>0</v>
      </c>
      <c r="E49" s="63"/>
      <c r="F49" s="64" t="s">
        <v>91</v>
      </c>
      <c r="G49" s="62">
        <f>SUM(G44:G48)</f>
        <v>0</v>
      </c>
      <c r="H49" s="62">
        <f>SUM(H44:H48)</f>
        <v>0</v>
      </c>
      <c r="I49" s="62">
        <f>SUM(I44:I48)</f>
        <v>0</v>
      </c>
      <c r="J49" s="63"/>
      <c r="K49" s="64" t="s">
        <v>91</v>
      </c>
      <c r="L49" s="62">
        <f>SUM(L44:L48)</f>
        <v>0</v>
      </c>
      <c r="M49" s="62">
        <f>SUM(M44:M48)</f>
        <v>0</v>
      </c>
      <c r="N49" s="62">
        <f>SUM(N44:N48)</f>
        <v>0</v>
      </c>
      <c r="O49" s="63"/>
      <c r="P49" s="64" t="s">
        <v>91</v>
      </c>
      <c r="Q49" s="62">
        <f>SUM(Q44:Q48)</f>
        <v>0</v>
      </c>
      <c r="R49" s="62">
        <f>SUM(R44:R48)</f>
        <v>0</v>
      </c>
      <c r="S49" s="62">
        <f>SUM(S44:S48)</f>
        <v>0</v>
      </c>
      <c r="U49" s="65">
        <f>Q49+L49+G49+B49</f>
        <v>0</v>
      </c>
      <c r="V49" s="65">
        <f>R49+M49+H49+C49</f>
        <v>0</v>
      </c>
      <c r="X49" s="57" t="s">
        <v>44</v>
      </c>
      <c r="Y49" s="57">
        <v>56</v>
      </c>
    </row>
    <row r="50" spans="1:25" ht="14.25" thickBot="1" x14ac:dyDescent="0.2">
      <c r="A50" s="67"/>
      <c r="B50" s="67"/>
      <c r="C50" s="67"/>
      <c r="D50" s="67"/>
      <c r="F50" s="67"/>
      <c r="G50" s="67"/>
      <c r="H50" s="67"/>
      <c r="I50" s="67"/>
      <c r="K50" s="67"/>
      <c r="L50" s="67"/>
      <c r="M50" s="67"/>
      <c r="N50" s="67"/>
      <c r="P50" s="67"/>
      <c r="Q50" s="68"/>
      <c r="R50" s="68"/>
      <c r="S50" s="68"/>
      <c r="X50" s="57" t="s">
        <v>45</v>
      </c>
      <c r="Y50" s="57">
        <v>57</v>
      </c>
    </row>
    <row r="51" spans="1:25" ht="14.25" thickBot="1" x14ac:dyDescent="0.2">
      <c r="N51" s="76"/>
      <c r="O51" s="70"/>
      <c r="P51" s="69" t="s">
        <v>94</v>
      </c>
      <c r="Q51" s="71" t="s">
        <v>89</v>
      </c>
      <c r="R51" s="72" t="s">
        <v>90</v>
      </c>
      <c r="S51" s="72" t="s">
        <v>91</v>
      </c>
      <c r="X51" s="57" t="s">
        <v>46</v>
      </c>
      <c r="Y51" s="57">
        <v>58</v>
      </c>
    </row>
    <row r="52" spans="1:25" ht="14.25" thickBot="1" x14ac:dyDescent="0.2">
      <c r="N52" s="77"/>
      <c r="O52" s="70"/>
      <c r="P52" s="73" t="s">
        <v>95</v>
      </c>
      <c r="Q52" s="74">
        <f>SUM(U9:U49)</f>
        <v>57</v>
      </c>
      <c r="R52" s="75">
        <f>SUM(V9:V49)</f>
        <v>77</v>
      </c>
      <c r="S52" s="75">
        <f>SUM(Q52:R52)</f>
        <v>134</v>
      </c>
      <c r="U52" s="65">
        <f>SUM(U9:U49)</f>
        <v>57</v>
      </c>
      <c r="V52" s="65">
        <f>SUM(V9:V49)</f>
        <v>77</v>
      </c>
      <c r="X52" s="57" t="s">
        <v>47</v>
      </c>
      <c r="Y52" s="57">
        <v>59</v>
      </c>
    </row>
    <row r="53" spans="1:25" x14ac:dyDescent="0.15">
      <c r="U53" s="65">
        <f>G33+L33+Q33+U41+U49</f>
        <v>23</v>
      </c>
      <c r="V53" s="65">
        <f>H33+M33+R33+V41+V49</f>
        <v>25</v>
      </c>
      <c r="X53" s="57" t="s">
        <v>48</v>
      </c>
      <c r="Y53" s="57">
        <v>60</v>
      </c>
    </row>
    <row r="54" spans="1:25" x14ac:dyDescent="0.15">
      <c r="U54" s="65">
        <f>Q33+U41+U49</f>
        <v>11</v>
      </c>
      <c r="V54" s="65">
        <f>R33+V41+V49</f>
        <v>9</v>
      </c>
      <c r="X54" s="57" t="s">
        <v>49</v>
      </c>
      <c r="Y54" s="57">
        <v>61</v>
      </c>
    </row>
    <row r="55" spans="1:25" x14ac:dyDescent="0.15">
      <c r="X55" s="57" t="s">
        <v>50</v>
      </c>
      <c r="Y55" s="57">
        <v>62</v>
      </c>
    </row>
    <row r="56" spans="1:25" x14ac:dyDescent="0.15">
      <c r="X56" s="57" t="s">
        <v>51</v>
      </c>
      <c r="Y56" s="57">
        <v>63</v>
      </c>
    </row>
    <row r="57" spans="1:25" x14ac:dyDescent="0.15">
      <c r="X57" s="57" t="s">
        <v>52</v>
      </c>
      <c r="Y57" s="57">
        <v>64</v>
      </c>
    </row>
    <row r="58" spans="1:25" x14ac:dyDescent="0.15">
      <c r="X58" s="57" t="s">
        <v>53</v>
      </c>
      <c r="Y58" s="57">
        <v>65</v>
      </c>
    </row>
    <row r="59" spans="1:25" x14ac:dyDescent="0.15">
      <c r="X59" s="57" t="s">
        <v>54</v>
      </c>
      <c r="Y59" s="57">
        <v>66</v>
      </c>
    </row>
    <row r="60" spans="1:25" x14ac:dyDescent="0.15">
      <c r="X60" s="57" t="s">
        <v>55</v>
      </c>
      <c r="Y60" s="57">
        <v>67</v>
      </c>
    </row>
    <row r="61" spans="1:25" x14ac:dyDescent="0.15">
      <c r="X61" s="57" t="s">
        <v>122</v>
      </c>
      <c r="Y61" s="57">
        <v>68</v>
      </c>
    </row>
    <row r="62" spans="1:25" x14ac:dyDescent="0.15">
      <c r="X62" s="57" t="s">
        <v>56</v>
      </c>
      <c r="Y62" s="57">
        <v>69</v>
      </c>
    </row>
    <row r="63" spans="1:25" x14ac:dyDescent="0.15">
      <c r="X63" s="57" t="s">
        <v>57</v>
      </c>
      <c r="Y63" s="57">
        <v>70</v>
      </c>
    </row>
    <row r="64" spans="1:25" x14ac:dyDescent="0.15">
      <c r="X64" s="57" t="s">
        <v>58</v>
      </c>
      <c r="Y64" s="57">
        <v>71</v>
      </c>
    </row>
    <row r="65" spans="24:25" x14ac:dyDescent="0.15">
      <c r="X65" s="57" t="s">
        <v>59</v>
      </c>
      <c r="Y65" s="57">
        <v>72</v>
      </c>
    </row>
    <row r="66" spans="24:25" x14ac:dyDescent="0.15">
      <c r="X66" s="57" t="s">
        <v>60</v>
      </c>
      <c r="Y66" s="57">
        <v>73</v>
      </c>
    </row>
  </sheetData>
  <sheetProtection sheet="1"/>
  <phoneticPr fontId="2"/>
  <dataValidations count="1">
    <dataValidation type="list" allowBlank="1" showInputMessage="1" showErrorMessage="1" sqref="H1">
      <formula1>$X$3:$X$66</formula1>
    </dataValidation>
  </dataValidations>
  <pageMargins left="0.99" right="0.78700000000000003" top="0.47" bottom="0.28000000000000003" header="0.4" footer="0.21"/>
  <pageSetup paperSize="9" scale="84" orientation="landscape" verticalDpi="0" r:id="rId1"/>
  <headerFooter alignWithMargins="0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66"/>
  <sheetViews>
    <sheetView tabSelected="1" zoomScale="80" workbookViewId="0">
      <pane ySplit="1" topLeftCell="A2" activePane="bottomLeft" state="frozen"/>
      <selection activeCell="I52" sqref="I52"/>
      <selection pane="bottomLeft" activeCell="I52" sqref="I52"/>
    </sheetView>
  </sheetViews>
  <sheetFormatPr defaultRowHeight="13.5" x14ac:dyDescent="0.15"/>
  <cols>
    <col min="1" max="4" width="9" style="57"/>
    <col min="5" max="5" width="2.125" style="57" customWidth="1"/>
    <col min="6" max="9" width="9" style="57"/>
    <col min="10" max="10" width="0.875" style="57" customWidth="1"/>
    <col min="11" max="14" width="9" style="57"/>
    <col min="15" max="15" width="1" style="57" customWidth="1"/>
    <col min="16" max="16384" width="9" style="57"/>
  </cols>
  <sheetData>
    <row r="1" spans="1:25" x14ac:dyDescent="0.15">
      <c r="A1" s="55" t="s">
        <v>99</v>
      </c>
      <c r="B1" s="55"/>
      <c r="C1" s="55"/>
      <c r="D1" s="55"/>
      <c r="E1" s="55"/>
      <c r="F1" s="55"/>
      <c r="G1" s="56" t="s">
        <v>92</v>
      </c>
      <c r="H1" s="78" t="s">
        <v>158</v>
      </c>
      <c r="J1" s="55"/>
      <c r="K1" s="55"/>
      <c r="L1" s="55"/>
      <c r="M1" s="55"/>
      <c r="N1" s="55"/>
      <c r="O1" s="55" t="s">
        <v>93</v>
      </c>
      <c r="P1" s="55"/>
      <c r="Q1" s="55"/>
      <c r="R1" s="55" t="str">
        <f>高齢者率65!J1</f>
        <v>平成30年3月末</v>
      </c>
      <c r="S1" s="55"/>
      <c r="Y1" s="55">
        <f>VLOOKUP(H1,X3:Y67,2,FALSE)</f>
        <v>69</v>
      </c>
    </row>
    <row r="2" spans="1:25" x14ac:dyDescent="0.15">
      <c r="A2" s="58"/>
      <c r="B2" s="58"/>
      <c r="C2" s="58"/>
      <c r="D2" s="58"/>
      <c r="E2" s="55"/>
      <c r="F2" s="58"/>
      <c r="G2" s="58"/>
      <c r="H2" s="58"/>
      <c r="I2" s="58"/>
      <c r="J2" s="55"/>
      <c r="K2" s="58"/>
      <c r="L2" s="58"/>
      <c r="M2" s="58"/>
      <c r="N2" s="58"/>
      <c r="O2" s="55"/>
      <c r="P2" s="58"/>
      <c r="Q2" s="58"/>
      <c r="R2" s="58"/>
      <c r="S2" s="58"/>
    </row>
    <row r="3" spans="1:25" x14ac:dyDescent="0.15">
      <c r="A3" s="59" t="s">
        <v>0</v>
      </c>
      <c r="B3" s="59" t="s">
        <v>89</v>
      </c>
      <c r="C3" s="59" t="s">
        <v>90</v>
      </c>
      <c r="D3" s="59" t="s">
        <v>91</v>
      </c>
      <c r="E3" s="60"/>
      <c r="F3" s="59" t="s">
        <v>0</v>
      </c>
      <c r="G3" s="59" t="s">
        <v>89</v>
      </c>
      <c r="H3" s="59" t="s">
        <v>90</v>
      </c>
      <c r="I3" s="59" t="s">
        <v>91</v>
      </c>
      <c r="J3" s="60"/>
      <c r="K3" s="59" t="s">
        <v>0</v>
      </c>
      <c r="L3" s="59" t="s">
        <v>89</v>
      </c>
      <c r="M3" s="59" t="s">
        <v>90</v>
      </c>
      <c r="N3" s="59" t="s">
        <v>91</v>
      </c>
      <c r="O3" s="60"/>
      <c r="P3" s="59" t="s">
        <v>0</v>
      </c>
      <c r="Q3" s="59" t="s">
        <v>89</v>
      </c>
      <c r="R3" s="59" t="s">
        <v>90</v>
      </c>
      <c r="S3" s="59" t="s">
        <v>91</v>
      </c>
      <c r="T3" s="61"/>
      <c r="X3" s="57" t="s">
        <v>2</v>
      </c>
      <c r="Y3" s="57">
        <v>1</v>
      </c>
    </row>
    <row r="4" spans="1:25" x14ac:dyDescent="0.15">
      <c r="A4" s="62">
        <v>0</v>
      </c>
      <c r="B4" s="62">
        <f>IF(ISNA(VLOOKUP($Y$1*1000+A4,年齢別人口集計表AD2!$A$2:$K$5000,9,FALSE)),0,VLOOKUP($Y$1*1000+A4,年齢別人口集計表AD2!$A$2:$K$5000,9,FALSE))</f>
        <v>2</v>
      </c>
      <c r="C4" s="62">
        <f>IF(ISNA(VLOOKUP($Y$1*1000+A4,年齢別人口集計表AD2!$A$2:$K$5000,10,FALSE)),0,VLOOKUP($Y$1*1000+A4,年齢別人口集計表AD2!$A$2:$K$5000,10,FALSE))</f>
        <v>3</v>
      </c>
      <c r="D4" s="62">
        <f>SUM(B4:C4)</f>
        <v>5</v>
      </c>
      <c r="E4" s="63"/>
      <c r="F4" s="62">
        <v>5</v>
      </c>
      <c r="G4" s="62">
        <f>IF(ISNA(VLOOKUP($Y$1*1000+F4,年齢別人口集計表AD2!$A$2:$K$5000,9,FALSE)),0,VLOOKUP($Y$1*1000+F4,年齢別人口集計表AD2!$A$2:$K$5000,9,FALSE))</f>
        <v>2</v>
      </c>
      <c r="H4" s="62">
        <f>IF(ISNA(VLOOKUP($Y$1*1000+F4,年齢別人口集計表AD2!$A$2:$K$5000,10,FALSE)),0,VLOOKUP($Y$1*1000+F4,年齢別人口集計表AD2!$A$2:$K$5000,10,FALSE))</f>
        <v>0</v>
      </c>
      <c r="I4" s="62">
        <f>SUM(G4:H4)</f>
        <v>2</v>
      </c>
      <c r="J4" s="63"/>
      <c r="K4" s="62">
        <v>10</v>
      </c>
      <c r="L4" s="62">
        <f>IF(ISNA(VLOOKUP($Y$1*1000+K4,年齢別人口集計表AD2!$A$2:$K$5000,9,FALSE)),0,VLOOKUP($Y$1*1000+K4,年齢別人口集計表AD2!$A$2:$K$5000,9,FALSE))</f>
        <v>2</v>
      </c>
      <c r="M4" s="62">
        <f>IF(ISNA(VLOOKUP($Y$1*1000+K4,年齢別人口集計表AD2!$A$2:$K$5000,10,FALSE)),0,VLOOKUP($Y$1*1000+K4,年齢別人口集計表AD2!$A$2:$K$5000,10,FALSE))</f>
        <v>1</v>
      </c>
      <c r="N4" s="62">
        <f>SUM(L4:M4)</f>
        <v>3</v>
      </c>
      <c r="O4" s="63"/>
      <c r="P4" s="62">
        <v>15</v>
      </c>
      <c r="Q4" s="62">
        <f>IF(ISNA(VLOOKUP($Y$1*1000+P4,年齢別人口集計表AD2!$A$2:$K$5000,9,FALSE)),0,VLOOKUP($Y$1*1000+P4,年齢別人口集計表AD2!$A$2:$K$5000,9,FALSE))</f>
        <v>3</v>
      </c>
      <c r="R4" s="62">
        <f>IF(ISNA(VLOOKUP($Y$1*1000+P4,年齢別人口集計表AD2!$A$2:$K$5000,10,FALSE)),0,VLOOKUP($Y$1*1000+P4,年齢別人口集計表AD2!$A$2:$K$5000,10,FALSE))</f>
        <v>4</v>
      </c>
      <c r="S4" s="62">
        <f>SUM(Q4:R4)</f>
        <v>7</v>
      </c>
      <c r="X4" s="57" t="s">
        <v>3</v>
      </c>
      <c r="Y4" s="57">
        <v>2</v>
      </c>
    </row>
    <row r="5" spans="1:25" x14ac:dyDescent="0.15">
      <c r="A5" s="62">
        <v>1</v>
      </c>
      <c r="B5" s="62">
        <f>IF(ISNA(VLOOKUP($Y$1*1000+A5,年齢別人口集計表AD2!$A$2:$K$5000,9,FALSE)),0,VLOOKUP($Y$1*1000+A5,年齢別人口集計表AD2!$A$2:$K$5000,9,FALSE))</f>
        <v>0</v>
      </c>
      <c r="C5" s="62">
        <f>IF(ISNA(VLOOKUP($Y$1*1000+A5,年齢別人口集計表AD2!$A$2:$K$5000,10,FALSE)),0,VLOOKUP($Y$1*1000+A5,年齢別人口集計表AD2!$A$2:$K$5000,10,FALSE))</f>
        <v>0</v>
      </c>
      <c r="D5" s="62">
        <f>SUM(B5:C5)</f>
        <v>0</v>
      </c>
      <c r="E5" s="63"/>
      <c r="F5" s="62">
        <v>6</v>
      </c>
      <c r="G5" s="62">
        <f>IF(ISNA(VLOOKUP($Y$1*1000+F5,年齢別人口集計表AD2!$A$2:$K$5000,9,FALSE)),0,VLOOKUP($Y$1*1000+F5,年齢別人口集計表AD2!$A$2:$K$5000,9,FALSE))</f>
        <v>2</v>
      </c>
      <c r="H5" s="62">
        <f>IF(ISNA(VLOOKUP($Y$1*1000+F5,年齢別人口集計表AD2!$A$2:$K$5000,10,FALSE)),0,VLOOKUP($Y$1*1000+F5,年齢別人口集計表AD2!$A$2:$K$5000,10,FALSE))</f>
        <v>2</v>
      </c>
      <c r="I5" s="62">
        <f>SUM(G5:H5)</f>
        <v>4</v>
      </c>
      <c r="J5" s="63"/>
      <c r="K5" s="62">
        <v>11</v>
      </c>
      <c r="L5" s="62">
        <f>IF(ISNA(VLOOKUP($Y$1*1000+K5,年齢別人口集計表AD2!$A$2:$K$5000,9,FALSE)),0,VLOOKUP($Y$1*1000+K5,年齢別人口集計表AD2!$A$2:$K$5000,9,FALSE))</f>
        <v>1</v>
      </c>
      <c r="M5" s="62">
        <f>IF(ISNA(VLOOKUP($Y$1*1000+K5,年齢別人口集計表AD2!$A$2:$K$5000,10,FALSE)),0,VLOOKUP($Y$1*1000+K5,年齢別人口集計表AD2!$A$2:$K$5000,10,FALSE))</f>
        <v>2</v>
      </c>
      <c r="N5" s="62">
        <f>SUM(L5:M5)</f>
        <v>3</v>
      </c>
      <c r="O5" s="63"/>
      <c r="P5" s="62">
        <v>16</v>
      </c>
      <c r="Q5" s="62">
        <f>IF(ISNA(VLOOKUP($Y$1*1000+P5,年齢別人口集計表AD2!$A$2:$K$5000,9,FALSE)),0,VLOOKUP($Y$1*1000+P5,年齢別人口集計表AD2!$A$2:$K$5000,9,FALSE))</f>
        <v>5</v>
      </c>
      <c r="R5" s="62">
        <f>IF(ISNA(VLOOKUP($Y$1*1000+P5,年齢別人口集計表AD2!$A$2:$K$5000,10,FALSE)),0,VLOOKUP($Y$1*1000+P5,年齢別人口集計表AD2!$A$2:$K$5000,10,FALSE))</f>
        <v>3</v>
      </c>
      <c r="S5" s="62">
        <f>SUM(Q5:R5)</f>
        <v>8</v>
      </c>
      <c r="X5" s="57" t="s">
        <v>4</v>
      </c>
      <c r="Y5" s="57">
        <v>3</v>
      </c>
    </row>
    <row r="6" spans="1:25" x14ac:dyDescent="0.15">
      <c r="A6" s="62">
        <v>2</v>
      </c>
      <c r="B6" s="62">
        <f>IF(ISNA(VLOOKUP($Y$1*1000+A6,年齢別人口集計表AD2!$A$2:$K$5000,9,FALSE)),0,VLOOKUP($Y$1*1000+A6,年齢別人口集計表AD2!$A$2:$K$5000,9,FALSE))</f>
        <v>0</v>
      </c>
      <c r="C6" s="62">
        <f>IF(ISNA(VLOOKUP($Y$1*1000+A6,年齢別人口集計表AD2!$A$2:$K$5000,10,FALSE)),0,VLOOKUP($Y$1*1000+A6,年齢別人口集計表AD2!$A$2:$K$5000,10,FALSE))</f>
        <v>1</v>
      </c>
      <c r="D6" s="62">
        <f>SUM(B6:C6)</f>
        <v>1</v>
      </c>
      <c r="E6" s="63"/>
      <c r="F6" s="62">
        <v>7</v>
      </c>
      <c r="G6" s="62">
        <f>IF(ISNA(VLOOKUP($Y$1*1000+F6,年齢別人口集計表AD2!$A$2:$K$5000,9,FALSE)),0,VLOOKUP($Y$1*1000+F6,年齢別人口集計表AD2!$A$2:$K$5000,9,FALSE))</f>
        <v>3</v>
      </c>
      <c r="H6" s="62">
        <f>IF(ISNA(VLOOKUP($Y$1*1000+F6,年齢別人口集計表AD2!$A$2:$K$5000,10,FALSE)),0,VLOOKUP($Y$1*1000+F6,年齢別人口集計表AD2!$A$2:$K$5000,10,FALSE))</f>
        <v>2</v>
      </c>
      <c r="I6" s="62">
        <f>SUM(G6:H6)</f>
        <v>5</v>
      </c>
      <c r="J6" s="63"/>
      <c r="K6" s="62">
        <v>12</v>
      </c>
      <c r="L6" s="62">
        <f>IF(ISNA(VLOOKUP($Y$1*1000+K6,年齢別人口集計表AD2!$A$2:$K$5000,9,FALSE)),0,VLOOKUP($Y$1*1000+K6,年齢別人口集計表AD2!$A$2:$K$5000,9,FALSE))</f>
        <v>3</v>
      </c>
      <c r="M6" s="62">
        <f>IF(ISNA(VLOOKUP($Y$1*1000+K6,年齢別人口集計表AD2!$A$2:$K$5000,10,FALSE)),0,VLOOKUP($Y$1*1000+K6,年齢別人口集計表AD2!$A$2:$K$5000,10,FALSE))</f>
        <v>2</v>
      </c>
      <c r="N6" s="62">
        <f>SUM(L6:M6)</f>
        <v>5</v>
      </c>
      <c r="O6" s="63"/>
      <c r="P6" s="62">
        <v>17</v>
      </c>
      <c r="Q6" s="62">
        <f>IF(ISNA(VLOOKUP($Y$1*1000+P6,年齢別人口集計表AD2!$A$2:$K$5000,9,FALSE)),0,VLOOKUP($Y$1*1000+P6,年齢別人口集計表AD2!$A$2:$K$5000,9,FALSE))</f>
        <v>4</v>
      </c>
      <c r="R6" s="62">
        <f>IF(ISNA(VLOOKUP($Y$1*1000+P6,年齢別人口集計表AD2!$A$2:$K$5000,10,FALSE)),0,VLOOKUP($Y$1*1000+P6,年齢別人口集計表AD2!$A$2:$K$5000,10,FALSE))</f>
        <v>5</v>
      </c>
      <c r="S6" s="62">
        <f>SUM(Q6:R6)</f>
        <v>9</v>
      </c>
      <c r="X6" s="57" t="s">
        <v>5</v>
      </c>
      <c r="Y6" s="57">
        <v>4</v>
      </c>
    </row>
    <row r="7" spans="1:25" x14ac:dyDescent="0.15">
      <c r="A7" s="62">
        <v>3</v>
      </c>
      <c r="B7" s="62">
        <f>IF(ISNA(VLOOKUP($Y$1*1000+A7,年齢別人口集計表AD2!$A$2:$K$5000,9,FALSE)),0,VLOOKUP($Y$1*1000+A7,年齢別人口集計表AD2!$A$2:$K$5000,9,FALSE))</f>
        <v>2</v>
      </c>
      <c r="C7" s="62">
        <f>IF(ISNA(VLOOKUP($Y$1*1000+A7,年齢別人口集計表AD2!$A$2:$K$5000,10,FALSE)),0,VLOOKUP($Y$1*1000+A7,年齢別人口集計表AD2!$A$2:$K$5000,10,FALSE))</f>
        <v>1</v>
      </c>
      <c r="D7" s="62">
        <f>SUM(B7:C7)</f>
        <v>3</v>
      </c>
      <c r="E7" s="63"/>
      <c r="F7" s="62">
        <v>8</v>
      </c>
      <c r="G7" s="62">
        <f>IF(ISNA(VLOOKUP($Y$1*1000+F7,年齢別人口集計表AD2!$A$2:$K$5000,9,FALSE)),0,VLOOKUP($Y$1*1000+F7,年齢別人口集計表AD2!$A$2:$K$5000,9,FALSE))</f>
        <v>0</v>
      </c>
      <c r="H7" s="62">
        <f>IF(ISNA(VLOOKUP($Y$1*1000+F7,年齢別人口集計表AD2!$A$2:$K$5000,10,FALSE)),0,VLOOKUP($Y$1*1000+F7,年齢別人口集計表AD2!$A$2:$K$5000,10,FALSE))</f>
        <v>1</v>
      </c>
      <c r="I7" s="62">
        <f>SUM(G7:H7)</f>
        <v>1</v>
      </c>
      <c r="J7" s="63"/>
      <c r="K7" s="62">
        <v>13</v>
      </c>
      <c r="L7" s="62">
        <f>IF(ISNA(VLOOKUP($Y$1*1000+K7,年齢別人口集計表AD2!$A$2:$K$5000,9,FALSE)),0,VLOOKUP($Y$1*1000+K7,年齢別人口集計表AD2!$A$2:$K$5000,9,FALSE))</f>
        <v>4</v>
      </c>
      <c r="M7" s="62">
        <f>IF(ISNA(VLOOKUP($Y$1*1000+K7,年齢別人口集計表AD2!$A$2:$K$5000,10,FALSE)),0,VLOOKUP($Y$1*1000+K7,年齢別人口集計表AD2!$A$2:$K$5000,10,FALSE))</f>
        <v>2</v>
      </c>
      <c r="N7" s="62">
        <f>SUM(L7:M7)</f>
        <v>6</v>
      </c>
      <c r="O7" s="63"/>
      <c r="P7" s="62">
        <v>18</v>
      </c>
      <c r="Q7" s="62">
        <f>IF(ISNA(VLOOKUP($Y$1*1000+P7,年齢別人口集計表AD2!$A$2:$K$5000,9,FALSE)),0,VLOOKUP($Y$1*1000+P7,年齢別人口集計表AD2!$A$2:$K$5000,9,FALSE))</f>
        <v>5</v>
      </c>
      <c r="R7" s="62">
        <f>IF(ISNA(VLOOKUP($Y$1*1000+P7,年齢別人口集計表AD2!$A$2:$K$5000,10,FALSE)),0,VLOOKUP($Y$1*1000+P7,年齢別人口集計表AD2!$A$2:$K$5000,10,FALSE))</f>
        <v>6</v>
      </c>
      <c r="S7" s="62">
        <f>SUM(Q7:R7)</f>
        <v>11</v>
      </c>
      <c r="X7" s="57" t="s">
        <v>6</v>
      </c>
      <c r="Y7" s="57">
        <v>5</v>
      </c>
    </row>
    <row r="8" spans="1:25" x14ac:dyDescent="0.15">
      <c r="A8" s="62">
        <v>4</v>
      </c>
      <c r="B8" s="62">
        <f>IF(ISNA(VLOOKUP($Y$1*1000+A8,年齢別人口集計表AD2!$A$2:$K$5000,9,FALSE)),0,VLOOKUP($Y$1*1000+A8,年齢別人口集計表AD2!$A$2:$K$5000,9,FALSE))</f>
        <v>1</v>
      </c>
      <c r="C8" s="62">
        <f>IF(ISNA(VLOOKUP($Y$1*1000+A8,年齢別人口集計表AD2!$A$2:$K$5000,10,FALSE)),0,VLOOKUP($Y$1*1000+A8,年齢別人口集計表AD2!$A$2:$K$5000,10,FALSE))</f>
        <v>2</v>
      </c>
      <c r="D8" s="62">
        <f>SUM(B8:C8)</f>
        <v>3</v>
      </c>
      <c r="E8" s="63"/>
      <c r="F8" s="62">
        <v>9</v>
      </c>
      <c r="G8" s="62">
        <f>IF(ISNA(VLOOKUP($Y$1*1000+F8,年齢別人口集計表AD2!$A$2:$K$5000,9,FALSE)),0,VLOOKUP($Y$1*1000+F8,年齢別人口集計表AD2!$A$2:$K$5000,9,FALSE))</f>
        <v>0</v>
      </c>
      <c r="H8" s="62">
        <f>IF(ISNA(VLOOKUP($Y$1*1000+F8,年齢別人口集計表AD2!$A$2:$K$5000,10,FALSE)),0,VLOOKUP($Y$1*1000+F8,年齢別人口集計表AD2!$A$2:$K$5000,10,FALSE))</f>
        <v>0</v>
      </c>
      <c r="I8" s="62">
        <f>SUM(G8:H8)</f>
        <v>0</v>
      </c>
      <c r="J8" s="63"/>
      <c r="K8" s="62">
        <v>14</v>
      </c>
      <c r="L8" s="62">
        <f>IF(ISNA(VLOOKUP($Y$1*1000+K8,年齢別人口集計表AD2!$A$2:$K$5000,9,FALSE)),0,VLOOKUP($Y$1*1000+K8,年齢別人口集計表AD2!$A$2:$K$5000,9,FALSE))</f>
        <v>2</v>
      </c>
      <c r="M8" s="62">
        <f>IF(ISNA(VLOOKUP($Y$1*1000+K8,年齢別人口集計表AD2!$A$2:$K$5000,10,FALSE)),0,VLOOKUP($Y$1*1000+K8,年齢別人口集計表AD2!$A$2:$K$5000,10,FALSE))</f>
        <v>4</v>
      </c>
      <c r="N8" s="62">
        <f>SUM(L8:M8)</f>
        <v>6</v>
      </c>
      <c r="O8" s="63"/>
      <c r="P8" s="62">
        <v>19</v>
      </c>
      <c r="Q8" s="62">
        <f>IF(ISNA(VLOOKUP($Y$1*1000+P8,年齢別人口集計表AD2!$A$2:$K$5000,9,FALSE)),0,VLOOKUP($Y$1*1000+P8,年齢別人口集計表AD2!$A$2:$K$5000,9,FALSE))</f>
        <v>4</v>
      </c>
      <c r="R8" s="62">
        <f>IF(ISNA(VLOOKUP($Y$1*1000+P8,年齢別人口集計表AD2!$A$2:$K$5000,10,FALSE)),0,VLOOKUP($Y$1*1000+P8,年齢別人口集計表AD2!$A$2:$K$5000,10,FALSE))</f>
        <v>6</v>
      </c>
      <c r="S8" s="62">
        <f>SUM(Q8:R8)</f>
        <v>10</v>
      </c>
      <c r="X8" s="57" t="s">
        <v>7</v>
      </c>
      <c r="Y8" s="57">
        <v>6</v>
      </c>
    </row>
    <row r="9" spans="1:25" x14ac:dyDescent="0.15">
      <c r="A9" s="64" t="s">
        <v>91</v>
      </c>
      <c r="B9" s="62">
        <f>SUM(B4:B8)</f>
        <v>5</v>
      </c>
      <c r="C9" s="62">
        <f>SUM(C4:C8)</f>
        <v>7</v>
      </c>
      <c r="D9" s="62">
        <f>SUM(D4:D8)</f>
        <v>12</v>
      </c>
      <c r="E9" s="63"/>
      <c r="F9" s="64" t="s">
        <v>91</v>
      </c>
      <c r="G9" s="62">
        <f>SUM(G4:G8)</f>
        <v>7</v>
      </c>
      <c r="H9" s="62">
        <f>SUM(H4:H8)</f>
        <v>5</v>
      </c>
      <c r="I9" s="62">
        <f>SUM(I4:I8)</f>
        <v>12</v>
      </c>
      <c r="J9" s="63"/>
      <c r="K9" s="64" t="s">
        <v>91</v>
      </c>
      <c r="L9" s="62">
        <f>SUM(L4:L8)</f>
        <v>12</v>
      </c>
      <c r="M9" s="62">
        <f>SUM(M4:M8)</f>
        <v>11</v>
      </c>
      <c r="N9" s="62">
        <f>SUM(N4:N8)</f>
        <v>23</v>
      </c>
      <c r="O9" s="63"/>
      <c r="P9" s="64" t="s">
        <v>91</v>
      </c>
      <c r="Q9" s="62">
        <f>SUM(Q4:Q8)</f>
        <v>21</v>
      </c>
      <c r="R9" s="62">
        <f>SUM(R4:R8)</f>
        <v>24</v>
      </c>
      <c r="S9" s="62">
        <f>SUM(S4:S8)</f>
        <v>45</v>
      </c>
      <c r="U9" s="65">
        <f>Q9+L9+G9+B9</f>
        <v>45</v>
      </c>
      <c r="V9" s="65">
        <f>R9+M9+H9+C9</f>
        <v>47</v>
      </c>
      <c r="X9" s="57" t="s">
        <v>8</v>
      </c>
      <c r="Y9" s="57">
        <v>7</v>
      </c>
    </row>
    <row r="10" spans="1:25" x14ac:dyDescent="0.15">
      <c r="A10" s="66"/>
      <c r="B10" s="66"/>
      <c r="C10" s="66"/>
      <c r="D10" s="66"/>
      <c r="F10" s="66"/>
      <c r="G10" s="66"/>
      <c r="H10" s="66"/>
      <c r="I10" s="66"/>
      <c r="K10" s="66"/>
      <c r="L10" s="66"/>
      <c r="M10" s="66"/>
      <c r="N10" s="66"/>
      <c r="P10" s="66"/>
      <c r="Q10" s="66"/>
      <c r="R10" s="66"/>
      <c r="S10" s="66"/>
      <c r="X10" s="57" t="s">
        <v>9</v>
      </c>
      <c r="Y10" s="57">
        <v>8</v>
      </c>
    </row>
    <row r="11" spans="1:25" x14ac:dyDescent="0.15">
      <c r="A11" s="64" t="s">
        <v>0</v>
      </c>
      <c r="B11" s="64" t="s">
        <v>89</v>
      </c>
      <c r="C11" s="64" t="s">
        <v>90</v>
      </c>
      <c r="D11" s="64" t="s">
        <v>91</v>
      </c>
      <c r="E11" s="63"/>
      <c r="F11" s="64" t="s">
        <v>0</v>
      </c>
      <c r="G11" s="64" t="s">
        <v>89</v>
      </c>
      <c r="H11" s="64" t="s">
        <v>90</v>
      </c>
      <c r="I11" s="64" t="s">
        <v>91</v>
      </c>
      <c r="J11" s="63"/>
      <c r="K11" s="64" t="s">
        <v>0</v>
      </c>
      <c r="L11" s="64" t="s">
        <v>89</v>
      </c>
      <c r="M11" s="64" t="s">
        <v>90</v>
      </c>
      <c r="N11" s="64" t="s">
        <v>91</v>
      </c>
      <c r="O11" s="63"/>
      <c r="P11" s="64" t="s">
        <v>0</v>
      </c>
      <c r="Q11" s="64" t="s">
        <v>89</v>
      </c>
      <c r="R11" s="64" t="s">
        <v>90</v>
      </c>
      <c r="S11" s="64" t="s">
        <v>91</v>
      </c>
      <c r="X11" s="57" t="s">
        <v>10</v>
      </c>
      <c r="Y11" s="57">
        <v>9</v>
      </c>
    </row>
    <row r="12" spans="1:25" x14ac:dyDescent="0.15">
      <c r="A12" s="62">
        <v>20</v>
      </c>
      <c r="B12" s="62">
        <f>IF(ISNA(VLOOKUP($Y$1*1000+A12,年齢別人口集計表AD2!$A$2:$K$5000,9,FALSE)),0,VLOOKUP($Y$1*1000+A12,年齢別人口集計表AD2!$A$2:$K$5000,9,FALSE))</f>
        <v>5</v>
      </c>
      <c r="C12" s="62">
        <f>IF(ISNA(VLOOKUP($Y$1*1000+A12,年齢別人口集計表AD2!$A$2:$K$5000,10,FALSE)),0,VLOOKUP($Y$1*1000+A12,年齢別人口集計表AD2!$A$2:$K$5000,10,FALSE))</f>
        <v>3</v>
      </c>
      <c r="D12" s="62">
        <f>SUM(B12:C12)</f>
        <v>8</v>
      </c>
      <c r="E12" s="63"/>
      <c r="F12" s="62">
        <v>25</v>
      </c>
      <c r="G12" s="62">
        <f>IF(ISNA(VLOOKUP($Y$1*1000+F12,年齢別人口集計表AD2!$A$2:$K$5000,9,FALSE)),0,VLOOKUP($Y$1*1000+F12,年齢別人口集計表AD2!$A$2:$K$5000,9,FALSE))</f>
        <v>4</v>
      </c>
      <c r="H12" s="62">
        <f>IF(ISNA(VLOOKUP($Y$1*1000+F12,年齢別人口集計表AD2!$A$2:$K$5000,10,FALSE)),0,VLOOKUP($Y$1*1000+F12,年齢別人口集計表AD2!$A$2:$K$5000,10,FALSE))</f>
        <v>4</v>
      </c>
      <c r="I12" s="62">
        <f>SUM(G12:H12)</f>
        <v>8</v>
      </c>
      <c r="J12" s="63"/>
      <c r="K12" s="62">
        <v>30</v>
      </c>
      <c r="L12" s="62">
        <f>IF(ISNA(VLOOKUP($Y$1*1000+K12,年齢別人口集計表AD2!$A$2:$K$5000,9,FALSE)),0,VLOOKUP($Y$1*1000+K12,年齢別人口集計表AD2!$A$2:$K$5000,9,FALSE))</f>
        <v>8</v>
      </c>
      <c r="M12" s="62">
        <f>IF(ISNA(VLOOKUP($Y$1*1000+K12,年齢別人口集計表AD2!$A$2:$K$5000,10,FALSE)),0,VLOOKUP($Y$1*1000+K12,年齢別人口集計表AD2!$A$2:$K$5000,10,FALSE))</f>
        <v>5</v>
      </c>
      <c r="N12" s="62">
        <f>SUM(L12:M12)</f>
        <v>13</v>
      </c>
      <c r="O12" s="63"/>
      <c r="P12" s="62">
        <v>35</v>
      </c>
      <c r="Q12" s="62">
        <f>IF(ISNA(VLOOKUP($Y$1*1000+P12,年齢別人口集計表AD2!$A$2:$K$5000,9,FALSE)),0,VLOOKUP($Y$1*1000+P12,年齢別人口集計表AD2!$A$2:$K$5000,9,FALSE))</f>
        <v>2</v>
      </c>
      <c r="R12" s="62">
        <f>IF(ISNA(VLOOKUP($Y$1*1000+P12,年齢別人口集計表AD2!$A$2:$K$5000,10,FALSE)),0,VLOOKUP($Y$1*1000+P12,年齢別人口集計表AD2!$A$2:$K$5000,10,FALSE))</f>
        <v>3</v>
      </c>
      <c r="S12" s="62">
        <f>SUM(Q12:R12)</f>
        <v>5</v>
      </c>
      <c r="X12" s="57" t="s">
        <v>11</v>
      </c>
      <c r="Y12" s="57">
        <v>10</v>
      </c>
    </row>
    <row r="13" spans="1:25" x14ac:dyDescent="0.15">
      <c r="A13" s="62">
        <v>21</v>
      </c>
      <c r="B13" s="62">
        <f>IF(ISNA(VLOOKUP($Y$1*1000+A13,年齢別人口集計表AD2!$A$2:$K$5000,9,FALSE)),0,VLOOKUP($Y$1*1000+A13,年齢別人口集計表AD2!$A$2:$K$5000,9,FALSE))</f>
        <v>4</v>
      </c>
      <c r="C13" s="62">
        <f>IF(ISNA(VLOOKUP($Y$1*1000+A13,年齢別人口集計表AD2!$A$2:$K$5000,10,FALSE)),0,VLOOKUP($Y$1*1000+A13,年齢別人口集計表AD2!$A$2:$K$5000,10,FALSE))</f>
        <v>6</v>
      </c>
      <c r="D13" s="62">
        <f>SUM(B13:C13)</f>
        <v>10</v>
      </c>
      <c r="E13" s="63"/>
      <c r="F13" s="62">
        <v>26</v>
      </c>
      <c r="G13" s="62">
        <f>IF(ISNA(VLOOKUP($Y$1*1000+F13,年齢別人口集計表AD2!$A$2:$K$5000,9,FALSE)),0,VLOOKUP($Y$1*1000+F13,年齢別人口集計表AD2!$A$2:$K$5000,9,FALSE))</f>
        <v>7</v>
      </c>
      <c r="H13" s="62">
        <f>IF(ISNA(VLOOKUP($Y$1*1000+F13,年齢別人口集計表AD2!$A$2:$K$5000,10,FALSE)),0,VLOOKUP($Y$1*1000+F13,年齢別人口集計表AD2!$A$2:$K$5000,10,FALSE))</f>
        <v>4</v>
      </c>
      <c r="I13" s="62">
        <f>SUM(G13:H13)</f>
        <v>11</v>
      </c>
      <c r="J13" s="63"/>
      <c r="K13" s="62">
        <v>31</v>
      </c>
      <c r="L13" s="62">
        <f>IF(ISNA(VLOOKUP($Y$1*1000+K13,年齢別人口集計表AD2!$A$2:$K$5000,9,FALSE)),0,VLOOKUP($Y$1*1000+K13,年齢別人口集計表AD2!$A$2:$K$5000,9,FALSE))</f>
        <v>7</v>
      </c>
      <c r="M13" s="62">
        <f>IF(ISNA(VLOOKUP($Y$1*1000+K13,年齢別人口集計表AD2!$A$2:$K$5000,10,FALSE)),0,VLOOKUP($Y$1*1000+K13,年齢別人口集計表AD2!$A$2:$K$5000,10,FALSE))</f>
        <v>5</v>
      </c>
      <c r="N13" s="62">
        <f>SUM(L13:M13)</f>
        <v>12</v>
      </c>
      <c r="O13" s="63"/>
      <c r="P13" s="62">
        <v>36</v>
      </c>
      <c r="Q13" s="62">
        <f>IF(ISNA(VLOOKUP($Y$1*1000+P13,年齢別人口集計表AD2!$A$2:$K$5000,9,FALSE)),0,VLOOKUP($Y$1*1000+P13,年齢別人口集計表AD2!$A$2:$K$5000,9,FALSE))</f>
        <v>3</v>
      </c>
      <c r="R13" s="62">
        <f>IF(ISNA(VLOOKUP($Y$1*1000+P13,年齢別人口集計表AD2!$A$2:$K$5000,10,FALSE)),0,VLOOKUP($Y$1*1000+P13,年齢別人口集計表AD2!$A$2:$K$5000,10,FALSE))</f>
        <v>2</v>
      </c>
      <c r="S13" s="62">
        <f>SUM(Q13:R13)</f>
        <v>5</v>
      </c>
      <c r="X13" s="57" t="s">
        <v>12</v>
      </c>
      <c r="Y13" s="57">
        <v>11</v>
      </c>
    </row>
    <row r="14" spans="1:25" x14ac:dyDescent="0.15">
      <c r="A14" s="62">
        <v>22</v>
      </c>
      <c r="B14" s="62">
        <f>IF(ISNA(VLOOKUP($Y$1*1000+A14,年齢別人口集計表AD2!$A$2:$K$5000,9,FALSE)),0,VLOOKUP($Y$1*1000+A14,年齢別人口集計表AD2!$A$2:$K$5000,9,FALSE))</f>
        <v>5</v>
      </c>
      <c r="C14" s="62">
        <f>IF(ISNA(VLOOKUP($Y$1*1000+A14,年齢別人口集計表AD2!$A$2:$K$5000,10,FALSE)),0,VLOOKUP($Y$1*1000+A14,年齢別人口集計表AD2!$A$2:$K$5000,10,FALSE))</f>
        <v>3</v>
      </c>
      <c r="D14" s="62">
        <f>SUM(B14:C14)</f>
        <v>8</v>
      </c>
      <c r="E14" s="63"/>
      <c r="F14" s="62">
        <v>27</v>
      </c>
      <c r="G14" s="62">
        <f>IF(ISNA(VLOOKUP($Y$1*1000+F14,年齢別人口集計表AD2!$A$2:$K$5000,9,FALSE)),0,VLOOKUP($Y$1*1000+F14,年齢別人口集計表AD2!$A$2:$K$5000,9,FALSE))</f>
        <v>0</v>
      </c>
      <c r="H14" s="62">
        <f>IF(ISNA(VLOOKUP($Y$1*1000+F14,年齢別人口集計表AD2!$A$2:$K$5000,10,FALSE)),0,VLOOKUP($Y$1*1000+F14,年齢別人口集計表AD2!$A$2:$K$5000,10,FALSE))</f>
        <v>0</v>
      </c>
      <c r="I14" s="62">
        <f>SUM(G14:H14)</f>
        <v>0</v>
      </c>
      <c r="J14" s="63"/>
      <c r="K14" s="62">
        <v>32</v>
      </c>
      <c r="L14" s="62">
        <f>IF(ISNA(VLOOKUP($Y$1*1000+K14,年齢別人口集計表AD2!$A$2:$K$5000,9,FALSE)),0,VLOOKUP($Y$1*1000+K14,年齢別人口集計表AD2!$A$2:$K$5000,9,FALSE))</f>
        <v>4</v>
      </c>
      <c r="M14" s="62">
        <f>IF(ISNA(VLOOKUP($Y$1*1000+K14,年齢別人口集計表AD2!$A$2:$K$5000,10,FALSE)),0,VLOOKUP($Y$1*1000+K14,年齢別人口集計表AD2!$A$2:$K$5000,10,FALSE))</f>
        <v>2</v>
      </c>
      <c r="N14" s="62">
        <f>SUM(L14:M14)</f>
        <v>6</v>
      </c>
      <c r="O14" s="63"/>
      <c r="P14" s="62">
        <v>37</v>
      </c>
      <c r="Q14" s="62">
        <f>IF(ISNA(VLOOKUP($Y$1*1000+P14,年齢別人口集計表AD2!$A$2:$K$5000,9,FALSE)),0,VLOOKUP($Y$1*1000+P14,年齢別人口集計表AD2!$A$2:$K$5000,9,FALSE))</f>
        <v>2</v>
      </c>
      <c r="R14" s="62">
        <f>IF(ISNA(VLOOKUP($Y$1*1000+P14,年齢別人口集計表AD2!$A$2:$K$5000,10,FALSE)),0,VLOOKUP($Y$1*1000+P14,年齢別人口集計表AD2!$A$2:$K$5000,10,FALSE))</f>
        <v>1</v>
      </c>
      <c r="S14" s="62">
        <f>SUM(Q14:R14)</f>
        <v>3</v>
      </c>
      <c r="X14" s="57" t="s">
        <v>13</v>
      </c>
      <c r="Y14" s="57">
        <v>12</v>
      </c>
    </row>
    <row r="15" spans="1:25" x14ac:dyDescent="0.15">
      <c r="A15" s="62">
        <v>23</v>
      </c>
      <c r="B15" s="62">
        <f>IF(ISNA(VLOOKUP($Y$1*1000+A15,年齢別人口集計表AD2!$A$2:$K$5000,9,FALSE)),0,VLOOKUP($Y$1*1000+A15,年齢別人口集計表AD2!$A$2:$K$5000,9,FALSE))</f>
        <v>2</v>
      </c>
      <c r="C15" s="62">
        <f>IF(ISNA(VLOOKUP($Y$1*1000+A15,年齢別人口集計表AD2!$A$2:$K$5000,10,FALSE)),0,VLOOKUP($Y$1*1000+A15,年齢別人口集計表AD2!$A$2:$K$5000,10,FALSE))</f>
        <v>6</v>
      </c>
      <c r="D15" s="62">
        <f>SUM(B15:C15)</f>
        <v>8</v>
      </c>
      <c r="E15" s="63"/>
      <c r="F15" s="62">
        <v>28</v>
      </c>
      <c r="G15" s="62">
        <f>IF(ISNA(VLOOKUP($Y$1*1000+F15,年齢別人口集計表AD2!$A$2:$K$5000,9,FALSE)),0,VLOOKUP($Y$1*1000+F15,年齢別人口集計表AD2!$A$2:$K$5000,9,FALSE))</f>
        <v>3</v>
      </c>
      <c r="H15" s="62">
        <f>IF(ISNA(VLOOKUP($Y$1*1000+F15,年齢別人口集計表AD2!$A$2:$K$5000,10,FALSE)),0,VLOOKUP($Y$1*1000+F15,年齢別人口集計表AD2!$A$2:$K$5000,10,FALSE))</f>
        <v>3</v>
      </c>
      <c r="I15" s="62">
        <f>SUM(G15:H15)</f>
        <v>6</v>
      </c>
      <c r="J15" s="63"/>
      <c r="K15" s="62">
        <v>33</v>
      </c>
      <c r="L15" s="62">
        <f>IF(ISNA(VLOOKUP($Y$1*1000+K15,年齢別人口集計表AD2!$A$2:$K$5000,9,FALSE)),0,VLOOKUP($Y$1*1000+K15,年齢別人口集計表AD2!$A$2:$K$5000,9,FALSE))</f>
        <v>8</v>
      </c>
      <c r="M15" s="62">
        <f>IF(ISNA(VLOOKUP($Y$1*1000+K15,年齢別人口集計表AD2!$A$2:$K$5000,10,FALSE)),0,VLOOKUP($Y$1*1000+K15,年齢別人口集計表AD2!$A$2:$K$5000,10,FALSE))</f>
        <v>6</v>
      </c>
      <c r="N15" s="62">
        <f>SUM(L15:M15)</f>
        <v>14</v>
      </c>
      <c r="O15" s="63"/>
      <c r="P15" s="62">
        <v>38</v>
      </c>
      <c r="Q15" s="62">
        <f>IF(ISNA(VLOOKUP($Y$1*1000+P15,年齢別人口集計表AD2!$A$2:$K$5000,9,FALSE)),0,VLOOKUP($Y$1*1000+P15,年齢別人口集計表AD2!$A$2:$K$5000,9,FALSE))</f>
        <v>5</v>
      </c>
      <c r="R15" s="62">
        <f>IF(ISNA(VLOOKUP($Y$1*1000+P15,年齢別人口集計表AD2!$A$2:$K$5000,10,FALSE)),0,VLOOKUP($Y$1*1000+P15,年齢別人口集計表AD2!$A$2:$K$5000,10,FALSE))</f>
        <v>4</v>
      </c>
      <c r="S15" s="62">
        <f>SUM(Q15:R15)</f>
        <v>9</v>
      </c>
      <c r="X15" s="57" t="s">
        <v>14</v>
      </c>
      <c r="Y15" s="57">
        <v>13</v>
      </c>
    </row>
    <row r="16" spans="1:25" x14ac:dyDescent="0.15">
      <c r="A16" s="62">
        <v>24</v>
      </c>
      <c r="B16" s="62">
        <f>IF(ISNA(VLOOKUP($Y$1*1000+A16,年齢別人口集計表AD2!$A$2:$K$5000,9,FALSE)),0,VLOOKUP($Y$1*1000+A16,年齢別人口集計表AD2!$A$2:$K$5000,9,FALSE))</f>
        <v>5</v>
      </c>
      <c r="C16" s="62">
        <f>IF(ISNA(VLOOKUP($Y$1*1000+A16,年齢別人口集計表AD2!$A$2:$K$5000,10,FALSE)),0,VLOOKUP($Y$1*1000+A16,年齢別人口集計表AD2!$A$2:$K$5000,10,FALSE))</f>
        <v>1</v>
      </c>
      <c r="D16" s="62">
        <f>SUM(B16:C16)</f>
        <v>6</v>
      </c>
      <c r="E16" s="63"/>
      <c r="F16" s="62">
        <v>29</v>
      </c>
      <c r="G16" s="62">
        <f>IF(ISNA(VLOOKUP($Y$1*1000+F16,年齢別人口集計表AD2!$A$2:$K$5000,9,FALSE)),0,VLOOKUP($Y$1*1000+F16,年齢別人口集計表AD2!$A$2:$K$5000,9,FALSE))</f>
        <v>3</v>
      </c>
      <c r="H16" s="62">
        <f>IF(ISNA(VLOOKUP($Y$1*1000+F16,年齢別人口集計表AD2!$A$2:$K$5000,10,FALSE)),0,VLOOKUP($Y$1*1000+F16,年齢別人口集計表AD2!$A$2:$K$5000,10,FALSE))</f>
        <v>1</v>
      </c>
      <c r="I16" s="62">
        <f>SUM(G16:H16)</f>
        <v>4</v>
      </c>
      <c r="J16" s="63"/>
      <c r="K16" s="62">
        <v>34</v>
      </c>
      <c r="L16" s="62">
        <f>IF(ISNA(VLOOKUP($Y$1*1000+K16,年齢別人口集計表AD2!$A$2:$K$5000,9,FALSE)),0,VLOOKUP($Y$1*1000+K16,年齢別人口集計表AD2!$A$2:$K$5000,9,FALSE))</f>
        <v>2</v>
      </c>
      <c r="M16" s="62">
        <f>IF(ISNA(VLOOKUP($Y$1*1000+K16,年齢別人口集計表AD2!$A$2:$K$5000,10,FALSE)),0,VLOOKUP($Y$1*1000+K16,年齢別人口集計表AD2!$A$2:$K$5000,10,FALSE))</f>
        <v>3</v>
      </c>
      <c r="N16" s="62">
        <f>SUM(L16:M16)</f>
        <v>5</v>
      </c>
      <c r="O16" s="63"/>
      <c r="P16" s="62">
        <v>39</v>
      </c>
      <c r="Q16" s="62">
        <f>IF(ISNA(VLOOKUP($Y$1*1000+P16,年齢別人口集計表AD2!$A$2:$K$5000,9,FALSE)),0,VLOOKUP($Y$1*1000+P16,年齢別人口集計表AD2!$A$2:$K$5000,9,FALSE))</f>
        <v>5</v>
      </c>
      <c r="R16" s="62">
        <f>IF(ISNA(VLOOKUP($Y$1*1000+P16,年齢別人口集計表AD2!$A$2:$K$5000,10,FALSE)),0,VLOOKUP($Y$1*1000+P16,年齢別人口集計表AD2!$A$2:$K$5000,10,FALSE))</f>
        <v>3</v>
      </c>
      <c r="S16" s="62">
        <f>SUM(Q16:R16)</f>
        <v>8</v>
      </c>
      <c r="X16" s="57" t="s">
        <v>15</v>
      </c>
      <c r="Y16" s="57">
        <v>14</v>
      </c>
    </row>
    <row r="17" spans="1:25" x14ac:dyDescent="0.15">
      <c r="A17" s="64" t="s">
        <v>91</v>
      </c>
      <c r="B17" s="62">
        <f>SUM(B12:B16)</f>
        <v>21</v>
      </c>
      <c r="C17" s="62">
        <f>SUM(C12:C16)</f>
        <v>19</v>
      </c>
      <c r="D17" s="62">
        <f>SUM(D12:D16)</f>
        <v>40</v>
      </c>
      <c r="E17" s="63"/>
      <c r="F17" s="64" t="s">
        <v>91</v>
      </c>
      <c r="G17" s="62">
        <f>SUM(G12:G16)</f>
        <v>17</v>
      </c>
      <c r="H17" s="62">
        <f>SUM(H12:H16)</f>
        <v>12</v>
      </c>
      <c r="I17" s="62">
        <f>SUM(I12:I16)</f>
        <v>29</v>
      </c>
      <c r="J17" s="63"/>
      <c r="K17" s="64" t="s">
        <v>91</v>
      </c>
      <c r="L17" s="62">
        <f>SUM(L12:L16)</f>
        <v>29</v>
      </c>
      <c r="M17" s="62">
        <f>SUM(M12:M16)</f>
        <v>21</v>
      </c>
      <c r="N17" s="62">
        <f>SUM(N12:N16)</f>
        <v>50</v>
      </c>
      <c r="O17" s="63"/>
      <c r="P17" s="64" t="s">
        <v>91</v>
      </c>
      <c r="Q17" s="62">
        <f>SUM(Q12:Q16)</f>
        <v>17</v>
      </c>
      <c r="R17" s="62">
        <f>SUM(R12:R16)</f>
        <v>13</v>
      </c>
      <c r="S17" s="62">
        <f>SUM(S12:S16)</f>
        <v>30</v>
      </c>
      <c r="U17" s="65">
        <f>Q17+L17+G17+B17</f>
        <v>84</v>
      </c>
      <c r="V17" s="65">
        <f>R17+M17+H17+C17</f>
        <v>65</v>
      </c>
      <c r="X17" s="57" t="s">
        <v>16</v>
      </c>
      <c r="Y17" s="57">
        <v>15</v>
      </c>
    </row>
    <row r="18" spans="1:25" x14ac:dyDescent="0.15">
      <c r="A18" s="66"/>
      <c r="B18" s="66"/>
      <c r="C18" s="66"/>
      <c r="D18" s="66"/>
      <c r="F18" s="66"/>
      <c r="G18" s="66"/>
      <c r="H18" s="66"/>
      <c r="I18" s="66"/>
      <c r="K18" s="66"/>
      <c r="L18" s="66"/>
      <c r="M18" s="66"/>
      <c r="N18" s="66"/>
      <c r="P18" s="66"/>
      <c r="Q18" s="66"/>
      <c r="R18" s="66"/>
      <c r="S18" s="66"/>
      <c r="X18" s="57" t="s">
        <v>17</v>
      </c>
      <c r="Y18" s="57">
        <v>16</v>
      </c>
    </row>
    <row r="19" spans="1:25" x14ac:dyDescent="0.15">
      <c r="A19" s="64" t="s">
        <v>0</v>
      </c>
      <c r="B19" s="64" t="s">
        <v>89</v>
      </c>
      <c r="C19" s="64" t="s">
        <v>90</v>
      </c>
      <c r="D19" s="64" t="s">
        <v>91</v>
      </c>
      <c r="E19" s="63"/>
      <c r="F19" s="64" t="s">
        <v>0</v>
      </c>
      <c r="G19" s="64" t="s">
        <v>89</v>
      </c>
      <c r="H19" s="64" t="s">
        <v>90</v>
      </c>
      <c r="I19" s="64" t="s">
        <v>91</v>
      </c>
      <c r="J19" s="63"/>
      <c r="K19" s="64" t="s">
        <v>0</v>
      </c>
      <c r="L19" s="64" t="s">
        <v>89</v>
      </c>
      <c r="M19" s="64" t="s">
        <v>90</v>
      </c>
      <c r="N19" s="64" t="s">
        <v>91</v>
      </c>
      <c r="O19" s="63"/>
      <c r="P19" s="64" t="s">
        <v>0</v>
      </c>
      <c r="Q19" s="64" t="s">
        <v>89</v>
      </c>
      <c r="R19" s="64" t="s">
        <v>90</v>
      </c>
      <c r="S19" s="64" t="s">
        <v>91</v>
      </c>
      <c r="X19" s="57" t="s">
        <v>18</v>
      </c>
      <c r="Y19" s="57">
        <v>17</v>
      </c>
    </row>
    <row r="20" spans="1:25" x14ac:dyDescent="0.15">
      <c r="A20" s="62">
        <v>40</v>
      </c>
      <c r="B20" s="62">
        <f>IF(ISNA(VLOOKUP($Y$1*1000+A20,年齢別人口集計表AD2!$A$2:$K$5000,9,FALSE)),0,VLOOKUP($Y$1*1000+A20,年齢別人口集計表AD2!$A$2:$K$5000,9,FALSE))</f>
        <v>1</v>
      </c>
      <c r="C20" s="62">
        <f>IF(ISNA(VLOOKUP($Y$1*1000+A20,年齢別人口集計表AD2!$A$2:$K$5000,10,FALSE)),0,VLOOKUP($Y$1*1000+A20,年齢別人口集計表AD2!$A$2:$K$5000,10,FALSE))</f>
        <v>4</v>
      </c>
      <c r="D20" s="62">
        <f>SUM(B20:C20)</f>
        <v>5</v>
      </c>
      <c r="E20" s="63"/>
      <c r="F20" s="62">
        <v>45</v>
      </c>
      <c r="G20" s="62">
        <f>IF(ISNA(VLOOKUP($Y$1*1000+F20,年齢別人口集計表AD2!$A$2:$K$5000,9,FALSE)),0,VLOOKUP($Y$1*1000+F20,年齢別人口集計表AD2!$A$2:$K$5000,9,FALSE))</f>
        <v>4</v>
      </c>
      <c r="H20" s="62">
        <f>IF(ISNA(VLOOKUP($Y$1*1000+F20,年齢別人口集計表AD2!$A$2:$K$5000,10,FALSE)),0,VLOOKUP($Y$1*1000+F20,年齢別人口集計表AD2!$A$2:$K$5000,10,FALSE))</f>
        <v>11</v>
      </c>
      <c r="I20" s="62">
        <f>SUM(G20:H20)</f>
        <v>15</v>
      </c>
      <c r="J20" s="63"/>
      <c r="K20" s="62">
        <v>50</v>
      </c>
      <c r="L20" s="62">
        <f>IF(ISNA(VLOOKUP($Y$1*1000+K20,年齢別人口集計表AD2!$A$2:$K$5000,9,FALSE)),0,VLOOKUP($Y$1*1000+K20,年齢別人口集計表AD2!$A$2:$K$5000,9,FALSE))</f>
        <v>7</v>
      </c>
      <c r="M20" s="62">
        <f>IF(ISNA(VLOOKUP($Y$1*1000+K20,年齢別人口集計表AD2!$A$2:$K$5000,10,FALSE)),0,VLOOKUP($Y$1*1000+K20,年齢別人口集計表AD2!$A$2:$K$5000,10,FALSE))</f>
        <v>10</v>
      </c>
      <c r="N20" s="62">
        <f>SUM(L20:M20)</f>
        <v>17</v>
      </c>
      <c r="O20" s="63"/>
      <c r="P20" s="62">
        <v>55</v>
      </c>
      <c r="Q20" s="62">
        <f>IF(ISNA(VLOOKUP($Y$1*1000+P20,年齢別人口集計表AD2!$A$2:$K$5000,9,FALSE)),0,VLOOKUP($Y$1*1000+P20,年齢別人口集計表AD2!$A$2:$K$5000,9,FALSE))</f>
        <v>11</v>
      </c>
      <c r="R20" s="62">
        <f>IF(ISNA(VLOOKUP($Y$1*1000+P20,年齢別人口集計表AD2!$A$2:$K$5000,10,FALSE)),0,VLOOKUP($Y$1*1000+P20,年齢別人口集計表AD2!$A$2:$K$5000,10,FALSE))</f>
        <v>8</v>
      </c>
      <c r="S20" s="62">
        <f>SUM(Q20:R20)</f>
        <v>19</v>
      </c>
      <c r="X20" s="57" t="s">
        <v>19</v>
      </c>
      <c r="Y20" s="57">
        <v>18</v>
      </c>
    </row>
    <row r="21" spans="1:25" x14ac:dyDescent="0.15">
      <c r="A21" s="62">
        <v>41</v>
      </c>
      <c r="B21" s="62">
        <f>IF(ISNA(VLOOKUP($Y$1*1000+A21,年齢別人口集計表AD2!$A$2:$K$5000,9,FALSE)),0,VLOOKUP($Y$1*1000+A21,年齢別人口集計表AD2!$A$2:$K$5000,9,FALSE))</f>
        <v>4</v>
      </c>
      <c r="C21" s="62">
        <f>IF(ISNA(VLOOKUP($Y$1*1000+A21,年齢別人口集計表AD2!$A$2:$K$5000,10,FALSE)),0,VLOOKUP($Y$1*1000+A21,年齢別人口集計表AD2!$A$2:$K$5000,10,FALSE))</f>
        <v>3</v>
      </c>
      <c r="D21" s="62">
        <f>SUM(B21:C21)</f>
        <v>7</v>
      </c>
      <c r="E21" s="63"/>
      <c r="F21" s="62">
        <v>46</v>
      </c>
      <c r="G21" s="62">
        <f>IF(ISNA(VLOOKUP($Y$1*1000+F21,年齢別人口集計表AD2!$A$2:$K$5000,9,FALSE)),0,VLOOKUP($Y$1*1000+F21,年齢別人口集計表AD2!$A$2:$K$5000,9,FALSE))</f>
        <v>4</v>
      </c>
      <c r="H21" s="62">
        <f>IF(ISNA(VLOOKUP($Y$1*1000+F21,年齢別人口集計表AD2!$A$2:$K$5000,10,FALSE)),0,VLOOKUP($Y$1*1000+F21,年齢別人口集計表AD2!$A$2:$K$5000,10,FALSE))</f>
        <v>4</v>
      </c>
      <c r="I21" s="62">
        <f>SUM(G21:H21)</f>
        <v>8</v>
      </c>
      <c r="J21" s="63"/>
      <c r="K21" s="62">
        <v>51</v>
      </c>
      <c r="L21" s="62">
        <f>IF(ISNA(VLOOKUP($Y$1*1000+K21,年齢別人口集計表AD2!$A$2:$K$5000,9,FALSE)),0,VLOOKUP($Y$1*1000+K21,年齢別人口集計表AD2!$A$2:$K$5000,9,FALSE))</f>
        <v>6</v>
      </c>
      <c r="M21" s="62">
        <f>IF(ISNA(VLOOKUP($Y$1*1000+K21,年齢別人口集計表AD2!$A$2:$K$5000,10,FALSE)),0,VLOOKUP($Y$1*1000+K21,年齢別人口集計表AD2!$A$2:$K$5000,10,FALSE))</f>
        <v>6</v>
      </c>
      <c r="N21" s="62">
        <f>SUM(L21:M21)</f>
        <v>12</v>
      </c>
      <c r="O21" s="63"/>
      <c r="P21" s="62">
        <v>56</v>
      </c>
      <c r="Q21" s="62">
        <f>IF(ISNA(VLOOKUP($Y$1*1000+P21,年齢別人口集計表AD2!$A$2:$K$5000,9,FALSE)),0,VLOOKUP($Y$1*1000+P21,年齢別人口集計表AD2!$A$2:$K$5000,9,FALSE))</f>
        <v>3</v>
      </c>
      <c r="R21" s="62">
        <f>IF(ISNA(VLOOKUP($Y$1*1000+P21,年齢別人口集計表AD2!$A$2:$K$5000,10,FALSE)),0,VLOOKUP($Y$1*1000+P21,年齢別人口集計表AD2!$A$2:$K$5000,10,FALSE))</f>
        <v>6</v>
      </c>
      <c r="S21" s="62">
        <f>SUM(Q21:R21)</f>
        <v>9</v>
      </c>
      <c r="X21" s="57" t="s">
        <v>120</v>
      </c>
      <c r="Y21" s="57">
        <v>19</v>
      </c>
    </row>
    <row r="22" spans="1:25" x14ac:dyDescent="0.15">
      <c r="A22" s="62">
        <v>42</v>
      </c>
      <c r="B22" s="62">
        <f>IF(ISNA(VLOOKUP($Y$1*1000+A22,年齢別人口集計表AD2!$A$2:$K$5000,9,FALSE)),0,VLOOKUP($Y$1*1000+A22,年齢別人口集計表AD2!$A$2:$K$5000,9,FALSE))</f>
        <v>2</v>
      </c>
      <c r="C22" s="62">
        <f>IF(ISNA(VLOOKUP($Y$1*1000+A22,年齢別人口集計表AD2!$A$2:$K$5000,10,FALSE)),0,VLOOKUP($Y$1*1000+A22,年齢別人口集計表AD2!$A$2:$K$5000,10,FALSE))</f>
        <v>3</v>
      </c>
      <c r="D22" s="62">
        <f>SUM(B22:C22)</f>
        <v>5</v>
      </c>
      <c r="E22" s="63"/>
      <c r="F22" s="62">
        <v>47</v>
      </c>
      <c r="G22" s="62">
        <f>IF(ISNA(VLOOKUP($Y$1*1000+F22,年齢別人口集計表AD2!$A$2:$K$5000,9,FALSE)),0,VLOOKUP($Y$1*1000+F22,年齢別人口集計表AD2!$A$2:$K$5000,9,FALSE))</f>
        <v>7</v>
      </c>
      <c r="H22" s="62">
        <f>IF(ISNA(VLOOKUP($Y$1*1000+F22,年齢別人口集計表AD2!$A$2:$K$5000,10,FALSE)),0,VLOOKUP($Y$1*1000+F22,年齢別人口集計表AD2!$A$2:$K$5000,10,FALSE))</f>
        <v>5</v>
      </c>
      <c r="I22" s="62">
        <f>SUM(G22:H22)</f>
        <v>12</v>
      </c>
      <c r="J22" s="63"/>
      <c r="K22" s="62">
        <v>52</v>
      </c>
      <c r="L22" s="62">
        <f>IF(ISNA(VLOOKUP($Y$1*1000+K22,年齢別人口集計表AD2!$A$2:$K$5000,9,FALSE)),0,VLOOKUP($Y$1*1000+K22,年齢別人口集計表AD2!$A$2:$K$5000,9,FALSE))</f>
        <v>10</v>
      </c>
      <c r="M22" s="62">
        <f>IF(ISNA(VLOOKUP($Y$1*1000+K22,年齢別人口集計表AD2!$A$2:$K$5000,10,FALSE)),0,VLOOKUP($Y$1*1000+K22,年齢別人口集計表AD2!$A$2:$K$5000,10,FALSE))</f>
        <v>12</v>
      </c>
      <c r="N22" s="62">
        <f>SUM(L22:M22)</f>
        <v>22</v>
      </c>
      <c r="O22" s="63"/>
      <c r="P22" s="62">
        <v>57</v>
      </c>
      <c r="Q22" s="62">
        <f>IF(ISNA(VLOOKUP($Y$1*1000+P22,年齢別人口集計表AD2!$A$2:$K$5000,9,FALSE)),0,VLOOKUP($Y$1*1000+P22,年齢別人口集計表AD2!$A$2:$K$5000,9,FALSE))</f>
        <v>7</v>
      </c>
      <c r="R22" s="62">
        <f>IF(ISNA(VLOOKUP($Y$1*1000+P22,年齢別人口集計表AD2!$A$2:$K$5000,10,FALSE)),0,VLOOKUP($Y$1*1000+P22,年齢別人口集計表AD2!$A$2:$K$5000,10,FALSE))</f>
        <v>10</v>
      </c>
      <c r="S22" s="62">
        <f>SUM(Q22:R22)</f>
        <v>17</v>
      </c>
      <c r="X22" s="57" t="s">
        <v>20</v>
      </c>
      <c r="Y22" s="57">
        <v>22</v>
      </c>
    </row>
    <row r="23" spans="1:25" x14ac:dyDescent="0.15">
      <c r="A23" s="62">
        <v>43</v>
      </c>
      <c r="B23" s="62">
        <f>IF(ISNA(VLOOKUP($Y$1*1000+A23,年齢別人口集計表AD2!$A$2:$K$5000,9,FALSE)),0,VLOOKUP($Y$1*1000+A23,年齢別人口集計表AD2!$A$2:$K$5000,9,FALSE))</f>
        <v>3</v>
      </c>
      <c r="C23" s="62">
        <f>IF(ISNA(VLOOKUP($Y$1*1000+A23,年齢別人口集計表AD2!$A$2:$K$5000,10,FALSE)),0,VLOOKUP($Y$1*1000+A23,年齢別人口集計表AD2!$A$2:$K$5000,10,FALSE))</f>
        <v>4</v>
      </c>
      <c r="D23" s="62">
        <f>SUM(B23:C23)</f>
        <v>7</v>
      </c>
      <c r="E23" s="63"/>
      <c r="F23" s="62">
        <v>48</v>
      </c>
      <c r="G23" s="62">
        <f>IF(ISNA(VLOOKUP($Y$1*1000+F23,年齢別人口集計表AD2!$A$2:$K$5000,9,FALSE)),0,VLOOKUP($Y$1*1000+F23,年齢別人口集計表AD2!$A$2:$K$5000,9,FALSE))</f>
        <v>6</v>
      </c>
      <c r="H23" s="62">
        <f>IF(ISNA(VLOOKUP($Y$1*1000+F23,年齢別人口集計表AD2!$A$2:$K$5000,10,FALSE)),0,VLOOKUP($Y$1*1000+F23,年齢別人口集計表AD2!$A$2:$K$5000,10,FALSE))</f>
        <v>6</v>
      </c>
      <c r="I23" s="62">
        <f>SUM(G23:H23)</f>
        <v>12</v>
      </c>
      <c r="J23" s="63"/>
      <c r="K23" s="62">
        <v>53</v>
      </c>
      <c r="L23" s="62">
        <f>IF(ISNA(VLOOKUP($Y$1*1000+K23,年齢別人口集計表AD2!$A$2:$K$5000,9,FALSE)),0,VLOOKUP($Y$1*1000+K23,年齢別人口集計表AD2!$A$2:$K$5000,9,FALSE))</f>
        <v>10</v>
      </c>
      <c r="M23" s="62">
        <f>IF(ISNA(VLOOKUP($Y$1*1000+K23,年齢別人口集計表AD2!$A$2:$K$5000,10,FALSE)),0,VLOOKUP($Y$1*1000+K23,年齢別人口集計表AD2!$A$2:$K$5000,10,FALSE))</f>
        <v>13</v>
      </c>
      <c r="N23" s="62">
        <f>SUM(L23:M23)</f>
        <v>23</v>
      </c>
      <c r="O23" s="63"/>
      <c r="P23" s="62">
        <v>58</v>
      </c>
      <c r="Q23" s="62">
        <f>IF(ISNA(VLOOKUP($Y$1*1000+P23,年齢別人口集計表AD2!$A$2:$K$5000,9,FALSE)),0,VLOOKUP($Y$1*1000+P23,年齢別人口集計表AD2!$A$2:$K$5000,9,FALSE))</f>
        <v>9</v>
      </c>
      <c r="R23" s="62">
        <f>IF(ISNA(VLOOKUP($Y$1*1000+P23,年齢別人口集計表AD2!$A$2:$K$5000,10,FALSE)),0,VLOOKUP($Y$1*1000+P23,年齢別人口集計表AD2!$A$2:$K$5000,10,FALSE))</f>
        <v>6</v>
      </c>
      <c r="S23" s="62">
        <f>SUM(Q23:R23)</f>
        <v>15</v>
      </c>
      <c r="X23" s="57" t="s">
        <v>21</v>
      </c>
      <c r="Y23" s="57">
        <v>23</v>
      </c>
    </row>
    <row r="24" spans="1:25" x14ac:dyDescent="0.15">
      <c r="A24" s="62">
        <v>44</v>
      </c>
      <c r="B24" s="62">
        <f>IF(ISNA(VLOOKUP($Y$1*1000+A24,年齢別人口集計表AD2!$A$2:$K$5000,9,FALSE)),0,VLOOKUP($Y$1*1000+A24,年齢別人口集計表AD2!$A$2:$K$5000,9,FALSE))</f>
        <v>7</v>
      </c>
      <c r="C24" s="62">
        <f>IF(ISNA(VLOOKUP($Y$1*1000+A24,年齢別人口集計表AD2!$A$2:$K$5000,10,FALSE)),0,VLOOKUP($Y$1*1000+A24,年齢別人口集計表AD2!$A$2:$K$5000,10,FALSE))</f>
        <v>4</v>
      </c>
      <c r="D24" s="62">
        <f>SUM(B24:C24)</f>
        <v>11</v>
      </c>
      <c r="E24" s="63"/>
      <c r="F24" s="62">
        <v>49</v>
      </c>
      <c r="G24" s="62">
        <f>IF(ISNA(VLOOKUP($Y$1*1000+F24,年齢別人口集計表AD2!$A$2:$K$5000,9,FALSE)),0,VLOOKUP($Y$1*1000+F24,年齢別人口集計表AD2!$A$2:$K$5000,9,FALSE))</f>
        <v>4</v>
      </c>
      <c r="H24" s="62">
        <f>IF(ISNA(VLOOKUP($Y$1*1000+F24,年齢別人口集計表AD2!$A$2:$K$5000,10,FALSE)),0,VLOOKUP($Y$1*1000+F24,年齢別人口集計表AD2!$A$2:$K$5000,10,FALSE))</f>
        <v>6</v>
      </c>
      <c r="I24" s="62">
        <f>SUM(G24:H24)</f>
        <v>10</v>
      </c>
      <c r="J24" s="63"/>
      <c r="K24" s="62">
        <v>54</v>
      </c>
      <c r="L24" s="62">
        <f>IF(ISNA(VLOOKUP($Y$1*1000+K24,年齢別人口集計表AD2!$A$2:$K$5000,9,FALSE)),0,VLOOKUP($Y$1*1000+K24,年齢別人口集計表AD2!$A$2:$K$5000,9,FALSE))</f>
        <v>6</v>
      </c>
      <c r="M24" s="62">
        <f>IF(ISNA(VLOOKUP($Y$1*1000+K24,年齢別人口集計表AD2!$A$2:$K$5000,10,FALSE)),0,VLOOKUP($Y$1*1000+K24,年齢別人口集計表AD2!$A$2:$K$5000,10,FALSE))</f>
        <v>8</v>
      </c>
      <c r="N24" s="62">
        <f>SUM(L24:M24)</f>
        <v>14</v>
      </c>
      <c r="O24" s="63"/>
      <c r="P24" s="62">
        <v>59</v>
      </c>
      <c r="Q24" s="62">
        <f>IF(ISNA(VLOOKUP($Y$1*1000+P24,年齢別人口集計表AD2!$A$2:$K$5000,9,FALSE)),0,VLOOKUP($Y$1*1000+P24,年齢別人口集計表AD2!$A$2:$K$5000,9,FALSE))</f>
        <v>10</v>
      </c>
      <c r="R24" s="62">
        <f>IF(ISNA(VLOOKUP($Y$1*1000+P24,年齢別人口集計表AD2!$A$2:$K$5000,10,FALSE)),0,VLOOKUP($Y$1*1000+P24,年齢別人口集計表AD2!$A$2:$K$5000,10,FALSE))</f>
        <v>9</v>
      </c>
      <c r="S24" s="62">
        <f>SUM(Q24:R24)</f>
        <v>19</v>
      </c>
      <c r="X24" s="57" t="s">
        <v>22</v>
      </c>
      <c r="Y24" s="57">
        <v>24</v>
      </c>
    </row>
    <row r="25" spans="1:25" x14ac:dyDescent="0.15">
      <c r="A25" s="64" t="s">
        <v>91</v>
      </c>
      <c r="B25" s="62">
        <f>SUM(B20:B24)</f>
        <v>17</v>
      </c>
      <c r="C25" s="62">
        <f>SUM(C20:C24)</f>
        <v>18</v>
      </c>
      <c r="D25" s="62">
        <f>SUM(D20:D24)</f>
        <v>35</v>
      </c>
      <c r="E25" s="63"/>
      <c r="F25" s="64" t="s">
        <v>91</v>
      </c>
      <c r="G25" s="62">
        <f>SUM(G20:G24)</f>
        <v>25</v>
      </c>
      <c r="H25" s="62">
        <f>SUM(H20:H24)</f>
        <v>32</v>
      </c>
      <c r="I25" s="62">
        <f>SUM(I20:I24)</f>
        <v>57</v>
      </c>
      <c r="J25" s="63"/>
      <c r="K25" s="64" t="s">
        <v>91</v>
      </c>
      <c r="L25" s="62">
        <f>SUM(L20:L24)</f>
        <v>39</v>
      </c>
      <c r="M25" s="62">
        <f>SUM(M20:M24)</f>
        <v>49</v>
      </c>
      <c r="N25" s="62">
        <f>SUM(N20:N24)</f>
        <v>88</v>
      </c>
      <c r="O25" s="63"/>
      <c r="P25" s="64" t="s">
        <v>91</v>
      </c>
      <c r="Q25" s="62">
        <f>SUM(Q20:Q24)</f>
        <v>40</v>
      </c>
      <c r="R25" s="62">
        <f>SUM(R20:R24)</f>
        <v>39</v>
      </c>
      <c r="S25" s="62">
        <f>SUM(S20:S24)</f>
        <v>79</v>
      </c>
      <c r="U25" s="65">
        <f>Q25+L25+G25+B25</f>
        <v>121</v>
      </c>
      <c r="V25" s="65">
        <f>R25+M25+H25+C25</f>
        <v>138</v>
      </c>
      <c r="X25" s="57" t="s">
        <v>23</v>
      </c>
      <c r="Y25" s="57">
        <v>25</v>
      </c>
    </row>
    <row r="26" spans="1:25" x14ac:dyDescent="0.15">
      <c r="A26" s="66"/>
      <c r="B26" s="66"/>
      <c r="C26" s="66"/>
      <c r="D26" s="66"/>
      <c r="F26" s="66"/>
      <c r="G26" s="66"/>
      <c r="H26" s="66"/>
      <c r="I26" s="66"/>
      <c r="K26" s="66"/>
      <c r="L26" s="66"/>
      <c r="M26" s="66"/>
      <c r="N26" s="66"/>
      <c r="P26" s="66"/>
      <c r="Q26" s="66"/>
      <c r="R26" s="66"/>
      <c r="S26" s="66"/>
      <c r="X26" s="57" t="s">
        <v>24</v>
      </c>
      <c r="Y26" s="57">
        <v>26</v>
      </c>
    </row>
    <row r="27" spans="1:25" x14ac:dyDescent="0.15">
      <c r="A27" s="64" t="s">
        <v>0</v>
      </c>
      <c r="B27" s="64" t="s">
        <v>89</v>
      </c>
      <c r="C27" s="64" t="s">
        <v>90</v>
      </c>
      <c r="D27" s="64" t="s">
        <v>91</v>
      </c>
      <c r="E27" s="63"/>
      <c r="F27" s="64" t="s">
        <v>0</v>
      </c>
      <c r="G27" s="64" t="s">
        <v>89</v>
      </c>
      <c r="H27" s="64" t="s">
        <v>90</v>
      </c>
      <c r="I27" s="64" t="s">
        <v>91</v>
      </c>
      <c r="J27" s="63"/>
      <c r="K27" s="64" t="s">
        <v>0</v>
      </c>
      <c r="L27" s="64" t="s">
        <v>89</v>
      </c>
      <c r="M27" s="64" t="s">
        <v>90</v>
      </c>
      <c r="N27" s="64" t="s">
        <v>91</v>
      </c>
      <c r="O27" s="63"/>
      <c r="P27" s="64" t="s">
        <v>0</v>
      </c>
      <c r="Q27" s="64" t="s">
        <v>89</v>
      </c>
      <c r="R27" s="64" t="s">
        <v>90</v>
      </c>
      <c r="S27" s="64" t="s">
        <v>91</v>
      </c>
      <c r="X27" s="57" t="s">
        <v>25</v>
      </c>
      <c r="Y27" s="57">
        <v>27</v>
      </c>
    </row>
    <row r="28" spans="1:25" x14ac:dyDescent="0.15">
      <c r="A28" s="62">
        <v>60</v>
      </c>
      <c r="B28" s="62">
        <f>IF(ISNA(VLOOKUP($Y$1*1000+A28,年齢別人口集計表AD2!$A$2:$K$5000,9,FALSE)),0,VLOOKUP($Y$1*1000+A28,年齢別人口集計表AD2!$A$2:$K$5000,9,FALSE))</f>
        <v>5</v>
      </c>
      <c r="C28" s="62">
        <f>IF(ISNA(VLOOKUP($Y$1*1000+A28,年齢別人口集計表AD2!$A$2:$K$5000,10,FALSE)),0,VLOOKUP($Y$1*1000+A28,年齢別人口集計表AD2!$A$2:$K$5000,10,FALSE))</f>
        <v>8</v>
      </c>
      <c r="D28" s="62">
        <f>SUM(B28:C28)</f>
        <v>13</v>
      </c>
      <c r="E28" s="63"/>
      <c r="F28" s="62">
        <v>65</v>
      </c>
      <c r="G28" s="62">
        <f>IF(ISNA(VLOOKUP($Y$1*1000+F28,年齢別人口集計表AD2!$A$2:$K$5000,9,FALSE)),0,VLOOKUP($Y$1*1000+F28,年齢別人口集計表AD2!$A$2:$K$5000,9,FALSE))</f>
        <v>15</v>
      </c>
      <c r="H28" s="62">
        <f>IF(ISNA(VLOOKUP($Y$1*1000+F28,年齢別人口集計表AD2!$A$2:$K$5000,10,FALSE)),0,VLOOKUP($Y$1*1000+F28,年齢別人口集計表AD2!$A$2:$K$5000,10,FALSE))</f>
        <v>19</v>
      </c>
      <c r="I28" s="62">
        <f>SUM(G28:H28)</f>
        <v>34</v>
      </c>
      <c r="J28" s="63"/>
      <c r="K28" s="62">
        <v>70</v>
      </c>
      <c r="L28" s="62">
        <f>IF(ISNA(VLOOKUP($Y$1*1000+K28,年齢別人口集計表AD2!$A$2:$K$5000,9,FALSE)),0,VLOOKUP($Y$1*1000+K28,年齢別人口集計表AD2!$A$2:$K$5000,9,FALSE))</f>
        <v>6</v>
      </c>
      <c r="M28" s="62">
        <f>IF(ISNA(VLOOKUP($Y$1*1000+K28,年齢別人口集計表AD2!$A$2:$K$5000,10,FALSE)),0,VLOOKUP($Y$1*1000+K28,年齢別人口集計表AD2!$A$2:$K$5000,10,FALSE))</f>
        <v>9</v>
      </c>
      <c r="N28" s="62">
        <f>SUM(L28:M28)</f>
        <v>15</v>
      </c>
      <c r="O28" s="63"/>
      <c r="P28" s="62">
        <v>75</v>
      </c>
      <c r="Q28" s="62">
        <f>IF(ISNA(VLOOKUP($Y$1*1000+P28,年齢別人口集計表AD2!$A$2:$K$5000,9,FALSE)),0,VLOOKUP($Y$1*1000+P28,年齢別人口集計表AD2!$A$2:$K$5000,9,FALSE))</f>
        <v>6</v>
      </c>
      <c r="R28" s="62">
        <f>IF(ISNA(VLOOKUP($Y$1*1000+P28,年齢別人口集計表AD2!$A$2:$K$5000,10,FALSE)),0,VLOOKUP($Y$1*1000+P28,年齢別人口集計表AD2!$A$2:$K$5000,10,FALSE))</f>
        <v>2</v>
      </c>
      <c r="S28" s="62">
        <f>SUM(Q28:R28)</f>
        <v>8</v>
      </c>
      <c r="X28" s="57" t="s">
        <v>26</v>
      </c>
      <c r="Y28" s="57">
        <v>28</v>
      </c>
    </row>
    <row r="29" spans="1:25" x14ac:dyDescent="0.15">
      <c r="A29" s="62">
        <v>61</v>
      </c>
      <c r="B29" s="62">
        <f>IF(ISNA(VLOOKUP($Y$1*1000+A29,年齢別人口集計表AD2!$A$2:$K$5000,9,FALSE)),0,VLOOKUP($Y$1*1000+A29,年齢別人口集計表AD2!$A$2:$K$5000,9,FALSE))</f>
        <v>8</v>
      </c>
      <c r="C29" s="62">
        <f>IF(ISNA(VLOOKUP($Y$1*1000+A29,年齢別人口集計表AD2!$A$2:$K$5000,10,FALSE)),0,VLOOKUP($Y$1*1000+A29,年齢別人口集計表AD2!$A$2:$K$5000,10,FALSE))</f>
        <v>8</v>
      </c>
      <c r="D29" s="62">
        <f>SUM(B29:C29)</f>
        <v>16</v>
      </c>
      <c r="E29" s="63"/>
      <c r="F29" s="62">
        <v>66</v>
      </c>
      <c r="G29" s="62">
        <f>IF(ISNA(VLOOKUP($Y$1*1000+F29,年齢別人口集計表AD2!$A$2:$K$5000,9,FALSE)),0,VLOOKUP($Y$1*1000+F29,年齢別人口集計表AD2!$A$2:$K$5000,9,FALSE))</f>
        <v>14</v>
      </c>
      <c r="H29" s="62">
        <f>IF(ISNA(VLOOKUP($Y$1*1000+F29,年齢別人口集計表AD2!$A$2:$K$5000,10,FALSE)),0,VLOOKUP($Y$1*1000+F29,年齢別人口集計表AD2!$A$2:$K$5000,10,FALSE))</f>
        <v>14</v>
      </c>
      <c r="I29" s="62">
        <f>SUM(G29:H29)</f>
        <v>28</v>
      </c>
      <c r="J29" s="63"/>
      <c r="K29" s="62">
        <v>71</v>
      </c>
      <c r="L29" s="62">
        <f>IF(ISNA(VLOOKUP($Y$1*1000+K29,年齢別人口集計表AD2!$A$2:$K$5000,9,FALSE)),0,VLOOKUP($Y$1*1000+K29,年齢別人口集計表AD2!$A$2:$K$5000,9,FALSE))</f>
        <v>12</v>
      </c>
      <c r="M29" s="62">
        <f>IF(ISNA(VLOOKUP($Y$1*1000+K29,年齢別人口集計表AD2!$A$2:$K$5000,10,FALSE)),0,VLOOKUP($Y$1*1000+K29,年齢別人口集計表AD2!$A$2:$K$5000,10,FALSE))</f>
        <v>5</v>
      </c>
      <c r="N29" s="62">
        <f>SUM(L29:M29)</f>
        <v>17</v>
      </c>
      <c r="O29" s="63"/>
      <c r="P29" s="62">
        <v>76</v>
      </c>
      <c r="Q29" s="62">
        <f>IF(ISNA(VLOOKUP($Y$1*1000+P29,年齢別人口集計表AD2!$A$2:$K$5000,9,FALSE)),0,VLOOKUP($Y$1*1000+P29,年齢別人口集計表AD2!$A$2:$K$5000,9,FALSE))</f>
        <v>8</v>
      </c>
      <c r="R29" s="62">
        <f>IF(ISNA(VLOOKUP($Y$1*1000+P29,年齢別人口集計表AD2!$A$2:$K$5000,10,FALSE)),0,VLOOKUP($Y$1*1000+P29,年齢別人口集計表AD2!$A$2:$K$5000,10,FALSE))</f>
        <v>7</v>
      </c>
      <c r="S29" s="62">
        <f>SUM(Q29:R29)</f>
        <v>15</v>
      </c>
      <c r="X29" s="57" t="s">
        <v>27</v>
      </c>
      <c r="Y29" s="57">
        <v>29</v>
      </c>
    </row>
    <row r="30" spans="1:25" x14ac:dyDescent="0.15">
      <c r="A30" s="62">
        <v>62</v>
      </c>
      <c r="B30" s="62">
        <f>IF(ISNA(VLOOKUP($Y$1*1000+A30,年齢別人口集計表AD2!$A$2:$K$5000,9,FALSE)),0,VLOOKUP($Y$1*1000+A30,年齢別人口集計表AD2!$A$2:$K$5000,9,FALSE))</f>
        <v>16</v>
      </c>
      <c r="C30" s="62">
        <f>IF(ISNA(VLOOKUP($Y$1*1000+A30,年齢別人口集計表AD2!$A$2:$K$5000,10,FALSE)),0,VLOOKUP($Y$1*1000+A30,年齢別人口集計表AD2!$A$2:$K$5000,10,FALSE))</f>
        <v>11</v>
      </c>
      <c r="D30" s="62">
        <f>SUM(B30:C30)</f>
        <v>27</v>
      </c>
      <c r="E30" s="63"/>
      <c r="F30" s="62">
        <v>67</v>
      </c>
      <c r="G30" s="62">
        <f>IF(ISNA(VLOOKUP($Y$1*1000+F30,年齢別人口集計表AD2!$A$2:$K$5000,9,FALSE)),0,VLOOKUP($Y$1*1000+F30,年齢別人口集計表AD2!$A$2:$K$5000,9,FALSE))</f>
        <v>7</v>
      </c>
      <c r="H30" s="62">
        <f>IF(ISNA(VLOOKUP($Y$1*1000+F30,年齢別人口集計表AD2!$A$2:$K$5000,10,FALSE)),0,VLOOKUP($Y$1*1000+F30,年齢別人口集計表AD2!$A$2:$K$5000,10,FALSE))</f>
        <v>16</v>
      </c>
      <c r="I30" s="62">
        <f>SUM(G30:H30)</f>
        <v>23</v>
      </c>
      <c r="J30" s="63"/>
      <c r="K30" s="62">
        <v>72</v>
      </c>
      <c r="L30" s="62">
        <f>IF(ISNA(VLOOKUP($Y$1*1000+K30,年齢別人口集計表AD2!$A$2:$K$5000,9,FALSE)),0,VLOOKUP($Y$1*1000+K30,年齢別人口集計表AD2!$A$2:$K$5000,9,FALSE))</f>
        <v>10</v>
      </c>
      <c r="M30" s="62">
        <f>IF(ISNA(VLOOKUP($Y$1*1000+K30,年齢別人口集計表AD2!$A$2:$K$5000,10,FALSE)),0,VLOOKUP($Y$1*1000+K30,年齢別人口集計表AD2!$A$2:$K$5000,10,FALSE))</f>
        <v>4</v>
      </c>
      <c r="N30" s="62">
        <f>SUM(L30:M30)</f>
        <v>14</v>
      </c>
      <c r="O30" s="63"/>
      <c r="P30" s="62">
        <v>77</v>
      </c>
      <c r="Q30" s="62">
        <f>IF(ISNA(VLOOKUP($Y$1*1000+P30,年齢別人口集計表AD2!$A$2:$K$5000,9,FALSE)),0,VLOOKUP($Y$1*1000+P30,年齢別人口集計表AD2!$A$2:$K$5000,9,FALSE))</f>
        <v>7</v>
      </c>
      <c r="R30" s="62">
        <f>IF(ISNA(VLOOKUP($Y$1*1000+P30,年齢別人口集計表AD2!$A$2:$K$5000,10,FALSE)),0,VLOOKUP($Y$1*1000+P30,年齢別人口集計表AD2!$A$2:$K$5000,10,FALSE))</f>
        <v>4</v>
      </c>
      <c r="S30" s="62">
        <f>SUM(Q30:R30)</f>
        <v>11</v>
      </c>
      <c r="X30" s="57" t="s">
        <v>28</v>
      </c>
      <c r="Y30" s="57">
        <v>30</v>
      </c>
    </row>
    <row r="31" spans="1:25" x14ac:dyDescent="0.15">
      <c r="A31" s="62">
        <v>63</v>
      </c>
      <c r="B31" s="62">
        <f>IF(ISNA(VLOOKUP($Y$1*1000+A31,年齢別人口集計表AD2!$A$2:$K$5000,9,FALSE)),0,VLOOKUP($Y$1*1000+A31,年齢別人口集計表AD2!$A$2:$K$5000,9,FALSE))</f>
        <v>12</v>
      </c>
      <c r="C31" s="62">
        <f>IF(ISNA(VLOOKUP($Y$1*1000+A31,年齢別人口集計表AD2!$A$2:$K$5000,10,FALSE)),0,VLOOKUP($Y$1*1000+A31,年齢別人口集計表AD2!$A$2:$K$5000,10,FALSE))</f>
        <v>9</v>
      </c>
      <c r="D31" s="62">
        <f>SUM(B31:C31)</f>
        <v>21</v>
      </c>
      <c r="E31" s="63"/>
      <c r="F31" s="62">
        <v>68</v>
      </c>
      <c r="G31" s="62">
        <f>IF(ISNA(VLOOKUP($Y$1*1000+F31,年齢別人口集計表AD2!$A$2:$K$5000,9,FALSE)),0,VLOOKUP($Y$1*1000+F31,年齢別人口集計表AD2!$A$2:$K$5000,9,FALSE))</f>
        <v>8</v>
      </c>
      <c r="H31" s="62">
        <f>IF(ISNA(VLOOKUP($Y$1*1000+F31,年齢別人口集計表AD2!$A$2:$K$5000,10,FALSE)),0,VLOOKUP($Y$1*1000+F31,年齢別人口集計表AD2!$A$2:$K$5000,10,FALSE))</f>
        <v>13</v>
      </c>
      <c r="I31" s="62">
        <f>SUM(G31:H31)</f>
        <v>21</v>
      </c>
      <c r="J31" s="63"/>
      <c r="K31" s="62">
        <v>73</v>
      </c>
      <c r="L31" s="62">
        <f>IF(ISNA(VLOOKUP($Y$1*1000+K31,年齢別人口集計表AD2!$A$2:$K$5000,9,FALSE)),0,VLOOKUP($Y$1*1000+K31,年齢別人口集計表AD2!$A$2:$K$5000,9,FALSE))</f>
        <v>2</v>
      </c>
      <c r="M31" s="62">
        <f>IF(ISNA(VLOOKUP($Y$1*1000+K31,年齢別人口集計表AD2!$A$2:$K$5000,10,FALSE)),0,VLOOKUP($Y$1*1000+K31,年齢別人口集計表AD2!$A$2:$K$5000,10,FALSE))</f>
        <v>3</v>
      </c>
      <c r="N31" s="62">
        <f>SUM(L31:M31)</f>
        <v>5</v>
      </c>
      <c r="O31" s="63"/>
      <c r="P31" s="62">
        <v>78</v>
      </c>
      <c r="Q31" s="62">
        <f>IF(ISNA(VLOOKUP($Y$1*1000+P31,年齢別人口集計表AD2!$A$2:$K$5000,9,FALSE)),0,VLOOKUP($Y$1*1000+P31,年齢別人口集計表AD2!$A$2:$K$5000,9,FALSE))</f>
        <v>5</v>
      </c>
      <c r="R31" s="62">
        <f>IF(ISNA(VLOOKUP($Y$1*1000+P31,年齢別人口集計表AD2!$A$2:$K$5000,10,FALSE)),0,VLOOKUP($Y$1*1000+P31,年齢別人口集計表AD2!$A$2:$K$5000,10,FALSE))</f>
        <v>5</v>
      </c>
      <c r="S31" s="62">
        <f>SUM(Q31:R31)</f>
        <v>10</v>
      </c>
      <c r="X31" s="57" t="s">
        <v>29</v>
      </c>
      <c r="Y31" s="57">
        <v>31</v>
      </c>
    </row>
    <row r="32" spans="1:25" x14ac:dyDescent="0.15">
      <c r="A32" s="62">
        <v>64</v>
      </c>
      <c r="B32" s="62">
        <f>IF(ISNA(VLOOKUP($Y$1*1000+A32,年齢別人口集計表AD2!$A$2:$K$5000,9,FALSE)),0,VLOOKUP($Y$1*1000+A32,年齢別人口集計表AD2!$A$2:$K$5000,9,FALSE))</f>
        <v>13</v>
      </c>
      <c r="C32" s="62">
        <f>IF(ISNA(VLOOKUP($Y$1*1000+A32,年齢別人口集計表AD2!$A$2:$K$5000,10,FALSE)),0,VLOOKUP($Y$1*1000+A32,年齢別人口集計表AD2!$A$2:$K$5000,10,FALSE))</f>
        <v>10</v>
      </c>
      <c r="D32" s="62">
        <f>SUM(B32:C32)</f>
        <v>23</v>
      </c>
      <c r="E32" s="63"/>
      <c r="F32" s="62">
        <v>69</v>
      </c>
      <c r="G32" s="62">
        <f>IF(ISNA(VLOOKUP($Y$1*1000+F32,年齢別人口集計表AD2!$A$2:$K$5000,9,FALSE)),0,VLOOKUP($Y$1*1000+F32,年齢別人口集計表AD2!$A$2:$K$5000,9,FALSE))</f>
        <v>20</v>
      </c>
      <c r="H32" s="62">
        <f>IF(ISNA(VLOOKUP($Y$1*1000+F32,年齢別人口集計表AD2!$A$2:$K$5000,10,FALSE)),0,VLOOKUP($Y$1*1000+F32,年齢別人口集計表AD2!$A$2:$K$5000,10,FALSE))</f>
        <v>11</v>
      </c>
      <c r="I32" s="62">
        <f>SUM(G32:H32)</f>
        <v>31</v>
      </c>
      <c r="J32" s="63"/>
      <c r="K32" s="62">
        <v>74</v>
      </c>
      <c r="L32" s="62">
        <f>IF(ISNA(VLOOKUP($Y$1*1000+K32,年齢別人口集計表AD2!$A$2:$K$5000,9,FALSE)),0,VLOOKUP($Y$1*1000+K32,年齢別人口集計表AD2!$A$2:$K$5000,9,FALSE))</f>
        <v>4</v>
      </c>
      <c r="M32" s="62">
        <f>IF(ISNA(VLOOKUP($Y$1*1000+K32,年齢別人口集計表AD2!$A$2:$K$5000,10,FALSE)),0,VLOOKUP($Y$1*1000+K32,年齢別人口集計表AD2!$A$2:$K$5000,10,FALSE))</f>
        <v>6</v>
      </c>
      <c r="N32" s="62">
        <f>SUM(L32:M32)</f>
        <v>10</v>
      </c>
      <c r="O32" s="63"/>
      <c r="P32" s="62">
        <v>79</v>
      </c>
      <c r="Q32" s="62">
        <f>IF(ISNA(VLOOKUP($Y$1*1000+P32,年齢別人口集計表AD2!$A$2:$K$5000,9,FALSE)),0,VLOOKUP($Y$1*1000+P32,年齢別人口集計表AD2!$A$2:$K$5000,9,FALSE))</f>
        <v>2</v>
      </c>
      <c r="R32" s="62">
        <f>IF(ISNA(VLOOKUP($Y$1*1000+P32,年齢別人口集計表AD2!$A$2:$K$5000,10,FALSE)),0,VLOOKUP($Y$1*1000+P32,年齢別人口集計表AD2!$A$2:$K$5000,10,FALSE))</f>
        <v>1</v>
      </c>
      <c r="S32" s="62">
        <f>SUM(Q32:R32)</f>
        <v>3</v>
      </c>
      <c r="X32" s="57" t="s">
        <v>30</v>
      </c>
      <c r="Y32" s="57">
        <v>32</v>
      </c>
    </row>
    <row r="33" spans="1:25" x14ac:dyDescent="0.15">
      <c r="A33" s="64" t="s">
        <v>91</v>
      </c>
      <c r="B33" s="62">
        <f>SUM(B28:B32)</f>
        <v>54</v>
      </c>
      <c r="C33" s="62">
        <f>SUM(C28:C32)</f>
        <v>46</v>
      </c>
      <c r="D33" s="62">
        <f>SUM(D28:D32)</f>
        <v>100</v>
      </c>
      <c r="E33" s="63"/>
      <c r="F33" s="64" t="s">
        <v>91</v>
      </c>
      <c r="G33" s="62">
        <f>SUM(G28:G32)</f>
        <v>64</v>
      </c>
      <c r="H33" s="62">
        <f>SUM(H28:H32)</f>
        <v>73</v>
      </c>
      <c r="I33" s="62">
        <f>SUM(I28:I32)</f>
        <v>137</v>
      </c>
      <c r="J33" s="63"/>
      <c r="K33" s="64" t="s">
        <v>91</v>
      </c>
      <c r="L33" s="62">
        <f>SUM(L28:L32)</f>
        <v>34</v>
      </c>
      <c r="M33" s="62">
        <f>SUM(M28:M32)</f>
        <v>27</v>
      </c>
      <c r="N33" s="62">
        <f>SUM(N28:N32)</f>
        <v>61</v>
      </c>
      <c r="O33" s="63"/>
      <c r="P33" s="64" t="s">
        <v>91</v>
      </c>
      <c r="Q33" s="62">
        <f>SUM(Q28:Q32)</f>
        <v>28</v>
      </c>
      <c r="R33" s="62">
        <f>SUM(R28:R32)</f>
        <v>19</v>
      </c>
      <c r="S33" s="62">
        <f>SUM(S28:S32)</f>
        <v>47</v>
      </c>
      <c r="U33" s="65">
        <f>Q33+L33+G33+B33</f>
        <v>180</v>
      </c>
      <c r="V33" s="65">
        <f>R33+M33+H33+C33</f>
        <v>165</v>
      </c>
      <c r="X33" s="57" t="s">
        <v>31</v>
      </c>
      <c r="Y33" s="57">
        <v>33</v>
      </c>
    </row>
    <row r="34" spans="1:25" x14ac:dyDescent="0.15">
      <c r="A34" s="66"/>
      <c r="B34" s="66"/>
      <c r="C34" s="66"/>
      <c r="D34" s="66"/>
      <c r="F34" s="66"/>
      <c r="G34" s="66"/>
      <c r="H34" s="66"/>
      <c r="I34" s="66"/>
      <c r="K34" s="66"/>
      <c r="L34" s="66"/>
      <c r="M34" s="66"/>
      <c r="N34" s="66"/>
      <c r="P34" s="66"/>
      <c r="Q34" s="66"/>
      <c r="R34" s="66"/>
      <c r="S34" s="66"/>
      <c r="X34" s="57" t="s">
        <v>32</v>
      </c>
      <c r="Y34" s="57">
        <v>34</v>
      </c>
    </row>
    <row r="35" spans="1:25" x14ac:dyDescent="0.15">
      <c r="A35" s="64" t="s">
        <v>0</v>
      </c>
      <c r="B35" s="64" t="s">
        <v>89</v>
      </c>
      <c r="C35" s="64" t="s">
        <v>90</v>
      </c>
      <c r="D35" s="64" t="s">
        <v>91</v>
      </c>
      <c r="E35" s="63"/>
      <c r="F35" s="64" t="s">
        <v>0</v>
      </c>
      <c r="G35" s="64" t="s">
        <v>89</v>
      </c>
      <c r="H35" s="64" t="s">
        <v>90</v>
      </c>
      <c r="I35" s="64" t="s">
        <v>91</v>
      </c>
      <c r="J35" s="63"/>
      <c r="K35" s="64" t="s">
        <v>0</v>
      </c>
      <c r="L35" s="64" t="s">
        <v>89</v>
      </c>
      <c r="M35" s="64" t="s">
        <v>90</v>
      </c>
      <c r="N35" s="64" t="s">
        <v>91</v>
      </c>
      <c r="O35" s="63"/>
      <c r="P35" s="64" t="s">
        <v>0</v>
      </c>
      <c r="Q35" s="64" t="s">
        <v>89</v>
      </c>
      <c r="R35" s="64" t="s">
        <v>90</v>
      </c>
      <c r="S35" s="64" t="s">
        <v>91</v>
      </c>
      <c r="X35" s="57" t="s">
        <v>33</v>
      </c>
      <c r="Y35" s="57">
        <v>36</v>
      </c>
    </row>
    <row r="36" spans="1:25" x14ac:dyDescent="0.15">
      <c r="A36" s="62">
        <v>80</v>
      </c>
      <c r="B36" s="62">
        <f>IF(ISNA(VLOOKUP($Y$1*1000+A36,年齢別人口集計表AD2!$A$2:$K$5000,9,FALSE)),0,VLOOKUP($Y$1*1000+A36,年齢別人口集計表AD2!$A$2:$K$5000,9,FALSE))</f>
        <v>1</v>
      </c>
      <c r="C36" s="62">
        <f>IF(ISNA(VLOOKUP($Y$1*1000+A36,年齢別人口集計表AD2!$A$2:$K$5000,10,FALSE)),0,VLOOKUP($Y$1*1000+A36,年齢別人口集計表AD2!$A$2:$K$5000,10,FALSE))</f>
        <v>1</v>
      </c>
      <c r="D36" s="62">
        <f>SUM(B36:C36)</f>
        <v>2</v>
      </c>
      <c r="E36" s="63"/>
      <c r="F36" s="62">
        <v>85</v>
      </c>
      <c r="G36" s="62">
        <f>IF(ISNA(VLOOKUP($Y$1*1000+F36,年齢別人口集計表AD2!$A$2:$K$5000,9,FALSE)),0,VLOOKUP($Y$1*1000+F36,年齢別人口集計表AD2!$A$2:$K$5000,9,FALSE))</f>
        <v>2</v>
      </c>
      <c r="H36" s="62">
        <f>IF(ISNA(VLOOKUP($Y$1*1000+F36,年齢別人口集計表AD2!$A$2:$K$5000,10,FALSE)),0,VLOOKUP($Y$1*1000+F36,年齢別人口集計表AD2!$A$2:$K$5000,10,FALSE))</f>
        <v>0</v>
      </c>
      <c r="I36" s="62">
        <f>SUM(G36:H36)</f>
        <v>2</v>
      </c>
      <c r="J36" s="63"/>
      <c r="K36" s="62">
        <v>90</v>
      </c>
      <c r="L36" s="62">
        <f>IF(ISNA(VLOOKUP($Y$1*1000+K36,年齢別人口集計表AD2!$A$2:$K$5000,9,FALSE)),0,VLOOKUP($Y$1*1000+K36,年齢別人口集計表AD2!$A$2:$K$5000,9,FALSE))</f>
        <v>0</v>
      </c>
      <c r="M36" s="62">
        <f>IF(ISNA(VLOOKUP($Y$1*1000+K36,年齢別人口集計表AD2!$A$2:$K$5000,10,FALSE)),0,VLOOKUP($Y$1*1000+K36,年齢別人口集計表AD2!$A$2:$K$5000,10,FALSE))</f>
        <v>0</v>
      </c>
      <c r="N36" s="62">
        <f>SUM(L36:M36)</f>
        <v>0</v>
      </c>
      <c r="O36" s="63"/>
      <c r="P36" s="62">
        <v>95</v>
      </c>
      <c r="Q36" s="62">
        <f>IF(ISNA(VLOOKUP($Y$1*1000+P36,年齢別人口集計表AD2!$A$2:$K$5000,9,FALSE)),0,VLOOKUP($Y$1*1000+P36,年齢別人口集計表AD2!$A$2:$K$5000,9,FALSE))</f>
        <v>0</v>
      </c>
      <c r="R36" s="62">
        <f>IF(ISNA(VLOOKUP($Y$1*1000+P36,年齢別人口集計表AD2!$A$2:$K$5000,10,FALSE)),0,VLOOKUP($Y$1*1000+P36,年齢別人口集計表AD2!$A$2:$K$5000,10,FALSE))</f>
        <v>0</v>
      </c>
      <c r="S36" s="62">
        <f>SUM(Q36:R36)</f>
        <v>0</v>
      </c>
      <c r="X36" s="57" t="s">
        <v>34</v>
      </c>
      <c r="Y36" s="57">
        <v>37</v>
      </c>
    </row>
    <row r="37" spans="1:25" x14ac:dyDescent="0.15">
      <c r="A37" s="62">
        <v>81</v>
      </c>
      <c r="B37" s="62">
        <f>IF(ISNA(VLOOKUP($Y$1*1000+A37,年齢別人口集計表AD2!$A$2:$K$5000,9,FALSE)),0,VLOOKUP($Y$1*1000+A37,年齢別人口集計表AD2!$A$2:$K$5000,9,FALSE))</f>
        <v>1</v>
      </c>
      <c r="C37" s="62">
        <f>IF(ISNA(VLOOKUP($Y$1*1000+A37,年齢別人口集計表AD2!$A$2:$K$5000,10,FALSE)),0,VLOOKUP($Y$1*1000+A37,年齢別人口集計表AD2!$A$2:$K$5000,10,FALSE))</f>
        <v>3</v>
      </c>
      <c r="D37" s="62">
        <f>SUM(B37:C37)</f>
        <v>4</v>
      </c>
      <c r="E37" s="63"/>
      <c r="F37" s="62">
        <v>86</v>
      </c>
      <c r="G37" s="62">
        <f>IF(ISNA(VLOOKUP($Y$1*1000+F37,年齢別人口集計表AD2!$A$2:$K$5000,9,FALSE)),0,VLOOKUP($Y$1*1000+F37,年齢別人口集計表AD2!$A$2:$K$5000,9,FALSE))</f>
        <v>1</v>
      </c>
      <c r="H37" s="62">
        <f>IF(ISNA(VLOOKUP($Y$1*1000+F37,年齢別人口集計表AD2!$A$2:$K$5000,10,FALSE)),0,VLOOKUP($Y$1*1000+F37,年齢別人口集計表AD2!$A$2:$K$5000,10,FALSE))</f>
        <v>1</v>
      </c>
      <c r="I37" s="62">
        <f>SUM(G37:H37)</f>
        <v>2</v>
      </c>
      <c r="J37" s="63"/>
      <c r="K37" s="62">
        <v>91</v>
      </c>
      <c r="L37" s="62">
        <f>IF(ISNA(VLOOKUP($Y$1*1000+K37,年齢別人口集計表AD2!$A$2:$K$5000,9,FALSE)),0,VLOOKUP($Y$1*1000+K37,年齢別人口集計表AD2!$A$2:$K$5000,9,FALSE))</f>
        <v>0</v>
      </c>
      <c r="M37" s="62">
        <f>IF(ISNA(VLOOKUP($Y$1*1000+K37,年齢別人口集計表AD2!$A$2:$K$5000,10,FALSE)),0,VLOOKUP($Y$1*1000+K37,年齢別人口集計表AD2!$A$2:$K$5000,10,FALSE))</f>
        <v>2</v>
      </c>
      <c r="N37" s="62">
        <f>SUM(L37:M37)</f>
        <v>2</v>
      </c>
      <c r="O37" s="63"/>
      <c r="P37" s="62">
        <v>96</v>
      </c>
      <c r="Q37" s="62">
        <f>IF(ISNA(VLOOKUP($Y$1*1000+P37,年齢別人口集計表AD2!$A$2:$K$5000,9,FALSE)),0,VLOOKUP($Y$1*1000+P37,年齢別人口集計表AD2!$A$2:$K$5000,9,FALSE))</f>
        <v>0</v>
      </c>
      <c r="R37" s="62">
        <f>IF(ISNA(VLOOKUP($Y$1*1000+P37,年齢別人口集計表AD2!$A$2:$K$5000,10,FALSE)),0,VLOOKUP($Y$1*1000+P37,年齢別人口集計表AD2!$A$2:$K$5000,10,FALSE))</f>
        <v>0</v>
      </c>
      <c r="S37" s="62">
        <f>SUM(Q37:R37)</f>
        <v>0</v>
      </c>
      <c r="X37" s="57" t="s">
        <v>35</v>
      </c>
      <c r="Y37" s="57">
        <v>38</v>
      </c>
    </row>
    <row r="38" spans="1:25" x14ac:dyDescent="0.15">
      <c r="A38" s="62">
        <v>82</v>
      </c>
      <c r="B38" s="62">
        <f>IF(ISNA(VLOOKUP($Y$1*1000+A38,年齢別人口集計表AD2!$A$2:$K$5000,9,FALSE)),0,VLOOKUP($Y$1*1000+A38,年齢別人口集計表AD2!$A$2:$K$5000,9,FALSE))</f>
        <v>1</v>
      </c>
      <c r="C38" s="62">
        <f>IF(ISNA(VLOOKUP($Y$1*1000+A38,年齢別人口集計表AD2!$A$2:$K$5000,10,FALSE)),0,VLOOKUP($Y$1*1000+A38,年齢別人口集計表AD2!$A$2:$K$5000,10,FALSE))</f>
        <v>0</v>
      </c>
      <c r="D38" s="62">
        <f>SUM(B38:C38)</f>
        <v>1</v>
      </c>
      <c r="E38" s="63"/>
      <c r="F38" s="62">
        <v>87</v>
      </c>
      <c r="G38" s="62">
        <f>IF(ISNA(VLOOKUP($Y$1*1000+F38,年齢別人口集計表AD2!$A$2:$K$5000,9,FALSE)),0,VLOOKUP($Y$1*1000+F38,年齢別人口集計表AD2!$A$2:$K$5000,9,FALSE))</f>
        <v>1</v>
      </c>
      <c r="H38" s="62">
        <f>IF(ISNA(VLOOKUP($Y$1*1000+F38,年齢別人口集計表AD2!$A$2:$K$5000,10,FALSE)),0,VLOOKUP($Y$1*1000+F38,年齢別人口集計表AD2!$A$2:$K$5000,10,FALSE))</f>
        <v>2</v>
      </c>
      <c r="I38" s="62">
        <f>SUM(G38:H38)</f>
        <v>3</v>
      </c>
      <c r="J38" s="63"/>
      <c r="K38" s="62">
        <v>92</v>
      </c>
      <c r="L38" s="62">
        <f>IF(ISNA(VLOOKUP($Y$1*1000+K38,年齢別人口集計表AD2!$A$2:$K$5000,9,FALSE)),0,VLOOKUP($Y$1*1000+K38,年齢別人口集計表AD2!$A$2:$K$5000,9,FALSE))</f>
        <v>0</v>
      </c>
      <c r="M38" s="62">
        <f>IF(ISNA(VLOOKUP($Y$1*1000+K38,年齢別人口集計表AD2!$A$2:$K$5000,10,FALSE)),0,VLOOKUP($Y$1*1000+K38,年齢別人口集計表AD2!$A$2:$K$5000,10,FALSE))</f>
        <v>1</v>
      </c>
      <c r="N38" s="62">
        <f>SUM(L38:M38)</f>
        <v>1</v>
      </c>
      <c r="O38" s="63"/>
      <c r="P38" s="62">
        <v>97</v>
      </c>
      <c r="Q38" s="62">
        <f>IF(ISNA(VLOOKUP($Y$1*1000+P38,年齢別人口集計表AD2!$A$2:$K$5000,9,FALSE)),0,VLOOKUP($Y$1*1000+P38,年齢別人口集計表AD2!$A$2:$K$5000,9,FALSE))</f>
        <v>0</v>
      </c>
      <c r="R38" s="62">
        <f>IF(ISNA(VLOOKUP($Y$1*1000+P38,年齢別人口集計表AD2!$A$2:$K$5000,10,FALSE)),0,VLOOKUP($Y$1*1000+P38,年齢別人口集計表AD2!$A$2:$K$5000,10,FALSE))</f>
        <v>1</v>
      </c>
      <c r="S38" s="62">
        <f>SUM(Q38:R38)</f>
        <v>1</v>
      </c>
      <c r="X38" s="57" t="s">
        <v>61</v>
      </c>
      <c r="Y38" s="57">
        <v>39</v>
      </c>
    </row>
    <row r="39" spans="1:25" x14ac:dyDescent="0.15">
      <c r="A39" s="62">
        <v>83</v>
      </c>
      <c r="B39" s="62">
        <f>IF(ISNA(VLOOKUP($Y$1*1000+A39,年齢別人口集計表AD2!$A$2:$K$5000,9,FALSE)),0,VLOOKUP($Y$1*1000+A39,年齢別人口集計表AD2!$A$2:$K$5000,9,FALSE))</f>
        <v>0</v>
      </c>
      <c r="C39" s="62">
        <f>IF(ISNA(VLOOKUP($Y$1*1000+A39,年齢別人口集計表AD2!$A$2:$K$5000,10,FALSE)),0,VLOOKUP($Y$1*1000+A39,年齢別人口集計表AD2!$A$2:$K$5000,10,FALSE))</f>
        <v>0</v>
      </c>
      <c r="D39" s="62">
        <f>SUM(B39:C39)</f>
        <v>0</v>
      </c>
      <c r="E39" s="63"/>
      <c r="F39" s="62">
        <v>88</v>
      </c>
      <c r="G39" s="62">
        <f>IF(ISNA(VLOOKUP($Y$1*1000+F39,年齢別人口集計表AD2!$A$2:$K$5000,9,FALSE)),0,VLOOKUP($Y$1*1000+F39,年齢別人口集計表AD2!$A$2:$K$5000,9,FALSE))</f>
        <v>0</v>
      </c>
      <c r="H39" s="62">
        <f>IF(ISNA(VLOOKUP($Y$1*1000+F39,年齢別人口集計表AD2!$A$2:$K$5000,10,FALSE)),0,VLOOKUP($Y$1*1000+F39,年齢別人口集計表AD2!$A$2:$K$5000,10,FALSE))</f>
        <v>3</v>
      </c>
      <c r="I39" s="62">
        <f>SUM(G39:H39)</f>
        <v>3</v>
      </c>
      <c r="J39" s="63"/>
      <c r="K39" s="62">
        <v>93</v>
      </c>
      <c r="L39" s="62">
        <f>IF(ISNA(VLOOKUP($Y$1*1000+K39,年齢別人口集計表AD2!$A$2:$K$5000,9,FALSE)),0,VLOOKUP($Y$1*1000+K39,年齢別人口集計表AD2!$A$2:$K$5000,9,FALSE))</f>
        <v>1</v>
      </c>
      <c r="M39" s="62">
        <f>IF(ISNA(VLOOKUP($Y$1*1000+K39,年齢別人口集計表AD2!$A$2:$K$5000,10,FALSE)),0,VLOOKUP($Y$1*1000+K39,年齢別人口集計表AD2!$A$2:$K$5000,10,FALSE))</f>
        <v>1</v>
      </c>
      <c r="N39" s="62">
        <f>SUM(L39:M39)</f>
        <v>2</v>
      </c>
      <c r="O39" s="63"/>
      <c r="P39" s="62">
        <v>98</v>
      </c>
      <c r="Q39" s="62">
        <f>IF(ISNA(VLOOKUP($Y$1*1000+P39,年齢別人口集計表AD2!$A$2:$K$5000,9,FALSE)),0,VLOOKUP($Y$1*1000+P39,年齢別人口集計表AD2!$A$2:$K$5000,9,FALSE))</f>
        <v>0</v>
      </c>
      <c r="R39" s="62">
        <f>IF(ISNA(VLOOKUP($Y$1*1000+P39,年齢別人口集計表AD2!$A$2:$K$5000,10,FALSE)),0,VLOOKUP($Y$1*1000+P39,年齢別人口集計表AD2!$A$2:$K$5000,10,FALSE))</f>
        <v>0</v>
      </c>
      <c r="S39" s="62">
        <f>SUM(Q39:R39)</f>
        <v>0</v>
      </c>
      <c r="X39" s="57" t="s">
        <v>77</v>
      </c>
      <c r="Y39" s="57">
        <v>40</v>
      </c>
    </row>
    <row r="40" spans="1:25" x14ac:dyDescent="0.15">
      <c r="A40" s="62">
        <v>84</v>
      </c>
      <c r="B40" s="62">
        <f>IF(ISNA(VLOOKUP($Y$1*1000+A40,年齢別人口集計表AD2!$A$2:$K$5000,9,FALSE)),0,VLOOKUP($Y$1*1000+A40,年齢別人口集計表AD2!$A$2:$K$5000,9,FALSE))</f>
        <v>1</v>
      </c>
      <c r="C40" s="62">
        <f>IF(ISNA(VLOOKUP($Y$1*1000+A40,年齢別人口集計表AD2!$A$2:$K$5000,10,FALSE)),0,VLOOKUP($Y$1*1000+A40,年齢別人口集計表AD2!$A$2:$K$5000,10,FALSE))</f>
        <v>3</v>
      </c>
      <c r="D40" s="62">
        <f>SUM(B40:C40)</f>
        <v>4</v>
      </c>
      <c r="E40" s="63"/>
      <c r="F40" s="62">
        <v>89</v>
      </c>
      <c r="G40" s="62">
        <f>IF(ISNA(VLOOKUP($Y$1*1000+F40,年齢別人口集計表AD2!$A$2:$K$5000,9,FALSE)),0,VLOOKUP($Y$1*1000+F40,年齢別人口集計表AD2!$A$2:$K$5000,9,FALSE))</f>
        <v>0</v>
      </c>
      <c r="H40" s="62">
        <f>IF(ISNA(VLOOKUP($Y$1*1000+F40,年齢別人口集計表AD2!$A$2:$K$5000,10,FALSE)),0,VLOOKUP($Y$1*1000+F40,年齢別人口集計表AD2!$A$2:$K$5000,10,FALSE))</f>
        <v>2</v>
      </c>
      <c r="I40" s="62">
        <f>SUM(G40:H40)</f>
        <v>2</v>
      </c>
      <c r="J40" s="63"/>
      <c r="K40" s="62">
        <v>94</v>
      </c>
      <c r="L40" s="62">
        <f>IF(ISNA(VLOOKUP($Y$1*1000+K40,年齢別人口集計表AD2!$A$2:$K$5000,9,FALSE)),0,VLOOKUP($Y$1*1000+K40,年齢別人口集計表AD2!$A$2:$K$5000,9,FALSE))</f>
        <v>0</v>
      </c>
      <c r="M40" s="62">
        <f>IF(ISNA(VLOOKUP($Y$1*1000+K40,年齢別人口集計表AD2!$A$2:$K$5000,10,FALSE)),0,VLOOKUP($Y$1*1000+K40,年齢別人口集計表AD2!$A$2:$K$5000,10,FALSE))</f>
        <v>0</v>
      </c>
      <c r="N40" s="62">
        <f>SUM(L40:M40)</f>
        <v>0</v>
      </c>
      <c r="O40" s="63"/>
      <c r="P40" s="62">
        <v>99</v>
      </c>
      <c r="Q40" s="62">
        <f>IF(ISNA(VLOOKUP($Y$1*1000+P40,年齢別人口集計表AD2!$A$2:$K$5000,9,FALSE)),0,VLOOKUP($Y$1*1000+P40,年齢別人口集計表AD2!$A$2:$K$5000,9,FALSE))</f>
        <v>0</v>
      </c>
      <c r="R40" s="62">
        <f>IF(ISNA(VLOOKUP($Y$1*1000+P40,年齢別人口集計表AD2!$A$2:$K$5000,10,FALSE)),0,VLOOKUP($Y$1*1000+P40,年齢別人口集計表AD2!$A$2:$K$5000,10,FALSE))</f>
        <v>0</v>
      </c>
      <c r="S40" s="62">
        <f>SUM(Q40:R40)</f>
        <v>0</v>
      </c>
      <c r="X40" s="57" t="s">
        <v>83</v>
      </c>
      <c r="Y40" s="57">
        <v>41</v>
      </c>
    </row>
    <row r="41" spans="1:25" x14ac:dyDescent="0.15">
      <c r="A41" s="64" t="s">
        <v>91</v>
      </c>
      <c r="B41" s="62">
        <f>SUM(B36:B40)</f>
        <v>4</v>
      </c>
      <c r="C41" s="62">
        <f>SUM(C36:C40)</f>
        <v>7</v>
      </c>
      <c r="D41" s="62">
        <f>SUM(D36:D40)</f>
        <v>11</v>
      </c>
      <c r="E41" s="63"/>
      <c r="F41" s="64" t="s">
        <v>91</v>
      </c>
      <c r="G41" s="62">
        <f>SUM(G36:G40)</f>
        <v>4</v>
      </c>
      <c r="H41" s="62">
        <f>SUM(H36:H40)</f>
        <v>8</v>
      </c>
      <c r="I41" s="62">
        <f>SUM(I36:I40)</f>
        <v>12</v>
      </c>
      <c r="J41" s="63"/>
      <c r="K41" s="64" t="s">
        <v>91</v>
      </c>
      <c r="L41" s="62">
        <f>SUM(L36:L40)</f>
        <v>1</v>
      </c>
      <c r="M41" s="62">
        <f>SUM(M36:M40)</f>
        <v>4</v>
      </c>
      <c r="N41" s="62">
        <f>SUM(N36:N40)</f>
        <v>5</v>
      </c>
      <c r="O41" s="63"/>
      <c r="P41" s="64" t="s">
        <v>91</v>
      </c>
      <c r="Q41" s="62">
        <f>SUM(Q36:Q40)</f>
        <v>0</v>
      </c>
      <c r="R41" s="62">
        <f>SUM(R36:R40)</f>
        <v>1</v>
      </c>
      <c r="S41" s="62">
        <f>SUM(S36:S40)</f>
        <v>1</v>
      </c>
      <c r="U41" s="65">
        <f>Q41+L41+G41+B41</f>
        <v>9</v>
      </c>
      <c r="V41" s="65">
        <f>R41+M41+H41+C41</f>
        <v>20</v>
      </c>
      <c r="X41" s="57" t="s">
        <v>36</v>
      </c>
      <c r="Y41" s="57">
        <v>42</v>
      </c>
    </row>
    <row r="42" spans="1:25" x14ac:dyDescent="0.15">
      <c r="A42" s="66"/>
      <c r="B42" s="66"/>
      <c r="C42" s="66"/>
      <c r="D42" s="66"/>
      <c r="F42" s="66"/>
      <c r="G42" s="66"/>
      <c r="H42" s="66"/>
      <c r="I42" s="66"/>
      <c r="K42" s="66"/>
      <c r="L42" s="66"/>
      <c r="M42" s="66"/>
      <c r="N42" s="66"/>
      <c r="P42" s="66"/>
      <c r="Q42" s="66"/>
      <c r="R42" s="66"/>
      <c r="S42" s="66"/>
      <c r="X42" s="57" t="s">
        <v>37</v>
      </c>
      <c r="Y42" s="57">
        <v>43</v>
      </c>
    </row>
    <row r="43" spans="1:25" x14ac:dyDescent="0.15">
      <c r="A43" s="64" t="s">
        <v>0</v>
      </c>
      <c r="B43" s="64" t="s">
        <v>89</v>
      </c>
      <c r="C43" s="64" t="s">
        <v>90</v>
      </c>
      <c r="D43" s="64" t="s">
        <v>91</v>
      </c>
      <c r="E43" s="63"/>
      <c r="F43" s="64" t="s">
        <v>0</v>
      </c>
      <c r="G43" s="64" t="s">
        <v>89</v>
      </c>
      <c r="H43" s="64" t="s">
        <v>90</v>
      </c>
      <c r="I43" s="64" t="s">
        <v>91</v>
      </c>
      <c r="J43" s="63"/>
      <c r="K43" s="64" t="s">
        <v>0</v>
      </c>
      <c r="L43" s="64" t="s">
        <v>89</v>
      </c>
      <c r="M43" s="64" t="s">
        <v>90</v>
      </c>
      <c r="N43" s="64" t="s">
        <v>91</v>
      </c>
      <c r="O43" s="63"/>
      <c r="P43" s="64" t="s">
        <v>0</v>
      </c>
      <c r="Q43" s="64" t="s">
        <v>89</v>
      </c>
      <c r="R43" s="64" t="s">
        <v>90</v>
      </c>
      <c r="S43" s="64" t="s">
        <v>91</v>
      </c>
      <c r="X43" s="57" t="s">
        <v>38</v>
      </c>
      <c r="Y43" s="57">
        <v>50</v>
      </c>
    </row>
    <row r="44" spans="1:25" x14ac:dyDescent="0.15">
      <c r="A44" s="62">
        <v>100</v>
      </c>
      <c r="B44" s="62">
        <f>IF(ISNA(VLOOKUP($Y$1*1000+A44,年齢別人口集計表AD2!$A$2:$K$5000,9,FALSE)),0,VLOOKUP($Y$1*1000+A44,年齢別人口集計表AD2!$A$2:$K$5000,9,FALSE))</f>
        <v>0</v>
      </c>
      <c r="C44" s="62">
        <f>IF(ISNA(VLOOKUP($Y$1*1000+A44,年齢別人口集計表AD2!$A$2:$K$5000,10,FALSE)),0,VLOOKUP($Y$1*1000+A44,年齢別人口集計表AD2!$A$2:$K$5000,10,FALSE))</f>
        <v>0</v>
      </c>
      <c r="D44" s="62">
        <f>SUM(B44:C44)</f>
        <v>0</v>
      </c>
      <c r="E44" s="63"/>
      <c r="F44" s="62">
        <v>105</v>
      </c>
      <c r="G44" s="62">
        <f>IF(ISNA(VLOOKUP($Y$1*1000+F44,年齢別人口集計表AD2!$A$2:$K$5000,9,FALSE)),0,VLOOKUP($Y$1*1000+F44,年齢別人口集計表AD2!$A$2:$K$5000,9,FALSE))</f>
        <v>0</v>
      </c>
      <c r="H44" s="62">
        <f>IF(ISNA(VLOOKUP($Y$1*1000+F44,年齢別人口集計表AD2!$A$2:$K$5000,10,FALSE)),0,VLOOKUP($Y$1*1000+F44,年齢別人口集計表AD2!$A$2:$K$5000,10,FALSE))</f>
        <v>0</v>
      </c>
      <c r="I44" s="62">
        <f>SUM(G44:H44)</f>
        <v>0</v>
      </c>
      <c r="J44" s="63"/>
      <c r="K44" s="62">
        <v>110</v>
      </c>
      <c r="L44" s="62">
        <f>IF(ISNA(VLOOKUP($Y$1*1000+K44,年齢別人口集計表AD2!$A$2:$K$5000,9,FALSE)),0,VLOOKUP($Y$1*1000+K44,年齢別人口集計表AD2!$A$2:$K$5000,9,FALSE))</f>
        <v>0</v>
      </c>
      <c r="M44" s="62">
        <f>IF(ISNA(VLOOKUP($Y$1*1000+K44,年齢別人口集計表AD2!$A$2:$K$5000,10,FALSE)),0,VLOOKUP($Y$1*1000+K44,年齢別人口集計表AD2!$A$2:$K$5000,10,FALSE))</f>
        <v>0</v>
      </c>
      <c r="N44" s="62">
        <f>SUM(L44:M44)</f>
        <v>0</v>
      </c>
      <c r="O44" s="63"/>
      <c r="P44" s="62">
        <v>115</v>
      </c>
      <c r="Q44" s="62">
        <f>IF(ISNA(VLOOKUP($Y$1*1000+P44,年齢別人口集計表AD2!$A$2:$K$5000,9,FALSE)),0,VLOOKUP($Y$1*1000+P44,年齢別人口集計表AD2!$A$2:$K$5000,9,FALSE))</f>
        <v>0</v>
      </c>
      <c r="R44" s="62">
        <f>IF(ISNA(VLOOKUP($Y$1*1000+P44,年齢別人口集計表AD2!$A$2:$K$5000,10,FALSE)),0,VLOOKUP($Y$1*1000+P44,年齢別人口集計表AD2!$A$2:$K$5000,10,FALSE))</f>
        <v>0</v>
      </c>
      <c r="S44" s="62">
        <f>SUM(Q44:R44)</f>
        <v>0</v>
      </c>
      <c r="X44" s="57" t="s">
        <v>39</v>
      </c>
      <c r="Y44" s="57">
        <v>51</v>
      </c>
    </row>
    <row r="45" spans="1:25" x14ac:dyDescent="0.15">
      <c r="A45" s="62">
        <v>101</v>
      </c>
      <c r="B45" s="62">
        <f>IF(ISNA(VLOOKUP($Y$1*1000+A45,年齢別人口集計表AD2!$A$2:$K$5000,9,FALSE)),0,VLOOKUP($Y$1*1000+A45,年齢別人口集計表AD2!$A$2:$K$5000,9,FALSE))</f>
        <v>0</v>
      </c>
      <c r="C45" s="62">
        <f>IF(ISNA(VLOOKUP($Y$1*1000+A45,年齢別人口集計表AD2!$A$2:$K$5000,10,FALSE)),0,VLOOKUP($Y$1*1000+A45,年齢別人口集計表AD2!$A$2:$K$5000,10,FALSE))</f>
        <v>0</v>
      </c>
      <c r="D45" s="62">
        <f>SUM(B45:C45)</f>
        <v>0</v>
      </c>
      <c r="E45" s="63"/>
      <c r="F45" s="62">
        <v>106</v>
      </c>
      <c r="G45" s="62">
        <f>IF(ISNA(VLOOKUP($Y$1*1000+F45,年齢別人口集計表AD2!$A$2:$K$5000,9,FALSE)),0,VLOOKUP($Y$1*1000+F45,年齢別人口集計表AD2!$A$2:$K$5000,9,FALSE))</f>
        <v>0</v>
      </c>
      <c r="H45" s="62">
        <f>IF(ISNA(VLOOKUP($Y$1*1000+F45,年齢別人口集計表AD2!$A$2:$K$5000,10,FALSE)),0,VLOOKUP($Y$1*1000+F45,年齢別人口集計表AD2!$A$2:$K$5000,10,FALSE))</f>
        <v>0</v>
      </c>
      <c r="I45" s="62">
        <f>SUM(G45:H45)</f>
        <v>0</v>
      </c>
      <c r="J45" s="63"/>
      <c r="K45" s="62">
        <v>111</v>
      </c>
      <c r="L45" s="62">
        <f>IF(ISNA(VLOOKUP($Y$1*1000+K45,年齢別人口集計表AD2!$A$2:$K$5000,9,FALSE)),0,VLOOKUP($Y$1*1000+K45,年齢別人口集計表AD2!$A$2:$K$5000,9,FALSE))</f>
        <v>0</v>
      </c>
      <c r="M45" s="62">
        <f>IF(ISNA(VLOOKUP($Y$1*1000+K45,年齢別人口集計表AD2!$A$2:$K$5000,10,FALSE)),0,VLOOKUP($Y$1*1000+K45,年齢別人口集計表AD2!$A$2:$K$5000,10,FALSE))</f>
        <v>0</v>
      </c>
      <c r="N45" s="62">
        <f>SUM(L45:M45)</f>
        <v>0</v>
      </c>
      <c r="O45" s="63"/>
      <c r="P45" s="62">
        <v>116</v>
      </c>
      <c r="Q45" s="62">
        <f>IF(ISNA(VLOOKUP($Y$1*1000+P45,年齢別人口集計表AD2!$A$2:$K$5000,9,FALSE)),0,VLOOKUP($Y$1*1000+P45,年齢別人口集計表AD2!$A$2:$K$5000,9,FALSE))</f>
        <v>0</v>
      </c>
      <c r="R45" s="62">
        <f>IF(ISNA(VLOOKUP($Y$1*1000+P45,年齢別人口集計表AD2!$A$2:$K$5000,10,FALSE)),0,VLOOKUP($Y$1*1000+P45,年齢別人口集計表AD2!$A$2:$K$5000,10,FALSE))</f>
        <v>0</v>
      </c>
      <c r="S45" s="62">
        <f>SUM(Q45:R45)</f>
        <v>0</v>
      </c>
      <c r="X45" s="57" t="s">
        <v>40</v>
      </c>
      <c r="Y45" s="57">
        <v>52</v>
      </c>
    </row>
    <row r="46" spans="1:25" x14ac:dyDescent="0.15">
      <c r="A46" s="62">
        <v>102</v>
      </c>
      <c r="B46" s="62">
        <f>IF(ISNA(VLOOKUP($Y$1*1000+A46,年齢別人口集計表AD2!$A$2:$K$5000,9,FALSE)),0,VLOOKUP($Y$1*1000+A46,年齢別人口集計表AD2!$A$2:$K$5000,9,FALSE))</f>
        <v>0</v>
      </c>
      <c r="C46" s="62">
        <f>IF(ISNA(VLOOKUP($Y$1*1000+A46,年齢別人口集計表AD2!$A$2:$K$5000,10,FALSE)),0,VLOOKUP($Y$1*1000+A46,年齢別人口集計表AD2!$A$2:$K$5000,10,FALSE))</f>
        <v>0</v>
      </c>
      <c r="D46" s="62">
        <f>SUM(B46:C46)</f>
        <v>0</v>
      </c>
      <c r="E46" s="63"/>
      <c r="F46" s="62">
        <v>107</v>
      </c>
      <c r="G46" s="62">
        <f>IF(ISNA(VLOOKUP($Y$1*1000+F46,年齢別人口集計表AD2!$A$2:$K$5000,9,FALSE)),0,VLOOKUP($Y$1*1000+F46,年齢別人口集計表AD2!$A$2:$K$5000,9,FALSE))</f>
        <v>0</v>
      </c>
      <c r="H46" s="62">
        <f>IF(ISNA(VLOOKUP($Y$1*1000+F46,年齢別人口集計表AD2!$A$2:$K$5000,10,FALSE)),0,VLOOKUP($Y$1*1000+F46,年齢別人口集計表AD2!$A$2:$K$5000,10,FALSE))</f>
        <v>0</v>
      </c>
      <c r="I46" s="62">
        <f>SUM(G46:H46)</f>
        <v>0</v>
      </c>
      <c r="J46" s="63"/>
      <c r="K46" s="62">
        <v>112</v>
      </c>
      <c r="L46" s="62">
        <f>IF(ISNA(VLOOKUP($Y$1*1000+K46,年齢別人口集計表AD2!$A$2:$K$5000,9,FALSE)),0,VLOOKUP($Y$1*1000+K46,年齢別人口集計表AD2!$A$2:$K$5000,9,FALSE))</f>
        <v>0</v>
      </c>
      <c r="M46" s="62">
        <f>IF(ISNA(VLOOKUP($Y$1*1000+K46,年齢別人口集計表AD2!$A$2:$K$5000,10,FALSE)),0,VLOOKUP($Y$1*1000+K46,年齢別人口集計表AD2!$A$2:$K$5000,10,FALSE))</f>
        <v>0</v>
      </c>
      <c r="N46" s="62">
        <f>SUM(L46:M46)</f>
        <v>0</v>
      </c>
      <c r="O46" s="63"/>
      <c r="P46" s="62">
        <v>117</v>
      </c>
      <c r="Q46" s="62">
        <f>IF(ISNA(VLOOKUP($Y$1*1000+P46,年齢別人口集計表AD2!$A$2:$K$5000,9,FALSE)),0,VLOOKUP($Y$1*1000+P46,年齢別人口集計表AD2!$A$2:$K$5000,9,FALSE))</f>
        <v>0</v>
      </c>
      <c r="R46" s="62">
        <f>IF(ISNA(VLOOKUP($Y$1*1000+P46,年齢別人口集計表AD2!$A$2:$K$5000,10,FALSE)),0,VLOOKUP($Y$1*1000+P46,年齢別人口集計表AD2!$A$2:$K$5000,10,FALSE))</f>
        <v>0</v>
      </c>
      <c r="S46" s="62">
        <f>SUM(Q46:R46)</f>
        <v>0</v>
      </c>
      <c r="X46" s="57" t="s">
        <v>41</v>
      </c>
      <c r="Y46" s="57">
        <v>53</v>
      </c>
    </row>
    <row r="47" spans="1:25" x14ac:dyDescent="0.15">
      <c r="A47" s="62">
        <v>103</v>
      </c>
      <c r="B47" s="62">
        <f>IF(ISNA(VLOOKUP($Y$1*1000+A47,年齢別人口集計表AD2!$A$2:$K$5000,9,FALSE)),0,VLOOKUP($Y$1*1000+A47,年齢別人口集計表AD2!$A$2:$K$5000,9,FALSE))</f>
        <v>0</v>
      </c>
      <c r="C47" s="62">
        <f>IF(ISNA(VLOOKUP($Y$1*1000+A47,年齢別人口集計表AD2!$A$2:$K$5000,10,FALSE)),0,VLOOKUP($Y$1*1000+A47,年齢別人口集計表AD2!$A$2:$K$5000,10,FALSE))</f>
        <v>0</v>
      </c>
      <c r="D47" s="62">
        <f>SUM(B47:C47)</f>
        <v>0</v>
      </c>
      <c r="E47" s="63"/>
      <c r="F47" s="62">
        <v>108</v>
      </c>
      <c r="G47" s="62">
        <f>IF(ISNA(VLOOKUP($Y$1*1000+F47,年齢別人口集計表AD2!$A$2:$K$5000,9,FALSE)),0,VLOOKUP($Y$1*1000+F47,年齢別人口集計表AD2!$A$2:$K$5000,9,FALSE))</f>
        <v>0</v>
      </c>
      <c r="H47" s="62">
        <f>IF(ISNA(VLOOKUP($Y$1*1000+F47,年齢別人口集計表AD2!$A$2:$K$5000,10,FALSE)),0,VLOOKUP($Y$1*1000+F47,年齢別人口集計表AD2!$A$2:$K$5000,10,FALSE))</f>
        <v>0</v>
      </c>
      <c r="I47" s="62">
        <f>SUM(G47:H47)</f>
        <v>0</v>
      </c>
      <c r="J47" s="63"/>
      <c r="K47" s="62">
        <v>113</v>
      </c>
      <c r="L47" s="62">
        <f>IF(ISNA(VLOOKUP($Y$1*1000+K47,年齢別人口集計表AD2!$A$2:$K$5000,9,FALSE)),0,VLOOKUP($Y$1*1000+K47,年齢別人口集計表AD2!$A$2:$K$5000,9,FALSE))</f>
        <v>0</v>
      </c>
      <c r="M47" s="62">
        <f>IF(ISNA(VLOOKUP($Y$1*1000+K47,年齢別人口集計表AD2!$A$2:$K$5000,10,FALSE)),0,VLOOKUP($Y$1*1000+K47,年齢別人口集計表AD2!$A$2:$K$5000,10,FALSE))</f>
        <v>0</v>
      </c>
      <c r="N47" s="62">
        <f>SUM(L47:M47)</f>
        <v>0</v>
      </c>
      <c r="O47" s="63"/>
      <c r="P47" s="62">
        <v>118</v>
      </c>
      <c r="Q47" s="62">
        <f>IF(ISNA(VLOOKUP($Y$1*1000+P47,年齢別人口集計表AD2!$A$2:$K$5000,9,FALSE)),0,VLOOKUP($Y$1*1000+P47,年齢別人口集計表AD2!$A$2:$K$5000,9,FALSE))</f>
        <v>0</v>
      </c>
      <c r="R47" s="62">
        <f>IF(ISNA(VLOOKUP($Y$1*1000+P47,年齢別人口集計表AD2!$A$2:$K$5000,10,FALSE)),0,VLOOKUP($Y$1*1000+P47,年齢別人口集計表AD2!$A$2:$K$5000,10,FALSE))</f>
        <v>0</v>
      </c>
      <c r="S47" s="62">
        <f>SUM(Q47:R47)</f>
        <v>0</v>
      </c>
      <c r="X47" s="57" t="s">
        <v>42</v>
      </c>
      <c r="Y47" s="57">
        <v>54</v>
      </c>
    </row>
    <row r="48" spans="1:25" x14ac:dyDescent="0.15">
      <c r="A48" s="62">
        <v>104</v>
      </c>
      <c r="B48" s="62">
        <f>IF(ISNA(VLOOKUP($Y$1*1000+A48,年齢別人口集計表AD2!$A$2:$K$5000,9,FALSE)),0,VLOOKUP($Y$1*1000+A48,年齢別人口集計表AD2!$A$2:$K$5000,9,FALSE))</f>
        <v>0</v>
      </c>
      <c r="C48" s="62">
        <f>IF(ISNA(VLOOKUP($Y$1*1000+A48,年齢別人口集計表AD2!$A$2:$K$5000,10,FALSE)),0,VLOOKUP($Y$1*1000+A48,年齢別人口集計表AD2!$A$2:$K$5000,10,FALSE))</f>
        <v>0</v>
      </c>
      <c r="D48" s="62">
        <f>SUM(B48:C48)</f>
        <v>0</v>
      </c>
      <c r="E48" s="63"/>
      <c r="F48" s="62">
        <v>109</v>
      </c>
      <c r="G48" s="62">
        <f>IF(ISNA(VLOOKUP($Y$1*1000+F48,年齢別人口集計表AD2!$A$2:$K$5000,9,FALSE)),0,VLOOKUP($Y$1*1000+F48,年齢別人口集計表AD2!$A$2:$K$5000,9,FALSE))</f>
        <v>0</v>
      </c>
      <c r="H48" s="62">
        <f>IF(ISNA(VLOOKUP($Y$1*1000+F48,年齢別人口集計表AD2!$A$2:$K$5000,10,FALSE)),0,VLOOKUP($Y$1*1000+F48,年齢別人口集計表AD2!$A$2:$K$5000,10,FALSE))</f>
        <v>0</v>
      </c>
      <c r="I48" s="62">
        <f>SUM(G48:H48)</f>
        <v>0</v>
      </c>
      <c r="J48" s="63"/>
      <c r="K48" s="62">
        <v>114</v>
      </c>
      <c r="L48" s="62">
        <f>IF(ISNA(VLOOKUP($Y$1*1000+K48,年齢別人口集計表AD2!$A$2:$K$5000,9,FALSE)),0,VLOOKUP($Y$1*1000+K48,年齢別人口集計表AD2!$A$2:$K$5000,9,FALSE))</f>
        <v>0</v>
      </c>
      <c r="M48" s="62">
        <f>IF(ISNA(VLOOKUP($Y$1*1000+K48,年齢別人口集計表AD2!$A$2:$K$5000,10,FALSE)),0,VLOOKUP($Y$1*1000+K48,年齢別人口集計表AD2!$A$2:$K$5000,10,FALSE))</f>
        <v>0</v>
      </c>
      <c r="N48" s="62">
        <f>SUM(L48:M48)</f>
        <v>0</v>
      </c>
      <c r="O48" s="63"/>
      <c r="P48" s="62">
        <v>119</v>
      </c>
      <c r="Q48" s="62">
        <f>IF(ISNA(VLOOKUP($Y$1*1000+P48,年齢別人口集計表AD2!$A$2:$K$5000,9,FALSE)),0,VLOOKUP($Y$1*1000+P48,年齢別人口集計表AD2!$A$2:$K$5000,9,FALSE))</f>
        <v>0</v>
      </c>
      <c r="R48" s="62">
        <f>IF(ISNA(VLOOKUP($Y$1*1000+P48,年齢別人口集計表AD2!$A$2:$K$5000,10,FALSE)),0,VLOOKUP($Y$1*1000+P48,年齢別人口集計表AD2!$A$2:$K$5000,10,FALSE))</f>
        <v>0</v>
      </c>
      <c r="S48" s="62">
        <f>SUM(Q48:R48)</f>
        <v>0</v>
      </c>
      <c r="X48" s="57" t="s">
        <v>43</v>
      </c>
      <c r="Y48" s="57">
        <v>55</v>
      </c>
    </row>
    <row r="49" spans="1:25" x14ac:dyDescent="0.15">
      <c r="A49" s="64" t="s">
        <v>91</v>
      </c>
      <c r="B49" s="62">
        <f>SUM(B44:B48)</f>
        <v>0</v>
      </c>
      <c r="C49" s="62">
        <f>SUM(C44:C48)</f>
        <v>0</v>
      </c>
      <c r="D49" s="62">
        <f>SUM(D44:D48)</f>
        <v>0</v>
      </c>
      <c r="E49" s="63"/>
      <c r="F49" s="64" t="s">
        <v>91</v>
      </c>
      <c r="G49" s="62">
        <f>SUM(G44:G48)</f>
        <v>0</v>
      </c>
      <c r="H49" s="62">
        <f>SUM(H44:H48)</f>
        <v>0</v>
      </c>
      <c r="I49" s="62">
        <f>SUM(I44:I48)</f>
        <v>0</v>
      </c>
      <c r="J49" s="63"/>
      <c r="K49" s="64" t="s">
        <v>91</v>
      </c>
      <c r="L49" s="62">
        <f>SUM(L44:L48)</f>
        <v>0</v>
      </c>
      <c r="M49" s="62">
        <f>SUM(M44:M48)</f>
        <v>0</v>
      </c>
      <c r="N49" s="62">
        <f>SUM(N44:N48)</f>
        <v>0</v>
      </c>
      <c r="O49" s="63"/>
      <c r="P49" s="64" t="s">
        <v>91</v>
      </c>
      <c r="Q49" s="62">
        <f>SUM(Q44:Q48)</f>
        <v>0</v>
      </c>
      <c r="R49" s="62">
        <f>SUM(R44:R48)</f>
        <v>0</v>
      </c>
      <c r="S49" s="62">
        <f>SUM(S44:S48)</f>
        <v>0</v>
      </c>
      <c r="U49" s="65">
        <f>Q49+L49+G49+B49</f>
        <v>0</v>
      </c>
      <c r="V49" s="65">
        <f>R49+M49+H49+C49</f>
        <v>0</v>
      </c>
      <c r="X49" s="57" t="s">
        <v>44</v>
      </c>
      <c r="Y49" s="57">
        <v>56</v>
      </c>
    </row>
    <row r="50" spans="1:25" ht="14.25" thickBot="1" x14ac:dyDescent="0.2">
      <c r="A50" s="67"/>
      <c r="B50" s="67"/>
      <c r="C50" s="67"/>
      <c r="D50" s="67"/>
      <c r="F50" s="67"/>
      <c r="G50" s="67"/>
      <c r="H50" s="67"/>
      <c r="I50" s="67"/>
      <c r="K50" s="67"/>
      <c r="L50" s="67"/>
      <c r="M50" s="67"/>
      <c r="N50" s="67"/>
      <c r="P50" s="67"/>
      <c r="Q50" s="68"/>
      <c r="R50" s="68"/>
      <c r="S50" s="68"/>
      <c r="X50" s="57" t="s">
        <v>45</v>
      </c>
      <c r="Y50" s="57">
        <v>57</v>
      </c>
    </row>
    <row r="51" spans="1:25" ht="14.25" thickBot="1" x14ac:dyDescent="0.2">
      <c r="N51" s="76"/>
      <c r="O51" s="70"/>
      <c r="P51" s="69" t="s">
        <v>94</v>
      </c>
      <c r="Q51" s="71" t="s">
        <v>89</v>
      </c>
      <c r="R51" s="72" t="s">
        <v>90</v>
      </c>
      <c r="S51" s="72" t="s">
        <v>91</v>
      </c>
      <c r="X51" s="57" t="s">
        <v>46</v>
      </c>
      <c r="Y51" s="57">
        <v>58</v>
      </c>
    </row>
    <row r="52" spans="1:25" ht="14.25" thickBot="1" x14ac:dyDescent="0.2">
      <c r="N52" s="77"/>
      <c r="O52" s="70"/>
      <c r="P52" s="73" t="s">
        <v>95</v>
      </c>
      <c r="Q52" s="74">
        <f>SUM(U9:U49)</f>
        <v>439</v>
      </c>
      <c r="R52" s="75">
        <f>SUM(V9:V49)</f>
        <v>435</v>
      </c>
      <c r="S52" s="75">
        <f>SUM(Q52:R52)</f>
        <v>874</v>
      </c>
      <c r="U52" s="65">
        <f>SUM(U9:U49)</f>
        <v>439</v>
      </c>
      <c r="V52" s="65">
        <f>SUM(V9:V49)</f>
        <v>435</v>
      </c>
      <c r="X52" s="57" t="s">
        <v>47</v>
      </c>
      <c r="Y52" s="57">
        <v>59</v>
      </c>
    </row>
    <row r="53" spans="1:25" x14ac:dyDescent="0.15">
      <c r="U53" s="65">
        <f>G33+L33+Q33+U41+U49</f>
        <v>135</v>
      </c>
      <c r="V53" s="65">
        <f>H33+M33+R33+V41+V49</f>
        <v>139</v>
      </c>
      <c r="X53" s="57" t="s">
        <v>48</v>
      </c>
      <c r="Y53" s="57">
        <v>60</v>
      </c>
    </row>
    <row r="54" spans="1:25" x14ac:dyDescent="0.15">
      <c r="U54" s="65">
        <f>Q33+U41+U49</f>
        <v>37</v>
      </c>
      <c r="V54" s="65">
        <f>R33+V41+V49</f>
        <v>39</v>
      </c>
      <c r="X54" s="57" t="s">
        <v>49</v>
      </c>
      <c r="Y54" s="57">
        <v>61</v>
      </c>
    </row>
    <row r="55" spans="1:25" x14ac:dyDescent="0.15">
      <c r="X55" s="57" t="s">
        <v>50</v>
      </c>
      <c r="Y55" s="57">
        <v>62</v>
      </c>
    </row>
    <row r="56" spans="1:25" x14ac:dyDescent="0.15">
      <c r="X56" s="57" t="s">
        <v>51</v>
      </c>
      <c r="Y56" s="57">
        <v>63</v>
      </c>
    </row>
    <row r="57" spans="1:25" x14ac:dyDescent="0.15">
      <c r="X57" s="57" t="s">
        <v>52</v>
      </c>
      <c r="Y57" s="57">
        <v>64</v>
      </c>
    </row>
    <row r="58" spans="1:25" x14ac:dyDescent="0.15">
      <c r="X58" s="57" t="s">
        <v>53</v>
      </c>
      <c r="Y58" s="57">
        <v>65</v>
      </c>
    </row>
    <row r="59" spans="1:25" x14ac:dyDescent="0.15">
      <c r="X59" s="57" t="s">
        <v>54</v>
      </c>
      <c r="Y59" s="57">
        <v>66</v>
      </c>
    </row>
    <row r="60" spans="1:25" x14ac:dyDescent="0.15">
      <c r="X60" s="57" t="s">
        <v>55</v>
      </c>
      <c r="Y60" s="57">
        <v>67</v>
      </c>
    </row>
    <row r="61" spans="1:25" x14ac:dyDescent="0.15">
      <c r="X61" s="57" t="s">
        <v>122</v>
      </c>
      <c r="Y61" s="57">
        <v>68</v>
      </c>
    </row>
    <row r="62" spans="1:25" x14ac:dyDescent="0.15">
      <c r="X62" s="57" t="s">
        <v>56</v>
      </c>
      <c r="Y62" s="57">
        <v>69</v>
      </c>
    </row>
    <row r="63" spans="1:25" x14ac:dyDescent="0.15">
      <c r="X63" s="57" t="s">
        <v>57</v>
      </c>
      <c r="Y63" s="57">
        <v>70</v>
      </c>
    </row>
    <row r="64" spans="1:25" x14ac:dyDescent="0.15">
      <c r="X64" s="57" t="s">
        <v>58</v>
      </c>
      <c r="Y64" s="57">
        <v>71</v>
      </c>
    </row>
    <row r="65" spans="24:25" x14ac:dyDescent="0.15">
      <c r="X65" s="57" t="s">
        <v>59</v>
      </c>
      <c r="Y65" s="57">
        <v>72</v>
      </c>
    </row>
    <row r="66" spans="24:25" x14ac:dyDescent="0.15">
      <c r="X66" s="57" t="s">
        <v>60</v>
      </c>
      <c r="Y66" s="57">
        <v>73</v>
      </c>
    </row>
  </sheetData>
  <sheetProtection sheet="1"/>
  <phoneticPr fontId="2"/>
  <dataValidations count="1">
    <dataValidation type="list" allowBlank="1" showInputMessage="1" showErrorMessage="1" sqref="H1">
      <formula1>$X$3:$X$66</formula1>
    </dataValidation>
  </dataValidations>
  <pageMargins left="0.99" right="0.78700000000000003" top="0.47" bottom="0.28000000000000003" header="0.4" footer="0.21"/>
  <pageSetup paperSize="9" scale="84" orientation="landscape" verticalDpi="0" r:id="rId1"/>
  <headerFooter alignWithMargins="0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66"/>
  <sheetViews>
    <sheetView tabSelected="1" zoomScale="80" workbookViewId="0">
      <pane ySplit="1" topLeftCell="A2" activePane="bottomLeft" state="frozen"/>
      <selection activeCell="I52" sqref="I52"/>
      <selection pane="bottomLeft" activeCell="I52" sqref="I52"/>
    </sheetView>
  </sheetViews>
  <sheetFormatPr defaultRowHeight="13.5" x14ac:dyDescent="0.15"/>
  <cols>
    <col min="1" max="4" width="9" style="57"/>
    <col min="5" max="5" width="2.125" style="57" customWidth="1"/>
    <col min="6" max="9" width="9" style="57"/>
    <col min="10" max="10" width="0.875" style="57" customWidth="1"/>
    <col min="11" max="14" width="9" style="57"/>
    <col min="15" max="15" width="1" style="57" customWidth="1"/>
    <col min="16" max="16384" width="9" style="57"/>
  </cols>
  <sheetData>
    <row r="1" spans="1:25" x14ac:dyDescent="0.15">
      <c r="A1" s="55" t="s">
        <v>99</v>
      </c>
      <c r="B1" s="55"/>
      <c r="C1" s="55"/>
      <c r="D1" s="55"/>
      <c r="E1" s="55"/>
      <c r="F1" s="55"/>
      <c r="G1" s="56" t="s">
        <v>92</v>
      </c>
      <c r="H1" s="78" t="s">
        <v>159</v>
      </c>
      <c r="J1" s="55"/>
      <c r="K1" s="55"/>
      <c r="L1" s="55"/>
      <c r="M1" s="55"/>
      <c r="N1" s="55"/>
      <c r="O1" s="55" t="s">
        <v>93</v>
      </c>
      <c r="P1" s="55"/>
      <c r="Q1" s="55"/>
      <c r="R1" s="55" t="str">
        <f>高齢者率65!J1</f>
        <v>平成30年3月末</v>
      </c>
      <c r="S1" s="55"/>
      <c r="Y1" s="55">
        <f>VLOOKUP(H1,X3:Y67,2,FALSE)</f>
        <v>70</v>
      </c>
    </row>
    <row r="2" spans="1:25" x14ac:dyDescent="0.15">
      <c r="A2" s="58"/>
      <c r="B2" s="58"/>
      <c r="C2" s="58"/>
      <c r="D2" s="58"/>
      <c r="E2" s="55"/>
      <c r="F2" s="58"/>
      <c r="G2" s="58"/>
      <c r="H2" s="58"/>
      <c r="I2" s="58"/>
      <c r="J2" s="55"/>
      <c r="K2" s="58"/>
      <c r="L2" s="58"/>
      <c r="M2" s="58"/>
      <c r="N2" s="58"/>
      <c r="O2" s="55"/>
      <c r="P2" s="58"/>
      <c r="Q2" s="58"/>
      <c r="R2" s="58"/>
      <c r="S2" s="58"/>
    </row>
    <row r="3" spans="1:25" x14ac:dyDescent="0.15">
      <c r="A3" s="59" t="s">
        <v>0</v>
      </c>
      <c r="B3" s="59" t="s">
        <v>89</v>
      </c>
      <c r="C3" s="59" t="s">
        <v>90</v>
      </c>
      <c r="D3" s="59" t="s">
        <v>91</v>
      </c>
      <c r="E3" s="60"/>
      <c r="F3" s="59" t="s">
        <v>0</v>
      </c>
      <c r="G3" s="59" t="s">
        <v>89</v>
      </c>
      <c r="H3" s="59" t="s">
        <v>90</v>
      </c>
      <c r="I3" s="59" t="s">
        <v>91</v>
      </c>
      <c r="J3" s="60"/>
      <c r="K3" s="59" t="s">
        <v>0</v>
      </c>
      <c r="L3" s="59" t="s">
        <v>89</v>
      </c>
      <c r="M3" s="59" t="s">
        <v>90</v>
      </c>
      <c r="N3" s="59" t="s">
        <v>91</v>
      </c>
      <c r="O3" s="60"/>
      <c r="P3" s="59" t="s">
        <v>0</v>
      </c>
      <c r="Q3" s="59" t="s">
        <v>89</v>
      </c>
      <c r="R3" s="59" t="s">
        <v>90</v>
      </c>
      <c r="S3" s="59" t="s">
        <v>91</v>
      </c>
      <c r="T3" s="61"/>
      <c r="X3" s="57" t="s">
        <v>2</v>
      </c>
      <c r="Y3" s="57">
        <v>1</v>
      </c>
    </row>
    <row r="4" spans="1:25" x14ac:dyDescent="0.15">
      <c r="A4" s="62">
        <v>0</v>
      </c>
      <c r="B4" s="62">
        <f>IF(ISNA(VLOOKUP($Y$1*1000+A4,年齢別人口集計表AD2!$A$2:$K$5000,9,FALSE)),0,VLOOKUP($Y$1*1000+A4,年齢別人口集計表AD2!$A$2:$K$5000,9,FALSE))</f>
        <v>0</v>
      </c>
      <c r="C4" s="62">
        <f>IF(ISNA(VLOOKUP($Y$1*1000+A4,年齢別人口集計表AD2!$A$2:$K$5000,10,FALSE)),0,VLOOKUP($Y$1*1000+A4,年齢別人口集計表AD2!$A$2:$K$5000,10,FALSE))</f>
        <v>1</v>
      </c>
      <c r="D4" s="62">
        <f>SUM(B4:C4)</f>
        <v>1</v>
      </c>
      <c r="E4" s="63"/>
      <c r="F4" s="62">
        <v>5</v>
      </c>
      <c r="G4" s="62">
        <f>IF(ISNA(VLOOKUP($Y$1*1000+F4,年齢別人口集計表AD2!$A$2:$K$5000,9,FALSE)),0,VLOOKUP($Y$1*1000+F4,年齢別人口集計表AD2!$A$2:$K$5000,9,FALSE))</f>
        <v>0</v>
      </c>
      <c r="H4" s="62">
        <f>IF(ISNA(VLOOKUP($Y$1*1000+F4,年齢別人口集計表AD2!$A$2:$K$5000,10,FALSE)),0,VLOOKUP($Y$1*1000+F4,年齢別人口集計表AD2!$A$2:$K$5000,10,FALSE))</f>
        <v>0</v>
      </c>
      <c r="I4" s="62">
        <f>SUM(G4:H4)</f>
        <v>0</v>
      </c>
      <c r="J4" s="63"/>
      <c r="K4" s="62">
        <v>10</v>
      </c>
      <c r="L4" s="62">
        <f>IF(ISNA(VLOOKUP($Y$1*1000+K4,年齢別人口集計表AD2!$A$2:$K$5000,9,FALSE)),0,VLOOKUP($Y$1*1000+K4,年齢別人口集計表AD2!$A$2:$K$5000,9,FALSE))</f>
        <v>0</v>
      </c>
      <c r="M4" s="62">
        <f>IF(ISNA(VLOOKUP($Y$1*1000+K4,年齢別人口集計表AD2!$A$2:$K$5000,10,FALSE)),0,VLOOKUP($Y$1*1000+K4,年齢別人口集計表AD2!$A$2:$K$5000,10,FALSE))</f>
        <v>0</v>
      </c>
      <c r="N4" s="62">
        <f>SUM(L4:M4)</f>
        <v>0</v>
      </c>
      <c r="O4" s="63"/>
      <c r="P4" s="62">
        <v>15</v>
      </c>
      <c r="Q4" s="62">
        <f>IF(ISNA(VLOOKUP($Y$1*1000+P4,年齢別人口集計表AD2!$A$2:$K$5000,9,FALSE)),0,VLOOKUP($Y$1*1000+P4,年齢別人口集計表AD2!$A$2:$K$5000,9,FALSE))</f>
        <v>0</v>
      </c>
      <c r="R4" s="62">
        <f>IF(ISNA(VLOOKUP($Y$1*1000+P4,年齢別人口集計表AD2!$A$2:$K$5000,10,FALSE)),0,VLOOKUP($Y$1*1000+P4,年齢別人口集計表AD2!$A$2:$K$5000,10,FALSE))</f>
        <v>0</v>
      </c>
      <c r="S4" s="62">
        <f>SUM(Q4:R4)</f>
        <v>0</v>
      </c>
      <c r="X4" s="57" t="s">
        <v>3</v>
      </c>
      <c r="Y4" s="57">
        <v>2</v>
      </c>
    </row>
    <row r="5" spans="1:25" x14ac:dyDescent="0.15">
      <c r="A5" s="62">
        <v>1</v>
      </c>
      <c r="B5" s="62">
        <f>IF(ISNA(VLOOKUP($Y$1*1000+A5,年齢別人口集計表AD2!$A$2:$K$5000,9,FALSE)),0,VLOOKUP($Y$1*1000+A5,年齢別人口集計表AD2!$A$2:$K$5000,9,FALSE))</f>
        <v>0</v>
      </c>
      <c r="C5" s="62">
        <f>IF(ISNA(VLOOKUP($Y$1*1000+A5,年齢別人口集計表AD2!$A$2:$K$5000,10,FALSE)),0,VLOOKUP($Y$1*1000+A5,年齢別人口集計表AD2!$A$2:$K$5000,10,FALSE))</f>
        <v>0</v>
      </c>
      <c r="D5" s="62">
        <f>SUM(B5:C5)</f>
        <v>0</v>
      </c>
      <c r="E5" s="63"/>
      <c r="F5" s="62">
        <v>6</v>
      </c>
      <c r="G5" s="62">
        <f>IF(ISNA(VLOOKUP($Y$1*1000+F5,年齢別人口集計表AD2!$A$2:$K$5000,9,FALSE)),0,VLOOKUP($Y$1*1000+F5,年齢別人口集計表AD2!$A$2:$K$5000,9,FALSE))</f>
        <v>0</v>
      </c>
      <c r="H5" s="62">
        <f>IF(ISNA(VLOOKUP($Y$1*1000+F5,年齢別人口集計表AD2!$A$2:$K$5000,10,FALSE)),0,VLOOKUP($Y$1*1000+F5,年齢別人口集計表AD2!$A$2:$K$5000,10,FALSE))</f>
        <v>0</v>
      </c>
      <c r="I5" s="62">
        <f>SUM(G5:H5)</f>
        <v>0</v>
      </c>
      <c r="J5" s="63"/>
      <c r="K5" s="62">
        <v>11</v>
      </c>
      <c r="L5" s="62">
        <f>IF(ISNA(VLOOKUP($Y$1*1000+K5,年齢別人口集計表AD2!$A$2:$K$5000,9,FALSE)),0,VLOOKUP($Y$1*1000+K5,年齢別人口集計表AD2!$A$2:$K$5000,9,FALSE))</f>
        <v>0</v>
      </c>
      <c r="M5" s="62">
        <f>IF(ISNA(VLOOKUP($Y$1*1000+K5,年齢別人口集計表AD2!$A$2:$K$5000,10,FALSE)),0,VLOOKUP($Y$1*1000+K5,年齢別人口集計表AD2!$A$2:$K$5000,10,FALSE))</f>
        <v>0</v>
      </c>
      <c r="N5" s="62">
        <f>SUM(L5:M5)</f>
        <v>0</v>
      </c>
      <c r="O5" s="63"/>
      <c r="P5" s="62">
        <v>16</v>
      </c>
      <c r="Q5" s="62">
        <f>IF(ISNA(VLOOKUP($Y$1*1000+P5,年齢別人口集計表AD2!$A$2:$K$5000,9,FALSE)),0,VLOOKUP($Y$1*1000+P5,年齢別人口集計表AD2!$A$2:$K$5000,9,FALSE))</f>
        <v>0</v>
      </c>
      <c r="R5" s="62">
        <f>IF(ISNA(VLOOKUP($Y$1*1000+P5,年齢別人口集計表AD2!$A$2:$K$5000,10,FALSE)),0,VLOOKUP($Y$1*1000+P5,年齢別人口集計表AD2!$A$2:$K$5000,10,FALSE))</f>
        <v>0</v>
      </c>
      <c r="S5" s="62">
        <f>SUM(Q5:R5)</f>
        <v>0</v>
      </c>
      <c r="X5" s="57" t="s">
        <v>4</v>
      </c>
      <c r="Y5" s="57">
        <v>3</v>
      </c>
    </row>
    <row r="6" spans="1:25" x14ac:dyDescent="0.15">
      <c r="A6" s="62">
        <v>2</v>
      </c>
      <c r="B6" s="62">
        <f>IF(ISNA(VLOOKUP($Y$1*1000+A6,年齢別人口集計表AD2!$A$2:$K$5000,9,FALSE)),0,VLOOKUP($Y$1*1000+A6,年齢別人口集計表AD2!$A$2:$K$5000,9,FALSE))</f>
        <v>0</v>
      </c>
      <c r="C6" s="62">
        <f>IF(ISNA(VLOOKUP($Y$1*1000+A6,年齢別人口集計表AD2!$A$2:$K$5000,10,FALSE)),0,VLOOKUP($Y$1*1000+A6,年齢別人口集計表AD2!$A$2:$K$5000,10,FALSE))</f>
        <v>0</v>
      </c>
      <c r="D6" s="62">
        <f>SUM(B6:C6)</f>
        <v>0</v>
      </c>
      <c r="E6" s="63"/>
      <c r="F6" s="62">
        <v>7</v>
      </c>
      <c r="G6" s="62">
        <f>IF(ISNA(VLOOKUP($Y$1*1000+F6,年齢別人口集計表AD2!$A$2:$K$5000,9,FALSE)),0,VLOOKUP($Y$1*1000+F6,年齢別人口集計表AD2!$A$2:$K$5000,9,FALSE))</f>
        <v>0</v>
      </c>
      <c r="H6" s="62">
        <f>IF(ISNA(VLOOKUP($Y$1*1000+F6,年齢別人口集計表AD2!$A$2:$K$5000,10,FALSE)),0,VLOOKUP($Y$1*1000+F6,年齢別人口集計表AD2!$A$2:$K$5000,10,FALSE))</f>
        <v>1</v>
      </c>
      <c r="I6" s="62">
        <f>SUM(G6:H6)</f>
        <v>1</v>
      </c>
      <c r="J6" s="63"/>
      <c r="K6" s="62">
        <v>12</v>
      </c>
      <c r="L6" s="62">
        <f>IF(ISNA(VLOOKUP($Y$1*1000+K6,年齢別人口集計表AD2!$A$2:$K$5000,9,FALSE)),0,VLOOKUP($Y$1*1000+K6,年齢別人口集計表AD2!$A$2:$K$5000,9,FALSE))</f>
        <v>0</v>
      </c>
      <c r="M6" s="62">
        <f>IF(ISNA(VLOOKUP($Y$1*1000+K6,年齢別人口集計表AD2!$A$2:$K$5000,10,FALSE)),0,VLOOKUP($Y$1*1000+K6,年齢別人口集計表AD2!$A$2:$K$5000,10,FALSE))</f>
        <v>0</v>
      </c>
      <c r="N6" s="62">
        <f>SUM(L6:M6)</f>
        <v>0</v>
      </c>
      <c r="O6" s="63"/>
      <c r="P6" s="62">
        <v>17</v>
      </c>
      <c r="Q6" s="62">
        <f>IF(ISNA(VLOOKUP($Y$1*1000+P6,年齢別人口集計表AD2!$A$2:$K$5000,9,FALSE)),0,VLOOKUP($Y$1*1000+P6,年齢別人口集計表AD2!$A$2:$K$5000,9,FALSE))</f>
        <v>0</v>
      </c>
      <c r="R6" s="62">
        <f>IF(ISNA(VLOOKUP($Y$1*1000+P6,年齢別人口集計表AD2!$A$2:$K$5000,10,FALSE)),0,VLOOKUP($Y$1*1000+P6,年齢別人口集計表AD2!$A$2:$K$5000,10,FALSE))</f>
        <v>1</v>
      </c>
      <c r="S6" s="62">
        <f>SUM(Q6:R6)</f>
        <v>1</v>
      </c>
      <c r="X6" s="57" t="s">
        <v>5</v>
      </c>
      <c r="Y6" s="57">
        <v>4</v>
      </c>
    </row>
    <row r="7" spans="1:25" x14ac:dyDescent="0.15">
      <c r="A7" s="62">
        <v>3</v>
      </c>
      <c r="B7" s="62">
        <f>IF(ISNA(VLOOKUP($Y$1*1000+A7,年齢別人口集計表AD2!$A$2:$K$5000,9,FALSE)),0,VLOOKUP($Y$1*1000+A7,年齢別人口集計表AD2!$A$2:$K$5000,9,FALSE))</f>
        <v>0</v>
      </c>
      <c r="C7" s="62">
        <f>IF(ISNA(VLOOKUP($Y$1*1000+A7,年齢別人口集計表AD2!$A$2:$K$5000,10,FALSE)),0,VLOOKUP($Y$1*1000+A7,年齢別人口集計表AD2!$A$2:$K$5000,10,FALSE))</f>
        <v>0</v>
      </c>
      <c r="D7" s="62">
        <f>SUM(B7:C7)</f>
        <v>0</v>
      </c>
      <c r="E7" s="63"/>
      <c r="F7" s="62">
        <v>8</v>
      </c>
      <c r="G7" s="62">
        <f>IF(ISNA(VLOOKUP($Y$1*1000+F7,年齢別人口集計表AD2!$A$2:$K$5000,9,FALSE)),0,VLOOKUP($Y$1*1000+F7,年齢別人口集計表AD2!$A$2:$K$5000,9,FALSE))</f>
        <v>0</v>
      </c>
      <c r="H7" s="62">
        <f>IF(ISNA(VLOOKUP($Y$1*1000+F7,年齢別人口集計表AD2!$A$2:$K$5000,10,FALSE)),0,VLOOKUP($Y$1*1000+F7,年齢別人口集計表AD2!$A$2:$K$5000,10,FALSE))</f>
        <v>0</v>
      </c>
      <c r="I7" s="62">
        <f>SUM(G7:H7)</f>
        <v>0</v>
      </c>
      <c r="J7" s="63"/>
      <c r="K7" s="62">
        <v>13</v>
      </c>
      <c r="L7" s="62">
        <f>IF(ISNA(VLOOKUP($Y$1*1000+K7,年齢別人口集計表AD2!$A$2:$K$5000,9,FALSE)),0,VLOOKUP($Y$1*1000+K7,年齢別人口集計表AD2!$A$2:$K$5000,9,FALSE))</f>
        <v>0</v>
      </c>
      <c r="M7" s="62">
        <f>IF(ISNA(VLOOKUP($Y$1*1000+K7,年齢別人口集計表AD2!$A$2:$K$5000,10,FALSE)),0,VLOOKUP($Y$1*1000+K7,年齢別人口集計表AD2!$A$2:$K$5000,10,FALSE))</f>
        <v>0</v>
      </c>
      <c r="N7" s="62">
        <f>SUM(L7:M7)</f>
        <v>0</v>
      </c>
      <c r="O7" s="63"/>
      <c r="P7" s="62">
        <v>18</v>
      </c>
      <c r="Q7" s="62">
        <f>IF(ISNA(VLOOKUP($Y$1*1000+P7,年齢別人口集計表AD2!$A$2:$K$5000,9,FALSE)),0,VLOOKUP($Y$1*1000+P7,年齢別人口集計表AD2!$A$2:$K$5000,9,FALSE))</f>
        <v>0</v>
      </c>
      <c r="R7" s="62">
        <f>IF(ISNA(VLOOKUP($Y$1*1000+P7,年齢別人口集計表AD2!$A$2:$K$5000,10,FALSE)),0,VLOOKUP($Y$1*1000+P7,年齢別人口集計表AD2!$A$2:$K$5000,10,FALSE))</f>
        <v>0</v>
      </c>
      <c r="S7" s="62">
        <f>SUM(Q7:R7)</f>
        <v>0</v>
      </c>
      <c r="X7" s="57" t="s">
        <v>6</v>
      </c>
      <c r="Y7" s="57">
        <v>5</v>
      </c>
    </row>
    <row r="8" spans="1:25" x14ac:dyDescent="0.15">
      <c r="A8" s="62">
        <v>4</v>
      </c>
      <c r="B8" s="62">
        <f>IF(ISNA(VLOOKUP($Y$1*1000+A8,年齢別人口集計表AD2!$A$2:$K$5000,9,FALSE)),0,VLOOKUP($Y$1*1000+A8,年齢別人口集計表AD2!$A$2:$K$5000,9,FALSE))</f>
        <v>0</v>
      </c>
      <c r="C8" s="62">
        <f>IF(ISNA(VLOOKUP($Y$1*1000+A8,年齢別人口集計表AD2!$A$2:$K$5000,10,FALSE)),0,VLOOKUP($Y$1*1000+A8,年齢別人口集計表AD2!$A$2:$K$5000,10,FALSE))</f>
        <v>0</v>
      </c>
      <c r="D8" s="62">
        <f>SUM(B8:C8)</f>
        <v>0</v>
      </c>
      <c r="E8" s="63"/>
      <c r="F8" s="62">
        <v>9</v>
      </c>
      <c r="G8" s="62">
        <f>IF(ISNA(VLOOKUP($Y$1*1000+F8,年齢別人口集計表AD2!$A$2:$K$5000,9,FALSE)),0,VLOOKUP($Y$1*1000+F8,年齢別人口集計表AD2!$A$2:$K$5000,9,FALSE))</f>
        <v>0</v>
      </c>
      <c r="H8" s="62">
        <f>IF(ISNA(VLOOKUP($Y$1*1000+F8,年齢別人口集計表AD2!$A$2:$K$5000,10,FALSE)),0,VLOOKUP($Y$1*1000+F8,年齢別人口集計表AD2!$A$2:$K$5000,10,FALSE))</f>
        <v>0</v>
      </c>
      <c r="I8" s="62">
        <f>SUM(G8:H8)</f>
        <v>0</v>
      </c>
      <c r="J8" s="63"/>
      <c r="K8" s="62">
        <v>14</v>
      </c>
      <c r="L8" s="62">
        <f>IF(ISNA(VLOOKUP($Y$1*1000+K8,年齢別人口集計表AD2!$A$2:$K$5000,9,FALSE)),0,VLOOKUP($Y$1*1000+K8,年齢別人口集計表AD2!$A$2:$K$5000,9,FALSE))</f>
        <v>0</v>
      </c>
      <c r="M8" s="62">
        <f>IF(ISNA(VLOOKUP($Y$1*1000+K8,年齢別人口集計表AD2!$A$2:$K$5000,10,FALSE)),0,VLOOKUP($Y$1*1000+K8,年齢別人口集計表AD2!$A$2:$K$5000,10,FALSE))</f>
        <v>0</v>
      </c>
      <c r="N8" s="62">
        <f>SUM(L8:M8)</f>
        <v>0</v>
      </c>
      <c r="O8" s="63"/>
      <c r="P8" s="62">
        <v>19</v>
      </c>
      <c r="Q8" s="62">
        <f>IF(ISNA(VLOOKUP($Y$1*1000+P8,年齢別人口集計表AD2!$A$2:$K$5000,9,FALSE)),0,VLOOKUP($Y$1*1000+P8,年齢別人口集計表AD2!$A$2:$K$5000,9,FALSE))</f>
        <v>0</v>
      </c>
      <c r="R8" s="62">
        <f>IF(ISNA(VLOOKUP($Y$1*1000+P8,年齢別人口集計表AD2!$A$2:$K$5000,10,FALSE)),0,VLOOKUP($Y$1*1000+P8,年齢別人口集計表AD2!$A$2:$K$5000,10,FALSE))</f>
        <v>0</v>
      </c>
      <c r="S8" s="62">
        <f>SUM(Q8:R8)</f>
        <v>0</v>
      </c>
      <c r="X8" s="57" t="s">
        <v>7</v>
      </c>
      <c r="Y8" s="57">
        <v>6</v>
      </c>
    </row>
    <row r="9" spans="1:25" x14ac:dyDescent="0.15">
      <c r="A9" s="64" t="s">
        <v>91</v>
      </c>
      <c r="B9" s="62">
        <f>SUM(B4:B8)</f>
        <v>0</v>
      </c>
      <c r="C9" s="62">
        <f>SUM(C4:C8)</f>
        <v>1</v>
      </c>
      <c r="D9" s="62">
        <f>SUM(D4:D8)</f>
        <v>1</v>
      </c>
      <c r="E9" s="63"/>
      <c r="F9" s="64" t="s">
        <v>91</v>
      </c>
      <c r="G9" s="62">
        <f>SUM(G4:G8)</f>
        <v>0</v>
      </c>
      <c r="H9" s="62">
        <f>SUM(H4:H8)</f>
        <v>1</v>
      </c>
      <c r="I9" s="62">
        <f>SUM(I4:I8)</f>
        <v>1</v>
      </c>
      <c r="J9" s="63"/>
      <c r="K9" s="64" t="s">
        <v>91</v>
      </c>
      <c r="L9" s="62">
        <f>SUM(L4:L8)</f>
        <v>0</v>
      </c>
      <c r="M9" s="62">
        <f>SUM(M4:M8)</f>
        <v>0</v>
      </c>
      <c r="N9" s="62">
        <f>SUM(N4:N8)</f>
        <v>0</v>
      </c>
      <c r="O9" s="63"/>
      <c r="P9" s="64" t="s">
        <v>91</v>
      </c>
      <c r="Q9" s="62">
        <f>SUM(Q4:Q8)</f>
        <v>0</v>
      </c>
      <c r="R9" s="62">
        <f>SUM(R4:R8)</f>
        <v>1</v>
      </c>
      <c r="S9" s="62">
        <f>SUM(S4:S8)</f>
        <v>1</v>
      </c>
      <c r="U9" s="65">
        <f>Q9+L9+G9+B9</f>
        <v>0</v>
      </c>
      <c r="V9" s="65">
        <f>R9+M9+H9+C9</f>
        <v>3</v>
      </c>
      <c r="X9" s="57" t="s">
        <v>8</v>
      </c>
      <c r="Y9" s="57">
        <v>7</v>
      </c>
    </row>
    <row r="10" spans="1:25" x14ac:dyDescent="0.15">
      <c r="A10" s="66"/>
      <c r="B10" s="66"/>
      <c r="C10" s="66"/>
      <c r="D10" s="66"/>
      <c r="F10" s="66"/>
      <c r="G10" s="66"/>
      <c r="H10" s="66"/>
      <c r="I10" s="66"/>
      <c r="K10" s="66"/>
      <c r="L10" s="66"/>
      <c r="M10" s="66"/>
      <c r="N10" s="66"/>
      <c r="P10" s="66"/>
      <c r="Q10" s="66"/>
      <c r="R10" s="66"/>
      <c r="S10" s="66"/>
      <c r="X10" s="57" t="s">
        <v>9</v>
      </c>
      <c r="Y10" s="57">
        <v>8</v>
      </c>
    </row>
    <row r="11" spans="1:25" x14ac:dyDescent="0.15">
      <c r="A11" s="64" t="s">
        <v>0</v>
      </c>
      <c r="B11" s="64" t="s">
        <v>89</v>
      </c>
      <c r="C11" s="64" t="s">
        <v>90</v>
      </c>
      <c r="D11" s="64" t="s">
        <v>91</v>
      </c>
      <c r="E11" s="63"/>
      <c r="F11" s="64" t="s">
        <v>0</v>
      </c>
      <c r="G11" s="64" t="s">
        <v>89</v>
      </c>
      <c r="H11" s="64" t="s">
        <v>90</v>
      </c>
      <c r="I11" s="64" t="s">
        <v>91</v>
      </c>
      <c r="J11" s="63"/>
      <c r="K11" s="64" t="s">
        <v>0</v>
      </c>
      <c r="L11" s="64" t="s">
        <v>89</v>
      </c>
      <c r="M11" s="64" t="s">
        <v>90</v>
      </c>
      <c r="N11" s="64" t="s">
        <v>91</v>
      </c>
      <c r="O11" s="63"/>
      <c r="P11" s="64" t="s">
        <v>0</v>
      </c>
      <c r="Q11" s="64" t="s">
        <v>89</v>
      </c>
      <c r="R11" s="64" t="s">
        <v>90</v>
      </c>
      <c r="S11" s="64" t="s">
        <v>91</v>
      </c>
      <c r="X11" s="57" t="s">
        <v>10</v>
      </c>
      <c r="Y11" s="57">
        <v>9</v>
      </c>
    </row>
    <row r="12" spans="1:25" x14ac:dyDescent="0.15">
      <c r="A12" s="62">
        <v>20</v>
      </c>
      <c r="B12" s="62">
        <f>IF(ISNA(VLOOKUP($Y$1*1000+A12,年齢別人口集計表AD2!$A$2:$K$5000,9,FALSE)),0,VLOOKUP($Y$1*1000+A12,年齢別人口集計表AD2!$A$2:$K$5000,9,FALSE))</f>
        <v>0</v>
      </c>
      <c r="C12" s="62">
        <f>IF(ISNA(VLOOKUP($Y$1*1000+A12,年齢別人口集計表AD2!$A$2:$K$5000,10,FALSE)),0,VLOOKUP($Y$1*1000+A12,年齢別人口集計表AD2!$A$2:$K$5000,10,FALSE))</f>
        <v>0</v>
      </c>
      <c r="D12" s="62">
        <f>SUM(B12:C12)</f>
        <v>0</v>
      </c>
      <c r="E12" s="63"/>
      <c r="F12" s="62">
        <v>25</v>
      </c>
      <c r="G12" s="62">
        <f>IF(ISNA(VLOOKUP($Y$1*1000+F12,年齢別人口集計表AD2!$A$2:$K$5000,9,FALSE)),0,VLOOKUP($Y$1*1000+F12,年齢別人口集計表AD2!$A$2:$K$5000,9,FALSE))</f>
        <v>0</v>
      </c>
      <c r="H12" s="62">
        <f>IF(ISNA(VLOOKUP($Y$1*1000+F12,年齢別人口集計表AD2!$A$2:$K$5000,10,FALSE)),0,VLOOKUP($Y$1*1000+F12,年齢別人口集計表AD2!$A$2:$K$5000,10,FALSE))</f>
        <v>0</v>
      </c>
      <c r="I12" s="62">
        <f>SUM(G12:H12)</f>
        <v>0</v>
      </c>
      <c r="J12" s="63"/>
      <c r="K12" s="62">
        <v>30</v>
      </c>
      <c r="L12" s="62">
        <f>IF(ISNA(VLOOKUP($Y$1*1000+K12,年齢別人口集計表AD2!$A$2:$K$5000,9,FALSE)),0,VLOOKUP($Y$1*1000+K12,年齢別人口集計表AD2!$A$2:$K$5000,9,FALSE))</f>
        <v>0</v>
      </c>
      <c r="M12" s="62">
        <f>IF(ISNA(VLOOKUP($Y$1*1000+K12,年齢別人口集計表AD2!$A$2:$K$5000,10,FALSE)),0,VLOOKUP($Y$1*1000+K12,年齢別人口集計表AD2!$A$2:$K$5000,10,FALSE))</f>
        <v>0</v>
      </c>
      <c r="N12" s="62">
        <f>SUM(L12:M12)</f>
        <v>0</v>
      </c>
      <c r="O12" s="63"/>
      <c r="P12" s="62">
        <v>35</v>
      </c>
      <c r="Q12" s="62">
        <f>IF(ISNA(VLOOKUP($Y$1*1000+P12,年齢別人口集計表AD2!$A$2:$K$5000,9,FALSE)),0,VLOOKUP($Y$1*1000+P12,年齢別人口集計表AD2!$A$2:$K$5000,9,FALSE))</f>
        <v>0</v>
      </c>
      <c r="R12" s="62">
        <f>IF(ISNA(VLOOKUP($Y$1*1000+P12,年齢別人口集計表AD2!$A$2:$K$5000,10,FALSE)),0,VLOOKUP($Y$1*1000+P12,年齢別人口集計表AD2!$A$2:$K$5000,10,FALSE))</f>
        <v>0</v>
      </c>
      <c r="S12" s="62">
        <f>SUM(Q12:R12)</f>
        <v>0</v>
      </c>
      <c r="X12" s="57" t="s">
        <v>11</v>
      </c>
      <c r="Y12" s="57">
        <v>10</v>
      </c>
    </row>
    <row r="13" spans="1:25" x14ac:dyDescent="0.15">
      <c r="A13" s="62">
        <v>21</v>
      </c>
      <c r="B13" s="62">
        <f>IF(ISNA(VLOOKUP($Y$1*1000+A13,年齢別人口集計表AD2!$A$2:$K$5000,9,FALSE)),0,VLOOKUP($Y$1*1000+A13,年齢別人口集計表AD2!$A$2:$K$5000,9,FALSE))</f>
        <v>0</v>
      </c>
      <c r="C13" s="62">
        <f>IF(ISNA(VLOOKUP($Y$1*1000+A13,年齢別人口集計表AD2!$A$2:$K$5000,10,FALSE)),0,VLOOKUP($Y$1*1000+A13,年齢別人口集計表AD2!$A$2:$K$5000,10,FALSE))</f>
        <v>0</v>
      </c>
      <c r="D13" s="62">
        <f>SUM(B13:C13)</f>
        <v>0</v>
      </c>
      <c r="E13" s="63"/>
      <c r="F13" s="62">
        <v>26</v>
      </c>
      <c r="G13" s="62">
        <f>IF(ISNA(VLOOKUP($Y$1*1000+F13,年齢別人口集計表AD2!$A$2:$K$5000,9,FALSE)),0,VLOOKUP($Y$1*1000+F13,年齢別人口集計表AD2!$A$2:$K$5000,9,FALSE))</f>
        <v>0</v>
      </c>
      <c r="H13" s="62">
        <f>IF(ISNA(VLOOKUP($Y$1*1000+F13,年齢別人口集計表AD2!$A$2:$K$5000,10,FALSE)),0,VLOOKUP($Y$1*1000+F13,年齢別人口集計表AD2!$A$2:$K$5000,10,FALSE))</f>
        <v>1</v>
      </c>
      <c r="I13" s="62">
        <f>SUM(G13:H13)</f>
        <v>1</v>
      </c>
      <c r="J13" s="63"/>
      <c r="K13" s="62">
        <v>31</v>
      </c>
      <c r="L13" s="62">
        <f>IF(ISNA(VLOOKUP($Y$1*1000+K13,年齢別人口集計表AD2!$A$2:$K$5000,9,FALSE)),0,VLOOKUP($Y$1*1000+K13,年齢別人口集計表AD2!$A$2:$K$5000,9,FALSE))</f>
        <v>0</v>
      </c>
      <c r="M13" s="62">
        <f>IF(ISNA(VLOOKUP($Y$1*1000+K13,年齢別人口集計表AD2!$A$2:$K$5000,10,FALSE)),0,VLOOKUP($Y$1*1000+K13,年齢別人口集計表AD2!$A$2:$K$5000,10,FALSE))</f>
        <v>0</v>
      </c>
      <c r="N13" s="62">
        <f>SUM(L13:M13)</f>
        <v>0</v>
      </c>
      <c r="O13" s="63"/>
      <c r="P13" s="62">
        <v>36</v>
      </c>
      <c r="Q13" s="62">
        <f>IF(ISNA(VLOOKUP($Y$1*1000+P13,年齢別人口集計表AD2!$A$2:$K$5000,9,FALSE)),0,VLOOKUP($Y$1*1000+P13,年齢別人口集計表AD2!$A$2:$K$5000,9,FALSE))</f>
        <v>0</v>
      </c>
      <c r="R13" s="62">
        <f>IF(ISNA(VLOOKUP($Y$1*1000+P13,年齢別人口集計表AD2!$A$2:$K$5000,10,FALSE)),0,VLOOKUP($Y$1*1000+P13,年齢別人口集計表AD2!$A$2:$K$5000,10,FALSE))</f>
        <v>0</v>
      </c>
      <c r="S13" s="62">
        <f>SUM(Q13:R13)</f>
        <v>0</v>
      </c>
      <c r="X13" s="57" t="s">
        <v>12</v>
      </c>
      <c r="Y13" s="57">
        <v>11</v>
      </c>
    </row>
    <row r="14" spans="1:25" x14ac:dyDescent="0.15">
      <c r="A14" s="62">
        <v>22</v>
      </c>
      <c r="B14" s="62">
        <f>IF(ISNA(VLOOKUP($Y$1*1000+A14,年齢別人口集計表AD2!$A$2:$K$5000,9,FALSE)),0,VLOOKUP($Y$1*1000+A14,年齢別人口集計表AD2!$A$2:$K$5000,9,FALSE))</f>
        <v>0</v>
      </c>
      <c r="C14" s="62">
        <f>IF(ISNA(VLOOKUP($Y$1*1000+A14,年齢別人口集計表AD2!$A$2:$K$5000,10,FALSE)),0,VLOOKUP($Y$1*1000+A14,年齢別人口集計表AD2!$A$2:$K$5000,10,FALSE))</f>
        <v>0</v>
      </c>
      <c r="D14" s="62">
        <f>SUM(B14:C14)</f>
        <v>0</v>
      </c>
      <c r="E14" s="63"/>
      <c r="F14" s="62">
        <v>27</v>
      </c>
      <c r="G14" s="62">
        <f>IF(ISNA(VLOOKUP($Y$1*1000+F14,年齢別人口集計表AD2!$A$2:$K$5000,9,FALSE)),0,VLOOKUP($Y$1*1000+F14,年齢別人口集計表AD2!$A$2:$K$5000,9,FALSE))</f>
        <v>0</v>
      </c>
      <c r="H14" s="62">
        <f>IF(ISNA(VLOOKUP($Y$1*1000+F14,年齢別人口集計表AD2!$A$2:$K$5000,10,FALSE)),0,VLOOKUP($Y$1*1000+F14,年齢別人口集計表AD2!$A$2:$K$5000,10,FALSE))</f>
        <v>1</v>
      </c>
      <c r="I14" s="62">
        <f>SUM(G14:H14)</f>
        <v>1</v>
      </c>
      <c r="J14" s="63"/>
      <c r="K14" s="62">
        <v>32</v>
      </c>
      <c r="L14" s="62">
        <f>IF(ISNA(VLOOKUP($Y$1*1000+K14,年齢別人口集計表AD2!$A$2:$K$5000,9,FALSE)),0,VLOOKUP($Y$1*1000+K14,年齢別人口集計表AD2!$A$2:$K$5000,9,FALSE))</f>
        <v>0</v>
      </c>
      <c r="M14" s="62">
        <f>IF(ISNA(VLOOKUP($Y$1*1000+K14,年齢別人口集計表AD2!$A$2:$K$5000,10,FALSE)),0,VLOOKUP($Y$1*1000+K14,年齢別人口集計表AD2!$A$2:$K$5000,10,FALSE))</f>
        <v>0</v>
      </c>
      <c r="N14" s="62">
        <f>SUM(L14:M14)</f>
        <v>0</v>
      </c>
      <c r="O14" s="63"/>
      <c r="P14" s="62">
        <v>37</v>
      </c>
      <c r="Q14" s="62">
        <f>IF(ISNA(VLOOKUP($Y$1*1000+P14,年齢別人口集計表AD2!$A$2:$K$5000,9,FALSE)),0,VLOOKUP($Y$1*1000+P14,年齢別人口集計表AD2!$A$2:$K$5000,9,FALSE))</f>
        <v>0</v>
      </c>
      <c r="R14" s="62">
        <f>IF(ISNA(VLOOKUP($Y$1*1000+P14,年齢別人口集計表AD2!$A$2:$K$5000,10,FALSE)),0,VLOOKUP($Y$1*1000+P14,年齢別人口集計表AD2!$A$2:$K$5000,10,FALSE))</f>
        <v>0</v>
      </c>
      <c r="S14" s="62">
        <f>SUM(Q14:R14)</f>
        <v>0</v>
      </c>
      <c r="X14" s="57" t="s">
        <v>13</v>
      </c>
      <c r="Y14" s="57">
        <v>12</v>
      </c>
    </row>
    <row r="15" spans="1:25" x14ac:dyDescent="0.15">
      <c r="A15" s="62">
        <v>23</v>
      </c>
      <c r="B15" s="62">
        <f>IF(ISNA(VLOOKUP($Y$1*1000+A15,年齢別人口集計表AD2!$A$2:$K$5000,9,FALSE)),0,VLOOKUP($Y$1*1000+A15,年齢別人口集計表AD2!$A$2:$K$5000,9,FALSE))</f>
        <v>0</v>
      </c>
      <c r="C15" s="62">
        <f>IF(ISNA(VLOOKUP($Y$1*1000+A15,年齢別人口集計表AD2!$A$2:$K$5000,10,FALSE)),0,VLOOKUP($Y$1*1000+A15,年齢別人口集計表AD2!$A$2:$K$5000,10,FALSE))</f>
        <v>0</v>
      </c>
      <c r="D15" s="62">
        <f>SUM(B15:C15)</f>
        <v>0</v>
      </c>
      <c r="E15" s="63"/>
      <c r="F15" s="62">
        <v>28</v>
      </c>
      <c r="G15" s="62">
        <f>IF(ISNA(VLOOKUP($Y$1*1000+F15,年齢別人口集計表AD2!$A$2:$K$5000,9,FALSE)),0,VLOOKUP($Y$1*1000+F15,年齢別人口集計表AD2!$A$2:$K$5000,9,FALSE))</f>
        <v>0</v>
      </c>
      <c r="H15" s="62">
        <f>IF(ISNA(VLOOKUP($Y$1*1000+F15,年齢別人口集計表AD2!$A$2:$K$5000,10,FALSE)),0,VLOOKUP($Y$1*1000+F15,年齢別人口集計表AD2!$A$2:$K$5000,10,FALSE))</f>
        <v>1</v>
      </c>
      <c r="I15" s="62">
        <f>SUM(G15:H15)</f>
        <v>1</v>
      </c>
      <c r="J15" s="63"/>
      <c r="K15" s="62">
        <v>33</v>
      </c>
      <c r="L15" s="62">
        <f>IF(ISNA(VLOOKUP($Y$1*1000+K15,年齢別人口集計表AD2!$A$2:$K$5000,9,FALSE)),0,VLOOKUP($Y$1*1000+K15,年齢別人口集計表AD2!$A$2:$K$5000,9,FALSE))</f>
        <v>1</v>
      </c>
      <c r="M15" s="62">
        <f>IF(ISNA(VLOOKUP($Y$1*1000+K15,年齢別人口集計表AD2!$A$2:$K$5000,10,FALSE)),0,VLOOKUP($Y$1*1000+K15,年齢別人口集計表AD2!$A$2:$K$5000,10,FALSE))</f>
        <v>0</v>
      </c>
      <c r="N15" s="62">
        <f>SUM(L15:M15)</f>
        <v>1</v>
      </c>
      <c r="O15" s="63"/>
      <c r="P15" s="62">
        <v>38</v>
      </c>
      <c r="Q15" s="62">
        <f>IF(ISNA(VLOOKUP($Y$1*1000+P15,年齢別人口集計表AD2!$A$2:$K$5000,9,FALSE)),0,VLOOKUP($Y$1*1000+P15,年齢別人口集計表AD2!$A$2:$K$5000,9,FALSE))</f>
        <v>0</v>
      </c>
      <c r="R15" s="62">
        <f>IF(ISNA(VLOOKUP($Y$1*1000+P15,年齢別人口集計表AD2!$A$2:$K$5000,10,FALSE)),0,VLOOKUP($Y$1*1000+P15,年齢別人口集計表AD2!$A$2:$K$5000,10,FALSE))</f>
        <v>1</v>
      </c>
      <c r="S15" s="62">
        <f>SUM(Q15:R15)</f>
        <v>1</v>
      </c>
      <c r="X15" s="57" t="s">
        <v>14</v>
      </c>
      <c r="Y15" s="57">
        <v>13</v>
      </c>
    </row>
    <row r="16" spans="1:25" x14ac:dyDescent="0.15">
      <c r="A16" s="62">
        <v>24</v>
      </c>
      <c r="B16" s="62">
        <f>IF(ISNA(VLOOKUP($Y$1*1000+A16,年齢別人口集計表AD2!$A$2:$K$5000,9,FALSE)),0,VLOOKUP($Y$1*1000+A16,年齢別人口集計表AD2!$A$2:$K$5000,9,FALSE))</f>
        <v>0</v>
      </c>
      <c r="C16" s="62">
        <f>IF(ISNA(VLOOKUP($Y$1*1000+A16,年齢別人口集計表AD2!$A$2:$K$5000,10,FALSE)),0,VLOOKUP($Y$1*1000+A16,年齢別人口集計表AD2!$A$2:$K$5000,10,FALSE))</f>
        <v>0</v>
      </c>
      <c r="D16" s="62">
        <f>SUM(B16:C16)</f>
        <v>0</v>
      </c>
      <c r="E16" s="63"/>
      <c r="F16" s="62">
        <v>29</v>
      </c>
      <c r="G16" s="62">
        <f>IF(ISNA(VLOOKUP($Y$1*1000+F16,年齢別人口集計表AD2!$A$2:$K$5000,9,FALSE)),0,VLOOKUP($Y$1*1000+F16,年齢別人口集計表AD2!$A$2:$K$5000,9,FALSE))</f>
        <v>0</v>
      </c>
      <c r="H16" s="62">
        <f>IF(ISNA(VLOOKUP($Y$1*1000+F16,年齢別人口集計表AD2!$A$2:$K$5000,10,FALSE)),0,VLOOKUP($Y$1*1000+F16,年齢別人口集計表AD2!$A$2:$K$5000,10,FALSE))</f>
        <v>0</v>
      </c>
      <c r="I16" s="62">
        <f>SUM(G16:H16)</f>
        <v>0</v>
      </c>
      <c r="J16" s="63"/>
      <c r="K16" s="62">
        <v>34</v>
      </c>
      <c r="L16" s="62">
        <f>IF(ISNA(VLOOKUP($Y$1*1000+K16,年齢別人口集計表AD2!$A$2:$K$5000,9,FALSE)),0,VLOOKUP($Y$1*1000+K16,年齢別人口集計表AD2!$A$2:$K$5000,9,FALSE))</f>
        <v>0</v>
      </c>
      <c r="M16" s="62">
        <f>IF(ISNA(VLOOKUP($Y$1*1000+K16,年齢別人口集計表AD2!$A$2:$K$5000,10,FALSE)),0,VLOOKUP($Y$1*1000+K16,年齢別人口集計表AD2!$A$2:$K$5000,10,FALSE))</f>
        <v>0</v>
      </c>
      <c r="N16" s="62">
        <f>SUM(L16:M16)</f>
        <v>0</v>
      </c>
      <c r="O16" s="63"/>
      <c r="P16" s="62">
        <v>39</v>
      </c>
      <c r="Q16" s="62">
        <f>IF(ISNA(VLOOKUP($Y$1*1000+P16,年齢別人口集計表AD2!$A$2:$K$5000,9,FALSE)),0,VLOOKUP($Y$1*1000+P16,年齢別人口集計表AD2!$A$2:$K$5000,9,FALSE))</f>
        <v>0</v>
      </c>
      <c r="R16" s="62">
        <f>IF(ISNA(VLOOKUP($Y$1*1000+P16,年齢別人口集計表AD2!$A$2:$K$5000,10,FALSE)),0,VLOOKUP($Y$1*1000+P16,年齢別人口集計表AD2!$A$2:$K$5000,10,FALSE))</f>
        <v>0</v>
      </c>
      <c r="S16" s="62">
        <f>SUM(Q16:R16)</f>
        <v>0</v>
      </c>
      <c r="X16" s="57" t="s">
        <v>15</v>
      </c>
      <c r="Y16" s="57">
        <v>14</v>
      </c>
    </row>
    <row r="17" spans="1:25" x14ac:dyDescent="0.15">
      <c r="A17" s="64" t="s">
        <v>91</v>
      </c>
      <c r="B17" s="62">
        <f>SUM(B12:B16)</f>
        <v>0</v>
      </c>
      <c r="C17" s="62">
        <f>SUM(C12:C16)</f>
        <v>0</v>
      </c>
      <c r="D17" s="62">
        <f>SUM(D12:D16)</f>
        <v>0</v>
      </c>
      <c r="E17" s="63"/>
      <c r="F17" s="64" t="s">
        <v>91</v>
      </c>
      <c r="G17" s="62">
        <f>SUM(G12:G16)</f>
        <v>0</v>
      </c>
      <c r="H17" s="62">
        <f>SUM(H12:H16)</f>
        <v>3</v>
      </c>
      <c r="I17" s="62">
        <f>SUM(I12:I16)</f>
        <v>3</v>
      </c>
      <c r="J17" s="63"/>
      <c r="K17" s="64" t="s">
        <v>91</v>
      </c>
      <c r="L17" s="62">
        <f>SUM(L12:L16)</f>
        <v>1</v>
      </c>
      <c r="M17" s="62">
        <f>SUM(M12:M16)</f>
        <v>0</v>
      </c>
      <c r="N17" s="62">
        <f>SUM(N12:N16)</f>
        <v>1</v>
      </c>
      <c r="O17" s="63"/>
      <c r="P17" s="64" t="s">
        <v>91</v>
      </c>
      <c r="Q17" s="62">
        <f>SUM(Q12:Q16)</f>
        <v>0</v>
      </c>
      <c r="R17" s="62">
        <f>SUM(R12:R16)</f>
        <v>1</v>
      </c>
      <c r="S17" s="62">
        <f>SUM(S12:S16)</f>
        <v>1</v>
      </c>
      <c r="U17" s="65">
        <f>Q17+L17+G17+B17</f>
        <v>1</v>
      </c>
      <c r="V17" s="65">
        <f>R17+M17+H17+C17</f>
        <v>4</v>
      </c>
      <c r="X17" s="57" t="s">
        <v>16</v>
      </c>
      <c r="Y17" s="57">
        <v>15</v>
      </c>
    </row>
    <row r="18" spans="1:25" x14ac:dyDescent="0.15">
      <c r="A18" s="66"/>
      <c r="B18" s="66"/>
      <c r="C18" s="66"/>
      <c r="D18" s="66"/>
      <c r="F18" s="66"/>
      <c r="G18" s="66"/>
      <c r="H18" s="66"/>
      <c r="I18" s="66"/>
      <c r="K18" s="66"/>
      <c r="L18" s="66"/>
      <c r="M18" s="66"/>
      <c r="N18" s="66"/>
      <c r="P18" s="66"/>
      <c r="Q18" s="66"/>
      <c r="R18" s="66"/>
      <c r="S18" s="66"/>
      <c r="X18" s="57" t="s">
        <v>17</v>
      </c>
      <c r="Y18" s="57">
        <v>16</v>
      </c>
    </row>
    <row r="19" spans="1:25" x14ac:dyDescent="0.15">
      <c r="A19" s="64" t="s">
        <v>0</v>
      </c>
      <c r="B19" s="64" t="s">
        <v>89</v>
      </c>
      <c r="C19" s="64" t="s">
        <v>90</v>
      </c>
      <c r="D19" s="64" t="s">
        <v>91</v>
      </c>
      <c r="E19" s="63"/>
      <c r="F19" s="64" t="s">
        <v>0</v>
      </c>
      <c r="G19" s="64" t="s">
        <v>89</v>
      </c>
      <c r="H19" s="64" t="s">
        <v>90</v>
      </c>
      <c r="I19" s="64" t="s">
        <v>91</v>
      </c>
      <c r="J19" s="63"/>
      <c r="K19" s="64" t="s">
        <v>0</v>
      </c>
      <c r="L19" s="64" t="s">
        <v>89</v>
      </c>
      <c r="M19" s="64" t="s">
        <v>90</v>
      </c>
      <c r="N19" s="64" t="s">
        <v>91</v>
      </c>
      <c r="O19" s="63"/>
      <c r="P19" s="64" t="s">
        <v>0</v>
      </c>
      <c r="Q19" s="64" t="s">
        <v>89</v>
      </c>
      <c r="R19" s="64" t="s">
        <v>90</v>
      </c>
      <c r="S19" s="64" t="s">
        <v>91</v>
      </c>
      <c r="X19" s="57" t="s">
        <v>18</v>
      </c>
      <c r="Y19" s="57">
        <v>17</v>
      </c>
    </row>
    <row r="20" spans="1:25" x14ac:dyDescent="0.15">
      <c r="A20" s="62">
        <v>40</v>
      </c>
      <c r="B20" s="62">
        <f>IF(ISNA(VLOOKUP($Y$1*1000+A20,年齢別人口集計表AD2!$A$2:$K$5000,9,FALSE)),0,VLOOKUP($Y$1*1000+A20,年齢別人口集計表AD2!$A$2:$K$5000,9,FALSE))</f>
        <v>0</v>
      </c>
      <c r="C20" s="62">
        <f>IF(ISNA(VLOOKUP($Y$1*1000+A20,年齢別人口集計表AD2!$A$2:$K$5000,10,FALSE)),0,VLOOKUP($Y$1*1000+A20,年齢別人口集計表AD2!$A$2:$K$5000,10,FALSE))</f>
        <v>0</v>
      </c>
      <c r="D20" s="62">
        <f>SUM(B20:C20)</f>
        <v>0</v>
      </c>
      <c r="E20" s="63"/>
      <c r="F20" s="62">
        <v>45</v>
      </c>
      <c r="G20" s="62">
        <f>IF(ISNA(VLOOKUP($Y$1*1000+F20,年齢別人口集計表AD2!$A$2:$K$5000,9,FALSE)),0,VLOOKUP($Y$1*1000+F20,年齢別人口集計表AD2!$A$2:$K$5000,9,FALSE))</f>
        <v>0</v>
      </c>
      <c r="H20" s="62">
        <f>IF(ISNA(VLOOKUP($Y$1*1000+F20,年齢別人口集計表AD2!$A$2:$K$5000,10,FALSE)),0,VLOOKUP($Y$1*1000+F20,年齢別人口集計表AD2!$A$2:$K$5000,10,FALSE))</f>
        <v>1</v>
      </c>
      <c r="I20" s="62">
        <f>SUM(G20:H20)</f>
        <v>1</v>
      </c>
      <c r="J20" s="63"/>
      <c r="K20" s="62">
        <v>50</v>
      </c>
      <c r="L20" s="62">
        <f>IF(ISNA(VLOOKUP($Y$1*1000+K20,年齢別人口集計表AD2!$A$2:$K$5000,9,FALSE)),0,VLOOKUP($Y$1*1000+K20,年齢別人口集計表AD2!$A$2:$K$5000,9,FALSE))</f>
        <v>0</v>
      </c>
      <c r="M20" s="62">
        <f>IF(ISNA(VLOOKUP($Y$1*1000+K20,年齢別人口集計表AD2!$A$2:$K$5000,10,FALSE)),0,VLOOKUP($Y$1*1000+K20,年齢別人口集計表AD2!$A$2:$K$5000,10,FALSE))</f>
        <v>0</v>
      </c>
      <c r="N20" s="62">
        <f>SUM(L20:M20)</f>
        <v>0</v>
      </c>
      <c r="O20" s="63"/>
      <c r="P20" s="62">
        <v>55</v>
      </c>
      <c r="Q20" s="62">
        <f>IF(ISNA(VLOOKUP($Y$1*1000+P20,年齢別人口集計表AD2!$A$2:$K$5000,9,FALSE)),0,VLOOKUP($Y$1*1000+P20,年齢別人口集計表AD2!$A$2:$K$5000,9,FALSE))</f>
        <v>0</v>
      </c>
      <c r="R20" s="62">
        <f>IF(ISNA(VLOOKUP($Y$1*1000+P20,年齢別人口集計表AD2!$A$2:$K$5000,10,FALSE)),0,VLOOKUP($Y$1*1000+P20,年齢別人口集計表AD2!$A$2:$K$5000,10,FALSE))</f>
        <v>0</v>
      </c>
      <c r="S20" s="62">
        <f>SUM(Q20:R20)</f>
        <v>0</v>
      </c>
      <c r="X20" s="57" t="s">
        <v>19</v>
      </c>
      <c r="Y20" s="57">
        <v>18</v>
      </c>
    </row>
    <row r="21" spans="1:25" x14ac:dyDescent="0.15">
      <c r="A21" s="62">
        <v>41</v>
      </c>
      <c r="B21" s="62">
        <f>IF(ISNA(VLOOKUP($Y$1*1000+A21,年齢別人口集計表AD2!$A$2:$K$5000,9,FALSE)),0,VLOOKUP($Y$1*1000+A21,年齢別人口集計表AD2!$A$2:$K$5000,9,FALSE))</f>
        <v>0</v>
      </c>
      <c r="C21" s="62">
        <f>IF(ISNA(VLOOKUP($Y$1*1000+A21,年齢別人口集計表AD2!$A$2:$K$5000,10,FALSE)),0,VLOOKUP($Y$1*1000+A21,年齢別人口集計表AD2!$A$2:$K$5000,10,FALSE))</f>
        <v>1</v>
      </c>
      <c r="D21" s="62">
        <f>SUM(B21:C21)</f>
        <v>1</v>
      </c>
      <c r="E21" s="63"/>
      <c r="F21" s="62">
        <v>46</v>
      </c>
      <c r="G21" s="62">
        <f>IF(ISNA(VLOOKUP($Y$1*1000+F21,年齢別人口集計表AD2!$A$2:$K$5000,9,FALSE)),0,VLOOKUP($Y$1*1000+F21,年齢別人口集計表AD2!$A$2:$K$5000,9,FALSE))</f>
        <v>0</v>
      </c>
      <c r="H21" s="62">
        <f>IF(ISNA(VLOOKUP($Y$1*1000+F21,年齢別人口集計表AD2!$A$2:$K$5000,10,FALSE)),0,VLOOKUP($Y$1*1000+F21,年齢別人口集計表AD2!$A$2:$K$5000,10,FALSE))</f>
        <v>0</v>
      </c>
      <c r="I21" s="62">
        <f>SUM(G21:H21)</f>
        <v>0</v>
      </c>
      <c r="J21" s="63"/>
      <c r="K21" s="62">
        <v>51</v>
      </c>
      <c r="L21" s="62">
        <f>IF(ISNA(VLOOKUP($Y$1*1000+K21,年齢別人口集計表AD2!$A$2:$K$5000,9,FALSE)),0,VLOOKUP($Y$1*1000+K21,年齢別人口集計表AD2!$A$2:$K$5000,9,FALSE))</f>
        <v>0</v>
      </c>
      <c r="M21" s="62">
        <f>IF(ISNA(VLOOKUP($Y$1*1000+K21,年齢別人口集計表AD2!$A$2:$K$5000,10,FALSE)),0,VLOOKUP($Y$1*1000+K21,年齢別人口集計表AD2!$A$2:$K$5000,10,FALSE))</f>
        <v>1</v>
      </c>
      <c r="N21" s="62">
        <f>SUM(L21:M21)</f>
        <v>1</v>
      </c>
      <c r="O21" s="63"/>
      <c r="P21" s="62">
        <v>56</v>
      </c>
      <c r="Q21" s="62">
        <f>IF(ISNA(VLOOKUP($Y$1*1000+P21,年齢別人口集計表AD2!$A$2:$K$5000,9,FALSE)),0,VLOOKUP($Y$1*1000+P21,年齢別人口集計表AD2!$A$2:$K$5000,9,FALSE))</f>
        <v>0</v>
      </c>
      <c r="R21" s="62">
        <f>IF(ISNA(VLOOKUP($Y$1*1000+P21,年齢別人口集計表AD2!$A$2:$K$5000,10,FALSE)),0,VLOOKUP($Y$1*1000+P21,年齢別人口集計表AD2!$A$2:$K$5000,10,FALSE))</f>
        <v>1</v>
      </c>
      <c r="S21" s="62">
        <f>SUM(Q21:R21)</f>
        <v>1</v>
      </c>
      <c r="X21" s="57" t="s">
        <v>120</v>
      </c>
      <c r="Y21" s="57">
        <v>19</v>
      </c>
    </row>
    <row r="22" spans="1:25" x14ac:dyDescent="0.15">
      <c r="A22" s="62">
        <v>42</v>
      </c>
      <c r="B22" s="62">
        <f>IF(ISNA(VLOOKUP($Y$1*1000+A22,年齢別人口集計表AD2!$A$2:$K$5000,9,FALSE)),0,VLOOKUP($Y$1*1000+A22,年齢別人口集計表AD2!$A$2:$K$5000,9,FALSE))</f>
        <v>1</v>
      </c>
      <c r="C22" s="62">
        <f>IF(ISNA(VLOOKUP($Y$1*1000+A22,年齢別人口集計表AD2!$A$2:$K$5000,10,FALSE)),0,VLOOKUP($Y$1*1000+A22,年齢別人口集計表AD2!$A$2:$K$5000,10,FALSE))</f>
        <v>0</v>
      </c>
      <c r="D22" s="62">
        <f>SUM(B22:C22)</f>
        <v>1</v>
      </c>
      <c r="E22" s="63"/>
      <c r="F22" s="62">
        <v>47</v>
      </c>
      <c r="G22" s="62">
        <f>IF(ISNA(VLOOKUP($Y$1*1000+F22,年齢別人口集計表AD2!$A$2:$K$5000,9,FALSE)),0,VLOOKUP($Y$1*1000+F22,年齢別人口集計表AD2!$A$2:$K$5000,9,FALSE))</f>
        <v>0</v>
      </c>
      <c r="H22" s="62">
        <f>IF(ISNA(VLOOKUP($Y$1*1000+F22,年齢別人口集計表AD2!$A$2:$K$5000,10,FALSE)),0,VLOOKUP($Y$1*1000+F22,年齢別人口集計表AD2!$A$2:$K$5000,10,FALSE))</f>
        <v>0</v>
      </c>
      <c r="I22" s="62">
        <f>SUM(G22:H22)</f>
        <v>0</v>
      </c>
      <c r="J22" s="63"/>
      <c r="K22" s="62">
        <v>52</v>
      </c>
      <c r="L22" s="62">
        <f>IF(ISNA(VLOOKUP($Y$1*1000+K22,年齢別人口集計表AD2!$A$2:$K$5000,9,FALSE)),0,VLOOKUP($Y$1*1000+K22,年齢別人口集計表AD2!$A$2:$K$5000,9,FALSE))</f>
        <v>0</v>
      </c>
      <c r="M22" s="62">
        <f>IF(ISNA(VLOOKUP($Y$1*1000+K22,年齢別人口集計表AD2!$A$2:$K$5000,10,FALSE)),0,VLOOKUP($Y$1*1000+K22,年齢別人口集計表AD2!$A$2:$K$5000,10,FALSE))</f>
        <v>0</v>
      </c>
      <c r="N22" s="62">
        <f>SUM(L22:M22)</f>
        <v>0</v>
      </c>
      <c r="O22" s="63"/>
      <c r="P22" s="62">
        <v>57</v>
      </c>
      <c r="Q22" s="62">
        <f>IF(ISNA(VLOOKUP($Y$1*1000+P22,年齢別人口集計表AD2!$A$2:$K$5000,9,FALSE)),0,VLOOKUP($Y$1*1000+P22,年齢別人口集計表AD2!$A$2:$K$5000,9,FALSE))</f>
        <v>0</v>
      </c>
      <c r="R22" s="62">
        <f>IF(ISNA(VLOOKUP($Y$1*1000+P22,年齢別人口集計表AD2!$A$2:$K$5000,10,FALSE)),0,VLOOKUP($Y$1*1000+P22,年齢別人口集計表AD2!$A$2:$K$5000,10,FALSE))</f>
        <v>0</v>
      </c>
      <c r="S22" s="62">
        <f>SUM(Q22:R22)</f>
        <v>0</v>
      </c>
      <c r="X22" s="57" t="s">
        <v>20</v>
      </c>
      <c r="Y22" s="57">
        <v>22</v>
      </c>
    </row>
    <row r="23" spans="1:25" x14ac:dyDescent="0.15">
      <c r="A23" s="62">
        <v>43</v>
      </c>
      <c r="B23" s="62">
        <f>IF(ISNA(VLOOKUP($Y$1*1000+A23,年齢別人口集計表AD2!$A$2:$K$5000,9,FALSE)),0,VLOOKUP($Y$1*1000+A23,年齢別人口集計表AD2!$A$2:$K$5000,9,FALSE))</f>
        <v>0</v>
      </c>
      <c r="C23" s="62">
        <f>IF(ISNA(VLOOKUP($Y$1*1000+A23,年齢別人口集計表AD2!$A$2:$K$5000,10,FALSE)),0,VLOOKUP($Y$1*1000+A23,年齢別人口集計表AD2!$A$2:$K$5000,10,FALSE))</f>
        <v>1</v>
      </c>
      <c r="D23" s="62">
        <f>SUM(B23:C23)</f>
        <v>1</v>
      </c>
      <c r="E23" s="63"/>
      <c r="F23" s="62">
        <v>48</v>
      </c>
      <c r="G23" s="62">
        <f>IF(ISNA(VLOOKUP($Y$1*1000+F23,年齢別人口集計表AD2!$A$2:$K$5000,9,FALSE)),0,VLOOKUP($Y$1*1000+F23,年齢別人口集計表AD2!$A$2:$K$5000,9,FALSE))</f>
        <v>0</v>
      </c>
      <c r="H23" s="62">
        <f>IF(ISNA(VLOOKUP($Y$1*1000+F23,年齢別人口集計表AD2!$A$2:$K$5000,10,FALSE)),0,VLOOKUP($Y$1*1000+F23,年齢別人口集計表AD2!$A$2:$K$5000,10,FALSE))</f>
        <v>0</v>
      </c>
      <c r="I23" s="62">
        <f>SUM(G23:H23)</f>
        <v>0</v>
      </c>
      <c r="J23" s="63"/>
      <c r="K23" s="62">
        <v>53</v>
      </c>
      <c r="L23" s="62">
        <f>IF(ISNA(VLOOKUP($Y$1*1000+K23,年齢別人口集計表AD2!$A$2:$K$5000,9,FALSE)),0,VLOOKUP($Y$1*1000+K23,年齢別人口集計表AD2!$A$2:$K$5000,9,FALSE))</f>
        <v>0</v>
      </c>
      <c r="M23" s="62">
        <f>IF(ISNA(VLOOKUP($Y$1*1000+K23,年齢別人口集計表AD2!$A$2:$K$5000,10,FALSE)),0,VLOOKUP($Y$1*1000+K23,年齢別人口集計表AD2!$A$2:$K$5000,10,FALSE))</f>
        <v>0</v>
      </c>
      <c r="N23" s="62">
        <f>SUM(L23:M23)</f>
        <v>0</v>
      </c>
      <c r="O23" s="63"/>
      <c r="P23" s="62">
        <v>58</v>
      </c>
      <c r="Q23" s="62">
        <f>IF(ISNA(VLOOKUP($Y$1*1000+P23,年齢別人口集計表AD2!$A$2:$K$5000,9,FALSE)),0,VLOOKUP($Y$1*1000+P23,年齢別人口集計表AD2!$A$2:$K$5000,9,FALSE))</f>
        <v>0</v>
      </c>
      <c r="R23" s="62">
        <f>IF(ISNA(VLOOKUP($Y$1*1000+P23,年齢別人口集計表AD2!$A$2:$K$5000,10,FALSE)),0,VLOOKUP($Y$1*1000+P23,年齢別人口集計表AD2!$A$2:$K$5000,10,FALSE))</f>
        <v>0</v>
      </c>
      <c r="S23" s="62">
        <f>SUM(Q23:R23)</f>
        <v>0</v>
      </c>
      <c r="X23" s="57" t="s">
        <v>21</v>
      </c>
      <c r="Y23" s="57">
        <v>23</v>
      </c>
    </row>
    <row r="24" spans="1:25" x14ac:dyDescent="0.15">
      <c r="A24" s="62">
        <v>44</v>
      </c>
      <c r="B24" s="62">
        <f>IF(ISNA(VLOOKUP($Y$1*1000+A24,年齢別人口集計表AD2!$A$2:$K$5000,9,FALSE)),0,VLOOKUP($Y$1*1000+A24,年齢別人口集計表AD2!$A$2:$K$5000,9,FALSE))</f>
        <v>1</v>
      </c>
      <c r="C24" s="62">
        <f>IF(ISNA(VLOOKUP($Y$1*1000+A24,年齢別人口集計表AD2!$A$2:$K$5000,10,FALSE)),0,VLOOKUP($Y$1*1000+A24,年齢別人口集計表AD2!$A$2:$K$5000,10,FALSE))</f>
        <v>0</v>
      </c>
      <c r="D24" s="62">
        <f>SUM(B24:C24)</f>
        <v>1</v>
      </c>
      <c r="E24" s="63"/>
      <c r="F24" s="62">
        <v>49</v>
      </c>
      <c r="G24" s="62">
        <f>IF(ISNA(VLOOKUP($Y$1*1000+F24,年齢別人口集計表AD2!$A$2:$K$5000,9,FALSE)),0,VLOOKUP($Y$1*1000+F24,年齢別人口集計表AD2!$A$2:$K$5000,9,FALSE))</f>
        <v>1</v>
      </c>
      <c r="H24" s="62">
        <f>IF(ISNA(VLOOKUP($Y$1*1000+F24,年齢別人口集計表AD2!$A$2:$K$5000,10,FALSE)),0,VLOOKUP($Y$1*1000+F24,年齢別人口集計表AD2!$A$2:$K$5000,10,FALSE))</f>
        <v>0</v>
      </c>
      <c r="I24" s="62">
        <f>SUM(G24:H24)</f>
        <v>1</v>
      </c>
      <c r="J24" s="63"/>
      <c r="K24" s="62">
        <v>54</v>
      </c>
      <c r="L24" s="62">
        <f>IF(ISNA(VLOOKUP($Y$1*1000+K24,年齢別人口集計表AD2!$A$2:$K$5000,9,FALSE)),0,VLOOKUP($Y$1*1000+K24,年齢別人口集計表AD2!$A$2:$K$5000,9,FALSE))</f>
        <v>1</v>
      </c>
      <c r="M24" s="62">
        <f>IF(ISNA(VLOOKUP($Y$1*1000+K24,年齢別人口集計表AD2!$A$2:$K$5000,10,FALSE)),0,VLOOKUP($Y$1*1000+K24,年齢別人口集計表AD2!$A$2:$K$5000,10,FALSE))</f>
        <v>0</v>
      </c>
      <c r="N24" s="62">
        <f>SUM(L24:M24)</f>
        <v>1</v>
      </c>
      <c r="O24" s="63"/>
      <c r="P24" s="62">
        <v>59</v>
      </c>
      <c r="Q24" s="62">
        <f>IF(ISNA(VLOOKUP($Y$1*1000+P24,年齢別人口集計表AD2!$A$2:$K$5000,9,FALSE)),0,VLOOKUP($Y$1*1000+P24,年齢別人口集計表AD2!$A$2:$K$5000,9,FALSE))</f>
        <v>0</v>
      </c>
      <c r="R24" s="62">
        <f>IF(ISNA(VLOOKUP($Y$1*1000+P24,年齢別人口集計表AD2!$A$2:$K$5000,10,FALSE)),0,VLOOKUP($Y$1*1000+P24,年齢別人口集計表AD2!$A$2:$K$5000,10,FALSE))</f>
        <v>0</v>
      </c>
      <c r="S24" s="62">
        <f>SUM(Q24:R24)</f>
        <v>0</v>
      </c>
      <c r="X24" s="57" t="s">
        <v>22</v>
      </c>
      <c r="Y24" s="57">
        <v>24</v>
      </c>
    </row>
    <row r="25" spans="1:25" x14ac:dyDescent="0.15">
      <c r="A25" s="64" t="s">
        <v>91</v>
      </c>
      <c r="B25" s="62">
        <f>SUM(B20:B24)</f>
        <v>2</v>
      </c>
      <c r="C25" s="62">
        <f>SUM(C20:C24)</f>
        <v>2</v>
      </c>
      <c r="D25" s="62">
        <f>SUM(D20:D24)</f>
        <v>4</v>
      </c>
      <c r="E25" s="63"/>
      <c r="F25" s="64" t="s">
        <v>91</v>
      </c>
      <c r="G25" s="62">
        <f>SUM(G20:G24)</f>
        <v>1</v>
      </c>
      <c r="H25" s="62">
        <f>SUM(H20:H24)</f>
        <v>1</v>
      </c>
      <c r="I25" s="62">
        <f>SUM(I20:I24)</f>
        <v>2</v>
      </c>
      <c r="J25" s="63"/>
      <c r="K25" s="64" t="s">
        <v>91</v>
      </c>
      <c r="L25" s="62">
        <f>SUM(L20:L24)</f>
        <v>1</v>
      </c>
      <c r="M25" s="62">
        <f>SUM(M20:M24)</f>
        <v>1</v>
      </c>
      <c r="N25" s="62">
        <f>SUM(N20:N24)</f>
        <v>2</v>
      </c>
      <c r="O25" s="63"/>
      <c r="P25" s="64" t="s">
        <v>91</v>
      </c>
      <c r="Q25" s="62">
        <f>SUM(Q20:Q24)</f>
        <v>0</v>
      </c>
      <c r="R25" s="62">
        <f>SUM(R20:R24)</f>
        <v>1</v>
      </c>
      <c r="S25" s="62">
        <f>SUM(S20:S24)</f>
        <v>1</v>
      </c>
      <c r="U25" s="65">
        <f>Q25+L25+G25+B25</f>
        <v>4</v>
      </c>
      <c r="V25" s="65">
        <f>R25+M25+H25+C25</f>
        <v>5</v>
      </c>
      <c r="X25" s="57" t="s">
        <v>23</v>
      </c>
      <c r="Y25" s="57">
        <v>25</v>
      </c>
    </row>
    <row r="26" spans="1:25" x14ac:dyDescent="0.15">
      <c r="A26" s="66"/>
      <c r="B26" s="66"/>
      <c r="C26" s="66"/>
      <c r="D26" s="66"/>
      <c r="F26" s="66"/>
      <c r="G26" s="66"/>
      <c r="H26" s="66"/>
      <c r="I26" s="66"/>
      <c r="K26" s="66"/>
      <c r="L26" s="66"/>
      <c r="M26" s="66"/>
      <c r="N26" s="66"/>
      <c r="P26" s="66"/>
      <c r="Q26" s="66"/>
      <c r="R26" s="66"/>
      <c r="S26" s="66"/>
      <c r="X26" s="57" t="s">
        <v>24</v>
      </c>
      <c r="Y26" s="57">
        <v>26</v>
      </c>
    </row>
    <row r="27" spans="1:25" x14ac:dyDescent="0.15">
      <c r="A27" s="64" t="s">
        <v>0</v>
      </c>
      <c r="B27" s="64" t="s">
        <v>89</v>
      </c>
      <c r="C27" s="64" t="s">
        <v>90</v>
      </c>
      <c r="D27" s="64" t="s">
        <v>91</v>
      </c>
      <c r="E27" s="63"/>
      <c r="F27" s="64" t="s">
        <v>0</v>
      </c>
      <c r="G27" s="64" t="s">
        <v>89</v>
      </c>
      <c r="H27" s="64" t="s">
        <v>90</v>
      </c>
      <c r="I27" s="64" t="s">
        <v>91</v>
      </c>
      <c r="J27" s="63"/>
      <c r="K27" s="64" t="s">
        <v>0</v>
      </c>
      <c r="L27" s="64" t="s">
        <v>89</v>
      </c>
      <c r="M27" s="64" t="s">
        <v>90</v>
      </c>
      <c r="N27" s="64" t="s">
        <v>91</v>
      </c>
      <c r="O27" s="63"/>
      <c r="P27" s="64" t="s">
        <v>0</v>
      </c>
      <c r="Q27" s="64" t="s">
        <v>89</v>
      </c>
      <c r="R27" s="64" t="s">
        <v>90</v>
      </c>
      <c r="S27" s="64" t="s">
        <v>91</v>
      </c>
      <c r="X27" s="57" t="s">
        <v>25</v>
      </c>
      <c r="Y27" s="57">
        <v>27</v>
      </c>
    </row>
    <row r="28" spans="1:25" x14ac:dyDescent="0.15">
      <c r="A28" s="62">
        <v>60</v>
      </c>
      <c r="B28" s="62">
        <f>IF(ISNA(VLOOKUP($Y$1*1000+A28,年齢別人口集計表AD2!$A$2:$K$5000,9,FALSE)),0,VLOOKUP($Y$1*1000+A28,年齢別人口集計表AD2!$A$2:$K$5000,9,FALSE))</f>
        <v>0</v>
      </c>
      <c r="C28" s="62">
        <f>IF(ISNA(VLOOKUP($Y$1*1000+A28,年齢別人口集計表AD2!$A$2:$K$5000,10,FALSE)),0,VLOOKUP($Y$1*1000+A28,年齢別人口集計表AD2!$A$2:$K$5000,10,FALSE))</f>
        <v>0</v>
      </c>
      <c r="D28" s="62">
        <f>SUM(B28:C28)</f>
        <v>0</v>
      </c>
      <c r="E28" s="63"/>
      <c r="F28" s="62">
        <v>65</v>
      </c>
      <c r="G28" s="62">
        <f>IF(ISNA(VLOOKUP($Y$1*1000+F28,年齢別人口集計表AD2!$A$2:$K$5000,9,FALSE)),0,VLOOKUP($Y$1*1000+F28,年齢別人口集計表AD2!$A$2:$K$5000,9,FALSE))</f>
        <v>0</v>
      </c>
      <c r="H28" s="62">
        <f>IF(ISNA(VLOOKUP($Y$1*1000+F28,年齢別人口集計表AD2!$A$2:$K$5000,10,FALSE)),0,VLOOKUP($Y$1*1000+F28,年齢別人口集計表AD2!$A$2:$K$5000,10,FALSE))</f>
        <v>0</v>
      </c>
      <c r="I28" s="62">
        <f>SUM(G28:H28)</f>
        <v>0</v>
      </c>
      <c r="J28" s="63"/>
      <c r="K28" s="62">
        <v>70</v>
      </c>
      <c r="L28" s="62">
        <f>IF(ISNA(VLOOKUP($Y$1*1000+K28,年齢別人口集計表AD2!$A$2:$K$5000,9,FALSE)),0,VLOOKUP($Y$1*1000+K28,年齢別人口集計表AD2!$A$2:$K$5000,9,FALSE))</f>
        <v>0</v>
      </c>
      <c r="M28" s="62">
        <f>IF(ISNA(VLOOKUP($Y$1*1000+K28,年齢別人口集計表AD2!$A$2:$K$5000,10,FALSE)),0,VLOOKUP($Y$1*1000+K28,年齢別人口集計表AD2!$A$2:$K$5000,10,FALSE))</f>
        <v>0</v>
      </c>
      <c r="N28" s="62">
        <f>SUM(L28:M28)</f>
        <v>0</v>
      </c>
      <c r="O28" s="63"/>
      <c r="P28" s="62">
        <v>75</v>
      </c>
      <c r="Q28" s="62">
        <f>IF(ISNA(VLOOKUP($Y$1*1000+P28,年齢別人口集計表AD2!$A$2:$K$5000,9,FALSE)),0,VLOOKUP($Y$1*1000+P28,年齢別人口集計表AD2!$A$2:$K$5000,9,FALSE))</f>
        <v>1</v>
      </c>
      <c r="R28" s="62">
        <f>IF(ISNA(VLOOKUP($Y$1*1000+P28,年齢別人口集計表AD2!$A$2:$K$5000,10,FALSE)),0,VLOOKUP($Y$1*1000+P28,年齢別人口集計表AD2!$A$2:$K$5000,10,FALSE))</f>
        <v>0</v>
      </c>
      <c r="S28" s="62">
        <f>SUM(Q28:R28)</f>
        <v>1</v>
      </c>
      <c r="X28" s="57" t="s">
        <v>26</v>
      </c>
      <c r="Y28" s="57">
        <v>28</v>
      </c>
    </row>
    <row r="29" spans="1:25" x14ac:dyDescent="0.15">
      <c r="A29" s="62">
        <v>61</v>
      </c>
      <c r="B29" s="62">
        <f>IF(ISNA(VLOOKUP($Y$1*1000+A29,年齢別人口集計表AD2!$A$2:$K$5000,9,FALSE)),0,VLOOKUP($Y$1*1000+A29,年齢別人口集計表AD2!$A$2:$K$5000,9,FALSE))</f>
        <v>0</v>
      </c>
      <c r="C29" s="62">
        <f>IF(ISNA(VLOOKUP($Y$1*1000+A29,年齢別人口集計表AD2!$A$2:$K$5000,10,FALSE)),0,VLOOKUP($Y$1*1000+A29,年齢別人口集計表AD2!$A$2:$K$5000,10,FALSE))</f>
        <v>1</v>
      </c>
      <c r="D29" s="62">
        <f>SUM(B29:C29)</f>
        <v>1</v>
      </c>
      <c r="E29" s="63"/>
      <c r="F29" s="62">
        <v>66</v>
      </c>
      <c r="G29" s="62">
        <f>IF(ISNA(VLOOKUP($Y$1*1000+F29,年齢別人口集計表AD2!$A$2:$K$5000,9,FALSE)),0,VLOOKUP($Y$1*1000+F29,年齢別人口集計表AD2!$A$2:$K$5000,9,FALSE))</f>
        <v>1</v>
      </c>
      <c r="H29" s="62">
        <f>IF(ISNA(VLOOKUP($Y$1*1000+F29,年齢別人口集計表AD2!$A$2:$K$5000,10,FALSE)),0,VLOOKUP($Y$1*1000+F29,年齢別人口集計表AD2!$A$2:$K$5000,10,FALSE))</f>
        <v>1</v>
      </c>
      <c r="I29" s="62">
        <f>SUM(G29:H29)</f>
        <v>2</v>
      </c>
      <c r="J29" s="63"/>
      <c r="K29" s="62">
        <v>71</v>
      </c>
      <c r="L29" s="62">
        <f>IF(ISNA(VLOOKUP($Y$1*1000+K29,年齢別人口集計表AD2!$A$2:$K$5000,9,FALSE)),0,VLOOKUP($Y$1*1000+K29,年齢別人口集計表AD2!$A$2:$K$5000,9,FALSE))</f>
        <v>0</v>
      </c>
      <c r="M29" s="62">
        <f>IF(ISNA(VLOOKUP($Y$1*1000+K29,年齢別人口集計表AD2!$A$2:$K$5000,10,FALSE)),0,VLOOKUP($Y$1*1000+K29,年齢別人口集計表AD2!$A$2:$K$5000,10,FALSE))</f>
        <v>1</v>
      </c>
      <c r="N29" s="62">
        <f>SUM(L29:M29)</f>
        <v>1</v>
      </c>
      <c r="O29" s="63"/>
      <c r="P29" s="62">
        <v>76</v>
      </c>
      <c r="Q29" s="62">
        <f>IF(ISNA(VLOOKUP($Y$1*1000+P29,年齢別人口集計表AD2!$A$2:$K$5000,9,FALSE)),0,VLOOKUP($Y$1*1000+P29,年齢別人口集計表AD2!$A$2:$K$5000,9,FALSE))</f>
        <v>1</v>
      </c>
      <c r="R29" s="62">
        <f>IF(ISNA(VLOOKUP($Y$1*1000+P29,年齢別人口集計表AD2!$A$2:$K$5000,10,FALSE)),0,VLOOKUP($Y$1*1000+P29,年齢別人口集計表AD2!$A$2:$K$5000,10,FALSE))</f>
        <v>1</v>
      </c>
      <c r="S29" s="62">
        <f>SUM(Q29:R29)</f>
        <v>2</v>
      </c>
      <c r="X29" s="57" t="s">
        <v>27</v>
      </c>
      <c r="Y29" s="57">
        <v>29</v>
      </c>
    </row>
    <row r="30" spans="1:25" x14ac:dyDescent="0.15">
      <c r="A30" s="62">
        <v>62</v>
      </c>
      <c r="B30" s="62">
        <f>IF(ISNA(VLOOKUP($Y$1*1000+A30,年齢別人口集計表AD2!$A$2:$K$5000,9,FALSE)),0,VLOOKUP($Y$1*1000+A30,年齢別人口集計表AD2!$A$2:$K$5000,9,FALSE))</f>
        <v>0</v>
      </c>
      <c r="C30" s="62">
        <f>IF(ISNA(VLOOKUP($Y$1*1000+A30,年齢別人口集計表AD2!$A$2:$K$5000,10,FALSE)),0,VLOOKUP($Y$1*1000+A30,年齢別人口集計表AD2!$A$2:$K$5000,10,FALSE))</f>
        <v>1</v>
      </c>
      <c r="D30" s="62">
        <f>SUM(B30:C30)</f>
        <v>1</v>
      </c>
      <c r="E30" s="63"/>
      <c r="F30" s="62">
        <v>67</v>
      </c>
      <c r="G30" s="62">
        <f>IF(ISNA(VLOOKUP($Y$1*1000+F30,年齢別人口集計表AD2!$A$2:$K$5000,9,FALSE)),0,VLOOKUP($Y$1*1000+F30,年齢別人口集計表AD2!$A$2:$K$5000,9,FALSE))</f>
        <v>0</v>
      </c>
      <c r="H30" s="62">
        <f>IF(ISNA(VLOOKUP($Y$1*1000+F30,年齢別人口集計表AD2!$A$2:$K$5000,10,FALSE)),0,VLOOKUP($Y$1*1000+F30,年齢別人口集計表AD2!$A$2:$K$5000,10,FALSE))</f>
        <v>0</v>
      </c>
      <c r="I30" s="62">
        <f>SUM(G30:H30)</f>
        <v>0</v>
      </c>
      <c r="J30" s="63"/>
      <c r="K30" s="62">
        <v>72</v>
      </c>
      <c r="L30" s="62">
        <f>IF(ISNA(VLOOKUP($Y$1*1000+K30,年齢別人口集計表AD2!$A$2:$K$5000,9,FALSE)),0,VLOOKUP($Y$1*1000+K30,年齢別人口集計表AD2!$A$2:$K$5000,9,FALSE))</f>
        <v>1</v>
      </c>
      <c r="M30" s="62">
        <f>IF(ISNA(VLOOKUP($Y$1*1000+K30,年齢別人口集計表AD2!$A$2:$K$5000,10,FALSE)),0,VLOOKUP($Y$1*1000+K30,年齢別人口集計表AD2!$A$2:$K$5000,10,FALSE))</f>
        <v>0</v>
      </c>
      <c r="N30" s="62">
        <f>SUM(L30:M30)</f>
        <v>1</v>
      </c>
      <c r="O30" s="63"/>
      <c r="P30" s="62">
        <v>77</v>
      </c>
      <c r="Q30" s="62">
        <f>IF(ISNA(VLOOKUP($Y$1*1000+P30,年齢別人口集計表AD2!$A$2:$K$5000,9,FALSE)),0,VLOOKUP($Y$1*1000+P30,年齢別人口集計表AD2!$A$2:$K$5000,9,FALSE))</f>
        <v>0</v>
      </c>
      <c r="R30" s="62">
        <f>IF(ISNA(VLOOKUP($Y$1*1000+P30,年齢別人口集計表AD2!$A$2:$K$5000,10,FALSE)),0,VLOOKUP($Y$1*1000+P30,年齢別人口集計表AD2!$A$2:$K$5000,10,FALSE))</f>
        <v>2</v>
      </c>
      <c r="S30" s="62">
        <f>SUM(Q30:R30)</f>
        <v>2</v>
      </c>
      <c r="X30" s="57" t="s">
        <v>28</v>
      </c>
      <c r="Y30" s="57">
        <v>30</v>
      </c>
    </row>
    <row r="31" spans="1:25" x14ac:dyDescent="0.15">
      <c r="A31" s="62">
        <v>63</v>
      </c>
      <c r="B31" s="62">
        <f>IF(ISNA(VLOOKUP($Y$1*1000+A31,年齢別人口集計表AD2!$A$2:$K$5000,9,FALSE)),0,VLOOKUP($Y$1*1000+A31,年齢別人口集計表AD2!$A$2:$K$5000,9,FALSE))</f>
        <v>0</v>
      </c>
      <c r="C31" s="62">
        <f>IF(ISNA(VLOOKUP($Y$1*1000+A31,年齢別人口集計表AD2!$A$2:$K$5000,10,FALSE)),0,VLOOKUP($Y$1*1000+A31,年齢別人口集計表AD2!$A$2:$K$5000,10,FALSE))</f>
        <v>1</v>
      </c>
      <c r="D31" s="62">
        <f>SUM(B31:C31)</f>
        <v>1</v>
      </c>
      <c r="E31" s="63"/>
      <c r="F31" s="62">
        <v>68</v>
      </c>
      <c r="G31" s="62">
        <f>IF(ISNA(VLOOKUP($Y$1*1000+F31,年齢別人口集計表AD2!$A$2:$K$5000,9,FALSE)),0,VLOOKUP($Y$1*1000+F31,年齢別人口集計表AD2!$A$2:$K$5000,9,FALSE))</f>
        <v>2</v>
      </c>
      <c r="H31" s="62">
        <f>IF(ISNA(VLOOKUP($Y$1*1000+F31,年齢別人口集計表AD2!$A$2:$K$5000,10,FALSE)),0,VLOOKUP($Y$1*1000+F31,年齢別人口集計表AD2!$A$2:$K$5000,10,FALSE))</f>
        <v>0</v>
      </c>
      <c r="I31" s="62">
        <f>SUM(G31:H31)</f>
        <v>2</v>
      </c>
      <c r="J31" s="63"/>
      <c r="K31" s="62">
        <v>73</v>
      </c>
      <c r="L31" s="62">
        <f>IF(ISNA(VLOOKUP($Y$1*1000+K31,年齢別人口集計表AD2!$A$2:$K$5000,9,FALSE)),0,VLOOKUP($Y$1*1000+K31,年齢別人口集計表AD2!$A$2:$K$5000,9,FALSE))</f>
        <v>0</v>
      </c>
      <c r="M31" s="62">
        <f>IF(ISNA(VLOOKUP($Y$1*1000+K31,年齢別人口集計表AD2!$A$2:$K$5000,10,FALSE)),0,VLOOKUP($Y$1*1000+K31,年齢別人口集計表AD2!$A$2:$K$5000,10,FALSE))</f>
        <v>0</v>
      </c>
      <c r="N31" s="62">
        <f>SUM(L31:M31)</f>
        <v>0</v>
      </c>
      <c r="O31" s="63"/>
      <c r="P31" s="62">
        <v>78</v>
      </c>
      <c r="Q31" s="62">
        <f>IF(ISNA(VLOOKUP($Y$1*1000+P31,年齢別人口集計表AD2!$A$2:$K$5000,9,FALSE)),0,VLOOKUP($Y$1*1000+P31,年齢別人口集計表AD2!$A$2:$K$5000,9,FALSE))</f>
        <v>0</v>
      </c>
      <c r="R31" s="62">
        <f>IF(ISNA(VLOOKUP($Y$1*1000+P31,年齢別人口集計表AD2!$A$2:$K$5000,10,FALSE)),0,VLOOKUP($Y$1*1000+P31,年齢別人口集計表AD2!$A$2:$K$5000,10,FALSE))</f>
        <v>0</v>
      </c>
      <c r="S31" s="62">
        <f>SUM(Q31:R31)</f>
        <v>0</v>
      </c>
      <c r="X31" s="57" t="s">
        <v>29</v>
      </c>
      <c r="Y31" s="57">
        <v>31</v>
      </c>
    </row>
    <row r="32" spans="1:25" x14ac:dyDescent="0.15">
      <c r="A32" s="62">
        <v>64</v>
      </c>
      <c r="B32" s="62">
        <f>IF(ISNA(VLOOKUP($Y$1*1000+A32,年齢別人口集計表AD2!$A$2:$K$5000,9,FALSE)),0,VLOOKUP($Y$1*1000+A32,年齢別人口集計表AD2!$A$2:$K$5000,9,FALSE))</f>
        <v>0</v>
      </c>
      <c r="C32" s="62">
        <f>IF(ISNA(VLOOKUP($Y$1*1000+A32,年齢別人口集計表AD2!$A$2:$K$5000,10,FALSE)),0,VLOOKUP($Y$1*1000+A32,年齢別人口集計表AD2!$A$2:$K$5000,10,FALSE))</f>
        <v>0</v>
      </c>
      <c r="D32" s="62">
        <f>SUM(B32:C32)</f>
        <v>0</v>
      </c>
      <c r="E32" s="63"/>
      <c r="F32" s="62">
        <v>69</v>
      </c>
      <c r="G32" s="62">
        <f>IF(ISNA(VLOOKUP($Y$1*1000+F32,年齢別人口集計表AD2!$A$2:$K$5000,9,FALSE)),0,VLOOKUP($Y$1*1000+F32,年齢別人口集計表AD2!$A$2:$K$5000,9,FALSE))</f>
        <v>1</v>
      </c>
      <c r="H32" s="62">
        <f>IF(ISNA(VLOOKUP($Y$1*1000+F32,年齢別人口集計表AD2!$A$2:$K$5000,10,FALSE)),0,VLOOKUP($Y$1*1000+F32,年齢別人口集計表AD2!$A$2:$K$5000,10,FALSE))</f>
        <v>0</v>
      </c>
      <c r="I32" s="62">
        <f>SUM(G32:H32)</f>
        <v>1</v>
      </c>
      <c r="J32" s="63"/>
      <c r="K32" s="62">
        <v>74</v>
      </c>
      <c r="L32" s="62">
        <f>IF(ISNA(VLOOKUP($Y$1*1000+K32,年齢別人口集計表AD2!$A$2:$K$5000,9,FALSE)),0,VLOOKUP($Y$1*1000+K32,年齢別人口集計表AD2!$A$2:$K$5000,9,FALSE))</f>
        <v>1</v>
      </c>
      <c r="M32" s="62">
        <f>IF(ISNA(VLOOKUP($Y$1*1000+K32,年齢別人口集計表AD2!$A$2:$K$5000,10,FALSE)),0,VLOOKUP($Y$1*1000+K32,年齢別人口集計表AD2!$A$2:$K$5000,10,FALSE))</f>
        <v>0</v>
      </c>
      <c r="N32" s="62">
        <f>SUM(L32:M32)</f>
        <v>1</v>
      </c>
      <c r="O32" s="63"/>
      <c r="P32" s="62">
        <v>79</v>
      </c>
      <c r="Q32" s="62">
        <f>IF(ISNA(VLOOKUP($Y$1*1000+P32,年齢別人口集計表AD2!$A$2:$K$5000,9,FALSE)),0,VLOOKUP($Y$1*1000+P32,年齢別人口集計表AD2!$A$2:$K$5000,9,FALSE))</f>
        <v>0</v>
      </c>
      <c r="R32" s="62">
        <f>IF(ISNA(VLOOKUP($Y$1*1000+P32,年齢別人口集計表AD2!$A$2:$K$5000,10,FALSE)),0,VLOOKUP($Y$1*1000+P32,年齢別人口集計表AD2!$A$2:$K$5000,10,FALSE))</f>
        <v>0</v>
      </c>
      <c r="S32" s="62">
        <f>SUM(Q32:R32)</f>
        <v>0</v>
      </c>
      <c r="X32" s="57" t="s">
        <v>30</v>
      </c>
      <c r="Y32" s="57">
        <v>32</v>
      </c>
    </row>
    <row r="33" spans="1:25" x14ac:dyDescent="0.15">
      <c r="A33" s="64" t="s">
        <v>91</v>
      </c>
      <c r="B33" s="62">
        <f>SUM(B28:B32)</f>
        <v>0</v>
      </c>
      <c r="C33" s="62">
        <f>SUM(C28:C32)</f>
        <v>3</v>
      </c>
      <c r="D33" s="62">
        <f>SUM(D28:D32)</f>
        <v>3</v>
      </c>
      <c r="E33" s="63"/>
      <c r="F33" s="64" t="s">
        <v>91</v>
      </c>
      <c r="G33" s="62">
        <f>SUM(G28:G32)</f>
        <v>4</v>
      </c>
      <c r="H33" s="62">
        <f>SUM(H28:H32)</f>
        <v>1</v>
      </c>
      <c r="I33" s="62">
        <f>SUM(I28:I32)</f>
        <v>5</v>
      </c>
      <c r="J33" s="63"/>
      <c r="K33" s="64" t="s">
        <v>91</v>
      </c>
      <c r="L33" s="62">
        <f>SUM(L28:L32)</f>
        <v>2</v>
      </c>
      <c r="M33" s="62">
        <f>SUM(M28:M32)</f>
        <v>1</v>
      </c>
      <c r="N33" s="62">
        <f>SUM(N28:N32)</f>
        <v>3</v>
      </c>
      <c r="O33" s="63"/>
      <c r="P33" s="64" t="s">
        <v>91</v>
      </c>
      <c r="Q33" s="62">
        <f>SUM(Q28:Q32)</f>
        <v>2</v>
      </c>
      <c r="R33" s="62">
        <f>SUM(R28:R32)</f>
        <v>3</v>
      </c>
      <c r="S33" s="62">
        <f>SUM(S28:S32)</f>
        <v>5</v>
      </c>
      <c r="U33" s="65">
        <f>Q33+L33+G33+B33</f>
        <v>8</v>
      </c>
      <c r="V33" s="65">
        <f>R33+M33+H33+C33</f>
        <v>8</v>
      </c>
      <c r="X33" s="57" t="s">
        <v>31</v>
      </c>
      <c r="Y33" s="57">
        <v>33</v>
      </c>
    </row>
    <row r="34" spans="1:25" x14ac:dyDescent="0.15">
      <c r="A34" s="66"/>
      <c r="B34" s="66"/>
      <c r="C34" s="66"/>
      <c r="D34" s="66"/>
      <c r="F34" s="66"/>
      <c r="G34" s="66"/>
      <c r="H34" s="66"/>
      <c r="I34" s="66"/>
      <c r="K34" s="66"/>
      <c r="L34" s="66"/>
      <c r="M34" s="66"/>
      <c r="N34" s="66"/>
      <c r="P34" s="66"/>
      <c r="Q34" s="66"/>
      <c r="R34" s="66"/>
      <c r="S34" s="66"/>
      <c r="X34" s="57" t="s">
        <v>32</v>
      </c>
      <c r="Y34" s="57">
        <v>34</v>
      </c>
    </row>
    <row r="35" spans="1:25" x14ac:dyDescent="0.15">
      <c r="A35" s="64" t="s">
        <v>0</v>
      </c>
      <c r="B35" s="64" t="s">
        <v>89</v>
      </c>
      <c r="C35" s="64" t="s">
        <v>90</v>
      </c>
      <c r="D35" s="64" t="s">
        <v>91</v>
      </c>
      <c r="E35" s="63"/>
      <c r="F35" s="64" t="s">
        <v>0</v>
      </c>
      <c r="G35" s="64" t="s">
        <v>89</v>
      </c>
      <c r="H35" s="64" t="s">
        <v>90</v>
      </c>
      <c r="I35" s="64" t="s">
        <v>91</v>
      </c>
      <c r="J35" s="63"/>
      <c r="K35" s="64" t="s">
        <v>0</v>
      </c>
      <c r="L35" s="64" t="s">
        <v>89</v>
      </c>
      <c r="M35" s="64" t="s">
        <v>90</v>
      </c>
      <c r="N35" s="64" t="s">
        <v>91</v>
      </c>
      <c r="O35" s="63"/>
      <c r="P35" s="64" t="s">
        <v>0</v>
      </c>
      <c r="Q35" s="64" t="s">
        <v>89</v>
      </c>
      <c r="R35" s="64" t="s">
        <v>90</v>
      </c>
      <c r="S35" s="64" t="s">
        <v>91</v>
      </c>
      <c r="X35" s="57" t="s">
        <v>33</v>
      </c>
      <c r="Y35" s="57">
        <v>36</v>
      </c>
    </row>
    <row r="36" spans="1:25" x14ac:dyDescent="0.15">
      <c r="A36" s="62">
        <v>80</v>
      </c>
      <c r="B36" s="62">
        <f>IF(ISNA(VLOOKUP($Y$1*1000+A36,年齢別人口集計表AD2!$A$2:$K$5000,9,FALSE)),0,VLOOKUP($Y$1*1000+A36,年齢別人口集計表AD2!$A$2:$K$5000,9,FALSE))</f>
        <v>0</v>
      </c>
      <c r="C36" s="62">
        <f>IF(ISNA(VLOOKUP($Y$1*1000+A36,年齢別人口集計表AD2!$A$2:$K$5000,10,FALSE)),0,VLOOKUP($Y$1*1000+A36,年齢別人口集計表AD2!$A$2:$K$5000,10,FALSE))</f>
        <v>0</v>
      </c>
      <c r="D36" s="62">
        <f>SUM(B36:C36)</f>
        <v>0</v>
      </c>
      <c r="E36" s="63"/>
      <c r="F36" s="62">
        <v>85</v>
      </c>
      <c r="G36" s="62">
        <f>IF(ISNA(VLOOKUP($Y$1*1000+F36,年齢別人口集計表AD2!$A$2:$K$5000,9,FALSE)),0,VLOOKUP($Y$1*1000+F36,年齢別人口集計表AD2!$A$2:$K$5000,9,FALSE))</f>
        <v>1</v>
      </c>
      <c r="H36" s="62">
        <f>IF(ISNA(VLOOKUP($Y$1*1000+F36,年齢別人口集計表AD2!$A$2:$K$5000,10,FALSE)),0,VLOOKUP($Y$1*1000+F36,年齢別人口集計表AD2!$A$2:$K$5000,10,FALSE))</f>
        <v>0</v>
      </c>
      <c r="I36" s="62">
        <f>SUM(G36:H36)</f>
        <v>1</v>
      </c>
      <c r="J36" s="63"/>
      <c r="K36" s="62">
        <v>90</v>
      </c>
      <c r="L36" s="62">
        <f>IF(ISNA(VLOOKUP($Y$1*1000+K36,年齢別人口集計表AD2!$A$2:$K$5000,9,FALSE)),0,VLOOKUP($Y$1*1000+K36,年齢別人口集計表AD2!$A$2:$K$5000,9,FALSE))</f>
        <v>0</v>
      </c>
      <c r="M36" s="62">
        <f>IF(ISNA(VLOOKUP($Y$1*1000+K36,年齢別人口集計表AD2!$A$2:$K$5000,10,FALSE)),0,VLOOKUP($Y$1*1000+K36,年齢別人口集計表AD2!$A$2:$K$5000,10,FALSE))</f>
        <v>0</v>
      </c>
      <c r="N36" s="62">
        <f>SUM(L36:M36)</f>
        <v>0</v>
      </c>
      <c r="O36" s="63"/>
      <c r="P36" s="62">
        <v>95</v>
      </c>
      <c r="Q36" s="62">
        <f>IF(ISNA(VLOOKUP($Y$1*1000+P36,年齢別人口集計表AD2!$A$2:$K$5000,9,FALSE)),0,VLOOKUP($Y$1*1000+P36,年齢別人口集計表AD2!$A$2:$K$5000,9,FALSE))</f>
        <v>0</v>
      </c>
      <c r="R36" s="62">
        <f>IF(ISNA(VLOOKUP($Y$1*1000+P36,年齢別人口集計表AD2!$A$2:$K$5000,10,FALSE)),0,VLOOKUP($Y$1*1000+P36,年齢別人口集計表AD2!$A$2:$K$5000,10,FALSE))</f>
        <v>0</v>
      </c>
      <c r="S36" s="62">
        <f>SUM(Q36:R36)</f>
        <v>0</v>
      </c>
      <c r="X36" s="57" t="s">
        <v>34</v>
      </c>
      <c r="Y36" s="57">
        <v>37</v>
      </c>
    </row>
    <row r="37" spans="1:25" x14ac:dyDescent="0.15">
      <c r="A37" s="62">
        <v>81</v>
      </c>
      <c r="B37" s="62">
        <f>IF(ISNA(VLOOKUP($Y$1*1000+A37,年齢別人口集計表AD2!$A$2:$K$5000,9,FALSE)),0,VLOOKUP($Y$1*1000+A37,年齢別人口集計表AD2!$A$2:$K$5000,9,FALSE))</f>
        <v>0</v>
      </c>
      <c r="C37" s="62">
        <f>IF(ISNA(VLOOKUP($Y$1*1000+A37,年齢別人口集計表AD2!$A$2:$K$5000,10,FALSE)),0,VLOOKUP($Y$1*1000+A37,年齢別人口集計表AD2!$A$2:$K$5000,10,FALSE))</f>
        <v>0</v>
      </c>
      <c r="D37" s="62">
        <f>SUM(B37:C37)</f>
        <v>0</v>
      </c>
      <c r="E37" s="63"/>
      <c r="F37" s="62">
        <v>86</v>
      </c>
      <c r="G37" s="62">
        <f>IF(ISNA(VLOOKUP($Y$1*1000+F37,年齢別人口集計表AD2!$A$2:$K$5000,9,FALSE)),0,VLOOKUP($Y$1*1000+F37,年齢別人口集計表AD2!$A$2:$K$5000,9,FALSE))</f>
        <v>0</v>
      </c>
      <c r="H37" s="62">
        <f>IF(ISNA(VLOOKUP($Y$1*1000+F37,年齢別人口集計表AD2!$A$2:$K$5000,10,FALSE)),0,VLOOKUP($Y$1*1000+F37,年齢別人口集計表AD2!$A$2:$K$5000,10,FALSE))</f>
        <v>0</v>
      </c>
      <c r="I37" s="62">
        <f>SUM(G37:H37)</f>
        <v>0</v>
      </c>
      <c r="J37" s="63"/>
      <c r="K37" s="62">
        <v>91</v>
      </c>
      <c r="L37" s="62">
        <f>IF(ISNA(VLOOKUP($Y$1*1000+K37,年齢別人口集計表AD2!$A$2:$K$5000,9,FALSE)),0,VLOOKUP($Y$1*1000+K37,年齢別人口集計表AD2!$A$2:$K$5000,9,FALSE))</f>
        <v>0</v>
      </c>
      <c r="M37" s="62">
        <f>IF(ISNA(VLOOKUP($Y$1*1000+K37,年齢別人口集計表AD2!$A$2:$K$5000,10,FALSE)),0,VLOOKUP($Y$1*1000+K37,年齢別人口集計表AD2!$A$2:$K$5000,10,FALSE))</f>
        <v>0</v>
      </c>
      <c r="N37" s="62">
        <f>SUM(L37:M37)</f>
        <v>0</v>
      </c>
      <c r="O37" s="63"/>
      <c r="P37" s="62">
        <v>96</v>
      </c>
      <c r="Q37" s="62">
        <f>IF(ISNA(VLOOKUP($Y$1*1000+P37,年齢別人口集計表AD2!$A$2:$K$5000,9,FALSE)),0,VLOOKUP($Y$1*1000+P37,年齢別人口集計表AD2!$A$2:$K$5000,9,FALSE))</f>
        <v>0</v>
      </c>
      <c r="R37" s="62">
        <f>IF(ISNA(VLOOKUP($Y$1*1000+P37,年齢別人口集計表AD2!$A$2:$K$5000,10,FALSE)),0,VLOOKUP($Y$1*1000+P37,年齢別人口集計表AD2!$A$2:$K$5000,10,FALSE))</f>
        <v>0</v>
      </c>
      <c r="S37" s="62">
        <f>SUM(Q37:R37)</f>
        <v>0</v>
      </c>
      <c r="X37" s="57" t="s">
        <v>35</v>
      </c>
      <c r="Y37" s="57">
        <v>38</v>
      </c>
    </row>
    <row r="38" spans="1:25" x14ac:dyDescent="0.15">
      <c r="A38" s="62">
        <v>82</v>
      </c>
      <c r="B38" s="62">
        <f>IF(ISNA(VLOOKUP($Y$1*1000+A38,年齢別人口集計表AD2!$A$2:$K$5000,9,FALSE)),0,VLOOKUP($Y$1*1000+A38,年齢別人口集計表AD2!$A$2:$K$5000,9,FALSE))</f>
        <v>0</v>
      </c>
      <c r="C38" s="62">
        <f>IF(ISNA(VLOOKUP($Y$1*1000+A38,年齢別人口集計表AD2!$A$2:$K$5000,10,FALSE)),0,VLOOKUP($Y$1*1000+A38,年齢別人口集計表AD2!$A$2:$K$5000,10,FALSE))</f>
        <v>1</v>
      </c>
      <c r="D38" s="62">
        <f>SUM(B38:C38)</f>
        <v>1</v>
      </c>
      <c r="E38" s="63"/>
      <c r="F38" s="62">
        <v>87</v>
      </c>
      <c r="G38" s="62">
        <f>IF(ISNA(VLOOKUP($Y$1*1000+F38,年齢別人口集計表AD2!$A$2:$K$5000,9,FALSE)),0,VLOOKUP($Y$1*1000+F38,年齢別人口集計表AD2!$A$2:$K$5000,9,FALSE))</f>
        <v>0</v>
      </c>
      <c r="H38" s="62">
        <f>IF(ISNA(VLOOKUP($Y$1*1000+F38,年齢別人口集計表AD2!$A$2:$K$5000,10,FALSE)),0,VLOOKUP($Y$1*1000+F38,年齢別人口集計表AD2!$A$2:$K$5000,10,FALSE))</f>
        <v>1</v>
      </c>
      <c r="I38" s="62">
        <f>SUM(G38:H38)</f>
        <v>1</v>
      </c>
      <c r="J38" s="63"/>
      <c r="K38" s="62">
        <v>92</v>
      </c>
      <c r="L38" s="62">
        <f>IF(ISNA(VLOOKUP($Y$1*1000+K38,年齢別人口集計表AD2!$A$2:$K$5000,9,FALSE)),0,VLOOKUP($Y$1*1000+K38,年齢別人口集計表AD2!$A$2:$K$5000,9,FALSE))</f>
        <v>0</v>
      </c>
      <c r="M38" s="62">
        <f>IF(ISNA(VLOOKUP($Y$1*1000+K38,年齢別人口集計表AD2!$A$2:$K$5000,10,FALSE)),0,VLOOKUP($Y$1*1000+K38,年齢別人口集計表AD2!$A$2:$K$5000,10,FALSE))</f>
        <v>0</v>
      </c>
      <c r="N38" s="62">
        <f>SUM(L38:M38)</f>
        <v>0</v>
      </c>
      <c r="O38" s="63"/>
      <c r="P38" s="62">
        <v>97</v>
      </c>
      <c r="Q38" s="62">
        <f>IF(ISNA(VLOOKUP($Y$1*1000+P38,年齢別人口集計表AD2!$A$2:$K$5000,9,FALSE)),0,VLOOKUP($Y$1*1000+P38,年齢別人口集計表AD2!$A$2:$K$5000,9,FALSE))</f>
        <v>0</v>
      </c>
      <c r="R38" s="62">
        <f>IF(ISNA(VLOOKUP($Y$1*1000+P38,年齢別人口集計表AD2!$A$2:$K$5000,10,FALSE)),0,VLOOKUP($Y$1*1000+P38,年齢別人口集計表AD2!$A$2:$K$5000,10,FALSE))</f>
        <v>0</v>
      </c>
      <c r="S38" s="62">
        <f>SUM(Q38:R38)</f>
        <v>0</v>
      </c>
      <c r="X38" s="57" t="s">
        <v>61</v>
      </c>
      <c r="Y38" s="57">
        <v>39</v>
      </c>
    </row>
    <row r="39" spans="1:25" x14ac:dyDescent="0.15">
      <c r="A39" s="62">
        <v>83</v>
      </c>
      <c r="B39" s="62">
        <f>IF(ISNA(VLOOKUP($Y$1*1000+A39,年齢別人口集計表AD2!$A$2:$K$5000,9,FALSE)),0,VLOOKUP($Y$1*1000+A39,年齢別人口集計表AD2!$A$2:$K$5000,9,FALSE))</f>
        <v>0</v>
      </c>
      <c r="C39" s="62">
        <f>IF(ISNA(VLOOKUP($Y$1*1000+A39,年齢別人口集計表AD2!$A$2:$K$5000,10,FALSE)),0,VLOOKUP($Y$1*1000+A39,年齢別人口集計表AD2!$A$2:$K$5000,10,FALSE))</f>
        <v>2</v>
      </c>
      <c r="D39" s="62">
        <f>SUM(B39:C39)</f>
        <v>2</v>
      </c>
      <c r="E39" s="63"/>
      <c r="F39" s="62">
        <v>88</v>
      </c>
      <c r="G39" s="62">
        <f>IF(ISNA(VLOOKUP($Y$1*1000+F39,年齢別人口集計表AD2!$A$2:$K$5000,9,FALSE)),0,VLOOKUP($Y$1*1000+F39,年齢別人口集計表AD2!$A$2:$K$5000,9,FALSE))</f>
        <v>1</v>
      </c>
      <c r="H39" s="62">
        <f>IF(ISNA(VLOOKUP($Y$1*1000+F39,年齢別人口集計表AD2!$A$2:$K$5000,10,FALSE)),0,VLOOKUP($Y$1*1000+F39,年齢別人口集計表AD2!$A$2:$K$5000,10,FALSE))</f>
        <v>0</v>
      </c>
      <c r="I39" s="62">
        <f>SUM(G39:H39)</f>
        <v>1</v>
      </c>
      <c r="J39" s="63"/>
      <c r="K39" s="62">
        <v>93</v>
      </c>
      <c r="L39" s="62">
        <f>IF(ISNA(VLOOKUP($Y$1*1000+K39,年齢別人口集計表AD2!$A$2:$K$5000,9,FALSE)),0,VLOOKUP($Y$1*1000+K39,年齢別人口集計表AD2!$A$2:$K$5000,9,FALSE))</f>
        <v>0</v>
      </c>
      <c r="M39" s="62">
        <f>IF(ISNA(VLOOKUP($Y$1*1000+K39,年齢別人口集計表AD2!$A$2:$K$5000,10,FALSE)),0,VLOOKUP($Y$1*1000+K39,年齢別人口集計表AD2!$A$2:$K$5000,10,FALSE))</f>
        <v>0</v>
      </c>
      <c r="N39" s="62">
        <f>SUM(L39:M39)</f>
        <v>0</v>
      </c>
      <c r="O39" s="63"/>
      <c r="P39" s="62">
        <v>98</v>
      </c>
      <c r="Q39" s="62">
        <f>IF(ISNA(VLOOKUP($Y$1*1000+P39,年齢別人口集計表AD2!$A$2:$K$5000,9,FALSE)),0,VLOOKUP($Y$1*1000+P39,年齢別人口集計表AD2!$A$2:$K$5000,9,FALSE))</f>
        <v>0</v>
      </c>
      <c r="R39" s="62">
        <f>IF(ISNA(VLOOKUP($Y$1*1000+P39,年齢別人口集計表AD2!$A$2:$K$5000,10,FALSE)),0,VLOOKUP($Y$1*1000+P39,年齢別人口集計表AD2!$A$2:$K$5000,10,FALSE))</f>
        <v>0</v>
      </c>
      <c r="S39" s="62">
        <f>SUM(Q39:R39)</f>
        <v>0</v>
      </c>
      <c r="X39" s="57" t="s">
        <v>77</v>
      </c>
      <c r="Y39" s="57">
        <v>40</v>
      </c>
    </row>
    <row r="40" spans="1:25" x14ac:dyDescent="0.15">
      <c r="A40" s="62">
        <v>84</v>
      </c>
      <c r="B40" s="62">
        <f>IF(ISNA(VLOOKUP($Y$1*1000+A40,年齢別人口集計表AD2!$A$2:$K$5000,9,FALSE)),0,VLOOKUP($Y$1*1000+A40,年齢別人口集計表AD2!$A$2:$K$5000,9,FALSE))</f>
        <v>0</v>
      </c>
      <c r="C40" s="62">
        <f>IF(ISNA(VLOOKUP($Y$1*1000+A40,年齢別人口集計表AD2!$A$2:$K$5000,10,FALSE)),0,VLOOKUP($Y$1*1000+A40,年齢別人口集計表AD2!$A$2:$K$5000,10,FALSE))</f>
        <v>0</v>
      </c>
      <c r="D40" s="62">
        <f>SUM(B40:C40)</f>
        <v>0</v>
      </c>
      <c r="E40" s="63"/>
      <c r="F40" s="62">
        <v>89</v>
      </c>
      <c r="G40" s="62">
        <f>IF(ISNA(VLOOKUP($Y$1*1000+F40,年齢別人口集計表AD2!$A$2:$K$5000,9,FALSE)),0,VLOOKUP($Y$1*1000+F40,年齢別人口集計表AD2!$A$2:$K$5000,9,FALSE))</f>
        <v>0</v>
      </c>
      <c r="H40" s="62">
        <f>IF(ISNA(VLOOKUP($Y$1*1000+F40,年齢別人口集計表AD2!$A$2:$K$5000,10,FALSE)),0,VLOOKUP($Y$1*1000+F40,年齢別人口集計表AD2!$A$2:$K$5000,10,FALSE))</f>
        <v>0</v>
      </c>
      <c r="I40" s="62">
        <f>SUM(G40:H40)</f>
        <v>0</v>
      </c>
      <c r="J40" s="63"/>
      <c r="K40" s="62">
        <v>94</v>
      </c>
      <c r="L40" s="62">
        <f>IF(ISNA(VLOOKUP($Y$1*1000+K40,年齢別人口集計表AD2!$A$2:$K$5000,9,FALSE)),0,VLOOKUP($Y$1*1000+K40,年齢別人口集計表AD2!$A$2:$K$5000,9,FALSE))</f>
        <v>0</v>
      </c>
      <c r="M40" s="62">
        <f>IF(ISNA(VLOOKUP($Y$1*1000+K40,年齢別人口集計表AD2!$A$2:$K$5000,10,FALSE)),0,VLOOKUP($Y$1*1000+K40,年齢別人口集計表AD2!$A$2:$K$5000,10,FALSE))</f>
        <v>0</v>
      </c>
      <c r="N40" s="62">
        <f>SUM(L40:M40)</f>
        <v>0</v>
      </c>
      <c r="O40" s="63"/>
      <c r="P40" s="62">
        <v>99</v>
      </c>
      <c r="Q40" s="62">
        <f>IF(ISNA(VLOOKUP($Y$1*1000+P40,年齢別人口集計表AD2!$A$2:$K$5000,9,FALSE)),0,VLOOKUP($Y$1*1000+P40,年齢別人口集計表AD2!$A$2:$K$5000,9,FALSE))</f>
        <v>0</v>
      </c>
      <c r="R40" s="62">
        <f>IF(ISNA(VLOOKUP($Y$1*1000+P40,年齢別人口集計表AD2!$A$2:$K$5000,10,FALSE)),0,VLOOKUP($Y$1*1000+P40,年齢別人口集計表AD2!$A$2:$K$5000,10,FALSE))</f>
        <v>0</v>
      </c>
      <c r="S40" s="62">
        <f>SUM(Q40:R40)</f>
        <v>0</v>
      </c>
      <c r="X40" s="57" t="s">
        <v>83</v>
      </c>
      <c r="Y40" s="57">
        <v>41</v>
      </c>
    </row>
    <row r="41" spans="1:25" x14ac:dyDescent="0.15">
      <c r="A41" s="64" t="s">
        <v>91</v>
      </c>
      <c r="B41" s="62">
        <f>SUM(B36:B40)</f>
        <v>0</v>
      </c>
      <c r="C41" s="62">
        <f>SUM(C36:C40)</f>
        <v>3</v>
      </c>
      <c r="D41" s="62">
        <f>SUM(D36:D40)</f>
        <v>3</v>
      </c>
      <c r="E41" s="63"/>
      <c r="F41" s="64" t="s">
        <v>91</v>
      </c>
      <c r="G41" s="62">
        <f>SUM(G36:G40)</f>
        <v>2</v>
      </c>
      <c r="H41" s="62">
        <f>SUM(H36:H40)</f>
        <v>1</v>
      </c>
      <c r="I41" s="62">
        <f>SUM(I36:I40)</f>
        <v>3</v>
      </c>
      <c r="J41" s="63"/>
      <c r="K41" s="64" t="s">
        <v>91</v>
      </c>
      <c r="L41" s="62">
        <f>SUM(L36:L40)</f>
        <v>0</v>
      </c>
      <c r="M41" s="62">
        <f>SUM(M36:M40)</f>
        <v>0</v>
      </c>
      <c r="N41" s="62">
        <f>SUM(N36:N40)</f>
        <v>0</v>
      </c>
      <c r="O41" s="63"/>
      <c r="P41" s="64" t="s">
        <v>91</v>
      </c>
      <c r="Q41" s="62">
        <f>SUM(Q36:Q40)</f>
        <v>0</v>
      </c>
      <c r="R41" s="62">
        <f>SUM(R36:R40)</f>
        <v>0</v>
      </c>
      <c r="S41" s="62">
        <f>SUM(S36:S40)</f>
        <v>0</v>
      </c>
      <c r="U41" s="65">
        <f>Q41+L41+G41+B41</f>
        <v>2</v>
      </c>
      <c r="V41" s="65">
        <f>R41+M41+H41+C41</f>
        <v>4</v>
      </c>
      <c r="X41" s="57" t="s">
        <v>36</v>
      </c>
      <c r="Y41" s="57">
        <v>42</v>
      </c>
    </row>
    <row r="42" spans="1:25" x14ac:dyDescent="0.15">
      <c r="A42" s="66"/>
      <c r="B42" s="66"/>
      <c r="C42" s="66"/>
      <c r="D42" s="66"/>
      <c r="F42" s="66"/>
      <c r="G42" s="66"/>
      <c r="H42" s="66"/>
      <c r="I42" s="66"/>
      <c r="K42" s="66"/>
      <c r="L42" s="66"/>
      <c r="M42" s="66"/>
      <c r="N42" s="66"/>
      <c r="P42" s="66"/>
      <c r="Q42" s="66"/>
      <c r="R42" s="66"/>
      <c r="S42" s="66"/>
      <c r="X42" s="57" t="s">
        <v>37</v>
      </c>
      <c r="Y42" s="57">
        <v>43</v>
      </c>
    </row>
    <row r="43" spans="1:25" x14ac:dyDescent="0.15">
      <c r="A43" s="64" t="s">
        <v>0</v>
      </c>
      <c r="B43" s="64" t="s">
        <v>89</v>
      </c>
      <c r="C43" s="64" t="s">
        <v>90</v>
      </c>
      <c r="D43" s="64" t="s">
        <v>91</v>
      </c>
      <c r="E43" s="63"/>
      <c r="F43" s="64" t="s">
        <v>0</v>
      </c>
      <c r="G43" s="64" t="s">
        <v>89</v>
      </c>
      <c r="H43" s="64" t="s">
        <v>90</v>
      </c>
      <c r="I43" s="64" t="s">
        <v>91</v>
      </c>
      <c r="J43" s="63"/>
      <c r="K43" s="64" t="s">
        <v>0</v>
      </c>
      <c r="L43" s="64" t="s">
        <v>89</v>
      </c>
      <c r="M43" s="64" t="s">
        <v>90</v>
      </c>
      <c r="N43" s="64" t="s">
        <v>91</v>
      </c>
      <c r="O43" s="63"/>
      <c r="P43" s="64" t="s">
        <v>0</v>
      </c>
      <c r="Q43" s="64" t="s">
        <v>89</v>
      </c>
      <c r="R43" s="64" t="s">
        <v>90</v>
      </c>
      <c r="S43" s="64" t="s">
        <v>91</v>
      </c>
      <c r="X43" s="57" t="s">
        <v>38</v>
      </c>
      <c r="Y43" s="57">
        <v>50</v>
      </c>
    </row>
    <row r="44" spans="1:25" x14ac:dyDescent="0.15">
      <c r="A44" s="62">
        <v>100</v>
      </c>
      <c r="B44" s="62">
        <f>IF(ISNA(VLOOKUP($Y$1*1000+A44,年齢別人口集計表AD2!$A$2:$K$5000,9,FALSE)),0,VLOOKUP($Y$1*1000+A44,年齢別人口集計表AD2!$A$2:$K$5000,9,FALSE))</f>
        <v>0</v>
      </c>
      <c r="C44" s="62">
        <f>IF(ISNA(VLOOKUP($Y$1*1000+A44,年齢別人口集計表AD2!$A$2:$K$5000,10,FALSE)),0,VLOOKUP($Y$1*1000+A44,年齢別人口集計表AD2!$A$2:$K$5000,10,FALSE))</f>
        <v>0</v>
      </c>
      <c r="D44" s="62">
        <f>SUM(B44:C44)</f>
        <v>0</v>
      </c>
      <c r="E44" s="63"/>
      <c r="F44" s="62">
        <v>105</v>
      </c>
      <c r="G44" s="62">
        <f>IF(ISNA(VLOOKUP($Y$1*1000+F44,年齢別人口集計表AD2!$A$2:$K$5000,9,FALSE)),0,VLOOKUP($Y$1*1000+F44,年齢別人口集計表AD2!$A$2:$K$5000,9,FALSE))</f>
        <v>0</v>
      </c>
      <c r="H44" s="62">
        <f>IF(ISNA(VLOOKUP($Y$1*1000+F44,年齢別人口集計表AD2!$A$2:$K$5000,10,FALSE)),0,VLOOKUP($Y$1*1000+F44,年齢別人口集計表AD2!$A$2:$K$5000,10,FALSE))</f>
        <v>0</v>
      </c>
      <c r="I44" s="62">
        <f>SUM(G44:H44)</f>
        <v>0</v>
      </c>
      <c r="J44" s="63"/>
      <c r="K44" s="62">
        <v>110</v>
      </c>
      <c r="L44" s="62">
        <f>IF(ISNA(VLOOKUP($Y$1*1000+K44,年齢別人口集計表AD2!$A$2:$K$5000,9,FALSE)),0,VLOOKUP($Y$1*1000+K44,年齢別人口集計表AD2!$A$2:$K$5000,9,FALSE))</f>
        <v>0</v>
      </c>
      <c r="M44" s="62">
        <f>IF(ISNA(VLOOKUP($Y$1*1000+K44,年齢別人口集計表AD2!$A$2:$K$5000,10,FALSE)),0,VLOOKUP($Y$1*1000+K44,年齢別人口集計表AD2!$A$2:$K$5000,10,FALSE))</f>
        <v>0</v>
      </c>
      <c r="N44" s="62">
        <f>SUM(L44:M44)</f>
        <v>0</v>
      </c>
      <c r="O44" s="63"/>
      <c r="P44" s="62">
        <v>115</v>
      </c>
      <c r="Q44" s="62">
        <f>IF(ISNA(VLOOKUP($Y$1*1000+P44,年齢別人口集計表AD2!$A$2:$K$5000,9,FALSE)),0,VLOOKUP($Y$1*1000+P44,年齢別人口集計表AD2!$A$2:$K$5000,9,FALSE))</f>
        <v>0</v>
      </c>
      <c r="R44" s="62">
        <f>IF(ISNA(VLOOKUP($Y$1*1000+P44,年齢別人口集計表AD2!$A$2:$K$5000,10,FALSE)),0,VLOOKUP($Y$1*1000+P44,年齢別人口集計表AD2!$A$2:$K$5000,10,FALSE))</f>
        <v>0</v>
      </c>
      <c r="S44" s="62">
        <f>SUM(Q44:R44)</f>
        <v>0</v>
      </c>
      <c r="X44" s="57" t="s">
        <v>39</v>
      </c>
      <c r="Y44" s="57">
        <v>51</v>
      </c>
    </row>
    <row r="45" spans="1:25" x14ac:dyDescent="0.15">
      <c r="A45" s="62">
        <v>101</v>
      </c>
      <c r="B45" s="62">
        <f>IF(ISNA(VLOOKUP($Y$1*1000+A45,年齢別人口集計表AD2!$A$2:$K$5000,9,FALSE)),0,VLOOKUP($Y$1*1000+A45,年齢別人口集計表AD2!$A$2:$K$5000,9,FALSE))</f>
        <v>0</v>
      </c>
      <c r="C45" s="62">
        <f>IF(ISNA(VLOOKUP($Y$1*1000+A45,年齢別人口集計表AD2!$A$2:$K$5000,10,FALSE)),0,VLOOKUP($Y$1*1000+A45,年齢別人口集計表AD2!$A$2:$K$5000,10,FALSE))</f>
        <v>0</v>
      </c>
      <c r="D45" s="62">
        <f>SUM(B45:C45)</f>
        <v>0</v>
      </c>
      <c r="E45" s="63"/>
      <c r="F45" s="62">
        <v>106</v>
      </c>
      <c r="G45" s="62">
        <f>IF(ISNA(VLOOKUP($Y$1*1000+F45,年齢別人口集計表AD2!$A$2:$K$5000,9,FALSE)),0,VLOOKUP($Y$1*1000+F45,年齢別人口集計表AD2!$A$2:$K$5000,9,FALSE))</f>
        <v>0</v>
      </c>
      <c r="H45" s="62">
        <f>IF(ISNA(VLOOKUP($Y$1*1000+F45,年齢別人口集計表AD2!$A$2:$K$5000,10,FALSE)),0,VLOOKUP($Y$1*1000+F45,年齢別人口集計表AD2!$A$2:$K$5000,10,FALSE))</f>
        <v>0</v>
      </c>
      <c r="I45" s="62">
        <f>SUM(G45:H45)</f>
        <v>0</v>
      </c>
      <c r="J45" s="63"/>
      <c r="K45" s="62">
        <v>111</v>
      </c>
      <c r="L45" s="62">
        <f>IF(ISNA(VLOOKUP($Y$1*1000+K45,年齢別人口集計表AD2!$A$2:$K$5000,9,FALSE)),0,VLOOKUP($Y$1*1000+K45,年齢別人口集計表AD2!$A$2:$K$5000,9,FALSE))</f>
        <v>0</v>
      </c>
      <c r="M45" s="62">
        <f>IF(ISNA(VLOOKUP($Y$1*1000+K45,年齢別人口集計表AD2!$A$2:$K$5000,10,FALSE)),0,VLOOKUP($Y$1*1000+K45,年齢別人口集計表AD2!$A$2:$K$5000,10,FALSE))</f>
        <v>0</v>
      </c>
      <c r="N45" s="62">
        <f>SUM(L45:M45)</f>
        <v>0</v>
      </c>
      <c r="O45" s="63"/>
      <c r="P45" s="62">
        <v>116</v>
      </c>
      <c r="Q45" s="62">
        <f>IF(ISNA(VLOOKUP($Y$1*1000+P45,年齢別人口集計表AD2!$A$2:$K$5000,9,FALSE)),0,VLOOKUP($Y$1*1000+P45,年齢別人口集計表AD2!$A$2:$K$5000,9,FALSE))</f>
        <v>0</v>
      </c>
      <c r="R45" s="62">
        <f>IF(ISNA(VLOOKUP($Y$1*1000+P45,年齢別人口集計表AD2!$A$2:$K$5000,10,FALSE)),0,VLOOKUP($Y$1*1000+P45,年齢別人口集計表AD2!$A$2:$K$5000,10,FALSE))</f>
        <v>0</v>
      </c>
      <c r="S45" s="62">
        <f>SUM(Q45:R45)</f>
        <v>0</v>
      </c>
      <c r="X45" s="57" t="s">
        <v>40</v>
      </c>
      <c r="Y45" s="57">
        <v>52</v>
      </c>
    </row>
    <row r="46" spans="1:25" x14ac:dyDescent="0.15">
      <c r="A46" s="62">
        <v>102</v>
      </c>
      <c r="B46" s="62">
        <f>IF(ISNA(VLOOKUP($Y$1*1000+A46,年齢別人口集計表AD2!$A$2:$K$5000,9,FALSE)),0,VLOOKUP($Y$1*1000+A46,年齢別人口集計表AD2!$A$2:$K$5000,9,FALSE))</f>
        <v>0</v>
      </c>
      <c r="C46" s="62">
        <f>IF(ISNA(VLOOKUP($Y$1*1000+A46,年齢別人口集計表AD2!$A$2:$K$5000,10,FALSE)),0,VLOOKUP($Y$1*1000+A46,年齢別人口集計表AD2!$A$2:$K$5000,10,FALSE))</f>
        <v>0</v>
      </c>
      <c r="D46" s="62">
        <f>SUM(B46:C46)</f>
        <v>0</v>
      </c>
      <c r="E46" s="63"/>
      <c r="F46" s="62">
        <v>107</v>
      </c>
      <c r="G46" s="62">
        <f>IF(ISNA(VLOOKUP($Y$1*1000+F46,年齢別人口集計表AD2!$A$2:$K$5000,9,FALSE)),0,VLOOKUP($Y$1*1000+F46,年齢別人口集計表AD2!$A$2:$K$5000,9,FALSE))</f>
        <v>0</v>
      </c>
      <c r="H46" s="62">
        <f>IF(ISNA(VLOOKUP($Y$1*1000+F46,年齢別人口集計表AD2!$A$2:$K$5000,10,FALSE)),0,VLOOKUP($Y$1*1000+F46,年齢別人口集計表AD2!$A$2:$K$5000,10,FALSE))</f>
        <v>0</v>
      </c>
      <c r="I46" s="62">
        <f>SUM(G46:H46)</f>
        <v>0</v>
      </c>
      <c r="J46" s="63"/>
      <c r="K46" s="62">
        <v>112</v>
      </c>
      <c r="L46" s="62">
        <f>IF(ISNA(VLOOKUP($Y$1*1000+K46,年齢別人口集計表AD2!$A$2:$K$5000,9,FALSE)),0,VLOOKUP($Y$1*1000+K46,年齢別人口集計表AD2!$A$2:$K$5000,9,FALSE))</f>
        <v>0</v>
      </c>
      <c r="M46" s="62">
        <f>IF(ISNA(VLOOKUP($Y$1*1000+K46,年齢別人口集計表AD2!$A$2:$K$5000,10,FALSE)),0,VLOOKUP($Y$1*1000+K46,年齢別人口集計表AD2!$A$2:$K$5000,10,FALSE))</f>
        <v>0</v>
      </c>
      <c r="N46" s="62">
        <f>SUM(L46:M46)</f>
        <v>0</v>
      </c>
      <c r="O46" s="63"/>
      <c r="P46" s="62">
        <v>117</v>
      </c>
      <c r="Q46" s="62">
        <f>IF(ISNA(VLOOKUP($Y$1*1000+P46,年齢別人口集計表AD2!$A$2:$K$5000,9,FALSE)),0,VLOOKUP($Y$1*1000+P46,年齢別人口集計表AD2!$A$2:$K$5000,9,FALSE))</f>
        <v>0</v>
      </c>
      <c r="R46" s="62">
        <f>IF(ISNA(VLOOKUP($Y$1*1000+P46,年齢別人口集計表AD2!$A$2:$K$5000,10,FALSE)),0,VLOOKUP($Y$1*1000+P46,年齢別人口集計表AD2!$A$2:$K$5000,10,FALSE))</f>
        <v>0</v>
      </c>
      <c r="S46" s="62">
        <f>SUM(Q46:R46)</f>
        <v>0</v>
      </c>
      <c r="X46" s="57" t="s">
        <v>41</v>
      </c>
      <c r="Y46" s="57">
        <v>53</v>
      </c>
    </row>
    <row r="47" spans="1:25" x14ac:dyDescent="0.15">
      <c r="A47" s="62">
        <v>103</v>
      </c>
      <c r="B47" s="62">
        <f>IF(ISNA(VLOOKUP($Y$1*1000+A47,年齢別人口集計表AD2!$A$2:$K$5000,9,FALSE)),0,VLOOKUP($Y$1*1000+A47,年齢別人口集計表AD2!$A$2:$K$5000,9,FALSE))</f>
        <v>0</v>
      </c>
      <c r="C47" s="62">
        <f>IF(ISNA(VLOOKUP($Y$1*1000+A47,年齢別人口集計表AD2!$A$2:$K$5000,10,FALSE)),0,VLOOKUP($Y$1*1000+A47,年齢別人口集計表AD2!$A$2:$K$5000,10,FALSE))</f>
        <v>0</v>
      </c>
      <c r="D47" s="62">
        <f>SUM(B47:C47)</f>
        <v>0</v>
      </c>
      <c r="E47" s="63"/>
      <c r="F47" s="62">
        <v>108</v>
      </c>
      <c r="G47" s="62">
        <f>IF(ISNA(VLOOKUP($Y$1*1000+F47,年齢別人口集計表AD2!$A$2:$K$5000,9,FALSE)),0,VLOOKUP($Y$1*1000+F47,年齢別人口集計表AD2!$A$2:$K$5000,9,FALSE))</f>
        <v>0</v>
      </c>
      <c r="H47" s="62">
        <f>IF(ISNA(VLOOKUP($Y$1*1000+F47,年齢別人口集計表AD2!$A$2:$K$5000,10,FALSE)),0,VLOOKUP($Y$1*1000+F47,年齢別人口集計表AD2!$A$2:$K$5000,10,FALSE))</f>
        <v>0</v>
      </c>
      <c r="I47" s="62">
        <f>SUM(G47:H47)</f>
        <v>0</v>
      </c>
      <c r="J47" s="63"/>
      <c r="K47" s="62">
        <v>113</v>
      </c>
      <c r="L47" s="62">
        <f>IF(ISNA(VLOOKUP($Y$1*1000+K47,年齢別人口集計表AD2!$A$2:$K$5000,9,FALSE)),0,VLOOKUP($Y$1*1000+K47,年齢別人口集計表AD2!$A$2:$K$5000,9,FALSE))</f>
        <v>0</v>
      </c>
      <c r="M47" s="62">
        <f>IF(ISNA(VLOOKUP($Y$1*1000+K47,年齢別人口集計表AD2!$A$2:$K$5000,10,FALSE)),0,VLOOKUP($Y$1*1000+K47,年齢別人口集計表AD2!$A$2:$K$5000,10,FALSE))</f>
        <v>0</v>
      </c>
      <c r="N47" s="62">
        <f>SUM(L47:M47)</f>
        <v>0</v>
      </c>
      <c r="O47" s="63"/>
      <c r="P47" s="62">
        <v>118</v>
      </c>
      <c r="Q47" s="62">
        <f>IF(ISNA(VLOOKUP($Y$1*1000+P47,年齢別人口集計表AD2!$A$2:$K$5000,9,FALSE)),0,VLOOKUP($Y$1*1000+P47,年齢別人口集計表AD2!$A$2:$K$5000,9,FALSE))</f>
        <v>0</v>
      </c>
      <c r="R47" s="62">
        <f>IF(ISNA(VLOOKUP($Y$1*1000+P47,年齢別人口集計表AD2!$A$2:$K$5000,10,FALSE)),0,VLOOKUP($Y$1*1000+P47,年齢別人口集計表AD2!$A$2:$K$5000,10,FALSE))</f>
        <v>0</v>
      </c>
      <c r="S47" s="62">
        <f>SUM(Q47:R47)</f>
        <v>0</v>
      </c>
      <c r="X47" s="57" t="s">
        <v>42</v>
      </c>
      <c r="Y47" s="57">
        <v>54</v>
      </c>
    </row>
    <row r="48" spans="1:25" x14ac:dyDescent="0.15">
      <c r="A48" s="62">
        <v>104</v>
      </c>
      <c r="B48" s="62">
        <f>IF(ISNA(VLOOKUP($Y$1*1000+A48,年齢別人口集計表AD2!$A$2:$K$5000,9,FALSE)),0,VLOOKUP($Y$1*1000+A48,年齢別人口集計表AD2!$A$2:$K$5000,9,FALSE))</f>
        <v>0</v>
      </c>
      <c r="C48" s="62">
        <f>IF(ISNA(VLOOKUP($Y$1*1000+A48,年齢別人口集計表AD2!$A$2:$K$5000,10,FALSE)),0,VLOOKUP($Y$1*1000+A48,年齢別人口集計表AD2!$A$2:$K$5000,10,FALSE))</f>
        <v>0</v>
      </c>
      <c r="D48" s="62">
        <f>SUM(B48:C48)</f>
        <v>0</v>
      </c>
      <c r="E48" s="63"/>
      <c r="F48" s="62">
        <v>109</v>
      </c>
      <c r="G48" s="62">
        <f>IF(ISNA(VLOOKUP($Y$1*1000+F48,年齢別人口集計表AD2!$A$2:$K$5000,9,FALSE)),0,VLOOKUP($Y$1*1000+F48,年齢別人口集計表AD2!$A$2:$K$5000,9,FALSE))</f>
        <v>0</v>
      </c>
      <c r="H48" s="62">
        <f>IF(ISNA(VLOOKUP($Y$1*1000+F48,年齢別人口集計表AD2!$A$2:$K$5000,10,FALSE)),0,VLOOKUP($Y$1*1000+F48,年齢別人口集計表AD2!$A$2:$K$5000,10,FALSE))</f>
        <v>0</v>
      </c>
      <c r="I48" s="62">
        <f>SUM(G48:H48)</f>
        <v>0</v>
      </c>
      <c r="J48" s="63"/>
      <c r="K48" s="62">
        <v>114</v>
      </c>
      <c r="L48" s="62">
        <f>IF(ISNA(VLOOKUP($Y$1*1000+K48,年齢別人口集計表AD2!$A$2:$K$5000,9,FALSE)),0,VLOOKUP($Y$1*1000+K48,年齢別人口集計表AD2!$A$2:$K$5000,9,FALSE))</f>
        <v>0</v>
      </c>
      <c r="M48" s="62">
        <f>IF(ISNA(VLOOKUP($Y$1*1000+K48,年齢別人口集計表AD2!$A$2:$K$5000,10,FALSE)),0,VLOOKUP($Y$1*1000+K48,年齢別人口集計表AD2!$A$2:$K$5000,10,FALSE))</f>
        <v>0</v>
      </c>
      <c r="N48" s="62">
        <f>SUM(L48:M48)</f>
        <v>0</v>
      </c>
      <c r="O48" s="63"/>
      <c r="P48" s="62">
        <v>119</v>
      </c>
      <c r="Q48" s="62">
        <f>IF(ISNA(VLOOKUP($Y$1*1000+P48,年齢別人口集計表AD2!$A$2:$K$5000,9,FALSE)),0,VLOOKUP($Y$1*1000+P48,年齢別人口集計表AD2!$A$2:$K$5000,9,FALSE))</f>
        <v>0</v>
      </c>
      <c r="R48" s="62">
        <f>IF(ISNA(VLOOKUP($Y$1*1000+P48,年齢別人口集計表AD2!$A$2:$K$5000,10,FALSE)),0,VLOOKUP($Y$1*1000+P48,年齢別人口集計表AD2!$A$2:$K$5000,10,FALSE))</f>
        <v>0</v>
      </c>
      <c r="S48" s="62">
        <f>SUM(Q48:R48)</f>
        <v>0</v>
      </c>
      <c r="X48" s="57" t="s">
        <v>43</v>
      </c>
      <c r="Y48" s="57">
        <v>55</v>
      </c>
    </row>
    <row r="49" spans="1:25" x14ac:dyDescent="0.15">
      <c r="A49" s="64" t="s">
        <v>91</v>
      </c>
      <c r="B49" s="62">
        <f>SUM(B44:B48)</f>
        <v>0</v>
      </c>
      <c r="C49" s="62">
        <f>SUM(C44:C48)</f>
        <v>0</v>
      </c>
      <c r="D49" s="62">
        <f>SUM(D44:D48)</f>
        <v>0</v>
      </c>
      <c r="E49" s="63"/>
      <c r="F49" s="64" t="s">
        <v>91</v>
      </c>
      <c r="G49" s="62">
        <f>SUM(G44:G48)</f>
        <v>0</v>
      </c>
      <c r="H49" s="62">
        <f>SUM(H44:H48)</f>
        <v>0</v>
      </c>
      <c r="I49" s="62">
        <f>SUM(I44:I48)</f>
        <v>0</v>
      </c>
      <c r="J49" s="63"/>
      <c r="K49" s="64" t="s">
        <v>91</v>
      </c>
      <c r="L49" s="62">
        <f>SUM(L44:L48)</f>
        <v>0</v>
      </c>
      <c r="M49" s="62">
        <f>SUM(M44:M48)</f>
        <v>0</v>
      </c>
      <c r="N49" s="62">
        <f>SUM(N44:N48)</f>
        <v>0</v>
      </c>
      <c r="O49" s="63"/>
      <c r="P49" s="64" t="s">
        <v>91</v>
      </c>
      <c r="Q49" s="62">
        <f>SUM(Q44:Q48)</f>
        <v>0</v>
      </c>
      <c r="R49" s="62">
        <f>SUM(R44:R48)</f>
        <v>0</v>
      </c>
      <c r="S49" s="62">
        <f>SUM(S44:S48)</f>
        <v>0</v>
      </c>
      <c r="U49" s="65">
        <f>Q49+L49+G49+B49</f>
        <v>0</v>
      </c>
      <c r="V49" s="65">
        <f>R49+M49+H49+C49</f>
        <v>0</v>
      </c>
      <c r="X49" s="57" t="s">
        <v>44</v>
      </c>
      <c r="Y49" s="57">
        <v>56</v>
      </c>
    </row>
    <row r="50" spans="1:25" ht="14.25" thickBot="1" x14ac:dyDescent="0.2">
      <c r="A50" s="67"/>
      <c r="B50" s="67"/>
      <c r="C50" s="67"/>
      <c r="D50" s="67"/>
      <c r="F50" s="67"/>
      <c r="G50" s="67"/>
      <c r="H50" s="67"/>
      <c r="I50" s="67"/>
      <c r="K50" s="67"/>
      <c r="L50" s="67"/>
      <c r="M50" s="67"/>
      <c r="N50" s="67"/>
      <c r="P50" s="67"/>
      <c r="Q50" s="68"/>
      <c r="R50" s="68"/>
      <c r="S50" s="68"/>
      <c r="X50" s="57" t="s">
        <v>45</v>
      </c>
      <c r="Y50" s="57">
        <v>57</v>
      </c>
    </row>
    <row r="51" spans="1:25" ht="14.25" thickBot="1" x14ac:dyDescent="0.2">
      <c r="N51" s="76"/>
      <c r="O51" s="70"/>
      <c r="P51" s="69" t="s">
        <v>94</v>
      </c>
      <c r="Q51" s="71" t="s">
        <v>89</v>
      </c>
      <c r="R51" s="72" t="s">
        <v>90</v>
      </c>
      <c r="S51" s="72" t="s">
        <v>91</v>
      </c>
      <c r="X51" s="57" t="s">
        <v>46</v>
      </c>
      <c r="Y51" s="57">
        <v>58</v>
      </c>
    </row>
    <row r="52" spans="1:25" ht="14.25" thickBot="1" x14ac:dyDescent="0.2">
      <c r="N52" s="77"/>
      <c r="O52" s="70"/>
      <c r="P52" s="73" t="s">
        <v>95</v>
      </c>
      <c r="Q52" s="74">
        <f>SUM(U9:U49)</f>
        <v>15</v>
      </c>
      <c r="R52" s="75">
        <f>SUM(V9:V49)</f>
        <v>24</v>
      </c>
      <c r="S52" s="75">
        <f>SUM(Q52:R52)</f>
        <v>39</v>
      </c>
      <c r="U52" s="65">
        <f>SUM(U9:U49)</f>
        <v>15</v>
      </c>
      <c r="V52" s="65">
        <f>SUM(V9:V49)</f>
        <v>24</v>
      </c>
      <c r="X52" s="57" t="s">
        <v>47</v>
      </c>
      <c r="Y52" s="57">
        <v>59</v>
      </c>
    </row>
    <row r="53" spans="1:25" x14ac:dyDescent="0.15">
      <c r="U53" s="65">
        <f>G33+L33+Q33+U41+U49</f>
        <v>10</v>
      </c>
      <c r="V53" s="65">
        <f>H33+M33+R33+V41+V49</f>
        <v>9</v>
      </c>
      <c r="X53" s="57" t="s">
        <v>48</v>
      </c>
      <c r="Y53" s="57">
        <v>60</v>
      </c>
    </row>
    <row r="54" spans="1:25" x14ac:dyDescent="0.15">
      <c r="U54" s="65">
        <f>Q33+U41+U49</f>
        <v>4</v>
      </c>
      <c r="V54" s="65">
        <f>R33+V41+V49</f>
        <v>7</v>
      </c>
      <c r="X54" s="57" t="s">
        <v>49</v>
      </c>
      <c r="Y54" s="57">
        <v>61</v>
      </c>
    </row>
    <row r="55" spans="1:25" x14ac:dyDescent="0.15">
      <c r="X55" s="57" t="s">
        <v>50</v>
      </c>
      <c r="Y55" s="57">
        <v>62</v>
      </c>
    </row>
    <row r="56" spans="1:25" x14ac:dyDescent="0.15">
      <c r="X56" s="57" t="s">
        <v>51</v>
      </c>
      <c r="Y56" s="57">
        <v>63</v>
      </c>
    </row>
    <row r="57" spans="1:25" x14ac:dyDescent="0.15">
      <c r="X57" s="57" t="s">
        <v>52</v>
      </c>
      <c r="Y57" s="57">
        <v>64</v>
      </c>
    </row>
    <row r="58" spans="1:25" x14ac:dyDescent="0.15">
      <c r="X58" s="57" t="s">
        <v>53</v>
      </c>
      <c r="Y58" s="57">
        <v>65</v>
      </c>
    </row>
    <row r="59" spans="1:25" x14ac:dyDescent="0.15">
      <c r="X59" s="57" t="s">
        <v>54</v>
      </c>
      <c r="Y59" s="57">
        <v>66</v>
      </c>
    </row>
    <row r="60" spans="1:25" x14ac:dyDescent="0.15">
      <c r="X60" s="57" t="s">
        <v>55</v>
      </c>
      <c r="Y60" s="57">
        <v>67</v>
      </c>
    </row>
    <row r="61" spans="1:25" x14ac:dyDescent="0.15">
      <c r="X61" s="57" t="s">
        <v>122</v>
      </c>
      <c r="Y61" s="57">
        <v>68</v>
      </c>
    </row>
    <row r="62" spans="1:25" x14ac:dyDescent="0.15">
      <c r="X62" s="57" t="s">
        <v>56</v>
      </c>
      <c r="Y62" s="57">
        <v>69</v>
      </c>
    </row>
    <row r="63" spans="1:25" x14ac:dyDescent="0.15">
      <c r="X63" s="57" t="s">
        <v>57</v>
      </c>
      <c r="Y63" s="57">
        <v>70</v>
      </c>
    </row>
    <row r="64" spans="1:25" x14ac:dyDescent="0.15">
      <c r="X64" s="57" t="s">
        <v>58</v>
      </c>
      <c r="Y64" s="57">
        <v>71</v>
      </c>
    </row>
    <row r="65" spans="24:25" x14ac:dyDescent="0.15">
      <c r="X65" s="57" t="s">
        <v>59</v>
      </c>
      <c r="Y65" s="57">
        <v>72</v>
      </c>
    </row>
    <row r="66" spans="24:25" x14ac:dyDescent="0.15">
      <c r="X66" s="57" t="s">
        <v>60</v>
      </c>
      <c r="Y66" s="57">
        <v>73</v>
      </c>
    </row>
  </sheetData>
  <sheetProtection sheet="1"/>
  <phoneticPr fontId="2"/>
  <dataValidations count="1">
    <dataValidation type="list" allowBlank="1" showInputMessage="1" showErrorMessage="1" sqref="H1">
      <formula1>$X$3:$X$66</formula1>
    </dataValidation>
  </dataValidations>
  <pageMargins left="0.99" right="0.78700000000000003" top="0.47" bottom="0.28000000000000003" header="0.4" footer="0.21"/>
  <pageSetup paperSize="9" scale="84" orientation="landscape" verticalDpi="0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66"/>
  <sheetViews>
    <sheetView tabSelected="1" zoomScale="80" workbookViewId="0">
      <pane ySplit="1" topLeftCell="A2" activePane="bottomLeft" state="frozen"/>
      <selection activeCell="I52" sqref="I52"/>
      <selection pane="bottomLeft" activeCell="I52" sqref="I52"/>
    </sheetView>
  </sheetViews>
  <sheetFormatPr defaultRowHeight="13.5" x14ac:dyDescent="0.15"/>
  <cols>
    <col min="1" max="4" width="9" style="57"/>
    <col min="5" max="5" width="2.125" style="57" customWidth="1"/>
    <col min="6" max="9" width="9" style="57"/>
    <col min="10" max="10" width="0.875" style="57" customWidth="1"/>
    <col min="11" max="14" width="9" style="57"/>
    <col min="15" max="15" width="1" style="57" customWidth="1"/>
    <col min="16" max="16384" width="9" style="57"/>
  </cols>
  <sheetData>
    <row r="1" spans="1:25" x14ac:dyDescent="0.15">
      <c r="A1" s="55" t="s">
        <v>99</v>
      </c>
      <c r="B1" s="55"/>
      <c r="C1" s="55"/>
      <c r="D1" s="55"/>
      <c r="E1" s="55"/>
      <c r="F1" s="55"/>
      <c r="G1" s="56" t="s">
        <v>92</v>
      </c>
      <c r="H1" s="78" t="s">
        <v>98</v>
      </c>
      <c r="J1" s="55"/>
      <c r="K1" s="55"/>
      <c r="L1" s="55"/>
      <c r="M1" s="55"/>
      <c r="N1" s="55"/>
      <c r="O1" s="55" t="s">
        <v>93</v>
      </c>
      <c r="P1" s="55"/>
      <c r="Q1" s="55"/>
      <c r="R1" s="55" t="str">
        <f>高齢者率65!J1</f>
        <v>平成30年3月末</v>
      </c>
      <c r="S1" s="55"/>
      <c r="Y1" s="55">
        <f>VLOOKUP(H1,X3:Y67,2,FALSE)</f>
        <v>4</v>
      </c>
    </row>
    <row r="2" spans="1:25" x14ac:dyDescent="0.15">
      <c r="A2" s="58"/>
      <c r="B2" s="58"/>
      <c r="C2" s="58"/>
      <c r="D2" s="58"/>
      <c r="E2" s="55"/>
      <c r="F2" s="58"/>
      <c r="G2" s="58"/>
      <c r="H2" s="58"/>
      <c r="I2" s="58"/>
      <c r="J2" s="55"/>
      <c r="K2" s="58"/>
      <c r="L2" s="58"/>
      <c r="M2" s="58"/>
      <c r="N2" s="58"/>
      <c r="O2" s="55"/>
      <c r="P2" s="58"/>
      <c r="Q2" s="58"/>
      <c r="R2" s="58"/>
      <c r="S2" s="58"/>
    </row>
    <row r="3" spans="1:25" x14ac:dyDescent="0.15">
      <c r="A3" s="59" t="s">
        <v>0</v>
      </c>
      <c r="B3" s="59" t="s">
        <v>89</v>
      </c>
      <c r="C3" s="59" t="s">
        <v>90</v>
      </c>
      <c r="D3" s="59" t="s">
        <v>91</v>
      </c>
      <c r="E3" s="60"/>
      <c r="F3" s="59" t="s">
        <v>0</v>
      </c>
      <c r="G3" s="59" t="s">
        <v>89</v>
      </c>
      <c r="H3" s="59" t="s">
        <v>90</v>
      </c>
      <c r="I3" s="59" t="s">
        <v>91</v>
      </c>
      <c r="J3" s="60"/>
      <c r="K3" s="59" t="s">
        <v>0</v>
      </c>
      <c r="L3" s="59" t="s">
        <v>89</v>
      </c>
      <c r="M3" s="59" t="s">
        <v>90</v>
      </c>
      <c r="N3" s="59" t="s">
        <v>91</v>
      </c>
      <c r="O3" s="60"/>
      <c r="P3" s="59" t="s">
        <v>0</v>
      </c>
      <c r="Q3" s="59" t="s">
        <v>89</v>
      </c>
      <c r="R3" s="59" t="s">
        <v>90</v>
      </c>
      <c r="S3" s="59" t="s">
        <v>91</v>
      </c>
      <c r="T3" s="61"/>
      <c r="X3" s="57" t="s">
        <v>2</v>
      </c>
      <c r="Y3" s="57">
        <v>1</v>
      </c>
    </row>
    <row r="4" spans="1:25" x14ac:dyDescent="0.15">
      <c r="A4" s="62">
        <v>0</v>
      </c>
      <c r="B4" s="62">
        <f>IF(ISNA(VLOOKUP($Y$1*1000+A4,年齢別人口集計表AD2!$A$2:$K$5000,9,FALSE)),0,VLOOKUP($Y$1*1000+A4,年齢別人口集計表AD2!$A$2:$K$5000,9,FALSE))</f>
        <v>0</v>
      </c>
      <c r="C4" s="62">
        <f>IF(ISNA(VLOOKUP($Y$1*1000+A4,年齢別人口集計表AD2!$A$2:$K$5000,10,FALSE)),0,VLOOKUP($Y$1*1000+A4,年齢別人口集計表AD2!$A$2:$K$5000,10,FALSE))</f>
        <v>0</v>
      </c>
      <c r="D4" s="62">
        <f>SUM(B4:C4)</f>
        <v>0</v>
      </c>
      <c r="E4" s="63"/>
      <c r="F4" s="62">
        <v>5</v>
      </c>
      <c r="G4" s="62">
        <f>IF(ISNA(VLOOKUP($Y$1*1000+F4,年齢別人口集計表AD2!$A$2:$K$5000,9,FALSE)),0,VLOOKUP($Y$1*1000+F4,年齢別人口集計表AD2!$A$2:$K$5000,9,FALSE))</f>
        <v>0</v>
      </c>
      <c r="H4" s="62">
        <f>IF(ISNA(VLOOKUP($Y$1*1000+F4,年齢別人口集計表AD2!$A$2:$K$5000,10,FALSE)),0,VLOOKUP($Y$1*1000+F4,年齢別人口集計表AD2!$A$2:$K$5000,10,FALSE))</f>
        <v>0</v>
      </c>
      <c r="I4" s="62">
        <f>SUM(G4:H4)</f>
        <v>0</v>
      </c>
      <c r="J4" s="63"/>
      <c r="K4" s="62">
        <v>10</v>
      </c>
      <c r="L4" s="62">
        <f>IF(ISNA(VLOOKUP($Y$1*1000+K4,年齢別人口集計表AD2!$A$2:$K$5000,9,FALSE)),0,VLOOKUP($Y$1*1000+K4,年齢別人口集計表AD2!$A$2:$K$5000,9,FALSE))</f>
        <v>0</v>
      </c>
      <c r="M4" s="62">
        <f>IF(ISNA(VLOOKUP($Y$1*1000+K4,年齢別人口集計表AD2!$A$2:$K$5000,10,FALSE)),0,VLOOKUP($Y$1*1000+K4,年齢別人口集計表AD2!$A$2:$K$5000,10,FALSE))</f>
        <v>0</v>
      </c>
      <c r="N4" s="62">
        <f>SUM(L4:M4)</f>
        <v>0</v>
      </c>
      <c r="O4" s="63"/>
      <c r="P4" s="62">
        <v>15</v>
      </c>
      <c r="Q4" s="62">
        <f>IF(ISNA(VLOOKUP($Y$1*1000+P4,年齢別人口集計表AD2!$A$2:$K$5000,9,FALSE)),0,VLOOKUP($Y$1*1000+P4,年齢別人口集計表AD2!$A$2:$K$5000,9,FALSE))</f>
        <v>0</v>
      </c>
      <c r="R4" s="62">
        <f>IF(ISNA(VLOOKUP($Y$1*1000+P4,年齢別人口集計表AD2!$A$2:$K$5000,10,FALSE)),0,VLOOKUP($Y$1*1000+P4,年齢別人口集計表AD2!$A$2:$K$5000,10,FALSE))</f>
        <v>0</v>
      </c>
      <c r="S4" s="62">
        <f>SUM(Q4:R4)</f>
        <v>0</v>
      </c>
      <c r="X4" s="57" t="s">
        <v>3</v>
      </c>
      <c r="Y4" s="57">
        <v>2</v>
      </c>
    </row>
    <row r="5" spans="1:25" x14ac:dyDescent="0.15">
      <c r="A5" s="62">
        <v>1</v>
      </c>
      <c r="B5" s="62">
        <f>IF(ISNA(VLOOKUP($Y$1*1000+A5,年齢別人口集計表AD2!$A$2:$K$5000,9,FALSE)),0,VLOOKUP($Y$1*1000+A5,年齢別人口集計表AD2!$A$2:$K$5000,9,FALSE))</f>
        <v>0</v>
      </c>
      <c r="C5" s="62">
        <f>IF(ISNA(VLOOKUP($Y$1*1000+A5,年齢別人口集計表AD2!$A$2:$K$5000,10,FALSE)),0,VLOOKUP($Y$1*1000+A5,年齢別人口集計表AD2!$A$2:$K$5000,10,FALSE))</f>
        <v>1</v>
      </c>
      <c r="D5" s="62">
        <f>SUM(B5:C5)</f>
        <v>1</v>
      </c>
      <c r="E5" s="63"/>
      <c r="F5" s="62">
        <v>6</v>
      </c>
      <c r="G5" s="62">
        <f>IF(ISNA(VLOOKUP($Y$1*1000+F5,年齢別人口集計表AD2!$A$2:$K$5000,9,FALSE)),0,VLOOKUP($Y$1*1000+F5,年齢別人口集計表AD2!$A$2:$K$5000,9,FALSE))</f>
        <v>0</v>
      </c>
      <c r="H5" s="62">
        <f>IF(ISNA(VLOOKUP($Y$1*1000+F5,年齢別人口集計表AD2!$A$2:$K$5000,10,FALSE)),0,VLOOKUP($Y$1*1000+F5,年齢別人口集計表AD2!$A$2:$K$5000,10,FALSE))</f>
        <v>0</v>
      </c>
      <c r="I5" s="62">
        <f>SUM(G5:H5)</f>
        <v>0</v>
      </c>
      <c r="J5" s="63"/>
      <c r="K5" s="62">
        <v>11</v>
      </c>
      <c r="L5" s="62">
        <f>IF(ISNA(VLOOKUP($Y$1*1000+K5,年齢別人口集計表AD2!$A$2:$K$5000,9,FALSE)),0,VLOOKUP($Y$1*1000+K5,年齢別人口集計表AD2!$A$2:$K$5000,9,FALSE))</f>
        <v>0</v>
      </c>
      <c r="M5" s="62">
        <f>IF(ISNA(VLOOKUP($Y$1*1000+K5,年齢別人口集計表AD2!$A$2:$K$5000,10,FALSE)),0,VLOOKUP($Y$1*1000+K5,年齢別人口集計表AD2!$A$2:$K$5000,10,FALSE))</f>
        <v>0</v>
      </c>
      <c r="N5" s="62">
        <f>SUM(L5:M5)</f>
        <v>0</v>
      </c>
      <c r="O5" s="63"/>
      <c r="P5" s="62">
        <v>16</v>
      </c>
      <c r="Q5" s="62">
        <f>IF(ISNA(VLOOKUP($Y$1*1000+P5,年齢別人口集計表AD2!$A$2:$K$5000,9,FALSE)),0,VLOOKUP($Y$1*1000+P5,年齢別人口集計表AD2!$A$2:$K$5000,9,FALSE))</f>
        <v>0</v>
      </c>
      <c r="R5" s="62">
        <f>IF(ISNA(VLOOKUP($Y$1*1000+P5,年齢別人口集計表AD2!$A$2:$K$5000,10,FALSE)),0,VLOOKUP($Y$1*1000+P5,年齢別人口集計表AD2!$A$2:$K$5000,10,FALSE))</f>
        <v>0</v>
      </c>
      <c r="S5" s="62">
        <f>SUM(Q5:R5)</f>
        <v>0</v>
      </c>
      <c r="X5" s="57" t="s">
        <v>4</v>
      </c>
      <c r="Y5" s="57">
        <v>3</v>
      </c>
    </row>
    <row r="6" spans="1:25" x14ac:dyDescent="0.15">
      <c r="A6" s="62">
        <v>2</v>
      </c>
      <c r="B6" s="62">
        <f>IF(ISNA(VLOOKUP($Y$1*1000+A6,年齢別人口集計表AD2!$A$2:$K$5000,9,FALSE)),0,VLOOKUP($Y$1*1000+A6,年齢別人口集計表AD2!$A$2:$K$5000,9,FALSE))</f>
        <v>0</v>
      </c>
      <c r="C6" s="62">
        <f>IF(ISNA(VLOOKUP($Y$1*1000+A6,年齢別人口集計表AD2!$A$2:$K$5000,10,FALSE)),0,VLOOKUP($Y$1*1000+A6,年齢別人口集計表AD2!$A$2:$K$5000,10,FALSE))</f>
        <v>1</v>
      </c>
      <c r="D6" s="62">
        <f>SUM(B6:C6)</f>
        <v>1</v>
      </c>
      <c r="E6" s="63"/>
      <c r="F6" s="62">
        <v>7</v>
      </c>
      <c r="G6" s="62">
        <f>IF(ISNA(VLOOKUP($Y$1*1000+F6,年齢別人口集計表AD2!$A$2:$K$5000,9,FALSE)),0,VLOOKUP($Y$1*1000+F6,年齢別人口集計表AD2!$A$2:$K$5000,9,FALSE))</f>
        <v>1</v>
      </c>
      <c r="H6" s="62">
        <f>IF(ISNA(VLOOKUP($Y$1*1000+F6,年齢別人口集計表AD2!$A$2:$K$5000,10,FALSE)),0,VLOOKUP($Y$1*1000+F6,年齢別人口集計表AD2!$A$2:$K$5000,10,FALSE))</f>
        <v>0</v>
      </c>
      <c r="I6" s="62">
        <f>SUM(G6:H6)</f>
        <v>1</v>
      </c>
      <c r="J6" s="63"/>
      <c r="K6" s="62">
        <v>12</v>
      </c>
      <c r="L6" s="62">
        <f>IF(ISNA(VLOOKUP($Y$1*1000+K6,年齢別人口集計表AD2!$A$2:$K$5000,9,FALSE)),0,VLOOKUP($Y$1*1000+K6,年齢別人口集計表AD2!$A$2:$K$5000,9,FALSE))</f>
        <v>1</v>
      </c>
      <c r="M6" s="62">
        <f>IF(ISNA(VLOOKUP($Y$1*1000+K6,年齢別人口集計表AD2!$A$2:$K$5000,10,FALSE)),0,VLOOKUP($Y$1*1000+K6,年齢別人口集計表AD2!$A$2:$K$5000,10,FALSE))</f>
        <v>0</v>
      </c>
      <c r="N6" s="62">
        <f>SUM(L6:M6)</f>
        <v>1</v>
      </c>
      <c r="O6" s="63"/>
      <c r="P6" s="62">
        <v>17</v>
      </c>
      <c r="Q6" s="62">
        <f>IF(ISNA(VLOOKUP($Y$1*1000+P6,年齢別人口集計表AD2!$A$2:$K$5000,9,FALSE)),0,VLOOKUP($Y$1*1000+P6,年齢別人口集計表AD2!$A$2:$K$5000,9,FALSE))</f>
        <v>0</v>
      </c>
      <c r="R6" s="62">
        <f>IF(ISNA(VLOOKUP($Y$1*1000+P6,年齢別人口集計表AD2!$A$2:$K$5000,10,FALSE)),0,VLOOKUP($Y$1*1000+P6,年齢別人口集計表AD2!$A$2:$K$5000,10,FALSE))</f>
        <v>1</v>
      </c>
      <c r="S6" s="62">
        <f>SUM(Q6:R6)</f>
        <v>1</v>
      </c>
      <c r="X6" s="57" t="s">
        <v>5</v>
      </c>
      <c r="Y6" s="57">
        <v>4</v>
      </c>
    </row>
    <row r="7" spans="1:25" x14ac:dyDescent="0.15">
      <c r="A7" s="62">
        <v>3</v>
      </c>
      <c r="B7" s="62">
        <f>IF(ISNA(VLOOKUP($Y$1*1000+A7,年齢別人口集計表AD2!$A$2:$K$5000,9,FALSE)),0,VLOOKUP($Y$1*1000+A7,年齢別人口集計表AD2!$A$2:$K$5000,9,FALSE))</f>
        <v>1</v>
      </c>
      <c r="C7" s="62">
        <f>IF(ISNA(VLOOKUP($Y$1*1000+A7,年齢別人口集計表AD2!$A$2:$K$5000,10,FALSE)),0,VLOOKUP($Y$1*1000+A7,年齢別人口集計表AD2!$A$2:$K$5000,10,FALSE))</f>
        <v>1</v>
      </c>
      <c r="D7" s="62">
        <f>SUM(B7:C7)</f>
        <v>2</v>
      </c>
      <c r="E7" s="63"/>
      <c r="F7" s="62">
        <v>8</v>
      </c>
      <c r="G7" s="62">
        <f>IF(ISNA(VLOOKUP($Y$1*1000+F7,年齢別人口集計表AD2!$A$2:$K$5000,9,FALSE)),0,VLOOKUP($Y$1*1000+F7,年齢別人口集計表AD2!$A$2:$K$5000,9,FALSE))</f>
        <v>0</v>
      </c>
      <c r="H7" s="62">
        <f>IF(ISNA(VLOOKUP($Y$1*1000+F7,年齢別人口集計表AD2!$A$2:$K$5000,10,FALSE)),0,VLOOKUP($Y$1*1000+F7,年齢別人口集計表AD2!$A$2:$K$5000,10,FALSE))</f>
        <v>0</v>
      </c>
      <c r="I7" s="62">
        <f>SUM(G7:H7)</f>
        <v>0</v>
      </c>
      <c r="J7" s="63"/>
      <c r="K7" s="62">
        <v>13</v>
      </c>
      <c r="L7" s="62">
        <f>IF(ISNA(VLOOKUP($Y$1*1000+K7,年齢別人口集計表AD2!$A$2:$K$5000,9,FALSE)),0,VLOOKUP($Y$1*1000+K7,年齢別人口集計表AD2!$A$2:$K$5000,9,FALSE))</f>
        <v>0</v>
      </c>
      <c r="M7" s="62">
        <f>IF(ISNA(VLOOKUP($Y$1*1000+K7,年齢別人口集計表AD2!$A$2:$K$5000,10,FALSE)),0,VLOOKUP($Y$1*1000+K7,年齢別人口集計表AD2!$A$2:$K$5000,10,FALSE))</f>
        <v>0</v>
      </c>
      <c r="N7" s="62">
        <f>SUM(L7:M7)</f>
        <v>0</v>
      </c>
      <c r="O7" s="63"/>
      <c r="P7" s="62">
        <v>18</v>
      </c>
      <c r="Q7" s="62">
        <f>IF(ISNA(VLOOKUP($Y$1*1000+P7,年齢別人口集計表AD2!$A$2:$K$5000,9,FALSE)),0,VLOOKUP($Y$1*1000+P7,年齢別人口集計表AD2!$A$2:$K$5000,9,FALSE))</f>
        <v>0</v>
      </c>
      <c r="R7" s="62">
        <f>IF(ISNA(VLOOKUP($Y$1*1000+P7,年齢別人口集計表AD2!$A$2:$K$5000,10,FALSE)),0,VLOOKUP($Y$1*1000+P7,年齢別人口集計表AD2!$A$2:$K$5000,10,FALSE))</f>
        <v>1</v>
      </c>
      <c r="S7" s="62">
        <f>SUM(Q7:R7)</f>
        <v>1</v>
      </c>
      <c r="X7" s="57" t="s">
        <v>6</v>
      </c>
      <c r="Y7" s="57">
        <v>5</v>
      </c>
    </row>
    <row r="8" spans="1:25" x14ac:dyDescent="0.15">
      <c r="A8" s="62">
        <v>4</v>
      </c>
      <c r="B8" s="62">
        <f>IF(ISNA(VLOOKUP($Y$1*1000+A8,年齢別人口集計表AD2!$A$2:$K$5000,9,FALSE)),0,VLOOKUP($Y$1*1000+A8,年齢別人口集計表AD2!$A$2:$K$5000,9,FALSE))</f>
        <v>0</v>
      </c>
      <c r="C8" s="62">
        <f>IF(ISNA(VLOOKUP($Y$1*1000+A8,年齢別人口集計表AD2!$A$2:$K$5000,10,FALSE)),0,VLOOKUP($Y$1*1000+A8,年齢別人口集計表AD2!$A$2:$K$5000,10,FALSE))</f>
        <v>0</v>
      </c>
      <c r="D8" s="62">
        <f>SUM(B8:C8)</f>
        <v>0</v>
      </c>
      <c r="E8" s="63"/>
      <c r="F8" s="62">
        <v>9</v>
      </c>
      <c r="G8" s="62">
        <f>IF(ISNA(VLOOKUP($Y$1*1000+F8,年齢別人口集計表AD2!$A$2:$K$5000,9,FALSE)),0,VLOOKUP($Y$1*1000+F8,年齢別人口集計表AD2!$A$2:$K$5000,9,FALSE))</f>
        <v>0</v>
      </c>
      <c r="H8" s="62">
        <f>IF(ISNA(VLOOKUP($Y$1*1000+F8,年齢別人口集計表AD2!$A$2:$K$5000,10,FALSE)),0,VLOOKUP($Y$1*1000+F8,年齢別人口集計表AD2!$A$2:$K$5000,10,FALSE))</f>
        <v>0</v>
      </c>
      <c r="I8" s="62">
        <f>SUM(G8:H8)</f>
        <v>0</v>
      </c>
      <c r="J8" s="63"/>
      <c r="K8" s="62">
        <v>14</v>
      </c>
      <c r="L8" s="62">
        <f>IF(ISNA(VLOOKUP($Y$1*1000+K8,年齢別人口集計表AD2!$A$2:$K$5000,9,FALSE)),0,VLOOKUP($Y$1*1000+K8,年齢別人口集計表AD2!$A$2:$K$5000,9,FALSE))</f>
        <v>0</v>
      </c>
      <c r="M8" s="62">
        <f>IF(ISNA(VLOOKUP($Y$1*1000+K8,年齢別人口集計表AD2!$A$2:$K$5000,10,FALSE)),0,VLOOKUP($Y$1*1000+K8,年齢別人口集計表AD2!$A$2:$K$5000,10,FALSE))</f>
        <v>0</v>
      </c>
      <c r="N8" s="62">
        <f>SUM(L8:M8)</f>
        <v>0</v>
      </c>
      <c r="O8" s="63"/>
      <c r="P8" s="62">
        <v>19</v>
      </c>
      <c r="Q8" s="62">
        <f>IF(ISNA(VLOOKUP($Y$1*1000+P8,年齢別人口集計表AD2!$A$2:$K$5000,9,FALSE)),0,VLOOKUP($Y$1*1000+P8,年齢別人口集計表AD2!$A$2:$K$5000,9,FALSE))</f>
        <v>0</v>
      </c>
      <c r="R8" s="62">
        <f>IF(ISNA(VLOOKUP($Y$1*1000+P8,年齢別人口集計表AD2!$A$2:$K$5000,10,FALSE)),0,VLOOKUP($Y$1*1000+P8,年齢別人口集計表AD2!$A$2:$K$5000,10,FALSE))</f>
        <v>2</v>
      </c>
      <c r="S8" s="62">
        <f>SUM(Q8:R8)</f>
        <v>2</v>
      </c>
      <c r="X8" s="57" t="s">
        <v>7</v>
      </c>
      <c r="Y8" s="57">
        <v>6</v>
      </c>
    </row>
    <row r="9" spans="1:25" x14ac:dyDescent="0.15">
      <c r="A9" s="64" t="s">
        <v>91</v>
      </c>
      <c r="B9" s="62">
        <f>SUM(B4:B8)</f>
        <v>1</v>
      </c>
      <c r="C9" s="62">
        <f>SUM(C4:C8)</f>
        <v>3</v>
      </c>
      <c r="D9" s="62">
        <f>SUM(D4:D8)</f>
        <v>4</v>
      </c>
      <c r="E9" s="63"/>
      <c r="F9" s="64" t="s">
        <v>91</v>
      </c>
      <c r="G9" s="62">
        <f>SUM(G4:G8)</f>
        <v>1</v>
      </c>
      <c r="H9" s="62">
        <f>SUM(H4:H8)</f>
        <v>0</v>
      </c>
      <c r="I9" s="62">
        <f>SUM(I4:I8)</f>
        <v>1</v>
      </c>
      <c r="J9" s="63"/>
      <c r="K9" s="64" t="s">
        <v>91</v>
      </c>
      <c r="L9" s="62">
        <f>SUM(L4:L8)</f>
        <v>1</v>
      </c>
      <c r="M9" s="62">
        <f>SUM(M4:M8)</f>
        <v>0</v>
      </c>
      <c r="N9" s="62">
        <f>SUM(N4:N8)</f>
        <v>1</v>
      </c>
      <c r="O9" s="63"/>
      <c r="P9" s="64" t="s">
        <v>91</v>
      </c>
      <c r="Q9" s="62">
        <f>SUM(Q4:Q8)</f>
        <v>0</v>
      </c>
      <c r="R9" s="62">
        <f>SUM(R4:R8)</f>
        <v>4</v>
      </c>
      <c r="S9" s="62">
        <f>SUM(S4:S8)</f>
        <v>4</v>
      </c>
      <c r="U9" s="65">
        <f>Q9+L9+G9+B9</f>
        <v>3</v>
      </c>
      <c r="V9" s="65">
        <f>R9+M9+H9+C9</f>
        <v>7</v>
      </c>
      <c r="X9" s="57" t="s">
        <v>8</v>
      </c>
      <c r="Y9" s="57">
        <v>7</v>
      </c>
    </row>
    <row r="10" spans="1:25" x14ac:dyDescent="0.15">
      <c r="A10" s="66"/>
      <c r="B10" s="66"/>
      <c r="C10" s="66"/>
      <c r="D10" s="66"/>
      <c r="F10" s="66"/>
      <c r="G10" s="66"/>
      <c r="H10" s="66"/>
      <c r="I10" s="66"/>
      <c r="K10" s="66"/>
      <c r="L10" s="66"/>
      <c r="M10" s="66"/>
      <c r="N10" s="66"/>
      <c r="P10" s="66"/>
      <c r="Q10" s="66"/>
      <c r="R10" s="66"/>
      <c r="S10" s="66"/>
      <c r="X10" s="57" t="s">
        <v>9</v>
      </c>
      <c r="Y10" s="57">
        <v>8</v>
      </c>
    </row>
    <row r="11" spans="1:25" x14ac:dyDescent="0.15">
      <c r="A11" s="64" t="s">
        <v>0</v>
      </c>
      <c r="B11" s="64" t="s">
        <v>89</v>
      </c>
      <c r="C11" s="64" t="s">
        <v>90</v>
      </c>
      <c r="D11" s="64" t="s">
        <v>91</v>
      </c>
      <c r="E11" s="63"/>
      <c r="F11" s="64" t="s">
        <v>0</v>
      </c>
      <c r="G11" s="64" t="s">
        <v>89</v>
      </c>
      <c r="H11" s="64" t="s">
        <v>90</v>
      </c>
      <c r="I11" s="64" t="s">
        <v>91</v>
      </c>
      <c r="J11" s="63"/>
      <c r="K11" s="64" t="s">
        <v>0</v>
      </c>
      <c r="L11" s="64" t="s">
        <v>89</v>
      </c>
      <c r="M11" s="64" t="s">
        <v>90</v>
      </c>
      <c r="N11" s="64" t="s">
        <v>91</v>
      </c>
      <c r="O11" s="63"/>
      <c r="P11" s="64" t="s">
        <v>0</v>
      </c>
      <c r="Q11" s="64" t="s">
        <v>89</v>
      </c>
      <c r="R11" s="64" t="s">
        <v>90</v>
      </c>
      <c r="S11" s="64" t="s">
        <v>91</v>
      </c>
      <c r="X11" s="57" t="s">
        <v>10</v>
      </c>
      <c r="Y11" s="57">
        <v>9</v>
      </c>
    </row>
    <row r="12" spans="1:25" x14ac:dyDescent="0.15">
      <c r="A12" s="62">
        <v>20</v>
      </c>
      <c r="B12" s="62">
        <f>IF(ISNA(VLOOKUP($Y$1*1000+A12,年齢別人口集計表AD2!$A$2:$K$5000,9,FALSE)),0,VLOOKUP($Y$1*1000+A12,年齢別人口集計表AD2!$A$2:$K$5000,9,FALSE))</f>
        <v>0</v>
      </c>
      <c r="C12" s="62">
        <f>IF(ISNA(VLOOKUP($Y$1*1000+A12,年齢別人口集計表AD2!$A$2:$K$5000,10,FALSE)),0,VLOOKUP($Y$1*1000+A12,年齢別人口集計表AD2!$A$2:$K$5000,10,FALSE))</f>
        <v>2</v>
      </c>
      <c r="D12" s="62">
        <f>SUM(B12:C12)</f>
        <v>2</v>
      </c>
      <c r="E12" s="63"/>
      <c r="F12" s="62">
        <v>25</v>
      </c>
      <c r="G12" s="62">
        <f>IF(ISNA(VLOOKUP($Y$1*1000+F12,年齢別人口集計表AD2!$A$2:$K$5000,9,FALSE)),0,VLOOKUP($Y$1*1000+F12,年齢別人口集計表AD2!$A$2:$K$5000,9,FALSE))</f>
        <v>0</v>
      </c>
      <c r="H12" s="62">
        <f>IF(ISNA(VLOOKUP($Y$1*1000+F12,年齢別人口集計表AD2!$A$2:$K$5000,10,FALSE)),0,VLOOKUP($Y$1*1000+F12,年齢別人口集計表AD2!$A$2:$K$5000,10,FALSE))</f>
        <v>0</v>
      </c>
      <c r="I12" s="62">
        <f>SUM(G12:H12)</f>
        <v>0</v>
      </c>
      <c r="J12" s="63"/>
      <c r="K12" s="62">
        <v>30</v>
      </c>
      <c r="L12" s="62">
        <f>IF(ISNA(VLOOKUP($Y$1*1000+K12,年齢別人口集計表AD2!$A$2:$K$5000,9,FALSE)),0,VLOOKUP($Y$1*1000+K12,年齢別人口集計表AD2!$A$2:$K$5000,9,FALSE))</f>
        <v>1</v>
      </c>
      <c r="M12" s="62">
        <f>IF(ISNA(VLOOKUP($Y$1*1000+K12,年齢別人口集計表AD2!$A$2:$K$5000,10,FALSE)),0,VLOOKUP($Y$1*1000+K12,年齢別人口集計表AD2!$A$2:$K$5000,10,FALSE))</f>
        <v>0</v>
      </c>
      <c r="N12" s="62">
        <f>SUM(L12:M12)</f>
        <v>1</v>
      </c>
      <c r="O12" s="63"/>
      <c r="P12" s="62">
        <v>35</v>
      </c>
      <c r="Q12" s="62">
        <f>IF(ISNA(VLOOKUP($Y$1*1000+P12,年齢別人口集計表AD2!$A$2:$K$5000,9,FALSE)),0,VLOOKUP($Y$1*1000+P12,年齢別人口集計表AD2!$A$2:$K$5000,9,FALSE))</f>
        <v>0</v>
      </c>
      <c r="R12" s="62">
        <f>IF(ISNA(VLOOKUP($Y$1*1000+P12,年齢別人口集計表AD2!$A$2:$K$5000,10,FALSE)),0,VLOOKUP($Y$1*1000+P12,年齢別人口集計表AD2!$A$2:$K$5000,10,FALSE))</f>
        <v>0</v>
      </c>
      <c r="S12" s="62">
        <f>SUM(Q12:R12)</f>
        <v>0</v>
      </c>
      <c r="X12" s="57" t="s">
        <v>11</v>
      </c>
      <c r="Y12" s="57">
        <v>10</v>
      </c>
    </row>
    <row r="13" spans="1:25" x14ac:dyDescent="0.15">
      <c r="A13" s="62">
        <v>21</v>
      </c>
      <c r="B13" s="62">
        <f>IF(ISNA(VLOOKUP($Y$1*1000+A13,年齢別人口集計表AD2!$A$2:$K$5000,9,FALSE)),0,VLOOKUP($Y$1*1000+A13,年齢別人口集計表AD2!$A$2:$K$5000,9,FALSE))</f>
        <v>1</v>
      </c>
      <c r="C13" s="62">
        <f>IF(ISNA(VLOOKUP($Y$1*1000+A13,年齢別人口集計表AD2!$A$2:$K$5000,10,FALSE)),0,VLOOKUP($Y$1*1000+A13,年齢別人口集計表AD2!$A$2:$K$5000,10,FALSE))</f>
        <v>0</v>
      </c>
      <c r="D13" s="62">
        <f>SUM(B13:C13)</f>
        <v>1</v>
      </c>
      <c r="E13" s="63"/>
      <c r="F13" s="62">
        <v>26</v>
      </c>
      <c r="G13" s="62">
        <f>IF(ISNA(VLOOKUP($Y$1*1000+F13,年齢別人口集計表AD2!$A$2:$K$5000,9,FALSE)),0,VLOOKUP($Y$1*1000+F13,年齢別人口集計表AD2!$A$2:$K$5000,9,FALSE))</f>
        <v>1</v>
      </c>
      <c r="H13" s="62">
        <f>IF(ISNA(VLOOKUP($Y$1*1000+F13,年齢別人口集計表AD2!$A$2:$K$5000,10,FALSE)),0,VLOOKUP($Y$1*1000+F13,年齢別人口集計表AD2!$A$2:$K$5000,10,FALSE))</f>
        <v>1</v>
      </c>
      <c r="I13" s="62">
        <f>SUM(G13:H13)</f>
        <v>2</v>
      </c>
      <c r="J13" s="63"/>
      <c r="K13" s="62">
        <v>31</v>
      </c>
      <c r="L13" s="62">
        <f>IF(ISNA(VLOOKUP($Y$1*1000+K13,年齢別人口集計表AD2!$A$2:$K$5000,9,FALSE)),0,VLOOKUP($Y$1*1000+K13,年齢別人口集計表AD2!$A$2:$K$5000,9,FALSE))</f>
        <v>0</v>
      </c>
      <c r="M13" s="62">
        <f>IF(ISNA(VLOOKUP($Y$1*1000+K13,年齢別人口集計表AD2!$A$2:$K$5000,10,FALSE)),0,VLOOKUP($Y$1*1000+K13,年齢別人口集計表AD2!$A$2:$K$5000,10,FALSE))</f>
        <v>0</v>
      </c>
      <c r="N13" s="62">
        <f>SUM(L13:M13)</f>
        <v>0</v>
      </c>
      <c r="O13" s="63"/>
      <c r="P13" s="62">
        <v>36</v>
      </c>
      <c r="Q13" s="62">
        <f>IF(ISNA(VLOOKUP($Y$1*1000+P13,年齢別人口集計表AD2!$A$2:$K$5000,9,FALSE)),0,VLOOKUP($Y$1*1000+P13,年齢別人口集計表AD2!$A$2:$K$5000,9,FALSE))</f>
        <v>0</v>
      </c>
      <c r="R13" s="62">
        <f>IF(ISNA(VLOOKUP($Y$1*1000+P13,年齢別人口集計表AD2!$A$2:$K$5000,10,FALSE)),0,VLOOKUP($Y$1*1000+P13,年齢別人口集計表AD2!$A$2:$K$5000,10,FALSE))</f>
        <v>1</v>
      </c>
      <c r="S13" s="62">
        <f>SUM(Q13:R13)</f>
        <v>1</v>
      </c>
      <c r="X13" s="57" t="s">
        <v>12</v>
      </c>
      <c r="Y13" s="57">
        <v>11</v>
      </c>
    </row>
    <row r="14" spans="1:25" x14ac:dyDescent="0.15">
      <c r="A14" s="62">
        <v>22</v>
      </c>
      <c r="B14" s="62">
        <f>IF(ISNA(VLOOKUP($Y$1*1000+A14,年齢別人口集計表AD2!$A$2:$K$5000,9,FALSE)),0,VLOOKUP($Y$1*1000+A14,年齢別人口集計表AD2!$A$2:$K$5000,9,FALSE))</f>
        <v>0</v>
      </c>
      <c r="C14" s="62">
        <f>IF(ISNA(VLOOKUP($Y$1*1000+A14,年齢別人口集計表AD2!$A$2:$K$5000,10,FALSE)),0,VLOOKUP($Y$1*1000+A14,年齢別人口集計表AD2!$A$2:$K$5000,10,FALSE))</f>
        <v>0</v>
      </c>
      <c r="D14" s="62">
        <f>SUM(B14:C14)</f>
        <v>0</v>
      </c>
      <c r="E14" s="63"/>
      <c r="F14" s="62">
        <v>27</v>
      </c>
      <c r="G14" s="62">
        <f>IF(ISNA(VLOOKUP($Y$1*1000+F14,年齢別人口集計表AD2!$A$2:$K$5000,9,FALSE)),0,VLOOKUP($Y$1*1000+F14,年齢別人口集計表AD2!$A$2:$K$5000,9,FALSE))</f>
        <v>0</v>
      </c>
      <c r="H14" s="62">
        <f>IF(ISNA(VLOOKUP($Y$1*1000+F14,年齢別人口集計表AD2!$A$2:$K$5000,10,FALSE)),0,VLOOKUP($Y$1*1000+F14,年齢別人口集計表AD2!$A$2:$K$5000,10,FALSE))</f>
        <v>0</v>
      </c>
      <c r="I14" s="62">
        <f>SUM(G14:H14)</f>
        <v>0</v>
      </c>
      <c r="J14" s="63"/>
      <c r="K14" s="62">
        <v>32</v>
      </c>
      <c r="L14" s="62">
        <f>IF(ISNA(VLOOKUP($Y$1*1000+K14,年齢別人口集計表AD2!$A$2:$K$5000,9,FALSE)),0,VLOOKUP($Y$1*1000+K14,年齢別人口集計表AD2!$A$2:$K$5000,9,FALSE))</f>
        <v>0</v>
      </c>
      <c r="M14" s="62">
        <f>IF(ISNA(VLOOKUP($Y$1*1000+K14,年齢別人口集計表AD2!$A$2:$K$5000,10,FALSE)),0,VLOOKUP($Y$1*1000+K14,年齢別人口集計表AD2!$A$2:$K$5000,10,FALSE))</f>
        <v>0</v>
      </c>
      <c r="N14" s="62">
        <f>SUM(L14:M14)</f>
        <v>0</v>
      </c>
      <c r="O14" s="63"/>
      <c r="P14" s="62">
        <v>37</v>
      </c>
      <c r="Q14" s="62">
        <f>IF(ISNA(VLOOKUP($Y$1*1000+P14,年齢別人口集計表AD2!$A$2:$K$5000,9,FALSE)),0,VLOOKUP($Y$1*1000+P14,年齢別人口集計表AD2!$A$2:$K$5000,9,FALSE))</f>
        <v>0</v>
      </c>
      <c r="R14" s="62">
        <f>IF(ISNA(VLOOKUP($Y$1*1000+P14,年齢別人口集計表AD2!$A$2:$K$5000,10,FALSE)),0,VLOOKUP($Y$1*1000+P14,年齢別人口集計表AD2!$A$2:$K$5000,10,FALSE))</f>
        <v>0</v>
      </c>
      <c r="S14" s="62">
        <f>SUM(Q14:R14)</f>
        <v>0</v>
      </c>
      <c r="X14" s="57" t="s">
        <v>13</v>
      </c>
      <c r="Y14" s="57">
        <v>12</v>
      </c>
    </row>
    <row r="15" spans="1:25" x14ac:dyDescent="0.15">
      <c r="A15" s="62">
        <v>23</v>
      </c>
      <c r="B15" s="62">
        <f>IF(ISNA(VLOOKUP($Y$1*1000+A15,年齢別人口集計表AD2!$A$2:$K$5000,9,FALSE)),0,VLOOKUP($Y$1*1000+A15,年齢別人口集計表AD2!$A$2:$K$5000,9,FALSE))</f>
        <v>1</v>
      </c>
      <c r="C15" s="62">
        <f>IF(ISNA(VLOOKUP($Y$1*1000+A15,年齢別人口集計表AD2!$A$2:$K$5000,10,FALSE)),0,VLOOKUP($Y$1*1000+A15,年齢別人口集計表AD2!$A$2:$K$5000,10,FALSE))</f>
        <v>0</v>
      </c>
      <c r="D15" s="62">
        <f>SUM(B15:C15)</f>
        <v>1</v>
      </c>
      <c r="E15" s="63"/>
      <c r="F15" s="62">
        <v>28</v>
      </c>
      <c r="G15" s="62">
        <f>IF(ISNA(VLOOKUP($Y$1*1000+F15,年齢別人口集計表AD2!$A$2:$K$5000,9,FALSE)),0,VLOOKUP($Y$1*1000+F15,年齢別人口集計表AD2!$A$2:$K$5000,9,FALSE))</f>
        <v>0</v>
      </c>
      <c r="H15" s="62">
        <f>IF(ISNA(VLOOKUP($Y$1*1000+F15,年齢別人口集計表AD2!$A$2:$K$5000,10,FALSE)),0,VLOOKUP($Y$1*1000+F15,年齢別人口集計表AD2!$A$2:$K$5000,10,FALSE))</f>
        <v>1</v>
      </c>
      <c r="I15" s="62">
        <f>SUM(G15:H15)</f>
        <v>1</v>
      </c>
      <c r="J15" s="63"/>
      <c r="K15" s="62">
        <v>33</v>
      </c>
      <c r="L15" s="62">
        <f>IF(ISNA(VLOOKUP($Y$1*1000+K15,年齢別人口集計表AD2!$A$2:$K$5000,9,FALSE)),0,VLOOKUP($Y$1*1000+K15,年齢別人口集計表AD2!$A$2:$K$5000,9,FALSE))</f>
        <v>2</v>
      </c>
      <c r="M15" s="62">
        <f>IF(ISNA(VLOOKUP($Y$1*1000+K15,年齢別人口集計表AD2!$A$2:$K$5000,10,FALSE)),0,VLOOKUP($Y$1*1000+K15,年齢別人口集計表AD2!$A$2:$K$5000,10,FALSE))</f>
        <v>1</v>
      </c>
      <c r="N15" s="62">
        <f>SUM(L15:M15)</f>
        <v>3</v>
      </c>
      <c r="O15" s="63"/>
      <c r="P15" s="62">
        <v>38</v>
      </c>
      <c r="Q15" s="62">
        <f>IF(ISNA(VLOOKUP($Y$1*1000+P15,年齢別人口集計表AD2!$A$2:$K$5000,9,FALSE)),0,VLOOKUP($Y$1*1000+P15,年齢別人口集計表AD2!$A$2:$K$5000,9,FALSE))</f>
        <v>0</v>
      </c>
      <c r="R15" s="62">
        <f>IF(ISNA(VLOOKUP($Y$1*1000+P15,年齢別人口集計表AD2!$A$2:$K$5000,10,FALSE)),0,VLOOKUP($Y$1*1000+P15,年齢別人口集計表AD2!$A$2:$K$5000,10,FALSE))</f>
        <v>1</v>
      </c>
      <c r="S15" s="62">
        <f>SUM(Q15:R15)</f>
        <v>1</v>
      </c>
      <c r="X15" s="57" t="s">
        <v>14</v>
      </c>
      <c r="Y15" s="57">
        <v>13</v>
      </c>
    </row>
    <row r="16" spans="1:25" x14ac:dyDescent="0.15">
      <c r="A16" s="62">
        <v>24</v>
      </c>
      <c r="B16" s="62">
        <f>IF(ISNA(VLOOKUP($Y$1*1000+A16,年齢別人口集計表AD2!$A$2:$K$5000,9,FALSE)),0,VLOOKUP($Y$1*1000+A16,年齢別人口集計表AD2!$A$2:$K$5000,9,FALSE))</f>
        <v>0</v>
      </c>
      <c r="C16" s="62">
        <f>IF(ISNA(VLOOKUP($Y$1*1000+A16,年齢別人口集計表AD2!$A$2:$K$5000,10,FALSE)),0,VLOOKUP($Y$1*1000+A16,年齢別人口集計表AD2!$A$2:$K$5000,10,FALSE))</f>
        <v>0</v>
      </c>
      <c r="D16" s="62">
        <f>SUM(B16:C16)</f>
        <v>0</v>
      </c>
      <c r="E16" s="63"/>
      <c r="F16" s="62">
        <v>29</v>
      </c>
      <c r="G16" s="62">
        <f>IF(ISNA(VLOOKUP($Y$1*1000+F16,年齢別人口集計表AD2!$A$2:$K$5000,9,FALSE)),0,VLOOKUP($Y$1*1000+F16,年齢別人口集計表AD2!$A$2:$K$5000,9,FALSE))</f>
        <v>0</v>
      </c>
      <c r="H16" s="62">
        <f>IF(ISNA(VLOOKUP($Y$1*1000+F16,年齢別人口集計表AD2!$A$2:$K$5000,10,FALSE)),0,VLOOKUP($Y$1*1000+F16,年齢別人口集計表AD2!$A$2:$K$5000,10,FALSE))</f>
        <v>2</v>
      </c>
      <c r="I16" s="62">
        <f>SUM(G16:H16)</f>
        <v>2</v>
      </c>
      <c r="J16" s="63"/>
      <c r="K16" s="62">
        <v>34</v>
      </c>
      <c r="L16" s="62">
        <f>IF(ISNA(VLOOKUP($Y$1*1000+K16,年齢別人口集計表AD2!$A$2:$K$5000,9,FALSE)),0,VLOOKUP($Y$1*1000+K16,年齢別人口集計表AD2!$A$2:$K$5000,9,FALSE))</f>
        <v>2</v>
      </c>
      <c r="M16" s="62">
        <f>IF(ISNA(VLOOKUP($Y$1*1000+K16,年齢別人口集計表AD2!$A$2:$K$5000,10,FALSE)),0,VLOOKUP($Y$1*1000+K16,年齢別人口集計表AD2!$A$2:$K$5000,10,FALSE))</f>
        <v>0</v>
      </c>
      <c r="N16" s="62">
        <f>SUM(L16:M16)</f>
        <v>2</v>
      </c>
      <c r="O16" s="63"/>
      <c r="P16" s="62">
        <v>39</v>
      </c>
      <c r="Q16" s="62">
        <f>IF(ISNA(VLOOKUP($Y$1*1000+P16,年齢別人口集計表AD2!$A$2:$K$5000,9,FALSE)),0,VLOOKUP($Y$1*1000+P16,年齢別人口集計表AD2!$A$2:$K$5000,9,FALSE))</f>
        <v>2</v>
      </c>
      <c r="R16" s="62">
        <f>IF(ISNA(VLOOKUP($Y$1*1000+P16,年齢別人口集計表AD2!$A$2:$K$5000,10,FALSE)),0,VLOOKUP($Y$1*1000+P16,年齢別人口集計表AD2!$A$2:$K$5000,10,FALSE))</f>
        <v>0</v>
      </c>
      <c r="S16" s="62">
        <f>SUM(Q16:R16)</f>
        <v>2</v>
      </c>
      <c r="X16" s="57" t="s">
        <v>15</v>
      </c>
      <c r="Y16" s="57">
        <v>14</v>
      </c>
    </row>
    <row r="17" spans="1:25" x14ac:dyDescent="0.15">
      <c r="A17" s="64" t="s">
        <v>91</v>
      </c>
      <c r="B17" s="62">
        <f>SUM(B12:B16)</f>
        <v>2</v>
      </c>
      <c r="C17" s="62">
        <f>SUM(C12:C16)</f>
        <v>2</v>
      </c>
      <c r="D17" s="62">
        <f>SUM(D12:D16)</f>
        <v>4</v>
      </c>
      <c r="E17" s="63"/>
      <c r="F17" s="64" t="s">
        <v>91</v>
      </c>
      <c r="G17" s="62">
        <f>SUM(G12:G16)</f>
        <v>1</v>
      </c>
      <c r="H17" s="62">
        <f>SUM(H12:H16)</f>
        <v>4</v>
      </c>
      <c r="I17" s="62">
        <f>SUM(I12:I16)</f>
        <v>5</v>
      </c>
      <c r="J17" s="63"/>
      <c r="K17" s="64" t="s">
        <v>91</v>
      </c>
      <c r="L17" s="62">
        <f>SUM(L12:L16)</f>
        <v>5</v>
      </c>
      <c r="M17" s="62">
        <f>SUM(M12:M16)</f>
        <v>1</v>
      </c>
      <c r="N17" s="62">
        <f>SUM(N12:N16)</f>
        <v>6</v>
      </c>
      <c r="O17" s="63"/>
      <c r="P17" s="64" t="s">
        <v>91</v>
      </c>
      <c r="Q17" s="62">
        <f>SUM(Q12:Q16)</f>
        <v>2</v>
      </c>
      <c r="R17" s="62">
        <f>SUM(R12:R16)</f>
        <v>2</v>
      </c>
      <c r="S17" s="62">
        <f>SUM(S12:S16)</f>
        <v>4</v>
      </c>
      <c r="U17" s="65">
        <f>Q17+L17+G17+B17</f>
        <v>10</v>
      </c>
      <c r="V17" s="65">
        <f>R17+M17+H17+C17</f>
        <v>9</v>
      </c>
      <c r="X17" s="57" t="s">
        <v>16</v>
      </c>
      <c r="Y17" s="57">
        <v>15</v>
      </c>
    </row>
    <row r="18" spans="1:25" x14ac:dyDescent="0.15">
      <c r="A18" s="66"/>
      <c r="B18" s="66"/>
      <c r="C18" s="66"/>
      <c r="D18" s="66"/>
      <c r="F18" s="66"/>
      <c r="G18" s="66"/>
      <c r="H18" s="66"/>
      <c r="I18" s="66"/>
      <c r="K18" s="66"/>
      <c r="L18" s="66"/>
      <c r="M18" s="66"/>
      <c r="N18" s="66"/>
      <c r="P18" s="66"/>
      <c r="Q18" s="66"/>
      <c r="R18" s="66"/>
      <c r="S18" s="66"/>
      <c r="X18" s="57" t="s">
        <v>17</v>
      </c>
      <c r="Y18" s="57">
        <v>16</v>
      </c>
    </row>
    <row r="19" spans="1:25" x14ac:dyDescent="0.15">
      <c r="A19" s="64" t="s">
        <v>0</v>
      </c>
      <c r="B19" s="64" t="s">
        <v>89</v>
      </c>
      <c r="C19" s="64" t="s">
        <v>90</v>
      </c>
      <c r="D19" s="64" t="s">
        <v>91</v>
      </c>
      <c r="E19" s="63"/>
      <c r="F19" s="64" t="s">
        <v>0</v>
      </c>
      <c r="G19" s="64" t="s">
        <v>89</v>
      </c>
      <c r="H19" s="64" t="s">
        <v>90</v>
      </c>
      <c r="I19" s="64" t="s">
        <v>91</v>
      </c>
      <c r="J19" s="63"/>
      <c r="K19" s="64" t="s">
        <v>0</v>
      </c>
      <c r="L19" s="64" t="s">
        <v>89</v>
      </c>
      <c r="M19" s="64" t="s">
        <v>90</v>
      </c>
      <c r="N19" s="64" t="s">
        <v>91</v>
      </c>
      <c r="O19" s="63"/>
      <c r="P19" s="64" t="s">
        <v>0</v>
      </c>
      <c r="Q19" s="64" t="s">
        <v>89</v>
      </c>
      <c r="R19" s="64" t="s">
        <v>90</v>
      </c>
      <c r="S19" s="64" t="s">
        <v>91</v>
      </c>
      <c r="X19" s="57" t="s">
        <v>18</v>
      </c>
      <c r="Y19" s="57">
        <v>17</v>
      </c>
    </row>
    <row r="20" spans="1:25" x14ac:dyDescent="0.15">
      <c r="A20" s="62">
        <v>40</v>
      </c>
      <c r="B20" s="62">
        <f>IF(ISNA(VLOOKUP($Y$1*1000+A20,年齢別人口集計表AD2!$A$2:$K$5000,9,FALSE)),0,VLOOKUP($Y$1*1000+A20,年齢別人口集計表AD2!$A$2:$K$5000,9,FALSE))</f>
        <v>0</v>
      </c>
      <c r="C20" s="62">
        <f>IF(ISNA(VLOOKUP($Y$1*1000+A20,年齢別人口集計表AD2!$A$2:$K$5000,10,FALSE)),0,VLOOKUP($Y$1*1000+A20,年齢別人口集計表AD2!$A$2:$K$5000,10,FALSE))</f>
        <v>2</v>
      </c>
      <c r="D20" s="62">
        <f>SUM(B20:C20)</f>
        <v>2</v>
      </c>
      <c r="E20" s="63"/>
      <c r="F20" s="62">
        <v>45</v>
      </c>
      <c r="G20" s="62">
        <f>IF(ISNA(VLOOKUP($Y$1*1000+F20,年齢別人口集計表AD2!$A$2:$K$5000,9,FALSE)),0,VLOOKUP($Y$1*1000+F20,年齢別人口集計表AD2!$A$2:$K$5000,9,FALSE))</f>
        <v>1</v>
      </c>
      <c r="H20" s="62">
        <f>IF(ISNA(VLOOKUP($Y$1*1000+F20,年齢別人口集計表AD2!$A$2:$K$5000,10,FALSE)),0,VLOOKUP($Y$1*1000+F20,年齢別人口集計表AD2!$A$2:$K$5000,10,FALSE))</f>
        <v>0</v>
      </c>
      <c r="I20" s="62">
        <f>SUM(G20:H20)</f>
        <v>1</v>
      </c>
      <c r="J20" s="63"/>
      <c r="K20" s="62">
        <v>50</v>
      </c>
      <c r="L20" s="62">
        <f>IF(ISNA(VLOOKUP($Y$1*1000+K20,年齢別人口集計表AD2!$A$2:$K$5000,9,FALSE)),0,VLOOKUP($Y$1*1000+K20,年齢別人口集計表AD2!$A$2:$K$5000,9,FALSE))</f>
        <v>3</v>
      </c>
      <c r="M20" s="62">
        <f>IF(ISNA(VLOOKUP($Y$1*1000+K20,年齢別人口集計表AD2!$A$2:$K$5000,10,FALSE)),0,VLOOKUP($Y$1*1000+K20,年齢別人口集計表AD2!$A$2:$K$5000,10,FALSE))</f>
        <v>1</v>
      </c>
      <c r="N20" s="62">
        <f>SUM(L20:M20)</f>
        <v>4</v>
      </c>
      <c r="O20" s="63"/>
      <c r="P20" s="62">
        <v>55</v>
      </c>
      <c r="Q20" s="62">
        <f>IF(ISNA(VLOOKUP($Y$1*1000+P20,年齢別人口集計表AD2!$A$2:$K$5000,9,FALSE)),0,VLOOKUP($Y$1*1000+P20,年齢別人口集計表AD2!$A$2:$K$5000,9,FALSE))</f>
        <v>3</v>
      </c>
      <c r="R20" s="62">
        <f>IF(ISNA(VLOOKUP($Y$1*1000+P20,年齢別人口集計表AD2!$A$2:$K$5000,10,FALSE)),0,VLOOKUP($Y$1*1000+P20,年齢別人口集計表AD2!$A$2:$K$5000,10,FALSE))</f>
        <v>0</v>
      </c>
      <c r="S20" s="62">
        <f>SUM(Q20:R20)</f>
        <v>3</v>
      </c>
      <c r="X20" s="57" t="s">
        <v>19</v>
      </c>
      <c r="Y20" s="57">
        <v>18</v>
      </c>
    </row>
    <row r="21" spans="1:25" x14ac:dyDescent="0.15">
      <c r="A21" s="62">
        <v>41</v>
      </c>
      <c r="B21" s="62">
        <f>IF(ISNA(VLOOKUP($Y$1*1000+A21,年齢別人口集計表AD2!$A$2:$K$5000,9,FALSE)),0,VLOOKUP($Y$1*1000+A21,年齢別人口集計表AD2!$A$2:$K$5000,9,FALSE))</f>
        <v>0</v>
      </c>
      <c r="C21" s="62">
        <f>IF(ISNA(VLOOKUP($Y$1*1000+A21,年齢別人口集計表AD2!$A$2:$K$5000,10,FALSE)),0,VLOOKUP($Y$1*1000+A21,年齢別人口集計表AD2!$A$2:$K$5000,10,FALSE))</f>
        <v>0</v>
      </c>
      <c r="D21" s="62">
        <f>SUM(B21:C21)</f>
        <v>0</v>
      </c>
      <c r="E21" s="63"/>
      <c r="F21" s="62">
        <v>46</v>
      </c>
      <c r="G21" s="62">
        <f>IF(ISNA(VLOOKUP($Y$1*1000+F21,年齢別人口集計表AD2!$A$2:$K$5000,9,FALSE)),0,VLOOKUP($Y$1*1000+F21,年齢別人口集計表AD2!$A$2:$K$5000,9,FALSE))</f>
        <v>0</v>
      </c>
      <c r="H21" s="62">
        <f>IF(ISNA(VLOOKUP($Y$1*1000+F21,年齢別人口集計表AD2!$A$2:$K$5000,10,FALSE)),0,VLOOKUP($Y$1*1000+F21,年齢別人口集計表AD2!$A$2:$K$5000,10,FALSE))</f>
        <v>0</v>
      </c>
      <c r="I21" s="62">
        <f>SUM(G21:H21)</f>
        <v>0</v>
      </c>
      <c r="J21" s="63"/>
      <c r="K21" s="62">
        <v>51</v>
      </c>
      <c r="L21" s="62">
        <f>IF(ISNA(VLOOKUP($Y$1*1000+K21,年齢別人口集計表AD2!$A$2:$K$5000,9,FALSE)),0,VLOOKUP($Y$1*1000+K21,年齢別人口集計表AD2!$A$2:$K$5000,9,FALSE))</f>
        <v>0</v>
      </c>
      <c r="M21" s="62">
        <f>IF(ISNA(VLOOKUP($Y$1*1000+K21,年齢別人口集計表AD2!$A$2:$K$5000,10,FALSE)),0,VLOOKUP($Y$1*1000+K21,年齢別人口集計表AD2!$A$2:$K$5000,10,FALSE))</f>
        <v>3</v>
      </c>
      <c r="N21" s="62">
        <f>SUM(L21:M21)</f>
        <v>3</v>
      </c>
      <c r="O21" s="63"/>
      <c r="P21" s="62">
        <v>56</v>
      </c>
      <c r="Q21" s="62">
        <f>IF(ISNA(VLOOKUP($Y$1*1000+P21,年齢別人口集計表AD2!$A$2:$K$5000,9,FALSE)),0,VLOOKUP($Y$1*1000+P21,年齢別人口集計表AD2!$A$2:$K$5000,9,FALSE))</f>
        <v>0</v>
      </c>
      <c r="R21" s="62">
        <f>IF(ISNA(VLOOKUP($Y$1*1000+P21,年齢別人口集計表AD2!$A$2:$K$5000,10,FALSE)),0,VLOOKUP($Y$1*1000+P21,年齢別人口集計表AD2!$A$2:$K$5000,10,FALSE))</f>
        <v>0</v>
      </c>
      <c r="S21" s="62">
        <f>SUM(Q21:R21)</f>
        <v>0</v>
      </c>
      <c r="X21" s="57" t="s">
        <v>120</v>
      </c>
      <c r="Y21" s="57">
        <v>19</v>
      </c>
    </row>
    <row r="22" spans="1:25" x14ac:dyDescent="0.15">
      <c r="A22" s="62">
        <v>42</v>
      </c>
      <c r="B22" s="62">
        <f>IF(ISNA(VLOOKUP($Y$1*1000+A22,年齢別人口集計表AD2!$A$2:$K$5000,9,FALSE)),0,VLOOKUP($Y$1*1000+A22,年齢別人口集計表AD2!$A$2:$K$5000,9,FALSE))</f>
        <v>0</v>
      </c>
      <c r="C22" s="62">
        <f>IF(ISNA(VLOOKUP($Y$1*1000+A22,年齢別人口集計表AD2!$A$2:$K$5000,10,FALSE)),0,VLOOKUP($Y$1*1000+A22,年齢別人口集計表AD2!$A$2:$K$5000,10,FALSE))</f>
        <v>1</v>
      </c>
      <c r="D22" s="62">
        <f>SUM(B22:C22)</f>
        <v>1</v>
      </c>
      <c r="E22" s="63"/>
      <c r="F22" s="62">
        <v>47</v>
      </c>
      <c r="G22" s="62">
        <f>IF(ISNA(VLOOKUP($Y$1*1000+F22,年齢別人口集計表AD2!$A$2:$K$5000,9,FALSE)),0,VLOOKUP($Y$1*1000+F22,年齢別人口集計表AD2!$A$2:$K$5000,9,FALSE))</f>
        <v>1</v>
      </c>
      <c r="H22" s="62">
        <f>IF(ISNA(VLOOKUP($Y$1*1000+F22,年齢別人口集計表AD2!$A$2:$K$5000,10,FALSE)),0,VLOOKUP($Y$1*1000+F22,年齢別人口集計表AD2!$A$2:$K$5000,10,FALSE))</f>
        <v>2</v>
      </c>
      <c r="I22" s="62">
        <f>SUM(G22:H22)</f>
        <v>3</v>
      </c>
      <c r="J22" s="63"/>
      <c r="K22" s="62">
        <v>52</v>
      </c>
      <c r="L22" s="62">
        <f>IF(ISNA(VLOOKUP($Y$1*1000+K22,年齢別人口集計表AD2!$A$2:$K$5000,9,FALSE)),0,VLOOKUP($Y$1*1000+K22,年齢別人口集計表AD2!$A$2:$K$5000,9,FALSE))</f>
        <v>0</v>
      </c>
      <c r="M22" s="62">
        <f>IF(ISNA(VLOOKUP($Y$1*1000+K22,年齢別人口集計表AD2!$A$2:$K$5000,10,FALSE)),0,VLOOKUP($Y$1*1000+K22,年齢別人口集計表AD2!$A$2:$K$5000,10,FALSE))</f>
        <v>1</v>
      </c>
      <c r="N22" s="62">
        <f>SUM(L22:M22)</f>
        <v>1</v>
      </c>
      <c r="O22" s="63"/>
      <c r="P22" s="62">
        <v>57</v>
      </c>
      <c r="Q22" s="62">
        <f>IF(ISNA(VLOOKUP($Y$1*1000+P22,年齢別人口集計表AD2!$A$2:$K$5000,9,FALSE)),0,VLOOKUP($Y$1*1000+P22,年齢別人口集計表AD2!$A$2:$K$5000,9,FALSE))</f>
        <v>1</v>
      </c>
      <c r="R22" s="62">
        <f>IF(ISNA(VLOOKUP($Y$1*1000+P22,年齢別人口集計表AD2!$A$2:$K$5000,10,FALSE)),0,VLOOKUP($Y$1*1000+P22,年齢別人口集計表AD2!$A$2:$K$5000,10,FALSE))</f>
        <v>2</v>
      </c>
      <c r="S22" s="62">
        <f>SUM(Q22:R22)</f>
        <v>3</v>
      </c>
      <c r="X22" s="57" t="s">
        <v>20</v>
      </c>
      <c r="Y22" s="57">
        <v>22</v>
      </c>
    </row>
    <row r="23" spans="1:25" x14ac:dyDescent="0.15">
      <c r="A23" s="62">
        <v>43</v>
      </c>
      <c r="B23" s="62">
        <f>IF(ISNA(VLOOKUP($Y$1*1000+A23,年齢別人口集計表AD2!$A$2:$K$5000,9,FALSE)),0,VLOOKUP($Y$1*1000+A23,年齢別人口集計表AD2!$A$2:$K$5000,9,FALSE))</f>
        <v>1</v>
      </c>
      <c r="C23" s="62">
        <f>IF(ISNA(VLOOKUP($Y$1*1000+A23,年齢別人口集計表AD2!$A$2:$K$5000,10,FALSE)),0,VLOOKUP($Y$1*1000+A23,年齢別人口集計表AD2!$A$2:$K$5000,10,FALSE))</f>
        <v>0</v>
      </c>
      <c r="D23" s="62">
        <f>SUM(B23:C23)</f>
        <v>1</v>
      </c>
      <c r="E23" s="63"/>
      <c r="F23" s="62">
        <v>48</v>
      </c>
      <c r="G23" s="62">
        <f>IF(ISNA(VLOOKUP($Y$1*1000+F23,年齢別人口集計表AD2!$A$2:$K$5000,9,FALSE)),0,VLOOKUP($Y$1*1000+F23,年齢別人口集計表AD2!$A$2:$K$5000,9,FALSE))</f>
        <v>0</v>
      </c>
      <c r="H23" s="62">
        <f>IF(ISNA(VLOOKUP($Y$1*1000+F23,年齢別人口集計表AD2!$A$2:$K$5000,10,FALSE)),0,VLOOKUP($Y$1*1000+F23,年齢別人口集計表AD2!$A$2:$K$5000,10,FALSE))</f>
        <v>3</v>
      </c>
      <c r="I23" s="62">
        <f>SUM(G23:H23)</f>
        <v>3</v>
      </c>
      <c r="J23" s="63"/>
      <c r="K23" s="62">
        <v>53</v>
      </c>
      <c r="L23" s="62">
        <f>IF(ISNA(VLOOKUP($Y$1*1000+K23,年齢別人口集計表AD2!$A$2:$K$5000,9,FALSE)),0,VLOOKUP($Y$1*1000+K23,年齢別人口集計表AD2!$A$2:$K$5000,9,FALSE))</f>
        <v>2</v>
      </c>
      <c r="M23" s="62">
        <f>IF(ISNA(VLOOKUP($Y$1*1000+K23,年齢別人口集計表AD2!$A$2:$K$5000,10,FALSE)),0,VLOOKUP($Y$1*1000+K23,年齢別人口集計表AD2!$A$2:$K$5000,10,FALSE))</f>
        <v>0</v>
      </c>
      <c r="N23" s="62">
        <f>SUM(L23:M23)</f>
        <v>2</v>
      </c>
      <c r="O23" s="63"/>
      <c r="P23" s="62">
        <v>58</v>
      </c>
      <c r="Q23" s="62">
        <f>IF(ISNA(VLOOKUP($Y$1*1000+P23,年齢別人口集計表AD2!$A$2:$K$5000,9,FALSE)),0,VLOOKUP($Y$1*1000+P23,年齢別人口集計表AD2!$A$2:$K$5000,9,FALSE))</f>
        <v>1</v>
      </c>
      <c r="R23" s="62">
        <f>IF(ISNA(VLOOKUP($Y$1*1000+P23,年齢別人口集計表AD2!$A$2:$K$5000,10,FALSE)),0,VLOOKUP($Y$1*1000+P23,年齢別人口集計表AD2!$A$2:$K$5000,10,FALSE))</f>
        <v>1</v>
      </c>
      <c r="S23" s="62">
        <f>SUM(Q23:R23)</f>
        <v>2</v>
      </c>
      <c r="X23" s="57" t="s">
        <v>21</v>
      </c>
      <c r="Y23" s="57">
        <v>23</v>
      </c>
    </row>
    <row r="24" spans="1:25" x14ac:dyDescent="0.15">
      <c r="A24" s="62">
        <v>44</v>
      </c>
      <c r="B24" s="62">
        <f>IF(ISNA(VLOOKUP($Y$1*1000+A24,年齢別人口集計表AD2!$A$2:$K$5000,9,FALSE)),0,VLOOKUP($Y$1*1000+A24,年齢別人口集計表AD2!$A$2:$K$5000,9,FALSE))</f>
        <v>0</v>
      </c>
      <c r="C24" s="62">
        <f>IF(ISNA(VLOOKUP($Y$1*1000+A24,年齢別人口集計表AD2!$A$2:$K$5000,10,FALSE)),0,VLOOKUP($Y$1*1000+A24,年齢別人口集計表AD2!$A$2:$K$5000,10,FALSE))</f>
        <v>1</v>
      </c>
      <c r="D24" s="62">
        <f>SUM(B24:C24)</f>
        <v>1</v>
      </c>
      <c r="E24" s="63"/>
      <c r="F24" s="62">
        <v>49</v>
      </c>
      <c r="G24" s="62">
        <f>IF(ISNA(VLOOKUP($Y$1*1000+F24,年齢別人口集計表AD2!$A$2:$K$5000,9,FALSE)),0,VLOOKUP($Y$1*1000+F24,年齢別人口集計表AD2!$A$2:$K$5000,9,FALSE))</f>
        <v>2</v>
      </c>
      <c r="H24" s="62">
        <f>IF(ISNA(VLOOKUP($Y$1*1000+F24,年齢別人口集計表AD2!$A$2:$K$5000,10,FALSE)),0,VLOOKUP($Y$1*1000+F24,年齢別人口集計表AD2!$A$2:$K$5000,10,FALSE))</f>
        <v>0</v>
      </c>
      <c r="I24" s="62">
        <f>SUM(G24:H24)</f>
        <v>2</v>
      </c>
      <c r="J24" s="63"/>
      <c r="K24" s="62">
        <v>54</v>
      </c>
      <c r="L24" s="62">
        <f>IF(ISNA(VLOOKUP($Y$1*1000+K24,年齢別人口集計表AD2!$A$2:$K$5000,9,FALSE)),0,VLOOKUP($Y$1*1000+K24,年齢別人口集計表AD2!$A$2:$K$5000,9,FALSE))</f>
        <v>0</v>
      </c>
      <c r="M24" s="62">
        <f>IF(ISNA(VLOOKUP($Y$1*1000+K24,年齢別人口集計表AD2!$A$2:$K$5000,10,FALSE)),0,VLOOKUP($Y$1*1000+K24,年齢別人口集計表AD2!$A$2:$K$5000,10,FALSE))</f>
        <v>1</v>
      </c>
      <c r="N24" s="62">
        <f>SUM(L24:M24)</f>
        <v>1</v>
      </c>
      <c r="O24" s="63"/>
      <c r="P24" s="62">
        <v>59</v>
      </c>
      <c r="Q24" s="62">
        <f>IF(ISNA(VLOOKUP($Y$1*1000+P24,年齢別人口集計表AD2!$A$2:$K$5000,9,FALSE)),0,VLOOKUP($Y$1*1000+P24,年齢別人口集計表AD2!$A$2:$K$5000,9,FALSE))</f>
        <v>1</v>
      </c>
      <c r="R24" s="62">
        <f>IF(ISNA(VLOOKUP($Y$1*1000+P24,年齢別人口集計表AD2!$A$2:$K$5000,10,FALSE)),0,VLOOKUP($Y$1*1000+P24,年齢別人口集計表AD2!$A$2:$K$5000,10,FALSE))</f>
        <v>1</v>
      </c>
      <c r="S24" s="62">
        <f>SUM(Q24:R24)</f>
        <v>2</v>
      </c>
      <c r="X24" s="57" t="s">
        <v>22</v>
      </c>
      <c r="Y24" s="57">
        <v>24</v>
      </c>
    </row>
    <row r="25" spans="1:25" x14ac:dyDescent="0.15">
      <c r="A25" s="64" t="s">
        <v>91</v>
      </c>
      <c r="B25" s="62">
        <f>SUM(B20:B24)</f>
        <v>1</v>
      </c>
      <c r="C25" s="62">
        <f>SUM(C20:C24)</f>
        <v>4</v>
      </c>
      <c r="D25" s="62">
        <f>SUM(D20:D24)</f>
        <v>5</v>
      </c>
      <c r="E25" s="63"/>
      <c r="F25" s="64" t="s">
        <v>91</v>
      </c>
      <c r="G25" s="62">
        <f>SUM(G20:G24)</f>
        <v>4</v>
      </c>
      <c r="H25" s="62">
        <f>SUM(H20:H24)</f>
        <v>5</v>
      </c>
      <c r="I25" s="62">
        <f>SUM(I20:I24)</f>
        <v>9</v>
      </c>
      <c r="J25" s="63"/>
      <c r="K25" s="64" t="s">
        <v>91</v>
      </c>
      <c r="L25" s="62">
        <f>SUM(L20:L24)</f>
        <v>5</v>
      </c>
      <c r="M25" s="62">
        <f>SUM(M20:M24)</f>
        <v>6</v>
      </c>
      <c r="N25" s="62">
        <f>SUM(N20:N24)</f>
        <v>11</v>
      </c>
      <c r="O25" s="63"/>
      <c r="P25" s="64" t="s">
        <v>91</v>
      </c>
      <c r="Q25" s="62">
        <f>SUM(Q20:Q24)</f>
        <v>6</v>
      </c>
      <c r="R25" s="62">
        <f>SUM(R20:R24)</f>
        <v>4</v>
      </c>
      <c r="S25" s="62">
        <f>SUM(S20:S24)</f>
        <v>10</v>
      </c>
      <c r="U25" s="65">
        <f>Q25+L25+G25+B25</f>
        <v>16</v>
      </c>
      <c r="V25" s="65">
        <f>R25+M25+H25+C25</f>
        <v>19</v>
      </c>
      <c r="X25" s="57" t="s">
        <v>23</v>
      </c>
      <c r="Y25" s="57">
        <v>25</v>
      </c>
    </row>
    <row r="26" spans="1:25" x14ac:dyDescent="0.15">
      <c r="A26" s="66"/>
      <c r="B26" s="66"/>
      <c r="C26" s="66"/>
      <c r="D26" s="66"/>
      <c r="F26" s="66"/>
      <c r="G26" s="66"/>
      <c r="H26" s="66"/>
      <c r="I26" s="66"/>
      <c r="K26" s="66"/>
      <c r="L26" s="66"/>
      <c r="M26" s="66"/>
      <c r="N26" s="66"/>
      <c r="P26" s="66"/>
      <c r="Q26" s="66"/>
      <c r="R26" s="66"/>
      <c r="S26" s="66"/>
      <c r="X26" s="57" t="s">
        <v>24</v>
      </c>
      <c r="Y26" s="57">
        <v>26</v>
      </c>
    </row>
    <row r="27" spans="1:25" x14ac:dyDescent="0.15">
      <c r="A27" s="64" t="s">
        <v>0</v>
      </c>
      <c r="B27" s="64" t="s">
        <v>89</v>
      </c>
      <c r="C27" s="64" t="s">
        <v>90</v>
      </c>
      <c r="D27" s="64" t="s">
        <v>91</v>
      </c>
      <c r="E27" s="63"/>
      <c r="F27" s="64" t="s">
        <v>0</v>
      </c>
      <c r="G27" s="64" t="s">
        <v>89</v>
      </c>
      <c r="H27" s="64" t="s">
        <v>90</v>
      </c>
      <c r="I27" s="64" t="s">
        <v>91</v>
      </c>
      <c r="J27" s="63"/>
      <c r="K27" s="64" t="s">
        <v>0</v>
      </c>
      <c r="L27" s="64" t="s">
        <v>89</v>
      </c>
      <c r="M27" s="64" t="s">
        <v>90</v>
      </c>
      <c r="N27" s="64" t="s">
        <v>91</v>
      </c>
      <c r="O27" s="63"/>
      <c r="P27" s="64" t="s">
        <v>0</v>
      </c>
      <c r="Q27" s="64" t="s">
        <v>89</v>
      </c>
      <c r="R27" s="64" t="s">
        <v>90</v>
      </c>
      <c r="S27" s="64" t="s">
        <v>91</v>
      </c>
      <c r="X27" s="57" t="s">
        <v>25</v>
      </c>
      <c r="Y27" s="57">
        <v>27</v>
      </c>
    </row>
    <row r="28" spans="1:25" x14ac:dyDescent="0.15">
      <c r="A28" s="62">
        <v>60</v>
      </c>
      <c r="B28" s="62">
        <f>IF(ISNA(VLOOKUP($Y$1*1000+A28,年齢別人口集計表AD2!$A$2:$K$5000,9,FALSE)),0,VLOOKUP($Y$1*1000+A28,年齢別人口集計表AD2!$A$2:$K$5000,9,FALSE))</f>
        <v>2</v>
      </c>
      <c r="C28" s="62">
        <f>IF(ISNA(VLOOKUP($Y$1*1000+A28,年齢別人口集計表AD2!$A$2:$K$5000,10,FALSE)),0,VLOOKUP($Y$1*1000+A28,年齢別人口集計表AD2!$A$2:$K$5000,10,FALSE))</f>
        <v>2</v>
      </c>
      <c r="D28" s="62">
        <f>SUM(B28:C28)</f>
        <v>4</v>
      </c>
      <c r="E28" s="63"/>
      <c r="F28" s="62">
        <v>65</v>
      </c>
      <c r="G28" s="62">
        <f>IF(ISNA(VLOOKUP($Y$1*1000+F28,年齢別人口集計表AD2!$A$2:$K$5000,9,FALSE)),0,VLOOKUP($Y$1*1000+F28,年齢別人口集計表AD2!$A$2:$K$5000,9,FALSE))</f>
        <v>1</v>
      </c>
      <c r="H28" s="62">
        <f>IF(ISNA(VLOOKUP($Y$1*1000+F28,年齢別人口集計表AD2!$A$2:$K$5000,10,FALSE)),0,VLOOKUP($Y$1*1000+F28,年齢別人口集計表AD2!$A$2:$K$5000,10,FALSE))</f>
        <v>1</v>
      </c>
      <c r="I28" s="62">
        <f>SUM(G28:H28)</f>
        <v>2</v>
      </c>
      <c r="J28" s="63"/>
      <c r="K28" s="62">
        <v>70</v>
      </c>
      <c r="L28" s="62">
        <f>IF(ISNA(VLOOKUP($Y$1*1000+K28,年齢別人口集計表AD2!$A$2:$K$5000,9,FALSE)),0,VLOOKUP($Y$1*1000+K28,年齢別人口集計表AD2!$A$2:$K$5000,9,FALSE))</f>
        <v>1</v>
      </c>
      <c r="M28" s="62">
        <f>IF(ISNA(VLOOKUP($Y$1*1000+K28,年齢別人口集計表AD2!$A$2:$K$5000,10,FALSE)),0,VLOOKUP($Y$1*1000+K28,年齢別人口集計表AD2!$A$2:$K$5000,10,FALSE))</f>
        <v>1</v>
      </c>
      <c r="N28" s="62">
        <f>SUM(L28:M28)</f>
        <v>2</v>
      </c>
      <c r="O28" s="63"/>
      <c r="P28" s="62">
        <v>75</v>
      </c>
      <c r="Q28" s="62">
        <f>IF(ISNA(VLOOKUP($Y$1*1000+P28,年齢別人口集計表AD2!$A$2:$K$5000,9,FALSE)),0,VLOOKUP($Y$1*1000+P28,年齢別人口集計表AD2!$A$2:$K$5000,9,FALSE))</f>
        <v>1</v>
      </c>
      <c r="R28" s="62">
        <f>IF(ISNA(VLOOKUP($Y$1*1000+P28,年齢別人口集計表AD2!$A$2:$K$5000,10,FALSE)),0,VLOOKUP($Y$1*1000+P28,年齢別人口集計表AD2!$A$2:$K$5000,10,FALSE))</f>
        <v>2</v>
      </c>
      <c r="S28" s="62">
        <f>SUM(Q28:R28)</f>
        <v>3</v>
      </c>
      <c r="X28" s="57" t="s">
        <v>26</v>
      </c>
      <c r="Y28" s="57">
        <v>28</v>
      </c>
    </row>
    <row r="29" spans="1:25" x14ac:dyDescent="0.15">
      <c r="A29" s="62">
        <v>61</v>
      </c>
      <c r="B29" s="62">
        <f>IF(ISNA(VLOOKUP($Y$1*1000+A29,年齢別人口集計表AD2!$A$2:$K$5000,9,FALSE)),0,VLOOKUP($Y$1*1000+A29,年齢別人口集計表AD2!$A$2:$K$5000,9,FALSE))</f>
        <v>0</v>
      </c>
      <c r="C29" s="62">
        <f>IF(ISNA(VLOOKUP($Y$1*1000+A29,年齢別人口集計表AD2!$A$2:$K$5000,10,FALSE)),0,VLOOKUP($Y$1*1000+A29,年齢別人口集計表AD2!$A$2:$K$5000,10,FALSE))</f>
        <v>0</v>
      </c>
      <c r="D29" s="62">
        <f>SUM(B29:C29)</f>
        <v>0</v>
      </c>
      <c r="E29" s="63"/>
      <c r="F29" s="62">
        <v>66</v>
      </c>
      <c r="G29" s="62">
        <f>IF(ISNA(VLOOKUP($Y$1*1000+F29,年齢別人口集計表AD2!$A$2:$K$5000,9,FALSE)),0,VLOOKUP($Y$1*1000+F29,年齢別人口集計表AD2!$A$2:$K$5000,9,FALSE))</f>
        <v>2</v>
      </c>
      <c r="H29" s="62">
        <f>IF(ISNA(VLOOKUP($Y$1*1000+F29,年齢別人口集計表AD2!$A$2:$K$5000,10,FALSE)),0,VLOOKUP($Y$1*1000+F29,年齢別人口集計表AD2!$A$2:$K$5000,10,FALSE))</f>
        <v>4</v>
      </c>
      <c r="I29" s="62">
        <f>SUM(G29:H29)</f>
        <v>6</v>
      </c>
      <c r="J29" s="63"/>
      <c r="K29" s="62">
        <v>71</v>
      </c>
      <c r="L29" s="62">
        <f>IF(ISNA(VLOOKUP($Y$1*1000+K29,年齢別人口集計表AD2!$A$2:$K$5000,9,FALSE)),0,VLOOKUP($Y$1*1000+K29,年齢別人口集計表AD2!$A$2:$K$5000,9,FALSE))</f>
        <v>2</v>
      </c>
      <c r="M29" s="62">
        <f>IF(ISNA(VLOOKUP($Y$1*1000+K29,年齢別人口集計表AD2!$A$2:$K$5000,10,FALSE)),0,VLOOKUP($Y$1*1000+K29,年齢別人口集計表AD2!$A$2:$K$5000,10,FALSE))</f>
        <v>1</v>
      </c>
      <c r="N29" s="62">
        <f>SUM(L29:M29)</f>
        <v>3</v>
      </c>
      <c r="O29" s="63"/>
      <c r="P29" s="62">
        <v>76</v>
      </c>
      <c r="Q29" s="62">
        <f>IF(ISNA(VLOOKUP($Y$1*1000+P29,年齢別人口集計表AD2!$A$2:$K$5000,9,FALSE)),0,VLOOKUP($Y$1*1000+P29,年齢別人口集計表AD2!$A$2:$K$5000,9,FALSE))</f>
        <v>0</v>
      </c>
      <c r="R29" s="62">
        <f>IF(ISNA(VLOOKUP($Y$1*1000+P29,年齢別人口集計表AD2!$A$2:$K$5000,10,FALSE)),0,VLOOKUP($Y$1*1000+P29,年齢別人口集計表AD2!$A$2:$K$5000,10,FALSE))</f>
        <v>1</v>
      </c>
      <c r="S29" s="62">
        <f>SUM(Q29:R29)</f>
        <v>1</v>
      </c>
      <c r="X29" s="57" t="s">
        <v>27</v>
      </c>
      <c r="Y29" s="57">
        <v>29</v>
      </c>
    </row>
    <row r="30" spans="1:25" x14ac:dyDescent="0.15">
      <c r="A30" s="62">
        <v>62</v>
      </c>
      <c r="B30" s="62">
        <f>IF(ISNA(VLOOKUP($Y$1*1000+A30,年齢別人口集計表AD2!$A$2:$K$5000,9,FALSE)),0,VLOOKUP($Y$1*1000+A30,年齢別人口集計表AD2!$A$2:$K$5000,9,FALSE))</f>
        <v>1</v>
      </c>
      <c r="C30" s="62">
        <f>IF(ISNA(VLOOKUP($Y$1*1000+A30,年齢別人口集計表AD2!$A$2:$K$5000,10,FALSE)),0,VLOOKUP($Y$1*1000+A30,年齢別人口集計表AD2!$A$2:$K$5000,10,FALSE))</f>
        <v>3</v>
      </c>
      <c r="D30" s="62">
        <f>SUM(B30:C30)</f>
        <v>4</v>
      </c>
      <c r="E30" s="63"/>
      <c r="F30" s="62">
        <v>67</v>
      </c>
      <c r="G30" s="62">
        <f>IF(ISNA(VLOOKUP($Y$1*1000+F30,年齢別人口集計表AD2!$A$2:$K$5000,9,FALSE)),0,VLOOKUP($Y$1*1000+F30,年齢別人口集計表AD2!$A$2:$K$5000,9,FALSE))</f>
        <v>1</v>
      </c>
      <c r="H30" s="62">
        <f>IF(ISNA(VLOOKUP($Y$1*1000+F30,年齢別人口集計表AD2!$A$2:$K$5000,10,FALSE)),0,VLOOKUP($Y$1*1000+F30,年齢別人口集計表AD2!$A$2:$K$5000,10,FALSE))</f>
        <v>0</v>
      </c>
      <c r="I30" s="62">
        <f>SUM(G30:H30)</f>
        <v>1</v>
      </c>
      <c r="J30" s="63"/>
      <c r="K30" s="62">
        <v>72</v>
      </c>
      <c r="L30" s="62">
        <f>IF(ISNA(VLOOKUP($Y$1*1000+K30,年齢別人口集計表AD2!$A$2:$K$5000,9,FALSE)),0,VLOOKUP($Y$1*1000+K30,年齢別人口集計表AD2!$A$2:$K$5000,9,FALSE))</f>
        <v>0</v>
      </c>
      <c r="M30" s="62">
        <f>IF(ISNA(VLOOKUP($Y$1*1000+K30,年齢別人口集計表AD2!$A$2:$K$5000,10,FALSE)),0,VLOOKUP($Y$1*1000+K30,年齢別人口集計表AD2!$A$2:$K$5000,10,FALSE))</f>
        <v>1</v>
      </c>
      <c r="N30" s="62">
        <f>SUM(L30:M30)</f>
        <v>1</v>
      </c>
      <c r="O30" s="63"/>
      <c r="P30" s="62">
        <v>77</v>
      </c>
      <c r="Q30" s="62">
        <f>IF(ISNA(VLOOKUP($Y$1*1000+P30,年齢別人口集計表AD2!$A$2:$K$5000,9,FALSE)),0,VLOOKUP($Y$1*1000+P30,年齢別人口集計表AD2!$A$2:$K$5000,9,FALSE))</f>
        <v>1</v>
      </c>
      <c r="R30" s="62">
        <f>IF(ISNA(VLOOKUP($Y$1*1000+P30,年齢別人口集計表AD2!$A$2:$K$5000,10,FALSE)),0,VLOOKUP($Y$1*1000+P30,年齢別人口集計表AD2!$A$2:$K$5000,10,FALSE))</f>
        <v>1</v>
      </c>
      <c r="S30" s="62">
        <f>SUM(Q30:R30)</f>
        <v>2</v>
      </c>
      <c r="X30" s="57" t="s">
        <v>28</v>
      </c>
      <c r="Y30" s="57">
        <v>30</v>
      </c>
    </row>
    <row r="31" spans="1:25" x14ac:dyDescent="0.15">
      <c r="A31" s="62">
        <v>63</v>
      </c>
      <c r="B31" s="62">
        <f>IF(ISNA(VLOOKUP($Y$1*1000+A31,年齢別人口集計表AD2!$A$2:$K$5000,9,FALSE)),0,VLOOKUP($Y$1*1000+A31,年齢別人口集計表AD2!$A$2:$K$5000,9,FALSE))</f>
        <v>1</v>
      </c>
      <c r="C31" s="62">
        <f>IF(ISNA(VLOOKUP($Y$1*1000+A31,年齢別人口集計表AD2!$A$2:$K$5000,10,FALSE)),0,VLOOKUP($Y$1*1000+A31,年齢別人口集計表AD2!$A$2:$K$5000,10,FALSE))</f>
        <v>0</v>
      </c>
      <c r="D31" s="62">
        <f>SUM(B31:C31)</f>
        <v>1</v>
      </c>
      <c r="E31" s="63"/>
      <c r="F31" s="62">
        <v>68</v>
      </c>
      <c r="G31" s="62">
        <f>IF(ISNA(VLOOKUP($Y$1*1000+F31,年齢別人口集計表AD2!$A$2:$K$5000,9,FALSE)),0,VLOOKUP($Y$1*1000+F31,年齢別人口集計表AD2!$A$2:$K$5000,9,FALSE))</f>
        <v>1</v>
      </c>
      <c r="H31" s="62">
        <f>IF(ISNA(VLOOKUP($Y$1*1000+F31,年齢別人口集計表AD2!$A$2:$K$5000,10,FALSE)),0,VLOOKUP($Y$1*1000+F31,年齢別人口集計表AD2!$A$2:$K$5000,10,FALSE))</f>
        <v>3</v>
      </c>
      <c r="I31" s="62">
        <f>SUM(G31:H31)</f>
        <v>4</v>
      </c>
      <c r="J31" s="63"/>
      <c r="K31" s="62">
        <v>73</v>
      </c>
      <c r="L31" s="62">
        <f>IF(ISNA(VLOOKUP($Y$1*1000+K31,年齢別人口集計表AD2!$A$2:$K$5000,9,FALSE)),0,VLOOKUP($Y$1*1000+K31,年齢別人口集計表AD2!$A$2:$K$5000,9,FALSE))</f>
        <v>2</v>
      </c>
      <c r="M31" s="62">
        <f>IF(ISNA(VLOOKUP($Y$1*1000+K31,年齢別人口集計表AD2!$A$2:$K$5000,10,FALSE)),0,VLOOKUP($Y$1*1000+K31,年齢別人口集計表AD2!$A$2:$K$5000,10,FALSE))</f>
        <v>1</v>
      </c>
      <c r="N31" s="62">
        <f>SUM(L31:M31)</f>
        <v>3</v>
      </c>
      <c r="O31" s="63"/>
      <c r="P31" s="62">
        <v>78</v>
      </c>
      <c r="Q31" s="62">
        <f>IF(ISNA(VLOOKUP($Y$1*1000+P31,年齢別人口集計表AD2!$A$2:$K$5000,9,FALSE)),0,VLOOKUP($Y$1*1000+P31,年齢別人口集計表AD2!$A$2:$K$5000,9,FALSE))</f>
        <v>2</v>
      </c>
      <c r="R31" s="62">
        <f>IF(ISNA(VLOOKUP($Y$1*1000+P31,年齢別人口集計表AD2!$A$2:$K$5000,10,FALSE)),0,VLOOKUP($Y$1*1000+P31,年齢別人口集計表AD2!$A$2:$K$5000,10,FALSE))</f>
        <v>4</v>
      </c>
      <c r="S31" s="62">
        <f>SUM(Q31:R31)</f>
        <v>6</v>
      </c>
      <c r="X31" s="57" t="s">
        <v>29</v>
      </c>
      <c r="Y31" s="57">
        <v>31</v>
      </c>
    </row>
    <row r="32" spans="1:25" x14ac:dyDescent="0.15">
      <c r="A32" s="62">
        <v>64</v>
      </c>
      <c r="B32" s="62">
        <f>IF(ISNA(VLOOKUP($Y$1*1000+A32,年齢別人口集計表AD2!$A$2:$K$5000,9,FALSE)),0,VLOOKUP($Y$1*1000+A32,年齢別人口集計表AD2!$A$2:$K$5000,9,FALSE))</f>
        <v>1</v>
      </c>
      <c r="C32" s="62">
        <f>IF(ISNA(VLOOKUP($Y$1*1000+A32,年齢別人口集計表AD2!$A$2:$K$5000,10,FALSE)),0,VLOOKUP($Y$1*1000+A32,年齢別人口集計表AD2!$A$2:$K$5000,10,FALSE))</f>
        <v>1</v>
      </c>
      <c r="D32" s="62">
        <f>SUM(B32:C32)</f>
        <v>2</v>
      </c>
      <c r="E32" s="63"/>
      <c r="F32" s="62">
        <v>69</v>
      </c>
      <c r="G32" s="62">
        <f>IF(ISNA(VLOOKUP($Y$1*1000+F32,年齢別人口集計表AD2!$A$2:$K$5000,9,FALSE)),0,VLOOKUP($Y$1*1000+F32,年齢別人口集計表AD2!$A$2:$K$5000,9,FALSE))</f>
        <v>2</v>
      </c>
      <c r="H32" s="62">
        <f>IF(ISNA(VLOOKUP($Y$1*1000+F32,年齢別人口集計表AD2!$A$2:$K$5000,10,FALSE)),0,VLOOKUP($Y$1*1000+F32,年齢別人口集計表AD2!$A$2:$K$5000,10,FALSE))</f>
        <v>1</v>
      </c>
      <c r="I32" s="62">
        <f>SUM(G32:H32)</f>
        <v>3</v>
      </c>
      <c r="J32" s="63"/>
      <c r="K32" s="62">
        <v>74</v>
      </c>
      <c r="L32" s="62">
        <f>IF(ISNA(VLOOKUP($Y$1*1000+K32,年齢別人口集計表AD2!$A$2:$K$5000,9,FALSE)),0,VLOOKUP($Y$1*1000+K32,年齢別人口集計表AD2!$A$2:$K$5000,9,FALSE))</f>
        <v>1</v>
      </c>
      <c r="M32" s="62">
        <f>IF(ISNA(VLOOKUP($Y$1*1000+K32,年齢別人口集計表AD2!$A$2:$K$5000,10,FALSE)),0,VLOOKUP($Y$1*1000+K32,年齢別人口集計表AD2!$A$2:$K$5000,10,FALSE))</f>
        <v>2</v>
      </c>
      <c r="N32" s="62">
        <f>SUM(L32:M32)</f>
        <v>3</v>
      </c>
      <c r="O32" s="63"/>
      <c r="P32" s="62">
        <v>79</v>
      </c>
      <c r="Q32" s="62">
        <f>IF(ISNA(VLOOKUP($Y$1*1000+P32,年齢別人口集計表AD2!$A$2:$K$5000,9,FALSE)),0,VLOOKUP($Y$1*1000+P32,年齢別人口集計表AD2!$A$2:$K$5000,9,FALSE))</f>
        <v>1</v>
      </c>
      <c r="R32" s="62">
        <f>IF(ISNA(VLOOKUP($Y$1*1000+P32,年齢別人口集計表AD2!$A$2:$K$5000,10,FALSE)),0,VLOOKUP($Y$1*1000+P32,年齢別人口集計表AD2!$A$2:$K$5000,10,FALSE))</f>
        <v>0</v>
      </c>
      <c r="S32" s="62">
        <f>SUM(Q32:R32)</f>
        <v>1</v>
      </c>
      <c r="X32" s="57" t="s">
        <v>30</v>
      </c>
      <c r="Y32" s="57">
        <v>32</v>
      </c>
    </row>
    <row r="33" spans="1:25" x14ac:dyDescent="0.15">
      <c r="A33" s="64" t="s">
        <v>91</v>
      </c>
      <c r="B33" s="62">
        <f>SUM(B28:B32)</f>
        <v>5</v>
      </c>
      <c r="C33" s="62">
        <f>SUM(C28:C32)</f>
        <v>6</v>
      </c>
      <c r="D33" s="62">
        <f>SUM(D28:D32)</f>
        <v>11</v>
      </c>
      <c r="E33" s="63"/>
      <c r="F33" s="64" t="s">
        <v>91</v>
      </c>
      <c r="G33" s="62">
        <f>SUM(G28:G32)</f>
        <v>7</v>
      </c>
      <c r="H33" s="62">
        <f>SUM(H28:H32)</f>
        <v>9</v>
      </c>
      <c r="I33" s="62">
        <f>SUM(I28:I32)</f>
        <v>16</v>
      </c>
      <c r="J33" s="63"/>
      <c r="K33" s="64" t="s">
        <v>91</v>
      </c>
      <c r="L33" s="62">
        <f>SUM(L28:L32)</f>
        <v>6</v>
      </c>
      <c r="M33" s="62">
        <f>SUM(M28:M32)</f>
        <v>6</v>
      </c>
      <c r="N33" s="62">
        <f>SUM(N28:N32)</f>
        <v>12</v>
      </c>
      <c r="O33" s="63"/>
      <c r="P33" s="64" t="s">
        <v>91</v>
      </c>
      <c r="Q33" s="62">
        <f>SUM(Q28:Q32)</f>
        <v>5</v>
      </c>
      <c r="R33" s="62">
        <f>SUM(R28:R32)</f>
        <v>8</v>
      </c>
      <c r="S33" s="62">
        <f>SUM(S28:S32)</f>
        <v>13</v>
      </c>
      <c r="U33" s="65">
        <f>Q33+L33+G33+B33</f>
        <v>23</v>
      </c>
      <c r="V33" s="65">
        <f>R33+M33+H33+C33</f>
        <v>29</v>
      </c>
      <c r="X33" s="57" t="s">
        <v>31</v>
      </c>
      <c r="Y33" s="57">
        <v>33</v>
      </c>
    </row>
    <row r="34" spans="1:25" x14ac:dyDescent="0.15">
      <c r="A34" s="66"/>
      <c r="B34" s="66"/>
      <c r="C34" s="66"/>
      <c r="D34" s="66"/>
      <c r="F34" s="66"/>
      <c r="G34" s="66"/>
      <c r="H34" s="66"/>
      <c r="I34" s="66"/>
      <c r="K34" s="66"/>
      <c r="L34" s="66"/>
      <c r="M34" s="66"/>
      <c r="N34" s="66"/>
      <c r="P34" s="66"/>
      <c r="Q34" s="66"/>
      <c r="R34" s="66"/>
      <c r="S34" s="66"/>
      <c r="X34" s="57" t="s">
        <v>32</v>
      </c>
      <c r="Y34" s="57">
        <v>34</v>
      </c>
    </row>
    <row r="35" spans="1:25" x14ac:dyDescent="0.15">
      <c r="A35" s="64" t="s">
        <v>0</v>
      </c>
      <c r="B35" s="64" t="s">
        <v>89</v>
      </c>
      <c r="C35" s="64" t="s">
        <v>90</v>
      </c>
      <c r="D35" s="64" t="s">
        <v>91</v>
      </c>
      <c r="E35" s="63"/>
      <c r="F35" s="64" t="s">
        <v>0</v>
      </c>
      <c r="G35" s="64" t="s">
        <v>89</v>
      </c>
      <c r="H35" s="64" t="s">
        <v>90</v>
      </c>
      <c r="I35" s="64" t="s">
        <v>91</v>
      </c>
      <c r="J35" s="63"/>
      <c r="K35" s="64" t="s">
        <v>0</v>
      </c>
      <c r="L35" s="64" t="s">
        <v>89</v>
      </c>
      <c r="M35" s="64" t="s">
        <v>90</v>
      </c>
      <c r="N35" s="64" t="s">
        <v>91</v>
      </c>
      <c r="O35" s="63"/>
      <c r="P35" s="64" t="s">
        <v>0</v>
      </c>
      <c r="Q35" s="64" t="s">
        <v>89</v>
      </c>
      <c r="R35" s="64" t="s">
        <v>90</v>
      </c>
      <c r="S35" s="64" t="s">
        <v>91</v>
      </c>
      <c r="X35" s="57" t="s">
        <v>33</v>
      </c>
      <c r="Y35" s="57">
        <v>36</v>
      </c>
    </row>
    <row r="36" spans="1:25" x14ac:dyDescent="0.15">
      <c r="A36" s="62">
        <v>80</v>
      </c>
      <c r="B36" s="62">
        <f>IF(ISNA(VLOOKUP($Y$1*1000+A36,年齢別人口集計表AD2!$A$2:$K$5000,9,FALSE)),0,VLOOKUP($Y$1*1000+A36,年齢別人口集計表AD2!$A$2:$K$5000,9,FALSE))</f>
        <v>1</v>
      </c>
      <c r="C36" s="62">
        <f>IF(ISNA(VLOOKUP($Y$1*1000+A36,年齢別人口集計表AD2!$A$2:$K$5000,10,FALSE)),0,VLOOKUP($Y$1*1000+A36,年齢別人口集計表AD2!$A$2:$K$5000,10,FALSE))</f>
        <v>1</v>
      </c>
      <c r="D36" s="62">
        <f>SUM(B36:C36)</f>
        <v>2</v>
      </c>
      <c r="E36" s="63"/>
      <c r="F36" s="62">
        <v>85</v>
      </c>
      <c r="G36" s="62">
        <f>IF(ISNA(VLOOKUP($Y$1*1000+F36,年齢別人口集計表AD2!$A$2:$K$5000,9,FALSE)),0,VLOOKUP($Y$1*1000+F36,年齢別人口集計表AD2!$A$2:$K$5000,9,FALSE))</f>
        <v>0</v>
      </c>
      <c r="H36" s="62">
        <f>IF(ISNA(VLOOKUP($Y$1*1000+F36,年齢別人口集計表AD2!$A$2:$K$5000,10,FALSE)),0,VLOOKUP($Y$1*1000+F36,年齢別人口集計表AD2!$A$2:$K$5000,10,FALSE))</f>
        <v>1</v>
      </c>
      <c r="I36" s="62">
        <f>SUM(G36:H36)</f>
        <v>1</v>
      </c>
      <c r="J36" s="63"/>
      <c r="K36" s="62">
        <v>90</v>
      </c>
      <c r="L36" s="62">
        <f>IF(ISNA(VLOOKUP($Y$1*1000+K36,年齢別人口集計表AD2!$A$2:$K$5000,9,FALSE)),0,VLOOKUP($Y$1*1000+K36,年齢別人口集計表AD2!$A$2:$K$5000,9,FALSE))</f>
        <v>0</v>
      </c>
      <c r="M36" s="62">
        <f>IF(ISNA(VLOOKUP($Y$1*1000+K36,年齢別人口集計表AD2!$A$2:$K$5000,10,FALSE)),0,VLOOKUP($Y$1*1000+K36,年齢別人口集計表AD2!$A$2:$K$5000,10,FALSE))</f>
        <v>0</v>
      </c>
      <c r="N36" s="62">
        <f>SUM(L36:M36)</f>
        <v>0</v>
      </c>
      <c r="O36" s="63"/>
      <c r="P36" s="62">
        <v>95</v>
      </c>
      <c r="Q36" s="62">
        <f>IF(ISNA(VLOOKUP($Y$1*1000+P36,年齢別人口集計表AD2!$A$2:$K$5000,9,FALSE)),0,VLOOKUP($Y$1*1000+P36,年齢別人口集計表AD2!$A$2:$K$5000,9,FALSE))</f>
        <v>0</v>
      </c>
      <c r="R36" s="62">
        <f>IF(ISNA(VLOOKUP($Y$1*1000+P36,年齢別人口集計表AD2!$A$2:$K$5000,10,FALSE)),0,VLOOKUP($Y$1*1000+P36,年齢別人口集計表AD2!$A$2:$K$5000,10,FALSE))</f>
        <v>0</v>
      </c>
      <c r="S36" s="62">
        <f>SUM(Q36:R36)</f>
        <v>0</v>
      </c>
      <c r="X36" s="57" t="s">
        <v>34</v>
      </c>
      <c r="Y36" s="57">
        <v>37</v>
      </c>
    </row>
    <row r="37" spans="1:25" x14ac:dyDescent="0.15">
      <c r="A37" s="62">
        <v>81</v>
      </c>
      <c r="B37" s="62">
        <f>IF(ISNA(VLOOKUP($Y$1*1000+A37,年齢別人口集計表AD2!$A$2:$K$5000,9,FALSE)),0,VLOOKUP($Y$1*1000+A37,年齢別人口集計表AD2!$A$2:$K$5000,9,FALSE))</f>
        <v>0</v>
      </c>
      <c r="C37" s="62">
        <f>IF(ISNA(VLOOKUP($Y$1*1000+A37,年齢別人口集計表AD2!$A$2:$K$5000,10,FALSE)),0,VLOOKUP($Y$1*1000+A37,年齢別人口集計表AD2!$A$2:$K$5000,10,FALSE))</f>
        <v>0</v>
      </c>
      <c r="D37" s="62">
        <f>SUM(B37:C37)</f>
        <v>0</v>
      </c>
      <c r="E37" s="63"/>
      <c r="F37" s="62">
        <v>86</v>
      </c>
      <c r="G37" s="62">
        <f>IF(ISNA(VLOOKUP($Y$1*1000+F37,年齢別人口集計表AD2!$A$2:$K$5000,9,FALSE)),0,VLOOKUP($Y$1*1000+F37,年齢別人口集計表AD2!$A$2:$K$5000,9,FALSE))</f>
        <v>0</v>
      </c>
      <c r="H37" s="62">
        <f>IF(ISNA(VLOOKUP($Y$1*1000+F37,年齢別人口集計表AD2!$A$2:$K$5000,10,FALSE)),0,VLOOKUP($Y$1*1000+F37,年齢別人口集計表AD2!$A$2:$K$5000,10,FALSE))</f>
        <v>0</v>
      </c>
      <c r="I37" s="62">
        <f>SUM(G37:H37)</f>
        <v>0</v>
      </c>
      <c r="J37" s="63"/>
      <c r="K37" s="62">
        <v>91</v>
      </c>
      <c r="L37" s="62">
        <f>IF(ISNA(VLOOKUP($Y$1*1000+K37,年齢別人口集計表AD2!$A$2:$K$5000,9,FALSE)),0,VLOOKUP($Y$1*1000+K37,年齢別人口集計表AD2!$A$2:$K$5000,9,FALSE))</f>
        <v>1</v>
      </c>
      <c r="M37" s="62">
        <f>IF(ISNA(VLOOKUP($Y$1*1000+K37,年齢別人口集計表AD2!$A$2:$K$5000,10,FALSE)),0,VLOOKUP($Y$1*1000+K37,年齢別人口集計表AD2!$A$2:$K$5000,10,FALSE))</f>
        <v>1</v>
      </c>
      <c r="N37" s="62">
        <f>SUM(L37:M37)</f>
        <v>2</v>
      </c>
      <c r="O37" s="63"/>
      <c r="P37" s="62">
        <v>96</v>
      </c>
      <c r="Q37" s="62">
        <f>IF(ISNA(VLOOKUP($Y$1*1000+P37,年齢別人口集計表AD2!$A$2:$K$5000,9,FALSE)),0,VLOOKUP($Y$1*1000+P37,年齢別人口集計表AD2!$A$2:$K$5000,9,FALSE))</f>
        <v>0</v>
      </c>
      <c r="R37" s="62">
        <f>IF(ISNA(VLOOKUP($Y$1*1000+P37,年齢別人口集計表AD2!$A$2:$K$5000,10,FALSE)),0,VLOOKUP($Y$1*1000+P37,年齢別人口集計表AD2!$A$2:$K$5000,10,FALSE))</f>
        <v>0</v>
      </c>
      <c r="S37" s="62">
        <f>SUM(Q37:R37)</f>
        <v>0</v>
      </c>
      <c r="X37" s="57" t="s">
        <v>35</v>
      </c>
      <c r="Y37" s="57">
        <v>38</v>
      </c>
    </row>
    <row r="38" spans="1:25" x14ac:dyDescent="0.15">
      <c r="A38" s="62">
        <v>82</v>
      </c>
      <c r="B38" s="62">
        <f>IF(ISNA(VLOOKUP($Y$1*1000+A38,年齢別人口集計表AD2!$A$2:$K$5000,9,FALSE)),0,VLOOKUP($Y$1*1000+A38,年齢別人口集計表AD2!$A$2:$K$5000,9,FALSE))</f>
        <v>1</v>
      </c>
      <c r="C38" s="62">
        <f>IF(ISNA(VLOOKUP($Y$1*1000+A38,年齢別人口集計表AD2!$A$2:$K$5000,10,FALSE)),0,VLOOKUP($Y$1*1000+A38,年齢別人口集計表AD2!$A$2:$K$5000,10,FALSE))</f>
        <v>1</v>
      </c>
      <c r="D38" s="62">
        <f>SUM(B38:C38)</f>
        <v>2</v>
      </c>
      <c r="E38" s="63"/>
      <c r="F38" s="62">
        <v>87</v>
      </c>
      <c r="G38" s="62">
        <f>IF(ISNA(VLOOKUP($Y$1*1000+F38,年齢別人口集計表AD2!$A$2:$K$5000,9,FALSE)),0,VLOOKUP($Y$1*1000+F38,年齢別人口集計表AD2!$A$2:$K$5000,9,FALSE))</f>
        <v>0</v>
      </c>
      <c r="H38" s="62">
        <f>IF(ISNA(VLOOKUP($Y$1*1000+F38,年齢別人口集計表AD2!$A$2:$K$5000,10,FALSE)),0,VLOOKUP($Y$1*1000+F38,年齢別人口集計表AD2!$A$2:$K$5000,10,FALSE))</f>
        <v>1</v>
      </c>
      <c r="I38" s="62">
        <f>SUM(G38:H38)</f>
        <v>1</v>
      </c>
      <c r="J38" s="63"/>
      <c r="K38" s="62">
        <v>92</v>
      </c>
      <c r="L38" s="62">
        <f>IF(ISNA(VLOOKUP($Y$1*1000+K38,年齢別人口集計表AD2!$A$2:$K$5000,9,FALSE)),0,VLOOKUP($Y$1*1000+K38,年齢別人口集計表AD2!$A$2:$K$5000,9,FALSE))</f>
        <v>0</v>
      </c>
      <c r="M38" s="62">
        <f>IF(ISNA(VLOOKUP($Y$1*1000+K38,年齢別人口集計表AD2!$A$2:$K$5000,10,FALSE)),0,VLOOKUP($Y$1*1000+K38,年齢別人口集計表AD2!$A$2:$K$5000,10,FALSE))</f>
        <v>2</v>
      </c>
      <c r="N38" s="62">
        <f>SUM(L38:M38)</f>
        <v>2</v>
      </c>
      <c r="O38" s="63"/>
      <c r="P38" s="62">
        <v>97</v>
      </c>
      <c r="Q38" s="62">
        <f>IF(ISNA(VLOOKUP($Y$1*1000+P38,年齢別人口集計表AD2!$A$2:$K$5000,9,FALSE)),0,VLOOKUP($Y$1*1000+P38,年齢別人口集計表AD2!$A$2:$K$5000,9,FALSE))</f>
        <v>0</v>
      </c>
      <c r="R38" s="62">
        <f>IF(ISNA(VLOOKUP($Y$1*1000+P38,年齢別人口集計表AD2!$A$2:$K$5000,10,FALSE)),0,VLOOKUP($Y$1*1000+P38,年齢別人口集計表AD2!$A$2:$K$5000,10,FALSE))</f>
        <v>1</v>
      </c>
      <c r="S38" s="62">
        <f>SUM(Q38:R38)</f>
        <v>1</v>
      </c>
      <c r="X38" s="57" t="s">
        <v>61</v>
      </c>
      <c r="Y38" s="57">
        <v>39</v>
      </c>
    </row>
    <row r="39" spans="1:25" x14ac:dyDescent="0.15">
      <c r="A39" s="62">
        <v>83</v>
      </c>
      <c r="B39" s="62">
        <f>IF(ISNA(VLOOKUP($Y$1*1000+A39,年齢別人口集計表AD2!$A$2:$K$5000,9,FALSE)),0,VLOOKUP($Y$1*1000+A39,年齢別人口集計表AD2!$A$2:$K$5000,9,FALSE))</f>
        <v>0</v>
      </c>
      <c r="C39" s="62">
        <f>IF(ISNA(VLOOKUP($Y$1*1000+A39,年齢別人口集計表AD2!$A$2:$K$5000,10,FALSE)),0,VLOOKUP($Y$1*1000+A39,年齢別人口集計表AD2!$A$2:$K$5000,10,FALSE))</f>
        <v>0</v>
      </c>
      <c r="D39" s="62">
        <f>SUM(B39:C39)</f>
        <v>0</v>
      </c>
      <c r="E39" s="63"/>
      <c r="F39" s="62">
        <v>88</v>
      </c>
      <c r="G39" s="62">
        <f>IF(ISNA(VLOOKUP($Y$1*1000+F39,年齢別人口集計表AD2!$A$2:$K$5000,9,FALSE)),0,VLOOKUP($Y$1*1000+F39,年齢別人口集計表AD2!$A$2:$K$5000,9,FALSE))</f>
        <v>1</v>
      </c>
      <c r="H39" s="62">
        <f>IF(ISNA(VLOOKUP($Y$1*1000+F39,年齢別人口集計表AD2!$A$2:$K$5000,10,FALSE)),0,VLOOKUP($Y$1*1000+F39,年齢別人口集計表AD2!$A$2:$K$5000,10,FALSE))</f>
        <v>2</v>
      </c>
      <c r="I39" s="62">
        <f>SUM(G39:H39)</f>
        <v>3</v>
      </c>
      <c r="J39" s="63"/>
      <c r="K39" s="62">
        <v>93</v>
      </c>
      <c r="L39" s="62">
        <f>IF(ISNA(VLOOKUP($Y$1*1000+K39,年齢別人口集計表AD2!$A$2:$K$5000,9,FALSE)),0,VLOOKUP($Y$1*1000+K39,年齢別人口集計表AD2!$A$2:$K$5000,9,FALSE))</f>
        <v>0</v>
      </c>
      <c r="M39" s="62">
        <f>IF(ISNA(VLOOKUP($Y$1*1000+K39,年齢別人口集計表AD2!$A$2:$K$5000,10,FALSE)),0,VLOOKUP($Y$1*1000+K39,年齢別人口集計表AD2!$A$2:$K$5000,10,FALSE))</f>
        <v>1</v>
      </c>
      <c r="N39" s="62">
        <f>SUM(L39:M39)</f>
        <v>1</v>
      </c>
      <c r="O39" s="63"/>
      <c r="P39" s="62">
        <v>98</v>
      </c>
      <c r="Q39" s="62">
        <f>IF(ISNA(VLOOKUP($Y$1*1000+P39,年齢別人口集計表AD2!$A$2:$K$5000,9,FALSE)),0,VLOOKUP($Y$1*1000+P39,年齢別人口集計表AD2!$A$2:$K$5000,9,FALSE))</f>
        <v>0</v>
      </c>
      <c r="R39" s="62">
        <f>IF(ISNA(VLOOKUP($Y$1*1000+P39,年齢別人口集計表AD2!$A$2:$K$5000,10,FALSE)),0,VLOOKUP($Y$1*1000+P39,年齢別人口集計表AD2!$A$2:$K$5000,10,FALSE))</f>
        <v>0</v>
      </c>
      <c r="S39" s="62">
        <f>SUM(Q39:R39)</f>
        <v>0</v>
      </c>
      <c r="X39" s="57" t="s">
        <v>77</v>
      </c>
      <c r="Y39" s="57">
        <v>40</v>
      </c>
    </row>
    <row r="40" spans="1:25" x14ac:dyDescent="0.15">
      <c r="A40" s="62">
        <v>84</v>
      </c>
      <c r="B40" s="62">
        <f>IF(ISNA(VLOOKUP($Y$1*1000+A40,年齢別人口集計表AD2!$A$2:$K$5000,9,FALSE)),0,VLOOKUP($Y$1*1000+A40,年齢別人口集計表AD2!$A$2:$K$5000,9,FALSE))</f>
        <v>1</v>
      </c>
      <c r="C40" s="62">
        <f>IF(ISNA(VLOOKUP($Y$1*1000+A40,年齢別人口集計表AD2!$A$2:$K$5000,10,FALSE)),0,VLOOKUP($Y$1*1000+A40,年齢別人口集計表AD2!$A$2:$K$5000,10,FALSE))</f>
        <v>1</v>
      </c>
      <c r="D40" s="62">
        <f>SUM(B40:C40)</f>
        <v>2</v>
      </c>
      <c r="E40" s="63"/>
      <c r="F40" s="62">
        <v>89</v>
      </c>
      <c r="G40" s="62">
        <f>IF(ISNA(VLOOKUP($Y$1*1000+F40,年齢別人口集計表AD2!$A$2:$K$5000,9,FALSE)),0,VLOOKUP($Y$1*1000+F40,年齢別人口集計表AD2!$A$2:$K$5000,9,FALSE))</f>
        <v>1</v>
      </c>
      <c r="H40" s="62">
        <f>IF(ISNA(VLOOKUP($Y$1*1000+F40,年齢別人口集計表AD2!$A$2:$K$5000,10,FALSE)),0,VLOOKUP($Y$1*1000+F40,年齢別人口集計表AD2!$A$2:$K$5000,10,FALSE))</f>
        <v>0</v>
      </c>
      <c r="I40" s="62">
        <f>SUM(G40:H40)</f>
        <v>1</v>
      </c>
      <c r="J40" s="63"/>
      <c r="K40" s="62">
        <v>94</v>
      </c>
      <c r="L40" s="62">
        <f>IF(ISNA(VLOOKUP($Y$1*1000+K40,年齢別人口集計表AD2!$A$2:$K$5000,9,FALSE)),0,VLOOKUP($Y$1*1000+K40,年齢別人口集計表AD2!$A$2:$K$5000,9,FALSE))</f>
        <v>0</v>
      </c>
      <c r="M40" s="62">
        <f>IF(ISNA(VLOOKUP($Y$1*1000+K40,年齢別人口集計表AD2!$A$2:$K$5000,10,FALSE)),0,VLOOKUP($Y$1*1000+K40,年齢別人口集計表AD2!$A$2:$K$5000,10,FALSE))</f>
        <v>0</v>
      </c>
      <c r="N40" s="62">
        <f>SUM(L40:M40)</f>
        <v>0</v>
      </c>
      <c r="O40" s="63"/>
      <c r="P40" s="62">
        <v>99</v>
      </c>
      <c r="Q40" s="62">
        <f>IF(ISNA(VLOOKUP($Y$1*1000+P40,年齢別人口集計表AD2!$A$2:$K$5000,9,FALSE)),0,VLOOKUP($Y$1*1000+P40,年齢別人口集計表AD2!$A$2:$K$5000,9,FALSE))</f>
        <v>0</v>
      </c>
      <c r="R40" s="62">
        <f>IF(ISNA(VLOOKUP($Y$1*1000+P40,年齢別人口集計表AD2!$A$2:$K$5000,10,FALSE)),0,VLOOKUP($Y$1*1000+P40,年齢別人口集計表AD2!$A$2:$K$5000,10,FALSE))</f>
        <v>0</v>
      </c>
      <c r="S40" s="62">
        <f>SUM(Q40:R40)</f>
        <v>0</v>
      </c>
      <c r="X40" s="57" t="s">
        <v>83</v>
      </c>
      <c r="Y40" s="57">
        <v>41</v>
      </c>
    </row>
    <row r="41" spans="1:25" x14ac:dyDescent="0.15">
      <c r="A41" s="64" t="s">
        <v>91</v>
      </c>
      <c r="B41" s="62">
        <f>SUM(B36:B40)</f>
        <v>3</v>
      </c>
      <c r="C41" s="62">
        <f>SUM(C36:C40)</f>
        <v>3</v>
      </c>
      <c r="D41" s="62">
        <f>SUM(D36:D40)</f>
        <v>6</v>
      </c>
      <c r="E41" s="63"/>
      <c r="F41" s="64" t="s">
        <v>91</v>
      </c>
      <c r="G41" s="62">
        <f>SUM(G36:G40)</f>
        <v>2</v>
      </c>
      <c r="H41" s="62">
        <f>SUM(H36:H40)</f>
        <v>4</v>
      </c>
      <c r="I41" s="62">
        <f>SUM(I36:I40)</f>
        <v>6</v>
      </c>
      <c r="J41" s="63"/>
      <c r="K41" s="64" t="s">
        <v>91</v>
      </c>
      <c r="L41" s="62">
        <f>SUM(L36:L40)</f>
        <v>1</v>
      </c>
      <c r="M41" s="62">
        <f>SUM(M36:M40)</f>
        <v>4</v>
      </c>
      <c r="N41" s="62">
        <f>SUM(N36:N40)</f>
        <v>5</v>
      </c>
      <c r="O41" s="63"/>
      <c r="P41" s="64" t="s">
        <v>91</v>
      </c>
      <c r="Q41" s="62">
        <f>SUM(Q36:Q40)</f>
        <v>0</v>
      </c>
      <c r="R41" s="62">
        <f>SUM(R36:R40)</f>
        <v>1</v>
      </c>
      <c r="S41" s="62">
        <f>SUM(S36:S40)</f>
        <v>1</v>
      </c>
      <c r="U41" s="65">
        <f>Q41+L41+G41+B41</f>
        <v>6</v>
      </c>
      <c r="V41" s="65">
        <f>R41+M41+H41+C41</f>
        <v>12</v>
      </c>
      <c r="X41" s="57" t="s">
        <v>36</v>
      </c>
      <c r="Y41" s="57">
        <v>42</v>
      </c>
    </row>
    <row r="42" spans="1:25" x14ac:dyDescent="0.15">
      <c r="A42" s="66"/>
      <c r="B42" s="66"/>
      <c r="C42" s="66"/>
      <c r="D42" s="66"/>
      <c r="F42" s="66"/>
      <c r="G42" s="66"/>
      <c r="H42" s="66"/>
      <c r="I42" s="66"/>
      <c r="K42" s="66"/>
      <c r="L42" s="66"/>
      <c r="M42" s="66"/>
      <c r="N42" s="66"/>
      <c r="P42" s="66"/>
      <c r="Q42" s="66"/>
      <c r="R42" s="66"/>
      <c r="S42" s="66"/>
      <c r="X42" s="57" t="s">
        <v>37</v>
      </c>
      <c r="Y42" s="57">
        <v>43</v>
      </c>
    </row>
    <row r="43" spans="1:25" x14ac:dyDescent="0.15">
      <c r="A43" s="64" t="s">
        <v>0</v>
      </c>
      <c r="B43" s="64" t="s">
        <v>89</v>
      </c>
      <c r="C43" s="64" t="s">
        <v>90</v>
      </c>
      <c r="D43" s="64" t="s">
        <v>91</v>
      </c>
      <c r="E43" s="63"/>
      <c r="F43" s="64" t="s">
        <v>0</v>
      </c>
      <c r="G43" s="64" t="s">
        <v>89</v>
      </c>
      <c r="H43" s="64" t="s">
        <v>90</v>
      </c>
      <c r="I43" s="64" t="s">
        <v>91</v>
      </c>
      <c r="J43" s="63"/>
      <c r="K43" s="64" t="s">
        <v>0</v>
      </c>
      <c r="L43" s="64" t="s">
        <v>89</v>
      </c>
      <c r="M43" s="64" t="s">
        <v>90</v>
      </c>
      <c r="N43" s="64" t="s">
        <v>91</v>
      </c>
      <c r="O43" s="63"/>
      <c r="P43" s="64" t="s">
        <v>0</v>
      </c>
      <c r="Q43" s="64" t="s">
        <v>89</v>
      </c>
      <c r="R43" s="64" t="s">
        <v>90</v>
      </c>
      <c r="S43" s="64" t="s">
        <v>91</v>
      </c>
      <c r="X43" s="57" t="s">
        <v>38</v>
      </c>
      <c r="Y43" s="57">
        <v>50</v>
      </c>
    </row>
    <row r="44" spans="1:25" x14ac:dyDescent="0.15">
      <c r="A44" s="62">
        <v>100</v>
      </c>
      <c r="B44" s="62">
        <f>IF(ISNA(VLOOKUP($Y$1*1000+A44,年齢別人口集計表AD2!$A$2:$K$5000,9,FALSE)),0,VLOOKUP($Y$1*1000+A44,年齢別人口集計表AD2!$A$2:$K$5000,9,FALSE))</f>
        <v>0</v>
      </c>
      <c r="C44" s="62">
        <f>IF(ISNA(VLOOKUP($Y$1*1000+A44,年齢別人口集計表AD2!$A$2:$K$5000,10,FALSE)),0,VLOOKUP($Y$1*1000+A44,年齢別人口集計表AD2!$A$2:$K$5000,10,FALSE))</f>
        <v>0</v>
      </c>
      <c r="D44" s="62">
        <f>SUM(B44:C44)</f>
        <v>0</v>
      </c>
      <c r="E44" s="63"/>
      <c r="F44" s="62">
        <v>105</v>
      </c>
      <c r="G44" s="62">
        <f>IF(ISNA(VLOOKUP($Y$1*1000+F44,年齢別人口集計表AD2!$A$2:$K$5000,9,FALSE)),0,VLOOKUP($Y$1*1000+F44,年齢別人口集計表AD2!$A$2:$K$5000,9,FALSE))</f>
        <v>0</v>
      </c>
      <c r="H44" s="62">
        <f>IF(ISNA(VLOOKUP($Y$1*1000+F44,年齢別人口集計表AD2!$A$2:$K$5000,10,FALSE)),0,VLOOKUP($Y$1*1000+F44,年齢別人口集計表AD2!$A$2:$K$5000,10,FALSE))</f>
        <v>0</v>
      </c>
      <c r="I44" s="62">
        <f>SUM(G44:H44)</f>
        <v>0</v>
      </c>
      <c r="J44" s="63"/>
      <c r="K44" s="62">
        <v>110</v>
      </c>
      <c r="L44" s="62">
        <f>IF(ISNA(VLOOKUP($Y$1*1000+K44,年齢別人口集計表AD2!$A$2:$K$5000,9,FALSE)),0,VLOOKUP($Y$1*1000+K44,年齢別人口集計表AD2!$A$2:$K$5000,9,FALSE))</f>
        <v>0</v>
      </c>
      <c r="M44" s="62">
        <f>IF(ISNA(VLOOKUP($Y$1*1000+K44,年齢別人口集計表AD2!$A$2:$K$5000,10,FALSE)),0,VLOOKUP($Y$1*1000+K44,年齢別人口集計表AD2!$A$2:$K$5000,10,FALSE))</f>
        <v>0</v>
      </c>
      <c r="N44" s="62">
        <f>SUM(L44:M44)</f>
        <v>0</v>
      </c>
      <c r="O44" s="63"/>
      <c r="P44" s="62">
        <v>115</v>
      </c>
      <c r="Q44" s="62">
        <f>IF(ISNA(VLOOKUP($Y$1*1000+P44,年齢別人口集計表AD2!$A$2:$K$5000,9,FALSE)),0,VLOOKUP($Y$1*1000+P44,年齢別人口集計表AD2!$A$2:$K$5000,9,FALSE))</f>
        <v>0</v>
      </c>
      <c r="R44" s="62">
        <f>IF(ISNA(VLOOKUP($Y$1*1000+P44,年齢別人口集計表AD2!$A$2:$K$5000,10,FALSE)),0,VLOOKUP($Y$1*1000+P44,年齢別人口集計表AD2!$A$2:$K$5000,10,FALSE))</f>
        <v>0</v>
      </c>
      <c r="S44" s="62">
        <f>SUM(Q44:R44)</f>
        <v>0</v>
      </c>
      <c r="X44" s="57" t="s">
        <v>39</v>
      </c>
      <c r="Y44" s="57">
        <v>51</v>
      </c>
    </row>
    <row r="45" spans="1:25" x14ac:dyDescent="0.15">
      <c r="A45" s="62">
        <v>101</v>
      </c>
      <c r="B45" s="62">
        <f>IF(ISNA(VLOOKUP($Y$1*1000+A45,年齢別人口集計表AD2!$A$2:$K$5000,9,FALSE)),0,VLOOKUP($Y$1*1000+A45,年齢別人口集計表AD2!$A$2:$K$5000,9,FALSE))</f>
        <v>0</v>
      </c>
      <c r="C45" s="62">
        <f>IF(ISNA(VLOOKUP($Y$1*1000+A45,年齢別人口集計表AD2!$A$2:$K$5000,10,FALSE)),0,VLOOKUP($Y$1*1000+A45,年齢別人口集計表AD2!$A$2:$K$5000,10,FALSE))</f>
        <v>0</v>
      </c>
      <c r="D45" s="62">
        <f>SUM(B45:C45)</f>
        <v>0</v>
      </c>
      <c r="E45" s="63"/>
      <c r="F45" s="62">
        <v>106</v>
      </c>
      <c r="G45" s="62">
        <f>IF(ISNA(VLOOKUP($Y$1*1000+F45,年齢別人口集計表AD2!$A$2:$K$5000,9,FALSE)),0,VLOOKUP($Y$1*1000+F45,年齢別人口集計表AD2!$A$2:$K$5000,9,FALSE))</f>
        <v>0</v>
      </c>
      <c r="H45" s="62">
        <f>IF(ISNA(VLOOKUP($Y$1*1000+F45,年齢別人口集計表AD2!$A$2:$K$5000,10,FALSE)),0,VLOOKUP($Y$1*1000+F45,年齢別人口集計表AD2!$A$2:$K$5000,10,FALSE))</f>
        <v>0</v>
      </c>
      <c r="I45" s="62">
        <f>SUM(G45:H45)</f>
        <v>0</v>
      </c>
      <c r="J45" s="63"/>
      <c r="K45" s="62">
        <v>111</v>
      </c>
      <c r="L45" s="62">
        <f>IF(ISNA(VLOOKUP($Y$1*1000+K45,年齢別人口集計表AD2!$A$2:$K$5000,9,FALSE)),0,VLOOKUP($Y$1*1000+K45,年齢別人口集計表AD2!$A$2:$K$5000,9,FALSE))</f>
        <v>0</v>
      </c>
      <c r="M45" s="62">
        <f>IF(ISNA(VLOOKUP($Y$1*1000+K45,年齢別人口集計表AD2!$A$2:$K$5000,10,FALSE)),0,VLOOKUP($Y$1*1000+K45,年齢別人口集計表AD2!$A$2:$K$5000,10,FALSE))</f>
        <v>0</v>
      </c>
      <c r="N45" s="62">
        <f>SUM(L45:M45)</f>
        <v>0</v>
      </c>
      <c r="O45" s="63"/>
      <c r="P45" s="62">
        <v>116</v>
      </c>
      <c r="Q45" s="62">
        <f>IF(ISNA(VLOOKUP($Y$1*1000+P45,年齢別人口集計表AD2!$A$2:$K$5000,9,FALSE)),0,VLOOKUP($Y$1*1000+P45,年齢別人口集計表AD2!$A$2:$K$5000,9,FALSE))</f>
        <v>0</v>
      </c>
      <c r="R45" s="62">
        <f>IF(ISNA(VLOOKUP($Y$1*1000+P45,年齢別人口集計表AD2!$A$2:$K$5000,10,FALSE)),0,VLOOKUP($Y$1*1000+P45,年齢別人口集計表AD2!$A$2:$K$5000,10,FALSE))</f>
        <v>0</v>
      </c>
      <c r="S45" s="62">
        <f>SUM(Q45:R45)</f>
        <v>0</v>
      </c>
      <c r="X45" s="57" t="s">
        <v>40</v>
      </c>
      <c r="Y45" s="57">
        <v>52</v>
      </c>
    </row>
    <row r="46" spans="1:25" x14ac:dyDescent="0.15">
      <c r="A46" s="62">
        <v>102</v>
      </c>
      <c r="B46" s="62">
        <f>IF(ISNA(VLOOKUP($Y$1*1000+A46,年齢別人口集計表AD2!$A$2:$K$5000,9,FALSE)),0,VLOOKUP($Y$1*1000+A46,年齢別人口集計表AD2!$A$2:$K$5000,9,FALSE))</f>
        <v>0</v>
      </c>
      <c r="C46" s="62">
        <f>IF(ISNA(VLOOKUP($Y$1*1000+A46,年齢別人口集計表AD2!$A$2:$K$5000,10,FALSE)),0,VLOOKUP($Y$1*1000+A46,年齢別人口集計表AD2!$A$2:$K$5000,10,FALSE))</f>
        <v>0</v>
      </c>
      <c r="D46" s="62">
        <f>SUM(B46:C46)</f>
        <v>0</v>
      </c>
      <c r="E46" s="63"/>
      <c r="F46" s="62">
        <v>107</v>
      </c>
      <c r="G46" s="62">
        <f>IF(ISNA(VLOOKUP($Y$1*1000+F46,年齢別人口集計表AD2!$A$2:$K$5000,9,FALSE)),0,VLOOKUP($Y$1*1000+F46,年齢別人口集計表AD2!$A$2:$K$5000,9,FALSE))</f>
        <v>0</v>
      </c>
      <c r="H46" s="62">
        <f>IF(ISNA(VLOOKUP($Y$1*1000+F46,年齢別人口集計表AD2!$A$2:$K$5000,10,FALSE)),0,VLOOKUP($Y$1*1000+F46,年齢別人口集計表AD2!$A$2:$K$5000,10,FALSE))</f>
        <v>0</v>
      </c>
      <c r="I46" s="62">
        <f>SUM(G46:H46)</f>
        <v>0</v>
      </c>
      <c r="J46" s="63"/>
      <c r="K46" s="62">
        <v>112</v>
      </c>
      <c r="L46" s="62">
        <f>IF(ISNA(VLOOKUP($Y$1*1000+K46,年齢別人口集計表AD2!$A$2:$K$5000,9,FALSE)),0,VLOOKUP($Y$1*1000+K46,年齢別人口集計表AD2!$A$2:$K$5000,9,FALSE))</f>
        <v>0</v>
      </c>
      <c r="M46" s="62">
        <f>IF(ISNA(VLOOKUP($Y$1*1000+K46,年齢別人口集計表AD2!$A$2:$K$5000,10,FALSE)),0,VLOOKUP($Y$1*1000+K46,年齢別人口集計表AD2!$A$2:$K$5000,10,FALSE))</f>
        <v>0</v>
      </c>
      <c r="N46" s="62">
        <f>SUM(L46:M46)</f>
        <v>0</v>
      </c>
      <c r="O46" s="63"/>
      <c r="P46" s="62">
        <v>117</v>
      </c>
      <c r="Q46" s="62">
        <f>IF(ISNA(VLOOKUP($Y$1*1000+P46,年齢別人口集計表AD2!$A$2:$K$5000,9,FALSE)),0,VLOOKUP($Y$1*1000+P46,年齢別人口集計表AD2!$A$2:$K$5000,9,FALSE))</f>
        <v>0</v>
      </c>
      <c r="R46" s="62">
        <f>IF(ISNA(VLOOKUP($Y$1*1000+P46,年齢別人口集計表AD2!$A$2:$K$5000,10,FALSE)),0,VLOOKUP($Y$1*1000+P46,年齢別人口集計表AD2!$A$2:$K$5000,10,FALSE))</f>
        <v>0</v>
      </c>
      <c r="S46" s="62">
        <f>SUM(Q46:R46)</f>
        <v>0</v>
      </c>
      <c r="X46" s="57" t="s">
        <v>41</v>
      </c>
      <c r="Y46" s="57">
        <v>53</v>
      </c>
    </row>
    <row r="47" spans="1:25" x14ac:dyDescent="0.15">
      <c r="A47" s="62">
        <v>103</v>
      </c>
      <c r="B47" s="62">
        <f>IF(ISNA(VLOOKUP($Y$1*1000+A47,年齢別人口集計表AD2!$A$2:$K$5000,9,FALSE)),0,VLOOKUP($Y$1*1000+A47,年齢別人口集計表AD2!$A$2:$K$5000,9,FALSE))</f>
        <v>0</v>
      </c>
      <c r="C47" s="62">
        <f>IF(ISNA(VLOOKUP($Y$1*1000+A47,年齢別人口集計表AD2!$A$2:$K$5000,10,FALSE)),0,VLOOKUP($Y$1*1000+A47,年齢別人口集計表AD2!$A$2:$K$5000,10,FALSE))</f>
        <v>0</v>
      </c>
      <c r="D47" s="62">
        <f>SUM(B47:C47)</f>
        <v>0</v>
      </c>
      <c r="E47" s="63"/>
      <c r="F47" s="62">
        <v>108</v>
      </c>
      <c r="G47" s="62">
        <f>IF(ISNA(VLOOKUP($Y$1*1000+F47,年齢別人口集計表AD2!$A$2:$K$5000,9,FALSE)),0,VLOOKUP($Y$1*1000+F47,年齢別人口集計表AD2!$A$2:$K$5000,9,FALSE))</f>
        <v>0</v>
      </c>
      <c r="H47" s="62">
        <f>IF(ISNA(VLOOKUP($Y$1*1000+F47,年齢別人口集計表AD2!$A$2:$K$5000,10,FALSE)),0,VLOOKUP($Y$1*1000+F47,年齢別人口集計表AD2!$A$2:$K$5000,10,FALSE))</f>
        <v>0</v>
      </c>
      <c r="I47" s="62">
        <f>SUM(G47:H47)</f>
        <v>0</v>
      </c>
      <c r="J47" s="63"/>
      <c r="K47" s="62">
        <v>113</v>
      </c>
      <c r="L47" s="62">
        <f>IF(ISNA(VLOOKUP($Y$1*1000+K47,年齢別人口集計表AD2!$A$2:$K$5000,9,FALSE)),0,VLOOKUP($Y$1*1000+K47,年齢別人口集計表AD2!$A$2:$K$5000,9,FALSE))</f>
        <v>0</v>
      </c>
      <c r="M47" s="62">
        <f>IF(ISNA(VLOOKUP($Y$1*1000+K47,年齢別人口集計表AD2!$A$2:$K$5000,10,FALSE)),0,VLOOKUP($Y$1*1000+K47,年齢別人口集計表AD2!$A$2:$K$5000,10,FALSE))</f>
        <v>0</v>
      </c>
      <c r="N47" s="62">
        <f>SUM(L47:M47)</f>
        <v>0</v>
      </c>
      <c r="O47" s="63"/>
      <c r="P47" s="62">
        <v>118</v>
      </c>
      <c r="Q47" s="62">
        <f>IF(ISNA(VLOOKUP($Y$1*1000+P47,年齢別人口集計表AD2!$A$2:$K$5000,9,FALSE)),0,VLOOKUP($Y$1*1000+P47,年齢別人口集計表AD2!$A$2:$K$5000,9,FALSE))</f>
        <v>0</v>
      </c>
      <c r="R47" s="62">
        <f>IF(ISNA(VLOOKUP($Y$1*1000+P47,年齢別人口集計表AD2!$A$2:$K$5000,10,FALSE)),0,VLOOKUP($Y$1*1000+P47,年齢別人口集計表AD2!$A$2:$K$5000,10,FALSE))</f>
        <v>0</v>
      </c>
      <c r="S47" s="62">
        <f>SUM(Q47:R47)</f>
        <v>0</v>
      </c>
      <c r="X47" s="57" t="s">
        <v>42</v>
      </c>
      <c r="Y47" s="57">
        <v>54</v>
      </c>
    </row>
    <row r="48" spans="1:25" x14ac:dyDescent="0.15">
      <c r="A48" s="62">
        <v>104</v>
      </c>
      <c r="B48" s="62">
        <f>IF(ISNA(VLOOKUP($Y$1*1000+A48,年齢別人口集計表AD2!$A$2:$K$5000,9,FALSE)),0,VLOOKUP($Y$1*1000+A48,年齢別人口集計表AD2!$A$2:$K$5000,9,FALSE))</f>
        <v>0</v>
      </c>
      <c r="C48" s="62">
        <f>IF(ISNA(VLOOKUP($Y$1*1000+A48,年齢別人口集計表AD2!$A$2:$K$5000,10,FALSE)),0,VLOOKUP($Y$1*1000+A48,年齢別人口集計表AD2!$A$2:$K$5000,10,FALSE))</f>
        <v>0</v>
      </c>
      <c r="D48" s="62">
        <f>SUM(B48:C48)</f>
        <v>0</v>
      </c>
      <c r="E48" s="63"/>
      <c r="F48" s="62">
        <v>109</v>
      </c>
      <c r="G48" s="62">
        <f>IF(ISNA(VLOOKUP($Y$1*1000+F48,年齢別人口集計表AD2!$A$2:$K$5000,9,FALSE)),0,VLOOKUP($Y$1*1000+F48,年齢別人口集計表AD2!$A$2:$K$5000,9,FALSE))</f>
        <v>0</v>
      </c>
      <c r="H48" s="62">
        <f>IF(ISNA(VLOOKUP($Y$1*1000+F48,年齢別人口集計表AD2!$A$2:$K$5000,10,FALSE)),0,VLOOKUP($Y$1*1000+F48,年齢別人口集計表AD2!$A$2:$K$5000,10,FALSE))</f>
        <v>0</v>
      </c>
      <c r="I48" s="62">
        <f>SUM(G48:H48)</f>
        <v>0</v>
      </c>
      <c r="J48" s="63"/>
      <c r="K48" s="62">
        <v>114</v>
      </c>
      <c r="L48" s="62">
        <f>IF(ISNA(VLOOKUP($Y$1*1000+K48,年齢別人口集計表AD2!$A$2:$K$5000,9,FALSE)),0,VLOOKUP($Y$1*1000+K48,年齢別人口集計表AD2!$A$2:$K$5000,9,FALSE))</f>
        <v>0</v>
      </c>
      <c r="M48" s="62">
        <f>IF(ISNA(VLOOKUP($Y$1*1000+K48,年齢別人口集計表AD2!$A$2:$K$5000,10,FALSE)),0,VLOOKUP($Y$1*1000+K48,年齢別人口集計表AD2!$A$2:$K$5000,10,FALSE))</f>
        <v>0</v>
      </c>
      <c r="N48" s="62">
        <f>SUM(L48:M48)</f>
        <v>0</v>
      </c>
      <c r="O48" s="63"/>
      <c r="P48" s="62">
        <v>119</v>
      </c>
      <c r="Q48" s="62">
        <f>IF(ISNA(VLOOKUP($Y$1*1000+P48,年齢別人口集計表AD2!$A$2:$K$5000,9,FALSE)),0,VLOOKUP($Y$1*1000+P48,年齢別人口集計表AD2!$A$2:$K$5000,9,FALSE))</f>
        <v>0</v>
      </c>
      <c r="R48" s="62">
        <f>IF(ISNA(VLOOKUP($Y$1*1000+P48,年齢別人口集計表AD2!$A$2:$K$5000,10,FALSE)),0,VLOOKUP($Y$1*1000+P48,年齢別人口集計表AD2!$A$2:$K$5000,10,FALSE))</f>
        <v>0</v>
      </c>
      <c r="S48" s="62">
        <f>SUM(Q48:R48)</f>
        <v>0</v>
      </c>
      <c r="X48" s="57" t="s">
        <v>43</v>
      </c>
      <c r="Y48" s="57">
        <v>55</v>
      </c>
    </row>
    <row r="49" spans="1:25" x14ac:dyDescent="0.15">
      <c r="A49" s="64" t="s">
        <v>91</v>
      </c>
      <c r="B49" s="62">
        <f>SUM(B44:B48)</f>
        <v>0</v>
      </c>
      <c r="C49" s="62">
        <f>SUM(C44:C48)</f>
        <v>0</v>
      </c>
      <c r="D49" s="62">
        <f>SUM(D44:D48)</f>
        <v>0</v>
      </c>
      <c r="E49" s="63"/>
      <c r="F49" s="64" t="s">
        <v>91</v>
      </c>
      <c r="G49" s="62">
        <f>SUM(G44:G48)</f>
        <v>0</v>
      </c>
      <c r="H49" s="62">
        <f>SUM(H44:H48)</f>
        <v>0</v>
      </c>
      <c r="I49" s="62">
        <f>SUM(I44:I48)</f>
        <v>0</v>
      </c>
      <c r="J49" s="63"/>
      <c r="K49" s="64" t="s">
        <v>91</v>
      </c>
      <c r="L49" s="62">
        <f>SUM(L44:L48)</f>
        <v>0</v>
      </c>
      <c r="M49" s="62">
        <f>SUM(M44:M48)</f>
        <v>0</v>
      </c>
      <c r="N49" s="62">
        <f>SUM(N44:N48)</f>
        <v>0</v>
      </c>
      <c r="O49" s="63"/>
      <c r="P49" s="64" t="s">
        <v>91</v>
      </c>
      <c r="Q49" s="62">
        <f>SUM(Q44:Q48)</f>
        <v>0</v>
      </c>
      <c r="R49" s="62">
        <f>SUM(R44:R48)</f>
        <v>0</v>
      </c>
      <c r="S49" s="62">
        <f>SUM(S44:S48)</f>
        <v>0</v>
      </c>
      <c r="U49" s="65">
        <f>Q49+L49+G49+B49</f>
        <v>0</v>
      </c>
      <c r="V49" s="65">
        <f>R49+M49+H49+C49</f>
        <v>0</v>
      </c>
      <c r="X49" s="57" t="s">
        <v>44</v>
      </c>
      <c r="Y49" s="57">
        <v>56</v>
      </c>
    </row>
    <row r="50" spans="1:25" ht="14.25" thickBot="1" x14ac:dyDescent="0.2">
      <c r="A50" s="67"/>
      <c r="B50" s="67"/>
      <c r="C50" s="67"/>
      <c r="D50" s="67"/>
      <c r="F50" s="67"/>
      <c r="G50" s="67"/>
      <c r="H50" s="67"/>
      <c r="I50" s="67"/>
      <c r="K50" s="67"/>
      <c r="L50" s="67"/>
      <c r="M50" s="67"/>
      <c r="N50" s="67"/>
      <c r="P50" s="67"/>
      <c r="Q50" s="68"/>
      <c r="R50" s="68"/>
      <c r="S50" s="68"/>
      <c r="X50" s="57" t="s">
        <v>45</v>
      </c>
      <c r="Y50" s="57">
        <v>57</v>
      </c>
    </row>
    <row r="51" spans="1:25" ht="14.25" thickBot="1" x14ac:dyDescent="0.2">
      <c r="N51" s="76"/>
      <c r="O51" s="70"/>
      <c r="P51" s="69" t="s">
        <v>94</v>
      </c>
      <c r="Q51" s="71" t="s">
        <v>89</v>
      </c>
      <c r="R51" s="72" t="s">
        <v>90</v>
      </c>
      <c r="S51" s="72" t="s">
        <v>91</v>
      </c>
      <c r="X51" s="57" t="s">
        <v>46</v>
      </c>
      <c r="Y51" s="57">
        <v>58</v>
      </c>
    </row>
    <row r="52" spans="1:25" ht="14.25" thickBot="1" x14ac:dyDescent="0.2">
      <c r="N52" s="77"/>
      <c r="O52" s="70"/>
      <c r="P52" s="73" t="s">
        <v>95</v>
      </c>
      <c r="Q52" s="74">
        <f>SUM(U9:U49)</f>
        <v>58</v>
      </c>
      <c r="R52" s="75">
        <f>SUM(V9:V49)</f>
        <v>76</v>
      </c>
      <c r="S52" s="75">
        <f>SUM(Q52:R52)</f>
        <v>134</v>
      </c>
      <c r="U52" s="65">
        <f>SUM(U9:U49)</f>
        <v>58</v>
      </c>
      <c r="V52" s="65">
        <f>SUM(V9:V49)</f>
        <v>76</v>
      </c>
      <c r="X52" s="57" t="s">
        <v>47</v>
      </c>
      <c r="Y52" s="57">
        <v>59</v>
      </c>
    </row>
    <row r="53" spans="1:25" x14ac:dyDescent="0.15">
      <c r="U53" s="65">
        <f>G33+L33+Q33+U41+U49</f>
        <v>24</v>
      </c>
      <c r="V53" s="65">
        <f>H33+M33+R33+V41+V49</f>
        <v>35</v>
      </c>
      <c r="X53" s="57" t="s">
        <v>48</v>
      </c>
      <c r="Y53" s="57">
        <v>60</v>
      </c>
    </row>
    <row r="54" spans="1:25" x14ac:dyDescent="0.15">
      <c r="U54" s="65">
        <f>Q33+U41+U49</f>
        <v>11</v>
      </c>
      <c r="V54" s="65">
        <f>R33+V41+V49</f>
        <v>20</v>
      </c>
      <c r="X54" s="57" t="s">
        <v>49</v>
      </c>
      <c r="Y54" s="57">
        <v>61</v>
      </c>
    </row>
    <row r="55" spans="1:25" x14ac:dyDescent="0.15">
      <c r="X55" s="57" t="s">
        <v>50</v>
      </c>
      <c r="Y55" s="57">
        <v>62</v>
      </c>
    </row>
    <row r="56" spans="1:25" x14ac:dyDescent="0.15">
      <c r="X56" s="57" t="s">
        <v>51</v>
      </c>
      <c r="Y56" s="57">
        <v>63</v>
      </c>
    </row>
    <row r="57" spans="1:25" x14ac:dyDescent="0.15">
      <c r="X57" s="57" t="s">
        <v>52</v>
      </c>
      <c r="Y57" s="57">
        <v>64</v>
      </c>
    </row>
    <row r="58" spans="1:25" x14ac:dyDescent="0.15">
      <c r="X58" s="57" t="s">
        <v>53</v>
      </c>
      <c r="Y58" s="57">
        <v>65</v>
      </c>
    </row>
    <row r="59" spans="1:25" x14ac:dyDescent="0.15">
      <c r="X59" s="57" t="s">
        <v>54</v>
      </c>
      <c r="Y59" s="57">
        <v>66</v>
      </c>
    </row>
    <row r="60" spans="1:25" x14ac:dyDescent="0.15">
      <c r="X60" s="57" t="s">
        <v>55</v>
      </c>
      <c r="Y60" s="57">
        <v>67</v>
      </c>
    </row>
    <row r="61" spans="1:25" x14ac:dyDescent="0.15">
      <c r="X61" s="57" t="s">
        <v>122</v>
      </c>
      <c r="Y61" s="57">
        <v>68</v>
      </c>
    </row>
    <row r="62" spans="1:25" x14ac:dyDescent="0.15">
      <c r="X62" s="57" t="s">
        <v>56</v>
      </c>
      <c r="Y62" s="57">
        <v>69</v>
      </c>
    </row>
    <row r="63" spans="1:25" x14ac:dyDescent="0.15">
      <c r="X63" s="57" t="s">
        <v>57</v>
      </c>
      <c r="Y63" s="57">
        <v>70</v>
      </c>
    </row>
    <row r="64" spans="1:25" x14ac:dyDescent="0.15">
      <c r="X64" s="57" t="s">
        <v>58</v>
      </c>
      <c r="Y64" s="57">
        <v>71</v>
      </c>
    </row>
    <row r="65" spans="24:25" x14ac:dyDescent="0.15">
      <c r="X65" s="57" t="s">
        <v>59</v>
      </c>
      <c r="Y65" s="57">
        <v>72</v>
      </c>
    </row>
    <row r="66" spans="24:25" x14ac:dyDescent="0.15">
      <c r="X66" s="57" t="s">
        <v>60</v>
      </c>
      <c r="Y66" s="57">
        <v>73</v>
      </c>
    </row>
  </sheetData>
  <sheetProtection sheet="1"/>
  <phoneticPr fontId="3"/>
  <dataValidations count="1">
    <dataValidation type="list" allowBlank="1" showInputMessage="1" showErrorMessage="1" sqref="H1">
      <formula1>$X$3:$X$66</formula1>
    </dataValidation>
  </dataValidations>
  <pageMargins left="0.99" right="0.78700000000000003" top="0.47" bottom="0.28000000000000003" header="0.4" footer="0.21"/>
  <pageSetup paperSize="9" scale="84" orientation="landscape" verticalDpi="0" r:id="rId1"/>
  <headerFooter alignWithMargins="0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66"/>
  <sheetViews>
    <sheetView tabSelected="1" zoomScale="80" workbookViewId="0">
      <pane ySplit="1" topLeftCell="A2" activePane="bottomLeft" state="frozen"/>
      <selection activeCell="I52" sqref="I52"/>
      <selection pane="bottomLeft" activeCell="I52" sqref="I52"/>
    </sheetView>
  </sheetViews>
  <sheetFormatPr defaultRowHeight="13.5" x14ac:dyDescent="0.15"/>
  <cols>
    <col min="1" max="4" width="9" style="57"/>
    <col min="5" max="5" width="2.125" style="57" customWidth="1"/>
    <col min="6" max="9" width="9" style="57"/>
    <col min="10" max="10" width="0.875" style="57" customWidth="1"/>
    <col min="11" max="14" width="9" style="57"/>
    <col min="15" max="15" width="1" style="57" customWidth="1"/>
    <col min="16" max="16384" width="9" style="57"/>
  </cols>
  <sheetData>
    <row r="1" spans="1:25" x14ac:dyDescent="0.15">
      <c r="A1" s="55" t="s">
        <v>99</v>
      </c>
      <c r="B1" s="55"/>
      <c r="C1" s="55"/>
      <c r="D1" s="55"/>
      <c r="E1" s="55"/>
      <c r="F1" s="55"/>
      <c r="G1" s="56" t="s">
        <v>92</v>
      </c>
      <c r="H1" s="78" t="s">
        <v>160</v>
      </c>
      <c r="J1" s="55"/>
      <c r="K1" s="55"/>
      <c r="L1" s="55"/>
      <c r="M1" s="55"/>
      <c r="N1" s="55"/>
      <c r="O1" s="55" t="s">
        <v>93</v>
      </c>
      <c r="P1" s="55"/>
      <c r="Q1" s="55"/>
      <c r="R1" s="55" t="str">
        <f>高齢者率65!J1</f>
        <v>平成30年3月末</v>
      </c>
      <c r="S1" s="55"/>
      <c r="Y1" s="55">
        <f>VLOOKUP(H1,X3:Y67,2,FALSE)</f>
        <v>71</v>
      </c>
    </row>
    <row r="2" spans="1:25" x14ac:dyDescent="0.15">
      <c r="A2" s="58"/>
      <c r="B2" s="58"/>
      <c r="C2" s="58"/>
      <c r="D2" s="58"/>
      <c r="E2" s="55"/>
      <c r="F2" s="58"/>
      <c r="G2" s="58"/>
      <c r="H2" s="58"/>
      <c r="I2" s="58"/>
      <c r="J2" s="55"/>
      <c r="K2" s="58"/>
      <c r="L2" s="58"/>
      <c r="M2" s="58"/>
      <c r="N2" s="58"/>
      <c r="O2" s="55"/>
      <c r="P2" s="58"/>
      <c r="Q2" s="58"/>
      <c r="R2" s="58"/>
      <c r="S2" s="58"/>
    </row>
    <row r="3" spans="1:25" x14ac:dyDescent="0.15">
      <c r="A3" s="59" t="s">
        <v>0</v>
      </c>
      <c r="B3" s="59" t="s">
        <v>89</v>
      </c>
      <c r="C3" s="59" t="s">
        <v>90</v>
      </c>
      <c r="D3" s="59" t="s">
        <v>91</v>
      </c>
      <c r="E3" s="60"/>
      <c r="F3" s="59" t="s">
        <v>0</v>
      </c>
      <c r="G3" s="59" t="s">
        <v>89</v>
      </c>
      <c r="H3" s="59" t="s">
        <v>90</v>
      </c>
      <c r="I3" s="59" t="s">
        <v>91</v>
      </c>
      <c r="J3" s="60"/>
      <c r="K3" s="59" t="s">
        <v>0</v>
      </c>
      <c r="L3" s="59" t="s">
        <v>89</v>
      </c>
      <c r="M3" s="59" t="s">
        <v>90</v>
      </c>
      <c r="N3" s="59" t="s">
        <v>91</v>
      </c>
      <c r="O3" s="60"/>
      <c r="P3" s="59" t="s">
        <v>0</v>
      </c>
      <c r="Q3" s="59" t="s">
        <v>89</v>
      </c>
      <c r="R3" s="59" t="s">
        <v>90</v>
      </c>
      <c r="S3" s="59" t="s">
        <v>91</v>
      </c>
      <c r="T3" s="61"/>
      <c r="X3" s="57" t="s">
        <v>2</v>
      </c>
      <c r="Y3" s="57">
        <v>1</v>
      </c>
    </row>
    <row r="4" spans="1:25" x14ac:dyDescent="0.15">
      <c r="A4" s="62">
        <v>0</v>
      </c>
      <c r="B4" s="62">
        <f>IF(ISNA(VLOOKUP($Y$1*1000+A4,年齢別人口集計表AD2!$A$2:$K$5000,9,FALSE)),0,VLOOKUP($Y$1*1000+A4,年齢別人口集計表AD2!$A$2:$K$5000,9,FALSE))</f>
        <v>0</v>
      </c>
      <c r="C4" s="62">
        <f>IF(ISNA(VLOOKUP($Y$1*1000+A4,年齢別人口集計表AD2!$A$2:$K$5000,10,FALSE)),0,VLOOKUP($Y$1*1000+A4,年齢別人口集計表AD2!$A$2:$K$5000,10,FALSE))</f>
        <v>0</v>
      </c>
      <c r="D4" s="62">
        <f>SUM(B4:C4)</f>
        <v>0</v>
      </c>
      <c r="E4" s="63"/>
      <c r="F4" s="62">
        <v>5</v>
      </c>
      <c r="G4" s="62">
        <f>IF(ISNA(VLOOKUP($Y$1*1000+F4,年齢別人口集計表AD2!$A$2:$K$5000,9,FALSE)),0,VLOOKUP($Y$1*1000+F4,年齢別人口集計表AD2!$A$2:$K$5000,9,FALSE))</f>
        <v>0</v>
      </c>
      <c r="H4" s="62">
        <f>IF(ISNA(VLOOKUP($Y$1*1000+F4,年齢別人口集計表AD2!$A$2:$K$5000,10,FALSE)),0,VLOOKUP($Y$1*1000+F4,年齢別人口集計表AD2!$A$2:$K$5000,10,FALSE))</f>
        <v>0</v>
      </c>
      <c r="I4" s="62">
        <f>SUM(G4:H4)</f>
        <v>0</v>
      </c>
      <c r="J4" s="63"/>
      <c r="K4" s="62">
        <v>10</v>
      </c>
      <c r="L4" s="62">
        <f>IF(ISNA(VLOOKUP($Y$1*1000+K4,年齢別人口集計表AD2!$A$2:$K$5000,9,FALSE)),0,VLOOKUP($Y$1*1000+K4,年齢別人口集計表AD2!$A$2:$K$5000,9,FALSE))</f>
        <v>0</v>
      </c>
      <c r="M4" s="62">
        <f>IF(ISNA(VLOOKUP($Y$1*1000+K4,年齢別人口集計表AD2!$A$2:$K$5000,10,FALSE)),0,VLOOKUP($Y$1*1000+K4,年齢別人口集計表AD2!$A$2:$K$5000,10,FALSE))</f>
        <v>0</v>
      </c>
      <c r="N4" s="62">
        <f>SUM(L4:M4)</f>
        <v>0</v>
      </c>
      <c r="O4" s="63"/>
      <c r="P4" s="62">
        <v>15</v>
      </c>
      <c r="Q4" s="62">
        <f>IF(ISNA(VLOOKUP($Y$1*1000+P4,年齢別人口集計表AD2!$A$2:$K$5000,9,FALSE)),0,VLOOKUP($Y$1*1000+P4,年齢別人口集計表AD2!$A$2:$K$5000,9,FALSE))</f>
        <v>0</v>
      </c>
      <c r="R4" s="62">
        <f>IF(ISNA(VLOOKUP($Y$1*1000+P4,年齢別人口集計表AD2!$A$2:$K$5000,10,FALSE)),0,VLOOKUP($Y$1*1000+P4,年齢別人口集計表AD2!$A$2:$K$5000,10,FALSE))</f>
        <v>0</v>
      </c>
      <c r="S4" s="62">
        <f>SUM(Q4:R4)</f>
        <v>0</v>
      </c>
      <c r="X4" s="57" t="s">
        <v>3</v>
      </c>
      <c r="Y4" s="57">
        <v>2</v>
      </c>
    </row>
    <row r="5" spans="1:25" x14ac:dyDescent="0.15">
      <c r="A5" s="62">
        <v>1</v>
      </c>
      <c r="B5" s="62">
        <f>IF(ISNA(VLOOKUP($Y$1*1000+A5,年齢別人口集計表AD2!$A$2:$K$5000,9,FALSE)),0,VLOOKUP($Y$1*1000+A5,年齢別人口集計表AD2!$A$2:$K$5000,9,FALSE))</f>
        <v>0</v>
      </c>
      <c r="C5" s="62">
        <f>IF(ISNA(VLOOKUP($Y$1*1000+A5,年齢別人口集計表AD2!$A$2:$K$5000,10,FALSE)),0,VLOOKUP($Y$1*1000+A5,年齢別人口集計表AD2!$A$2:$K$5000,10,FALSE))</f>
        <v>0</v>
      </c>
      <c r="D5" s="62">
        <f>SUM(B5:C5)</f>
        <v>0</v>
      </c>
      <c r="E5" s="63"/>
      <c r="F5" s="62">
        <v>6</v>
      </c>
      <c r="G5" s="62">
        <f>IF(ISNA(VLOOKUP($Y$1*1000+F5,年齢別人口集計表AD2!$A$2:$K$5000,9,FALSE)),0,VLOOKUP($Y$1*1000+F5,年齢別人口集計表AD2!$A$2:$K$5000,9,FALSE))</f>
        <v>0</v>
      </c>
      <c r="H5" s="62">
        <f>IF(ISNA(VLOOKUP($Y$1*1000+F5,年齢別人口集計表AD2!$A$2:$K$5000,10,FALSE)),0,VLOOKUP($Y$1*1000+F5,年齢別人口集計表AD2!$A$2:$K$5000,10,FALSE))</f>
        <v>0</v>
      </c>
      <c r="I5" s="62">
        <f>SUM(G5:H5)</f>
        <v>0</v>
      </c>
      <c r="J5" s="63"/>
      <c r="K5" s="62">
        <v>11</v>
      </c>
      <c r="L5" s="62">
        <f>IF(ISNA(VLOOKUP($Y$1*1000+K5,年齢別人口集計表AD2!$A$2:$K$5000,9,FALSE)),0,VLOOKUP($Y$1*1000+K5,年齢別人口集計表AD2!$A$2:$K$5000,9,FALSE))</f>
        <v>0</v>
      </c>
      <c r="M5" s="62">
        <f>IF(ISNA(VLOOKUP($Y$1*1000+K5,年齢別人口集計表AD2!$A$2:$K$5000,10,FALSE)),0,VLOOKUP($Y$1*1000+K5,年齢別人口集計表AD2!$A$2:$K$5000,10,FALSE))</f>
        <v>0</v>
      </c>
      <c r="N5" s="62">
        <f>SUM(L5:M5)</f>
        <v>0</v>
      </c>
      <c r="O5" s="63"/>
      <c r="P5" s="62">
        <v>16</v>
      </c>
      <c r="Q5" s="62">
        <f>IF(ISNA(VLOOKUP($Y$1*1000+P5,年齢別人口集計表AD2!$A$2:$K$5000,9,FALSE)),0,VLOOKUP($Y$1*1000+P5,年齢別人口集計表AD2!$A$2:$K$5000,9,FALSE))</f>
        <v>0</v>
      </c>
      <c r="R5" s="62">
        <f>IF(ISNA(VLOOKUP($Y$1*1000+P5,年齢別人口集計表AD2!$A$2:$K$5000,10,FALSE)),0,VLOOKUP($Y$1*1000+P5,年齢別人口集計表AD2!$A$2:$K$5000,10,FALSE))</f>
        <v>0</v>
      </c>
      <c r="S5" s="62">
        <f>SUM(Q5:R5)</f>
        <v>0</v>
      </c>
      <c r="X5" s="57" t="s">
        <v>4</v>
      </c>
      <c r="Y5" s="57">
        <v>3</v>
      </c>
    </row>
    <row r="6" spans="1:25" x14ac:dyDescent="0.15">
      <c r="A6" s="62">
        <v>2</v>
      </c>
      <c r="B6" s="62">
        <f>IF(ISNA(VLOOKUP($Y$1*1000+A6,年齢別人口集計表AD2!$A$2:$K$5000,9,FALSE)),0,VLOOKUP($Y$1*1000+A6,年齢別人口集計表AD2!$A$2:$K$5000,9,FALSE))</f>
        <v>1</v>
      </c>
      <c r="C6" s="62">
        <f>IF(ISNA(VLOOKUP($Y$1*1000+A6,年齢別人口集計表AD2!$A$2:$K$5000,10,FALSE)),0,VLOOKUP($Y$1*1000+A6,年齢別人口集計表AD2!$A$2:$K$5000,10,FALSE))</f>
        <v>0</v>
      </c>
      <c r="D6" s="62">
        <f>SUM(B6:C6)</f>
        <v>1</v>
      </c>
      <c r="E6" s="63"/>
      <c r="F6" s="62">
        <v>7</v>
      </c>
      <c r="G6" s="62">
        <f>IF(ISNA(VLOOKUP($Y$1*1000+F6,年齢別人口集計表AD2!$A$2:$K$5000,9,FALSE)),0,VLOOKUP($Y$1*1000+F6,年齢別人口集計表AD2!$A$2:$K$5000,9,FALSE))</f>
        <v>0</v>
      </c>
      <c r="H6" s="62">
        <f>IF(ISNA(VLOOKUP($Y$1*1000+F6,年齢別人口集計表AD2!$A$2:$K$5000,10,FALSE)),0,VLOOKUP($Y$1*1000+F6,年齢別人口集計表AD2!$A$2:$K$5000,10,FALSE))</f>
        <v>0</v>
      </c>
      <c r="I6" s="62">
        <f>SUM(G6:H6)</f>
        <v>0</v>
      </c>
      <c r="J6" s="63"/>
      <c r="K6" s="62">
        <v>12</v>
      </c>
      <c r="L6" s="62">
        <f>IF(ISNA(VLOOKUP($Y$1*1000+K6,年齢別人口集計表AD2!$A$2:$K$5000,9,FALSE)),0,VLOOKUP($Y$1*1000+K6,年齢別人口集計表AD2!$A$2:$K$5000,9,FALSE))</f>
        <v>0</v>
      </c>
      <c r="M6" s="62">
        <f>IF(ISNA(VLOOKUP($Y$1*1000+K6,年齢別人口集計表AD2!$A$2:$K$5000,10,FALSE)),0,VLOOKUP($Y$1*1000+K6,年齢別人口集計表AD2!$A$2:$K$5000,10,FALSE))</f>
        <v>0</v>
      </c>
      <c r="N6" s="62">
        <f>SUM(L6:M6)</f>
        <v>0</v>
      </c>
      <c r="O6" s="63"/>
      <c r="P6" s="62">
        <v>17</v>
      </c>
      <c r="Q6" s="62">
        <f>IF(ISNA(VLOOKUP($Y$1*1000+P6,年齢別人口集計表AD2!$A$2:$K$5000,9,FALSE)),0,VLOOKUP($Y$1*1000+P6,年齢別人口集計表AD2!$A$2:$K$5000,9,FALSE))</f>
        <v>0</v>
      </c>
      <c r="R6" s="62">
        <f>IF(ISNA(VLOOKUP($Y$1*1000+P6,年齢別人口集計表AD2!$A$2:$K$5000,10,FALSE)),0,VLOOKUP($Y$1*1000+P6,年齢別人口集計表AD2!$A$2:$K$5000,10,FALSE))</f>
        <v>0</v>
      </c>
      <c r="S6" s="62">
        <f>SUM(Q6:R6)</f>
        <v>0</v>
      </c>
      <c r="X6" s="57" t="s">
        <v>5</v>
      </c>
      <c r="Y6" s="57">
        <v>4</v>
      </c>
    </row>
    <row r="7" spans="1:25" x14ac:dyDescent="0.15">
      <c r="A7" s="62">
        <v>3</v>
      </c>
      <c r="B7" s="62">
        <f>IF(ISNA(VLOOKUP($Y$1*1000+A7,年齢別人口集計表AD2!$A$2:$K$5000,9,FALSE)),0,VLOOKUP($Y$1*1000+A7,年齢別人口集計表AD2!$A$2:$K$5000,9,FALSE))</f>
        <v>0</v>
      </c>
      <c r="C7" s="62">
        <f>IF(ISNA(VLOOKUP($Y$1*1000+A7,年齢別人口集計表AD2!$A$2:$K$5000,10,FALSE)),0,VLOOKUP($Y$1*1000+A7,年齢別人口集計表AD2!$A$2:$K$5000,10,FALSE))</f>
        <v>0</v>
      </c>
      <c r="D7" s="62">
        <f>SUM(B7:C7)</f>
        <v>0</v>
      </c>
      <c r="E7" s="63"/>
      <c r="F7" s="62">
        <v>8</v>
      </c>
      <c r="G7" s="62">
        <f>IF(ISNA(VLOOKUP($Y$1*1000+F7,年齢別人口集計表AD2!$A$2:$K$5000,9,FALSE)),0,VLOOKUP($Y$1*1000+F7,年齢別人口集計表AD2!$A$2:$K$5000,9,FALSE))</f>
        <v>0</v>
      </c>
      <c r="H7" s="62">
        <f>IF(ISNA(VLOOKUP($Y$1*1000+F7,年齢別人口集計表AD2!$A$2:$K$5000,10,FALSE)),0,VLOOKUP($Y$1*1000+F7,年齢別人口集計表AD2!$A$2:$K$5000,10,FALSE))</f>
        <v>0</v>
      </c>
      <c r="I7" s="62">
        <f>SUM(G7:H7)</f>
        <v>0</v>
      </c>
      <c r="J7" s="63"/>
      <c r="K7" s="62">
        <v>13</v>
      </c>
      <c r="L7" s="62">
        <f>IF(ISNA(VLOOKUP($Y$1*1000+K7,年齢別人口集計表AD2!$A$2:$K$5000,9,FALSE)),0,VLOOKUP($Y$1*1000+K7,年齢別人口集計表AD2!$A$2:$K$5000,9,FALSE))</f>
        <v>1</v>
      </c>
      <c r="M7" s="62">
        <f>IF(ISNA(VLOOKUP($Y$1*1000+K7,年齢別人口集計表AD2!$A$2:$K$5000,10,FALSE)),0,VLOOKUP($Y$1*1000+K7,年齢別人口集計表AD2!$A$2:$K$5000,10,FALSE))</f>
        <v>0</v>
      </c>
      <c r="N7" s="62">
        <f>SUM(L7:M7)</f>
        <v>1</v>
      </c>
      <c r="O7" s="63"/>
      <c r="P7" s="62">
        <v>18</v>
      </c>
      <c r="Q7" s="62">
        <f>IF(ISNA(VLOOKUP($Y$1*1000+P7,年齢別人口集計表AD2!$A$2:$K$5000,9,FALSE)),0,VLOOKUP($Y$1*1000+P7,年齢別人口集計表AD2!$A$2:$K$5000,9,FALSE))</f>
        <v>0</v>
      </c>
      <c r="R7" s="62">
        <f>IF(ISNA(VLOOKUP($Y$1*1000+P7,年齢別人口集計表AD2!$A$2:$K$5000,10,FALSE)),0,VLOOKUP($Y$1*1000+P7,年齢別人口集計表AD2!$A$2:$K$5000,10,FALSE))</f>
        <v>0</v>
      </c>
      <c r="S7" s="62">
        <f>SUM(Q7:R7)</f>
        <v>0</v>
      </c>
      <c r="X7" s="57" t="s">
        <v>6</v>
      </c>
      <c r="Y7" s="57">
        <v>5</v>
      </c>
    </row>
    <row r="8" spans="1:25" x14ac:dyDescent="0.15">
      <c r="A8" s="62">
        <v>4</v>
      </c>
      <c r="B8" s="62">
        <f>IF(ISNA(VLOOKUP($Y$1*1000+A8,年齢別人口集計表AD2!$A$2:$K$5000,9,FALSE)),0,VLOOKUP($Y$1*1000+A8,年齢別人口集計表AD2!$A$2:$K$5000,9,FALSE))</f>
        <v>1</v>
      </c>
      <c r="C8" s="62">
        <f>IF(ISNA(VLOOKUP($Y$1*1000+A8,年齢別人口集計表AD2!$A$2:$K$5000,10,FALSE)),0,VLOOKUP($Y$1*1000+A8,年齢別人口集計表AD2!$A$2:$K$5000,10,FALSE))</f>
        <v>0</v>
      </c>
      <c r="D8" s="62">
        <f>SUM(B8:C8)</f>
        <v>1</v>
      </c>
      <c r="E8" s="63"/>
      <c r="F8" s="62">
        <v>9</v>
      </c>
      <c r="G8" s="62">
        <f>IF(ISNA(VLOOKUP($Y$1*1000+F8,年齢別人口集計表AD2!$A$2:$K$5000,9,FALSE)),0,VLOOKUP($Y$1*1000+F8,年齢別人口集計表AD2!$A$2:$K$5000,9,FALSE))</f>
        <v>0</v>
      </c>
      <c r="H8" s="62">
        <f>IF(ISNA(VLOOKUP($Y$1*1000+F8,年齢別人口集計表AD2!$A$2:$K$5000,10,FALSE)),0,VLOOKUP($Y$1*1000+F8,年齢別人口集計表AD2!$A$2:$K$5000,10,FALSE))</f>
        <v>0</v>
      </c>
      <c r="I8" s="62">
        <f>SUM(G8:H8)</f>
        <v>0</v>
      </c>
      <c r="J8" s="63"/>
      <c r="K8" s="62">
        <v>14</v>
      </c>
      <c r="L8" s="62">
        <f>IF(ISNA(VLOOKUP($Y$1*1000+K8,年齢別人口集計表AD2!$A$2:$K$5000,9,FALSE)),0,VLOOKUP($Y$1*1000+K8,年齢別人口集計表AD2!$A$2:$K$5000,9,FALSE))</f>
        <v>0</v>
      </c>
      <c r="M8" s="62">
        <f>IF(ISNA(VLOOKUP($Y$1*1000+K8,年齢別人口集計表AD2!$A$2:$K$5000,10,FALSE)),0,VLOOKUP($Y$1*1000+K8,年齢別人口集計表AD2!$A$2:$K$5000,10,FALSE))</f>
        <v>0</v>
      </c>
      <c r="N8" s="62">
        <f>SUM(L8:M8)</f>
        <v>0</v>
      </c>
      <c r="O8" s="63"/>
      <c r="P8" s="62">
        <v>19</v>
      </c>
      <c r="Q8" s="62">
        <f>IF(ISNA(VLOOKUP($Y$1*1000+P8,年齢別人口集計表AD2!$A$2:$K$5000,9,FALSE)),0,VLOOKUP($Y$1*1000+P8,年齢別人口集計表AD2!$A$2:$K$5000,9,FALSE))</f>
        <v>0</v>
      </c>
      <c r="R8" s="62">
        <f>IF(ISNA(VLOOKUP($Y$1*1000+P8,年齢別人口集計表AD2!$A$2:$K$5000,10,FALSE)),0,VLOOKUP($Y$1*1000+P8,年齢別人口集計表AD2!$A$2:$K$5000,10,FALSE))</f>
        <v>0</v>
      </c>
      <c r="S8" s="62">
        <f>SUM(Q8:R8)</f>
        <v>0</v>
      </c>
      <c r="X8" s="57" t="s">
        <v>7</v>
      </c>
      <c r="Y8" s="57">
        <v>6</v>
      </c>
    </row>
    <row r="9" spans="1:25" x14ac:dyDescent="0.15">
      <c r="A9" s="64" t="s">
        <v>91</v>
      </c>
      <c r="B9" s="62">
        <f>SUM(B4:B8)</f>
        <v>2</v>
      </c>
      <c r="C9" s="62">
        <f>SUM(C4:C8)</f>
        <v>0</v>
      </c>
      <c r="D9" s="62">
        <f>SUM(D4:D8)</f>
        <v>2</v>
      </c>
      <c r="E9" s="63"/>
      <c r="F9" s="64" t="s">
        <v>91</v>
      </c>
      <c r="G9" s="62">
        <f>SUM(G4:G8)</f>
        <v>0</v>
      </c>
      <c r="H9" s="62">
        <f>SUM(H4:H8)</f>
        <v>0</v>
      </c>
      <c r="I9" s="62">
        <f>SUM(I4:I8)</f>
        <v>0</v>
      </c>
      <c r="J9" s="63"/>
      <c r="K9" s="64" t="s">
        <v>91</v>
      </c>
      <c r="L9" s="62">
        <f>SUM(L4:L8)</f>
        <v>1</v>
      </c>
      <c r="M9" s="62">
        <f>SUM(M4:M8)</f>
        <v>0</v>
      </c>
      <c r="N9" s="62">
        <f>SUM(N4:N8)</f>
        <v>1</v>
      </c>
      <c r="O9" s="63"/>
      <c r="P9" s="64" t="s">
        <v>91</v>
      </c>
      <c r="Q9" s="62">
        <f>SUM(Q4:Q8)</f>
        <v>0</v>
      </c>
      <c r="R9" s="62">
        <f>SUM(R4:R8)</f>
        <v>0</v>
      </c>
      <c r="S9" s="62">
        <f>SUM(S4:S8)</f>
        <v>0</v>
      </c>
      <c r="U9" s="65">
        <f>Q9+L9+G9+B9</f>
        <v>3</v>
      </c>
      <c r="V9" s="65">
        <f>R9+M9+H9+C9</f>
        <v>0</v>
      </c>
      <c r="X9" s="57" t="s">
        <v>8</v>
      </c>
      <c r="Y9" s="57">
        <v>7</v>
      </c>
    </row>
    <row r="10" spans="1:25" x14ac:dyDescent="0.15">
      <c r="A10" s="66"/>
      <c r="B10" s="66"/>
      <c r="C10" s="66"/>
      <c r="D10" s="66"/>
      <c r="F10" s="66"/>
      <c r="G10" s="66"/>
      <c r="H10" s="66"/>
      <c r="I10" s="66"/>
      <c r="K10" s="66"/>
      <c r="L10" s="66"/>
      <c r="M10" s="66"/>
      <c r="N10" s="66"/>
      <c r="P10" s="66"/>
      <c r="Q10" s="66"/>
      <c r="R10" s="66"/>
      <c r="S10" s="66"/>
      <c r="X10" s="57" t="s">
        <v>9</v>
      </c>
      <c r="Y10" s="57">
        <v>8</v>
      </c>
    </row>
    <row r="11" spans="1:25" x14ac:dyDescent="0.15">
      <c r="A11" s="64" t="s">
        <v>0</v>
      </c>
      <c r="B11" s="64" t="s">
        <v>89</v>
      </c>
      <c r="C11" s="64" t="s">
        <v>90</v>
      </c>
      <c r="D11" s="64" t="s">
        <v>91</v>
      </c>
      <c r="E11" s="63"/>
      <c r="F11" s="64" t="s">
        <v>0</v>
      </c>
      <c r="G11" s="64" t="s">
        <v>89</v>
      </c>
      <c r="H11" s="64" t="s">
        <v>90</v>
      </c>
      <c r="I11" s="64" t="s">
        <v>91</v>
      </c>
      <c r="J11" s="63"/>
      <c r="K11" s="64" t="s">
        <v>0</v>
      </c>
      <c r="L11" s="64" t="s">
        <v>89</v>
      </c>
      <c r="M11" s="64" t="s">
        <v>90</v>
      </c>
      <c r="N11" s="64" t="s">
        <v>91</v>
      </c>
      <c r="O11" s="63"/>
      <c r="P11" s="64" t="s">
        <v>0</v>
      </c>
      <c r="Q11" s="64" t="s">
        <v>89</v>
      </c>
      <c r="R11" s="64" t="s">
        <v>90</v>
      </c>
      <c r="S11" s="64" t="s">
        <v>91</v>
      </c>
      <c r="X11" s="57" t="s">
        <v>10</v>
      </c>
      <c r="Y11" s="57">
        <v>9</v>
      </c>
    </row>
    <row r="12" spans="1:25" x14ac:dyDescent="0.15">
      <c r="A12" s="62">
        <v>20</v>
      </c>
      <c r="B12" s="62">
        <f>IF(ISNA(VLOOKUP($Y$1*1000+A12,年齢別人口集計表AD2!$A$2:$K$5000,9,FALSE)),0,VLOOKUP($Y$1*1000+A12,年齢別人口集計表AD2!$A$2:$K$5000,9,FALSE))</f>
        <v>0</v>
      </c>
      <c r="C12" s="62">
        <f>IF(ISNA(VLOOKUP($Y$1*1000+A12,年齢別人口集計表AD2!$A$2:$K$5000,10,FALSE)),0,VLOOKUP($Y$1*1000+A12,年齢別人口集計表AD2!$A$2:$K$5000,10,FALSE))</f>
        <v>0</v>
      </c>
      <c r="D12" s="62">
        <f>SUM(B12:C12)</f>
        <v>0</v>
      </c>
      <c r="E12" s="63"/>
      <c r="F12" s="62">
        <v>25</v>
      </c>
      <c r="G12" s="62">
        <f>IF(ISNA(VLOOKUP($Y$1*1000+F12,年齢別人口集計表AD2!$A$2:$K$5000,9,FALSE)),0,VLOOKUP($Y$1*1000+F12,年齢別人口集計表AD2!$A$2:$K$5000,9,FALSE))</f>
        <v>0</v>
      </c>
      <c r="H12" s="62">
        <f>IF(ISNA(VLOOKUP($Y$1*1000+F12,年齢別人口集計表AD2!$A$2:$K$5000,10,FALSE)),0,VLOOKUP($Y$1*1000+F12,年齢別人口集計表AD2!$A$2:$K$5000,10,FALSE))</f>
        <v>2</v>
      </c>
      <c r="I12" s="62">
        <f>SUM(G12:H12)</f>
        <v>2</v>
      </c>
      <c r="J12" s="63"/>
      <c r="K12" s="62">
        <v>30</v>
      </c>
      <c r="L12" s="62">
        <f>IF(ISNA(VLOOKUP($Y$1*1000+K12,年齢別人口集計表AD2!$A$2:$K$5000,9,FALSE)),0,VLOOKUP($Y$1*1000+K12,年齢別人口集計表AD2!$A$2:$K$5000,9,FALSE))</f>
        <v>1</v>
      </c>
      <c r="M12" s="62">
        <f>IF(ISNA(VLOOKUP($Y$1*1000+K12,年齢別人口集計表AD2!$A$2:$K$5000,10,FALSE)),0,VLOOKUP($Y$1*1000+K12,年齢別人口集計表AD2!$A$2:$K$5000,10,FALSE))</f>
        <v>1</v>
      </c>
      <c r="N12" s="62">
        <f>SUM(L12:M12)</f>
        <v>2</v>
      </c>
      <c r="O12" s="63"/>
      <c r="P12" s="62">
        <v>35</v>
      </c>
      <c r="Q12" s="62">
        <f>IF(ISNA(VLOOKUP($Y$1*1000+P12,年齢別人口集計表AD2!$A$2:$K$5000,9,FALSE)),0,VLOOKUP($Y$1*1000+P12,年齢別人口集計表AD2!$A$2:$K$5000,9,FALSE))</f>
        <v>0</v>
      </c>
      <c r="R12" s="62">
        <f>IF(ISNA(VLOOKUP($Y$1*1000+P12,年齢別人口集計表AD2!$A$2:$K$5000,10,FALSE)),0,VLOOKUP($Y$1*1000+P12,年齢別人口集計表AD2!$A$2:$K$5000,10,FALSE))</f>
        <v>0</v>
      </c>
      <c r="S12" s="62">
        <f>SUM(Q12:R12)</f>
        <v>0</v>
      </c>
      <c r="X12" s="57" t="s">
        <v>11</v>
      </c>
      <c r="Y12" s="57">
        <v>10</v>
      </c>
    </row>
    <row r="13" spans="1:25" x14ac:dyDescent="0.15">
      <c r="A13" s="62">
        <v>21</v>
      </c>
      <c r="B13" s="62">
        <f>IF(ISNA(VLOOKUP($Y$1*1000+A13,年齢別人口集計表AD2!$A$2:$K$5000,9,FALSE)),0,VLOOKUP($Y$1*1000+A13,年齢別人口集計表AD2!$A$2:$K$5000,9,FALSE))</f>
        <v>0</v>
      </c>
      <c r="C13" s="62">
        <f>IF(ISNA(VLOOKUP($Y$1*1000+A13,年齢別人口集計表AD2!$A$2:$K$5000,10,FALSE)),0,VLOOKUP($Y$1*1000+A13,年齢別人口集計表AD2!$A$2:$K$5000,10,FALSE))</f>
        <v>1</v>
      </c>
      <c r="D13" s="62">
        <f>SUM(B13:C13)</f>
        <v>1</v>
      </c>
      <c r="E13" s="63"/>
      <c r="F13" s="62">
        <v>26</v>
      </c>
      <c r="G13" s="62">
        <f>IF(ISNA(VLOOKUP($Y$1*1000+F13,年齢別人口集計表AD2!$A$2:$K$5000,9,FALSE)),0,VLOOKUP($Y$1*1000+F13,年齢別人口集計表AD2!$A$2:$K$5000,9,FALSE))</f>
        <v>0</v>
      </c>
      <c r="H13" s="62">
        <f>IF(ISNA(VLOOKUP($Y$1*1000+F13,年齢別人口集計表AD2!$A$2:$K$5000,10,FALSE)),0,VLOOKUP($Y$1*1000+F13,年齢別人口集計表AD2!$A$2:$K$5000,10,FALSE))</f>
        <v>0</v>
      </c>
      <c r="I13" s="62">
        <f>SUM(G13:H13)</f>
        <v>0</v>
      </c>
      <c r="J13" s="63"/>
      <c r="K13" s="62">
        <v>31</v>
      </c>
      <c r="L13" s="62">
        <f>IF(ISNA(VLOOKUP($Y$1*1000+K13,年齢別人口集計表AD2!$A$2:$K$5000,9,FALSE)),0,VLOOKUP($Y$1*1000+K13,年齢別人口集計表AD2!$A$2:$K$5000,9,FALSE))</f>
        <v>0</v>
      </c>
      <c r="M13" s="62">
        <f>IF(ISNA(VLOOKUP($Y$1*1000+K13,年齢別人口集計表AD2!$A$2:$K$5000,10,FALSE)),0,VLOOKUP($Y$1*1000+K13,年齢別人口集計表AD2!$A$2:$K$5000,10,FALSE))</f>
        <v>0</v>
      </c>
      <c r="N13" s="62">
        <f>SUM(L13:M13)</f>
        <v>0</v>
      </c>
      <c r="O13" s="63"/>
      <c r="P13" s="62">
        <v>36</v>
      </c>
      <c r="Q13" s="62">
        <f>IF(ISNA(VLOOKUP($Y$1*1000+P13,年齢別人口集計表AD2!$A$2:$K$5000,9,FALSE)),0,VLOOKUP($Y$1*1000+P13,年齢別人口集計表AD2!$A$2:$K$5000,9,FALSE))</f>
        <v>0</v>
      </c>
      <c r="R13" s="62">
        <f>IF(ISNA(VLOOKUP($Y$1*1000+P13,年齢別人口集計表AD2!$A$2:$K$5000,10,FALSE)),0,VLOOKUP($Y$1*1000+P13,年齢別人口集計表AD2!$A$2:$K$5000,10,FALSE))</f>
        <v>0</v>
      </c>
      <c r="S13" s="62">
        <f>SUM(Q13:R13)</f>
        <v>0</v>
      </c>
      <c r="X13" s="57" t="s">
        <v>12</v>
      </c>
      <c r="Y13" s="57">
        <v>11</v>
      </c>
    </row>
    <row r="14" spans="1:25" x14ac:dyDescent="0.15">
      <c r="A14" s="62">
        <v>22</v>
      </c>
      <c r="B14" s="62">
        <f>IF(ISNA(VLOOKUP($Y$1*1000+A14,年齢別人口集計表AD2!$A$2:$K$5000,9,FALSE)),0,VLOOKUP($Y$1*1000+A14,年齢別人口集計表AD2!$A$2:$K$5000,9,FALSE))</f>
        <v>0</v>
      </c>
      <c r="C14" s="62">
        <f>IF(ISNA(VLOOKUP($Y$1*1000+A14,年齢別人口集計表AD2!$A$2:$K$5000,10,FALSE)),0,VLOOKUP($Y$1*1000+A14,年齢別人口集計表AD2!$A$2:$K$5000,10,FALSE))</f>
        <v>0</v>
      </c>
      <c r="D14" s="62">
        <f>SUM(B14:C14)</f>
        <v>0</v>
      </c>
      <c r="E14" s="63"/>
      <c r="F14" s="62">
        <v>27</v>
      </c>
      <c r="G14" s="62">
        <f>IF(ISNA(VLOOKUP($Y$1*1000+F14,年齢別人口集計表AD2!$A$2:$K$5000,9,FALSE)),0,VLOOKUP($Y$1*1000+F14,年齢別人口集計表AD2!$A$2:$K$5000,9,FALSE))</f>
        <v>0</v>
      </c>
      <c r="H14" s="62">
        <f>IF(ISNA(VLOOKUP($Y$1*1000+F14,年齢別人口集計表AD2!$A$2:$K$5000,10,FALSE)),0,VLOOKUP($Y$1*1000+F14,年齢別人口集計表AD2!$A$2:$K$5000,10,FALSE))</f>
        <v>0</v>
      </c>
      <c r="I14" s="62">
        <f>SUM(G14:H14)</f>
        <v>0</v>
      </c>
      <c r="J14" s="63"/>
      <c r="K14" s="62">
        <v>32</v>
      </c>
      <c r="L14" s="62">
        <f>IF(ISNA(VLOOKUP($Y$1*1000+K14,年齢別人口集計表AD2!$A$2:$K$5000,9,FALSE)),0,VLOOKUP($Y$1*1000+K14,年齢別人口集計表AD2!$A$2:$K$5000,9,FALSE))</f>
        <v>0</v>
      </c>
      <c r="M14" s="62">
        <f>IF(ISNA(VLOOKUP($Y$1*1000+K14,年齢別人口集計表AD2!$A$2:$K$5000,10,FALSE)),0,VLOOKUP($Y$1*1000+K14,年齢別人口集計表AD2!$A$2:$K$5000,10,FALSE))</f>
        <v>0</v>
      </c>
      <c r="N14" s="62">
        <f>SUM(L14:M14)</f>
        <v>0</v>
      </c>
      <c r="O14" s="63"/>
      <c r="P14" s="62">
        <v>37</v>
      </c>
      <c r="Q14" s="62">
        <f>IF(ISNA(VLOOKUP($Y$1*1000+P14,年齢別人口集計表AD2!$A$2:$K$5000,9,FALSE)),0,VLOOKUP($Y$1*1000+P14,年齢別人口集計表AD2!$A$2:$K$5000,9,FALSE))</f>
        <v>0</v>
      </c>
      <c r="R14" s="62">
        <f>IF(ISNA(VLOOKUP($Y$1*1000+P14,年齢別人口集計表AD2!$A$2:$K$5000,10,FALSE)),0,VLOOKUP($Y$1*1000+P14,年齢別人口集計表AD2!$A$2:$K$5000,10,FALSE))</f>
        <v>0</v>
      </c>
      <c r="S14" s="62">
        <f>SUM(Q14:R14)</f>
        <v>0</v>
      </c>
      <c r="X14" s="57" t="s">
        <v>13</v>
      </c>
      <c r="Y14" s="57">
        <v>12</v>
      </c>
    </row>
    <row r="15" spans="1:25" x14ac:dyDescent="0.15">
      <c r="A15" s="62">
        <v>23</v>
      </c>
      <c r="B15" s="62">
        <f>IF(ISNA(VLOOKUP($Y$1*1000+A15,年齢別人口集計表AD2!$A$2:$K$5000,9,FALSE)),0,VLOOKUP($Y$1*1000+A15,年齢別人口集計表AD2!$A$2:$K$5000,9,FALSE))</f>
        <v>0</v>
      </c>
      <c r="C15" s="62">
        <f>IF(ISNA(VLOOKUP($Y$1*1000+A15,年齢別人口集計表AD2!$A$2:$K$5000,10,FALSE)),0,VLOOKUP($Y$1*1000+A15,年齢別人口集計表AD2!$A$2:$K$5000,10,FALSE))</f>
        <v>0</v>
      </c>
      <c r="D15" s="62">
        <f>SUM(B15:C15)</f>
        <v>0</v>
      </c>
      <c r="E15" s="63"/>
      <c r="F15" s="62">
        <v>28</v>
      </c>
      <c r="G15" s="62">
        <f>IF(ISNA(VLOOKUP($Y$1*1000+F15,年齢別人口集計表AD2!$A$2:$K$5000,9,FALSE)),0,VLOOKUP($Y$1*1000+F15,年齢別人口集計表AD2!$A$2:$K$5000,9,FALSE))</f>
        <v>0</v>
      </c>
      <c r="H15" s="62">
        <f>IF(ISNA(VLOOKUP($Y$1*1000+F15,年齢別人口集計表AD2!$A$2:$K$5000,10,FALSE)),0,VLOOKUP($Y$1*1000+F15,年齢別人口集計表AD2!$A$2:$K$5000,10,FALSE))</f>
        <v>1</v>
      </c>
      <c r="I15" s="62">
        <f>SUM(G15:H15)</f>
        <v>1</v>
      </c>
      <c r="J15" s="63"/>
      <c r="K15" s="62">
        <v>33</v>
      </c>
      <c r="L15" s="62">
        <f>IF(ISNA(VLOOKUP($Y$1*1000+K15,年齢別人口集計表AD2!$A$2:$K$5000,9,FALSE)),0,VLOOKUP($Y$1*1000+K15,年齢別人口集計表AD2!$A$2:$K$5000,9,FALSE))</f>
        <v>0</v>
      </c>
      <c r="M15" s="62">
        <f>IF(ISNA(VLOOKUP($Y$1*1000+K15,年齢別人口集計表AD2!$A$2:$K$5000,10,FALSE)),0,VLOOKUP($Y$1*1000+K15,年齢別人口集計表AD2!$A$2:$K$5000,10,FALSE))</f>
        <v>0</v>
      </c>
      <c r="N15" s="62">
        <f>SUM(L15:M15)</f>
        <v>0</v>
      </c>
      <c r="O15" s="63"/>
      <c r="P15" s="62">
        <v>38</v>
      </c>
      <c r="Q15" s="62">
        <f>IF(ISNA(VLOOKUP($Y$1*1000+P15,年齢別人口集計表AD2!$A$2:$K$5000,9,FALSE)),0,VLOOKUP($Y$1*1000+P15,年齢別人口集計表AD2!$A$2:$K$5000,9,FALSE))</f>
        <v>0</v>
      </c>
      <c r="R15" s="62">
        <f>IF(ISNA(VLOOKUP($Y$1*1000+P15,年齢別人口集計表AD2!$A$2:$K$5000,10,FALSE)),0,VLOOKUP($Y$1*1000+P15,年齢別人口集計表AD2!$A$2:$K$5000,10,FALSE))</f>
        <v>0</v>
      </c>
      <c r="S15" s="62">
        <f>SUM(Q15:R15)</f>
        <v>0</v>
      </c>
      <c r="X15" s="57" t="s">
        <v>14</v>
      </c>
      <c r="Y15" s="57">
        <v>13</v>
      </c>
    </row>
    <row r="16" spans="1:25" x14ac:dyDescent="0.15">
      <c r="A16" s="62">
        <v>24</v>
      </c>
      <c r="B16" s="62">
        <f>IF(ISNA(VLOOKUP($Y$1*1000+A16,年齢別人口集計表AD2!$A$2:$K$5000,9,FALSE)),0,VLOOKUP($Y$1*1000+A16,年齢別人口集計表AD2!$A$2:$K$5000,9,FALSE))</f>
        <v>0</v>
      </c>
      <c r="C16" s="62">
        <f>IF(ISNA(VLOOKUP($Y$1*1000+A16,年齢別人口集計表AD2!$A$2:$K$5000,10,FALSE)),0,VLOOKUP($Y$1*1000+A16,年齢別人口集計表AD2!$A$2:$K$5000,10,FALSE))</f>
        <v>0</v>
      </c>
      <c r="D16" s="62">
        <f>SUM(B16:C16)</f>
        <v>0</v>
      </c>
      <c r="E16" s="63"/>
      <c r="F16" s="62">
        <v>29</v>
      </c>
      <c r="G16" s="62">
        <f>IF(ISNA(VLOOKUP($Y$1*1000+F16,年齢別人口集計表AD2!$A$2:$K$5000,9,FALSE)),0,VLOOKUP($Y$1*1000+F16,年齢別人口集計表AD2!$A$2:$K$5000,9,FALSE))</f>
        <v>1</v>
      </c>
      <c r="H16" s="62">
        <f>IF(ISNA(VLOOKUP($Y$1*1000+F16,年齢別人口集計表AD2!$A$2:$K$5000,10,FALSE)),0,VLOOKUP($Y$1*1000+F16,年齢別人口集計表AD2!$A$2:$K$5000,10,FALSE))</f>
        <v>1</v>
      </c>
      <c r="I16" s="62">
        <f>SUM(G16:H16)</f>
        <v>2</v>
      </c>
      <c r="J16" s="63"/>
      <c r="K16" s="62">
        <v>34</v>
      </c>
      <c r="L16" s="62">
        <f>IF(ISNA(VLOOKUP($Y$1*1000+K16,年齢別人口集計表AD2!$A$2:$K$5000,9,FALSE)),0,VLOOKUP($Y$1*1000+K16,年齢別人口集計表AD2!$A$2:$K$5000,9,FALSE))</f>
        <v>0</v>
      </c>
      <c r="M16" s="62">
        <f>IF(ISNA(VLOOKUP($Y$1*1000+K16,年齢別人口集計表AD2!$A$2:$K$5000,10,FALSE)),0,VLOOKUP($Y$1*1000+K16,年齢別人口集計表AD2!$A$2:$K$5000,10,FALSE))</f>
        <v>0</v>
      </c>
      <c r="N16" s="62">
        <f>SUM(L16:M16)</f>
        <v>0</v>
      </c>
      <c r="O16" s="63"/>
      <c r="P16" s="62">
        <v>39</v>
      </c>
      <c r="Q16" s="62">
        <f>IF(ISNA(VLOOKUP($Y$1*1000+P16,年齢別人口集計表AD2!$A$2:$K$5000,9,FALSE)),0,VLOOKUP($Y$1*1000+P16,年齢別人口集計表AD2!$A$2:$K$5000,9,FALSE))</f>
        <v>2</v>
      </c>
      <c r="R16" s="62">
        <f>IF(ISNA(VLOOKUP($Y$1*1000+P16,年齢別人口集計表AD2!$A$2:$K$5000,10,FALSE)),0,VLOOKUP($Y$1*1000+P16,年齢別人口集計表AD2!$A$2:$K$5000,10,FALSE))</f>
        <v>0</v>
      </c>
      <c r="S16" s="62">
        <f>SUM(Q16:R16)</f>
        <v>2</v>
      </c>
      <c r="X16" s="57" t="s">
        <v>15</v>
      </c>
      <c r="Y16" s="57">
        <v>14</v>
      </c>
    </row>
    <row r="17" spans="1:25" x14ac:dyDescent="0.15">
      <c r="A17" s="64" t="s">
        <v>91</v>
      </c>
      <c r="B17" s="62">
        <f>SUM(B12:B16)</f>
        <v>0</v>
      </c>
      <c r="C17" s="62">
        <f>SUM(C12:C16)</f>
        <v>1</v>
      </c>
      <c r="D17" s="62">
        <f>SUM(D12:D16)</f>
        <v>1</v>
      </c>
      <c r="E17" s="63"/>
      <c r="F17" s="64" t="s">
        <v>91</v>
      </c>
      <c r="G17" s="62">
        <f>SUM(G12:G16)</f>
        <v>1</v>
      </c>
      <c r="H17" s="62">
        <f>SUM(H12:H16)</f>
        <v>4</v>
      </c>
      <c r="I17" s="62">
        <f>SUM(I12:I16)</f>
        <v>5</v>
      </c>
      <c r="J17" s="63"/>
      <c r="K17" s="64" t="s">
        <v>91</v>
      </c>
      <c r="L17" s="62">
        <f>SUM(L12:L16)</f>
        <v>1</v>
      </c>
      <c r="M17" s="62">
        <f>SUM(M12:M16)</f>
        <v>1</v>
      </c>
      <c r="N17" s="62">
        <f>SUM(N12:N16)</f>
        <v>2</v>
      </c>
      <c r="O17" s="63"/>
      <c r="P17" s="64" t="s">
        <v>91</v>
      </c>
      <c r="Q17" s="62">
        <f>SUM(Q12:Q16)</f>
        <v>2</v>
      </c>
      <c r="R17" s="62">
        <f>SUM(R12:R16)</f>
        <v>0</v>
      </c>
      <c r="S17" s="62">
        <f>SUM(S12:S16)</f>
        <v>2</v>
      </c>
      <c r="U17" s="65">
        <f>Q17+L17+G17+B17</f>
        <v>4</v>
      </c>
      <c r="V17" s="65">
        <f>R17+M17+H17+C17</f>
        <v>6</v>
      </c>
      <c r="X17" s="57" t="s">
        <v>16</v>
      </c>
      <c r="Y17" s="57">
        <v>15</v>
      </c>
    </row>
    <row r="18" spans="1:25" x14ac:dyDescent="0.15">
      <c r="A18" s="66"/>
      <c r="B18" s="66"/>
      <c r="C18" s="66"/>
      <c r="D18" s="66"/>
      <c r="F18" s="66"/>
      <c r="G18" s="66"/>
      <c r="H18" s="66"/>
      <c r="I18" s="66"/>
      <c r="K18" s="66"/>
      <c r="L18" s="66"/>
      <c r="M18" s="66"/>
      <c r="N18" s="66"/>
      <c r="P18" s="66"/>
      <c r="Q18" s="66"/>
      <c r="R18" s="66"/>
      <c r="S18" s="66"/>
      <c r="X18" s="57" t="s">
        <v>17</v>
      </c>
      <c r="Y18" s="57">
        <v>16</v>
      </c>
    </row>
    <row r="19" spans="1:25" x14ac:dyDescent="0.15">
      <c r="A19" s="64" t="s">
        <v>0</v>
      </c>
      <c r="B19" s="64" t="s">
        <v>89</v>
      </c>
      <c r="C19" s="64" t="s">
        <v>90</v>
      </c>
      <c r="D19" s="64" t="s">
        <v>91</v>
      </c>
      <c r="E19" s="63"/>
      <c r="F19" s="64" t="s">
        <v>0</v>
      </c>
      <c r="G19" s="64" t="s">
        <v>89</v>
      </c>
      <c r="H19" s="64" t="s">
        <v>90</v>
      </c>
      <c r="I19" s="64" t="s">
        <v>91</v>
      </c>
      <c r="J19" s="63"/>
      <c r="K19" s="64" t="s">
        <v>0</v>
      </c>
      <c r="L19" s="64" t="s">
        <v>89</v>
      </c>
      <c r="M19" s="64" t="s">
        <v>90</v>
      </c>
      <c r="N19" s="64" t="s">
        <v>91</v>
      </c>
      <c r="O19" s="63"/>
      <c r="P19" s="64" t="s">
        <v>0</v>
      </c>
      <c r="Q19" s="64" t="s">
        <v>89</v>
      </c>
      <c r="R19" s="64" t="s">
        <v>90</v>
      </c>
      <c r="S19" s="64" t="s">
        <v>91</v>
      </c>
      <c r="X19" s="57" t="s">
        <v>18</v>
      </c>
      <c r="Y19" s="57">
        <v>17</v>
      </c>
    </row>
    <row r="20" spans="1:25" x14ac:dyDescent="0.15">
      <c r="A20" s="62">
        <v>40</v>
      </c>
      <c r="B20" s="62">
        <f>IF(ISNA(VLOOKUP($Y$1*1000+A20,年齢別人口集計表AD2!$A$2:$K$5000,9,FALSE)),0,VLOOKUP($Y$1*1000+A20,年齢別人口集計表AD2!$A$2:$K$5000,9,FALSE))</f>
        <v>0</v>
      </c>
      <c r="C20" s="62">
        <f>IF(ISNA(VLOOKUP($Y$1*1000+A20,年齢別人口集計表AD2!$A$2:$K$5000,10,FALSE)),0,VLOOKUP($Y$1*1000+A20,年齢別人口集計表AD2!$A$2:$K$5000,10,FALSE))</f>
        <v>0</v>
      </c>
      <c r="D20" s="62">
        <f>SUM(B20:C20)</f>
        <v>0</v>
      </c>
      <c r="E20" s="63"/>
      <c r="F20" s="62">
        <v>45</v>
      </c>
      <c r="G20" s="62">
        <f>IF(ISNA(VLOOKUP($Y$1*1000+F20,年齢別人口集計表AD2!$A$2:$K$5000,9,FALSE)),0,VLOOKUP($Y$1*1000+F20,年齢別人口集計表AD2!$A$2:$K$5000,9,FALSE))</f>
        <v>1</v>
      </c>
      <c r="H20" s="62">
        <f>IF(ISNA(VLOOKUP($Y$1*1000+F20,年齢別人口集計表AD2!$A$2:$K$5000,10,FALSE)),0,VLOOKUP($Y$1*1000+F20,年齢別人口集計表AD2!$A$2:$K$5000,10,FALSE))</f>
        <v>1</v>
      </c>
      <c r="I20" s="62">
        <f>SUM(G20:H20)</f>
        <v>2</v>
      </c>
      <c r="J20" s="63"/>
      <c r="K20" s="62">
        <v>50</v>
      </c>
      <c r="L20" s="62">
        <f>IF(ISNA(VLOOKUP($Y$1*1000+K20,年齢別人口集計表AD2!$A$2:$K$5000,9,FALSE)),0,VLOOKUP($Y$1*1000+K20,年齢別人口集計表AD2!$A$2:$K$5000,9,FALSE))</f>
        <v>1</v>
      </c>
      <c r="M20" s="62">
        <f>IF(ISNA(VLOOKUP($Y$1*1000+K20,年齢別人口集計表AD2!$A$2:$K$5000,10,FALSE)),0,VLOOKUP($Y$1*1000+K20,年齢別人口集計表AD2!$A$2:$K$5000,10,FALSE))</f>
        <v>0</v>
      </c>
      <c r="N20" s="62">
        <f>SUM(L20:M20)</f>
        <v>1</v>
      </c>
      <c r="O20" s="63"/>
      <c r="P20" s="62">
        <v>55</v>
      </c>
      <c r="Q20" s="62">
        <f>IF(ISNA(VLOOKUP($Y$1*1000+P20,年齢別人口集計表AD2!$A$2:$K$5000,9,FALSE)),0,VLOOKUP($Y$1*1000+P20,年齢別人口集計表AD2!$A$2:$K$5000,9,FALSE))</f>
        <v>0</v>
      </c>
      <c r="R20" s="62">
        <f>IF(ISNA(VLOOKUP($Y$1*1000+P20,年齢別人口集計表AD2!$A$2:$K$5000,10,FALSE)),0,VLOOKUP($Y$1*1000+P20,年齢別人口集計表AD2!$A$2:$K$5000,10,FALSE))</f>
        <v>0</v>
      </c>
      <c r="S20" s="62">
        <f>SUM(Q20:R20)</f>
        <v>0</v>
      </c>
      <c r="X20" s="57" t="s">
        <v>19</v>
      </c>
      <c r="Y20" s="57">
        <v>18</v>
      </c>
    </row>
    <row r="21" spans="1:25" x14ac:dyDescent="0.15">
      <c r="A21" s="62">
        <v>41</v>
      </c>
      <c r="B21" s="62">
        <f>IF(ISNA(VLOOKUP($Y$1*1000+A21,年齢別人口集計表AD2!$A$2:$K$5000,9,FALSE)),0,VLOOKUP($Y$1*1000+A21,年齢別人口集計表AD2!$A$2:$K$5000,9,FALSE))</f>
        <v>0</v>
      </c>
      <c r="C21" s="62">
        <f>IF(ISNA(VLOOKUP($Y$1*1000+A21,年齢別人口集計表AD2!$A$2:$K$5000,10,FALSE)),0,VLOOKUP($Y$1*1000+A21,年齢別人口集計表AD2!$A$2:$K$5000,10,FALSE))</f>
        <v>0</v>
      </c>
      <c r="D21" s="62">
        <f>SUM(B21:C21)</f>
        <v>0</v>
      </c>
      <c r="E21" s="63"/>
      <c r="F21" s="62">
        <v>46</v>
      </c>
      <c r="G21" s="62">
        <f>IF(ISNA(VLOOKUP($Y$1*1000+F21,年齢別人口集計表AD2!$A$2:$K$5000,9,FALSE)),0,VLOOKUP($Y$1*1000+F21,年齢別人口集計表AD2!$A$2:$K$5000,9,FALSE))</f>
        <v>0</v>
      </c>
      <c r="H21" s="62">
        <f>IF(ISNA(VLOOKUP($Y$1*1000+F21,年齢別人口集計表AD2!$A$2:$K$5000,10,FALSE)),0,VLOOKUP($Y$1*1000+F21,年齢別人口集計表AD2!$A$2:$K$5000,10,FALSE))</f>
        <v>1</v>
      </c>
      <c r="I21" s="62">
        <f>SUM(G21:H21)</f>
        <v>1</v>
      </c>
      <c r="J21" s="63"/>
      <c r="K21" s="62">
        <v>51</v>
      </c>
      <c r="L21" s="62">
        <f>IF(ISNA(VLOOKUP($Y$1*1000+K21,年齢別人口集計表AD2!$A$2:$K$5000,9,FALSE)),0,VLOOKUP($Y$1*1000+K21,年齢別人口集計表AD2!$A$2:$K$5000,9,FALSE))</f>
        <v>0</v>
      </c>
      <c r="M21" s="62">
        <f>IF(ISNA(VLOOKUP($Y$1*1000+K21,年齢別人口集計表AD2!$A$2:$K$5000,10,FALSE)),0,VLOOKUP($Y$1*1000+K21,年齢別人口集計表AD2!$A$2:$K$5000,10,FALSE))</f>
        <v>0</v>
      </c>
      <c r="N21" s="62">
        <f>SUM(L21:M21)</f>
        <v>0</v>
      </c>
      <c r="O21" s="63"/>
      <c r="P21" s="62">
        <v>56</v>
      </c>
      <c r="Q21" s="62">
        <f>IF(ISNA(VLOOKUP($Y$1*1000+P21,年齢別人口集計表AD2!$A$2:$K$5000,9,FALSE)),0,VLOOKUP($Y$1*1000+P21,年齢別人口集計表AD2!$A$2:$K$5000,9,FALSE))</f>
        <v>1</v>
      </c>
      <c r="R21" s="62">
        <f>IF(ISNA(VLOOKUP($Y$1*1000+P21,年齢別人口集計表AD2!$A$2:$K$5000,10,FALSE)),0,VLOOKUP($Y$1*1000+P21,年齢別人口集計表AD2!$A$2:$K$5000,10,FALSE))</f>
        <v>0</v>
      </c>
      <c r="S21" s="62">
        <f>SUM(Q21:R21)</f>
        <v>1</v>
      </c>
      <c r="X21" s="57" t="s">
        <v>120</v>
      </c>
      <c r="Y21" s="57">
        <v>19</v>
      </c>
    </row>
    <row r="22" spans="1:25" x14ac:dyDescent="0.15">
      <c r="A22" s="62">
        <v>42</v>
      </c>
      <c r="B22" s="62">
        <f>IF(ISNA(VLOOKUP($Y$1*1000+A22,年齢別人口集計表AD2!$A$2:$K$5000,9,FALSE)),0,VLOOKUP($Y$1*1000+A22,年齢別人口集計表AD2!$A$2:$K$5000,9,FALSE))</f>
        <v>0</v>
      </c>
      <c r="C22" s="62">
        <f>IF(ISNA(VLOOKUP($Y$1*1000+A22,年齢別人口集計表AD2!$A$2:$K$5000,10,FALSE)),0,VLOOKUP($Y$1*1000+A22,年齢別人口集計表AD2!$A$2:$K$5000,10,FALSE))</f>
        <v>0</v>
      </c>
      <c r="D22" s="62">
        <f>SUM(B22:C22)</f>
        <v>0</v>
      </c>
      <c r="E22" s="63"/>
      <c r="F22" s="62">
        <v>47</v>
      </c>
      <c r="G22" s="62">
        <f>IF(ISNA(VLOOKUP($Y$1*1000+F22,年齢別人口集計表AD2!$A$2:$K$5000,9,FALSE)),0,VLOOKUP($Y$1*1000+F22,年齢別人口集計表AD2!$A$2:$K$5000,9,FALSE))</f>
        <v>0</v>
      </c>
      <c r="H22" s="62">
        <f>IF(ISNA(VLOOKUP($Y$1*1000+F22,年齢別人口集計表AD2!$A$2:$K$5000,10,FALSE)),0,VLOOKUP($Y$1*1000+F22,年齢別人口集計表AD2!$A$2:$K$5000,10,FALSE))</f>
        <v>1</v>
      </c>
      <c r="I22" s="62">
        <f>SUM(G22:H22)</f>
        <v>1</v>
      </c>
      <c r="J22" s="63"/>
      <c r="K22" s="62">
        <v>52</v>
      </c>
      <c r="L22" s="62">
        <f>IF(ISNA(VLOOKUP($Y$1*1000+K22,年齢別人口集計表AD2!$A$2:$K$5000,9,FALSE)),0,VLOOKUP($Y$1*1000+K22,年齢別人口集計表AD2!$A$2:$K$5000,9,FALSE))</f>
        <v>1</v>
      </c>
      <c r="M22" s="62">
        <f>IF(ISNA(VLOOKUP($Y$1*1000+K22,年齢別人口集計表AD2!$A$2:$K$5000,10,FALSE)),0,VLOOKUP($Y$1*1000+K22,年齢別人口集計表AD2!$A$2:$K$5000,10,FALSE))</f>
        <v>0</v>
      </c>
      <c r="N22" s="62">
        <f>SUM(L22:M22)</f>
        <v>1</v>
      </c>
      <c r="O22" s="63"/>
      <c r="P22" s="62">
        <v>57</v>
      </c>
      <c r="Q22" s="62">
        <f>IF(ISNA(VLOOKUP($Y$1*1000+P22,年齢別人口集計表AD2!$A$2:$K$5000,9,FALSE)),0,VLOOKUP($Y$1*1000+P22,年齢別人口集計表AD2!$A$2:$K$5000,9,FALSE))</f>
        <v>1</v>
      </c>
      <c r="R22" s="62">
        <f>IF(ISNA(VLOOKUP($Y$1*1000+P22,年齢別人口集計表AD2!$A$2:$K$5000,10,FALSE)),0,VLOOKUP($Y$1*1000+P22,年齢別人口集計表AD2!$A$2:$K$5000,10,FALSE))</f>
        <v>1</v>
      </c>
      <c r="S22" s="62">
        <f>SUM(Q22:R22)</f>
        <v>2</v>
      </c>
      <c r="X22" s="57" t="s">
        <v>20</v>
      </c>
      <c r="Y22" s="57">
        <v>22</v>
      </c>
    </row>
    <row r="23" spans="1:25" x14ac:dyDescent="0.15">
      <c r="A23" s="62">
        <v>43</v>
      </c>
      <c r="B23" s="62">
        <f>IF(ISNA(VLOOKUP($Y$1*1000+A23,年齢別人口集計表AD2!$A$2:$K$5000,9,FALSE)),0,VLOOKUP($Y$1*1000+A23,年齢別人口集計表AD2!$A$2:$K$5000,9,FALSE))</f>
        <v>0</v>
      </c>
      <c r="C23" s="62">
        <f>IF(ISNA(VLOOKUP($Y$1*1000+A23,年齢別人口集計表AD2!$A$2:$K$5000,10,FALSE)),0,VLOOKUP($Y$1*1000+A23,年齢別人口集計表AD2!$A$2:$K$5000,10,FALSE))</f>
        <v>0</v>
      </c>
      <c r="D23" s="62">
        <f>SUM(B23:C23)</f>
        <v>0</v>
      </c>
      <c r="E23" s="63"/>
      <c r="F23" s="62">
        <v>48</v>
      </c>
      <c r="G23" s="62">
        <f>IF(ISNA(VLOOKUP($Y$1*1000+F23,年齢別人口集計表AD2!$A$2:$K$5000,9,FALSE)),0,VLOOKUP($Y$1*1000+F23,年齢別人口集計表AD2!$A$2:$K$5000,9,FALSE))</f>
        <v>1</v>
      </c>
      <c r="H23" s="62">
        <f>IF(ISNA(VLOOKUP($Y$1*1000+F23,年齢別人口集計表AD2!$A$2:$K$5000,10,FALSE)),0,VLOOKUP($Y$1*1000+F23,年齢別人口集計表AD2!$A$2:$K$5000,10,FALSE))</f>
        <v>1</v>
      </c>
      <c r="I23" s="62">
        <f>SUM(G23:H23)</f>
        <v>2</v>
      </c>
      <c r="J23" s="63"/>
      <c r="K23" s="62">
        <v>53</v>
      </c>
      <c r="L23" s="62">
        <f>IF(ISNA(VLOOKUP($Y$1*1000+K23,年齢別人口集計表AD2!$A$2:$K$5000,9,FALSE)),0,VLOOKUP($Y$1*1000+K23,年齢別人口集計表AD2!$A$2:$K$5000,9,FALSE))</f>
        <v>0</v>
      </c>
      <c r="M23" s="62">
        <f>IF(ISNA(VLOOKUP($Y$1*1000+K23,年齢別人口集計表AD2!$A$2:$K$5000,10,FALSE)),0,VLOOKUP($Y$1*1000+K23,年齢別人口集計表AD2!$A$2:$K$5000,10,FALSE))</f>
        <v>1</v>
      </c>
      <c r="N23" s="62">
        <f>SUM(L23:M23)</f>
        <v>1</v>
      </c>
      <c r="O23" s="63"/>
      <c r="P23" s="62">
        <v>58</v>
      </c>
      <c r="Q23" s="62">
        <f>IF(ISNA(VLOOKUP($Y$1*1000+P23,年齢別人口集計表AD2!$A$2:$K$5000,9,FALSE)),0,VLOOKUP($Y$1*1000+P23,年齢別人口集計表AD2!$A$2:$K$5000,9,FALSE))</f>
        <v>2</v>
      </c>
      <c r="R23" s="62">
        <f>IF(ISNA(VLOOKUP($Y$1*1000+P23,年齢別人口集計表AD2!$A$2:$K$5000,10,FALSE)),0,VLOOKUP($Y$1*1000+P23,年齢別人口集計表AD2!$A$2:$K$5000,10,FALSE))</f>
        <v>3</v>
      </c>
      <c r="S23" s="62">
        <f>SUM(Q23:R23)</f>
        <v>5</v>
      </c>
      <c r="X23" s="57" t="s">
        <v>21</v>
      </c>
      <c r="Y23" s="57">
        <v>23</v>
      </c>
    </row>
    <row r="24" spans="1:25" x14ac:dyDescent="0.15">
      <c r="A24" s="62">
        <v>44</v>
      </c>
      <c r="B24" s="62">
        <f>IF(ISNA(VLOOKUP($Y$1*1000+A24,年齢別人口集計表AD2!$A$2:$K$5000,9,FALSE)),0,VLOOKUP($Y$1*1000+A24,年齢別人口集計表AD2!$A$2:$K$5000,9,FALSE))</f>
        <v>0</v>
      </c>
      <c r="C24" s="62">
        <f>IF(ISNA(VLOOKUP($Y$1*1000+A24,年齢別人口集計表AD2!$A$2:$K$5000,10,FALSE)),0,VLOOKUP($Y$1*1000+A24,年齢別人口集計表AD2!$A$2:$K$5000,10,FALSE))</f>
        <v>0</v>
      </c>
      <c r="D24" s="62">
        <f>SUM(B24:C24)</f>
        <v>0</v>
      </c>
      <c r="E24" s="63"/>
      <c r="F24" s="62">
        <v>49</v>
      </c>
      <c r="G24" s="62">
        <f>IF(ISNA(VLOOKUP($Y$1*1000+F24,年齢別人口集計表AD2!$A$2:$K$5000,9,FALSE)),0,VLOOKUP($Y$1*1000+F24,年齢別人口集計表AD2!$A$2:$K$5000,9,FALSE))</f>
        <v>0</v>
      </c>
      <c r="H24" s="62">
        <f>IF(ISNA(VLOOKUP($Y$1*1000+F24,年齢別人口集計表AD2!$A$2:$K$5000,10,FALSE)),0,VLOOKUP($Y$1*1000+F24,年齢別人口集計表AD2!$A$2:$K$5000,10,FALSE))</f>
        <v>2</v>
      </c>
      <c r="I24" s="62">
        <f>SUM(G24:H24)</f>
        <v>2</v>
      </c>
      <c r="J24" s="63"/>
      <c r="K24" s="62">
        <v>54</v>
      </c>
      <c r="L24" s="62">
        <f>IF(ISNA(VLOOKUP($Y$1*1000+K24,年齢別人口集計表AD2!$A$2:$K$5000,9,FALSE)),0,VLOOKUP($Y$1*1000+K24,年齢別人口集計表AD2!$A$2:$K$5000,9,FALSE))</f>
        <v>1</v>
      </c>
      <c r="M24" s="62">
        <f>IF(ISNA(VLOOKUP($Y$1*1000+K24,年齢別人口集計表AD2!$A$2:$K$5000,10,FALSE)),0,VLOOKUP($Y$1*1000+K24,年齢別人口集計表AD2!$A$2:$K$5000,10,FALSE))</f>
        <v>2</v>
      </c>
      <c r="N24" s="62">
        <f>SUM(L24:M24)</f>
        <v>3</v>
      </c>
      <c r="O24" s="63"/>
      <c r="P24" s="62">
        <v>59</v>
      </c>
      <c r="Q24" s="62">
        <f>IF(ISNA(VLOOKUP($Y$1*1000+P24,年齢別人口集計表AD2!$A$2:$K$5000,9,FALSE)),0,VLOOKUP($Y$1*1000+P24,年齢別人口集計表AD2!$A$2:$K$5000,9,FALSE))</f>
        <v>1</v>
      </c>
      <c r="R24" s="62">
        <f>IF(ISNA(VLOOKUP($Y$1*1000+P24,年齢別人口集計表AD2!$A$2:$K$5000,10,FALSE)),0,VLOOKUP($Y$1*1000+P24,年齢別人口集計表AD2!$A$2:$K$5000,10,FALSE))</f>
        <v>1</v>
      </c>
      <c r="S24" s="62">
        <f>SUM(Q24:R24)</f>
        <v>2</v>
      </c>
      <c r="X24" s="57" t="s">
        <v>22</v>
      </c>
      <c r="Y24" s="57">
        <v>24</v>
      </c>
    </row>
    <row r="25" spans="1:25" x14ac:dyDescent="0.15">
      <c r="A25" s="64" t="s">
        <v>91</v>
      </c>
      <c r="B25" s="62">
        <f>SUM(B20:B24)</f>
        <v>0</v>
      </c>
      <c r="C25" s="62">
        <f>SUM(C20:C24)</f>
        <v>0</v>
      </c>
      <c r="D25" s="62">
        <f>SUM(D20:D24)</f>
        <v>0</v>
      </c>
      <c r="E25" s="63"/>
      <c r="F25" s="64" t="s">
        <v>91</v>
      </c>
      <c r="G25" s="62">
        <f>SUM(G20:G24)</f>
        <v>2</v>
      </c>
      <c r="H25" s="62">
        <f>SUM(H20:H24)</f>
        <v>6</v>
      </c>
      <c r="I25" s="62">
        <f>SUM(I20:I24)</f>
        <v>8</v>
      </c>
      <c r="J25" s="63"/>
      <c r="K25" s="64" t="s">
        <v>91</v>
      </c>
      <c r="L25" s="62">
        <f>SUM(L20:L24)</f>
        <v>3</v>
      </c>
      <c r="M25" s="62">
        <f>SUM(M20:M24)</f>
        <v>3</v>
      </c>
      <c r="N25" s="62">
        <f>SUM(N20:N24)</f>
        <v>6</v>
      </c>
      <c r="O25" s="63"/>
      <c r="P25" s="64" t="s">
        <v>91</v>
      </c>
      <c r="Q25" s="62">
        <f>SUM(Q20:Q24)</f>
        <v>5</v>
      </c>
      <c r="R25" s="62">
        <f>SUM(R20:R24)</f>
        <v>5</v>
      </c>
      <c r="S25" s="62">
        <f>SUM(S20:S24)</f>
        <v>10</v>
      </c>
      <c r="U25" s="65">
        <f>Q25+L25+G25+B25</f>
        <v>10</v>
      </c>
      <c r="V25" s="65">
        <f>R25+M25+H25+C25</f>
        <v>14</v>
      </c>
      <c r="X25" s="57" t="s">
        <v>23</v>
      </c>
      <c r="Y25" s="57">
        <v>25</v>
      </c>
    </row>
    <row r="26" spans="1:25" x14ac:dyDescent="0.15">
      <c r="A26" s="66"/>
      <c r="B26" s="66"/>
      <c r="C26" s="66"/>
      <c r="D26" s="66"/>
      <c r="F26" s="66"/>
      <c r="G26" s="66"/>
      <c r="H26" s="66"/>
      <c r="I26" s="66"/>
      <c r="K26" s="66"/>
      <c r="L26" s="66"/>
      <c r="M26" s="66"/>
      <c r="N26" s="66"/>
      <c r="P26" s="66"/>
      <c r="Q26" s="66"/>
      <c r="R26" s="66"/>
      <c r="S26" s="66"/>
      <c r="X26" s="57" t="s">
        <v>24</v>
      </c>
      <c r="Y26" s="57">
        <v>26</v>
      </c>
    </row>
    <row r="27" spans="1:25" x14ac:dyDescent="0.15">
      <c r="A27" s="64" t="s">
        <v>0</v>
      </c>
      <c r="B27" s="64" t="s">
        <v>89</v>
      </c>
      <c r="C27" s="64" t="s">
        <v>90</v>
      </c>
      <c r="D27" s="64" t="s">
        <v>91</v>
      </c>
      <c r="E27" s="63"/>
      <c r="F27" s="64" t="s">
        <v>0</v>
      </c>
      <c r="G27" s="64" t="s">
        <v>89</v>
      </c>
      <c r="H27" s="64" t="s">
        <v>90</v>
      </c>
      <c r="I27" s="64" t="s">
        <v>91</v>
      </c>
      <c r="J27" s="63"/>
      <c r="K27" s="64" t="s">
        <v>0</v>
      </c>
      <c r="L27" s="64" t="s">
        <v>89</v>
      </c>
      <c r="M27" s="64" t="s">
        <v>90</v>
      </c>
      <c r="N27" s="64" t="s">
        <v>91</v>
      </c>
      <c r="O27" s="63"/>
      <c r="P27" s="64" t="s">
        <v>0</v>
      </c>
      <c r="Q27" s="64" t="s">
        <v>89</v>
      </c>
      <c r="R27" s="64" t="s">
        <v>90</v>
      </c>
      <c r="S27" s="64" t="s">
        <v>91</v>
      </c>
      <c r="X27" s="57" t="s">
        <v>25</v>
      </c>
      <c r="Y27" s="57">
        <v>27</v>
      </c>
    </row>
    <row r="28" spans="1:25" x14ac:dyDescent="0.15">
      <c r="A28" s="62">
        <v>60</v>
      </c>
      <c r="B28" s="62">
        <f>IF(ISNA(VLOOKUP($Y$1*1000+A28,年齢別人口集計表AD2!$A$2:$K$5000,9,FALSE)),0,VLOOKUP($Y$1*1000+A28,年齢別人口集計表AD2!$A$2:$K$5000,9,FALSE))</f>
        <v>1</v>
      </c>
      <c r="C28" s="62">
        <f>IF(ISNA(VLOOKUP($Y$1*1000+A28,年齢別人口集計表AD2!$A$2:$K$5000,10,FALSE)),0,VLOOKUP($Y$1*1000+A28,年齢別人口集計表AD2!$A$2:$K$5000,10,FALSE))</f>
        <v>0</v>
      </c>
      <c r="D28" s="62">
        <f>SUM(B28:C28)</f>
        <v>1</v>
      </c>
      <c r="E28" s="63"/>
      <c r="F28" s="62">
        <v>65</v>
      </c>
      <c r="G28" s="62">
        <f>IF(ISNA(VLOOKUP($Y$1*1000+F28,年齢別人口集計表AD2!$A$2:$K$5000,9,FALSE)),0,VLOOKUP($Y$1*1000+F28,年齢別人口集計表AD2!$A$2:$K$5000,9,FALSE))</f>
        <v>3</v>
      </c>
      <c r="H28" s="62">
        <f>IF(ISNA(VLOOKUP($Y$1*1000+F28,年齢別人口集計表AD2!$A$2:$K$5000,10,FALSE)),0,VLOOKUP($Y$1*1000+F28,年齢別人口集計表AD2!$A$2:$K$5000,10,FALSE))</f>
        <v>1</v>
      </c>
      <c r="I28" s="62">
        <f>SUM(G28:H28)</f>
        <v>4</v>
      </c>
      <c r="J28" s="63"/>
      <c r="K28" s="62">
        <v>70</v>
      </c>
      <c r="L28" s="62">
        <f>IF(ISNA(VLOOKUP($Y$1*1000+K28,年齢別人口集計表AD2!$A$2:$K$5000,9,FALSE)),0,VLOOKUP($Y$1*1000+K28,年齢別人口集計表AD2!$A$2:$K$5000,9,FALSE))</f>
        <v>3</v>
      </c>
      <c r="M28" s="62">
        <f>IF(ISNA(VLOOKUP($Y$1*1000+K28,年齢別人口集計表AD2!$A$2:$K$5000,10,FALSE)),0,VLOOKUP($Y$1*1000+K28,年齢別人口集計表AD2!$A$2:$K$5000,10,FALSE))</f>
        <v>2</v>
      </c>
      <c r="N28" s="62">
        <f>SUM(L28:M28)</f>
        <v>5</v>
      </c>
      <c r="O28" s="63"/>
      <c r="P28" s="62">
        <v>75</v>
      </c>
      <c r="Q28" s="62">
        <f>IF(ISNA(VLOOKUP($Y$1*1000+P28,年齢別人口集計表AD2!$A$2:$K$5000,9,FALSE)),0,VLOOKUP($Y$1*1000+P28,年齢別人口集計表AD2!$A$2:$K$5000,9,FALSE))</f>
        <v>1</v>
      </c>
      <c r="R28" s="62">
        <f>IF(ISNA(VLOOKUP($Y$1*1000+P28,年齢別人口集計表AD2!$A$2:$K$5000,10,FALSE)),0,VLOOKUP($Y$1*1000+P28,年齢別人口集計表AD2!$A$2:$K$5000,10,FALSE))</f>
        <v>1</v>
      </c>
      <c r="S28" s="62">
        <f>SUM(Q28:R28)</f>
        <v>2</v>
      </c>
      <c r="X28" s="57" t="s">
        <v>26</v>
      </c>
      <c r="Y28" s="57">
        <v>28</v>
      </c>
    </row>
    <row r="29" spans="1:25" x14ac:dyDescent="0.15">
      <c r="A29" s="62">
        <v>61</v>
      </c>
      <c r="B29" s="62">
        <f>IF(ISNA(VLOOKUP($Y$1*1000+A29,年齢別人口集計表AD2!$A$2:$K$5000,9,FALSE)),0,VLOOKUP($Y$1*1000+A29,年齢別人口集計表AD2!$A$2:$K$5000,9,FALSE))</f>
        <v>0</v>
      </c>
      <c r="C29" s="62">
        <f>IF(ISNA(VLOOKUP($Y$1*1000+A29,年齢別人口集計表AD2!$A$2:$K$5000,10,FALSE)),0,VLOOKUP($Y$1*1000+A29,年齢別人口集計表AD2!$A$2:$K$5000,10,FALSE))</f>
        <v>0</v>
      </c>
      <c r="D29" s="62">
        <f>SUM(B29:C29)</f>
        <v>0</v>
      </c>
      <c r="E29" s="63"/>
      <c r="F29" s="62">
        <v>66</v>
      </c>
      <c r="G29" s="62">
        <f>IF(ISNA(VLOOKUP($Y$1*1000+F29,年齢別人口集計表AD2!$A$2:$K$5000,9,FALSE)),0,VLOOKUP($Y$1*1000+F29,年齢別人口集計表AD2!$A$2:$K$5000,9,FALSE))</f>
        <v>1</v>
      </c>
      <c r="H29" s="62">
        <f>IF(ISNA(VLOOKUP($Y$1*1000+F29,年齢別人口集計表AD2!$A$2:$K$5000,10,FALSE)),0,VLOOKUP($Y$1*1000+F29,年齢別人口集計表AD2!$A$2:$K$5000,10,FALSE))</f>
        <v>0</v>
      </c>
      <c r="I29" s="62">
        <f>SUM(G29:H29)</f>
        <v>1</v>
      </c>
      <c r="J29" s="63"/>
      <c r="K29" s="62">
        <v>71</v>
      </c>
      <c r="L29" s="62">
        <f>IF(ISNA(VLOOKUP($Y$1*1000+K29,年齢別人口集計表AD2!$A$2:$K$5000,9,FALSE)),0,VLOOKUP($Y$1*1000+K29,年齢別人口集計表AD2!$A$2:$K$5000,9,FALSE))</f>
        <v>3</v>
      </c>
      <c r="M29" s="62">
        <f>IF(ISNA(VLOOKUP($Y$1*1000+K29,年齢別人口集計表AD2!$A$2:$K$5000,10,FALSE)),0,VLOOKUP($Y$1*1000+K29,年齢別人口集計表AD2!$A$2:$K$5000,10,FALSE))</f>
        <v>0</v>
      </c>
      <c r="N29" s="62">
        <f>SUM(L29:M29)</f>
        <v>3</v>
      </c>
      <c r="O29" s="63"/>
      <c r="P29" s="62">
        <v>76</v>
      </c>
      <c r="Q29" s="62">
        <f>IF(ISNA(VLOOKUP($Y$1*1000+P29,年齢別人口集計表AD2!$A$2:$K$5000,9,FALSE)),0,VLOOKUP($Y$1*1000+P29,年齢別人口集計表AD2!$A$2:$K$5000,9,FALSE))</f>
        <v>0</v>
      </c>
      <c r="R29" s="62">
        <f>IF(ISNA(VLOOKUP($Y$1*1000+P29,年齢別人口集計表AD2!$A$2:$K$5000,10,FALSE)),0,VLOOKUP($Y$1*1000+P29,年齢別人口集計表AD2!$A$2:$K$5000,10,FALSE))</f>
        <v>2</v>
      </c>
      <c r="S29" s="62">
        <f>SUM(Q29:R29)</f>
        <v>2</v>
      </c>
      <c r="X29" s="57" t="s">
        <v>27</v>
      </c>
      <c r="Y29" s="57">
        <v>29</v>
      </c>
    </row>
    <row r="30" spans="1:25" x14ac:dyDescent="0.15">
      <c r="A30" s="62">
        <v>62</v>
      </c>
      <c r="B30" s="62">
        <f>IF(ISNA(VLOOKUP($Y$1*1000+A30,年齢別人口集計表AD2!$A$2:$K$5000,9,FALSE)),0,VLOOKUP($Y$1*1000+A30,年齢別人口集計表AD2!$A$2:$K$5000,9,FALSE))</f>
        <v>0</v>
      </c>
      <c r="C30" s="62">
        <f>IF(ISNA(VLOOKUP($Y$1*1000+A30,年齢別人口集計表AD2!$A$2:$K$5000,10,FALSE)),0,VLOOKUP($Y$1*1000+A30,年齢別人口集計表AD2!$A$2:$K$5000,10,FALSE))</f>
        <v>2</v>
      </c>
      <c r="D30" s="62">
        <f>SUM(B30:C30)</f>
        <v>2</v>
      </c>
      <c r="E30" s="63"/>
      <c r="F30" s="62">
        <v>67</v>
      </c>
      <c r="G30" s="62">
        <f>IF(ISNA(VLOOKUP($Y$1*1000+F30,年齢別人口集計表AD2!$A$2:$K$5000,9,FALSE)),0,VLOOKUP($Y$1*1000+F30,年齢別人口集計表AD2!$A$2:$K$5000,9,FALSE))</f>
        <v>3</v>
      </c>
      <c r="H30" s="62">
        <f>IF(ISNA(VLOOKUP($Y$1*1000+F30,年齢別人口集計表AD2!$A$2:$K$5000,10,FALSE)),0,VLOOKUP($Y$1*1000+F30,年齢別人口集計表AD2!$A$2:$K$5000,10,FALSE))</f>
        <v>0</v>
      </c>
      <c r="I30" s="62">
        <f>SUM(G30:H30)</f>
        <v>3</v>
      </c>
      <c r="J30" s="63"/>
      <c r="K30" s="62">
        <v>72</v>
      </c>
      <c r="L30" s="62">
        <f>IF(ISNA(VLOOKUP($Y$1*1000+K30,年齢別人口集計表AD2!$A$2:$K$5000,9,FALSE)),0,VLOOKUP($Y$1*1000+K30,年齢別人口集計表AD2!$A$2:$K$5000,9,FALSE))</f>
        <v>0</v>
      </c>
      <c r="M30" s="62">
        <f>IF(ISNA(VLOOKUP($Y$1*1000+K30,年齢別人口集計表AD2!$A$2:$K$5000,10,FALSE)),0,VLOOKUP($Y$1*1000+K30,年齢別人口集計表AD2!$A$2:$K$5000,10,FALSE))</f>
        <v>0</v>
      </c>
      <c r="N30" s="62">
        <f>SUM(L30:M30)</f>
        <v>0</v>
      </c>
      <c r="O30" s="63"/>
      <c r="P30" s="62">
        <v>77</v>
      </c>
      <c r="Q30" s="62">
        <f>IF(ISNA(VLOOKUP($Y$1*1000+P30,年齢別人口集計表AD2!$A$2:$K$5000,9,FALSE)),0,VLOOKUP($Y$1*1000+P30,年齢別人口集計表AD2!$A$2:$K$5000,9,FALSE))</f>
        <v>0</v>
      </c>
      <c r="R30" s="62">
        <f>IF(ISNA(VLOOKUP($Y$1*1000+P30,年齢別人口集計表AD2!$A$2:$K$5000,10,FALSE)),0,VLOOKUP($Y$1*1000+P30,年齢別人口集計表AD2!$A$2:$K$5000,10,FALSE))</f>
        <v>0</v>
      </c>
      <c r="S30" s="62">
        <f>SUM(Q30:R30)</f>
        <v>0</v>
      </c>
      <c r="X30" s="57" t="s">
        <v>28</v>
      </c>
      <c r="Y30" s="57">
        <v>30</v>
      </c>
    </row>
    <row r="31" spans="1:25" x14ac:dyDescent="0.15">
      <c r="A31" s="62">
        <v>63</v>
      </c>
      <c r="B31" s="62">
        <f>IF(ISNA(VLOOKUP($Y$1*1000+A31,年齢別人口集計表AD2!$A$2:$K$5000,9,FALSE)),0,VLOOKUP($Y$1*1000+A31,年齢別人口集計表AD2!$A$2:$K$5000,9,FALSE))</f>
        <v>0</v>
      </c>
      <c r="C31" s="62">
        <f>IF(ISNA(VLOOKUP($Y$1*1000+A31,年齢別人口集計表AD2!$A$2:$K$5000,10,FALSE)),0,VLOOKUP($Y$1*1000+A31,年齢別人口集計表AD2!$A$2:$K$5000,10,FALSE))</f>
        <v>0</v>
      </c>
      <c r="D31" s="62">
        <f>SUM(B31:C31)</f>
        <v>0</v>
      </c>
      <c r="E31" s="63"/>
      <c r="F31" s="62">
        <v>68</v>
      </c>
      <c r="G31" s="62">
        <f>IF(ISNA(VLOOKUP($Y$1*1000+F31,年齢別人口集計表AD2!$A$2:$K$5000,9,FALSE)),0,VLOOKUP($Y$1*1000+F31,年齢別人口集計表AD2!$A$2:$K$5000,9,FALSE))</f>
        <v>0</v>
      </c>
      <c r="H31" s="62">
        <f>IF(ISNA(VLOOKUP($Y$1*1000+F31,年齢別人口集計表AD2!$A$2:$K$5000,10,FALSE)),0,VLOOKUP($Y$1*1000+F31,年齢別人口集計表AD2!$A$2:$K$5000,10,FALSE))</f>
        <v>1</v>
      </c>
      <c r="I31" s="62">
        <f>SUM(G31:H31)</f>
        <v>1</v>
      </c>
      <c r="J31" s="63"/>
      <c r="K31" s="62">
        <v>73</v>
      </c>
      <c r="L31" s="62">
        <f>IF(ISNA(VLOOKUP($Y$1*1000+K31,年齢別人口集計表AD2!$A$2:$K$5000,9,FALSE)),0,VLOOKUP($Y$1*1000+K31,年齢別人口集計表AD2!$A$2:$K$5000,9,FALSE))</f>
        <v>0</v>
      </c>
      <c r="M31" s="62">
        <f>IF(ISNA(VLOOKUP($Y$1*1000+K31,年齢別人口集計表AD2!$A$2:$K$5000,10,FALSE)),0,VLOOKUP($Y$1*1000+K31,年齢別人口集計表AD2!$A$2:$K$5000,10,FALSE))</f>
        <v>0</v>
      </c>
      <c r="N31" s="62">
        <f>SUM(L31:M31)</f>
        <v>0</v>
      </c>
      <c r="O31" s="63"/>
      <c r="P31" s="62">
        <v>78</v>
      </c>
      <c r="Q31" s="62">
        <f>IF(ISNA(VLOOKUP($Y$1*1000+P31,年齢別人口集計表AD2!$A$2:$K$5000,9,FALSE)),0,VLOOKUP($Y$1*1000+P31,年齢別人口集計表AD2!$A$2:$K$5000,9,FALSE))</f>
        <v>0</v>
      </c>
      <c r="R31" s="62">
        <f>IF(ISNA(VLOOKUP($Y$1*1000+P31,年齢別人口集計表AD2!$A$2:$K$5000,10,FALSE)),0,VLOOKUP($Y$1*1000+P31,年齢別人口集計表AD2!$A$2:$K$5000,10,FALSE))</f>
        <v>0</v>
      </c>
      <c r="S31" s="62">
        <f>SUM(Q31:R31)</f>
        <v>0</v>
      </c>
      <c r="X31" s="57" t="s">
        <v>29</v>
      </c>
      <c r="Y31" s="57">
        <v>31</v>
      </c>
    </row>
    <row r="32" spans="1:25" x14ac:dyDescent="0.15">
      <c r="A32" s="62">
        <v>64</v>
      </c>
      <c r="B32" s="62">
        <f>IF(ISNA(VLOOKUP($Y$1*1000+A32,年齢別人口集計表AD2!$A$2:$K$5000,9,FALSE)),0,VLOOKUP($Y$1*1000+A32,年齢別人口集計表AD2!$A$2:$K$5000,9,FALSE))</f>
        <v>1</v>
      </c>
      <c r="C32" s="62">
        <f>IF(ISNA(VLOOKUP($Y$1*1000+A32,年齢別人口集計表AD2!$A$2:$K$5000,10,FALSE)),0,VLOOKUP($Y$1*1000+A32,年齢別人口集計表AD2!$A$2:$K$5000,10,FALSE))</f>
        <v>0</v>
      </c>
      <c r="D32" s="62">
        <f>SUM(B32:C32)</f>
        <v>1</v>
      </c>
      <c r="E32" s="63"/>
      <c r="F32" s="62">
        <v>69</v>
      </c>
      <c r="G32" s="62">
        <f>IF(ISNA(VLOOKUP($Y$1*1000+F32,年齢別人口集計表AD2!$A$2:$K$5000,9,FALSE)),0,VLOOKUP($Y$1*1000+F32,年齢別人口集計表AD2!$A$2:$K$5000,9,FALSE))</f>
        <v>1</v>
      </c>
      <c r="H32" s="62">
        <f>IF(ISNA(VLOOKUP($Y$1*1000+F32,年齢別人口集計表AD2!$A$2:$K$5000,10,FALSE)),0,VLOOKUP($Y$1*1000+F32,年齢別人口集計表AD2!$A$2:$K$5000,10,FALSE))</f>
        <v>1</v>
      </c>
      <c r="I32" s="62">
        <f>SUM(G32:H32)</f>
        <v>2</v>
      </c>
      <c r="J32" s="63"/>
      <c r="K32" s="62">
        <v>74</v>
      </c>
      <c r="L32" s="62">
        <f>IF(ISNA(VLOOKUP($Y$1*1000+K32,年齢別人口集計表AD2!$A$2:$K$5000,9,FALSE)),0,VLOOKUP($Y$1*1000+K32,年齢別人口集計表AD2!$A$2:$K$5000,9,FALSE))</f>
        <v>0</v>
      </c>
      <c r="M32" s="62">
        <f>IF(ISNA(VLOOKUP($Y$1*1000+K32,年齢別人口集計表AD2!$A$2:$K$5000,10,FALSE)),0,VLOOKUP($Y$1*1000+K32,年齢別人口集計表AD2!$A$2:$K$5000,10,FALSE))</f>
        <v>1</v>
      </c>
      <c r="N32" s="62">
        <f>SUM(L32:M32)</f>
        <v>1</v>
      </c>
      <c r="O32" s="63"/>
      <c r="P32" s="62">
        <v>79</v>
      </c>
      <c r="Q32" s="62">
        <f>IF(ISNA(VLOOKUP($Y$1*1000+P32,年齢別人口集計表AD2!$A$2:$K$5000,9,FALSE)),0,VLOOKUP($Y$1*1000+P32,年齢別人口集計表AD2!$A$2:$K$5000,9,FALSE))</f>
        <v>1</v>
      </c>
      <c r="R32" s="62">
        <f>IF(ISNA(VLOOKUP($Y$1*1000+P32,年齢別人口集計表AD2!$A$2:$K$5000,10,FALSE)),0,VLOOKUP($Y$1*1000+P32,年齢別人口集計表AD2!$A$2:$K$5000,10,FALSE))</f>
        <v>0</v>
      </c>
      <c r="S32" s="62">
        <f>SUM(Q32:R32)</f>
        <v>1</v>
      </c>
      <c r="X32" s="57" t="s">
        <v>30</v>
      </c>
      <c r="Y32" s="57">
        <v>32</v>
      </c>
    </row>
    <row r="33" spans="1:25" x14ac:dyDescent="0.15">
      <c r="A33" s="64" t="s">
        <v>91</v>
      </c>
      <c r="B33" s="62">
        <f>SUM(B28:B32)</f>
        <v>2</v>
      </c>
      <c r="C33" s="62">
        <f>SUM(C28:C32)</f>
        <v>2</v>
      </c>
      <c r="D33" s="62">
        <f>SUM(D28:D32)</f>
        <v>4</v>
      </c>
      <c r="E33" s="63"/>
      <c r="F33" s="64" t="s">
        <v>91</v>
      </c>
      <c r="G33" s="62">
        <f>SUM(G28:G32)</f>
        <v>8</v>
      </c>
      <c r="H33" s="62">
        <f>SUM(H28:H32)</f>
        <v>3</v>
      </c>
      <c r="I33" s="62">
        <f>SUM(I28:I32)</f>
        <v>11</v>
      </c>
      <c r="J33" s="63"/>
      <c r="K33" s="64" t="s">
        <v>91</v>
      </c>
      <c r="L33" s="62">
        <f>SUM(L28:L32)</f>
        <v>6</v>
      </c>
      <c r="M33" s="62">
        <f>SUM(M28:M32)</f>
        <v>3</v>
      </c>
      <c r="N33" s="62">
        <f>SUM(N28:N32)</f>
        <v>9</v>
      </c>
      <c r="O33" s="63"/>
      <c r="P33" s="64" t="s">
        <v>91</v>
      </c>
      <c r="Q33" s="62">
        <f>SUM(Q28:Q32)</f>
        <v>2</v>
      </c>
      <c r="R33" s="62">
        <f>SUM(R28:R32)</f>
        <v>3</v>
      </c>
      <c r="S33" s="62">
        <f>SUM(S28:S32)</f>
        <v>5</v>
      </c>
      <c r="U33" s="65">
        <f>Q33+L33+G33+B33</f>
        <v>18</v>
      </c>
      <c r="V33" s="65">
        <f>R33+M33+H33+C33</f>
        <v>11</v>
      </c>
      <c r="X33" s="57" t="s">
        <v>31</v>
      </c>
      <c r="Y33" s="57">
        <v>33</v>
      </c>
    </row>
    <row r="34" spans="1:25" x14ac:dyDescent="0.15">
      <c r="A34" s="66"/>
      <c r="B34" s="66"/>
      <c r="C34" s="66"/>
      <c r="D34" s="66"/>
      <c r="F34" s="66"/>
      <c r="G34" s="66"/>
      <c r="H34" s="66"/>
      <c r="I34" s="66"/>
      <c r="K34" s="66"/>
      <c r="L34" s="66"/>
      <c r="M34" s="66"/>
      <c r="N34" s="66"/>
      <c r="P34" s="66"/>
      <c r="Q34" s="66"/>
      <c r="R34" s="66"/>
      <c r="S34" s="66"/>
      <c r="X34" s="57" t="s">
        <v>32</v>
      </c>
      <c r="Y34" s="57">
        <v>34</v>
      </c>
    </row>
    <row r="35" spans="1:25" x14ac:dyDescent="0.15">
      <c r="A35" s="64" t="s">
        <v>0</v>
      </c>
      <c r="B35" s="64" t="s">
        <v>89</v>
      </c>
      <c r="C35" s="64" t="s">
        <v>90</v>
      </c>
      <c r="D35" s="64" t="s">
        <v>91</v>
      </c>
      <c r="E35" s="63"/>
      <c r="F35" s="64" t="s">
        <v>0</v>
      </c>
      <c r="G35" s="64" t="s">
        <v>89</v>
      </c>
      <c r="H35" s="64" t="s">
        <v>90</v>
      </c>
      <c r="I35" s="64" t="s">
        <v>91</v>
      </c>
      <c r="J35" s="63"/>
      <c r="K35" s="64" t="s">
        <v>0</v>
      </c>
      <c r="L35" s="64" t="s">
        <v>89</v>
      </c>
      <c r="M35" s="64" t="s">
        <v>90</v>
      </c>
      <c r="N35" s="64" t="s">
        <v>91</v>
      </c>
      <c r="O35" s="63"/>
      <c r="P35" s="64" t="s">
        <v>0</v>
      </c>
      <c r="Q35" s="64" t="s">
        <v>89</v>
      </c>
      <c r="R35" s="64" t="s">
        <v>90</v>
      </c>
      <c r="S35" s="64" t="s">
        <v>91</v>
      </c>
      <c r="X35" s="57" t="s">
        <v>33</v>
      </c>
      <c r="Y35" s="57">
        <v>36</v>
      </c>
    </row>
    <row r="36" spans="1:25" x14ac:dyDescent="0.15">
      <c r="A36" s="62">
        <v>80</v>
      </c>
      <c r="B36" s="62">
        <f>IF(ISNA(VLOOKUP($Y$1*1000+A36,年齢別人口集計表AD2!$A$2:$K$5000,9,FALSE)),0,VLOOKUP($Y$1*1000+A36,年齢別人口集計表AD2!$A$2:$K$5000,9,FALSE))</f>
        <v>0</v>
      </c>
      <c r="C36" s="62">
        <f>IF(ISNA(VLOOKUP($Y$1*1000+A36,年齢別人口集計表AD2!$A$2:$K$5000,10,FALSE)),0,VLOOKUP($Y$1*1000+A36,年齢別人口集計表AD2!$A$2:$K$5000,10,FALSE))</f>
        <v>0</v>
      </c>
      <c r="D36" s="62">
        <f>SUM(B36:C36)</f>
        <v>0</v>
      </c>
      <c r="E36" s="63"/>
      <c r="F36" s="62">
        <v>85</v>
      </c>
      <c r="G36" s="62">
        <f>IF(ISNA(VLOOKUP($Y$1*1000+F36,年齢別人口集計表AD2!$A$2:$K$5000,9,FALSE)),0,VLOOKUP($Y$1*1000+F36,年齢別人口集計表AD2!$A$2:$K$5000,9,FALSE))</f>
        <v>0</v>
      </c>
      <c r="H36" s="62">
        <f>IF(ISNA(VLOOKUP($Y$1*1000+F36,年齢別人口集計表AD2!$A$2:$K$5000,10,FALSE)),0,VLOOKUP($Y$1*1000+F36,年齢別人口集計表AD2!$A$2:$K$5000,10,FALSE))</f>
        <v>1</v>
      </c>
      <c r="I36" s="62">
        <f>SUM(G36:H36)</f>
        <v>1</v>
      </c>
      <c r="J36" s="63"/>
      <c r="K36" s="62">
        <v>90</v>
      </c>
      <c r="L36" s="62">
        <f>IF(ISNA(VLOOKUP($Y$1*1000+K36,年齢別人口集計表AD2!$A$2:$K$5000,9,FALSE)),0,VLOOKUP($Y$1*1000+K36,年齢別人口集計表AD2!$A$2:$K$5000,9,FALSE))</f>
        <v>0</v>
      </c>
      <c r="M36" s="62">
        <f>IF(ISNA(VLOOKUP($Y$1*1000+K36,年齢別人口集計表AD2!$A$2:$K$5000,10,FALSE)),0,VLOOKUP($Y$1*1000+K36,年齢別人口集計表AD2!$A$2:$K$5000,10,FALSE))</f>
        <v>0</v>
      </c>
      <c r="N36" s="62">
        <f>SUM(L36:M36)</f>
        <v>0</v>
      </c>
      <c r="O36" s="63"/>
      <c r="P36" s="62">
        <v>95</v>
      </c>
      <c r="Q36" s="62">
        <f>IF(ISNA(VLOOKUP($Y$1*1000+P36,年齢別人口集計表AD2!$A$2:$K$5000,9,FALSE)),0,VLOOKUP($Y$1*1000+P36,年齢別人口集計表AD2!$A$2:$K$5000,9,FALSE))</f>
        <v>0</v>
      </c>
      <c r="R36" s="62">
        <f>IF(ISNA(VLOOKUP($Y$1*1000+P36,年齢別人口集計表AD2!$A$2:$K$5000,10,FALSE)),0,VLOOKUP($Y$1*1000+P36,年齢別人口集計表AD2!$A$2:$K$5000,10,FALSE))</f>
        <v>0</v>
      </c>
      <c r="S36" s="62">
        <f>SUM(Q36:R36)</f>
        <v>0</v>
      </c>
      <c r="X36" s="57" t="s">
        <v>34</v>
      </c>
      <c r="Y36" s="57">
        <v>37</v>
      </c>
    </row>
    <row r="37" spans="1:25" x14ac:dyDescent="0.15">
      <c r="A37" s="62">
        <v>81</v>
      </c>
      <c r="B37" s="62">
        <f>IF(ISNA(VLOOKUP($Y$1*1000+A37,年齢別人口集計表AD2!$A$2:$K$5000,9,FALSE)),0,VLOOKUP($Y$1*1000+A37,年齢別人口集計表AD2!$A$2:$K$5000,9,FALSE))</f>
        <v>0</v>
      </c>
      <c r="C37" s="62">
        <f>IF(ISNA(VLOOKUP($Y$1*1000+A37,年齢別人口集計表AD2!$A$2:$K$5000,10,FALSE)),0,VLOOKUP($Y$1*1000+A37,年齢別人口集計表AD2!$A$2:$K$5000,10,FALSE))</f>
        <v>0</v>
      </c>
      <c r="D37" s="62">
        <f>SUM(B37:C37)</f>
        <v>0</v>
      </c>
      <c r="E37" s="63"/>
      <c r="F37" s="62">
        <v>86</v>
      </c>
      <c r="G37" s="62">
        <f>IF(ISNA(VLOOKUP($Y$1*1000+F37,年齢別人口集計表AD2!$A$2:$K$5000,9,FALSE)),0,VLOOKUP($Y$1*1000+F37,年齢別人口集計表AD2!$A$2:$K$5000,9,FALSE))</f>
        <v>0</v>
      </c>
      <c r="H37" s="62">
        <f>IF(ISNA(VLOOKUP($Y$1*1000+F37,年齢別人口集計表AD2!$A$2:$K$5000,10,FALSE)),0,VLOOKUP($Y$1*1000+F37,年齢別人口集計表AD2!$A$2:$K$5000,10,FALSE))</f>
        <v>0</v>
      </c>
      <c r="I37" s="62">
        <f>SUM(G37:H37)</f>
        <v>0</v>
      </c>
      <c r="J37" s="63"/>
      <c r="K37" s="62">
        <v>91</v>
      </c>
      <c r="L37" s="62">
        <f>IF(ISNA(VLOOKUP($Y$1*1000+K37,年齢別人口集計表AD2!$A$2:$K$5000,9,FALSE)),0,VLOOKUP($Y$1*1000+K37,年齢別人口集計表AD2!$A$2:$K$5000,9,FALSE))</f>
        <v>0</v>
      </c>
      <c r="M37" s="62">
        <f>IF(ISNA(VLOOKUP($Y$1*1000+K37,年齢別人口集計表AD2!$A$2:$K$5000,10,FALSE)),0,VLOOKUP($Y$1*1000+K37,年齢別人口集計表AD2!$A$2:$K$5000,10,FALSE))</f>
        <v>0</v>
      </c>
      <c r="N37" s="62">
        <f>SUM(L37:M37)</f>
        <v>0</v>
      </c>
      <c r="O37" s="63"/>
      <c r="P37" s="62">
        <v>96</v>
      </c>
      <c r="Q37" s="62">
        <f>IF(ISNA(VLOOKUP($Y$1*1000+P37,年齢別人口集計表AD2!$A$2:$K$5000,9,FALSE)),0,VLOOKUP($Y$1*1000+P37,年齢別人口集計表AD2!$A$2:$K$5000,9,FALSE))</f>
        <v>0</v>
      </c>
      <c r="R37" s="62">
        <f>IF(ISNA(VLOOKUP($Y$1*1000+P37,年齢別人口集計表AD2!$A$2:$K$5000,10,FALSE)),0,VLOOKUP($Y$1*1000+P37,年齢別人口集計表AD2!$A$2:$K$5000,10,FALSE))</f>
        <v>0</v>
      </c>
      <c r="S37" s="62">
        <f>SUM(Q37:R37)</f>
        <v>0</v>
      </c>
      <c r="X37" s="57" t="s">
        <v>35</v>
      </c>
      <c r="Y37" s="57">
        <v>38</v>
      </c>
    </row>
    <row r="38" spans="1:25" x14ac:dyDescent="0.15">
      <c r="A38" s="62">
        <v>82</v>
      </c>
      <c r="B38" s="62">
        <f>IF(ISNA(VLOOKUP($Y$1*1000+A38,年齢別人口集計表AD2!$A$2:$K$5000,9,FALSE)),0,VLOOKUP($Y$1*1000+A38,年齢別人口集計表AD2!$A$2:$K$5000,9,FALSE))</f>
        <v>0</v>
      </c>
      <c r="C38" s="62">
        <f>IF(ISNA(VLOOKUP($Y$1*1000+A38,年齢別人口集計表AD2!$A$2:$K$5000,10,FALSE)),0,VLOOKUP($Y$1*1000+A38,年齢別人口集計表AD2!$A$2:$K$5000,10,FALSE))</f>
        <v>0</v>
      </c>
      <c r="D38" s="62">
        <f>SUM(B38:C38)</f>
        <v>0</v>
      </c>
      <c r="E38" s="63"/>
      <c r="F38" s="62">
        <v>87</v>
      </c>
      <c r="G38" s="62">
        <f>IF(ISNA(VLOOKUP($Y$1*1000+F38,年齢別人口集計表AD2!$A$2:$K$5000,9,FALSE)),0,VLOOKUP($Y$1*1000+F38,年齢別人口集計表AD2!$A$2:$K$5000,9,FALSE))</f>
        <v>1</v>
      </c>
      <c r="H38" s="62">
        <f>IF(ISNA(VLOOKUP($Y$1*1000+F38,年齢別人口集計表AD2!$A$2:$K$5000,10,FALSE)),0,VLOOKUP($Y$1*1000+F38,年齢別人口集計表AD2!$A$2:$K$5000,10,FALSE))</f>
        <v>0</v>
      </c>
      <c r="I38" s="62">
        <f>SUM(G38:H38)</f>
        <v>1</v>
      </c>
      <c r="J38" s="63"/>
      <c r="K38" s="62">
        <v>92</v>
      </c>
      <c r="L38" s="62">
        <f>IF(ISNA(VLOOKUP($Y$1*1000+K38,年齢別人口集計表AD2!$A$2:$K$5000,9,FALSE)),0,VLOOKUP($Y$1*1000+K38,年齢別人口集計表AD2!$A$2:$K$5000,9,FALSE))</f>
        <v>0</v>
      </c>
      <c r="M38" s="62">
        <f>IF(ISNA(VLOOKUP($Y$1*1000+K38,年齢別人口集計表AD2!$A$2:$K$5000,10,FALSE)),0,VLOOKUP($Y$1*1000+K38,年齢別人口集計表AD2!$A$2:$K$5000,10,FALSE))</f>
        <v>0</v>
      </c>
      <c r="N38" s="62">
        <f>SUM(L38:M38)</f>
        <v>0</v>
      </c>
      <c r="O38" s="63"/>
      <c r="P38" s="62">
        <v>97</v>
      </c>
      <c r="Q38" s="62">
        <f>IF(ISNA(VLOOKUP($Y$1*1000+P38,年齢別人口集計表AD2!$A$2:$K$5000,9,FALSE)),0,VLOOKUP($Y$1*1000+P38,年齢別人口集計表AD2!$A$2:$K$5000,9,FALSE))</f>
        <v>0</v>
      </c>
      <c r="R38" s="62">
        <f>IF(ISNA(VLOOKUP($Y$1*1000+P38,年齢別人口集計表AD2!$A$2:$K$5000,10,FALSE)),0,VLOOKUP($Y$1*1000+P38,年齢別人口集計表AD2!$A$2:$K$5000,10,FALSE))</f>
        <v>0</v>
      </c>
      <c r="S38" s="62">
        <f>SUM(Q38:R38)</f>
        <v>0</v>
      </c>
      <c r="X38" s="57" t="s">
        <v>61</v>
      </c>
      <c r="Y38" s="57">
        <v>39</v>
      </c>
    </row>
    <row r="39" spans="1:25" x14ac:dyDescent="0.15">
      <c r="A39" s="62">
        <v>83</v>
      </c>
      <c r="B39" s="62">
        <f>IF(ISNA(VLOOKUP($Y$1*1000+A39,年齢別人口集計表AD2!$A$2:$K$5000,9,FALSE)),0,VLOOKUP($Y$1*1000+A39,年齢別人口集計表AD2!$A$2:$K$5000,9,FALSE))</f>
        <v>0</v>
      </c>
      <c r="C39" s="62">
        <f>IF(ISNA(VLOOKUP($Y$1*1000+A39,年齢別人口集計表AD2!$A$2:$K$5000,10,FALSE)),0,VLOOKUP($Y$1*1000+A39,年齢別人口集計表AD2!$A$2:$K$5000,10,FALSE))</f>
        <v>0</v>
      </c>
      <c r="D39" s="62">
        <f>SUM(B39:C39)</f>
        <v>0</v>
      </c>
      <c r="E39" s="63"/>
      <c r="F39" s="62">
        <v>88</v>
      </c>
      <c r="G39" s="62">
        <f>IF(ISNA(VLOOKUP($Y$1*1000+F39,年齢別人口集計表AD2!$A$2:$K$5000,9,FALSE)),0,VLOOKUP($Y$1*1000+F39,年齢別人口集計表AD2!$A$2:$K$5000,9,FALSE))</f>
        <v>1</v>
      </c>
      <c r="H39" s="62">
        <f>IF(ISNA(VLOOKUP($Y$1*1000+F39,年齢別人口集計表AD2!$A$2:$K$5000,10,FALSE)),0,VLOOKUP($Y$1*1000+F39,年齢別人口集計表AD2!$A$2:$K$5000,10,FALSE))</f>
        <v>0</v>
      </c>
      <c r="I39" s="62">
        <f>SUM(G39:H39)</f>
        <v>1</v>
      </c>
      <c r="J39" s="63"/>
      <c r="K39" s="62">
        <v>93</v>
      </c>
      <c r="L39" s="62">
        <f>IF(ISNA(VLOOKUP($Y$1*1000+K39,年齢別人口集計表AD2!$A$2:$K$5000,9,FALSE)),0,VLOOKUP($Y$1*1000+K39,年齢別人口集計表AD2!$A$2:$K$5000,9,FALSE))</f>
        <v>0</v>
      </c>
      <c r="M39" s="62">
        <f>IF(ISNA(VLOOKUP($Y$1*1000+K39,年齢別人口集計表AD2!$A$2:$K$5000,10,FALSE)),0,VLOOKUP($Y$1*1000+K39,年齢別人口集計表AD2!$A$2:$K$5000,10,FALSE))</f>
        <v>0</v>
      </c>
      <c r="N39" s="62">
        <f>SUM(L39:M39)</f>
        <v>0</v>
      </c>
      <c r="O39" s="63"/>
      <c r="P39" s="62">
        <v>98</v>
      </c>
      <c r="Q39" s="62">
        <f>IF(ISNA(VLOOKUP($Y$1*1000+P39,年齢別人口集計表AD2!$A$2:$K$5000,9,FALSE)),0,VLOOKUP($Y$1*1000+P39,年齢別人口集計表AD2!$A$2:$K$5000,9,FALSE))</f>
        <v>0</v>
      </c>
      <c r="R39" s="62">
        <f>IF(ISNA(VLOOKUP($Y$1*1000+P39,年齢別人口集計表AD2!$A$2:$K$5000,10,FALSE)),0,VLOOKUP($Y$1*1000+P39,年齢別人口集計表AD2!$A$2:$K$5000,10,FALSE))</f>
        <v>0</v>
      </c>
      <c r="S39" s="62">
        <f>SUM(Q39:R39)</f>
        <v>0</v>
      </c>
      <c r="X39" s="57" t="s">
        <v>77</v>
      </c>
      <c r="Y39" s="57">
        <v>40</v>
      </c>
    </row>
    <row r="40" spans="1:25" x14ac:dyDescent="0.15">
      <c r="A40" s="62">
        <v>84</v>
      </c>
      <c r="B40" s="62">
        <f>IF(ISNA(VLOOKUP($Y$1*1000+A40,年齢別人口集計表AD2!$A$2:$K$5000,9,FALSE)),0,VLOOKUP($Y$1*1000+A40,年齢別人口集計表AD2!$A$2:$K$5000,9,FALSE))</f>
        <v>0</v>
      </c>
      <c r="C40" s="62">
        <f>IF(ISNA(VLOOKUP($Y$1*1000+A40,年齢別人口集計表AD2!$A$2:$K$5000,10,FALSE)),0,VLOOKUP($Y$1*1000+A40,年齢別人口集計表AD2!$A$2:$K$5000,10,FALSE))</f>
        <v>1</v>
      </c>
      <c r="D40" s="62">
        <f>SUM(B40:C40)</f>
        <v>1</v>
      </c>
      <c r="E40" s="63"/>
      <c r="F40" s="62">
        <v>89</v>
      </c>
      <c r="G40" s="62">
        <f>IF(ISNA(VLOOKUP($Y$1*1000+F40,年齢別人口集計表AD2!$A$2:$K$5000,9,FALSE)),0,VLOOKUP($Y$1*1000+F40,年齢別人口集計表AD2!$A$2:$K$5000,9,FALSE))</f>
        <v>0</v>
      </c>
      <c r="H40" s="62">
        <f>IF(ISNA(VLOOKUP($Y$1*1000+F40,年齢別人口集計表AD2!$A$2:$K$5000,10,FALSE)),0,VLOOKUP($Y$1*1000+F40,年齢別人口集計表AD2!$A$2:$K$5000,10,FALSE))</f>
        <v>1</v>
      </c>
      <c r="I40" s="62">
        <f>SUM(G40:H40)</f>
        <v>1</v>
      </c>
      <c r="J40" s="63"/>
      <c r="K40" s="62">
        <v>94</v>
      </c>
      <c r="L40" s="62">
        <f>IF(ISNA(VLOOKUP($Y$1*1000+K40,年齢別人口集計表AD2!$A$2:$K$5000,9,FALSE)),0,VLOOKUP($Y$1*1000+K40,年齢別人口集計表AD2!$A$2:$K$5000,9,FALSE))</f>
        <v>0</v>
      </c>
      <c r="M40" s="62">
        <f>IF(ISNA(VLOOKUP($Y$1*1000+K40,年齢別人口集計表AD2!$A$2:$K$5000,10,FALSE)),0,VLOOKUP($Y$1*1000+K40,年齢別人口集計表AD2!$A$2:$K$5000,10,FALSE))</f>
        <v>0</v>
      </c>
      <c r="N40" s="62">
        <f>SUM(L40:M40)</f>
        <v>0</v>
      </c>
      <c r="O40" s="63"/>
      <c r="P40" s="62">
        <v>99</v>
      </c>
      <c r="Q40" s="62">
        <f>IF(ISNA(VLOOKUP($Y$1*1000+P40,年齢別人口集計表AD2!$A$2:$K$5000,9,FALSE)),0,VLOOKUP($Y$1*1000+P40,年齢別人口集計表AD2!$A$2:$K$5000,9,FALSE))</f>
        <v>0</v>
      </c>
      <c r="R40" s="62">
        <f>IF(ISNA(VLOOKUP($Y$1*1000+P40,年齢別人口集計表AD2!$A$2:$K$5000,10,FALSE)),0,VLOOKUP($Y$1*1000+P40,年齢別人口集計表AD2!$A$2:$K$5000,10,FALSE))</f>
        <v>0</v>
      </c>
      <c r="S40" s="62">
        <f>SUM(Q40:R40)</f>
        <v>0</v>
      </c>
      <c r="X40" s="57" t="s">
        <v>83</v>
      </c>
      <c r="Y40" s="57">
        <v>41</v>
      </c>
    </row>
    <row r="41" spans="1:25" x14ac:dyDescent="0.15">
      <c r="A41" s="64" t="s">
        <v>91</v>
      </c>
      <c r="B41" s="62">
        <f>SUM(B36:B40)</f>
        <v>0</v>
      </c>
      <c r="C41" s="62">
        <f>SUM(C36:C40)</f>
        <v>1</v>
      </c>
      <c r="D41" s="62">
        <f>SUM(D36:D40)</f>
        <v>1</v>
      </c>
      <c r="E41" s="63"/>
      <c r="F41" s="64" t="s">
        <v>91</v>
      </c>
      <c r="G41" s="62">
        <f>SUM(G36:G40)</f>
        <v>2</v>
      </c>
      <c r="H41" s="62">
        <f>SUM(H36:H40)</f>
        <v>2</v>
      </c>
      <c r="I41" s="62">
        <f>SUM(I36:I40)</f>
        <v>4</v>
      </c>
      <c r="J41" s="63"/>
      <c r="K41" s="64" t="s">
        <v>91</v>
      </c>
      <c r="L41" s="62">
        <f>SUM(L36:L40)</f>
        <v>0</v>
      </c>
      <c r="M41" s="62">
        <f>SUM(M36:M40)</f>
        <v>0</v>
      </c>
      <c r="N41" s="62">
        <f>SUM(N36:N40)</f>
        <v>0</v>
      </c>
      <c r="O41" s="63"/>
      <c r="P41" s="64" t="s">
        <v>91</v>
      </c>
      <c r="Q41" s="62">
        <f>SUM(Q36:Q40)</f>
        <v>0</v>
      </c>
      <c r="R41" s="62">
        <f>SUM(R36:R40)</f>
        <v>0</v>
      </c>
      <c r="S41" s="62">
        <f>SUM(S36:S40)</f>
        <v>0</v>
      </c>
      <c r="U41" s="65">
        <f>Q41+L41+G41+B41</f>
        <v>2</v>
      </c>
      <c r="V41" s="65">
        <f>R41+M41+H41+C41</f>
        <v>3</v>
      </c>
      <c r="X41" s="57" t="s">
        <v>36</v>
      </c>
      <c r="Y41" s="57">
        <v>42</v>
      </c>
    </row>
    <row r="42" spans="1:25" x14ac:dyDescent="0.15">
      <c r="A42" s="66"/>
      <c r="B42" s="66"/>
      <c r="C42" s="66"/>
      <c r="D42" s="66"/>
      <c r="F42" s="66"/>
      <c r="G42" s="66"/>
      <c r="H42" s="66"/>
      <c r="I42" s="66"/>
      <c r="K42" s="66"/>
      <c r="L42" s="66"/>
      <c r="M42" s="66"/>
      <c r="N42" s="66"/>
      <c r="P42" s="66"/>
      <c r="Q42" s="66"/>
      <c r="R42" s="66"/>
      <c r="S42" s="66"/>
      <c r="X42" s="57" t="s">
        <v>37</v>
      </c>
      <c r="Y42" s="57">
        <v>43</v>
      </c>
    </row>
    <row r="43" spans="1:25" x14ac:dyDescent="0.15">
      <c r="A43" s="64" t="s">
        <v>0</v>
      </c>
      <c r="B43" s="64" t="s">
        <v>89</v>
      </c>
      <c r="C43" s="64" t="s">
        <v>90</v>
      </c>
      <c r="D43" s="64" t="s">
        <v>91</v>
      </c>
      <c r="E43" s="63"/>
      <c r="F43" s="64" t="s">
        <v>0</v>
      </c>
      <c r="G43" s="64" t="s">
        <v>89</v>
      </c>
      <c r="H43" s="64" t="s">
        <v>90</v>
      </c>
      <c r="I43" s="64" t="s">
        <v>91</v>
      </c>
      <c r="J43" s="63"/>
      <c r="K43" s="64" t="s">
        <v>0</v>
      </c>
      <c r="L43" s="64" t="s">
        <v>89</v>
      </c>
      <c r="M43" s="64" t="s">
        <v>90</v>
      </c>
      <c r="N43" s="64" t="s">
        <v>91</v>
      </c>
      <c r="O43" s="63"/>
      <c r="P43" s="64" t="s">
        <v>0</v>
      </c>
      <c r="Q43" s="64" t="s">
        <v>89</v>
      </c>
      <c r="R43" s="64" t="s">
        <v>90</v>
      </c>
      <c r="S43" s="64" t="s">
        <v>91</v>
      </c>
      <c r="X43" s="57" t="s">
        <v>38</v>
      </c>
      <c r="Y43" s="57">
        <v>50</v>
      </c>
    </row>
    <row r="44" spans="1:25" x14ac:dyDescent="0.15">
      <c r="A44" s="62">
        <v>100</v>
      </c>
      <c r="B44" s="62">
        <f>IF(ISNA(VLOOKUP($Y$1*1000+A44,年齢別人口集計表AD2!$A$2:$K$5000,9,FALSE)),0,VLOOKUP($Y$1*1000+A44,年齢別人口集計表AD2!$A$2:$K$5000,9,FALSE))</f>
        <v>0</v>
      </c>
      <c r="C44" s="62">
        <f>IF(ISNA(VLOOKUP($Y$1*1000+A44,年齢別人口集計表AD2!$A$2:$K$5000,10,FALSE)),0,VLOOKUP($Y$1*1000+A44,年齢別人口集計表AD2!$A$2:$K$5000,10,FALSE))</f>
        <v>0</v>
      </c>
      <c r="D44" s="62">
        <f>SUM(B44:C44)</f>
        <v>0</v>
      </c>
      <c r="E44" s="63"/>
      <c r="F44" s="62">
        <v>105</v>
      </c>
      <c r="G44" s="62">
        <f>IF(ISNA(VLOOKUP($Y$1*1000+F44,年齢別人口集計表AD2!$A$2:$K$5000,9,FALSE)),0,VLOOKUP($Y$1*1000+F44,年齢別人口集計表AD2!$A$2:$K$5000,9,FALSE))</f>
        <v>0</v>
      </c>
      <c r="H44" s="62">
        <f>IF(ISNA(VLOOKUP($Y$1*1000+F44,年齢別人口集計表AD2!$A$2:$K$5000,10,FALSE)),0,VLOOKUP($Y$1*1000+F44,年齢別人口集計表AD2!$A$2:$K$5000,10,FALSE))</f>
        <v>0</v>
      </c>
      <c r="I44" s="62">
        <f>SUM(G44:H44)</f>
        <v>0</v>
      </c>
      <c r="J44" s="63"/>
      <c r="K44" s="62">
        <v>110</v>
      </c>
      <c r="L44" s="62">
        <f>IF(ISNA(VLOOKUP($Y$1*1000+K44,年齢別人口集計表AD2!$A$2:$K$5000,9,FALSE)),0,VLOOKUP($Y$1*1000+K44,年齢別人口集計表AD2!$A$2:$K$5000,9,FALSE))</f>
        <v>0</v>
      </c>
      <c r="M44" s="62">
        <f>IF(ISNA(VLOOKUP($Y$1*1000+K44,年齢別人口集計表AD2!$A$2:$K$5000,10,FALSE)),0,VLOOKUP($Y$1*1000+K44,年齢別人口集計表AD2!$A$2:$K$5000,10,FALSE))</f>
        <v>0</v>
      </c>
      <c r="N44" s="62">
        <f>SUM(L44:M44)</f>
        <v>0</v>
      </c>
      <c r="O44" s="63"/>
      <c r="P44" s="62">
        <v>115</v>
      </c>
      <c r="Q44" s="62">
        <f>IF(ISNA(VLOOKUP($Y$1*1000+P44,年齢別人口集計表AD2!$A$2:$K$5000,9,FALSE)),0,VLOOKUP($Y$1*1000+P44,年齢別人口集計表AD2!$A$2:$K$5000,9,FALSE))</f>
        <v>0</v>
      </c>
      <c r="R44" s="62">
        <f>IF(ISNA(VLOOKUP($Y$1*1000+P44,年齢別人口集計表AD2!$A$2:$K$5000,10,FALSE)),0,VLOOKUP($Y$1*1000+P44,年齢別人口集計表AD2!$A$2:$K$5000,10,FALSE))</f>
        <v>0</v>
      </c>
      <c r="S44" s="62">
        <f>SUM(Q44:R44)</f>
        <v>0</v>
      </c>
      <c r="X44" s="57" t="s">
        <v>39</v>
      </c>
      <c r="Y44" s="57">
        <v>51</v>
      </c>
    </row>
    <row r="45" spans="1:25" x14ac:dyDescent="0.15">
      <c r="A45" s="62">
        <v>101</v>
      </c>
      <c r="B45" s="62">
        <f>IF(ISNA(VLOOKUP($Y$1*1000+A45,年齢別人口集計表AD2!$A$2:$K$5000,9,FALSE)),0,VLOOKUP($Y$1*1000+A45,年齢別人口集計表AD2!$A$2:$K$5000,9,FALSE))</f>
        <v>0</v>
      </c>
      <c r="C45" s="62">
        <f>IF(ISNA(VLOOKUP($Y$1*1000+A45,年齢別人口集計表AD2!$A$2:$K$5000,10,FALSE)),0,VLOOKUP($Y$1*1000+A45,年齢別人口集計表AD2!$A$2:$K$5000,10,FALSE))</f>
        <v>0</v>
      </c>
      <c r="D45" s="62">
        <f>SUM(B45:C45)</f>
        <v>0</v>
      </c>
      <c r="E45" s="63"/>
      <c r="F45" s="62">
        <v>106</v>
      </c>
      <c r="G45" s="62">
        <f>IF(ISNA(VLOOKUP($Y$1*1000+F45,年齢別人口集計表AD2!$A$2:$K$5000,9,FALSE)),0,VLOOKUP($Y$1*1000+F45,年齢別人口集計表AD2!$A$2:$K$5000,9,FALSE))</f>
        <v>0</v>
      </c>
      <c r="H45" s="62">
        <f>IF(ISNA(VLOOKUP($Y$1*1000+F45,年齢別人口集計表AD2!$A$2:$K$5000,10,FALSE)),0,VLOOKUP($Y$1*1000+F45,年齢別人口集計表AD2!$A$2:$K$5000,10,FALSE))</f>
        <v>0</v>
      </c>
      <c r="I45" s="62">
        <f>SUM(G45:H45)</f>
        <v>0</v>
      </c>
      <c r="J45" s="63"/>
      <c r="K45" s="62">
        <v>111</v>
      </c>
      <c r="L45" s="62">
        <f>IF(ISNA(VLOOKUP($Y$1*1000+K45,年齢別人口集計表AD2!$A$2:$K$5000,9,FALSE)),0,VLOOKUP($Y$1*1000+K45,年齢別人口集計表AD2!$A$2:$K$5000,9,FALSE))</f>
        <v>0</v>
      </c>
      <c r="M45" s="62">
        <f>IF(ISNA(VLOOKUP($Y$1*1000+K45,年齢別人口集計表AD2!$A$2:$K$5000,10,FALSE)),0,VLOOKUP($Y$1*1000+K45,年齢別人口集計表AD2!$A$2:$K$5000,10,FALSE))</f>
        <v>0</v>
      </c>
      <c r="N45" s="62">
        <f>SUM(L45:M45)</f>
        <v>0</v>
      </c>
      <c r="O45" s="63"/>
      <c r="P45" s="62">
        <v>116</v>
      </c>
      <c r="Q45" s="62">
        <f>IF(ISNA(VLOOKUP($Y$1*1000+P45,年齢別人口集計表AD2!$A$2:$K$5000,9,FALSE)),0,VLOOKUP($Y$1*1000+P45,年齢別人口集計表AD2!$A$2:$K$5000,9,FALSE))</f>
        <v>0</v>
      </c>
      <c r="R45" s="62">
        <f>IF(ISNA(VLOOKUP($Y$1*1000+P45,年齢別人口集計表AD2!$A$2:$K$5000,10,FALSE)),0,VLOOKUP($Y$1*1000+P45,年齢別人口集計表AD2!$A$2:$K$5000,10,FALSE))</f>
        <v>0</v>
      </c>
      <c r="S45" s="62">
        <f>SUM(Q45:R45)</f>
        <v>0</v>
      </c>
      <c r="X45" s="57" t="s">
        <v>40</v>
      </c>
      <c r="Y45" s="57">
        <v>52</v>
      </c>
    </row>
    <row r="46" spans="1:25" x14ac:dyDescent="0.15">
      <c r="A46" s="62">
        <v>102</v>
      </c>
      <c r="B46" s="62">
        <f>IF(ISNA(VLOOKUP($Y$1*1000+A46,年齢別人口集計表AD2!$A$2:$K$5000,9,FALSE)),0,VLOOKUP($Y$1*1000+A46,年齢別人口集計表AD2!$A$2:$K$5000,9,FALSE))</f>
        <v>0</v>
      </c>
      <c r="C46" s="62">
        <f>IF(ISNA(VLOOKUP($Y$1*1000+A46,年齢別人口集計表AD2!$A$2:$K$5000,10,FALSE)),0,VLOOKUP($Y$1*1000+A46,年齢別人口集計表AD2!$A$2:$K$5000,10,FALSE))</f>
        <v>0</v>
      </c>
      <c r="D46" s="62">
        <f>SUM(B46:C46)</f>
        <v>0</v>
      </c>
      <c r="E46" s="63"/>
      <c r="F46" s="62">
        <v>107</v>
      </c>
      <c r="G46" s="62">
        <f>IF(ISNA(VLOOKUP($Y$1*1000+F46,年齢別人口集計表AD2!$A$2:$K$5000,9,FALSE)),0,VLOOKUP($Y$1*1000+F46,年齢別人口集計表AD2!$A$2:$K$5000,9,FALSE))</f>
        <v>0</v>
      </c>
      <c r="H46" s="62">
        <f>IF(ISNA(VLOOKUP($Y$1*1000+F46,年齢別人口集計表AD2!$A$2:$K$5000,10,FALSE)),0,VLOOKUP($Y$1*1000+F46,年齢別人口集計表AD2!$A$2:$K$5000,10,FALSE))</f>
        <v>0</v>
      </c>
      <c r="I46" s="62">
        <f>SUM(G46:H46)</f>
        <v>0</v>
      </c>
      <c r="J46" s="63"/>
      <c r="K46" s="62">
        <v>112</v>
      </c>
      <c r="L46" s="62">
        <f>IF(ISNA(VLOOKUP($Y$1*1000+K46,年齢別人口集計表AD2!$A$2:$K$5000,9,FALSE)),0,VLOOKUP($Y$1*1000+K46,年齢別人口集計表AD2!$A$2:$K$5000,9,FALSE))</f>
        <v>0</v>
      </c>
      <c r="M46" s="62">
        <f>IF(ISNA(VLOOKUP($Y$1*1000+K46,年齢別人口集計表AD2!$A$2:$K$5000,10,FALSE)),0,VLOOKUP($Y$1*1000+K46,年齢別人口集計表AD2!$A$2:$K$5000,10,FALSE))</f>
        <v>0</v>
      </c>
      <c r="N46" s="62">
        <f>SUM(L46:M46)</f>
        <v>0</v>
      </c>
      <c r="O46" s="63"/>
      <c r="P46" s="62">
        <v>117</v>
      </c>
      <c r="Q46" s="62">
        <f>IF(ISNA(VLOOKUP($Y$1*1000+P46,年齢別人口集計表AD2!$A$2:$K$5000,9,FALSE)),0,VLOOKUP($Y$1*1000+P46,年齢別人口集計表AD2!$A$2:$K$5000,9,FALSE))</f>
        <v>0</v>
      </c>
      <c r="R46" s="62">
        <f>IF(ISNA(VLOOKUP($Y$1*1000+P46,年齢別人口集計表AD2!$A$2:$K$5000,10,FALSE)),0,VLOOKUP($Y$1*1000+P46,年齢別人口集計表AD2!$A$2:$K$5000,10,FALSE))</f>
        <v>0</v>
      </c>
      <c r="S46" s="62">
        <f>SUM(Q46:R46)</f>
        <v>0</v>
      </c>
      <c r="X46" s="57" t="s">
        <v>41</v>
      </c>
      <c r="Y46" s="57">
        <v>53</v>
      </c>
    </row>
    <row r="47" spans="1:25" x14ac:dyDescent="0.15">
      <c r="A47" s="62">
        <v>103</v>
      </c>
      <c r="B47" s="62">
        <f>IF(ISNA(VLOOKUP($Y$1*1000+A47,年齢別人口集計表AD2!$A$2:$K$5000,9,FALSE)),0,VLOOKUP($Y$1*1000+A47,年齢別人口集計表AD2!$A$2:$K$5000,9,FALSE))</f>
        <v>0</v>
      </c>
      <c r="C47" s="62">
        <f>IF(ISNA(VLOOKUP($Y$1*1000+A47,年齢別人口集計表AD2!$A$2:$K$5000,10,FALSE)),0,VLOOKUP($Y$1*1000+A47,年齢別人口集計表AD2!$A$2:$K$5000,10,FALSE))</f>
        <v>0</v>
      </c>
      <c r="D47" s="62">
        <f>SUM(B47:C47)</f>
        <v>0</v>
      </c>
      <c r="E47" s="63"/>
      <c r="F47" s="62">
        <v>108</v>
      </c>
      <c r="G47" s="62">
        <f>IF(ISNA(VLOOKUP($Y$1*1000+F47,年齢別人口集計表AD2!$A$2:$K$5000,9,FALSE)),0,VLOOKUP($Y$1*1000+F47,年齢別人口集計表AD2!$A$2:$K$5000,9,FALSE))</f>
        <v>0</v>
      </c>
      <c r="H47" s="62">
        <f>IF(ISNA(VLOOKUP($Y$1*1000+F47,年齢別人口集計表AD2!$A$2:$K$5000,10,FALSE)),0,VLOOKUP($Y$1*1000+F47,年齢別人口集計表AD2!$A$2:$K$5000,10,FALSE))</f>
        <v>0</v>
      </c>
      <c r="I47" s="62">
        <f>SUM(G47:H47)</f>
        <v>0</v>
      </c>
      <c r="J47" s="63"/>
      <c r="K47" s="62">
        <v>113</v>
      </c>
      <c r="L47" s="62">
        <f>IF(ISNA(VLOOKUP($Y$1*1000+K47,年齢別人口集計表AD2!$A$2:$K$5000,9,FALSE)),0,VLOOKUP($Y$1*1000+K47,年齢別人口集計表AD2!$A$2:$K$5000,9,FALSE))</f>
        <v>0</v>
      </c>
      <c r="M47" s="62">
        <f>IF(ISNA(VLOOKUP($Y$1*1000+K47,年齢別人口集計表AD2!$A$2:$K$5000,10,FALSE)),0,VLOOKUP($Y$1*1000+K47,年齢別人口集計表AD2!$A$2:$K$5000,10,FALSE))</f>
        <v>0</v>
      </c>
      <c r="N47" s="62">
        <f>SUM(L47:M47)</f>
        <v>0</v>
      </c>
      <c r="O47" s="63"/>
      <c r="P47" s="62">
        <v>118</v>
      </c>
      <c r="Q47" s="62">
        <f>IF(ISNA(VLOOKUP($Y$1*1000+P47,年齢別人口集計表AD2!$A$2:$K$5000,9,FALSE)),0,VLOOKUP($Y$1*1000+P47,年齢別人口集計表AD2!$A$2:$K$5000,9,FALSE))</f>
        <v>0</v>
      </c>
      <c r="R47" s="62">
        <f>IF(ISNA(VLOOKUP($Y$1*1000+P47,年齢別人口集計表AD2!$A$2:$K$5000,10,FALSE)),0,VLOOKUP($Y$1*1000+P47,年齢別人口集計表AD2!$A$2:$K$5000,10,FALSE))</f>
        <v>0</v>
      </c>
      <c r="S47" s="62">
        <f>SUM(Q47:R47)</f>
        <v>0</v>
      </c>
      <c r="X47" s="57" t="s">
        <v>42</v>
      </c>
      <c r="Y47" s="57">
        <v>54</v>
      </c>
    </row>
    <row r="48" spans="1:25" x14ac:dyDescent="0.15">
      <c r="A48" s="62">
        <v>104</v>
      </c>
      <c r="B48" s="62">
        <f>IF(ISNA(VLOOKUP($Y$1*1000+A48,年齢別人口集計表AD2!$A$2:$K$5000,9,FALSE)),0,VLOOKUP($Y$1*1000+A48,年齢別人口集計表AD2!$A$2:$K$5000,9,FALSE))</f>
        <v>0</v>
      </c>
      <c r="C48" s="62">
        <f>IF(ISNA(VLOOKUP($Y$1*1000+A48,年齢別人口集計表AD2!$A$2:$K$5000,10,FALSE)),0,VLOOKUP($Y$1*1000+A48,年齢別人口集計表AD2!$A$2:$K$5000,10,FALSE))</f>
        <v>0</v>
      </c>
      <c r="D48" s="62">
        <f>SUM(B48:C48)</f>
        <v>0</v>
      </c>
      <c r="E48" s="63"/>
      <c r="F48" s="62">
        <v>109</v>
      </c>
      <c r="G48" s="62">
        <f>IF(ISNA(VLOOKUP($Y$1*1000+F48,年齢別人口集計表AD2!$A$2:$K$5000,9,FALSE)),0,VLOOKUP($Y$1*1000+F48,年齢別人口集計表AD2!$A$2:$K$5000,9,FALSE))</f>
        <v>0</v>
      </c>
      <c r="H48" s="62">
        <f>IF(ISNA(VLOOKUP($Y$1*1000+F48,年齢別人口集計表AD2!$A$2:$K$5000,10,FALSE)),0,VLOOKUP($Y$1*1000+F48,年齢別人口集計表AD2!$A$2:$K$5000,10,FALSE))</f>
        <v>0</v>
      </c>
      <c r="I48" s="62">
        <f>SUM(G48:H48)</f>
        <v>0</v>
      </c>
      <c r="J48" s="63"/>
      <c r="K48" s="62">
        <v>114</v>
      </c>
      <c r="L48" s="62">
        <f>IF(ISNA(VLOOKUP($Y$1*1000+K48,年齢別人口集計表AD2!$A$2:$K$5000,9,FALSE)),0,VLOOKUP($Y$1*1000+K48,年齢別人口集計表AD2!$A$2:$K$5000,9,FALSE))</f>
        <v>0</v>
      </c>
      <c r="M48" s="62">
        <f>IF(ISNA(VLOOKUP($Y$1*1000+K48,年齢別人口集計表AD2!$A$2:$K$5000,10,FALSE)),0,VLOOKUP($Y$1*1000+K48,年齢別人口集計表AD2!$A$2:$K$5000,10,FALSE))</f>
        <v>0</v>
      </c>
      <c r="N48" s="62">
        <f>SUM(L48:M48)</f>
        <v>0</v>
      </c>
      <c r="O48" s="63"/>
      <c r="P48" s="62">
        <v>119</v>
      </c>
      <c r="Q48" s="62">
        <f>IF(ISNA(VLOOKUP($Y$1*1000+P48,年齢別人口集計表AD2!$A$2:$K$5000,9,FALSE)),0,VLOOKUP($Y$1*1000+P48,年齢別人口集計表AD2!$A$2:$K$5000,9,FALSE))</f>
        <v>0</v>
      </c>
      <c r="R48" s="62">
        <f>IF(ISNA(VLOOKUP($Y$1*1000+P48,年齢別人口集計表AD2!$A$2:$K$5000,10,FALSE)),0,VLOOKUP($Y$1*1000+P48,年齢別人口集計表AD2!$A$2:$K$5000,10,FALSE))</f>
        <v>0</v>
      </c>
      <c r="S48" s="62">
        <f>SUM(Q48:R48)</f>
        <v>0</v>
      </c>
      <c r="X48" s="57" t="s">
        <v>43</v>
      </c>
      <c r="Y48" s="57">
        <v>55</v>
      </c>
    </row>
    <row r="49" spans="1:25" x14ac:dyDescent="0.15">
      <c r="A49" s="64" t="s">
        <v>91</v>
      </c>
      <c r="B49" s="62">
        <f>SUM(B44:B48)</f>
        <v>0</v>
      </c>
      <c r="C49" s="62">
        <f>SUM(C44:C48)</f>
        <v>0</v>
      </c>
      <c r="D49" s="62">
        <f>SUM(D44:D48)</f>
        <v>0</v>
      </c>
      <c r="E49" s="63"/>
      <c r="F49" s="64" t="s">
        <v>91</v>
      </c>
      <c r="G49" s="62">
        <f>SUM(G44:G48)</f>
        <v>0</v>
      </c>
      <c r="H49" s="62">
        <f>SUM(H44:H48)</f>
        <v>0</v>
      </c>
      <c r="I49" s="62">
        <f>SUM(I44:I48)</f>
        <v>0</v>
      </c>
      <c r="J49" s="63"/>
      <c r="K49" s="64" t="s">
        <v>91</v>
      </c>
      <c r="L49" s="62">
        <f>SUM(L44:L48)</f>
        <v>0</v>
      </c>
      <c r="M49" s="62">
        <f>SUM(M44:M48)</f>
        <v>0</v>
      </c>
      <c r="N49" s="62">
        <f>SUM(N44:N48)</f>
        <v>0</v>
      </c>
      <c r="O49" s="63"/>
      <c r="P49" s="64" t="s">
        <v>91</v>
      </c>
      <c r="Q49" s="62">
        <f>SUM(Q44:Q48)</f>
        <v>0</v>
      </c>
      <c r="R49" s="62">
        <f>SUM(R44:R48)</f>
        <v>0</v>
      </c>
      <c r="S49" s="62">
        <f>SUM(S44:S48)</f>
        <v>0</v>
      </c>
      <c r="U49" s="65">
        <f>Q49+L49+G49+B49</f>
        <v>0</v>
      </c>
      <c r="V49" s="65">
        <f>R49+M49+H49+C49</f>
        <v>0</v>
      </c>
      <c r="X49" s="57" t="s">
        <v>44</v>
      </c>
      <c r="Y49" s="57">
        <v>56</v>
      </c>
    </row>
    <row r="50" spans="1:25" ht="14.25" thickBot="1" x14ac:dyDescent="0.2">
      <c r="A50" s="67"/>
      <c r="B50" s="67"/>
      <c r="C50" s="67"/>
      <c r="D50" s="67"/>
      <c r="F50" s="67"/>
      <c r="G50" s="67"/>
      <c r="H50" s="67"/>
      <c r="I50" s="67"/>
      <c r="K50" s="67"/>
      <c r="L50" s="67"/>
      <c r="M50" s="67"/>
      <c r="N50" s="67"/>
      <c r="P50" s="67"/>
      <c r="Q50" s="68"/>
      <c r="R50" s="68"/>
      <c r="S50" s="68"/>
      <c r="X50" s="57" t="s">
        <v>45</v>
      </c>
      <c r="Y50" s="57">
        <v>57</v>
      </c>
    </row>
    <row r="51" spans="1:25" ht="14.25" thickBot="1" x14ac:dyDescent="0.2">
      <c r="N51" s="76"/>
      <c r="O51" s="70"/>
      <c r="P51" s="69" t="s">
        <v>94</v>
      </c>
      <c r="Q51" s="71" t="s">
        <v>89</v>
      </c>
      <c r="R51" s="72" t="s">
        <v>90</v>
      </c>
      <c r="S51" s="72" t="s">
        <v>91</v>
      </c>
      <c r="X51" s="57" t="s">
        <v>46</v>
      </c>
      <c r="Y51" s="57">
        <v>58</v>
      </c>
    </row>
    <row r="52" spans="1:25" ht="14.25" thickBot="1" x14ac:dyDescent="0.2">
      <c r="N52" s="77"/>
      <c r="O52" s="70"/>
      <c r="P52" s="73" t="s">
        <v>95</v>
      </c>
      <c r="Q52" s="74">
        <f>SUM(U9:U49)</f>
        <v>37</v>
      </c>
      <c r="R52" s="75">
        <f>SUM(V9:V49)</f>
        <v>34</v>
      </c>
      <c r="S52" s="75">
        <f>SUM(Q52:R52)</f>
        <v>71</v>
      </c>
      <c r="U52" s="65">
        <f>SUM(U9:U49)</f>
        <v>37</v>
      </c>
      <c r="V52" s="65">
        <f>SUM(V9:V49)</f>
        <v>34</v>
      </c>
      <c r="X52" s="57" t="s">
        <v>47</v>
      </c>
      <c r="Y52" s="57">
        <v>59</v>
      </c>
    </row>
    <row r="53" spans="1:25" x14ac:dyDescent="0.15">
      <c r="U53" s="65">
        <f>G33+L33+Q33+U41+U49</f>
        <v>18</v>
      </c>
      <c r="V53" s="65">
        <f>H33+M33+R33+V41+V49</f>
        <v>12</v>
      </c>
      <c r="X53" s="57" t="s">
        <v>48</v>
      </c>
      <c r="Y53" s="57">
        <v>60</v>
      </c>
    </row>
    <row r="54" spans="1:25" x14ac:dyDescent="0.15">
      <c r="U54" s="65">
        <f>Q33+U41+U49</f>
        <v>4</v>
      </c>
      <c r="V54" s="65">
        <f>R33+V41+V49</f>
        <v>6</v>
      </c>
      <c r="X54" s="57" t="s">
        <v>49</v>
      </c>
      <c r="Y54" s="57">
        <v>61</v>
      </c>
    </row>
    <row r="55" spans="1:25" x14ac:dyDescent="0.15">
      <c r="X55" s="57" t="s">
        <v>50</v>
      </c>
      <c r="Y55" s="57">
        <v>62</v>
      </c>
    </row>
    <row r="56" spans="1:25" x14ac:dyDescent="0.15">
      <c r="X56" s="57" t="s">
        <v>51</v>
      </c>
      <c r="Y56" s="57">
        <v>63</v>
      </c>
    </row>
    <row r="57" spans="1:25" x14ac:dyDescent="0.15">
      <c r="X57" s="57" t="s">
        <v>52</v>
      </c>
      <c r="Y57" s="57">
        <v>64</v>
      </c>
    </row>
    <row r="58" spans="1:25" x14ac:dyDescent="0.15">
      <c r="X58" s="57" t="s">
        <v>53</v>
      </c>
      <c r="Y58" s="57">
        <v>65</v>
      </c>
    </row>
    <row r="59" spans="1:25" x14ac:dyDescent="0.15">
      <c r="X59" s="57" t="s">
        <v>54</v>
      </c>
      <c r="Y59" s="57">
        <v>66</v>
      </c>
    </row>
    <row r="60" spans="1:25" x14ac:dyDescent="0.15">
      <c r="X60" s="57" t="s">
        <v>55</v>
      </c>
      <c r="Y60" s="57">
        <v>67</v>
      </c>
    </row>
    <row r="61" spans="1:25" x14ac:dyDescent="0.15">
      <c r="X61" s="57" t="s">
        <v>122</v>
      </c>
      <c r="Y61" s="57">
        <v>68</v>
      </c>
    </row>
    <row r="62" spans="1:25" x14ac:dyDescent="0.15">
      <c r="X62" s="57" t="s">
        <v>56</v>
      </c>
      <c r="Y62" s="57">
        <v>69</v>
      </c>
    </row>
    <row r="63" spans="1:25" x14ac:dyDescent="0.15">
      <c r="X63" s="57" t="s">
        <v>57</v>
      </c>
      <c r="Y63" s="57">
        <v>70</v>
      </c>
    </row>
    <row r="64" spans="1:25" x14ac:dyDescent="0.15">
      <c r="X64" s="57" t="s">
        <v>58</v>
      </c>
      <c r="Y64" s="57">
        <v>71</v>
      </c>
    </row>
    <row r="65" spans="24:25" x14ac:dyDescent="0.15">
      <c r="X65" s="57" t="s">
        <v>59</v>
      </c>
      <c r="Y65" s="57">
        <v>72</v>
      </c>
    </row>
    <row r="66" spans="24:25" x14ac:dyDescent="0.15">
      <c r="X66" s="57" t="s">
        <v>60</v>
      </c>
      <c r="Y66" s="57">
        <v>73</v>
      </c>
    </row>
  </sheetData>
  <sheetProtection sheet="1"/>
  <phoneticPr fontId="2"/>
  <dataValidations count="1">
    <dataValidation type="list" allowBlank="1" showInputMessage="1" showErrorMessage="1" sqref="H1">
      <formula1>$X$3:$X$66</formula1>
    </dataValidation>
  </dataValidations>
  <pageMargins left="0.99" right="0.78700000000000003" top="0.47" bottom="0.28000000000000003" header="0.4" footer="0.21"/>
  <pageSetup paperSize="9" scale="84" orientation="landscape" verticalDpi="0" r:id="rId1"/>
  <headerFooter alignWithMargins="0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66"/>
  <sheetViews>
    <sheetView tabSelected="1" zoomScale="80" workbookViewId="0">
      <pane ySplit="1" topLeftCell="A2" activePane="bottomLeft" state="frozen"/>
      <selection activeCell="I52" sqref="I52"/>
      <selection pane="bottomLeft" activeCell="I52" sqref="I52"/>
    </sheetView>
  </sheetViews>
  <sheetFormatPr defaultRowHeight="13.5" x14ac:dyDescent="0.15"/>
  <cols>
    <col min="1" max="4" width="9" style="57"/>
    <col min="5" max="5" width="2.125" style="57" customWidth="1"/>
    <col min="6" max="9" width="9" style="57"/>
    <col min="10" max="10" width="0.875" style="57" customWidth="1"/>
    <col min="11" max="14" width="9" style="57"/>
    <col min="15" max="15" width="1" style="57" customWidth="1"/>
    <col min="16" max="16384" width="9" style="57"/>
  </cols>
  <sheetData>
    <row r="1" spans="1:25" x14ac:dyDescent="0.15">
      <c r="A1" s="55" t="s">
        <v>99</v>
      </c>
      <c r="B1" s="55"/>
      <c r="C1" s="55"/>
      <c r="D1" s="55"/>
      <c r="E1" s="55"/>
      <c r="F1" s="55"/>
      <c r="G1" s="56" t="s">
        <v>92</v>
      </c>
      <c r="H1" s="78" t="s">
        <v>161</v>
      </c>
      <c r="J1" s="55"/>
      <c r="K1" s="55"/>
      <c r="L1" s="55"/>
      <c r="M1" s="55"/>
      <c r="N1" s="55"/>
      <c r="O1" s="55" t="s">
        <v>93</v>
      </c>
      <c r="P1" s="55"/>
      <c r="Q1" s="55"/>
      <c r="R1" s="55" t="str">
        <f>高齢者率65!J1</f>
        <v>平成30年3月末</v>
      </c>
      <c r="S1" s="55"/>
      <c r="Y1" s="55">
        <f>VLOOKUP(H1,X3:Y67,2,FALSE)</f>
        <v>72</v>
      </c>
    </row>
    <row r="2" spans="1:25" x14ac:dyDescent="0.15">
      <c r="A2" s="58"/>
      <c r="B2" s="58"/>
      <c r="C2" s="58"/>
      <c r="D2" s="58"/>
      <c r="E2" s="55"/>
      <c r="F2" s="58"/>
      <c r="G2" s="58"/>
      <c r="H2" s="58"/>
      <c r="I2" s="58"/>
      <c r="J2" s="55"/>
      <c r="K2" s="58"/>
      <c r="L2" s="58"/>
      <c r="M2" s="58"/>
      <c r="N2" s="58"/>
      <c r="O2" s="55"/>
      <c r="P2" s="58"/>
      <c r="Q2" s="58"/>
      <c r="R2" s="58"/>
      <c r="S2" s="58"/>
    </row>
    <row r="3" spans="1:25" x14ac:dyDescent="0.15">
      <c r="A3" s="59" t="s">
        <v>0</v>
      </c>
      <c r="B3" s="59" t="s">
        <v>89</v>
      </c>
      <c r="C3" s="59" t="s">
        <v>90</v>
      </c>
      <c r="D3" s="59" t="s">
        <v>91</v>
      </c>
      <c r="E3" s="60"/>
      <c r="F3" s="59" t="s">
        <v>0</v>
      </c>
      <c r="G3" s="59" t="s">
        <v>89</v>
      </c>
      <c r="H3" s="59" t="s">
        <v>90</v>
      </c>
      <c r="I3" s="59" t="s">
        <v>91</v>
      </c>
      <c r="J3" s="60"/>
      <c r="K3" s="59" t="s">
        <v>0</v>
      </c>
      <c r="L3" s="59" t="s">
        <v>89</v>
      </c>
      <c r="M3" s="59" t="s">
        <v>90</v>
      </c>
      <c r="N3" s="59" t="s">
        <v>91</v>
      </c>
      <c r="O3" s="60"/>
      <c r="P3" s="59" t="s">
        <v>0</v>
      </c>
      <c r="Q3" s="59" t="s">
        <v>89</v>
      </c>
      <c r="R3" s="59" t="s">
        <v>90</v>
      </c>
      <c r="S3" s="59" t="s">
        <v>91</v>
      </c>
      <c r="T3" s="61"/>
      <c r="X3" s="57" t="s">
        <v>2</v>
      </c>
      <c r="Y3" s="57">
        <v>1</v>
      </c>
    </row>
    <row r="4" spans="1:25" x14ac:dyDescent="0.15">
      <c r="A4" s="62">
        <v>0</v>
      </c>
      <c r="B4" s="62">
        <f>IF(ISNA(VLOOKUP($Y$1*1000+A4,年齢別人口集計表AD2!$A$2:$K$5000,9,FALSE)),0,VLOOKUP($Y$1*1000+A4,年齢別人口集計表AD2!$A$2:$K$5000,9,FALSE))</f>
        <v>0</v>
      </c>
      <c r="C4" s="62">
        <f>IF(ISNA(VLOOKUP($Y$1*1000+A4,年齢別人口集計表AD2!$A$2:$K$5000,10,FALSE)),0,VLOOKUP($Y$1*1000+A4,年齢別人口集計表AD2!$A$2:$K$5000,10,FALSE))</f>
        <v>0</v>
      </c>
      <c r="D4" s="62">
        <f>SUM(B4:C4)</f>
        <v>0</v>
      </c>
      <c r="E4" s="63"/>
      <c r="F4" s="62">
        <v>5</v>
      </c>
      <c r="G4" s="62">
        <f>IF(ISNA(VLOOKUP($Y$1*1000+F4,年齢別人口集計表AD2!$A$2:$K$5000,9,FALSE)),0,VLOOKUP($Y$1*1000+F4,年齢別人口集計表AD2!$A$2:$K$5000,9,FALSE))</f>
        <v>0</v>
      </c>
      <c r="H4" s="62">
        <f>IF(ISNA(VLOOKUP($Y$1*1000+F4,年齢別人口集計表AD2!$A$2:$K$5000,10,FALSE)),0,VLOOKUP($Y$1*1000+F4,年齢別人口集計表AD2!$A$2:$K$5000,10,FALSE))</f>
        <v>0</v>
      </c>
      <c r="I4" s="62">
        <f>SUM(G4:H4)</f>
        <v>0</v>
      </c>
      <c r="J4" s="63"/>
      <c r="K4" s="62">
        <v>10</v>
      </c>
      <c r="L4" s="62">
        <f>IF(ISNA(VLOOKUP($Y$1*1000+K4,年齢別人口集計表AD2!$A$2:$K$5000,9,FALSE)),0,VLOOKUP($Y$1*1000+K4,年齢別人口集計表AD2!$A$2:$K$5000,9,FALSE))</f>
        <v>0</v>
      </c>
      <c r="M4" s="62">
        <f>IF(ISNA(VLOOKUP($Y$1*1000+K4,年齢別人口集計表AD2!$A$2:$K$5000,10,FALSE)),0,VLOOKUP($Y$1*1000+K4,年齢別人口集計表AD2!$A$2:$K$5000,10,FALSE))</f>
        <v>0</v>
      </c>
      <c r="N4" s="62">
        <f>SUM(L4:M4)</f>
        <v>0</v>
      </c>
      <c r="O4" s="63"/>
      <c r="P4" s="62">
        <v>15</v>
      </c>
      <c r="Q4" s="62">
        <f>IF(ISNA(VLOOKUP($Y$1*1000+P4,年齢別人口集計表AD2!$A$2:$K$5000,9,FALSE)),0,VLOOKUP($Y$1*1000+P4,年齢別人口集計表AD2!$A$2:$K$5000,9,FALSE))</f>
        <v>0</v>
      </c>
      <c r="R4" s="62">
        <f>IF(ISNA(VLOOKUP($Y$1*1000+P4,年齢別人口集計表AD2!$A$2:$K$5000,10,FALSE)),0,VLOOKUP($Y$1*1000+P4,年齢別人口集計表AD2!$A$2:$K$5000,10,FALSE))</f>
        <v>0</v>
      </c>
      <c r="S4" s="62">
        <f>SUM(Q4:R4)</f>
        <v>0</v>
      </c>
      <c r="X4" s="57" t="s">
        <v>3</v>
      </c>
      <c r="Y4" s="57">
        <v>2</v>
      </c>
    </row>
    <row r="5" spans="1:25" x14ac:dyDescent="0.15">
      <c r="A5" s="62">
        <v>1</v>
      </c>
      <c r="B5" s="62">
        <f>IF(ISNA(VLOOKUP($Y$1*1000+A5,年齢別人口集計表AD2!$A$2:$K$5000,9,FALSE)),0,VLOOKUP($Y$1*1000+A5,年齢別人口集計表AD2!$A$2:$K$5000,9,FALSE))</f>
        <v>0</v>
      </c>
      <c r="C5" s="62">
        <f>IF(ISNA(VLOOKUP($Y$1*1000+A5,年齢別人口集計表AD2!$A$2:$K$5000,10,FALSE)),0,VLOOKUP($Y$1*1000+A5,年齢別人口集計表AD2!$A$2:$K$5000,10,FALSE))</f>
        <v>0</v>
      </c>
      <c r="D5" s="62">
        <f>SUM(B5:C5)</f>
        <v>0</v>
      </c>
      <c r="E5" s="63"/>
      <c r="F5" s="62">
        <v>6</v>
      </c>
      <c r="G5" s="62">
        <f>IF(ISNA(VLOOKUP($Y$1*1000+F5,年齢別人口集計表AD2!$A$2:$K$5000,9,FALSE)),0,VLOOKUP($Y$1*1000+F5,年齢別人口集計表AD2!$A$2:$K$5000,9,FALSE))</f>
        <v>0</v>
      </c>
      <c r="H5" s="62">
        <f>IF(ISNA(VLOOKUP($Y$1*1000+F5,年齢別人口集計表AD2!$A$2:$K$5000,10,FALSE)),0,VLOOKUP($Y$1*1000+F5,年齢別人口集計表AD2!$A$2:$K$5000,10,FALSE))</f>
        <v>0</v>
      </c>
      <c r="I5" s="62">
        <f>SUM(G5:H5)</f>
        <v>0</v>
      </c>
      <c r="J5" s="63"/>
      <c r="K5" s="62">
        <v>11</v>
      </c>
      <c r="L5" s="62">
        <f>IF(ISNA(VLOOKUP($Y$1*1000+K5,年齢別人口集計表AD2!$A$2:$K$5000,9,FALSE)),0,VLOOKUP($Y$1*1000+K5,年齢別人口集計表AD2!$A$2:$K$5000,9,FALSE))</f>
        <v>1</v>
      </c>
      <c r="M5" s="62">
        <f>IF(ISNA(VLOOKUP($Y$1*1000+K5,年齢別人口集計表AD2!$A$2:$K$5000,10,FALSE)),0,VLOOKUP($Y$1*1000+K5,年齢別人口集計表AD2!$A$2:$K$5000,10,FALSE))</f>
        <v>0</v>
      </c>
      <c r="N5" s="62">
        <f>SUM(L5:M5)</f>
        <v>1</v>
      </c>
      <c r="O5" s="63"/>
      <c r="P5" s="62">
        <v>16</v>
      </c>
      <c r="Q5" s="62">
        <f>IF(ISNA(VLOOKUP($Y$1*1000+P5,年齢別人口集計表AD2!$A$2:$K$5000,9,FALSE)),0,VLOOKUP($Y$1*1000+P5,年齢別人口集計表AD2!$A$2:$K$5000,9,FALSE))</f>
        <v>0</v>
      </c>
      <c r="R5" s="62">
        <f>IF(ISNA(VLOOKUP($Y$1*1000+P5,年齢別人口集計表AD2!$A$2:$K$5000,10,FALSE)),0,VLOOKUP($Y$1*1000+P5,年齢別人口集計表AD2!$A$2:$K$5000,10,FALSE))</f>
        <v>1</v>
      </c>
      <c r="S5" s="62">
        <f>SUM(Q5:R5)</f>
        <v>1</v>
      </c>
      <c r="X5" s="57" t="s">
        <v>4</v>
      </c>
      <c r="Y5" s="57">
        <v>3</v>
      </c>
    </row>
    <row r="6" spans="1:25" x14ac:dyDescent="0.15">
      <c r="A6" s="62">
        <v>2</v>
      </c>
      <c r="B6" s="62">
        <f>IF(ISNA(VLOOKUP($Y$1*1000+A6,年齢別人口集計表AD2!$A$2:$K$5000,9,FALSE)),0,VLOOKUP($Y$1*1000+A6,年齢別人口集計表AD2!$A$2:$K$5000,9,FALSE))</f>
        <v>0</v>
      </c>
      <c r="C6" s="62">
        <f>IF(ISNA(VLOOKUP($Y$1*1000+A6,年齢別人口集計表AD2!$A$2:$K$5000,10,FALSE)),0,VLOOKUP($Y$1*1000+A6,年齢別人口集計表AD2!$A$2:$K$5000,10,FALSE))</f>
        <v>0</v>
      </c>
      <c r="D6" s="62">
        <f>SUM(B6:C6)</f>
        <v>0</v>
      </c>
      <c r="E6" s="63"/>
      <c r="F6" s="62">
        <v>7</v>
      </c>
      <c r="G6" s="62">
        <f>IF(ISNA(VLOOKUP($Y$1*1000+F6,年齢別人口集計表AD2!$A$2:$K$5000,9,FALSE)),0,VLOOKUP($Y$1*1000+F6,年齢別人口集計表AD2!$A$2:$K$5000,9,FALSE))</f>
        <v>0</v>
      </c>
      <c r="H6" s="62">
        <f>IF(ISNA(VLOOKUP($Y$1*1000+F6,年齢別人口集計表AD2!$A$2:$K$5000,10,FALSE)),0,VLOOKUP($Y$1*1000+F6,年齢別人口集計表AD2!$A$2:$K$5000,10,FALSE))</f>
        <v>0</v>
      </c>
      <c r="I6" s="62">
        <f>SUM(G6:H6)</f>
        <v>0</v>
      </c>
      <c r="J6" s="63"/>
      <c r="K6" s="62">
        <v>12</v>
      </c>
      <c r="L6" s="62">
        <f>IF(ISNA(VLOOKUP($Y$1*1000+K6,年齢別人口集計表AD2!$A$2:$K$5000,9,FALSE)),0,VLOOKUP($Y$1*1000+K6,年齢別人口集計表AD2!$A$2:$K$5000,9,FALSE))</f>
        <v>0</v>
      </c>
      <c r="M6" s="62">
        <f>IF(ISNA(VLOOKUP($Y$1*1000+K6,年齢別人口集計表AD2!$A$2:$K$5000,10,FALSE)),0,VLOOKUP($Y$1*1000+K6,年齢別人口集計表AD2!$A$2:$K$5000,10,FALSE))</f>
        <v>0</v>
      </c>
      <c r="N6" s="62">
        <f>SUM(L6:M6)</f>
        <v>0</v>
      </c>
      <c r="O6" s="63"/>
      <c r="P6" s="62">
        <v>17</v>
      </c>
      <c r="Q6" s="62">
        <f>IF(ISNA(VLOOKUP($Y$1*1000+P6,年齢別人口集計表AD2!$A$2:$K$5000,9,FALSE)),0,VLOOKUP($Y$1*1000+P6,年齢別人口集計表AD2!$A$2:$K$5000,9,FALSE))</f>
        <v>0</v>
      </c>
      <c r="R6" s="62">
        <f>IF(ISNA(VLOOKUP($Y$1*1000+P6,年齢別人口集計表AD2!$A$2:$K$5000,10,FALSE)),0,VLOOKUP($Y$1*1000+P6,年齢別人口集計表AD2!$A$2:$K$5000,10,FALSE))</f>
        <v>1</v>
      </c>
      <c r="S6" s="62">
        <f>SUM(Q6:R6)</f>
        <v>1</v>
      </c>
      <c r="X6" s="57" t="s">
        <v>5</v>
      </c>
      <c r="Y6" s="57">
        <v>4</v>
      </c>
    </row>
    <row r="7" spans="1:25" x14ac:dyDescent="0.15">
      <c r="A7" s="62">
        <v>3</v>
      </c>
      <c r="B7" s="62">
        <f>IF(ISNA(VLOOKUP($Y$1*1000+A7,年齢別人口集計表AD2!$A$2:$K$5000,9,FALSE)),0,VLOOKUP($Y$1*1000+A7,年齢別人口集計表AD2!$A$2:$K$5000,9,FALSE))</f>
        <v>0</v>
      </c>
      <c r="C7" s="62">
        <f>IF(ISNA(VLOOKUP($Y$1*1000+A7,年齢別人口集計表AD2!$A$2:$K$5000,10,FALSE)),0,VLOOKUP($Y$1*1000+A7,年齢別人口集計表AD2!$A$2:$K$5000,10,FALSE))</f>
        <v>0</v>
      </c>
      <c r="D7" s="62">
        <f>SUM(B7:C7)</f>
        <v>0</v>
      </c>
      <c r="E7" s="63"/>
      <c r="F7" s="62">
        <v>8</v>
      </c>
      <c r="G7" s="62">
        <f>IF(ISNA(VLOOKUP($Y$1*1000+F7,年齢別人口集計表AD2!$A$2:$K$5000,9,FALSE)),0,VLOOKUP($Y$1*1000+F7,年齢別人口集計表AD2!$A$2:$K$5000,9,FALSE))</f>
        <v>0</v>
      </c>
      <c r="H7" s="62">
        <f>IF(ISNA(VLOOKUP($Y$1*1000+F7,年齢別人口集計表AD2!$A$2:$K$5000,10,FALSE)),0,VLOOKUP($Y$1*1000+F7,年齢別人口集計表AD2!$A$2:$K$5000,10,FALSE))</f>
        <v>0</v>
      </c>
      <c r="I7" s="62">
        <f>SUM(G7:H7)</f>
        <v>0</v>
      </c>
      <c r="J7" s="63"/>
      <c r="K7" s="62">
        <v>13</v>
      </c>
      <c r="L7" s="62">
        <f>IF(ISNA(VLOOKUP($Y$1*1000+K7,年齢別人口集計表AD2!$A$2:$K$5000,9,FALSE)),0,VLOOKUP($Y$1*1000+K7,年齢別人口集計表AD2!$A$2:$K$5000,9,FALSE))</f>
        <v>0</v>
      </c>
      <c r="M7" s="62">
        <f>IF(ISNA(VLOOKUP($Y$1*1000+K7,年齢別人口集計表AD2!$A$2:$K$5000,10,FALSE)),0,VLOOKUP($Y$1*1000+K7,年齢別人口集計表AD2!$A$2:$K$5000,10,FALSE))</f>
        <v>0</v>
      </c>
      <c r="N7" s="62">
        <f>SUM(L7:M7)</f>
        <v>0</v>
      </c>
      <c r="O7" s="63"/>
      <c r="P7" s="62">
        <v>18</v>
      </c>
      <c r="Q7" s="62">
        <f>IF(ISNA(VLOOKUP($Y$1*1000+P7,年齢別人口集計表AD2!$A$2:$K$5000,9,FALSE)),0,VLOOKUP($Y$1*1000+P7,年齢別人口集計表AD2!$A$2:$K$5000,9,FALSE))</f>
        <v>1</v>
      </c>
      <c r="R7" s="62">
        <f>IF(ISNA(VLOOKUP($Y$1*1000+P7,年齢別人口集計表AD2!$A$2:$K$5000,10,FALSE)),0,VLOOKUP($Y$1*1000+P7,年齢別人口集計表AD2!$A$2:$K$5000,10,FALSE))</f>
        <v>0</v>
      </c>
      <c r="S7" s="62">
        <f>SUM(Q7:R7)</f>
        <v>1</v>
      </c>
      <c r="X7" s="57" t="s">
        <v>6</v>
      </c>
      <c r="Y7" s="57">
        <v>5</v>
      </c>
    </row>
    <row r="8" spans="1:25" x14ac:dyDescent="0.15">
      <c r="A8" s="62">
        <v>4</v>
      </c>
      <c r="B8" s="62">
        <f>IF(ISNA(VLOOKUP($Y$1*1000+A8,年齢別人口集計表AD2!$A$2:$K$5000,9,FALSE)),0,VLOOKUP($Y$1*1000+A8,年齢別人口集計表AD2!$A$2:$K$5000,9,FALSE))</f>
        <v>0</v>
      </c>
      <c r="C8" s="62">
        <f>IF(ISNA(VLOOKUP($Y$1*1000+A8,年齢別人口集計表AD2!$A$2:$K$5000,10,FALSE)),0,VLOOKUP($Y$1*1000+A8,年齢別人口集計表AD2!$A$2:$K$5000,10,FALSE))</f>
        <v>0</v>
      </c>
      <c r="D8" s="62">
        <f>SUM(B8:C8)</f>
        <v>0</v>
      </c>
      <c r="E8" s="63"/>
      <c r="F8" s="62">
        <v>9</v>
      </c>
      <c r="G8" s="62">
        <f>IF(ISNA(VLOOKUP($Y$1*1000+F8,年齢別人口集計表AD2!$A$2:$K$5000,9,FALSE)),0,VLOOKUP($Y$1*1000+F8,年齢別人口集計表AD2!$A$2:$K$5000,9,FALSE))</f>
        <v>0</v>
      </c>
      <c r="H8" s="62">
        <f>IF(ISNA(VLOOKUP($Y$1*1000+F8,年齢別人口集計表AD2!$A$2:$K$5000,10,FALSE)),0,VLOOKUP($Y$1*1000+F8,年齢別人口集計表AD2!$A$2:$K$5000,10,FALSE))</f>
        <v>0</v>
      </c>
      <c r="I8" s="62">
        <f>SUM(G8:H8)</f>
        <v>0</v>
      </c>
      <c r="J8" s="63"/>
      <c r="K8" s="62">
        <v>14</v>
      </c>
      <c r="L8" s="62">
        <f>IF(ISNA(VLOOKUP($Y$1*1000+K8,年齢別人口集計表AD2!$A$2:$K$5000,9,FALSE)),0,VLOOKUP($Y$1*1000+K8,年齢別人口集計表AD2!$A$2:$K$5000,9,FALSE))</f>
        <v>0</v>
      </c>
      <c r="M8" s="62">
        <f>IF(ISNA(VLOOKUP($Y$1*1000+K8,年齢別人口集計表AD2!$A$2:$K$5000,10,FALSE)),0,VLOOKUP($Y$1*1000+K8,年齢別人口集計表AD2!$A$2:$K$5000,10,FALSE))</f>
        <v>1</v>
      </c>
      <c r="N8" s="62">
        <f>SUM(L8:M8)</f>
        <v>1</v>
      </c>
      <c r="O8" s="63"/>
      <c r="P8" s="62">
        <v>19</v>
      </c>
      <c r="Q8" s="62">
        <f>IF(ISNA(VLOOKUP($Y$1*1000+P8,年齢別人口集計表AD2!$A$2:$K$5000,9,FALSE)),0,VLOOKUP($Y$1*1000+P8,年齢別人口集計表AD2!$A$2:$K$5000,9,FALSE))</f>
        <v>0</v>
      </c>
      <c r="R8" s="62">
        <f>IF(ISNA(VLOOKUP($Y$1*1000+P8,年齢別人口集計表AD2!$A$2:$K$5000,10,FALSE)),0,VLOOKUP($Y$1*1000+P8,年齢別人口集計表AD2!$A$2:$K$5000,10,FALSE))</f>
        <v>0</v>
      </c>
      <c r="S8" s="62">
        <f>SUM(Q8:R8)</f>
        <v>0</v>
      </c>
      <c r="X8" s="57" t="s">
        <v>7</v>
      </c>
      <c r="Y8" s="57">
        <v>6</v>
      </c>
    </row>
    <row r="9" spans="1:25" x14ac:dyDescent="0.15">
      <c r="A9" s="64" t="s">
        <v>91</v>
      </c>
      <c r="B9" s="62">
        <f>SUM(B4:B8)</f>
        <v>0</v>
      </c>
      <c r="C9" s="62">
        <f>SUM(C4:C8)</f>
        <v>0</v>
      </c>
      <c r="D9" s="62">
        <f>SUM(D4:D8)</f>
        <v>0</v>
      </c>
      <c r="E9" s="63"/>
      <c r="F9" s="64" t="s">
        <v>91</v>
      </c>
      <c r="G9" s="62">
        <f>SUM(G4:G8)</f>
        <v>0</v>
      </c>
      <c r="H9" s="62">
        <f>SUM(H4:H8)</f>
        <v>0</v>
      </c>
      <c r="I9" s="62">
        <f>SUM(I4:I8)</f>
        <v>0</v>
      </c>
      <c r="J9" s="63"/>
      <c r="K9" s="64" t="s">
        <v>91</v>
      </c>
      <c r="L9" s="62">
        <f>SUM(L4:L8)</f>
        <v>1</v>
      </c>
      <c r="M9" s="62">
        <f>SUM(M4:M8)</f>
        <v>1</v>
      </c>
      <c r="N9" s="62">
        <f>SUM(N4:N8)</f>
        <v>2</v>
      </c>
      <c r="O9" s="63"/>
      <c r="P9" s="64" t="s">
        <v>91</v>
      </c>
      <c r="Q9" s="62">
        <f>SUM(Q4:Q8)</f>
        <v>1</v>
      </c>
      <c r="R9" s="62">
        <f>SUM(R4:R8)</f>
        <v>2</v>
      </c>
      <c r="S9" s="62">
        <f>SUM(S4:S8)</f>
        <v>3</v>
      </c>
      <c r="U9" s="65">
        <f>Q9+L9+G9+B9</f>
        <v>2</v>
      </c>
      <c r="V9" s="65">
        <f>R9+M9+H9+C9</f>
        <v>3</v>
      </c>
      <c r="X9" s="57" t="s">
        <v>8</v>
      </c>
      <c r="Y9" s="57">
        <v>7</v>
      </c>
    </row>
    <row r="10" spans="1:25" x14ac:dyDescent="0.15">
      <c r="A10" s="66"/>
      <c r="B10" s="66"/>
      <c r="C10" s="66"/>
      <c r="D10" s="66"/>
      <c r="F10" s="66"/>
      <c r="G10" s="66"/>
      <c r="H10" s="66"/>
      <c r="I10" s="66"/>
      <c r="K10" s="66"/>
      <c r="L10" s="66"/>
      <c r="M10" s="66"/>
      <c r="N10" s="66"/>
      <c r="P10" s="66"/>
      <c r="Q10" s="66"/>
      <c r="R10" s="66"/>
      <c r="S10" s="66"/>
      <c r="X10" s="57" t="s">
        <v>9</v>
      </c>
      <c r="Y10" s="57">
        <v>8</v>
      </c>
    </row>
    <row r="11" spans="1:25" x14ac:dyDescent="0.15">
      <c r="A11" s="64" t="s">
        <v>0</v>
      </c>
      <c r="B11" s="64" t="s">
        <v>89</v>
      </c>
      <c r="C11" s="64" t="s">
        <v>90</v>
      </c>
      <c r="D11" s="64" t="s">
        <v>91</v>
      </c>
      <c r="E11" s="63"/>
      <c r="F11" s="64" t="s">
        <v>0</v>
      </c>
      <c r="G11" s="64" t="s">
        <v>89</v>
      </c>
      <c r="H11" s="64" t="s">
        <v>90</v>
      </c>
      <c r="I11" s="64" t="s">
        <v>91</v>
      </c>
      <c r="J11" s="63"/>
      <c r="K11" s="64" t="s">
        <v>0</v>
      </c>
      <c r="L11" s="64" t="s">
        <v>89</v>
      </c>
      <c r="M11" s="64" t="s">
        <v>90</v>
      </c>
      <c r="N11" s="64" t="s">
        <v>91</v>
      </c>
      <c r="O11" s="63"/>
      <c r="P11" s="64" t="s">
        <v>0</v>
      </c>
      <c r="Q11" s="64" t="s">
        <v>89</v>
      </c>
      <c r="R11" s="64" t="s">
        <v>90</v>
      </c>
      <c r="S11" s="64" t="s">
        <v>91</v>
      </c>
      <c r="X11" s="57" t="s">
        <v>10</v>
      </c>
      <c r="Y11" s="57">
        <v>9</v>
      </c>
    </row>
    <row r="12" spans="1:25" x14ac:dyDescent="0.15">
      <c r="A12" s="62">
        <v>20</v>
      </c>
      <c r="B12" s="62">
        <f>IF(ISNA(VLOOKUP($Y$1*1000+A12,年齢別人口集計表AD2!$A$2:$K$5000,9,FALSE)),0,VLOOKUP($Y$1*1000+A12,年齢別人口集計表AD2!$A$2:$K$5000,9,FALSE))</f>
        <v>1</v>
      </c>
      <c r="C12" s="62">
        <f>IF(ISNA(VLOOKUP($Y$1*1000+A12,年齢別人口集計表AD2!$A$2:$K$5000,10,FALSE)),0,VLOOKUP($Y$1*1000+A12,年齢別人口集計表AD2!$A$2:$K$5000,10,FALSE))</f>
        <v>0</v>
      </c>
      <c r="D12" s="62">
        <f>SUM(B12:C12)</f>
        <v>1</v>
      </c>
      <c r="E12" s="63"/>
      <c r="F12" s="62">
        <v>25</v>
      </c>
      <c r="G12" s="62">
        <f>IF(ISNA(VLOOKUP($Y$1*1000+F12,年齢別人口集計表AD2!$A$2:$K$5000,9,FALSE)),0,VLOOKUP($Y$1*1000+F12,年齢別人口集計表AD2!$A$2:$K$5000,9,FALSE))</f>
        <v>0</v>
      </c>
      <c r="H12" s="62">
        <f>IF(ISNA(VLOOKUP($Y$1*1000+F12,年齢別人口集計表AD2!$A$2:$K$5000,10,FALSE)),0,VLOOKUP($Y$1*1000+F12,年齢別人口集計表AD2!$A$2:$K$5000,10,FALSE))</f>
        <v>0</v>
      </c>
      <c r="I12" s="62">
        <f>SUM(G12:H12)</f>
        <v>0</v>
      </c>
      <c r="J12" s="63"/>
      <c r="K12" s="62">
        <v>30</v>
      </c>
      <c r="L12" s="62">
        <f>IF(ISNA(VLOOKUP($Y$1*1000+K12,年齢別人口集計表AD2!$A$2:$K$5000,9,FALSE)),0,VLOOKUP($Y$1*1000+K12,年齢別人口集計表AD2!$A$2:$K$5000,9,FALSE))</f>
        <v>0</v>
      </c>
      <c r="M12" s="62">
        <f>IF(ISNA(VLOOKUP($Y$1*1000+K12,年齢別人口集計表AD2!$A$2:$K$5000,10,FALSE)),0,VLOOKUP($Y$1*1000+K12,年齢別人口集計表AD2!$A$2:$K$5000,10,FALSE))</f>
        <v>0</v>
      </c>
      <c r="N12" s="62">
        <f>SUM(L12:M12)</f>
        <v>0</v>
      </c>
      <c r="O12" s="63"/>
      <c r="P12" s="62">
        <v>35</v>
      </c>
      <c r="Q12" s="62">
        <f>IF(ISNA(VLOOKUP($Y$1*1000+P12,年齢別人口集計表AD2!$A$2:$K$5000,9,FALSE)),0,VLOOKUP($Y$1*1000+P12,年齢別人口集計表AD2!$A$2:$K$5000,9,FALSE))</f>
        <v>0</v>
      </c>
      <c r="R12" s="62">
        <f>IF(ISNA(VLOOKUP($Y$1*1000+P12,年齢別人口集計表AD2!$A$2:$K$5000,10,FALSE)),0,VLOOKUP($Y$1*1000+P12,年齢別人口集計表AD2!$A$2:$K$5000,10,FALSE))</f>
        <v>0</v>
      </c>
      <c r="S12" s="62">
        <f>SUM(Q12:R12)</f>
        <v>0</v>
      </c>
      <c r="X12" s="57" t="s">
        <v>11</v>
      </c>
      <c r="Y12" s="57">
        <v>10</v>
      </c>
    </row>
    <row r="13" spans="1:25" x14ac:dyDescent="0.15">
      <c r="A13" s="62">
        <v>21</v>
      </c>
      <c r="B13" s="62">
        <f>IF(ISNA(VLOOKUP($Y$1*1000+A13,年齢別人口集計表AD2!$A$2:$K$5000,9,FALSE)),0,VLOOKUP($Y$1*1000+A13,年齢別人口集計表AD2!$A$2:$K$5000,9,FALSE))</f>
        <v>3</v>
      </c>
      <c r="C13" s="62">
        <f>IF(ISNA(VLOOKUP($Y$1*1000+A13,年齢別人口集計表AD2!$A$2:$K$5000,10,FALSE)),0,VLOOKUP($Y$1*1000+A13,年齢別人口集計表AD2!$A$2:$K$5000,10,FALSE))</f>
        <v>0</v>
      </c>
      <c r="D13" s="62">
        <f>SUM(B13:C13)</f>
        <v>3</v>
      </c>
      <c r="E13" s="63"/>
      <c r="F13" s="62">
        <v>26</v>
      </c>
      <c r="G13" s="62">
        <f>IF(ISNA(VLOOKUP($Y$1*1000+F13,年齢別人口集計表AD2!$A$2:$K$5000,9,FALSE)),0,VLOOKUP($Y$1*1000+F13,年齢別人口集計表AD2!$A$2:$K$5000,9,FALSE))</f>
        <v>0</v>
      </c>
      <c r="H13" s="62">
        <f>IF(ISNA(VLOOKUP($Y$1*1000+F13,年齢別人口集計表AD2!$A$2:$K$5000,10,FALSE)),0,VLOOKUP($Y$1*1000+F13,年齢別人口集計表AD2!$A$2:$K$5000,10,FALSE))</f>
        <v>0</v>
      </c>
      <c r="I13" s="62">
        <f>SUM(G13:H13)</f>
        <v>0</v>
      </c>
      <c r="J13" s="63"/>
      <c r="K13" s="62">
        <v>31</v>
      </c>
      <c r="L13" s="62">
        <f>IF(ISNA(VLOOKUP($Y$1*1000+K13,年齢別人口集計表AD2!$A$2:$K$5000,9,FALSE)),0,VLOOKUP($Y$1*1000+K13,年齢別人口集計表AD2!$A$2:$K$5000,9,FALSE))</f>
        <v>1</v>
      </c>
      <c r="M13" s="62">
        <f>IF(ISNA(VLOOKUP($Y$1*1000+K13,年齢別人口集計表AD2!$A$2:$K$5000,10,FALSE)),0,VLOOKUP($Y$1*1000+K13,年齢別人口集計表AD2!$A$2:$K$5000,10,FALSE))</f>
        <v>0</v>
      </c>
      <c r="N13" s="62">
        <f>SUM(L13:M13)</f>
        <v>1</v>
      </c>
      <c r="O13" s="63"/>
      <c r="P13" s="62">
        <v>36</v>
      </c>
      <c r="Q13" s="62">
        <f>IF(ISNA(VLOOKUP($Y$1*1000+P13,年齢別人口集計表AD2!$A$2:$K$5000,9,FALSE)),0,VLOOKUP($Y$1*1000+P13,年齢別人口集計表AD2!$A$2:$K$5000,9,FALSE))</f>
        <v>1</v>
      </c>
      <c r="R13" s="62">
        <f>IF(ISNA(VLOOKUP($Y$1*1000+P13,年齢別人口集計表AD2!$A$2:$K$5000,10,FALSE)),0,VLOOKUP($Y$1*1000+P13,年齢別人口集計表AD2!$A$2:$K$5000,10,FALSE))</f>
        <v>0</v>
      </c>
      <c r="S13" s="62">
        <f>SUM(Q13:R13)</f>
        <v>1</v>
      </c>
      <c r="X13" s="57" t="s">
        <v>12</v>
      </c>
      <c r="Y13" s="57">
        <v>11</v>
      </c>
    </row>
    <row r="14" spans="1:25" x14ac:dyDescent="0.15">
      <c r="A14" s="62">
        <v>22</v>
      </c>
      <c r="B14" s="62">
        <f>IF(ISNA(VLOOKUP($Y$1*1000+A14,年齢別人口集計表AD2!$A$2:$K$5000,9,FALSE)),0,VLOOKUP($Y$1*1000+A14,年齢別人口集計表AD2!$A$2:$K$5000,9,FALSE))</f>
        <v>1</v>
      </c>
      <c r="C14" s="62">
        <f>IF(ISNA(VLOOKUP($Y$1*1000+A14,年齢別人口集計表AD2!$A$2:$K$5000,10,FALSE)),0,VLOOKUP($Y$1*1000+A14,年齢別人口集計表AD2!$A$2:$K$5000,10,FALSE))</f>
        <v>0</v>
      </c>
      <c r="D14" s="62">
        <f>SUM(B14:C14)</f>
        <v>1</v>
      </c>
      <c r="E14" s="63"/>
      <c r="F14" s="62">
        <v>27</v>
      </c>
      <c r="G14" s="62">
        <f>IF(ISNA(VLOOKUP($Y$1*1000+F14,年齢別人口集計表AD2!$A$2:$K$5000,9,FALSE)),0,VLOOKUP($Y$1*1000+F14,年齢別人口集計表AD2!$A$2:$K$5000,9,FALSE))</f>
        <v>1</v>
      </c>
      <c r="H14" s="62">
        <f>IF(ISNA(VLOOKUP($Y$1*1000+F14,年齢別人口集計表AD2!$A$2:$K$5000,10,FALSE)),0,VLOOKUP($Y$1*1000+F14,年齢別人口集計表AD2!$A$2:$K$5000,10,FALSE))</f>
        <v>0</v>
      </c>
      <c r="I14" s="62">
        <f>SUM(G14:H14)</f>
        <v>1</v>
      </c>
      <c r="J14" s="63"/>
      <c r="K14" s="62">
        <v>32</v>
      </c>
      <c r="L14" s="62">
        <f>IF(ISNA(VLOOKUP($Y$1*1000+K14,年齢別人口集計表AD2!$A$2:$K$5000,9,FALSE)),0,VLOOKUP($Y$1*1000+K14,年齢別人口集計表AD2!$A$2:$K$5000,9,FALSE))</f>
        <v>0</v>
      </c>
      <c r="M14" s="62">
        <f>IF(ISNA(VLOOKUP($Y$1*1000+K14,年齢別人口集計表AD2!$A$2:$K$5000,10,FALSE)),0,VLOOKUP($Y$1*1000+K14,年齢別人口集計表AD2!$A$2:$K$5000,10,FALSE))</f>
        <v>0</v>
      </c>
      <c r="N14" s="62">
        <f>SUM(L14:M14)</f>
        <v>0</v>
      </c>
      <c r="O14" s="63"/>
      <c r="P14" s="62">
        <v>37</v>
      </c>
      <c r="Q14" s="62">
        <f>IF(ISNA(VLOOKUP($Y$1*1000+P14,年齢別人口集計表AD2!$A$2:$K$5000,9,FALSE)),0,VLOOKUP($Y$1*1000+P14,年齢別人口集計表AD2!$A$2:$K$5000,9,FALSE))</f>
        <v>0</v>
      </c>
      <c r="R14" s="62">
        <f>IF(ISNA(VLOOKUP($Y$1*1000+P14,年齢別人口集計表AD2!$A$2:$K$5000,10,FALSE)),0,VLOOKUP($Y$1*1000+P14,年齢別人口集計表AD2!$A$2:$K$5000,10,FALSE))</f>
        <v>0</v>
      </c>
      <c r="S14" s="62">
        <f>SUM(Q14:R14)</f>
        <v>0</v>
      </c>
      <c r="X14" s="57" t="s">
        <v>13</v>
      </c>
      <c r="Y14" s="57">
        <v>12</v>
      </c>
    </row>
    <row r="15" spans="1:25" x14ac:dyDescent="0.15">
      <c r="A15" s="62">
        <v>23</v>
      </c>
      <c r="B15" s="62">
        <f>IF(ISNA(VLOOKUP($Y$1*1000+A15,年齢別人口集計表AD2!$A$2:$K$5000,9,FALSE)),0,VLOOKUP($Y$1*1000+A15,年齢別人口集計表AD2!$A$2:$K$5000,9,FALSE))</f>
        <v>0</v>
      </c>
      <c r="C15" s="62">
        <f>IF(ISNA(VLOOKUP($Y$1*1000+A15,年齢別人口集計表AD2!$A$2:$K$5000,10,FALSE)),0,VLOOKUP($Y$1*1000+A15,年齢別人口集計表AD2!$A$2:$K$5000,10,FALSE))</f>
        <v>0</v>
      </c>
      <c r="D15" s="62">
        <f>SUM(B15:C15)</f>
        <v>0</v>
      </c>
      <c r="E15" s="63"/>
      <c r="F15" s="62">
        <v>28</v>
      </c>
      <c r="G15" s="62">
        <f>IF(ISNA(VLOOKUP($Y$1*1000+F15,年齢別人口集計表AD2!$A$2:$K$5000,9,FALSE)),0,VLOOKUP($Y$1*1000+F15,年齢別人口集計表AD2!$A$2:$K$5000,9,FALSE))</f>
        <v>0</v>
      </c>
      <c r="H15" s="62">
        <f>IF(ISNA(VLOOKUP($Y$1*1000+F15,年齢別人口集計表AD2!$A$2:$K$5000,10,FALSE)),0,VLOOKUP($Y$1*1000+F15,年齢別人口集計表AD2!$A$2:$K$5000,10,FALSE))</f>
        <v>0</v>
      </c>
      <c r="I15" s="62">
        <f>SUM(G15:H15)</f>
        <v>0</v>
      </c>
      <c r="J15" s="63"/>
      <c r="K15" s="62">
        <v>33</v>
      </c>
      <c r="L15" s="62">
        <f>IF(ISNA(VLOOKUP($Y$1*1000+K15,年齢別人口集計表AD2!$A$2:$K$5000,9,FALSE)),0,VLOOKUP($Y$1*1000+K15,年齢別人口集計表AD2!$A$2:$K$5000,9,FALSE))</f>
        <v>1</v>
      </c>
      <c r="M15" s="62">
        <f>IF(ISNA(VLOOKUP($Y$1*1000+K15,年齢別人口集計表AD2!$A$2:$K$5000,10,FALSE)),0,VLOOKUP($Y$1*1000+K15,年齢別人口集計表AD2!$A$2:$K$5000,10,FALSE))</f>
        <v>0</v>
      </c>
      <c r="N15" s="62">
        <f>SUM(L15:M15)</f>
        <v>1</v>
      </c>
      <c r="O15" s="63"/>
      <c r="P15" s="62">
        <v>38</v>
      </c>
      <c r="Q15" s="62">
        <f>IF(ISNA(VLOOKUP($Y$1*1000+P15,年齢別人口集計表AD2!$A$2:$K$5000,9,FALSE)),0,VLOOKUP($Y$1*1000+P15,年齢別人口集計表AD2!$A$2:$K$5000,9,FALSE))</f>
        <v>0</v>
      </c>
      <c r="R15" s="62">
        <f>IF(ISNA(VLOOKUP($Y$1*1000+P15,年齢別人口集計表AD2!$A$2:$K$5000,10,FALSE)),0,VLOOKUP($Y$1*1000+P15,年齢別人口集計表AD2!$A$2:$K$5000,10,FALSE))</f>
        <v>0</v>
      </c>
      <c r="S15" s="62">
        <f>SUM(Q15:R15)</f>
        <v>0</v>
      </c>
      <c r="X15" s="57" t="s">
        <v>14</v>
      </c>
      <c r="Y15" s="57">
        <v>13</v>
      </c>
    </row>
    <row r="16" spans="1:25" x14ac:dyDescent="0.15">
      <c r="A16" s="62">
        <v>24</v>
      </c>
      <c r="B16" s="62">
        <f>IF(ISNA(VLOOKUP($Y$1*1000+A16,年齢別人口集計表AD2!$A$2:$K$5000,9,FALSE)),0,VLOOKUP($Y$1*1000+A16,年齢別人口集計表AD2!$A$2:$K$5000,9,FALSE))</f>
        <v>1</v>
      </c>
      <c r="C16" s="62">
        <f>IF(ISNA(VLOOKUP($Y$1*1000+A16,年齢別人口集計表AD2!$A$2:$K$5000,10,FALSE)),0,VLOOKUP($Y$1*1000+A16,年齢別人口集計表AD2!$A$2:$K$5000,10,FALSE))</f>
        <v>0</v>
      </c>
      <c r="D16" s="62">
        <f>SUM(B16:C16)</f>
        <v>1</v>
      </c>
      <c r="E16" s="63"/>
      <c r="F16" s="62">
        <v>29</v>
      </c>
      <c r="G16" s="62">
        <f>IF(ISNA(VLOOKUP($Y$1*1000+F16,年齢別人口集計表AD2!$A$2:$K$5000,9,FALSE)),0,VLOOKUP($Y$1*1000+F16,年齢別人口集計表AD2!$A$2:$K$5000,9,FALSE))</f>
        <v>0</v>
      </c>
      <c r="H16" s="62">
        <f>IF(ISNA(VLOOKUP($Y$1*1000+F16,年齢別人口集計表AD2!$A$2:$K$5000,10,FALSE)),0,VLOOKUP($Y$1*1000+F16,年齢別人口集計表AD2!$A$2:$K$5000,10,FALSE))</f>
        <v>0</v>
      </c>
      <c r="I16" s="62">
        <f>SUM(G16:H16)</f>
        <v>0</v>
      </c>
      <c r="J16" s="63"/>
      <c r="K16" s="62">
        <v>34</v>
      </c>
      <c r="L16" s="62">
        <f>IF(ISNA(VLOOKUP($Y$1*1000+K16,年齢別人口集計表AD2!$A$2:$K$5000,9,FALSE)),0,VLOOKUP($Y$1*1000+K16,年齢別人口集計表AD2!$A$2:$K$5000,9,FALSE))</f>
        <v>0</v>
      </c>
      <c r="M16" s="62">
        <f>IF(ISNA(VLOOKUP($Y$1*1000+K16,年齢別人口集計表AD2!$A$2:$K$5000,10,FALSE)),0,VLOOKUP($Y$1*1000+K16,年齢別人口集計表AD2!$A$2:$K$5000,10,FALSE))</f>
        <v>0</v>
      </c>
      <c r="N16" s="62">
        <f>SUM(L16:M16)</f>
        <v>0</v>
      </c>
      <c r="O16" s="63"/>
      <c r="P16" s="62">
        <v>39</v>
      </c>
      <c r="Q16" s="62">
        <f>IF(ISNA(VLOOKUP($Y$1*1000+P16,年齢別人口集計表AD2!$A$2:$K$5000,9,FALSE)),0,VLOOKUP($Y$1*1000+P16,年齢別人口集計表AD2!$A$2:$K$5000,9,FALSE))</f>
        <v>0</v>
      </c>
      <c r="R16" s="62">
        <f>IF(ISNA(VLOOKUP($Y$1*1000+P16,年齢別人口集計表AD2!$A$2:$K$5000,10,FALSE)),0,VLOOKUP($Y$1*1000+P16,年齢別人口集計表AD2!$A$2:$K$5000,10,FALSE))</f>
        <v>0</v>
      </c>
      <c r="S16" s="62">
        <f>SUM(Q16:R16)</f>
        <v>0</v>
      </c>
      <c r="X16" s="57" t="s">
        <v>15</v>
      </c>
      <c r="Y16" s="57">
        <v>14</v>
      </c>
    </row>
    <row r="17" spans="1:25" x14ac:dyDescent="0.15">
      <c r="A17" s="64" t="s">
        <v>91</v>
      </c>
      <c r="B17" s="62">
        <f>SUM(B12:B16)</f>
        <v>6</v>
      </c>
      <c r="C17" s="62">
        <f>SUM(C12:C16)</f>
        <v>0</v>
      </c>
      <c r="D17" s="62">
        <f>SUM(D12:D16)</f>
        <v>6</v>
      </c>
      <c r="E17" s="63"/>
      <c r="F17" s="64" t="s">
        <v>91</v>
      </c>
      <c r="G17" s="62">
        <f>SUM(G12:G16)</f>
        <v>1</v>
      </c>
      <c r="H17" s="62">
        <f>SUM(H12:H16)</f>
        <v>0</v>
      </c>
      <c r="I17" s="62">
        <f>SUM(I12:I16)</f>
        <v>1</v>
      </c>
      <c r="J17" s="63"/>
      <c r="K17" s="64" t="s">
        <v>91</v>
      </c>
      <c r="L17" s="62">
        <f>SUM(L12:L16)</f>
        <v>2</v>
      </c>
      <c r="M17" s="62">
        <f>SUM(M12:M16)</f>
        <v>0</v>
      </c>
      <c r="N17" s="62">
        <f>SUM(N12:N16)</f>
        <v>2</v>
      </c>
      <c r="O17" s="63"/>
      <c r="P17" s="64" t="s">
        <v>91</v>
      </c>
      <c r="Q17" s="62">
        <f>SUM(Q12:Q16)</f>
        <v>1</v>
      </c>
      <c r="R17" s="62">
        <f>SUM(R12:R16)</f>
        <v>0</v>
      </c>
      <c r="S17" s="62">
        <f>SUM(S12:S16)</f>
        <v>1</v>
      </c>
      <c r="U17" s="65">
        <f>Q17+L17+G17+B17</f>
        <v>10</v>
      </c>
      <c r="V17" s="65">
        <f>R17+M17+H17+C17</f>
        <v>0</v>
      </c>
      <c r="X17" s="57" t="s">
        <v>16</v>
      </c>
      <c r="Y17" s="57">
        <v>15</v>
      </c>
    </row>
    <row r="18" spans="1:25" x14ac:dyDescent="0.15">
      <c r="A18" s="66"/>
      <c r="B18" s="66"/>
      <c r="C18" s="66"/>
      <c r="D18" s="66"/>
      <c r="F18" s="66"/>
      <c r="G18" s="66"/>
      <c r="H18" s="66"/>
      <c r="I18" s="66"/>
      <c r="K18" s="66"/>
      <c r="L18" s="66"/>
      <c r="M18" s="66"/>
      <c r="N18" s="66"/>
      <c r="P18" s="66"/>
      <c r="Q18" s="66"/>
      <c r="R18" s="66"/>
      <c r="S18" s="66"/>
      <c r="X18" s="57" t="s">
        <v>17</v>
      </c>
      <c r="Y18" s="57">
        <v>16</v>
      </c>
    </row>
    <row r="19" spans="1:25" x14ac:dyDescent="0.15">
      <c r="A19" s="64" t="s">
        <v>0</v>
      </c>
      <c r="B19" s="64" t="s">
        <v>89</v>
      </c>
      <c r="C19" s="64" t="s">
        <v>90</v>
      </c>
      <c r="D19" s="64" t="s">
        <v>91</v>
      </c>
      <c r="E19" s="63"/>
      <c r="F19" s="64" t="s">
        <v>0</v>
      </c>
      <c r="G19" s="64" t="s">
        <v>89</v>
      </c>
      <c r="H19" s="64" t="s">
        <v>90</v>
      </c>
      <c r="I19" s="64" t="s">
        <v>91</v>
      </c>
      <c r="J19" s="63"/>
      <c r="K19" s="64" t="s">
        <v>0</v>
      </c>
      <c r="L19" s="64" t="s">
        <v>89</v>
      </c>
      <c r="M19" s="64" t="s">
        <v>90</v>
      </c>
      <c r="N19" s="64" t="s">
        <v>91</v>
      </c>
      <c r="O19" s="63"/>
      <c r="P19" s="64" t="s">
        <v>0</v>
      </c>
      <c r="Q19" s="64" t="s">
        <v>89</v>
      </c>
      <c r="R19" s="64" t="s">
        <v>90</v>
      </c>
      <c r="S19" s="64" t="s">
        <v>91</v>
      </c>
      <c r="X19" s="57" t="s">
        <v>18</v>
      </c>
      <c r="Y19" s="57">
        <v>17</v>
      </c>
    </row>
    <row r="20" spans="1:25" x14ac:dyDescent="0.15">
      <c r="A20" s="62">
        <v>40</v>
      </c>
      <c r="B20" s="62">
        <f>IF(ISNA(VLOOKUP($Y$1*1000+A20,年齢別人口集計表AD2!$A$2:$K$5000,9,FALSE)),0,VLOOKUP($Y$1*1000+A20,年齢別人口集計表AD2!$A$2:$K$5000,9,FALSE))</f>
        <v>1</v>
      </c>
      <c r="C20" s="62">
        <f>IF(ISNA(VLOOKUP($Y$1*1000+A20,年齢別人口集計表AD2!$A$2:$K$5000,10,FALSE)),0,VLOOKUP($Y$1*1000+A20,年齢別人口集計表AD2!$A$2:$K$5000,10,FALSE))</f>
        <v>0</v>
      </c>
      <c r="D20" s="62">
        <f>SUM(B20:C20)</f>
        <v>1</v>
      </c>
      <c r="E20" s="63"/>
      <c r="F20" s="62">
        <v>45</v>
      </c>
      <c r="G20" s="62">
        <f>IF(ISNA(VLOOKUP($Y$1*1000+F20,年齢別人口集計表AD2!$A$2:$K$5000,9,FALSE)),0,VLOOKUP($Y$1*1000+F20,年齢別人口集計表AD2!$A$2:$K$5000,9,FALSE))</f>
        <v>0</v>
      </c>
      <c r="H20" s="62">
        <f>IF(ISNA(VLOOKUP($Y$1*1000+F20,年齢別人口集計表AD2!$A$2:$K$5000,10,FALSE)),0,VLOOKUP($Y$1*1000+F20,年齢別人口集計表AD2!$A$2:$K$5000,10,FALSE))</f>
        <v>0</v>
      </c>
      <c r="I20" s="62">
        <f>SUM(G20:H20)</f>
        <v>0</v>
      </c>
      <c r="J20" s="63"/>
      <c r="K20" s="62">
        <v>50</v>
      </c>
      <c r="L20" s="62">
        <f>IF(ISNA(VLOOKUP($Y$1*1000+K20,年齢別人口集計表AD2!$A$2:$K$5000,9,FALSE)),0,VLOOKUP($Y$1*1000+K20,年齢別人口集計表AD2!$A$2:$K$5000,9,FALSE))</f>
        <v>0</v>
      </c>
      <c r="M20" s="62">
        <f>IF(ISNA(VLOOKUP($Y$1*1000+K20,年齢別人口集計表AD2!$A$2:$K$5000,10,FALSE)),0,VLOOKUP($Y$1*1000+K20,年齢別人口集計表AD2!$A$2:$K$5000,10,FALSE))</f>
        <v>1</v>
      </c>
      <c r="N20" s="62">
        <f>SUM(L20:M20)</f>
        <v>1</v>
      </c>
      <c r="O20" s="63"/>
      <c r="P20" s="62">
        <v>55</v>
      </c>
      <c r="Q20" s="62">
        <f>IF(ISNA(VLOOKUP($Y$1*1000+P20,年齢別人口集計表AD2!$A$2:$K$5000,9,FALSE)),0,VLOOKUP($Y$1*1000+P20,年齢別人口集計表AD2!$A$2:$K$5000,9,FALSE))</f>
        <v>0</v>
      </c>
      <c r="R20" s="62">
        <f>IF(ISNA(VLOOKUP($Y$1*1000+P20,年齢別人口集計表AD2!$A$2:$K$5000,10,FALSE)),0,VLOOKUP($Y$1*1000+P20,年齢別人口集計表AD2!$A$2:$K$5000,10,FALSE))</f>
        <v>0</v>
      </c>
      <c r="S20" s="62">
        <f>SUM(Q20:R20)</f>
        <v>0</v>
      </c>
      <c r="X20" s="57" t="s">
        <v>19</v>
      </c>
      <c r="Y20" s="57">
        <v>18</v>
      </c>
    </row>
    <row r="21" spans="1:25" x14ac:dyDescent="0.15">
      <c r="A21" s="62">
        <v>41</v>
      </c>
      <c r="B21" s="62">
        <f>IF(ISNA(VLOOKUP($Y$1*1000+A21,年齢別人口集計表AD2!$A$2:$K$5000,9,FALSE)),0,VLOOKUP($Y$1*1000+A21,年齢別人口集計表AD2!$A$2:$K$5000,9,FALSE))</f>
        <v>0</v>
      </c>
      <c r="C21" s="62">
        <f>IF(ISNA(VLOOKUP($Y$1*1000+A21,年齢別人口集計表AD2!$A$2:$K$5000,10,FALSE)),0,VLOOKUP($Y$1*1000+A21,年齢別人口集計表AD2!$A$2:$K$5000,10,FALSE))</f>
        <v>0</v>
      </c>
      <c r="D21" s="62">
        <f>SUM(B21:C21)</f>
        <v>0</v>
      </c>
      <c r="E21" s="63"/>
      <c r="F21" s="62">
        <v>46</v>
      </c>
      <c r="G21" s="62">
        <f>IF(ISNA(VLOOKUP($Y$1*1000+F21,年齢別人口集計表AD2!$A$2:$K$5000,9,FALSE)),0,VLOOKUP($Y$1*1000+F21,年齢別人口集計表AD2!$A$2:$K$5000,9,FALSE))</f>
        <v>0</v>
      </c>
      <c r="H21" s="62">
        <f>IF(ISNA(VLOOKUP($Y$1*1000+F21,年齢別人口集計表AD2!$A$2:$K$5000,10,FALSE)),0,VLOOKUP($Y$1*1000+F21,年齢別人口集計表AD2!$A$2:$K$5000,10,FALSE))</f>
        <v>0</v>
      </c>
      <c r="I21" s="62">
        <f>SUM(G21:H21)</f>
        <v>0</v>
      </c>
      <c r="J21" s="63"/>
      <c r="K21" s="62">
        <v>51</v>
      </c>
      <c r="L21" s="62">
        <f>IF(ISNA(VLOOKUP($Y$1*1000+K21,年齢別人口集計表AD2!$A$2:$K$5000,9,FALSE)),0,VLOOKUP($Y$1*1000+K21,年齢別人口集計表AD2!$A$2:$K$5000,9,FALSE))</f>
        <v>0</v>
      </c>
      <c r="M21" s="62">
        <f>IF(ISNA(VLOOKUP($Y$1*1000+K21,年齢別人口集計表AD2!$A$2:$K$5000,10,FALSE)),0,VLOOKUP($Y$1*1000+K21,年齢別人口集計表AD2!$A$2:$K$5000,10,FALSE))</f>
        <v>0</v>
      </c>
      <c r="N21" s="62">
        <f>SUM(L21:M21)</f>
        <v>0</v>
      </c>
      <c r="O21" s="63"/>
      <c r="P21" s="62">
        <v>56</v>
      </c>
      <c r="Q21" s="62">
        <f>IF(ISNA(VLOOKUP($Y$1*1000+P21,年齢別人口集計表AD2!$A$2:$K$5000,9,FALSE)),0,VLOOKUP($Y$1*1000+P21,年齢別人口集計表AD2!$A$2:$K$5000,9,FALSE))</f>
        <v>0</v>
      </c>
      <c r="R21" s="62">
        <f>IF(ISNA(VLOOKUP($Y$1*1000+P21,年齢別人口集計表AD2!$A$2:$K$5000,10,FALSE)),0,VLOOKUP($Y$1*1000+P21,年齢別人口集計表AD2!$A$2:$K$5000,10,FALSE))</f>
        <v>0</v>
      </c>
      <c r="S21" s="62">
        <f>SUM(Q21:R21)</f>
        <v>0</v>
      </c>
      <c r="X21" s="57" t="s">
        <v>120</v>
      </c>
      <c r="Y21" s="57">
        <v>19</v>
      </c>
    </row>
    <row r="22" spans="1:25" x14ac:dyDescent="0.15">
      <c r="A22" s="62">
        <v>42</v>
      </c>
      <c r="B22" s="62">
        <f>IF(ISNA(VLOOKUP($Y$1*1000+A22,年齢別人口集計表AD2!$A$2:$K$5000,9,FALSE)),0,VLOOKUP($Y$1*1000+A22,年齢別人口集計表AD2!$A$2:$K$5000,9,FALSE))</f>
        <v>0</v>
      </c>
      <c r="C22" s="62">
        <f>IF(ISNA(VLOOKUP($Y$1*1000+A22,年齢別人口集計表AD2!$A$2:$K$5000,10,FALSE)),0,VLOOKUP($Y$1*1000+A22,年齢別人口集計表AD2!$A$2:$K$5000,10,FALSE))</f>
        <v>1</v>
      </c>
      <c r="D22" s="62">
        <f>SUM(B22:C22)</f>
        <v>1</v>
      </c>
      <c r="E22" s="63"/>
      <c r="F22" s="62">
        <v>47</v>
      </c>
      <c r="G22" s="62">
        <f>IF(ISNA(VLOOKUP($Y$1*1000+F22,年齢別人口集計表AD2!$A$2:$K$5000,9,FALSE)),0,VLOOKUP($Y$1*1000+F22,年齢別人口集計表AD2!$A$2:$K$5000,9,FALSE))</f>
        <v>1</v>
      </c>
      <c r="H22" s="62">
        <f>IF(ISNA(VLOOKUP($Y$1*1000+F22,年齢別人口集計表AD2!$A$2:$K$5000,10,FALSE)),0,VLOOKUP($Y$1*1000+F22,年齢別人口集計表AD2!$A$2:$K$5000,10,FALSE))</f>
        <v>0</v>
      </c>
      <c r="I22" s="62">
        <f>SUM(G22:H22)</f>
        <v>1</v>
      </c>
      <c r="J22" s="63"/>
      <c r="K22" s="62">
        <v>52</v>
      </c>
      <c r="L22" s="62">
        <f>IF(ISNA(VLOOKUP($Y$1*1000+K22,年齢別人口集計表AD2!$A$2:$K$5000,9,FALSE)),0,VLOOKUP($Y$1*1000+K22,年齢別人口集計表AD2!$A$2:$K$5000,9,FALSE))</f>
        <v>0</v>
      </c>
      <c r="M22" s="62">
        <f>IF(ISNA(VLOOKUP($Y$1*1000+K22,年齢別人口集計表AD2!$A$2:$K$5000,10,FALSE)),0,VLOOKUP($Y$1*1000+K22,年齢別人口集計表AD2!$A$2:$K$5000,10,FALSE))</f>
        <v>0</v>
      </c>
      <c r="N22" s="62">
        <f>SUM(L22:M22)</f>
        <v>0</v>
      </c>
      <c r="O22" s="63"/>
      <c r="P22" s="62">
        <v>57</v>
      </c>
      <c r="Q22" s="62">
        <f>IF(ISNA(VLOOKUP($Y$1*1000+P22,年齢別人口集計表AD2!$A$2:$K$5000,9,FALSE)),0,VLOOKUP($Y$1*1000+P22,年齢別人口集計表AD2!$A$2:$K$5000,9,FALSE))</f>
        <v>0</v>
      </c>
      <c r="R22" s="62">
        <f>IF(ISNA(VLOOKUP($Y$1*1000+P22,年齢別人口集計表AD2!$A$2:$K$5000,10,FALSE)),0,VLOOKUP($Y$1*1000+P22,年齢別人口集計表AD2!$A$2:$K$5000,10,FALSE))</f>
        <v>0</v>
      </c>
      <c r="S22" s="62">
        <f>SUM(Q22:R22)</f>
        <v>0</v>
      </c>
      <c r="X22" s="57" t="s">
        <v>20</v>
      </c>
      <c r="Y22" s="57">
        <v>22</v>
      </c>
    </row>
    <row r="23" spans="1:25" x14ac:dyDescent="0.15">
      <c r="A23" s="62">
        <v>43</v>
      </c>
      <c r="B23" s="62">
        <f>IF(ISNA(VLOOKUP($Y$1*1000+A23,年齢別人口集計表AD2!$A$2:$K$5000,9,FALSE)),0,VLOOKUP($Y$1*1000+A23,年齢別人口集計表AD2!$A$2:$K$5000,9,FALSE))</f>
        <v>0</v>
      </c>
      <c r="C23" s="62">
        <f>IF(ISNA(VLOOKUP($Y$1*1000+A23,年齢別人口集計表AD2!$A$2:$K$5000,10,FALSE)),0,VLOOKUP($Y$1*1000+A23,年齢別人口集計表AD2!$A$2:$K$5000,10,FALSE))</f>
        <v>0</v>
      </c>
      <c r="D23" s="62">
        <f>SUM(B23:C23)</f>
        <v>0</v>
      </c>
      <c r="E23" s="63"/>
      <c r="F23" s="62">
        <v>48</v>
      </c>
      <c r="G23" s="62">
        <f>IF(ISNA(VLOOKUP($Y$1*1000+F23,年齢別人口集計表AD2!$A$2:$K$5000,9,FALSE)),0,VLOOKUP($Y$1*1000+F23,年齢別人口集計表AD2!$A$2:$K$5000,9,FALSE))</f>
        <v>1</v>
      </c>
      <c r="H23" s="62">
        <f>IF(ISNA(VLOOKUP($Y$1*1000+F23,年齢別人口集計表AD2!$A$2:$K$5000,10,FALSE)),0,VLOOKUP($Y$1*1000+F23,年齢別人口集計表AD2!$A$2:$K$5000,10,FALSE))</f>
        <v>0</v>
      </c>
      <c r="I23" s="62">
        <f>SUM(G23:H23)</f>
        <v>1</v>
      </c>
      <c r="J23" s="63"/>
      <c r="K23" s="62">
        <v>53</v>
      </c>
      <c r="L23" s="62">
        <f>IF(ISNA(VLOOKUP($Y$1*1000+K23,年齢別人口集計表AD2!$A$2:$K$5000,9,FALSE)),0,VLOOKUP($Y$1*1000+K23,年齢別人口集計表AD2!$A$2:$K$5000,9,FALSE))</f>
        <v>1</v>
      </c>
      <c r="M23" s="62">
        <f>IF(ISNA(VLOOKUP($Y$1*1000+K23,年齢別人口集計表AD2!$A$2:$K$5000,10,FALSE)),0,VLOOKUP($Y$1*1000+K23,年齢別人口集計表AD2!$A$2:$K$5000,10,FALSE))</f>
        <v>0</v>
      </c>
      <c r="N23" s="62">
        <f>SUM(L23:M23)</f>
        <v>1</v>
      </c>
      <c r="O23" s="63"/>
      <c r="P23" s="62">
        <v>58</v>
      </c>
      <c r="Q23" s="62">
        <f>IF(ISNA(VLOOKUP($Y$1*1000+P23,年齢別人口集計表AD2!$A$2:$K$5000,9,FALSE)),0,VLOOKUP($Y$1*1000+P23,年齢別人口集計表AD2!$A$2:$K$5000,9,FALSE))</f>
        <v>1</v>
      </c>
      <c r="R23" s="62">
        <f>IF(ISNA(VLOOKUP($Y$1*1000+P23,年齢別人口集計表AD2!$A$2:$K$5000,10,FALSE)),0,VLOOKUP($Y$1*1000+P23,年齢別人口集計表AD2!$A$2:$K$5000,10,FALSE))</f>
        <v>0</v>
      </c>
      <c r="S23" s="62">
        <f>SUM(Q23:R23)</f>
        <v>1</v>
      </c>
      <c r="X23" s="57" t="s">
        <v>21</v>
      </c>
      <c r="Y23" s="57">
        <v>23</v>
      </c>
    </row>
    <row r="24" spans="1:25" x14ac:dyDescent="0.15">
      <c r="A24" s="62">
        <v>44</v>
      </c>
      <c r="B24" s="62">
        <f>IF(ISNA(VLOOKUP($Y$1*1000+A24,年齢別人口集計表AD2!$A$2:$K$5000,9,FALSE)),0,VLOOKUP($Y$1*1000+A24,年齢別人口集計表AD2!$A$2:$K$5000,9,FALSE))</f>
        <v>0</v>
      </c>
      <c r="C24" s="62">
        <f>IF(ISNA(VLOOKUP($Y$1*1000+A24,年齢別人口集計表AD2!$A$2:$K$5000,10,FALSE)),0,VLOOKUP($Y$1*1000+A24,年齢別人口集計表AD2!$A$2:$K$5000,10,FALSE))</f>
        <v>0</v>
      </c>
      <c r="D24" s="62">
        <f>SUM(B24:C24)</f>
        <v>0</v>
      </c>
      <c r="E24" s="63"/>
      <c r="F24" s="62">
        <v>49</v>
      </c>
      <c r="G24" s="62">
        <f>IF(ISNA(VLOOKUP($Y$1*1000+F24,年齢別人口集計表AD2!$A$2:$K$5000,9,FALSE)),0,VLOOKUP($Y$1*1000+F24,年齢別人口集計表AD2!$A$2:$K$5000,9,FALSE))</f>
        <v>0</v>
      </c>
      <c r="H24" s="62">
        <f>IF(ISNA(VLOOKUP($Y$1*1000+F24,年齢別人口集計表AD2!$A$2:$K$5000,10,FALSE)),0,VLOOKUP($Y$1*1000+F24,年齢別人口集計表AD2!$A$2:$K$5000,10,FALSE))</f>
        <v>0</v>
      </c>
      <c r="I24" s="62">
        <f>SUM(G24:H24)</f>
        <v>0</v>
      </c>
      <c r="J24" s="63"/>
      <c r="K24" s="62">
        <v>54</v>
      </c>
      <c r="L24" s="62">
        <f>IF(ISNA(VLOOKUP($Y$1*1000+K24,年齢別人口集計表AD2!$A$2:$K$5000,9,FALSE)),0,VLOOKUP($Y$1*1000+K24,年齢別人口集計表AD2!$A$2:$K$5000,9,FALSE))</f>
        <v>0</v>
      </c>
      <c r="M24" s="62">
        <f>IF(ISNA(VLOOKUP($Y$1*1000+K24,年齢別人口集計表AD2!$A$2:$K$5000,10,FALSE)),0,VLOOKUP($Y$1*1000+K24,年齢別人口集計表AD2!$A$2:$K$5000,10,FALSE))</f>
        <v>0</v>
      </c>
      <c r="N24" s="62">
        <f>SUM(L24:M24)</f>
        <v>0</v>
      </c>
      <c r="O24" s="63"/>
      <c r="P24" s="62">
        <v>59</v>
      </c>
      <c r="Q24" s="62">
        <f>IF(ISNA(VLOOKUP($Y$1*1000+P24,年齢別人口集計表AD2!$A$2:$K$5000,9,FALSE)),0,VLOOKUP($Y$1*1000+P24,年齢別人口集計表AD2!$A$2:$K$5000,9,FALSE))</f>
        <v>1</v>
      </c>
      <c r="R24" s="62">
        <f>IF(ISNA(VLOOKUP($Y$1*1000+P24,年齢別人口集計表AD2!$A$2:$K$5000,10,FALSE)),0,VLOOKUP($Y$1*1000+P24,年齢別人口集計表AD2!$A$2:$K$5000,10,FALSE))</f>
        <v>0</v>
      </c>
      <c r="S24" s="62">
        <f>SUM(Q24:R24)</f>
        <v>1</v>
      </c>
      <c r="X24" s="57" t="s">
        <v>22</v>
      </c>
      <c r="Y24" s="57">
        <v>24</v>
      </c>
    </row>
    <row r="25" spans="1:25" x14ac:dyDescent="0.15">
      <c r="A25" s="64" t="s">
        <v>91</v>
      </c>
      <c r="B25" s="62">
        <f>SUM(B20:B24)</f>
        <v>1</v>
      </c>
      <c r="C25" s="62">
        <f>SUM(C20:C24)</f>
        <v>1</v>
      </c>
      <c r="D25" s="62">
        <f>SUM(D20:D24)</f>
        <v>2</v>
      </c>
      <c r="E25" s="63"/>
      <c r="F25" s="64" t="s">
        <v>91</v>
      </c>
      <c r="G25" s="62">
        <f>SUM(G20:G24)</f>
        <v>2</v>
      </c>
      <c r="H25" s="62">
        <f>SUM(H20:H24)</f>
        <v>0</v>
      </c>
      <c r="I25" s="62">
        <f>SUM(I20:I24)</f>
        <v>2</v>
      </c>
      <c r="J25" s="63"/>
      <c r="K25" s="64" t="s">
        <v>91</v>
      </c>
      <c r="L25" s="62">
        <f>SUM(L20:L24)</f>
        <v>1</v>
      </c>
      <c r="M25" s="62">
        <f>SUM(M20:M24)</f>
        <v>1</v>
      </c>
      <c r="N25" s="62">
        <f>SUM(N20:N24)</f>
        <v>2</v>
      </c>
      <c r="O25" s="63"/>
      <c r="P25" s="64" t="s">
        <v>91</v>
      </c>
      <c r="Q25" s="62">
        <f>SUM(Q20:Q24)</f>
        <v>2</v>
      </c>
      <c r="R25" s="62">
        <f>SUM(R20:R24)</f>
        <v>0</v>
      </c>
      <c r="S25" s="62">
        <f>SUM(S20:S24)</f>
        <v>2</v>
      </c>
      <c r="U25" s="65">
        <f>Q25+L25+G25+B25</f>
        <v>6</v>
      </c>
      <c r="V25" s="65">
        <f>R25+M25+H25+C25</f>
        <v>2</v>
      </c>
      <c r="X25" s="57" t="s">
        <v>23</v>
      </c>
      <c r="Y25" s="57">
        <v>25</v>
      </c>
    </row>
    <row r="26" spans="1:25" x14ac:dyDescent="0.15">
      <c r="A26" s="66"/>
      <c r="B26" s="66"/>
      <c r="C26" s="66"/>
      <c r="D26" s="66"/>
      <c r="F26" s="66"/>
      <c r="G26" s="66"/>
      <c r="H26" s="66"/>
      <c r="I26" s="66"/>
      <c r="K26" s="66"/>
      <c r="L26" s="66"/>
      <c r="M26" s="66"/>
      <c r="N26" s="66"/>
      <c r="P26" s="66"/>
      <c r="Q26" s="66"/>
      <c r="R26" s="66"/>
      <c r="S26" s="66"/>
      <c r="X26" s="57" t="s">
        <v>24</v>
      </c>
      <c r="Y26" s="57">
        <v>26</v>
      </c>
    </row>
    <row r="27" spans="1:25" x14ac:dyDescent="0.15">
      <c r="A27" s="64" t="s">
        <v>0</v>
      </c>
      <c r="B27" s="64" t="s">
        <v>89</v>
      </c>
      <c r="C27" s="64" t="s">
        <v>90</v>
      </c>
      <c r="D27" s="64" t="s">
        <v>91</v>
      </c>
      <c r="E27" s="63"/>
      <c r="F27" s="64" t="s">
        <v>0</v>
      </c>
      <c r="G27" s="64" t="s">
        <v>89</v>
      </c>
      <c r="H27" s="64" t="s">
        <v>90</v>
      </c>
      <c r="I27" s="64" t="s">
        <v>91</v>
      </c>
      <c r="J27" s="63"/>
      <c r="K27" s="64" t="s">
        <v>0</v>
      </c>
      <c r="L27" s="64" t="s">
        <v>89</v>
      </c>
      <c r="M27" s="64" t="s">
        <v>90</v>
      </c>
      <c r="N27" s="64" t="s">
        <v>91</v>
      </c>
      <c r="O27" s="63"/>
      <c r="P27" s="64" t="s">
        <v>0</v>
      </c>
      <c r="Q27" s="64" t="s">
        <v>89</v>
      </c>
      <c r="R27" s="64" t="s">
        <v>90</v>
      </c>
      <c r="S27" s="64" t="s">
        <v>91</v>
      </c>
      <c r="X27" s="57" t="s">
        <v>25</v>
      </c>
      <c r="Y27" s="57">
        <v>27</v>
      </c>
    </row>
    <row r="28" spans="1:25" x14ac:dyDescent="0.15">
      <c r="A28" s="62">
        <v>60</v>
      </c>
      <c r="B28" s="62">
        <f>IF(ISNA(VLOOKUP($Y$1*1000+A28,年齢別人口集計表AD2!$A$2:$K$5000,9,FALSE)),0,VLOOKUP($Y$1*1000+A28,年齢別人口集計表AD2!$A$2:$K$5000,9,FALSE))</f>
        <v>0</v>
      </c>
      <c r="C28" s="62">
        <f>IF(ISNA(VLOOKUP($Y$1*1000+A28,年齢別人口集計表AD2!$A$2:$K$5000,10,FALSE)),0,VLOOKUP($Y$1*1000+A28,年齢別人口集計表AD2!$A$2:$K$5000,10,FALSE))</f>
        <v>1</v>
      </c>
      <c r="D28" s="62">
        <f>SUM(B28:C28)</f>
        <v>1</v>
      </c>
      <c r="E28" s="63"/>
      <c r="F28" s="62">
        <v>65</v>
      </c>
      <c r="G28" s="62">
        <f>IF(ISNA(VLOOKUP($Y$1*1000+F28,年齢別人口集計表AD2!$A$2:$K$5000,9,FALSE)),0,VLOOKUP($Y$1*1000+F28,年齢別人口集計表AD2!$A$2:$K$5000,9,FALSE))</f>
        <v>0</v>
      </c>
      <c r="H28" s="62">
        <f>IF(ISNA(VLOOKUP($Y$1*1000+F28,年齢別人口集計表AD2!$A$2:$K$5000,10,FALSE)),0,VLOOKUP($Y$1*1000+F28,年齢別人口集計表AD2!$A$2:$K$5000,10,FALSE))</f>
        <v>0</v>
      </c>
      <c r="I28" s="62">
        <f>SUM(G28:H28)</f>
        <v>0</v>
      </c>
      <c r="J28" s="63"/>
      <c r="K28" s="62">
        <v>70</v>
      </c>
      <c r="L28" s="62">
        <f>IF(ISNA(VLOOKUP($Y$1*1000+K28,年齢別人口集計表AD2!$A$2:$K$5000,9,FALSE)),0,VLOOKUP($Y$1*1000+K28,年齢別人口集計表AD2!$A$2:$K$5000,9,FALSE))</f>
        <v>0</v>
      </c>
      <c r="M28" s="62">
        <f>IF(ISNA(VLOOKUP($Y$1*1000+K28,年齢別人口集計表AD2!$A$2:$K$5000,10,FALSE)),0,VLOOKUP($Y$1*1000+K28,年齢別人口集計表AD2!$A$2:$K$5000,10,FALSE))</f>
        <v>0</v>
      </c>
      <c r="N28" s="62">
        <f>SUM(L28:M28)</f>
        <v>0</v>
      </c>
      <c r="O28" s="63"/>
      <c r="P28" s="62">
        <v>75</v>
      </c>
      <c r="Q28" s="62">
        <f>IF(ISNA(VLOOKUP($Y$1*1000+P28,年齢別人口集計表AD2!$A$2:$K$5000,9,FALSE)),0,VLOOKUP($Y$1*1000+P28,年齢別人口集計表AD2!$A$2:$K$5000,9,FALSE))</f>
        <v>1</v>
      </c>
      <c r="R28" s="62">
        <f>IF(ISNA(VLOOKUP($Y$1*1000+P28,年齢別人口集計表AD2!$A$2:$K$5000,10,FALSE)),0,VLOOKUP($Y$1*1000+P28,年齢別人口集計表AD2!$A$2:$K$5000,10,FALSE))</f>
        <v>0</v>
      </c>
      <c r="S28" s="62">
        <f>SUM(Q28:R28)</f>
        <v>1</v>
      </c>
      <c r="X28" s="57" t="s">
        <v>26</v>
      </c>
      <c r="Y28" s="57">
        <v>28</v>
      </c>
    </row>
    <row r="29" spans="1:25" x14ac:dyDescent="0.15">
      <c r="A29" s="62">
        <v>61</v>
      </c>
      <c r="B29" s="62">
        <f>IF(ISNA(VLOOKUP($Y$1*1000+A29,年齢別人口集計表AD2!$A$2:$K$5000,9,FALSE)),0,VLOOKUP($Y$1*1000+A29,年齢別人口集計表AD2!$A$2:$K$5000,9,FALSE))</f>
        <v>0</v>
      </c>
      <c r="C29" s="62">
        <f>IF(ISNA(VLOOKUP($Y$1*1000+A29,年齢別人口集計表AD2!$A$2:$K$5000,10,FALSE)),0,VLOOKUP($Y$1*1000+A29,年齢別人口集計表AD2!$A$2:$K$5000,10,FALSE))</f>
        <v>0</v>
      </c>
      <c r="D29" s="62">
        <f>SUM(B29:C29)</f>
        <v>0</v>
      </c>
      <c r="E29" s="63"/>
      <c r="F29" s="62">
        <v>66</v>
      </c>
      <c r="G29" s="62">
        <f>IF(ISNA(VLOOKUP($Y$1*1000+F29,年齢別人口集計表AD2!$A$2:$K$5000,9,FALSE)),0,VLOOKUP($Y$1*1000+F29,年齢別人口集計表AD2!$A$2:$K$5000,9,FALSE))</f>
        <v>1</v>
      </c>
      <c r="H29" s="62">
        <f>IF(ISNA(VLOOKUP($Y$1*1000+F29,年齢別人口集計表AD2!$A$2:$K$5000,10,FALSE)),0,VLOOKUP($Y$1*1000+F29,年齢別人口集計表AD2!$A$2:$K$5000,10,FALSE))</f>
        <v>0</v>
      </c>
      <c r="I29" s="62">
        <f>SUM(G29:H29)</f>
        <v>1</v>
      </c>
      <c r="J29" s="63"/>
      <c r="K29" s="62">
        <v>71</v>
      </c>
      <c r="L29" s="62">
        <f>IF(ISNA(VLOOKUP($Y$1*1000+K29,年齢別人口集計表AD2!$A$2:$K$5000,9,FALSE)),0,VLOOKUP($Y$1*1000+K29,年齢別人口集計表AD2!$A$2:$K$5000,9,FALSE))</f>
        <v>0</v>
      </c>
      <c r="M29" s="62">
        <f>IF(ISNA(VLOOKUP($Y$1*1000+K29,年齢別人口集計表AD2!$A$2:$K$5000,10,FALSE)),0,VLOOKUP($Y$1*1000+K29,年齢別人口集計表AD2!$A$2:$K$5000,10,FALSE))</f>
        <v>0</v>
      </c>
      <c r="N29" s="62">
        <f>SUM(L29:M29)</f>
        <v>0</v>
      </c>
      <c r="O29" s="63"/>
      <c r="P29" s="62">
        <v>76</v>
      </c>
      <c r="Q29" s="62">
        <f>IF(ISNA(VLOOKUP($Y$1*1000+P29,年齢別人口集計表AD2!$A$2:$K$5000,9,FALSE)),0,VLOOKUP($Y$1*1000+P29,年齢別人口集計表AD2!$A$2:$K$5000,9,FALSE))</f>
        <v>0</v>
      </c>
      <c r="R29" s="62">
        <f>IF(ISNA(VLOOKUP($Y$1*1000+P29,年齢別人口集計表AD2!$A$2:$K$5000,10,FALSE)),0,VLOOKUP($Y$1*1000+P29,年齢別人口集計表AD2!$A$2:$K$5000,10,FALSE))</f>
        <v>3</v>
      </c>
      <c r="S29" s="62">
        <f>SUM(Q29:R29)</f>
        <v>3</v>
      </c>
      <c r="X29" s="57" t="s">
        <v>27</v>
      </c>
      <c r="Y29" s="57">
        <v>29</v>
      </c>
    </row>
    <row r="30" spans="1:25" x14ac:dyDescent="0.15">
      <c r="A30" s="62">
        <v>62</v>
      </c>
      <c r="B30" s="62">
        <f>IF(ISNA(VLOOKUP($Y$1*1000+A30,年齢別人口集計表AD2!$A$2:$K$5000,9,FALSE)),0,VLOOKUP($Y$1*1000+A30,年齢別人口集計表AD2!$A$2:$K$5000,9,FALSE))</f>
        <v>0</v>
      </c>
      <c r="C30" s="62">
        <f>IF(ISNA(VLOOKUP($Y$1*1000+A30,年齢別人口集計表AD2!$A$2:$K$5000,10,FALSE)),0,VLOOKUP($Y$1*1000+A30,年齢別人口集計表AD2!$A$2:$K$5000,10,FALSE))</f>
        <v>1</v>
      </c>
      <c r="D30" s="62">
        <f>SUM(B30:C30)</f>
        <v>1</v>
      </c>
      <c r="E30" s="63"/>
      <c r="F30" s="62">
        <v>67</v>
      </c>
      <c r="G30" s="62">
        <f>IF(ISNA(VLOOKUP($Y$1*1000+F30,年齢別人口集計表AD2!$A$2:$K$5000,9,FALSE)),0,VLOOKUP($Y$1*1000+F30,年齢別人口集計表AD2!$A$2:$K$5000,9,FALSE))</f>
        <v>1</v>
      </c>
      <c r="H30" s="62">
        <f>IF(ISNA(VLOOKUP($Y$1*1000+F30,年齢別人口集計表AD2!$A$2:$K$5000,10,FALSE)),0,VLOOKUP($Y$1*1000+F30,年齢別人口集計表AD2!$A$2:$K$5000,10,FALSE))</f>
        <v>0</v>
      </c>
      <c r="I30" s="62">
        <f>SUM(G30:H30)</f>
        <v>1</v>
      </c>
      <c r="J30" s="63"/>
      <c r="K30" s="62">
        <v>72</v>
      </c>
      <c r="L30" s="62">
        <f>IF(ISNA(VLOOKUP($Y$1*1000+K30,年齢別人口集計表AD2!$A$2:$K$5000,9,FALSE)),0,VLOOKUP($Y$1*1000+K30,年齢別人口集計表AD2!$A$2:$K$5000,9,FALSE))</f>
        <v>0</v>
      </c>
      <c r="M30" s="62">
        <f>IF(ISNA(VLOOKUP($Y$1*1000+K30,年齢別人口集計表AD2!$A$2:$K$5000,10,FALSE)),0,VLOOKUP($Y$1*1000+K30,年齢別人口集計表AD2!$A$2:$K$5000,10,FALSE))</f>
        <v>0</v>
      </c>
      <c r="N30" s="62">
        <f>SUM(L30:M30)</f>
        <v>0</v>
      </c>
      <c r="O30" s="63"/>
      <c r="P30" s="62">
        <v>77</v>
      </c>
      <c r="Q30" s="62">
        <f>IF(ISNA(VLOOKUP($Y$1*1000+P30,年齢別人口集計表AD2!$A$2:$K$5000,9,FALSE)),0,VLOOKUP($Y$1*1000+P30,年齢別人口集計表AD2!$A$2:$K$5000,9,FALSE))</f>
        <v>0</v>
      </c>
      <c r="R30" s="62">
        <f>IF(ISNA(VLOOKUP($Y$1*1000+P30,年齢別人口集計表AD2!$A$2:$K$5000,10,FALSE)),0,VLOOKUP($Y$1*1000+P30,年齢別人口集計表AD2!$A$2:$K$5000,10,FALSE))</f>
        <v>1</v>
      </c>
      <c r="S30" s="62">
        <f>SUM(Q30:R30)</f>
        <v>1</v>
      </c>
      <c r="X30" s="57" t="s">
        <v>28</v>
      </c>
      <c r="Y30" s="57">
        <v>30</v>
      </c>
    </row>
    <row r="31" spans="1:25" x14ac:dyDescent="0.15">
      <c r="A31" s="62">
        <v>63</v>
      </c>
      <c r="B31" s="62">
        <f>IF(ISNA(VLOOKUP($Y$1*1000+A31,年齢別人口集計表AD2!$A$2:$K$5000,9,FALSE)),0,VLOOKUP($Y$1*1000+A31,年齢別人口集計表AD2!$A$2:$K$5000,9,FALSE))</f>
        <v>0</v>
      </c>
      <c r="C31" s="62">
        <f>IF(ISNA(VLOOKUP($Y$1*1000+A31,年齢別人口集計表AD2!$A$2:$K$5000,10,FALSE)),0,VLOOKUP($Y$1*1000+A31,年齢別人口集計表AD2!$A$2:$K$5000,10,FALSE))</f>
        <v>0</v>
      </c>
      <c r="D31" s="62">
        <f>SUM(B31:C31)</f>
        <v>0</v>
      </c>
      <c r="E31" s="63"/>
      <c r="F31" s="62">
        <v>68</v>
      </c>
      <c r="G31" s="62">
        <f>IF(ISNA(VLOOKUP($Y$1*1000+F31,年齢別人口集計表AD2!$A$2:$K$5000,9,FALSE)),0,VLOOKUP($Y$1*1000+F31,年齢別人口集計表AD2!$A$2:$K$5000,9,FALSE))</f>
        <v>0</v>
      </c>
      <c r="H31" s="62">
        <f>IF(ISNA(VLOOKUP($Y$1*1000+F31,年齢別人口集計表AD2!$A$2:$K$5000,10,FALSE)),0,VLOOKUP($Y$1*1000+F31,年齢別人口集計表AD2!$A$2:$K$5000,10,FALSE))</f>
        <v>0</v>
      </c>
      <c r="I31" s="62">
        <f>SUM(G31:H31)</f>
        <v>0</v>
      </c>
      <c r="J31" s="63"/>
      <c r="K31" s="62">
        <v>73</v>
      </c>
      <c r="L31" s="62">
        <f>IF(ISNA(VLOOKUP($Y$1*1000+K31,年齢別人口集計表AD2!$A$2:$K$5000,9,FALSE)),0,VLOOKUP($Y$1*1000+K31,年齢別人口集計表AD2!$A$2:$K$5000,9,FALSE))</f>
        <v>1</v>
      </c>
      <c r="M31" s="62">
        <f>IF(ISNA(VLOOKUP($Y$1*1000+K31,年齢別人口集計表AD2!$A$2:$K$5000,10,FALSE)),0,VLOOKUP($Y$1*1000+K31,年齢別人口集計表AD2!$A$2:$K$5000,10,FALSE))</f>
        <v>1</v>
      </c>
      <c r="N31" s="62">
        <f>SUM(L31:M31)</f>
        <v>2</v>
      </c>
      <c r="O31" s="63"/>
      <c r="P31" s="62">
        <v>78</v>
      </c>
      <c r="Q31" s="62">
        <f>IF(ISNA(VLOOKUP($Y$1*1000+P31,年齢別人口集計表AD2!$A$2:$K$5000,9,FALSE)),0,VLOOKUP($Y$1*1000+P31,年齢別人口集計表AD2!$A$2:$K$5000,9,FALSE))</f>
        <v>0</v>
      </c>
      <c r="R31" s="62">
        <f>IF(ISNA(VLOOKUP($Y$1*1000+P31,年齢別人口集計表AD2!$A$2:$K$5000,10,FALSE)),0,VLOOKUP($Y$1*1000+P31,年齢別人口集計表AD2!$A$2:$K$5000,10,FALSE))</f>
        <v>1</v>
      </c>
      <c r="S31" s="62">
        <f>SUM(Q31:R31)</f>
        <v>1</v>
      </c>
      <c r="X31" s="57" t="s">
        <v>29</v>
      </c>
      <c r="Y31" s="57">
        <v>31</v>
      </c>
    </row>
    <row r="32" spans="1:25" x14ac:dyDescent="0.15">
      <c r="A32" s="62">
        <v>64</v>
      </c>
      <c r="B32" s="62">
        <f>IF(ISNA(VLOOKUP($Y$1*1000+A32,年齢別人口集計表AD2!$A$2:$K$5000,9,FALSE)),0,VLOOKUP($Y$1*1000+A32,年齢別人口集計表AD2!$A$2:$K$5000,9,FALSE))</f>
        <v>0</v>
      </c>
      <c r="C32" s="62">
        <f>IF(ISNA(VLOOKUP($Y$1*1000+A32,年齢別人口集計表AD2!$A$2:$K$5000,10,FALSE)),0,VLOOKUP($Y$1*1000+A32,年齢別人口集計表AD2!$A$2:$K$5000,10,FALSE))</f>
        <v>0</v>
      </c>
      <c r="D32" s="62">
        <f>SUM(B32:C32)</f>
        <v>0</v>
      </c>
      <c r="E32" s="63"/>
      <c r="F32" s="62">
        <v>69</v>
      </c>
      <c r="G32" s="62">
        <f>IF(ISNA(VLOOKUP($Y$1*1000+F32,年齢別人口集計表AD2!$A$2:$K$5000,9,FALSE)),0,VLOOKUP($Y$1*1000+F32,年齢別人口集計表AD2!$A$2:$K$5000,9,FALSE))</f>
        <v>0</v>
      </c>
      <c r="H32" s="62">
        <f>IF(ISNA(VLOOKUP($Y$1*1000+F32,年齢別人口集計表AD2!$A$2:$K$5000,10,FALSE)),0,VLOOKUP($Y$1*1000+F32,年齢別人口集計表AD2!$A$2:$K$5000,10,FALSE))</f>
        <v>1</v>
      </c>
      <c r="I32" s="62">
        <f>SUM(G32:H32)</f>
        <v>1</v>
      </c>
      <c r="J32" s="63"/>
      <c r="K32" s="62">
        <v>74</v>
      </c>
      <c r="L32" s="62">
        <f>IF(ISNA(VLOOKUP($Y$1*1000+K32,年齢別人口集計表AD2!$A$2:$K$5000,9,FALSE)),0,VLOOKUP($Y$1*1000+K32,年齢別人口集計表AD2!$A$2:$K$5000,9,FALSE))</f>
        <v>0</v>
      </c>
      <c r="M32" s="62">
        <f>IF(ISNA(VLOOKUP($Y$1*1000+K32,年齢別人口集計表AD2!$A$2:$K$5000,10,FALSE)),0,VLOOKUP($Y$1*1000+K32,年齢別人口集計表AD2!$A$2:$K$5000,10,FALSE))</f>
        <v>0</v>
      </c>
      <c r="N32" s="62">
        <f>SUM(L32:M32)</f>
        <v>0</v>
      </c>
      <c r="O32" s="63"/>
      <c r="P32" s="62">
        <v>79</v>
      </c>
      <c r="Q32" s="62">
        <f>IF(ISNA(VLOOKUP($Y$1*1000+P32,年齢別人口集計表AD2!$A$2:$K$5000,9,FALSE)),0,VLOOKUP($Y$1*1000+P32,年齢別人口集計表AD2!$A$2:$K$5000,9,FALSE))</f>
        <v>0</v>
      </c>
      <c r="R32" s="62">
        <f>IF(ISNA(VLOOKUP($Y$1*1000+P32,年齢別人口集計表AD2!$A$2:$K$5000,10,FALSE)),0,VLOOKUP($Y$1*1000+P32,年齢別人口集計表AD2!$A$2:$K$5000,10,FALSE))</f>
        <v>0</v>
      </c>
      <c r="S32" s="62">
        <f>SUM(Q32:R32)</f>
        <v>0</v>
      </c>
      <c r="X32" s="57" t="s">
        <v>30</v>
      </c>
      <c r="Y32" s="57">
        <v>32</v>
      </c>
    </row>
    <row r="33" spans="1:25" x14ac:dyDescent="0.15">
      <c r="A33" s="64" t="s">
        <v>91</v>
      </c>
      <c r="B33" s="62">
        <f>SUM(B28:B32)</f>
        <v>0</v>
      </c>
      <c r="C33" s="62">
        <f>SUM(C28:C32)</f>
        <v>2</v>
      </c>
      <c r="D33" s="62">
        <f>SUM(D28:D32)</f>
        <v>2</v>
      </c>
      <c r="E33" s="63"/>
      <c r="F33" s="64" t="s">
        <v>91</v>
      </c>
      <c r="G33" s="62">
        <f>SUM(G28:G32)</f>
        <v>2</v>
      </c>
      <c r="H33" s="62">
        <f>SUM(H28:H32)</f>
        <v>1</v>
      </c>
      <c r="I33" s="62">
        <f>SUM(I28:I32)</f>
        <v>3</v>
      </c>
      <c r="J33" s="63"/>
      <c r="K33" s="64" t="s">
        <v>91</v>
      </c>
      <c r="L33" s="62">
        <f>SUM(L28:L32)</f>
        <v>1</v>
      </c>
      <c r="M33" s="62">
        <f>SUM(M28:M32)</f>
        <v>1</v>
      </c>
      <c r="N33" s="62">
        <f>SUM(N28:N32)</f>
        <v>2</v>
      </c>
      <c r="O33" s="63"/>
      <c r="P33" s="64" t="s">
        <v>91</v>
      </c>
      <c r="Q33" s="62">
        <f>SUM(Q28:Q32)</f>
        <v>1</v>
      </c>
      <c r="R33" s="62">
        <f>SUM(R28:R32)</f>
        <v>5</v>
      </c>
      <c r="S33" s="62">
        <f>SUM(S28:S32)</f>
        <v>6</v>
      </c>
      <c r="U33" s="65">
        <f>Q33+L33+G33+B33</f>
        <v>4</v>
      </c>
      <c r="V33" s="65">
        <f>R33+M33+H33+C33</f>
        <v>9</v>
      </c>
      <c r="X33" s="57" t="s">
        <v>31</v>
      </c>
      <c r="Y33" s="57">
        <v>33</v>
      </c>
    </row>
    <row r="34" spans="1:25" x14ac:dyDescent="0.15">
      <c r="A34" s="66"/>
      <c r="B34" s="66"/>
      <c r="C34" s="66"/>
      <c r="D34" s="66"/>
      <c r="F34" s="66"/>
      <c r="G34" s="66"/>
      <c r="H34" s="66"/>
      <c r="I34" s="66"/>
      <c r="K34" s="66"/>
      <c r="L34" s="66"/>
      <c r="M34" s="66"/>
      <c r="N34" s="66"/>
      <c r="P34" s="66"/>
      <c r="Q34" s="66"/>
      <c r="R34" s="66"/>
      <c r="S34" s="66"/>
      <c r="X34" s="57" t="s">
        <v>32</v>
      </c>
      <c r="Y34" s="57">
        <v>34</v>
      </c>
    </row>
    <row r="35" spans="1:25" x14ac:dyDescent="0.15">
      <c r="A35" s="64" t="s">
        <v>0</v>
      </c>
      <c r="B35" s="64" t="s">
        <v>89</v>
      </c>
      <c r="C35" s="64" t="s">
        <v>90</v>
      </c>
      <c r="D35" s="64" t="s">
        <v>91</v>
      </c>
      <c r="E35" s="63"/>
      <c r="F35" s="64" t="s">
        <v>0</v>
      </c>
      <c r="G35" s="64" t="s">
        <v>89</v>
      </c>
      <c r="H35" s="64" t="s">
        <v>90</v>
      </c>
      <c r="I35" s="64" t="s">
        <v>91</v>
      </c>
      <c r="J35" s="63"/>
      <c r="K35" s="64" t="s">
        <v>0</v>
      </c>
      <c r="L35" s="64" t="s">
        <v>89</v>
      </c>
      <c r="M35" s="64" t="s">
        <v>90</v>
      </c>
      <c r="N35" s="64" t="s">
        <v>91</v>
      </c>
      <c r="O35" s="63"/>
      <c r="P35" s="64" t="s">
        <v>0</v>
      </c>
      <c r="Q35" s="64" t="s">
        <v>89</v>
      </c>
      <c r="R35" s="64" t="s">
        <v>90</v>
      </c>
      <c r="S35" s="64" t="s">
        <v>91</v>
      </c>
      <c r="X35" s="57" t="s">
        <v>33</v>
      </c>
      <c r="Y35" s="57">
        <v>36</v>
      </c>
    </row>
    <row r="36" spans="1:25" x14ac:dyDescent="0.15">
      <c r="A36" s="62">
        <v>80</v>
      </c>
      <c r="B36" s="62">
        <f>IF(ISNA(VLOOKUP($Y$1*1000+A36,年齢別人口集計表AD2!$A$2:$K$5000,9,FALSE)),0,VLOOKUP($Y$1*1000+A36,年齢別人口集計表AD2!$A$2:$K$5000,9,FALSE))</f>
        <v>0</v>
      </c>
      <c r="C36" s="62">
        <f>IF(ISNA(VLOOKUP($Y$1*1000+A36,年齢別人口集計表AD2!$A$2:$K$5000,10,FALSE)),0,VLOOKUP($Y$1*1000+A36,年齢別人口集計表AD2!$A$2:$K$5000,10,FALSE))</f>
        <v>0</v>
      </c>
      <c r="D36" s="62">
        <f>SUM(B36:C36)</f>
        <v>0</v>
      </c>
      <c r="E36" s="63"/>
      <c r="F36" s="62">
        <v>85</v>
      </c>
      <c r="G36" s="62">
        <f>IF(ISNA(VLOOKUP($Y$1*1000+F36,年齢別人口集計表AD2!$A$2:$K$5000,9,FALSE)),0,VLOOKUP($Y$1*1000+F36,年齢別人口集計表AD2!$A$2:$K$5000,9,FALSE))</f>
        <v>1</v>
      </c>
      <c r="H36" s="62">
        <f>IF(ISNA(VLOOKUP($Y$1*1000+F36,年齢別人口集計表AD2!$A$2:$K$5000,10,FALSE)),0,VLOOKUP($Y$1*1000+F36,年齢別人口集計表AD2!$A$2:$K$5000,10,FALSE))</f>
        <v>0</v>
      </c>
      <c r="I36" s="62">
        <f>SUM(G36:H36)</f>
        <v>1</v>
      </c>
      <c r="J36" s="63"/>
      <c r="K36" s="62">
        <v>90</v>
      </c>
      <c r="L36" s="62">
        <f>IF(ISNA(VLOOKUP($Y$1*1000+K36,年齢別人口集計表AD2!$A$2:$K$5000,9,FALSE)),0,VLOOKUP($Y$1*1000+K36,年齢別人口集計表AD2!$A$2:$K$5000,9,FALSE))</f>
        <v>0</v>
      </c>
      <c r="M36" s="62">
        <f>IF(ISNA(VLOOKUP($Y$1*1000+K36,年齢別人口集計表AD2!$A$2:$K$5000,10,FALSE)),0,VLOOKUP($Y$1*1000+K36,年齢別人口集計表AD2!$A$2:$K$5000,10,FALSE))</f>
        <v>0</v>
      </c>
      <c r="N36" s="62">
        <f>SUM(L36:M36)</f>
        <v>0</v>
      </c>
      <c r="O36" s="63"/>
      <c r="P36" s="62">
        <v>95</v>
      </c>
      <c r="Q36" s="62">
        <f>IF(ISNA(VLOOKUP($Y$1*1000+P36,年齢別人口集計表AD2!$A$2:$K$5000,9,FALSE)),0,VLOOKUP($Y$1*1000+P36,年齢別人口集計表AD2!$A$2:$K$5000,9,FALSE))</f>
        <v>0</v>
      </c>
      <c r="R36" s="62">
        <f>IF(ISNA(VLOOKUP($Y$1*1000+P36,年齢別人口集計表AD2!$A$2:$K$5000,10,FALSE)),0,VLOOKUP($Y$1*1000+P36,年齢別人口集計表AD2!$A$2:$K$5000,10,FALSE))</f>
        <v>0</v>
      </c>
      <c r="S36" s="62">
        <f>SUM(Q36:R36)</f>
        <v>0</v>
      </c>
      <c r="X36" s="57" t="s">
        <v>34</v>
      </c>
      <c r="Y36" s="57">
        <v>37</v>
      </c>
    </row>
    <row r="37" spans="1:25" x14ac:dyDescent="0.15">
      <c r="A37" s="62">
        <v>81</v>
      </c>
      <c r="B37" s="62">
        <f>IF(ISNA(VLOOKUP($Y$1*1000+A37,年齢別人口集計表AD2!$A$2:$K$5000,9,FALSE)),0,VLOOKUP($Y$1*1000+A37,年齢別人口集計表AD2!$A$2:$K$5000,9,FALSE))</f>
        <v>0</v>
      </c>
      <c r="C37" s="62">
        <f>IF(ISNA(VLOOKUP($Y$1*1000+A37,年齢別人口集計表AD2!$A$2:$K$5000,10,FALSE)),0,VLOOKUP($Y$1*1000+A37,年齢別人口集計表AD2!$A$2:$K$5000,10,FALSE))</f>
        <v>0</v>
      </c>
      <c r="D37" s="62">
        <f>SUM(B37:C37)</f>
        <v>0</v>
      </c>
      <c r="E37" s="63"/>
      <c r="F37" s="62">
        <v>86</v>
      </c>
      <c r="G37" s="62">
        <f>IF(ISNA(VLOOKUP($Y$1*1000+F37,年齢別人口集計表AD2!$A$2:$K$5000,9,FALSE)),0,VLOOKUP($Y$1*1000+F37,年齢別人口集計表AD2!$A$2:$K$5000,9,FALSE))</f>
        <v>0</v>
      </c>
      <c r="H37" s="62">
        <f>IF(ISNA(VLOOKUP($Y$1*1000+F37,年齢別人口集計表AD2!$A$2:$K$5000,10,FALSE)),0,VLOOKUP($Y$1*1000+F37,年齢別人口集計表AD2!$A$2:$K$5000,10,FALSE))</f>
        <v>1</v>
      </c>
      <c r="I37" s="62">
        <f>SUM(G37:H37)</f>
        <v>1</v>
      </c>
      <c r="J37" s="63"/>
      <c r="K37" s="62">
        <v>91</v>
      </c>
      <c r="L37" s="62">
        <f>IF(ISNA(VLOOKUP($Y$1*1000+K37,年齢別人口集計表AD2!$A$2:$K$5000,9,FALSE)),0,VLOOKUP($Y$1*1000+K37,年齢別人口集計表AD2!$A$2:$K$5000,9,FALSE))</f>
        <v>0</v>
      </c>
      <c r="M37" s="62">
        <f>IF(ISNA(VLOOKUP($Y$1*1000+K37,年齢別人口集計表AD2!$A$2:$K$5000,10,FALSE)),0,VLOOKUP($Y$1*1000+K37,年齢別人口集計表AD2!$A$2:$K$5000,10,FALSE))</f>
        <v>0</v>
      </c>
      <c r="N37" s="62">
        <f>SUM(L37:M37)</f>
        <v>0</v>
      </c>
      <c r="O37" s="63"/>
      <c r="P37" s="62">
        <v>96</v>
      </c>
      <c r="Q37" s="62">
        <f>IF(ISNA(VLOOKUP($Y$1*1000+P37,年齢別人口集計表AD2!$A$2:$K$5000,9,FALSE)),0,VLOOKUP($Y$1*1000+P37,年齢別人口集計表AD2!$A$2:$K$5000,9,FALSE))</f>
        <v>0</v>
      </c>
      <c r="R37" s="62">
        <f>IF(ISNA(VLOOKUP($Y$1*1000+P37,年齢別人口集計表AD2!$A$2:$K$5000,10,FALSE)),0,VLOOKUP($Y$1*1000+P37,年齢別人口集計表AD2!$A$2:$K$5000,10,FALSE))</f>
        <v>0</v>
      </c>
      <c r="S37" s="62">
        <f>SUM(Q37:R37)</f>
        <v>0</v>
      </c>
      <c r="X37" s="57" t="s">
        <v>35</v>
      </c>
      <c r="Y37" s="57">
        <v>38</v>
      </c>
    </row>
    <row r="38" spans="1:25" x14ac:dyDescent="0.15">
      <c r="A38" s="62">
        <v>82</v>
      </c>
      <c r="B38" s="62">
        <f>IF(ISNA(VLOOKUP($Y$1*1000+A38,年齢別人口集計表AD2!$A$2:$K$5000,9,FALSE)),0,VLOOKUP($Y$1*1000+A38,年齢別人口集計表AD2!$A$2:$K$5000,9,FALSE))</f>
        <v>1</v>
      </c>
      <c r="C38" s="62">
        <f>IF(ISNA(VLOOKUP($Y$1*1000+A38,年齢別人口集計表AD2!$A$2:$K$5000,10,FALSE)),0,VLOOKUP($Y$1*1000+A38,年齢別人口集計表AD2!$A$2:$K$5000,10,FALSE))</f>
        <v>0</v>
      </c>
      <c r="D38" s="62">
        <f>SUM(B38:C38)</f>
        <v>1</v>
      </c>
      <c r="E38" s="63"/>
      <c r="F38" s="62">
        <v>87</v>
      </c>
      <c r="G38" s="62">
        <f>IF(ISNA(VLOOKUP($Y$1*1000+F38,年齢別人口集計表AD2!$A$2:$K$5000,9,FALSE)),0,VLOOKUP($Y$1*1000+F38,年齢別人口集計表AD2!$A$2:$K$5000,9,FALSE))</f>
        <v>0</v>
      </c>
      <c r="H38" s="62">
        <f>IF(ISNA(VLOOKUP($Y$1*1000+F38,年齢別人口集計表AD2!$A$2:$K$5000,10,FALSE)),0,VLOOKUP($Y$1*1000+F38,年齢別人口集計表AD2!$A$2:$K$5000,10,FALSE))</f>
        <v>0</v>
      </c>
      <c r="I38" s="62">
        <f>SUM(G38:H38)</f>
        <v>0</v>
      </c>
      <c r="J38" s="63"/>
      <c r="K38" s="62">
        <v>92</v>
      </c>
      <c r="L38" s="62">
        <f>IF(ISNA(VLOOKUP($Y$1*1000+K38,年齢別人口集計表AD2!$A$2:$K$5000,9,FALSE)),0,VLOOKUP($Y$1*1000+K38,年齢別人口集計表AD2!$A$2:$K$5000,9,FALSE))</f>
        <v>0</v>
      </c>
      <c r="M38" s="62">
        <f>IF(ISNA(VLOOKUP($Y$1*1000+K38,年齢別人口集計表AD2!$A$2:$K$5000,10,FALSE)),0,VLOOKUP($Y$1*1000+K38,年齢別人口集計表AD2!$A$2:$K$5000,10,FALSE))</f>
        <v>0</v>
      </c>
      <c r="N38" s="62">
        <f>SUM(L38:M38)</f>
        <v>0</v>
      </c>
      <c r="O38" s="63"/>
      <c r="P38" s="62">
        <v>97</v>
      </c>
      <c r="Q38" s="62">
        <f>IF(ISNA(VLOOKUP($Y$1*1000+P38,年齢別人口集計表AD2!$A$2:$K$5000,9,FALSE)),0,VLOOKUP($Y$1*1000+P38,年齢別人口集計表AD2!$A$2:$K$5000,9,FALSE))</f>
        <v>0</v>
      </c>
      <c r="R38" s="62">
        <f>IF(ISNA(VLOOKUP($Y$1*1000+P38,年齢別人口集計表AD2!$A$2:$K$5000,10,FALSE)),0,VLOOKUP($Y$1*1000+P38,年齢別人口集計表AD2!$A$2:$K$5000,10,FALSE))</f>
        <v>0</v>
      </c>
      <c r="S38" s="62">
        <f>SUM(Q38:R38)</f>
        <v>0</v>
      </c>
      <c r="X38" s="57" t="s">
        <v>61</v>
      </c>
      <c r="Y38" s="57">
        <v>39</v>
      </c>
    </row>
    <row r="39" spans="1:25" x14ac:dyDescent="0.15">
      <c r="A39" s="62">
        <v>83</v>
      </c>
      <c r="B39" s="62">
        <f>IF(ISNA(VLOOKUP($Y$1*1000+A39,年齢別人口集計表AD2!$A$2:$K$5000,9,FALSE)),0,VLOOKUP($Y$1*1000+A39,年齢別人口集計表AD2!$A$2:$K$5000,9,FALSE))</f>
        <v>0</v>
      </c>
      <c r="C39" s="62">
        <f>IF(ISNA(VLOOKUP($Y$1*1000+A39,年齢別人口集計表AD2!$A$2:$K$5000,10,FALSE)),0,VLOOKUP($Y$1*1000+A39,年齢別人口集計表AD2!$A$2:$K$5000,10,FALSE))</f>
        <v>1</v>
      </c>
      <c r="D39" s="62">
        <f>SUM(B39:C39)</f>
        <v>1</v>
      </c>
      <c r="E39" s="63"/>
      <c r="F39" s="62">
        <v>88</v>
      </c>
      <c r="G39" s="62">
        <f>IF(ISNA(VLOOKUP($Y$1*1000+F39,年齢別人口集計表AD2!$A$2:$K$5000,9,FALSE)),0,VLOOKUP($Y$1*1000+F39,年齢別人口集計表AD2!$A$2:$K$5000,9,FALSE))</f>
        <v>0</v>
      </c>
      <c r="H39" s="62">
        <f>IF(ISNA(VLOOKUP($Y$1*1000+F39,年齢別人口集計表AD2!$A$2:$K$5000,10,FALSE)),0,VLOOKUP($Y$1*1000+F39,年齢別人口集計表AD2!$A$2:$K$5000,10,FALSE))</f>
        <v>0</v>
      </c>
      <c r="I39" s="62">
        <f>SUM(G39:H39)</f>
        <v>0</v>
      </c>
      <c r="J39" s="63"/>
      <c r="K39" s="62">
        <v>93</v>
      </c>
      <c r="L39" s="62">
        <f>IF(ISNA(VLOOKUP($Y$1*1000+K39,年齢別人口集計表AD2!$A$2:$K$5000,9,FALSE)),0,VLOOKUP($Y$1*1000+K39,年齢別人口集計表AD2!$A$2:$K$5000,9,FALSE))</f>
        <v>0</v>
      </c>
      <c r="M39" s="62">
        <f>IF(ISNA(VLOOKUP($Y$1*1000+K39,年齢別人口集計表AD2!$A$2:$K$5000,10,FALSE)),0,VLOOKUP($Y$1*1000+K39,年齢別人口集計表AD2!$A$2:$K$5000,10,FALSE))</f>
        <v>0</v>
      </c>
      <c r="N39" s="62">
        <f>SUM(L39:M39)</f>
        <v>0</v>
      </c>
      <c r="O39" s="63"/>
      <c r="P39" s="62">
        <v>98</v>
      </c>
      <c r="Q39" s="62">
        <f>IF(ISNA(VLOOKUP($Y$1*1000+P39,年齢別人口集計表AD2!$A$2:$K$5000,9,FALSE)),0,VLOOKUP($Y$1*1000+P39,年齢別人口集計表AD2!$A$2:$K$5000,9,FALSE))</f>
        <v>0</v>
      </c>
      <c r="R39" s="62">
        <f>IF(ISNA(VLOOKUP($Y$1*1000+P39,年齢別人口集計表AD2!$A$2:$K$5000,10,FALSE)),0,VLOOKUP($Y$1*1000+P39,年齢別人口集計表AD2!$A$2:$K$5000,10,FALSE))</f>
        <v>0</v>
      </c>
      <c r="S39" s="62">
        <f>SUM(Q39:R39)</f>
        <v>0</v>
      </c>
      <c r="X39" s="57" t="s">
        <v>77</v>
      </c>
      <c r="Y39" s="57">
        <v>40</v>
      </c>
    </row>
    <row r="40" spans="1:25" x14ac:dyDescent="0.15">
      <c r="A40" s="62">
        <v>84</v>
      </c>
      <c r="B40" s="62">
        <f>IF(ISNA(VLOOKUP($Y$1*1000+A40,年齢別人口集計表AD2!$A$2:$K$5000,9,FALSE)),0,VLOOKUP($Y$1*1000+A40,年齢別人口集計表AD2!$A$2:$K$5000,9,FALSE))</f>
        <v>0</v>
      </c>
      <c r="C40" s="62">
        <f>IF(ISNA(VLOOKUP($Y$1*1000+A40,年齢別人口集計表AD2!$A$2:$K$5000,10,FALSE)),0,VLOOKUP($Y$1*1000+A40,年齢別人口集計表AD2!$A$2:$K$5000,10,FALSE))</f>
        <v>0</v>
      </c>
      <c r="D40" s="62">
        <f>SUM(B40:C40)</f>
        <v>0</v>
      </c>
      <c r="E40" s="63"/>
      <c r="F40" s="62">
        <v>89</v>
      </c>
      <c r="G40" s="62">
        <f>IF(ISNA(VLOOKUP($Y$1*1000+F40,年齢別人口集計表AD2!$A$2:$K$5000,9,FALSE)),0,VLOOKUP($Y$1*1000+F40,年齢別人口集計表AD2!$A$2:$K$5000,9,FALSE))</f>
        <v>0</v>
      </c>
      <c r="H40" s="62">
        <f>IF(ISNA(VLOOKUP($Y$1*1000+F40,年齢別人口集計表AD2!$A$2:$K$5000,10,FALSE)),0,VLOOKUP($Y$1*1000+F40,年齢別人口集計表AD2!$A$2:$K$5000,10,FALSE))</f>
        <v>0</v>
      </c>
      <c r="I40" s="62">
        <f>SUM(G40:H40)</f>
        <v>0</v>
      </c>
      <c r="J40" s="63"/>
      <c r="K40" s="62">
        <v>94</v>
      </c>
      <c r="L40" s="62">
        <f>IF(ISNA(VLOOKUP($Y$1*1000+K40,年齢別人口集計表AD2!$A$2:$K$5000,9,FALSE)),0,VLOOKUP($Y$1*1000+K40,年齢別人口集計表AD2!$A$2:$K$5000,9,FALSE))</f>
        <v>0</v>
      </c>
      <c r="M40" s="62">
        <f>IF(ISNA(VLOOKUP($Y$1*1000+K40,年齢別人口集計表AD2!$A$2:$K$5000,10,FALSE)),0,VLOOKUP($Y$1*1000+K40,年齢別人口集計表AD2!$A$2:$K$5000,10,FALSE))</f>
        <v>0</v>
      </c>
      <c r="N40" s="62">
        <f>SUM(L40:M40)</f>
        <v>0</v>
      </c>
      <c r="O40" s="63"/>
      <c r="P40" s="62">
        <v>99</v>
      </c>
      <c r="Q40" s="62">
        <f>IF(ISNA(VLOOKUP($Y$1*1000+P40,年齢別人口集計表AD2!$A$2:$K$5000,9,FALSE)),0,VLOOKUP($Y$1*1000+P40,年齢別人口集計表AD2!$A$2:$K$5000,9,FALSE))</f>
        <v>0</v>
      </c>
      <c r="R40" s="62">
        <f>IF(ISNA(VLOOKUP($Y$1*1000+P40,年齢別人口集計表AD2!$A$2:$K$5000,10,FALSE)),0,VLOOKUP($Y$1*1000+P40,年齢別人口集計表AD2!$A$2:$K$5000,10,FALSE))</f>
        <v>0</v>
      </c>
      <c r="S40" s="62">
        <f>SUM(Q40:R40)</f>
        <v>0</v>
      </c>
      <c r="X40" s="57" t="s">
        <v>83</v>
      </c>
      <c r="Y40" s="57">
        <v>41</v>
      </c>
    </row>
    <row r="41" spans="1:25" x14ac:dyDescent="0.15">
      <c r="A41" s="64" t="s">
        <v>91</v>
      </c>
      <c r="B41" s="62">
        <f>SUM(B36:B40)</f>
        <v>1</v>
      </c>
      <c r="C41" s="62">
        <f>SUM(C36:C40)</f>
        <v>1</v>
      </c>
      <c r="D41" s="62">
        <f>SUM(D36:D40)</f>
        <v>2</v>
      </c>
      <c r="E41" s="63"/>
      <c r="F41" s="64" t="s">
        <v>91</v>
      </c>
      <c r="G41" s="62">
        <f>SUM(G36:G40)</f>
        <v>1</v>
      </c>
      <c r="H41" s="62">
        <f>SUM(H36:H40)</f>
        <v>1</v>
      </c>
      <c r="I41" s="62">
        <f>SUM(I36:I40)</f>
        <v>2</v>
      </c>
      <c r="J41" s="63"/>
      <c r="K41" s="64" t="s">
        <v>91</v>
      </c>
      <c r="L41" s="62">
        <f>SUM(L36:L40)</f>
        <v>0</v>
      </c>
      <c r="M41" s="62">
        <f>SUM(M36:M40)</f>
        <v>0</v>
      </c>
      <c r="N41" s="62">
        <f>SUM(N36:N40)</f>
        <v>0</v>
      </c>
      <c r="O41" s="63"/>
      <c r="P41" s="64" t="s">
        <v>91</v>
      </c>
      <c r="Q41" s="62">
        <f>SUM(Q36:Q40)</f>
        <v>0</v>
      </c>
      <c r="R41" s="62">
        <f>SUM(R36:R40)</f>
        <v>0</v>
      </c>
      <c r="S41" s="62">
        <f>SUM(S36:S40)</f>
        <v>0</v>
      </c>
      <c r="U41" s="65">
        <f>Q41+L41+G41+B41</f>
        <v>2</v>
      </c>
      <c r="V41" s="65">
        <f>R41+M41+H41+C41</f>
        <v>2</v>
      </c>
      <c r="X41" s="57" t="s">
        <v>36</v>
      </c>
      <c r="Y41" s="57">
        <v>42</v>
      </c>
    </row>
    <row r="42" spans="1:25" x14ac:dyDescent="0.15">
      <c r="A42" s="66"/>
      <c r="B42" s="66"/>
      <c r="C42" s="66"/>
      <c r="D42" s="66"/>
      <c r="F42" s="66"/>
      <c r="G42" s="66"/>
      <c r="H42" s="66"/>
      <c r="I42" s="66"/>
      <c r="K42" s="66"/>
      <c r="L42" s="66"/>
      <c r="M42" s="66"/>
      <c r="N42" s="66"/>
      <c r="P42" s="66"/>
      <c r="Q42" s="66"/>
      <c r="R42" s="66"/>
      <c r="S42" s="66"/>
      <c r="X42" s="57" t="s">
        <v>37</v>
      </c>
      <c r="Y42" s="57">
        <v>43</v>
      </c>
    </row>
    <row r="43" spans="1:25" x14ac:dyDescent="0.15">
      <c r="A43" s="64" t="s">
        <v>0</v>
      </c>
      <c r="B43" s="64" t="s">
        <v>89</v>
      </c>
      <c r="C43" s="64" t="s">
        <v>90</v>
      </c>
      <c r="D43" s="64" t="s">
        <v>91</v>
      </c>
      <c r="E43" s="63"/>
      <c r="F43" s="64" t="s">
        <v>0</v>
      </c>
      <c r="G43" s="64" t="s">
        <v>89</v>
      </c>
      <c r="H43" s="64" t="s">
        <v>90</v>
      </c>
      <c r="I43" s="64" t="s">
        <v>91</v>
      </c>
      <c r="J43" s="63"/>
      <c r="K43" s="64" t="s">
        <v>0</v>
      </c>
      <c r="L43" s="64" t="s">
        <v>89</v>
      </c>
      <c r="M43" s="64" t="s">
        <v>90</v>
      </c>
      <c r="N43" s="64" t="s">
        <v>91</v>
      </c>
      <c r="O43" s="63"/>
      <c r="P43" s="64" t="s">
        <v>0</v>
      </c>
      <c r="Q43" s="64" t="s">
        <v>89</v>
      </c>
      <c r="R43" s="64" t="s">
        <v>90</v>
      </c>
      <c r="S43" s="64" t="s">
        <v>91</v>
      </c>
      <c r="X43" s="57" t="s">
        <v>38</v>
      </c>
      <c r="Y43" s="57">
        <v>50</v>
      </c>
    </row>
    <row r="44" spans="1:25" x14ac:dyDescent="0.15">
      <c r="A44" s="62">
        <v>100</v>
      </c>
      <c r="B44" s="62">
        <f>IF(ISNA(VLOOKUP($Y$1*1000+A44,年齢別人口集計表AD2!$A$2:$K$5000,9,FALSE)),0,VLOOKUP($Y$1*1000+A44,年齢別人口集計表AD2!$A$2:$K$5000,9,FALSE))</f>
        <v>0</v>
      </c>
      <c r="C44" s="62">
        <f>IF(ISNA(VLOOKUP($Y$1*1000+A44,年齢別人口集計表AD2!$A$2:$K$5000,10,FALSE)),0,VLOOKUP($Y$1*1000+A44,年齢別人口集計表AD2!$A$2:$K$5000,10,FALSE))</f>
        <v>0</v>
      </c>
      <c r="D44" s="62">
        <f>SUM(B44:C44)</f>
        <v>0</v>
      </c>
      <c r="E44" s="63"/>
      <c r="F44" s="62">
        <v>105</v>
      </c>
      <c r="G44" s="62">
        <f>IF(ISNA(VLOOKUP($Y$1*1000+F44,年齢別人口集計表AD2!$A$2:$K$5000,9,FALSE)),0,VLOOKUP($Y$1*1000+F44,年齢別人口集計表AD2!$A$2:$K$5000,9,FALSE))</f>
        <v>0</v>
      </c>
      <c r="H44" s="62">
        <f>IF(ISNA(VLOOKUP($Y$1*1000+F44,年齢別人口集計表AD2!$A$2:$K$5000,10,FALSE)),0,VLOOKUP($Y$1*1000+F44,年齢別人口集計表AD2!$A$2:$K$5000,10,FALSE))</f>
        <v>0</v>
      </c>
      <c r="I44" s="62">
        <f>SUM(G44:H44)</f>
        <v>0</v>
      </c>
      <c r="J44" s="63"/>
      <c r="K44" s="62">
        <v>110</v>
      </c>
      <c r="L44" s="62">
        <f>IF(ISNA(VLOOKUP($Y$1*1000+K44,年齢別人口集計表AD2!$A$2:$K$5000,9,FALSE)),0,VLOOKUP($Y$1*1000+K44,年齢別人口集計表AD2!$A$2:$K$5000,9,FALSE))</f>
        <v>0</v>
      </c>
      <c r="M44" s="62">
        <f>IF(ISNA(VLOOKUP($Y$1*1000+K44,年齢別人口集計表AD2!$A$2:$K$5000,10,FALSE)),0,VLOOKUP($Y$1*1000+K44,年齢別人口集計表AD2!$A$2:$K$5000,10,FALSE))</f>
        <v>0</v>
      </c>
      <c r="N44" s="62">
        <f>SUM(L44:M44)</f>
        <v>0</v>
      </c>
      <c r="O44" s="63"/>
      <c r="P44" s="62">
        <v>115</v>
      </c>
      <c r="Q44" s="62">
        <f>IF(ISNA(VLOOKUP($Y$1*1000+P44,年齢別人口集計表AD2!$A$2:$K$5000,9,FALSE)),0,VLOOKUP($Y$1*1000+P44,年齢別人口集計表AD2!$A$2:$K$5000,9,FALSE))</f>
        <v>0</v>
      </c>
      <c r="R44" s="62">
        <f>IF(ISNA(VLOOKUP($Y$1*1000+P44,年齢別人口集計表AD2!$A$2:$K$5000,10,FALSE)),0,VLOOKUP($Y$1*1000+P44,年齢別人口集計表AD2!$A$2:$K$5000,10,FALSE))</f>
        <v>0</v>
      </c>
      <c r="S44" s="62">
        <f>SUM(Q44:R44)</f>
        <v>0</v>
      </c>
      <c r="X44" s="57" t="s">
        <v>39</v>
      </c>
      <c r="Y44" s="57">
        <v>51</v>
      </c>
    </row>
    <row r="45" spans="1:25" x14ac:dyDescent="0.15">
      <c r="A45" s="62">
        <v>101</v>
      </c>
      <c r="B45" s="62">
        <f>IF(ISNA(VLOOKUP($Y$1*1000+A45,年齢別人口集計表AD2!$A$2:$K$5000,9,FALSE)),0,VLOOKUP($Y$1*1000+A45,年齢別人口集計表AD2!$A$2:$K$5000,9,FALSE))</f>
        <v>0</v>
      </c>
      <c r="C45" s="62">
        <f>IF(ISNA(VLOOKUP($Y$1*1000+A45,年齢別人口集計表AD2!$A$2:$K$5000,10,FALSE)),0,VLOOKUP($Y$1*1000+A45,年齢別人口集計表AD2!$A$2:$K$5000,10,FALSE))</f>
        <v>0</v>
      </c>
      <c r="D45" s="62">
        <f>SUM(B45:C45)</f>
        <v>0</v>
      </c>
      <c r="E45" s="63"/>
      <c r="F45" s="62">
        <v>106</v>
      </c>
      <c r="G45" s="62">
        <f>IF(ISNA(VLOOKUP($Y$1*1000+F45,年齢別人口集計表AD2!$A$2:$K$5000,9,FALSE)),0,VLOOKUP($Y$1*1000+F45,年齢別人口集計表AD2!$A$2:$K$5000,9,FALSE))</f>
        <v>0</v>
      </c>
      <c r="H45" s="62">
        <f>IF(ISNA(VLOOKUP($Y$1*1000+F45,年齢別人口集計表AD2!$A$2:$K$5000,10,FALSE)),0,VLOOKUP($Y$1*1000+F45,年齢別人口集計表AD2!$A$2:$K$5000,10,FALSE))</f>
        <v>0</v>
      </c>
      <c r="I45" s="62">
        <f>SUM(G45:H45)</f>
        <v>0</v>
      </c>
      <c r="J45" s="63"/>
      <c r="K45" s="62">
        <v>111</v>
      </c>
      <c r="L45" s="62">
        <f>IF(ISNA(VLOOKUP($Y$1*1000+K45,年齢別人口集計表AD2!$A$2:$K$5000,9,FALSE)),0,VLOOKUP($Y$1*1000+K45,年齢別人口集計表AD2!$A$2:$K$5000,9,FALSE))</f>
        <v>0</v>
      </c>
      <c r="M45" s="62">
        <f>IF(ISNA(VLOOKUP($Y$1*1000+K45,年齢別人口集計表AD2!$A$2:$K$5000,10,FALSE)),0,VLOOKUP($Y$1*1000+K45,年齢別人口集計表AD2!$A$2:$K$5000,10,FALSE))</f>
        <v>0</v>
      </c>
      <c r="N45" s="62">
        <f>SUM(L45:M45)</f>
        <v>0</v>
      </c>
      <c r="O45" s="63"/>
      <c r="P45" s="62">
        <v>116</v>
      </c>
      <c r="Q45" s="62">
        <f>IF(ISNA(VLOOKUP($Y$1*1000+P45,年齢別人口集計表AD2!$A$2:$K$5000,9,FALSE)),0,VLOOKUP($Y$1*1000+P45,年齢別人口集計表AD2!$A$2:$K$5000,9,FALSE))</f>
        <v>0</v>
      </c>
      <c r="R45" s="62">
        <f>IF(ISNA(VLOOKUP($Y$1*1000+P45,年齢別人口集計表AD2!$A$2:$K$5000,10,FALSE)),0,VLOOKUP($Y$1*1000+P45,年齢別人口集計表AD2!$A$2:$K$5000,10,FALSE))</f>
        <v>0</v>
      </c>
      <c r="S45" s="62">
        <f>SUM(Q45:R45)</f>
        <v>0</v>
      </c>
      <c r="X45" s="57" t="s">
        <v>40</v>
      </c>
      <c r="Y45" s="57">
        <v>52</v>
      </c>
    </row>
    <row r="46" spans="1:25" x14ac:dyDescent="0.15">
      <c r="A46" s="62">
        <v>102</v>
      </c>
      <c r="B46" s="62">
        <f>IF(ISNA(VLOOKUP($Y$1*1000+A46,年齢別人口集計表AD2!$A$2:$K$5000,9,FALSE)),0,VLOOKUP($Y$1*1000+A46,年齢別人口集計表AD2!$A$2:$K$5000,9,FALSE))</f>
        <v>0</v>
      </c>
      <c r="C46" s="62">
        <f>IF(ISNA(VLOOKUP($Y$1*1000+A46,年齢別人口集計表AD2!$A$2:$K$5000,10,FALSE)),0,VLOOKUP($Y$1*1000+A46,年齢別人口集計表AD2!$A$2:$K$5000,10,FALSE))</f>
        <v>0</v>
      </c>
      <c r="D46" s="62">
        <f>SUM(B46:C46)</f>
        <v>0</v>
      </c>
      <c r="E46" s="63"/>
      <c r="F46" s="62">
        <v>107</v>
      </c>
      <c r="G46" s="62">
        <f>IF(ISNA(VLOOKUP($Y$1*1000+F46,年齢別人口集計表AD2!$A$2:$K$5000,9,FALSE)),0,VLOOKUP($Y$1*1000+F46,年齢別人口集計表AD2!$A$2:$K$5000,9,FALSE))</f>
        <v>0</v>
      </c>
      <c r="H46" s="62">
        <f>IF(ISNA(VLOOKUP($Y$1*1000+F46,年齢別人口集計表AD2!$A$2:$K$5000,10,FALSE)),0,VLOOKUP($Y$1*1000+F46,年齢別人口集計表AD2!$A$2:$K$5000,10,FALSE))</f>
        <v>0</v>
      </c>
      <c r="I46" s="62">
        <f>SUM(G46:H46)</f>
        <v>0</v>
      </c>
      <c r="J46" s="63"/>
      <c r="K46" s="62">
        <v>112</v>
      </c>
      <c r="L46" s="62">
        <f>IF(ISNA(VLOOKUP($Y$1*1000+K46,年齢別人口集計表AD2!$A$2:$K$5000,9,FALSE)),0,VLOOKUP($Y$1*1000+K46,年齢別人口集計表AD2!$A$2:$K$5000,9,FALSE))</f>
        <v>0</v>
      </c>
      <c r="M46" s="62">
        <f>IF(ISNA(VLOOKUP($Y$1*1000+K46,年齢別人口集計表AD2!$A$2:$K$5000,10,FALSE)),0,VLOOKUP($Y$1*1000+K46,年齢別人口集計表AD2!$A$2:$K$5000,10,FALSE))</f>
        <v>0</v>
      </c>
      <c r="N46" s="62">
        <f>SUM(L46:M46)</f>
        <v>0</v>
      </c>
      <c r="O46" s="63"/>
      <c r="P46" s="62">
        <v>117</v>
      </c>
      <c r="Q46" s="62">
        <f>IF(ISNA(VLOOKUP($Y$1*1000+P46,年齢別人口集計表AD2!$A$2:$K$5000,9,FALSE)),0,VLOOKUP($Y$1*1000+P46,年齢別人口集計表AD2!$A$2:$K$5000,9,FALSE))</f>
        <v>0</v>
      </c>
      <c r="R46" s="62">
        <f>IF(ISNA(VLOOKUP($Y$1*1000+P46,年齢別人口集計表AD2!$A$2:$K$5000,10,FALSE)),0,VLOOKUP($Y$1*1000+P46,年齢別人口集計表AD2!$A$2:$K$5000,10,FALSE))</f>
        <v>0</v>
      </c>
      <c r="S46" s="62">
        <f>SUM(Q46:R46)</f>
        <v>0</v>
      </c>
      <c r="X46" s="57" t="s">
        <v>41</v>
      </c>
      <c r="Y46" s="57">
        <v>53</v>
      </c>
    </row>
    <row r="47" spans="1:25" x14ac:dyDescent="0.15">
      <c r="A47" s="62">
        <v>103</v>
      </c>
      <c r="B47" s="62">
        <f>IF(ISNA(VLOOKUP($Y$1*1000+A47,年齢別人口集計表AD2!$A$2:$K$5000,9,FALSE)),0,VLOOKUP($Y$1*1000+A47,年齢別人口集計表AD2!$A$2:$K$5000,9,FALSE))</f>
        <v>0</v>
      </c>
      <c r="C47" s="62">
        <f>IF(ISNA(VLOOKUP($Y$1*1000+A47,年齢別人口集計表AD2!$A$2:$K$5000,10,FALSE)),0,VLOOKUP($Y$1*1000+A47,年齢別人口集計表AD2!$A$2:$K$5000,10,FALSE))</f>
        <v>0</v>
      </c>
      <c r="D47" s="62">
        <f>SUM(B47:C47)</f>
        <v>0</v>
      </c>
      <c r="E47" s="63"/>
      <c r="F47" s="62">
        <v>108</v>
      </c>
      <c r="G47" s="62">
        <f>IF(ISNA(VLOOKUP($Y$1*1000+F47,年齢別人口集計表AD2!$A$2:$K$5000,9,FALSE)),0,VLOOKUP($Y$1*1000+F47,年齢別人口集計表AD2!$A$2:$K$5000,9,FALSE))</f>
        <v>0</v>
      </c>
      <c r="H47" s="62">
        <f>IF(ISNA(VLOOKUP($Y$1*1000+F47,年齢別人口集計表AD2!$A$2:$K$5000,10,FALSE)),0,VLOOKUP($Y$1*1000+F47,年齢別人口集計表AD2!$A$2:$K$5000,10,FALSE))</f>
        <v>0</v>
      </c>
      <c r="I47" s="62">
        <f>SUM(G47:H47)</f>
        <v>0</v>
      </c>
      <c r="J47" s="63"/>
      <c r="K47" s="62">
        <v>113</v>
      </c>
      <c r="L47" s="62">
        <f>IF(ISNA(VLOOKUP($Y$1*1000+K47,年齢別人口集計表AD2!$A$2:$K$5000,9,FALSE)),0,VLOOKUP($Y$1*1000+K47,年齢別人口集計表AD2!$A$2:$K$5000,9,FALSE))</f>
        <v>0</v>
      </c>
      <c r="M47" s="62">
        <f>IF(ISNA(VLOOKUP($Y$1*1000+K47,年齢別人口集計表AD2!$A$2:$K$5000,10,FALSE)),0,VLOOKUP($Y$1*1000+K47,年齢別人口集計表AD2!$A$2:$K$5000,10,FALSE))</f>
        <v>0</v>
      </c>
      <c r="N47" s="62">
        <f>SUM(L47:M47)</f>
        <v>0</v>
      </c>
      <c r="O47" s="63"/>
      <c r="P47" s="62">
        <v>118</v>
      </c>
      <c r="Q47" s="62">
        <f>IF(ISNA(VLOOKUP($Y$1*1000+P47,年齢別人口集計表AD2!$A$2:$K$5000,9,FALSE)),0,VLOOKUP($Y$1*1000+P47,年齢別人口集計表AD2!$A$2:$K$5000,9,FALSE))</f>
        <v>0</v>
      </c>
      <c r="R47" s="62">
        <f>IF(ISNA(VLOOKUP($Y$1*1000+P47,年齢別人口集計表AD2!$A$2:$K$5000,10,FALSE)),0,VLOOKUP($Y$1*1000+P47,年齢別人口集計表AD2!$A$2:$K$5000,10,FALSE))</f>
        <v>0</v>
      </c>
      <c r="S47" s="62">
        <f>SUM(Q47:R47)</f>
        <v>0</v>
      </c>
      <c r="X47" s="57" t="s">
        <v>42</v>
      </c>
      <c r="Y47" s="57">
        <v>54</v>
      </c>
    </row>
    <row r="48" spans="1:25" x14ac:dyDescent="0.15">
      <c r="A48" s="62">
        <v>104</v>
      </c>
      <c r="B48" s="62">
        <f>IF(ISNA(VLOOKUP($Y$1*1000+A48,年齢別人口集計表AD2!$A$2:$K$5000,9,FALSE)),0,VLOOKUP($Y$1*1000+A48,年齢別人口集計表AD2!$A$2:$K$5000,9,FALSE))</f>
        <v>0</v>
      </c>
      <c r="C48" s="62">
        <f>IF(ISNA(VLOOKUP($Y$1*1000+A48,年齢別人口集計表AD2!$A$2:$K$5000,10,FALSE)),0,VLOOKUP($Y$1*1000+A48,年齢別人口集計表AD2!$A$2:$K$5000,10,FALSE))</f>
        <v>0</v>
      </c>
      <c r="D48" s="62">
        <f>SUM(B48:C48)</f>
        <v>0</v>
      </c>
      <c r="E48" s="63"/>
      <c r="F48" s="62">
        <v>109</v>
      </c>
      <c r="G48" s="62">
        <f>IF(ISNA(VLOOKUP($Y$1*1000+F48,年齢別人口集計表AD2!$A$2:$K$5000,9,FALSE)),0,VLOOKUP($Y$1*1000+F48,年齢別人口集計表AD2!$A$2:$K$5000,9,FALSE))</f>
        <v>0</v>
      </c>
      <c r="H48" s="62">
        <f>IF(ISNA(VLOOKUP($Y$1*1000+F48,年齢別人口集計表AD2!$A$2:$K$5000,10,FALSE)),0,VLOOKUP($Y$1*1000+F48,年齢別人口集計表AD2!$A$2:$K$5000,10,FALSE))</f>
        <v>0</v>
      </c>
      <c r="I48" s="62">
        <f>SUM(G48:H48)</f>
        <v>0</v>
      </c>
      <c r="J48" s="63"/>
      <c r="K48" s="62">
        <v>114</v>
      </c>
      <c r="L48" s="62">
        <f>IF(ISNA(VLOOKUP($Y$1*1000+K48,年齢別人口集計表AD2!$A$2:$K$5000,9,FALSE)),0,VLOOKUP($Y$1*1000+K48,年齢別人口集計表AD2!$A$2:$K$5000,9,FALSE))</f>
        <v>0</v>
      </c>
      <c r="M48" s="62">
        <f>IF(ISNA(VLOOKUP($Y$1*1000+K48,年齢別人口集計表AD2!$A$2:$K$5000,10,FALSE)),0,VLOOKUP($Y$1*1000+K48,年齢別人口集計表AD2!$A$2:$K$5000,10,FALSE))</f>
        <v>0</v>
      </c>
      <c r="N48" s="62">
        <f>SUM(L48:M48)</f>
        <v>0</v>
      </c>
      <c r="O48" s="63"/>
      <c r="P48" s="62">
        <v>119</v>
      </c>
      <c r="Q48" s="62">
        <f>IF(ISNA(VLOOKUP($Y$1*1000+P48,年齢別人口集計表AD2!$A$2:$K$5000,9,FALSE)),0,VLOOKUP($Y$1*1000+P48,年齢別人口集計表AD2!$A$2:$K$5000,9,FALSE))</f>
        <v>0</v>
      </c>
      <c r="R48" s="62">
        <f>IF(ISNA(VLOOKUP($Y$1*1000+P48,年齢別人口集計表AD2!$A$2:$K$5000,10,FALSE)),0,VLOOKUP($Y$1*1000+P48,年齢別人口集計表AD2!$A$2:$K$5000,10,FALSE))</f>
        <v>0</v>
      </c>
      <c r="S48" s="62">
        <f>SUM(Q48:R48)</f>
        <v>0</v>
      </c>
      <c r="X48" s="57" t="s">
        <v>43</v>
      </c>
      <c r="Y48" s="57">
        <v>55</v>
      </c>
    </row>
    <row r="49" spans="1:25" x14ac:dyDescent="0.15">
      <c r="A49" s="64" t="s">
        <v>91</v>
      </c>
      <c r="B49" s="62">
        <f>SUM(B44:B48)</f>
        <v>0</v>
      </c>
      <c r="C49" s="62">
        <f>SUM(C44:C48)</f>
        <v>0</v>
      </c>
      <c r="D49" s="62">
        <f>SUM(D44:D48)</f>
        <v>0</v>
      </c>
      <c r="E49" s="63"/>
      <c r="F49" s="64" t="s">
        <v>91</v>
      </c>
      <c r="G49" s="62">
        <f>SUM(G44:G48)</f>
        <v>0</v>
      </c>
      <c r="H49" s="62">
        <f>SUM(H44:H48)</f>
        <v>0</v>
      </c>
      <c r="I49" s="62">
        <f>SUM(I44:I48)</f>
        <v>0</v>
      </c>
      <c r="J49" s="63"/>
      <c r="K49" s="64" t="s">
        <v>91</v>
      </c>
      <c r="L49" s="62">
        <f>SUM(L44:L48)</f>
        <v>0</v>
      </c>
      <c r="M49" s="62">
        <f>SUM(M44:M48)</f>
        <v>0</v>
      </c>
      <c r="N49" s="62">
        <f>SUM(N44:N48)</f>
        <v>0</v>
      </c>
      <c r="O49" s="63"/>
      <c r="P49" s="64" t="s">
        <v>91</v>
      </c>
      <c r="Q49" s="62">
        <f>SUM(Q44:Q48)</f>
        <v>0</v>
      </c>
      <c r="R49" s="62">
        <f>SUM(R44:R48)</f>
        <v>0</v>
      </c>
      <c r="S49" s="62">
        <f>SUM(S44:S48)</f>
        <v>0</v>
      </c>
      <c r="U49" s="65">
        <f>Q49+L49+G49+B49</f>
        <v>0</v>
      </c>
      <c r="V49" s="65">
        <f>R49+M49+H49+C49</f>
        <v>0</v>
      </c>
      <c r="X49" s="57" t="s">
        <v>44</v>
      </c>
      <c r="Y49" s="57">
        <v>56</v>
      </c>
    </row>
    <row r="50" spans="1:25" ht="14.25" thickBot="1" x14ac:dyDescent="0.2">
      <c r="A50" s="67"/>
      <c r="B50" s="67"/>
      <c r="C50" s="67"/>
      <c r="D50" s="67"/>
      <c r="F50" s="67"/>
      <c r="G50" s="67"/>
      <c r="H50" s="67"/>
      <c r="I50" s="67"/>
      <c r="K50" s="67"/>
      <c r="L50" s="67"/>
      <c r="M50" s="67"/>
      <c r="N50" s="67"/>
      <c r="P50" s="67"/>
      <c r="Q50" s="68"/>
      <c r="R50" s="68"/>
      <c r="S50" s="68"/>
      <c r="X50" s="57" t="s">
        <v>45</v>
      </c>
      <c r="Y50" s="57">
        <v>57</v>
      </c>
    </row>
    <row r="51" spans="1:25" ht="14.25" thickBot="1" x14ac:dyDescent="0.2">
      <c r="N51" s="76"/>
      <c r="O51" s="70"/>
      <c r="P51" s="69" t="s">
        <v>94</v>
      </c>
      <c r="Q51" s="71" t="s">
        <v>89</v>
      </c>
      <c r="R51" s="72" t="s">
        <v>90</v>
      </c>
      <c r="S51" s="72" t="s">
        <v>91</v>
      </c>
      <c r="X51" s="57" t="s">
        <v>46</v>
      </c>
      <c r="Y51" s="57">
        <v>58</v>
      </c>
    </row>
    <row r="52" spans="1:25" ht="14.25" thickBot="1" x14ac:dyDescent="0.2">
      <c r="N52" s="77"/>
      <c r="O52" s="70"/>
      <c r="P52" s="73" t="s">
        <v>95</v>
      </c>
      <c r="Q52" s="74">
        <f>SUM(U9:U49)</f>
        <v>24</v>
      </c>
      <c r="R52" s="75">
        <f>SUM(V9:V49)</f>
        <v>16</v>
      </c>
      <c r="S52" s="75">
        <f>SUM(Q52:R52)</f>
        <v>40</v>
      </c>
      <c r="U52" s="65">
        <f>SUM(U9:U49)</f>
        <v>24</v>
      </c>
      <c r="V52" s="65">
        <f>SUM(V9:V49)</f>
        <v>16</v>
      </c>
      <c r="X52" s="57" t="s">
        <v>47</v>
      </c>
      <c r="Y52" s="57">
        <v>59</v>
      </c>
    </row>
    <row r="53" spans="1:25" x14ac:dyDescent="0.15">
      <c r="U53" s="65">
        <f>G33+L33+Q33+U41+U49</f>
        <v>6</v>
      </c>
      <c r="V53" s="65">
        <f>H33+M33+R33+V41+V49</f>
        <v>9</v>
      </c>
      <c r="X53" s="57" t="s">
        <v>48</v>
      </c>
      <c r="Y53" s="57">
        <v>60</v>
      </c>
    </row>
    <row r="54" spans="1:25" x14ac:dyDescent="0.15">
      <c r="U54" s="65">
        <f>Q33+U41+U49</f>
        <v>3</v>
      </c>
      <c r="V54" s="65">
        <f>R33+V41+V49</f>
        <v>7</v>
      </c>
      <c r="X54" s="57" t="s">
        <v>49</v>
      </c>
      <c r="Y54" s="57">
        <v>61</v>
      </c>
    </row>
    <row r="55" spans="1:25" x14ac:dyDescent="0.15">
      <c r="X55" s="57" t="s">
        <v>50</v>
      </c>
      <c r="Y55" s="57">
        <v>62</v>
      </c>
    </row>
    <row r="56" spans="1:25" x14ac:dyDescent="0.15">
      <c r="X56" s="57" t="s">
        <v>51</v>
      </c>
      <c r="Y56" s="57">
        <v>63</v>
      </c>
    </row>
    <row r="57" spans="1:25" x14ac:dyDescent="0.15">
      <c r="X57" s="57" t="s">
        <v>52</v>
      </c>
      <c r="Y57" s="57">
        <v>64</v>
      </c>
    </row>
    <row r="58" spans="1:25" x14ac:dyDescent="0.15">
      <c r="X58" s="57" t="s">
        <v>53</v>
      </c>
      <c r="Y58" s="57">
        <v>65</v>
      </c>
    </row>
    <row r="59" spans="1:25" x14ac:dyDescent="0.15">
      <c r="X59" s="57" t="s">
        <v>54</v>
      </c>
      <c r="Y59" s="57">
        <v>66</v>
      </c>
    </row>
    <row r="60" spans="1:25" x14ac:dyDescent="0.15">
      <c r="X60" s="57" t="s">
        <v>55</v>
      </c>
      <c r="Y60" s="57">
        <v>67</v>
      </c>
    </row>
    <row r="61" spans="1:25" x14ac:dyDescent="0.15">
      <c r="X61" s="57" t="s">
        <v>122</v>
      </c>
      <c r="Y61" s="57">
        <v>68</v>
      </c>
    </row>
    <row r="62" spans="1:25" x14ac:dyDescent="0.15">
      <c r="X62" s="57" t="s">
        <v>56</v>
      </c>
      <c r="Y62" s="57">
        <v>69</v>
      </c>
    </row>
    <row r="63" spans="1:25" x14ac:dyDescent="0.15">
      <c r="X63" s="57" t="s">
        <v>57</v>
      </c>
      <c r="Y63" s="57">
        <v>70</v>
      </c>
    </row>
    <row r="64" spans="1:25" x14ac:dyDescent="0.15">
      <c r="X64" s="57" t="s">
        <v>58</v>
      </c>
      <c r="Y64" s="57">
        <v>71</v>
      </c>
    </row>
    <row r="65" spans="24:25" x14ac:dyDescent="0.15">
      <c r="X65" s="57" t="s">
        <v>59</v>
      </c>
      <c r="Y65" s="57">
        <v>72</v>
      </c>
    </row>
    <row r="66" spans="24:25" x14ac:dyDescent="0.15">
      <c r="X66" s="57" t="s">
        <v>60</v>
      </c>
      <c r="Y66" s="57">
        <v>73</v>
      </c>
    </row>
  </sheetData>
  <sheetProtection sheet="1"/>
  <phoneticPr fontId="2"/>
  <dataValidations count="1">
    <dataValidation type="list" allowBlank="1" showInputMessage="1" showErrorMessage="1" sqref="H1">
      <formula1>$X$3:$X$66</formula1>
    </dataValidation>
  </dataValidations>
  <pageMargins left="0.99" right="0.78700000000000003" top="0.47" bottom="0.28000000000000003" header="0.4" footer="0.21"/>
  <pageSetup paperSize="9" scale="84" orientation="landscape" verticalDpi="0" r:id="rId1"/>
  <headerFooter alignWithMargins="0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66"/>
  <sheetViews>
    <sheetView tabSelected="1" zoomScale="80" workbookViewId="0">
      <pane ySplit="1" topLeftCell="A2" activePane="bottomLeft" state="frozen"/>
      <selection activeCell="I52" sqref="I52"/>
      <selection pane="bottomLeft" activeCell="I52" sqref="I52"/>
    </sheetView>
  </sheetViews>
  <sheetFormatPr defaultRowHeight="13.5" x14ac:dyDescent="0.15"/>
  <cols>
    <col min="1" max="4" width="9" style="57"/>
    <col min="5" max="5" width="2.125" style="57" customWidth="1"/>
    <col min="6" max="9" width="9" style="57"/>
    <col min="10" max="10" width="0.875" style="57" customWidth="1"/>
    <col min="11" max="14" width="9" style="57"/>
    <col min="15" max="15" width="1" style="57" customWidth="1"/>
    <col min="16" max="16384" width="9" style="57"/>
  </cols>
  <sheetData>
    <row r="1" spans="1:25" x14ac:dyDescent="0.15">
      <c r="A1" s="55" t="s">
        <v>99</v>
      </c>
      <c r="B1" s="55"/>
      <c r="C1" s="55"/>
      <c r="D1" s="55"/>
      <c r="E1" s="55"/>
      <c r="F1" s="55"/>
      <c r="G1" s="56" t="s">
        <v>92</v>
      </c>
      <c r="H1" s="78" t="s">
        <v>82</v>
      </c>
      <c r="J1" s="55"/>
      <c r="K1" s="55"/>
      <c r="L1" s="55"/>
      <c r="M1" s="55"/>
      <c r="N1" s="55"/>
      <c r="O1" s="55" t="s">
        <v>93</v>
      </c>
      <c r="P1" s="55"/>
      <c r="Q1" s="55"/>
      <c r="R1" s="55" t="str">
        <f>高齢者率65!J1</f>
        <v>平成30年3月末</v>
      </c>
      <c r="S1" s="55"/>
      <c r="Y1" s="55">
        <f>VLOOKUP(H1,X3:Y67,2,FALSE)</f>
        <v>73</v>
      </c>
    </row>
    <row r="2" spans="1:25" x14ac:dyDescent="0.15">
      <c r="A2" s="58"/>
      <c r="B2" s="58"/>
      <c r="C2" s="58"/>
      <c r="D2" s="58"/>
      <c r="E2" s="55"/>
      <c r="F2" s="58"/>
      <c r="G2" s="58"/>
      <c r="H2" s="58"/>
      <c r="I2" s="58"/>
      <c r="J2" s="55"/>
      <c r="K2" s="58"/>
      <c r="L2" s="58"/>
      <c r="M2" s="58"/>
      <c r="N2" s="58"/>
      <c r="O2" s="55"/>
      <c r="P2" s="58"/>
      <c r="Q2" s="58"/>
      <c r="R2" s="58"/>
      <c r="S2" s="58"/>
    </row>
    <row r="3" spans="1:25" x14ac:dyDescent="0.15">
      <c r="A3" s="59" t="s">
        <v>0</v>
      </c>
      <c r="B3" s="59" t="s">
        <v>89</v>
      </c>
      <c r="C3" s="59" t="s">
        <v>90</v>
      </c>
      <c r="D3" s="59" t="s">
        <v>91</v>
      </c>
      <c r="E3" s="60"/>
      <c r="F3" s="59" t="s">
        <v>0</v>
      </c>
      <c r="G3" s="59" t="s">
        <v>89</v>
      </c>
      <c r="H3" s="59" t="s">
        <v>90</v>
      </c>
      <c r="I3" s="59" t="s">
        <v>91</v>
      </c>
      <c r="J3" s="60"/>
      <c r="K3" s="59" t="s">
        <v>0</v>
      </c>
      <c r="L3" s="59" t="s">
        <v>89</v>
      </c>
      <c r="M3" s="59" t="s">
        <v>90</v>
      </c>
      <c r="N3" s="59" t="s">
        <v>91</v>
      </c>
      <c r="O3" s="60"/>
      <c r="P3" s="59" t="s">
        <v>0</v>
      </c>
      <c r="Q3" s="59" t="s">
        <v>89</v>
      </c>
      <c r="R3" s="59" t="s">
        <v>90</v>
      </c>
      <c r="S3" s="59" t="s">
        <v>91</v>
      </c>
      <c r="T3" s="61"/>
      <c r="X3" s="57" t="s">
        <v>2</v>
      </c>
      <c r="Y3" s="57">
        <v>1</v>
      </c>
    </row>
    <row r="4" spans="1:25" x14ac:dyDescent="0.15">
      <c r="A4" s="62">
        <v>0</v>
      </c>
      <c r="B4" s="62">
        <f>IF(ISNA(VLOOKUP($Y$1*1000+A4,年齢別人口集計表AD2!$A$2:$K$5000,9,FALSE)),0,VLOOKUP($Y$1*1000+A4,年齢別人口集計表AD2!$A$2:$K$5000,9,FALSE))</f>
        <v>0</v>
      </c>
      <c r="C4" s="62">
        <f>IF(ISNA(VLOOKUP($Y$1*1000+A4,年齢別人口集計表AD2!$A$2:$K$5000,10,FALSE)),0,VLOOKUP($Y$1*1000+A4,年齢別人口集計表AD2!$A$2:$K$5000,10,FALSE))</f>
        <v>0</v>
      </c>
      <c r="D4" s="62">
        <f>SUM(B4:C4)</f>
        <v>0</v>
      </c>
      <c r="E4" s="63"/>
      <c r="F4" s="62">
        <v>5</v>
      </c>
      <c r="G4" s="62">
        <f>IF(ISNA(VLOOKUP($Y$1*1000+F4,年齢別人口集計表AD2!$A$2:$K$5000,9,FALSE)),0,VLOOKUP($Y$1*1000+F4,年齢別人口集計表AD2!$A$2:$K$5000,9,FALSE))</f>
        <v>0</v>
      </c>
      <c r="H4" s="62">
        <f>IF(ISNA(VLOOKUP($Y$1*1000+F4,年齢別人口集計表AD2!$A$2:$K$5000,10,FALSE)),0,VLOOKUP($Y$1*1000+F4,年齢別人口集計表AD2!$A$2:$K$5000,10,FALSE))</f>
        <v>0</v>
      </c>
      <c r="I4" s="62">
        <f>SUM(G4:H4)</f>
        <v>0</v>
      </c>
      <c r="J4" s="63"/>
      <c r="K4" s="62">
        <v>10</v>
      </c>
      <c r="L4" s="62">
        <f>IF(ISNA(VLOOKUP($Y$1*1000+K4,年齢別人口集計表AD2!$A$2:$K$5000,9,FALSE)),0,VLOOKUP($Y$1*1000+K4,年齢別人口集計表AD2!$A$2:$K$5000,9,FALSE))</f>
        <v>1</v>
      </c>
      <c r="M4" s="62">
        <f>IF(ISNA(VLOOKUP($Y$1*1000+K4,年齢別人口集計表AD2!$A$2:$K$5000,10,FALSE)),0,VLOOKUP($Y$1*1000+K4,年齢別人口集計表AD2!$A$2:$K$5000,10,FALSE))</f>
        <v>0</v>
      </c>
      <c r="N4" s="62">
        <f>SUM(L4:M4)</f>
        <v>1</v>
      </c>
      <c r="O4" s="63"/>
      <c r="P4" s="62">
        <v>15</v>
      </c>
      <c r="Q4" s="62">
        <f>IF(ISNA(VLOOKUP($Y$1*1000+P4,年齢別人口集計表AD2!$A$2:$K$5000,9,FALSE)),0,VLOOKUP($Y$1*1000+P4,年齢別人口集計表AD2!$A$2:$K$5000,9,FALSE))</f>
        <v>0</v>
      </c>
      <c r="R4" s="62">
        <f>IF(ISNA(VLOOKUP($Y$1*1000+P4,年齢別人口集計表AD2!$A$2:$K$5000,10,FALSE)),0,VLOOKUP($Y$1*1000+P4,年齢別人口集計表AD2!$A$2:$K$5000,10,FALSE))</f>
        <v>1</v>
      </c>
      <c r="S4" s="62">
        <f>SUM(Q4:R4)</f>
        <v>1</v>
      </c>
      <c r="X4" s="57" t="s">
        <v>3</v>
      </c>
      <c r="Y4" s="57">
        <v>2</v>
      </c>
    </row>
    <row r="5" spans="1:25" x14ac:dyDescent="0.15">
      <c r="A5" s="62">
        <v>1</v>
      </c>
      <c r="B5" s="62">
        <f>IF(ISNA(VLOOKUP($Y$1*1000+A5,年齢別人口集計表AD2!$A$2:$K$5000,9,FALSE)),0,VLOOKUP($Y$1*1000+A5,年齢別人口集計表AD2!$A$2:$K$5000,9,FALSE))</f>
        <v>0</v>
      </c>
      <c r="C5" s="62">
        <f>IF(ISNA(VLOOKUP($Y$1*1000+A5,年齢別人口集計表AD2!$A$2:$K$5000,10,FALSE)),0,VLOOKUP($Y$1*1000+A5,年齢別人口集計表AD2!$A$2:$K$5000,10,FALSE))</f>
        <v>0</v>
      </c>
      <c r="D5" s="62">
        <f>SUM(B5:C5)</f>
        <v>0</v>
      </c>
      <c r="E5" s="63"/>
      <c r="F5" s="62">
        <v>6</v>
      </c>
      <c r="G5" s="62">
        <f>IF(ISNA(VLOOKUP($Y$1*1000+F5,年齢別人口集計表AD2!$A$2:$K$5000,9,FALSE)),0,VLOOKUP($Y$1*1000+F5,年齢別人口集計表AD2!$A$2:$K$5000,9,FALSE))</f>
        <v>0</v>
      </c>
      <c r="H5" s="62">
        <f>IF(ISNA(VLOOKUP($Y$1*1000+F5,年齢別人口集計表AD2!$A$2:$K$5000,10,FALSE)),0,VLOOKUP($Y$1*1000+F5,年齢別人口集計表AD2!$A$2:$K$5000,10,FALSE))</f>
        <v>0</v>
      </c>
      <c r="I5" s="62">
        <f>SUM(G5:H5)</f>
        <v>0</v>
      </c>
      <c r="J5" s="63"/>
      <c r="K5" s="62">
        <v>11</v>
      </c>
      <c r="L5" s="62">
        <f>IF(ISNA(VLOOKUP($Y$1*1000+K5,年齢別人口集計表AD2!$A$2:$K$5000,9,FALSE)),0,VLOOKUP($Y$1*1000+K5,年齢別人口集計表AD2!$A$2:$K$5000,9,FALSE))</f>
        <v>0</v>
      </c>
      <c r="M5" s="62">
        <f>IF(ISNA(VLOOKUP($Y$1*1000+K5,年齢別人口集計表AD2!$A$2:$K$5000,10,FALSE)),0,VLOOKUP($Y$1*1000+K5,年齢別人口集計表AD2!$A$2:$K$5000,10,FALSE))</f>
        <v>0</v>
      </c>
      <c r="N5" s="62">
        <f>SUM(L5:M5)</f>
        <v>0</v>
      </c>
      <c r="O5" s="63"/>
      <c r="P5" s="62">
        <v>16</v>
      </c>
      <c r="Q5" s="62">
        <f>IF(ISNA(VLOOKUP($Y$1*1000+P5,年齢別人口集計表AD2!$A$2:$K$5000,9,FALSE)),0,VLOOKUP($Y$1*1000+P5,年齢別人口集計表AD2!$A$2:$K$5000,9,FALSE))</f>
        <v>5</v>
      </c>
      <c r="R5" s="62">
        <f>IF(ISNA(VLOOKUP($Y$1*1000+P5,年齢別人口集計表AD2!$A$2:$K$5000,10,FALSE)),0,VLOOKUP($Y$1*1000+P5,年齢別人口集計表AD2!$A$2:$K$5000,10,FALSE))</f>
        <v>2</v>
      </c>
      <c r="S5" s="62">
        <f>SUM(Q5:R5)</f>
        <v>7</v>
      </c>
      <c r="X5" s="57" t="s">
        <v>4</v>
      </c>
      <c r="Y5" s="57">
        <v>3</v>
      </c>
    </row>
    <row r="6" spans="1:25" x14ac:dyDescent="0.15">
      <c r="A6" s="62">
        <v>2</v>
      </c>
      <c r="B6" s="62">
        <f>IF(ISNA(VLOOKUP($Y$1*1000+A6,年齢別人口集計表AD2!$A$2:$K$5000,9,FALSE)),0,VLOOKUP($Y$1*1000+A6,年齢別人口集計表AD2!$A$2:$K$5000,9,FALSE))</f>
        <v>0</v>
      </c>
      <c r="C6" s="62">
        <f>IF(ISNA(VLOOKUP($Y$1*1000+A6,年齢別人口集計表AD2!$A$2:$K$5000,10,FALSE)),0,VLOOKUP($Y$1*1000+A6,年齢別人口集計表AD2!$A$2:$K$5000,10,FALSE))</f>
        <v>0</v>
      </c>
      <c r="D6" s="62">
        <f>SUM(B6:C6)</f>
        <v>0</v>
      </c>
      <c r="E6" s="63"/>
      <c r="F6" s="62">
        <v>7</v>
      </c>
      <c r="G6" s="62">
        <f>IF(ISNA(VLOOKUP($Y$1*1000+F6,年齢別人口集計表AD2!$A$2:$K$5000,9,FALSE)),0,VLOOKUP($Y$1*1000+F6,年齢別人口集計表AD2!$A$2:$K$5000,9,FALSE))</f>
        <v>0</v>
      </c>
      <c r="H6" s="62">
        <f>IF(ISNA(VLOOKUP($Y$1*1000+F6,年齢別人口集計表AD2!$A$2:$K$5000,10,FALSE)),0,VLOOKUP($Y$1*1000+F6,年齢別人口集計表AD2!$A$2:$K$5000,10,FALSE))</f>
        <v>2</v>
      </c>
      <c r="I6" s="62">
        <f>SUM(G6:H6)</f>
        <v>2</v>
      </c>
      <c r="J6" s="63"/>
      <c r="K6" s="62">
        <v>12</v>
      </c>
      <c r="L6" s="62">
        <f>IF(ISNA(VLOOKUP($Y$1*1000+K6,年齢別人口集計表AD2!$A$2:$K$5000,9,FALSE)),0,VLOOKUP($Y$1*1000+K6,年齢別人口集計表AD2!$A$2:$K$5000,9,FALSE))</f>
        <v>0</v>
      </c>
      <c r="M6" s="62">
        <f>IF(ISNA(VLOOKUP($Y$1*1000+K6,年齢別人口集計表AD2!$A$2:$K$5000,10,FALSE)),0,VLOOKUP($Y$1*1000+K6,年齢別人口集計表AD2!$A$2:$K$5000,10,FALSE))</f>
        <v>1</v>
      </c>
      <c r="N6" s="62">
        <f>SUM(L6:M6)</f>
        <v>1</v>
      </c>
      <c r="O6" s="63"/>
      <c r="P6" s="62">
        <v>17</v>
      </c>
      <c r="Q6" s="62">
        <f>IF(ISNA(VLOOKUP($Y$1*1000+P6,年齢別人口集計表AD2!$A$2:$K$5000,9,FALSE)),0,VLOOKUP($Y$1*1000+P6,年齢別人口集計表AD2!$A$2:$K$5000,9,FALSE))</f>
        <v>1</v>
      </c>
      <c r="R6" s="62">
        <f>IF(ISNA(VLOOKUP($Y$1*1000+P6,年齢別人口集計表AD2!$A$2:$K$5000,10,FALSE)),0,VLOOKUP($Y$1*1000+P6,年齢別人口集計表AD2!$A$2:$K$5000,10,FALSE))</f>
        <v>0</v>
      </c>
      <c r="S6" s="62">
        <f>SUM(Q6:R6)</f>
        <v>1</v>
      </c>
      <c r="X6" s="57" t="s">
        <v>5</v>
      </c>
      <c r="Y6" s="57">
        <v>4</v>
      </c>
    </row>
    <row r="7" spans="1:25" x14ac:dyDescent="0.15">
      <c r="A7" s="62">
        <v>3</v>
      </c>
      <c r="B7" s="62">
        <f>IF(ISNA(VLOOKUP($Y$1*1000+A7,年齢別人口集計表AD2!$A$2:$K$5000,9,FALSE)),0,VLOOKUP($Y$1*1000+A7,年齢別人口集計表AD2!$A$2:$K$5000,9,FALSE))</f>
        <v>3</v>
      </c>
      <c r="C7" s="62">
        <f>IF(ISNA(VLOOKUP($Y$1*1000+A7,年齢別人口集計表AD2!$A$2:$K$5000,10,FALSE)),0,VLOOKUP($Y$1*1000+A7,年齢別人口集計表AD2!$A$2:$K$5000,10,FALSE))</f>
        <v>0</v>
      </c>
      <c r="D7" s="62">
        <f>SUM(B7:C7)</f>
        <v>3</v>
      </c>
      <c r="E7" s="63"/>
      <c r="F7" s="62">
        <v>8</v>
      </c>
      <c r="G7" s="62">
        <f>IF(ISNA(VLOOKUP($Y$1*1000+F7,年齢別人口集計表AD2!$A$2:$K$5000,9,FALSE)),0,VLOOKUP($Y$1*1000+F7,年齢別人口集計表AD2!$A$2:$K$5000,9,FALSE))</f>
        <v>0</v>
      </c>
      <c r="H7" s="62">
        <f>IF(ISNA(VLOOKUP($Y$1*1000+F7,年齢別人口集計表AD2!$A$2:$K$5000,10,FALSE)),0,VLOOKUP($Y$1*1000+F7,年齢別人口集計表AD2!$A$2:$K$5000,10,FALSE))</f>
        <v>0</v>
      </c>
      <c r="I7" s="62">
        <f>SUM(G7:H7)</f>
        <v>0</v>
      </c>
      <c r="J7" s="63"/>
      <c r="K7" s="62">
        <v>13</v>
      </c>
      <c r="L7" s="62">
        <f>IF(ISNA(VLOOKUP($Y$1*1000+K7,年齢別人口集計表AD2!$A$2:$K$5000,9,FALSE)),0,VLOOKUP($Y$1*1000+K7,年齢別人口集計表AD2!$A$2:$K$5000,9,FALSE))</f>
        <v>2</v>
      </c>
      <c r="M7" s="62">
        <f>IF(ISNA(VLOOKUP($Y$1*1000+K7,年齢別人口集計表AD2!$A$2:$K$5000,10,FALSE)),0,VLOOKUP($Y$1*1000+K7,年齢別人口集計表AD2!$A$2:$K$5000,10,FALSE))</f>
        <v>0</v>
      </c>
      <c r="N7" s="62">
        <f>SUM(L7:M7)</f>
        <v>2</v>
      </c>
      <c r="O7" s="63"/>
      <c r="P7" s="62">
        <v>18</v>
      </c>
      <c r="Q7" s="62">
        <f>IF(ISNA(VLOOKUP($Y$1*1000+P7,年齢別人口集計表AD2!$A$2:$K$5000,9,FALSE)),0,VLOOKUP($Y$1*1000+P7,年齢別人口集計表AD2!$A$2:$K$5000,9,FALSE))</f>
        <v>4</v>
      </c>
      <c r="R7" s="62">
        <f>IF(ISNA(VLOOKUP($Y$1*1000+P7,年齢別人口集計表AD2!$A$2:$K$5000,10,FALSE)),0,VLOOKUP($Y$1*1000+P7,年齢別人口集計表AD2!$A$2:$K$5000,10,FALSE))</f>
        <v>1</v>
      </c>
      <c r="S7" s="62">
        <f>SUM(Q7:R7)</f>
        <v>5</v>
      </c>
      <c r="X7" s="57" t="s">
        <v>6</v>
      </c>
      <c r="Y7" s="57">
        <v>5</v>
      </c>
    </row>
    <row r="8" spans="1:25" x14ac:dyDescent="0.15">
      <c r="A8" s="62">
        <v>4</v>
      </c>
      <c r="B8" s="62">
        <f>IF(ISNA(VLOOKUP($Y$1*1000+A8,年齢別人口集計表AD2!$A$2:$K$5000,9,FALSE)),0,VLOOKUP($Y$1*1000+A8,年齢別人口集計表AD2!$A$2:$K$5000,9,FALSE))</f>
        <v>0</v>
      </c>
      <c r="C8" s="62">
        <f>IF(ISNA(VLOOKUP($Y$1*1000+A8,年齢別人口集計表AD2!$A$2:$K$5000,10,FALSE)),0,VLOOKUP($Y$1*1000+A8,年齢別人口集計表AD2!$A$2:$K$5000,10,FALSE))</f>
        <v>0</v>
      </c>
      <c r="D8" s="62">
        <f>SUM(B8:C8)</f>
        <v>0</v>
      </c>
      <c r="E8" s="63"/>
      <c r="F8" s="62">
        <v>9</v>
      </c>
      <c r="G8" s="62">
        <f>IF(ISNA(VLOOKUP($Y$1*1000+F8,年齢別人口集計表AD2!$A$2:$K$5000,9,FALSE)),0,VLOOKUP($Y$1*1000+F8,年齢別人口集計表AD2!$A$2:$K$5000,9,FALSE))</f>
        <v>0</v>
      </c>
      <c r="H8" s="62">
        <f>IF(ISNA(VLOOKUP($Y$1*1000+F8,年齢別人口集計表AD2!$A$2:$K$5000,10,FALSE)),0,VLOOKUP($Y$1*1000+F8,年齢別人口集計表AD2!$A$2:$K$5000,10,FALSE))</f>
        <v>0</v>
      </c>
      <c r="I8" s="62">
        <f>SUM(G8:H8)</f>
        <v>0</v>
      </c>
      <c r="J8" s="63"/>
      <c r="K8" s="62">
        <v>14</v>
      </c>
      <c r="L8" s="62">
        <f>IF(ISNA(VLOOKUP($Y$1*1000+K8,年齢別人口集計表AD2!$A$2:$K$5000,9,FALSE)),0,VLOOKUP($Y$1*1000+K8,年齢別人口集計表AD2!$A$2:$K$5000,9,FALSE))</f>
        <v>3</v>
      </c>
      <c r="M8" s="62">
        <f>IF(ISNA(VLOOKUP($Y$1*1000+K8,年齢別人口集計表AD2!$A$2:$K$5000,10,FALSE)),0,VLOOKUP($Y$1*1000+K8,年齢別人口集計表AD2!$A$2:$K$5000,10,FALSE))</f>
        <v>1</v>
      </c>
      <c r="N8" s="62">
        <f>SUM(L8:M8)</f>
        <v>4</v>
      </c>
      <c r="O8" s="63"/>
      <c r="P8" s="62">
        <v>19</v>
      </c>
      <c r="Q8" s="62">
        <f>IF(ISNA(VLOOKUP($Y$1*1000+P8,年齢別人口集計表AD2!$A$2:$K$5000,9,FALSE)),0,VLOOKUP($Y$1*1000+P8,年齢別人口集計表AD2!$A$2:$K$5000,9,FALSE))</f>
        <v>0</v>
      </c>
      <c r="R8" s="62">
        <f>IF(ISNA(VLOOKUP($Y$1*1000+P8,年齢別人口集計表AD2!$A$2:$K$5000,10,FALSE)),0,VLOOKUP($Y$1*1000+P8,年齢別人口集計表AD2!$A$2:$K$5000,10,FALSE))</f>
        <v>1</v>
      </c>
      <c r="S8" s="62">
        <f>SUM(Q8:R8)</f>
        <v>1</v>
      </c>
      <c r="X8" s="57" t="s">
        <v>7</v>
      </c>
      <c r="Y8" s="57">
        <v>6</v>
      </c>
    </row>
    <row r="9" spans="1:25" x14ac:dyDescent="0.15">
      <c r="A9" s="64" t="s">
        <v>91</v>
      </c>
      <c r="B9" s="62">
        <f>SUM(B4:B8)</f>
        <v>3</v>
      </c>
      <c r="C9" s="62">
        <f>SUM(C4:C8)</f>
        <v>0</v>
      </c>
      <c r="D9" s="62">
        <f>SUM(D4:D8)</f>
        <v>3</v>
      </c>
      <c r="E9" s="63"/>
      <c r="F9" s="64" t="s">
        <v>91</v>
      </c>
      <c r="G9" s="62">
        <f>SUM(G4:G8)</f>
        <v>0</v>
      </c>
      <c r="H9" s="62">
        <f>SUM(H4:H8)</f>
        <v>2</v>
      </c>
      <c r="I9" s="62">
        <f>SUM(I4:I8)</f>
        <v>2</v>
      </c>
      <c r="J9" s="63"/>
      <c r="K9" s="64" t="s">
        <v>91</v>
      </c>
      <c r="L9" s="62">
        <f>SUM(L4:L8)</f>
        <v>6</v>
      </c>
      <c r="M9" s="62">
        <f>SUM(M4:M8)</f>
        <v>2</v>
      </c>
      <c r="N9" s="62">
        <f>SUM(N4:N8)</f>
        <v>8</v>
      </c>
      <c r="O9" s="63"/>
      <c r="P9" s="64" t="s">
        <v>91</v>
      </c>
      <c r="Q9" s="62">
        <f>SUM(Q4:Q8)</f>
        <v>10</v>
      </c>
      <c r="R9" s="62">
        <f>SUM(R4:R8)</f>
        <v>5</v>
      </c>
      <c r="S9" s="62">
        <f>SUM(S4:S8)</f>
        <v>15</v>
      </c>
      <c r="U9" s="65">
        <f>Q9+L9+G9+B9</f>
        <v>19</v>
      </c>
      <c r="V9" s="65">
        <f>R9+M9+H9+C9</f>
        <v>9</v>
      </c>
      <c r="X9" s="57" t="s">
        <v>8</v>
      </c>
      <c r="Y9" s="57">
        <v>7</v>
      </c>
    </row>
    <row r="10" spans="1:25" x14ac:dyDescent="0.15">
      <c r="A10" s="66"/>
      <c r="B10" s="66"/>
      <c r="C10" s="66"/>
      <c r="D10" s="66"/>
      <c r="F10" s="66"/>
      <c r="G10" s="66"/>
      <c r="H10" s="66"/>
      <c r="I10" s="66"/>
      <c r="K10" s="66"/>
      <c r="L10" s="66"/>
      <c r="M10" s="66"/>
      <c r="N10" s="66"/>
      <c r="P10" s="66"/>
      <c r="Q10" s="66"/>
      <c r="R10" s="66"/>
      <c r="S10" s="66"/>
      <c r="X10" s="57" t="s">
        <v>9</v>
      </c>
      <c r="Y10" s="57">
        <v>8</v>
      </c>
    </row>
    <row r="11" spans="1:25" x14ac:dyDescent="0.15">
      <c r="A11" s="64" t="s">
        <v>0</v>
      </c>
      <c r="B11" s="64" t="s">
        <v>89</v>
      </c>
      <c r="C11" s="64" t="s">
        <v>90</v>
      </c>
      <c r="D11" s="64" t="s">
        <v>91</v>
      </c>
      <c r="E11" s="63"/>
      <c r="F11" s="64" t="s">
        <v>0</v>
      </c>
      <c r="G11" s="64" t="s">
        <v>89</v>
      </c>
      <c r="H11" s="64" t="s">
        <v>90</v>
      </c>
      <c r="I11" s="64" t="s">
        <v>91</v>
      </c>
      <c r="J11" s="63"/>
      <c r="K11" s="64" t="s">
        <v>0</v>
      </c>
      <c r="L11" s="64" t="s">
        <v>89</v>
      </c>
      <c r="M11" s="64" t="s">
        <v>90</v>
      </c>
      <c r="N11" s="64" t="s">
        <v>91</v>
      </c>
      <c r="O11" s="63"/>
      <c r="P11" s="64" t="s">
        <v>0</v>
      </c>
      <c r="Q11" s="64" t="s">
        <v>89</v>
      </c>
      <c r="R11" s="64" t="s">
        <v>90</v>
      </c>
      <c r="S11" s="64" t="s">
        <v>91</v>
      </c>
      <c r="X11" s="57" t="s">
        <v>10</v>
      </c>
      <c r="Y11" s="57">
        <v>9</v>
      </c>
    </row>
    <row r="12" spans="1:25" x14ac:dyDescent="0.15">
      <c r="A12" s="62">
        <v>20</v>
      </c>
      <c r="B12" s="62">
        <f>IF(ISNA(VLOOKUP($Y$1*1000+A12,年齢別人口集計表AD2!$A$2:$K$5000,9,FALSE)),0,VLOOKUP($Y$1*1000+A12,年齢別人口集計表AD2!$A$2:$K$5000,9,FALSE))</f>
        <v>0</v>
      </c>
      <c r="C12" s="62">
        <f>IF(ISNA(VLOOKUP($Y$1*1000+A12,年齢別人口集計表AD2!$A$2:$K$5000,10,FALSE)),0,VLOOKUP($Y$1*1000+A12,年齢別人口集計表AD2!$A$2:$K$5000,10,FALSE))</f>
        <v>7</v>
      </c>
      <c r="D12" s="62">
        <f>SUM(B12:C12)</f>
        <v>7</v>
      </c>
      <c r="E12" s="63"/>
      <c r="F12" s="62">
        <v>25</v>
      </c>
      <c r="G12" s="62">
        <f>IF(ISNA(VLOOKUP($Y$1*1000+F12,年齢別人口集計表AD2!$A$2:$K$5000,9,FALSE)),0,VLOOKUP($Y$1*1000+F12,年齢別人口集計表AD2!$A$2:$K$5000,9,FALSE))</f>
        <v>2</v>
      </c>
      <c r="H12" s="62">
        <f>IF(ISNA(VLOOKUP($Y$1*1000+F12,年齢別人口集計表AD2!$A$2:$K$5000,10,FALSE)),0,VLOOKUP($Y$1*1000+F12,年齢別人口集計表AD2!$A$2:$K$5000,10,FALSE))</f>
        <v>0</v>
      </c>
      <c r="I12" s="62">
        <f>SUM(G12:H12)</f>
        <v>2</v>
      </c>
      <c r="J12" s="63"/>
      <c r="K12" s="62">
        <v>30</v>
      </c>
      <c r="L12" s="62">
        <f>IF(ISNA(VLOOKUP($Y$1*1000+K12,年齢別人口集計表AD2!$A$2:$K$5000,9,FALSE)),0,VLOOKUP($Y$1*1000+K12,年齢別人口集計表AD2!$A$2:$K$5000,9,FALSE))</f>
        <v>0</v>
      </c>
      <c r="M12" s="62">
        <f>IF(ISNA(VLOOKUP($Y$1*1000+K12,年齢別人口集計表AD2!$A$2:$K$5000,10,FALSE)),0,VLOOKUP($Y$1*1000+K12,年齢別人口集計表AD2!$A$2:$K$5000,10,FALSE))</f>
        <v>1</v>
      </c>
      <c r="N12" s="62">
        <f>SUM(L12:M12)</f>
        <v>1</v>
      </c>
      <c r="O12" s="63"/>
      <c r="P12" s="62">
        <v>35</v>
      </c>
      <c r="Q12" s="62">
        <f>IF(ISNA(VLOOKUP($Y$1*1000+P12,年齢別人口集計表AD2!$A$2:$K$5000,9,FALSE)),0,VLOOKUP($Y$1*1000+P12,年齢別人口集計表AD2!$A$2:$K$5000,9,FALSE))</f>
        <v>0</v>
      </c>
      <c r="R12" s="62">
        <f>IF(ISNA(VLOOKUP($Y$1*1000+P12,年齢別人口集計表AD2!$A$2:$K$5000,10,FALSE)),0,VLOOKUP($Y$1*1000+P12,年齢別人口集計表AD2!$A$2:$K$5000,10,FALSE))</f>
        <v>0</v>
      </c>
      <c r="S12" s="62">
        <f>SUM(Q12:R12)</f>
        <v>0</v>
      </c>
      <c r="X12" s="57" t="s">
        <v>11</v>
      </c>
      <c r="Y12" s="57">
        <v>10</v>
      </c>
    </row>
    <row r="13" spans="1:25" x14ac:dyDescent="0.15">
      <c r="A13" s="62">
        <v>21</v>
      </c>
      <c r="B13" s="62">
        <f>IF(ISNA(VLOOKUP($Y$1*1000+A13,年齢別人口集計表AD2!$A$2:$K$5000,9,FALSE)),0,VLOOKUP($Y$1*1000+A13,年齢別人口集計表AD2!$A$2:$K$5000,9,FALSE))</f>
        <v>0</v>
      </c>
      <c r="C13" s="62">
        <f>IF(ISNA(VLOOKUP($Y$1*1000+A13,年齢別人口集計表AD2!$A$2:$K$5000,10,FALSE)),0,VLOOKUP($Y$1*1000+A13,年齢別人口集計表AD2!$A$2:$K$5000,10,FALSE))</f>
        <v>2</v>
      </c>
      <c r="D13" s="62">
        <f>SUM(B13:C13)</f>
        <v>2</v>
      </c>
      <c r="E13" s="63"/>
      <c r="F13" s="62">
        <v>26</v>
      </c>
      <c r="G13" s="62">
        <f>IF(ISNA(VLOOKUP($Y$1*1000+F13,年齢別人口集計表AD2!$A$2:$K$5000,9,FALSE)),0,VLOOKUP($Y$1*1000+F13,年齢別人口集計表AD2!$A$2:$K$5000,9,FALSE))</f>
        <v>0</v>
      </c>
      <c r="H13" s="62">
        <f>IF(ISNA(VLOOKUP($Y$1*1000+F13,年齢別人口集計表AD2!$A$2:$K$5000,10,FALSE)),0,VLOOKUP($Y$1*1000+F13,年齢別人口集計表AD2!$A$2:$K$5000,10,FALSE))</f>
        <v>1</v>
      </c>
      <c r="I13" s="62">
        <f>SUM(G13:H13)</f>
        <v>1</v>
      </c>
      <c r="J13" s="63"/>
      <c r="K13" s="62">
        <v>31</v>
      </c>
      <c r="L13" s="62">
        <f>IF(ISNA(VLOOKUP($Y$1*1000+K13,年齢別人口集計表AD2!$A$2:$K$5000,9,FALSE)),0,VLOOKUP($Y$1*1000+K13,年齢別人口集計表AD2!$A$2:$K$5000,9,FALSE))</f>
        <v>1</v>
      </c>
      <c r="M13" s="62">
        <f>IF(ISNA(VLOOKUP($Y$1*1000+K13,年齢別人口集計表AD2!$A$2:$K$5000,10,FALSE)),0,VLOOKUP($Y$1*1000+K13,年齢別人口集計表AD2!$A$2:$K$5000,10,FALSE))</f>
        <v>0</v>
      </c>
      <c r="N13" s="62">
        <f>SUM(L13:M13)</f>
        <v>1</v>
      </c>
      <c r="O13" s="63"/>
      <c r="P13" s="62">
        <v>36</v>
      </c>
      <c r="Q13" s="62">
        <f>IF(ISNA(VLOOKUP($Y$1*1000+P13,年齢別人口集計表AD2!$A$2:$K$5000,9,FALSE)),0,VLOOKUP($Y$1*1000+P13,年齢別人口集計表AD2!$A$2:$K$5000,9,FALSE))</f>
        <v>0</v>
      </c>
      <c r="R13" s="62">
        <f>IF(ISNA(VLOOKUP($Y$1*1000+P13,年齢別人口集計表AD2!$A$2:$K$5000,10,FALSE)),0,VLOOKUP($Y$1*1000+P13,年齢別人口集計表AD2!$A$2:$K$5000,10,FALSE))</f>
        <v>0</v>
      </c>
      <c r="S13" s="62">
        <f>SUM(Q13:R13)</f>
        <v>0</v>
      </c>
      <c r="X13" s="57" t="s">
        <v>12</v>
      </c>
      <c r="Y13" s="57">
        <v>11</v>
      </c>
    </row>
    <row r="14" spans="1:25" x14ac:dyDescent="0.15">
      <c r="A14" s="62">
        <v>22</v>
      </c>
      <c r="B14" s="62">
        <f>IF(ISNA(VLOOKUP($Y$1*1000+A14,年齢別人口集計表AD2!$A$2:$K$5000,9,FALSE)),0,VLOOKUP($Y$1*1000+A14,年齢別人口集計表AD2!$A$2:$K$5000,9,FALSE))</f>
        <v>1</v>
      </c>
      <c r="C14" s="62">
        <f>IF(ISNA(VLOOKUP($Y$1*1000+A14,年齢別人口集計表AD2!$A$2:$K$5000,10,FALSE)),0,VLOOKUP($Y$1*1000+A14,年齢別人口集計表AD2!$A$2:$K$5000,10,FALSE))</f>
        <v>3</v>
      </c>
      <c r="D14" s="62">
        <f>SUM(B14:C14)</f>
        <v>4</v>
      </c>
      <c r="E14" s="63"/>
      <c r="F14" s="62">
        <v>27</v>
      </c>
      <c r="G14" s="62">
        <f>IF(ISNA(VLOOKUP($Y$1*1000+F14,年齢別人口集計表AD2!$A$2:$K$5000,9,FALSE)),0,VLOOKUP($Y$1*1000+F14,年齢別人口集計表AD2!$A$2:$K$5000,9,FALSE))</f>
        <v>2</v>
      </c>
      <c r="H14" s="62">
        <f>IF(ISNA(VLOOKUP($Y$1*1000+F14,年齢別人口集計表AD2!$A$2:$K$5000,10,FALSE)),0,VLOOKUP($Y$1*1000+F14,年齢別人口集計表AD2!$A$2:$K$5000,10,FALSE))</f>
        <v>1</v>
      </c>
      <c r="I14" s="62">
        <f>SUM(G14:H14)</f>
        <v>3</v>
      </c>
      <c r="J14" s="63"/>
      <c r="K14" s="62">
        <v>32</v>
      </c>
      <c r="L14" s="62">
        <f>IF(ISNA(VLOOKUP($Y$1*1000+K14,年齢別人口集計表AD2!$A$2:$K$5000,9,FALSE)),0,VLOOKUP($Y$1*1000+K14,年齢別人口集計表AD2!$A$2:$K$5000,9,FALSE))</f>
        <v>2</v>
      </c>
      <c r="M14" s="62">
        <f>IF(ISNA(VLOOKUP($Y$1*1000+K14,年齢別人口集計表AD2!$A$2:$K$5000,10,FALSE)),0,VLOOKUP($Y$1*1000+K14,年齢別人口集計表AD2!$A$2:$K$5000,10,FALSE))</f>
        <v>0</v>
      </c>
      <c r="N14" s="62">
        <f>SUM(L14:M14)</f>
        <v>2</v>
      </c>
      <c r="O14" s="63"/>
      <c r="P14" s="62">
        <v>37</v>
      </c>
      <c r="Q14" s="62">
        <f>IF(ISNA(VLOOKUP($Y$1*1000+P14,年齢別人口集計表AD2!$A$2:$K$5000,9,FALSE)),0,VLOOKUP($Y$1*1000+P14,年齢別人口集計表AD2!$A$2:$K$5000,9,FALSE))</f>
        <v>0</v>
      </c>
      <c r="R14" s="62">
        <f>IF(ISNA(VLOOKUP($Y$1*1000+P14,年齢別人口集計表AD2!$A$2:$K$5000,10,FALSE)),0,VLOOKUP($Y$1*1000+P14,年齢別人口集計表AD2!$A$2:$K$5000,10,FALSE))</f>
        <v>0</v>
      </c>
      <c r="S14" s="62">
        <f>SUM(Q14:R14)</f>
        <v>0</v>
      </c>
      <c r="X14" s="57" t="s">
        <v>13</v>
      </c>
      <c r="Y14" s="57">
        <v>12</v>
      </c>
    </row>
    <row r="15" spans="1:25" x14ac:dyDescent="0.15">
      <c r="A15" s="62">
        <v>23</v>
      </c>
      <c r="B15" s="62">
        <f>IF(ISNA(VLOOKUP($Y$1*1000+A15,年齢別人口集計表AD2!$A$2:$K$5000,9,FALSE)),0,VLOOKUP($Y$1*1000+A15,年齢別人口集計表AD2!$A$2:$K$5000,9,FALSE))</f>
        <v>0</v>
      </c>
      <c r="C15" s="62">
        <f>IF(ISNA(VLOOKUP($Y$1*1000+A15,年齢別人口集計表AD2!$A$2:$K$5000,10,FALSE)),0,VLOOKUP($Y$1*1000+A15,年齢別人口集計表AD2!$A$2:$K$5000,10,FALSE))</f>
        <v>0</v>
      </c>
      <c r="D15" s="62">
        <f>SUM(B15:C15)</f>
        <v>0</v>
      </c>
      <c r="E15" s="63"/>
      <c r="F15" s="62">
        <v>28</v>
      </c>
      <c r="G15" s="62">
        <f>IF(ISNA(VLOOKUP($Y$1*1000+F15,年齢別人口集計表AD2!$A$2:$K$5000,9,FALSE)),0,VLOOKUP($Y$1*1000+F15,年齢別人口集計表AD2!$A$2:$K$5000,9,FALSE))</f>
        <v>0</v>
      </c>
      <c r="H15" s="62">
        <f>IF(ISNA(VLOOKUP($Y$1*1000+F15,年齢別人口集計表AD2!$A$2:$K$5000,10,FALSE)),0,VLOOKUP($Y$1*1000+F15,年齢別人口集計表AD2!$A$2:$K$5000,10,FALSE))</f>
        <v>0</v>
      </c>
      <c r="I15" s="62">
        <f>SUM(G15:H15)</f>
        <v>0</v>
      </c>
      <c r="J15" s="63"/>
      <c r="K15" s="62">
        <v>33</v>
      </c>
      <c r="L15" s="62">
        <f>IF(ISNA(VLOOKUP($Y$1*1000+K15,年齢別人口集計表AD2!$A$2:$K$5000,9,FALSE)),0,VLOOKUP($Y$1*1000+K15,年齢別人口集計表AD2!$A$2:$K$5000,9,FALSE))</f>
        <v>0</v>
      </c>
      <c r="M15" s="62">
        <f>IF(ISNA(VLOOKUP($Y$1*1000+K15,年齢別人口集計表AD2!$A$2:$K$5000,10,FALSE)),0,VLOOKUP($Y$1*1000+K15,年齢別人口集計表AD2!$A$2:$K$5000,10,FALSE))</f>
        <v>0</v>
      </c>
      <c r="N15" s="62">
        <f>SUM(L15:M15)</f>
        <v>0</v>
      </c>
      <c r="O15" s="63"/>
      <c r="P15" s="62">
        <v>38</v>
      </c>
      <c r="Q15" s="62">
        <f>IF(ISNA(VLOOKUP($Y$1*1000+P15,年齢別人口集計表AD2!$A$2:$K$5000,9,FALSE)),0,VLOOKUP($Y$1*1000+P15,年齢別人口集計表AD2!$A$2:$K$5000,9,FALSE))</f>
        <v>0</v>
      </c>
      <c r="R15" s="62">
        <f>IF(ISNA(VLOOKUP($Y$1*1000+P15,年齢別人口集計表AD2!$A$2:$K$5000,10,FALSE)),0,VLOOKUP($Y$1*1000+P15,年齢別人口集計表AD2!$A$2:$K$5000,10,FALSE))</f>
        <v>0</v>
      </c>
      <c r="S15" s="62">
        <f>SUM(Q15:R15)</f>
        <v>0</v>
      </c>
      <c r="X15" s="57" t="s">
        <v>14</v>
      </c>
      <c r="Y15" s="57">
        <v>13</v>
      </c>
    </row>
    <row r="16" spans="1:25" x14ac:dyDescent="0.15">
      <c r="A16" s="62">
        <v>24</v>
      </c>
      <c r="B16" s="62">
        <f>IF(ISNA(VLOOKUP($Y$1*1000+A16,年齢別人口集計表AD2!$A$2:$K$5000,9,FALSE)),0,VLOOKUP($Y$1*1000+A16,年齢別人口集計表AD2!$A$2:$K$5000,9,FALSE))</f>
        <v>0</v>
      </c>
      <c r="C16" s="62">
        <f>IF(ISNA(VLOOKUP($Y$1*1000+A16,年齢別人口集計表AD2!$A$2:$K$5000,10,FALSE)),0,VLOOKUP($Y$1*1000+A16,年齢別人口集計表AD2!$A$2:$K$5000,10,FALSE))</f>
        <v>1</v>
      </c>
      <c r="D16" s="62">
        <f>SUM(B16:C16)</f>
        <v>1</v>
      </c>
      <c r="E16" s="63"/>
      <c r="F16" s="62">
        <v>29</v>
      </c>
      <c r="G16" s="62">
        <f>IF(ISNA(VLOOKUP($Y$1*1000+F16,年齢別人口集計表AD2!$A$2:$K$5000,9,FALSE)),0,VLOOKUP($Y$1*1000+F16,年齢別人口集計表AD2!$A$2:$K$5000,9,FALSE))</f>
        <v>1</v>
      </c>
      <c r="H16" s="62">
        <f>IF(ISNA(VLOOKUP($Y$1*1000+F16,年齢別人口集計表AD2!$A$2:$K$5000,10,FALSE)),0,VLOOKUP($Y$1*1000+F16,年齢別人口集計表AD2!$A$2:$K$5000,10,FALSE))</f>
        <v>0</v>
      </c>
      <c r="I16" s="62">
        <f>SUM(G16:H16)</f>
        <v>1</v>
      </c>
      <c r="J16" s="63"/>
      <c r="K16" s="62">
        <v>34</v>
      </c>
      <c r="L16" s="62">
        <f>IF(ISNA(VLOOKUP($Y$1*1000+K16,年齢別人口集計表AD2!$A$2:$K$5000,9,FALSE)),0,VLOOKUP($Y$1*1000+K16,年齢別人口集計表AD2!$A$2:$K$5000,9,FALSE))</f>
        <v>1</v>
      </c>
      <c r="M16" s="62">
        <f>IF(ISNA(VLOOKUP($Y$1*1000+K16,年齢別人口集計表AD2!$A$2:$K$5000,10,FALSE)),0,VLOOKUP($Y$1*1000+K16,年齢別人口集計表AD2!$A$2:$K$5000,10,FALSE))</f>
        <v>0</v>
      </c>
      <c r="N16" s="62">
        <f>SUM(L16:M16)</f>
        <v>1</v>
      </c>
      <c r="O16" s="63"/>
      <c r="P16" s="62">
        <v>39</v>
      </c>
      <c r="Q16" s="62">
        <f>IF(ISNA(VLOOKUP($Y$1*1000+P16,年齢別人口集計表AD2!$A$2:$K$5000,9,FALSE)),0,VLOOKUP($Y$1*1000+P16,年齢別人口集計表AD2!$A$2:$K$5000,9,FALSE))</f>
        <v>1</v>
      </c>
      <c r="R16" s="62">
        <f>IF(ISNA(VLOOKUP($Y$1*1000+P16,年齢別人口集計表AD2!$A$2:$K$5000,10,FALSE)),0,VLOOKUP($Y$1*1000+P16,年齢別人口集計表AD2!$A$2:$K$5000,10,FALSE))</f>
        <v>1</v>
      </c>
      <c r="S16" s="62">
        <f>SUM(Q16:R16)</f>
        <v>2</v>
      </c>
      <c r="X16" s="57" t="s">
        <v>15</v>
      </c>
      <c r="Y16" s="57">
        <v>14</v>
      </c>
    </row>
    <row r="17" spans="1:25" x14ac:dyDescent="0.15">
      <c r="A17" s="64" t="s">
        <v>91</v>
      </c>
      <c r="B17" s="62">
        <f>SUM(B12:B16)</f>
        <v>1</v>
      </c>
      <c r="C17" s="62">
        <f>SUM(C12:C16)</f>
        <v>13</v>
      </c>
      <c r="D17" s="62">
        <f>SUM(D12:D16)</f>
        <v>14</v>
      </c>
      <c r="E17" s="63"/>
      <c r="F17" s="64" t="s">
        <v>91</v>
      </c>
      <c r="G17" s="62">
        <f>SUM(G12:G16)</f>
        <v>5</v>
      </c>
      <c r="H17" s="62">
        <f>SUM(H12:H16)</f>
        <v>2</v>
      </c>
      <c r="I17" s="62">
        <f>SUM(I12:I16)</f>
        <v>7</v>
      </c>
      <c r="J17" s="63"/>
      <c r="K17" s="64" t="s">
        <v>91</v>
      </c>
      <c r="L17" s="62">
        <f>SUM(L12:L16)</f>
        <v>4</v>
      </c>
      <c r="M17" s="62">
        <f>SUM(M12:M16)</f>
        <v>1</v>
      </c>
      <c r="N17" s="62">
        <f>SUM(N12:N16)</f>
        <v>5</v>
      </c>
      <c r="O17" s="63"/>
      <c r="P17" s="64" t="s">
        <v>91</v>
      </c>
      <c r="Q17" s="62">
        <f>SUM(Q12:Q16)</f>
        <v>1</v>
      </c>
      <c r="R17" s="62">
        <f>SUM(R12:R16)</f>
        <v>1</v>
      </c>
      <c r="S17" s="62">
        <f>SUM(S12:S16)</f>
        <v>2</v>
      </c>
      <c r="U17" s="65">
        <f>Q17+L17+G17+B17</f>
        <v>11</v>
      </c>
      <c r="V17" s="65">
        <f>R17+M17+H17+C17</f>
        <v>17</v>
      </c>
      <c r="X17" s="57" t="s">
        <v>16</v>
      </c>
      <c r="Y17" s="57">
        <v>15</v>
      </c>
    </row>
    <row r="18" spans="1:25" x14ac:dyDescent="0.15">
      <c r="A18" s="66"/>
      <c r="B18" s="66"/>
      <c r="C18" s="66"/>
      <c r="D18" s="66"/>
      <c r="F18" s="66"/>
      <c r="G18" s="66"/>
      <c r="H18" s="66"/>
      <c r="I18" s="66"/>
      <c r="K18" s="66"/>
      <c r="L18" s="66"/>
      <c r="M18" s="66"/>
      <c r="N18" s="66"/>
      <c r="P18" s="66"/>
      <c r="Q18" s="66"/>
      <c r="R18" s="66"/>
      <c r="S18" s="66"/>
      <c r="X18" s="57" t="s">
        <v>17</v>
      </c>
      <c r="Y18" s="57">
        <v>16</v>
      </c>
    </row>
    <row r="19" spans="1:25" x14ac:dyDescent="0.15">
      <c r="A19" s="64" t="s">
        <v>0</v>
      </c>
      <c r="B19" s="64" t="s">
        <v>89</v>
      </c>
      <c r="C19" s="64" t="s">
        <v>90</v>
      </c>
      <c r="D19" s="64" t="s">
        <v>91</v>
      </c>
      <c r="E19" s="63"/>
      <c r="F19" s="64" t="s">
        <v>0</v>
      </c>
      <c r="G19" s="64" t="s">
        <v>89</v>
      </c>
      <c r="H19" s="64" t="s">
        <v>90</v>
      </c>
      <c r="I19" s="64" t="s">
        <v>91</v>
      </c>
      <c r="J19" s="63"/>
      <c r="K19" s="64" t="s">
        <v>0</v>
      </c>
      <c r="L19" s="64" t="s">
        <v>89</v>
      </c>
      <c r="M19" s="64" t="s">
        <v>90</v>
      </c>
      <c r="N19" s="64" t="s">
        <v>91</v>
      </c>
      <c r="O19" s="63"/>
      <c r="P19" s="64" t="s">
        <v>0</v>
      </c>
      <c r="Q19" s="64" t="s">
        <v>89</v>
      </c>
      <c r="R19" s="64" t="s">
        <v>90</v>
      </c>
      <c r="S19" s="64" t="s">
        <v>91</v>
      </c>
      <c r="X19" s="57" t="s">
        <v>18</v>
      </c>
      <c r="Y19" s="57">
        <v>17</v>
      </c>
    </row>
    <row r="20" spans="1:25" x14ac:dyDescent="0.15">
      <c r="A20" s="62">
        <v>40</v>
      </c>
      <c r="B20" s="62">
        <f>IF(ISNA(VLOOKUP($Y$1*1000+A20,年齢別人口集計表AD2!$A$2:$K$5000,9,FALSE)),0,VLOOKUP($Y$1*1000+A20,年齢別人口集計表AD2!$A$2:$K$5000,9,FALSE))</f>
        <v>1</v>
      </c>
      <c r="C20" s="62">
        <f>IF(ISNA(VLOOKUP($Y$1*1000+A20,年齢別人口集計表AD2!$A$2:$K$5000,10,FALSE)),0,VLOOKUP($Y$1*1000+A20,年齢別人口集計表AD2!$A$2:$K$5000,10,FALSE))</f>
        <v>2</v>
      </c>
      <c r="D20" s="62">
        <f>SUM(B20:C20)</f>
        <v>3</v>
      </c>
      <c r="E20" s="63"/>
      <c r="F20" s="62">
        <v>45</v>
      </c>
      <c r="G20" s="62">
        <f>IF(ISNA(VLOOKUP($Y$1*1000+F20,年齢別人口集計表AD2!$A$2:$K$5000,9,FALSE)),0,VLOOKUP($Y$1*1000+F20,年齢別人口集計表AD2!$A$2:$K$5000,9,FALSE))</f>
        <v>1</v>
      </c>
      <c r="H20" s="62">
        <f>IF(ISNA(VLOOKUP($Y$1*1000+F20,年齢別人口集計表AD2!$A$2:$K$5000,10,FALSE)),0,VLOOKUP($Y$1*1000+F20,年齢別人口集計表AD2!$A$2:$K$5000,10,FALSE))</f>
        <v>1</v>
      </c>
      <c r="I20" s="62">
        <f>SUM(G20:H20)</f>
        <v>2</v>
      </c>
      <c r="J20" s="63"/>
      <c r="K20" s="62">
        <v>50</v>
      </c>
      <c r="L20" s="62">
        <f>IF(ISNA(VLOOKUP($Y$1*1000+K20,年齢別人口集計表AD2!$A$2:$K$5000,9,FALSE)),0,VLOOKUP($Y$1*1000+K20,年齢別人口集計表AD2!$A$2:$K$5000,9,FALSE))</f>
        <v>2</v>
      </c>
      <c r="M20" s="62">
        <f>IF(ISNA(VLOOKUP($Y$1*1000+K20,年齢別人口集計表AD2!$A$2:$K$5000,10,FALSE)),0,VLOOKUP($Y$1*1000+K20,年齢別人口集計表AD2!$A$2:$K$5000,10,FALSE))</f>
        <v>3</v>
      </c>
      <c r="N20" s="62">
        <f>SUM(L20:M20)</f>
        <v>5</v>
      </c>
      <c r="O20" s="63"/>
      <c r="P20" s="62">
        <v>55</v>
      </c>
      <c r="Q20" s="62">
        <f>IF(ISNA(VLOOKUP($Y$1*1000+P20,年齢別人口集計表AD2!$A$2:$K$5000,9,FALSE)),0,VLOOKUP($Y$1*1000+P20,年齢別人口集計表AD2!$A$2:$K$5000,9,FALSE))</f>
        <v>2</v>
      </c>
      <c r="R20" s="62">
        <f>IF(ISNA(VLOOKUP($Y$1*1000+P20,年齢別人口集計表AD2!$A$2:$K$5000,10,FALSE)),0,VLOOKUP($Y$1*1000+P20,年齢別人口集計表AD2!$A$2:$K$5000,10,FALSE))</f>
        <v>1</v>
      </c>
      <c r="S20" s="62">
        <f>SUM(Q20:R20)</f>
        <v>3</v>
      </c>
      <c r="X20" s="57" t="s">
        <v>19</v>
      </c>
      <c r="Y20" s="57">
        <v>18</v>
      </c>
    </row>
    <row r="21" spans="1:25" x14ac:dyDescent="0.15">
      <c r="A21" s="62">
        <v>41</v>
      </c>
      <c r="B21" s="62">
        <f>IF(ISNA(VLOOKUP($Y$1*1000+A21,年齢別人口集計表AD2!$A$2:$K$5000,9,FALSE)),0,VLOOKUP($Y$1*1000+A21,年齢別人口集計表AD2!$A$2:$K$5000,9,FALSE))</f>
        <v>0</v>
      </c>
      <c r="C21" s="62">
        <f>IF(ISNA(VLOOKUP($Y$1*1000+A21,年齢別人口集計表AD2!$A$2:$K$5000,10,FALSE)),0,VLOOKUP($Y$1*1000+A21,年齢別人口集計表AD2!$A$2:$K$5000,10,FALSE))</f>
        <v>1</v>
      </c>
      <c r="D21" s="62">
        <f>SUM(B21:C21)</f>
        <v>1</v>
      </c>
      <c r="E21" s="63"/>
      <c r="F21" s="62">
        <v>46</v>
      </c>
      <c r="G21" s="62">
        <f>IF(ISNA(VLOOKUP($Y$1*1000+F21,年齢別人口集計表AD2!$A$2:$K$5000,9,FALSE)),0,VLOOKUP($Y$1*1000+F21,年齢別人口集計表AD2!$A$2:$K$5000,9,FALSE))</f>
        <v>1</v>
      </c>
      <c r="H21" s="62">
        <f>IF(ISNA(VLOOKUP($Y$1*1000+F21,年齢別人口集計表AD2!$A$2:$K$5000,10,FALSE)),0,VLOOKUP($Y$1*1000+F21,年齢別人口集計表AD2!$A$2:$K$5000,10,FALSE))</f>
        <v>3</v>
      </c>
      <c r="I21" s="62">
        <f>SUM(G21:H21)</f>
        <v>4</v>
      </c>
      <c r="J21" s="63"/>
      <c r="K21" s="62">
        <v>51</v>
      </c>
      <c r="L21" s="62">
        <f>IF(ISNA(VLOOKUP($Y$1*1000+K21,年齢別人口集計表AD2!$A$2:$K$5000,9,FALSE)),0,VLOOKUP($Y$1*1000+K21,年齢別人口集計表AD2!$A$2:$K$5000,9,FALSE))</f>
        <v>2</v>
      </c>
      <c r="M21" s="62">
        <f>IF(ISNA(VLOOKUP($Y$1*1000+K21,年齢別人口集計表AD2!$A$2:$K$5000,10,FALSE)),0,VLOOKUP($Y$1*1000+K21,年齢別人口集計表AD2!$A$2:$K$5000,10,FALSE))</f>
        <v>2</v>
      </c>
      <c r="N21" s="62">
        <f>SUM(L21:M21)</f>
        <v>4</v>
      </c>
      <c r="O21" s="63"/>
      <c r="P21" s="62">
        <v>56</v>
      </c>
      <c r="Q21" s="62">
        <f>IF(ISNA(VLOOKUP($Y$1*1000+P21,年齢別人口集計表AD2!$A$2:$K$5000,9,FALSE)),0,VLOOKUP($Y$1*1000+P21,年齢別人口集計表AD2!$A$2:$K$5000,9,FALSE))</f>
        <v>1</v>
      </c>
      <c r="R21" s="62">
        <f>IF(ISNA(VLOOKUP($Y$1*1000+P21,年齢別人口集計表AD2!$A$2:$K$5000,10,FALSE)),0,VLOOKUP($Y$1*1000+P21,年齢別人口集計表AD2!$A$2:$K$5000,10,FALSE))</f>
        <v>0</v>
      </c>
      <c r="S21" s="62">
        <f>SUM(Q21:R21)</f>
        <v>1</v>
      </c>
      <c r="X21" s="57" t="s">
        <v>120</v>
      </c>
      <c r="Y21" s="57">
        <v>19</v>
      </c>
    </row>
    <row r="22" spans="1:25" x14ac:dyDescent="0.15">
      <c r="A22" s="62">
        <v>42</v>
      </c>
      <c r="B22" s="62">
        <f>IF(ISNA(VLOOKUP($Y$1*1000+A22,年齢別人口集計表AD2!$A$2:$K$5000,9,FALSE)),0,VLOOKUP($Y$1*1000+A22,年齢別人口集計表AD2!$A$2:$K$5000,9,FALSE))</f>
        <v>0</v>
      </c>
      <c r="C22" s="62">
        <f>IF(ISNA(VLOOKUP($Y$1*1000+A22,年齢別人口集計表AD2!$A$2:$K$5000,10,FALSE)),0,VLOOKUP($Y$1*1000+A22,年齢別人口集計表AD2!$A$2:$K$5000,10,FALSE))</f>
        <v>1</v>
      </c>
      <c r="D22" s="62">
        <f>SUM(B22:C22)</f>
        <v>1</v>
      </c>
      <c r="E22" s="63"/>
      <c r="F22" s="62">
        <v>47</v>
      </c>
      <c r="G22" s="62">
        <f>IF(ISNA(VLOOKUP($Y$1*1000+F22,年齢別人口集計表AD2!$A$2:$K$5000,9,FALSE)),0,VLOOKUP($Y$1*1000+F22,年齢別人口集計表AD2!$A$2:$K$5000,9,FALSE))</f>
        <v>2</v>
      </c>
      <c r="H22" s="62">
        <f>IF(ISNA(VLOOKUP($Y$1*1000+F22,年齢別人口集計表AD2!$A$2:$K$5000,10,FALSE)),0,VLOOKUP($Y$1*1000+F22,年齢別人口集計表AD2!$A$2:$K$5000,10,FALSE))</f>
        <v>2</v>
      </c>
      <c r="I22" s="62">
        <f>SUM(G22:H22)</f>
        <v>4</v>
      </c>
      <c r="J22" s="63"/>
      <c r="K22" s="62">
        <v>52</v>
      </c>
      <c r="L22" s="62">
        <f>IF(ISNA(VLOOKUP($Y$1*1000+K22,年齢別人口集計表AD2!$A$2:$K$5000,9,FALSE)),0,VLOOKUP($Y$1*1000+K22,年齢別人口集計表AD2!$A$2:$K$5000,9,FALSE))</f>
        <v>2</v>
      </c>
      <c r="M22" s="62">
        <f>IF(ISNA(VLOOKUP($Y$1*1000+K22,年齢別人口集計表AD2!$A$2:$K$5000,10,FALSE)),0,VLOOKUP($Y$1*1000+K22,年齢別人口集計表AD2!$A$2:$K$5000,10,FALSE))</f>
        <v>1</v>
      </c>
      <c r="N22" s="62">
        <f>SUM(L22:M22)</f>
        <v>3</v>
      </c>
      <c r="O22" s="63"/>
      <c r="P22" s="62">
        <v>57</v>
      </c>
      <c r="Q22" s="62">
        <f>IF(ISNA(VLOOKUP($Y$1*1000+P22,年齢別人口集計表AD2!$A$2:$K$5000,9,FALSE)),0,VLOOKUP($Y$1*1000+P22,年齢別人口集計表AD2!$A$2:$K$5000,9,FALSE))</f>
        <v>1</v>
      </c>
      <c r="R22" s="62">
        <f>IF(ISNA(VLOOKUP($Y$1*1000+P22,年齢別人口集計表AD2!$A$2:$K$5000,10,FALSE)),0,VLOOKUP($Y$1*1000+P22,年齢別人口集計表AD2!$A$2:$K$5000,10,FALSE))</f>
        <v>2</v>
      </c>
      <c r="S22" s="62">
        <f>SUM(Q22:R22)</f>
        <v>3</v>
      </c>
      <c r="X22" s="57" t="s">
        <v>20</v>
      </c>
      <c r="Y22" s="57">
        <v>22</v>
      </c>
    </row>
    <row r="23" spans="1:25" x14ac:dyDescent="0.15">
      <c r="A23" s="62">
        <v>43</v>
      </c>
      <c r="B23" s="62">
        <f>IF(ISNA(VLOOKUP($Y$1*1000+A23,年齢別人口集計表AD2!$A$2:$K$5000,9,FALSE)),0,VLOOKUP($Y$1*1000+A23,年齢別人口集計表AD2!$A$2:$K$5000,9,FALSE))</f>
        <v>0</v>
      </c>
      <c r="C23" s="62">
        <f>IF(ISNA(VLOOKUP($Y$1*1000+A23,年齢別人口集計表AD2!$A$2:$K$5000,10,FALSE)),0,VLOOKUP($Y$1*1000+A23,年齢別人口集計表AD2!$A$2:$K$5000,10,FALSE))</f>
        <v>0</v>
      </c>
      <c r="D23" s="62">
        <f>SUM(B23:C23)</f>
        <v>0</v>
      </c>
      <c r="E23" s="63"/>
      <c r="F23" s="62">
        <v>48</v>
      </c>
      <c r="G23" s="62">
        <f>IF(ISNA(VLOOKUP($Y$1*1000+F23,年齢別人口集計表AD2!$A$2:$K$5000,9,FALSE)),0,VLOOKUP($Y$1*1000+F23,年齢別人口集計表AD2!$A$2:$K$5000,9,FALSE))</f>
        <v>2</v>
      </c>
      <c r="H23" s="62">
        <f>IF(ISNA(VLOOKUP($Y$1*1000+F23,年齢別人口集計表AD2!$A$2:$K$5000,10,FALSE)),0,VLOOKUP($Y$1*1000+F23,年齢別人口集計表AD2!$A$2:$K$5000,10,FALSE))</f>
        <v>2</v>
      </c>
      <c r="I23" s="62">
        <f>SUM(G23:H23)</f>
        <v>4</v>
      </c>
      <c r="J23" s="63"/>
      <c r="K23" s="62">
        <v>53</v>
      </c>
      <c r="L23" s="62">
        <f>IF(ISNA(VLOOKUP($Y$1*1000+K23,年齢別人口集計表AD2!$A$2:$K$5000,9,FALSE)),0,VLOOKUP($Y$1*1000+K23,年齢別人口集計表AD2!$A$2:$K$5000,9,FALSE))</f>
        <v>2</v>
      </c>
      <c r="M23" s="62">
        <f>IF(ISNA(VLOOKUP($Y$1*1000+K23,年齢別人口集計表AD2!$A$2:$K$5000,10,FALSE)),0,VLOOKUP($Y$1*1000+K23,年齢別人口集計表AD2!$A$2:$K$5000,10,FALSE))</f>
        <v>2</v>
      </c>
      <c r="N23" s="62">
        <f>SUM(L23:M23)</f>
        <v>4</v>
      </c>
      <c r="O23" s="63"/>
      <c r="P23" s="62">
        <v>58</v>
      </c>
      <c r="Q23" s="62">
        <f>IF(ISNA(VLOOKUP($Y$1*1000+P23,年齢別人口集計表AD2!$A$2:$K$5000,9,FALSE)),0,VLOOKUP($Y$1*1000+P23,年齢別人口集計表AD2!$A$2:$K$5000,9,FALSE))</f>
        <v>1</v>
      </c>
      <c r="R23" s="62">
        <f>IF(ISNA(VLOOKUP($Y$1*1000+P23,年齢別人口集計表AD2!$A$2:$K$5000,10,FALSE)),0,VLOOKUP($Y$1*1000+P23,年齢別人口集計表AD2!$A$2:$K$5000,10,FALSE))</f>
        <v>0</v>
      </c>
      <c r="S23" s="62">
        <f>SUM(Q23:R23)</f>
        <v>1</v>
      </c>
      <c r="X23" s="57" t="s">
        <v>21</v>
      </c>
      <c r="Y23" s="57">
        <v>23</v>
      </c>
    </row>
    <row r="24" spans="1:25" x14ac:dyDescent="0.15">
      <c r="A24" s="62">
        <v>44</v>
      </c>
      <c r="B24" s="62">
        <f>IF(ISNA(VLOOKUP($Y$1*1000+A24,年齢別人口集計表AD2!$A$2:$K$5000,9,FALSE)),0,VLOOKUP($Y$1*1000+A24,年齢別人口集計表AD2!$A$2:$K$5000,9,FALSE))</f>
        <v>3</v>
      </c>
      <c r="C24" s="62">
        <f>IF(ISNA(VLOOKUP($Y$1*1000+A24,年齢別人口集計表AD2!$A$2:$K$5000,10,FALSE)),0,VLOOKUP($Y$1*1000+A24,年齢別人口集計表AD2!$A$2:$K$5000,10,FALSE))</f>
        <v>0</v>
      </c>
      <c r="D24" s="62">
        <f>SUM(B24:C24)</f>
        <v>3</v>
      </c>
      <c r="E24" s="63"/>
      <c r="F24" s="62">
        <v>49</v>
      </c>
      <c r="G24" s="62">
        <f>IF(ISNA(VLOOKUP($Y$1*1000+F24,年齢別人口集計表AD2!$A$2:$K$5000,9,FALSE)),0,VLOOKUP($Y$1*1000+F24,年齢別人口集計表AD2!$A$2:$K$5000,9,FALSE))</f>
        <v>4</v>
      </c>
      <c r="H24" s="62">
        <f>IF(ISNA(VLOOKUP($Y$1*1000+F24,年齢別人口集計表AD2!$A$2:$K$5000,10,FALSE)),0,VLOOKUP($Y$1*1000+F24,年齢別人口集計表AD2!$A$2:$K$5000,10,FALSE))</f>
        <v>3</v>
      </c>
      <c r="I24" s="62">
        <f>SUM(G24:H24)</f>
        <v>7</v>
      </c>
      <c r="J24" s="63"/>
      <c r="K24" s="62">
        <v>54</v>
      </c>
      <c r="L24" s="62">
        <f>IF(ISNA(VLOOKUP($Y$1*1000+K24,年齢別人口集計表AD2!$A$2:$K$5000,9,FALSE)),0,VLOOKUP($Y$1*1000+K24,年齢別人口集計表AD2!$A$2:$K$5000,9,FALSE))</f>
        <v>2</v>
      </c>
      <c r="M24" s="62">
        <f>IF(ISNA(VLOOKUP($Y$1*1000+K24,年齢別人口集計表AD2!$A$2:$K$5000,10,FALSE)),0,VLOOKUP($Y$1*1000+K24,年齢別人口集計表AD2!$A$2:$K$5000,10,FALSE))</f>
        <v>3</v>
      </c>
      <c r="N24" s="62">
        <f>SUM(L24:M24)</f>
        <v>5</v>
      </c>
      <c r="O24" s="63"/>
      <c r="P24" s="62">
        <v>59</v>
      </c>
      <c r="Q24" s="62">
        <f>IF(ISNA(VLOOKUP($Y$1*1000+P24,年齢別人口集計表AD2!$A$2:$K$5000,9,FALSE)),0,VLOOKUP($Y$1*1000+P24,年齢別人口集計表AD2!$A$2:$K$5000,9,FALSE))</f>
        <v>1</v>
      </c>
      <c r="R24" s="62">
        <f>IF(ISNA(VLOOKUP($Y$1*1000+P24,年齢別人口集計表AD2!$A$2:$K$5000,10,FALSE)),0,VLOOKUP($Y$1*1000+P24,年齢別人口集計表AD2!$A$2:$K$5000,10,FALSE))</f>
        <v>2</v>
      </c>
      <c r="S24" s="62">
        <f>SUM(Q24:R24)</f>
        <v>3</v>
      </c>
      <c r="X24" s="57" t="s">
        <v>22</v>
      </c>
      <c r="Y24" s="57">
        <v>24</v>
      </c>
    </row>
    <row r="25" spans="1:25" x14ac:dyDescent="0.15">
      <c r="A25" s="64" t="s">
        <v>91</v>
      </c>
      <c r="B25" s="62">
        <f>SUM(B20:B24)</f>
        <v>4</v>
      </c>
      <c r="C25" s="62">
        <f>SUM(C20:C24)</f>
        <v>4</v>
      </c>
      <c r="D25" s="62">
        <f>SUM(D20:D24)</f>
        <v>8</v>
      </c>
      <c r="E25" s="63"/>
      <c r="F25" s="64" t="s">
        <v>91</v>
      </c>
      <c r="G25" s="62">
        <f>SUM(G20:G24)</f>
        <v>10</v>
      </c>
      <c r="H25" s="62">
        <f>SUM(H20:H24)</f>
        <v>11</v>
      </c>
      <c r="I25" s="62">
        <f>SUM(I20:I24)</f>
        <v>21</v>
      </c>
      <c r="J25" s="63"/>
      <c r="K25" s="64" t="s">
        <v>91</v>
      </c>
      <c r="L25" s="62">
        <f>SUM(L20:L24)</f>
        <v>10</v>
      </c>
      <c r="M25" s="62">
        <f>SUM(M20:M24)</f>
        <v>11</v>
      </c>
      <c r="N25" s="62">
        <f>SUM(N20:N24)</f>
        <v>21</v>
      </c>
      <c r="O25" s="63"/>
      <c r="P25" s="64" t="s">
        <v>91</v>
      </c>
      <c r="Q25" s="62">
        <f>SUM(Q20:Q24)</f>
        <v>6</v>
      </c>
      <c r="R25" s="62">
        <f>SUM(R20:R24)</f>
        <v>5</v>
      </c>
      <c r="S25" s="62">
        <f>SUM(S20:S24)</f>
        <v>11</v>
      </c>
      <c r="U25" s="65">
        <f>Q25+L25+G25+B25</f>
        <v>30</v>
      </c>
      <c r="V25" s="65">
        <f>R25+M25+H25+C25</f>
        <v>31</v>
      </c>
      <c r="X25" s="57" t="s">
        <v>23</v>
      </c>
      <c r="Y25" s="57">
        <v>25</v>
      </c>
    </row>
    <row r="26" spans="1:25" x14ac:dyDescent="0.15">
      <c r="A26" s="66"/>
      <c r="B26" s="66"/>
      <c r="C26" s="66"/>
      <c r="D26" s="66"/>
      <c r="F26" s="66"/>
      <c r="G26" s="66"/>
      <c r="H26" s="66"/>
      <c r="I26" s="66"/>
      <c r="K26" s="66"/>
      <c r="L26" s="66"/>
      <c r="M26" s="66"/>
      <c r="N26" s="66"/>
      <c r="P26" s="66"/>
      <c r="Q26" s="66"/>
      <c r="R26" s="66"/>
      <c r="S26" s="66"/>
      <c r="X26" s="57" t="s">
        <v>24</v>
      </c>
      <c r="Y26" s="57">
        <v>26</v>
      </c>
    </row>
    <row r="27" spans="1:25" x14ac:dyDescent="0.15">
      <c r="A27" s="64" t="s">
        <v>0</v>
      </c>
      <c r="B27" s="64" t="s">
        <v>89</v>
      </c>
      <c r="C27" s="64" t="s">
        <v>90</v>
      </c>
      <c r="D27" s="64" t="s">
        <v>91</v>
      </c>
      <c r="E27" s="63"/>
      <c r="F27" s="64" t="s">
        <v>0</v>
      </c>
      <c r="G27" s="64" t="s">
        <v>89</v>
      </c>
      <c r="H27" s="64" t="s">
        <v>90</v>
      </c>
      <c r="I27" s="64" t="s">
        <v>91</v>
      </c>
      <c r="J27" s="63"/>
      <c r="K27" s="64" t="s">
        <v>0</v>
      </c>
      <c r="L27" s="64" t="s">
        <v>89</v>
      </c>
      <c r="M27" s="64" t="s">
        <v>90</v>
      </c>
      <c r="N27" s="64" t="s">
        <v>91</v>
      </c>
      <c r="O27" s="63"/>
      <c r="P27" s="64" t="s">
        <v>0</v>
      </c>
      <c r="Q27" s="64" t="s">
        <v>89</v>
      </c>
      <c r="R27" s="64" t="s">
        <v>90</v>
      </c>
      <c r="S27" s="64" t="s">
        <v>91</v>
      </c>
      <c r="X27" s="57" t="s">
        <v>25</v>
      </c>
      <c r="Y27" s="57">
        <v>27</v>
      </c>
    </row>
    <row r="28" spans="1:25" x14ac:dyDescent="0.15">
      <c r="A28" s="62">
        <v>60</v>
      </c>
      <c r="B28" s="62">
        <f>IF(ISNA(VLOOKUP($Y$1*1000+A28,年齢別人口集計表AD2!$A$2:$K$5000,9,FALSE)),0,VLOOKUP($Y$1*1000+A28,年齢別人口集計表AD2!$A$2:$K$5000,9,FALSE))</f>
        <v>1</v>
      </c>
      <c r="C28" s="62">
        <f>IF(ISNA(VLOOKUP($Y$1*1000+A28,年齢別人口集計表AD2!$A$2:$K$5000,10,FALSE)),0,VLOOKUP($Y$1*1000+A28,年齢別人口集計表AD2!$A$2:$K$5000,10,FALSE))</f>
        <v>0</v>
      </c>
      <c r="D28" s="62">
        <f>SUM(B28:C28)</f>
        <v>1</v>
      </c>
      <c r="E28" s="63"/>
      <c r="F28" s="62">
        <v>65</v>
      </c>
      <c r="G28" s="62">
        <f>IF(ISNA(VLOOKUP($Y$1*1000+F28,年齢別人口集計表AD2!$A$2:$K$5000,9,FALSE)),0,VLOOKUP($Y$1*1000+F28,年齢別人口集計表AD2!$A$2:$K$5000,9,FALSE))</f>
        <v>1</v>
      </c>
      <c r="H28" s="62">
        <f>IF(ISNA(VLOOKUP($Y$1*1000+F28,年齢別人口集計表AD2!$A$2:$K$5000,10,FALSE)),0,VLOOKUP($Y$1*1000+F28,年齢別人口集計表AD2!$A$2:$K$5000,10,FALSE))</f>
        <v>1</v>
      </c>
      <c r="I28" s="62">
        <f>SUM(G28:H28)</f>
        <v>2</v>
      </c>
      <c r="J28" s="63"/>
      <c r="K28" s="62">
        <v>70</v>
      </c>
      <c r="L28" s="62">
        <f>IF(ISNA(VLOOKUP($Y$1*1000+K28,年齢別人口集計表AD2!$A$2:$K$5000,9,FALSE)),0,VLOOKUP($Y$1*1000+K28,年齢別人口集計表AD2!$A$2:$K$5000,9,FALSE))</f>
        <v>0</v>
      </c>
      <c r="M28" s="62">
        <f>IF(ISNA(VLOOKUP($Y$1*1000+K28,年齢別人口集計表AD2!$A$2:$K$5000,10,FALSE)),0,VLOOKUP($Y$1*1000+K28,年齢別人口集計表AD2!$A$2:$K$5000,10,FALSE))</f>
        <v>0</v>
      </c>
      <c r="N28" s="62">
        <f>SUM(L28:M28)</f>
        <v>0</v>
      </c>
      <c r="O28" s="63"/>
      <c r="P28" s="62">
        <v>75</v>
      </c>
      <c r="Q28" s="62">
        <f>IF(ISNA(VLOOKUP($Y$1*1000+P28,年齢別人口集計表AD2!$A$2:$K$5000,9,FALSE)),0,VLOOKUP($Y$1*1000+P28,年齢別人口集計表AD2!$A$2:$K$5000,9,FALSE))</f>
        <v>0</v>
      </c>
      <c r="R28" s="62">
        <f>IF(ISNA(VLOOKUP($Y$1*1000+P28,年齢別人口集計表AD2!$A$2:$K$5000,10,FALSE)),0,VLOOKUP($Y$1*1000+P28,年齢別人口集計表AD2!$A$2:$K$5000,10,FALSE))</f>
        <v>1</v>
      </c>
      <c r="S28" s="62">
        <f>SUM(Q28:R28)</f>
        <v>1</v>
      </c>
      <c r="X28" s="57" t="s">
        <v>26</v>
      </c>
      <c r="Y28" s="57">
        <v>28</v>
      </c>
    </row>
    <row r="29" spans="1:25" x14ac:dyDescent="0.15">
      <c r="A29" s="62">
        <v>61</v>
      </c>
      <c r="B29" s="62">
        <f>IF(ISNA(VLOOKUP($Y$1*1000+A29,年齢別人口集計表AD2!$A$2:$K$5000,9,FALSE)),0,VLOOKUP($Y$1*1000+A29,年齢別人口集計表AD2!$A$2:$K$5000,9,FALSE))</f>
        <v>0</v>
      </c>
      <c r="C29" s="62">
        <f>IF(ISNA(VLOOKUP($Y$1*1000+A29,年齢別人口集計表AD2!$A$2:$K$5000,10,FALSE)),0,VLOOKUP($Y$1*1000+A29,年齢別人口集計表AD2!$A$2:$K$5000,10,FALSE))</f>
        <v>0</v>
      </c>
      <c r="D29" s="62">
        <f>SUM(B29:C29)</f>
        <v>0</v>
      </c>
      <c r="E29" s="63"/>
      <c r="F29" s="62">
        <v>66</v>
      </c>
      <c r="G29" s="62">
        <f>IF(ISNA(VLOOKUP($Y$1*1000+F29,年齢別人口集計表AD2!$A$2:$K$5000,9,FALSE)),0,VLOOKUP($Y$1*1000+F29,年齢別人口集計表AD2!$A$2:$K$5000,9,FALSE))</f>
        <v>0</v>
      </c>
      <c r="H29" s="62">
        <f>IF(ISNA(VLOOKUP($Y$1*1000+F29,年齢別人口集計表AD2!$A$2:$K$5000,10,FALSE)),0,VLOOKUP($Y$1*1000+F29,年齢別人口集計表AD2!$A$2:$K$5000,10,FALSE))</f>
        <v>2</v>
      </c>
      <c r="I29" s="62">
        <f>SUM(G29:H29)</f>
        <v>2</v>
      </c>
      <c r="J29" s="63"/>
      <c r="K29" s="62">
        <v>71</v>
      </c>
      <c r="L29" s="62">
        <f>IF(ISNA(VLOOKUP($Y$1*1000+K29,年齢別人口集計表AD2!$A$2:$K$5000,9,FALSE)),0,VLOOKUP($Y$1*1000+K29,年齢別人口集計表AD2!$A$2:$K$5000,9,FALSE))</f>
        <v>0</v>
      </c>
      <c r="M29" s="62">
        <f>IF(ISNA(VLOOKUP($Y$1*1000+K29,年齢別人口集計表AD2!$A$2:$K$5000,10,FALSE)),0,VLOOKUP($Y$1*1000+K29,年齢別人口集計表AD2!$A$2:$K$5000,10,FALSE))</f>
        <v>1</v>
      </c>
      <c r="N29" s="62">
        <f>SUM(L29:M29)</f>
        <v>1</v>
      </c>
      <c r="O29" s="63"/>
      <c r="P29" s="62">
        <v>76</v>
      </c>
      <c r="Q29" s="62">
        <f>IF(ISNA(VLOOKUP($Y$1*1000+P29,年齢別人口集計表AD2!$A$2:$K$5000,9,FALSE)),0,VLOOKUP($Y$1*1000+P29,年齢別人口集計表AD2!$A$2:$K$5000,9,FALSE))</f>
        <v>0</v>
      </c>
      <c r="R29" s="62">
        <f>IF(ISNA(VLOOKUP($Y$1*1000+P29,年齢別人口集計表AD2!$A$2:$K$5000,10,FALSE)),0,VLOOKUP($Y$1*1000+P29,年齢別人口集計表AD2!$A$2:$K$5000,10,FALSE))</f>
        <v>2</v>
      </c>
      <c r="S29" s="62">
        <f>SUM(Q29:R29)</f>
        <v>2</v>
      </c>
      <c r="X29" s="57" t="s">
        <v>27</v>
      </c>
      <c r="Y29" s="57">
        <v>29</v>
      </c>
    </row>
    <row r="30" spans="1:25" x14ac:dyDescent="0.15">
      <c r="A30" s="62">
        <v>62</v>
      </c>
      <c r="B30" s="62">
        <f>IF(ISNA(VLOOKUP($Y$1*1000+A30,年齢別人口集計表AD2!$A$2:$K$5000,9,FALSE)),0,VLOOKUP($Y$1*1000+A30,年齢別人口集計表AD2!$A$2:$K$5000,9,FALSE))</f>
        <v>1</v>
      </c>
      <c r="C30" s="62">
        <f>IF(ISNA(VLOOKUP($Y$1*1000+A30,年齢別人口集計表AD2!$A$2:$K$5000,10,FALSE)),0,VLOOKUP($Y$1*1000+A30,年齢別人口集計表AD2!$A$2:$K$5000,10,FALSE))</f>
        <v>0</v>
      </c>
      <c r="D30" s="62">
        <f>SUM(B30:C30)</f>
        <v>1</v>
      </c>
      <c r="E30" s="63"/>
      <c r="F30" s="62">
        <v>67</v>
      </c>
      <c r="G30" s="62">
        <f>IF(ISNA(VLOOKUP($Y$1*1000+F30,年齢別人口集計表AD2!$A$2:$K$5000,9,FALSE)),0,VLOOKUP($Y$1*1000+F30,年齢別人口集計表AD2!$A$2:$K$5000,9,FALSE))</f>
        <v>0</v>
      </c>
      <c r="H30" s="62">
        <f>IF(ISNA(VLOOKUP($Y$1*1000+F30,年齢別人口集計表AD2!$A$2:$K$5000,10,FALSE)),0,VLOOKUP($Y$1*1000+F30,年齢別人口集計表AD2!$A$2:$K$5000,10,FALSE))</f>
        <v>1</v>
      </c>
      <c r="I30" s="62">
        <f>SUM(G30:H30)</f>
        <v>1</v>
      </c>
      <c r="J30" s="63"/>
      <c r="K30" s="62">
        <v>72</v>
      </c>
      <c r="L30" s="62">
        <f>IF(ISNA(VLOOKUP($Y$1*1000+K30,年齢別人口集計表AD2!$A$2:$K$5000,9,FALSE)),0,VLOOKUP($Y$1*1000+K30,年齢別人口集計表AD2!$A$2:$K$5000,9,FALSE))</f>
        <v>0</v>
      </c>
      <c r="M30" s="62">
        <f>IF(ISNA(VLOOKUP($Y$1*1000+K30,年齢別人口集計表AD2!$A$2:$K$5000,10,FALSE)),0,VLOOKUP($Y$1*1000+K30,年齢別人口集計表AD2!$A$2:$K$5000,10,FALSE))</f>
        <v>0</v>
      </c>
      <c r="N30" s="62">
        <f>SUM(L30:M30)</f>
        <v>0</v>
      </c>
      <c r="O30" s="63"/>
      <c r="P30" s="62">
        <v>77</v>
      </c>
      <c r="Q30" s="62">
        <f>IF(ISNA(VLOOKUP($Y$1*1000+P30,年齢別人口集計表AD2!$A$2:$K$5000,9,FALSE)),0,VLOOKUP($Y$1*1000+P30,年齢別人口集計表AD2!$A$2:$K$5000,9,FALSE))</f>
        <v>0</v>
      </c>
      <c r="R30" s="62">
        <f>IF(ISNA(VLOOKUP($Y$1*1000+P30,年齢別人口集計表AD2!$A$2:$K$5000,10,FALSE)),0,VLOOKUP($Y$1*1000+P30,年齢別人口集計表AD2!$A$2:$K$5000,10,FALSE))</f>
        <v>0</v>
      </c>
      <c r="S30" s="62">
        <f>SUM(Q30:R30)</f>
        <v>0</v>
      </c>
      <c r="X30" s="57" t="s">
        <v>28</v>
      </c>
      <c r="Y30" s="57">
        <v>30</v>
      </c>
    </row>
    <row r="31" spans="1:25" x14ac:dyDescent="0.15">
      <c r="A31" s="62">
        <v>63</v>
      </c>
      <c r="B31" s="62">
        <f>IF(ISNA(VLOOKUP($Y$1*1000+A31,年齢別人口集計表AD2!$A$2:$K$5000,9,FALSE)),0,VLOOKUP($Y$1*1000+A31,年齢別人口集計表AD2!$A$2:$K$5000,9,FALSE))</f>
        <v>2</v>
      </c>
      <c r="C31" s="62">
        <f>IF(ISNA(VLOOKUP($Y$1*1000+A31,年齢別人口集計表AD2!$A$2:$K$5000,10,FALSE)),0,VLOOKUP($Y$1*1000+A31,年齢別人口集計表AD2!$A$2:$K$5000,10,FALSE))</f>
        <v>0</v>
      </c>
      <c r="D31" s="62">
        <f>SUM(B31:C31)</f>
        <v>2</v>
      </c>
      <c r="E31" s="63"/>
      <c r="F31" s="62">
        <v>68</v>
      </c>
      <c r="G31" s="62">
        <f>IF(ISNA(VLOOKUP($Y$1*1000+F31,年齢別人口集計表AD2!$A$2:$K$5000,9,FALSE)),0,VLOOKUP($Y$1*1000+F31,年齢別人口集計表AD2!$A$2:$K$5000,9,FALSE))</f>
        <v>1</v>
      </c>
      <c r="H31" s="62">
        <f>IF(ISNA(VLOOKUP($Y$1*1000+F31,年齢別人口集計表AD2!$A$2:$K$5000,10,FALSE)),0,VLOOKUP($Y$1*1000+F31,年齢別人口集計表AD2!$A$2:$K$5000,10,FALSE))</f>
        <v>1</v>
      </c>
      <c r="I31" s="62">
        <f>SUM(G31:H31)</f>
        <v>2</v>
      </c>
      <c r="J31" s="63"/>
      <c r="K31" s="62">
        <v>73</v>
      </c>
      <c r="L31" s="62">
        <f>IF(ISNA(VLOOKUP($Y$1*1000+K31,年齢別人口集計表AD2!$A$2:$K$5000,9,FALSE)),0,VLOOKUP($Y$1*1000+K31,年齢別人口集計表AD2!$A$2:$K$5000,9,FALSE))</f>
        <v>0</v>
      </c>
      <c r="M31" s="62">
        <f>IF(ISNA(VLOOKUP($Y$1*1000+K31,年齢別人口集計表AD2!$A$2:$K$5000,10,FALSE)),0,VLOOKUP($Y$1*1000+K31,年齢別人口集計表AD2!$A$2:$K$5000,10,FALSE))</f>
        <v>1</v>
      </c>
      <c r="N31" s="62">
        <f>SUM(L31:M31)</f>
        <v>1</v>
      </c>
      <c r="O31" s="63"/>
      <c r="P31" s="62">
        <v>78</v>
      </c>
      <c r="Q31" s="62">
        <f>IF(ISNA(VLOOKUP($Y$1*1000+P31,年齢別人口集計表AD2!$A$2:$K$5000,9,FALSE)),0,VLOOKUP($Y$1*1000+P31,年齢別人口集計表AD2!$A$2:$K$5000,9,FALSE))</f>
        <v>0</v>
      </c>
      <c r="R31" s="62">
        <f>IF(ISNA(VLOOKUP($Y$1*1000+P31,年齢別人口集計表AD2!$A$2:$K$5000,10,FALSE)),0,VLOOKUP($Y$1*1000+P31,年齢別人口集計表AD2!$A$2:$K$5000,10,FALSE))</f>
        <v>0</v>
      </c>
      <c r="S31" s="62">
        <f>SUM(Q31:R31)</f>
        <v>0</v>
      </c>
      <c r="X31" s="57" t="s">
        <v>29</v>
      </c>
      <c r="Y31" s="57">
        <v>31</v>
      </c>
    </row>
    <row r="32" spans="1:25" x14ac:dyDescent="0.15">
      <c r="A32" s="62">
        <v>64</v>
      </c>
      <c r="B32" s="62">
        <f>IF(ISNA(VLOOKUP($Y$1*1000+A32,年齢別人口集計表AD2!$A$2:$K$5000,9,FALSE)),0,VLOOKUP($Y$1*1000+A32,年齢別人口集計表AD2!$A$2:$K$5000,9,FALSE))</f>
        <v>1</v>
      </c>
      <c r="C32" s="62">
        <f>IF(ISNA(VLOOKUP($Y$1*1000+A32,年齢別人口集計表AD2!$A$2:$K$5000,10,FALSE)),0,VLOOKUP($Y$1*1000+A32,年齢別人口集計表AD2!$A$2:$K$5000,10,FALSE))</f>
        <v>0</v>
      </c>
      <c r="D32" s="62">
        <f>SUM(B32:C32)</f>
        <v>1</v>
      </c>
      <c r="E32" s="63"/>
      <c r="F32" s="62">
        <v>69</v>
      </c>
      <c r="G32" s="62">
        <f>IF(ISNA(VLOOKUP($Y$1*1000+F32,年齢別人口集計表AD2!$A$2:$K$5000,9,FALSE)),0,VLOOKUP($Y$1*1000+F32,年齢別人口集計表AD2!$A$2:$K$5000,9,FALSE))</f>
        <v>0</v>
      </c>
      <c r="H32" s="62">
        <f>IF(ISNA(VLOOKUP($Y$1*1000+F32,年齢別人口集計表AD2!$A$2:$K$5000,10,FALSE)),0,VLOOKUP($Y$1*1000+F32,年齢別人口集計表AD2!$A$2:$K$5000,10,FALSE))</f>
        <v>0</v>
      </c>
      <c r="I32" s="62">
        <f>SUM(G32:H32)</f>
        <v>0</v>
      </c>
      <c r="J32" s="63"/>
      <c r="K32" s="62">
        <v>74</v>
      </c>
      <c r="L32" s="62">
        <f>IF(ISNA(VLOOKUP($Y$1*1000+K32,年齢別人口集計表AD2!$A$2:$K$5000,9,FALSE)),0,VLOOKUP($Y$1*1000+K32,年齢別人口集計表AD2!$A$2:$K$5000,9,FALSE))</f>
        <v>1</v>
      </c>
      <c r="M32" s="62">
        <f>IF(ISNA(VLOOKUP($Y$1*1000+K32,年齢別人口集計表AD2!$A$2:$K$5000,10,FALSE)),0,VLOOKUP($Y$1*1000+K32,年齢別人口集計表AD2!$A$2:$K$5000,10,FALSE))</f>
        <v>0</v>
      </c>
      <c r="N32" s="62">
        <f>SUM(L32:M32)</f>
        <v>1</v>
      </c>
      <c r="O32" s="63"/>
      <c r="P32" s="62">
        <v>79</v>
      </c>
      <c r="Q32" s="62">
        <f>IF(ISNA(VLOOKUP($Y$1*1000+P32,年齢別人口集計表AD2!$A$2:$K$5000,9,FALSE)),0,VLOOKUP($Y$1*1000+P32,年齢別人口集計表AD2!$A$2:$K$5000,9,FALSE))</f>
        <v>0</v>
      </c>
      <c r="R32" s="62">
        <f>IF(ISNA(VLOOKUP($Y$1*1000+P32,年齢別人口集計表AD2!$A$2:$K$5000,10,FALSE)),0,VLOOKUP($Y$1*1000+P32,年齢別人口集計表AD2!$A$2:$K$5000,10,FALSE))</f>
        <v>1</v>
      </c>
      <c r="S32" s="62">
        <f>SUM(Q32:R32)</f>
        <v>1</v>
      </c>
      <c r="X32" s="57" t="s">
        <v>30</v>
      </c>
      <c r="Y32" s="57">
        <v>32</v>
      </c>
    </row>
    <row r="33" spans="1:25" x14ac:dyDescent="0.15">
      <c r="A33" s="64" t="s">
        <v>91</v>
      </c>
      <c r="B33" s="62">
        <f>SUM(B28:B32)</f>
        <v>5</v>
      </c>
      <c r="C33" s="62">
        <f>SUM(C28:C32)</f>
        <v>0</v>
      </c>
      <c r="D33" s="62">
        <f>SUM(D28:D32)</f>
        <v>5</v>
      </c>
      <c r="E33" s="63"/>
      <c r="F33" s="64" t="s">
        <v>91</v>
      </c>
      <c r="G33" s="62">
        <f>SUM(G28:G32)</f>
        <v>2</v>
      </c>
      <c r="H33" s="62">
        <f>SUM(H28:H32)</f>
        <v>5</v>
      </c>
      <c r="I33" s="62">
        <f>SUM(I28:I32)</f>
        <v>7</v>
      </c>
      <c r="J33" s="63"/>
      <c r="K33" s="64" t="s">
        <v>91</v>
      </c>
      <c r="L33" s="62">
        <f>SUM(L28:L32)</f>
        <v>1</v>
      </c>
      <c r="M33" s="62">
        <f>SUM(M28:M32)</f>
        <v>2</v>
      </c>
      <c r="N33" s="62">
        <f>SUM(N28:N32)</f>
        <v>3</v>
      </c>
      <c r="O33" s="63"/>
      <c r="P33" s="64" t="s">
        <v>91</v>
      </c>
      <c r="Q33" s="62">
        <f>SUM(Q28:Q32)</f>
        <v>0</v>
      </c>
      <c r="R33" s="62">
        <f>SUM(R28:R32)</f>
        <v>4</v>
      </c>
      <c r="S33" s="62">
        <f>SUM(S28:S32)</f>
        <v>4</v>
      </c>
      <c r="U33" s="65">
        <f>Q33+L33+G33+B33</f>
        <v>8</v>
      </c>
      <c r="V33" s="65">
        <f>R33+M33+H33+C33</f>
        <v>11</v>
      </c>
      <c r="X33" s="57" t="s">
        <v>31</v>
      </c>
      <c r="Y33" s="57">
        <v>33</v>
      </c>
    </row>
    <row r="34" spans="1:25" x14ac:dyDescent="0.15">
      <c r="A34" s="66"/>
      <c r="B34" s="66"/>
      <c r="C34" s="66"/>
      <c r="D34" s="66"/>
      <c r="F34" s="66"/>
      <c r="G34" s="66"/>
      <c r="H34" s="66"/>
      <c r="I34" s="66"/>
      <c r="K34" s="66"/>
      <c r="L34" s="66"/>
      <c r="M34" s="66"/>
      <c r="N34" s="66"/>
      <c r="P34" s="66"/>
      <c r="Q34" s="66"/>
      <c r="R34" s="66"/>
      <c r="S34" s="66"/>
      <c r="X34" s="57" t="s">
        <v>32</v>
      </c>
      <c r="Y34" s="57">
        <v>34</v>
      </c>
    </row>
    <row r="35" spans="1:25" x14ac:dyDescent="0.15">
      <c r="A35" s="64" t="s">
        <v>0</v>
      </c>
      <c r="B35" s="64" t="s">
        <v>89</v>
      </c>
      <c r="C35" s="64" t="s">
        <v>90</v>
      </c>
      <c r="D35" s="64" t="s">
        <v>91</v>
      </c>
      <c r="E35" s="63"/>
      <c r="F35" s="64" t="s">
        <v>0</v>
      </c>
      <c r="G35" s="64" t="s">
        <v>89</v>
      </c>
      <c r="H35" s="64" t="s">
        <v>90</v>
      </c>
      <c r="I35" s="64" t="s">
        <v>91</v>
      </c>
      <c r="J35" s="63"/>
      <c r="K35" s="64" t="s">
        <v>0</v>
      </c>
      <c r="L35" s="64" t="s">
        <v>89</v>
      </c>
      <c r="M35" s="64" t="s">
        <v>90</v>
      </c>
      <c r="N35" s="64" t="s">
        <v>91</v>
      </c>
      <c r="O35" s="63"/>
      <c r="P35" s="64" t="s">
        <v>0</v>
      </c>
      <c r="Q35" s="64" t="s">
        <v>89</v>
      </c>
      <c r="R35" s="64" t="s">
        <v>90</v>
      </c>
      <c r="S35" s="64" t="s">
        <v>91</v>
      </c>
      <c r="X35" s="57" t="s">
        <v>33</v>
      </c>
      <c r="Y35" s="57">
        <v>36</v>
      </c>
    </row>
    <row r="36" spans="1:25" x14ac:dyDescent="0.15">
      <c r="A36" s="62">
        <v>80</v>
      </c>
      <c r="B36" s="62">
        <f>IF(ISNA(VLOOKUP($Y$1*1000+A36,年齢別人口集計表AD2!$A$2:$K$5000,9,FALSE)),0,VLOOKUP($Y$1*1000+A36,年齢別人口集計表AD2!$A$2:$K$5000,9,FALSE))</f>
        <v>2</v>
      </c>
      <c r="C36" s="62">
        <f>IF(ISNA(VLOOKUP($Y$1*1000+A36,年齢別人口集計表AD2!$A$2:$K$5000,10,FALSE)),0,VLOOKUP($Y$1*1000+A36,年齢別人口集計表AD2!$A$2:$K$5000,10,FALSE))</f>
        <v>0</v>
      </c>
      <c r="D36" s="62">
        <f>SUM(B36:C36)</f>
        <v>2</v>
      </c>
      <c r="E36" s="63"/>
      <c r="F36" s="62">
        <v>85</v>
      </c>
      <c r="G36" s="62">
        <f>IF(ISNA(VLOOKUP($Y$1*1000+F36,年齢別人口集計表AD2!$A$2:$K$5000,9,FALSE)),0,VLOOKUP($Y$1*1000+F36,年齢別人口集計表AD2!$A$2:$K$5000,9,FALSE))</f>
        <v>0</v>
      </c>
      <c r="H36" s="62">
        <f>IF(ISNA(VLOOKUP($Y$1*1000+F36,年齢別人口集計表AD2!$A$2:$K$5000,10,FALSE)),0,VLOOKUP($Y$1*1000+F36,年齢別人口集計表AD2!$A$2:$K$5000,10,FALSE))</f>
        <v>0</v>
      </c>
      <c r="I36" s="62">
        <f>SUM(G36:H36)</f>
        <v>0</v>
      </c>
      <c r="J36" s="63"/>
      <c r="K36" s="62">
        <v>90</v>
      </c>
      <c r="L36" s="62">
        <f>IF(ISNA(VLOOKUP($Y$1*1000+K36,年齢別人口集計表AD2!$A$2:$K$5000,9,FALSE)),0,VLOOKUP($Y$1*1000+K36,年齢別人口集計表AD2!$A$2:$K$5000,9,FALSE))</f>
        <v>0</v>
      </c>
      <c r="M36" s="62">
        <f>IF(ISNA(VLOOKUP($Y$1*1000+K36,年齢別人口集計表AD2!$A$2:$K$5000,10,FALSE)),0,VLOOKUP($Y$1*1000+K36,年齢別人口集計表AD2!$A$2:$K$5000,10,FALSE))</f>
        <v>0</v>
      </c>
      <c r="N36" s="62">
        <f>SUM(L36:M36)</f>
        <v>0</v>
      </c>
      <c r="O36" s="63"/>
      <c r="P36" s="62">
        <v>95</v>
      </c>
      <c r="Q36" s="62">
        <f>IF(ISNA(VLOOKUP($Y$1*1000+P36,年齢別人口集計表AD2!$A$2:$K$5000,9,FALSE)),0,VLOOKUP($Y$1*1000+P36,年齢別人口集計表AD2!$A$2:$K$5000,9,FALSE))</f>
        <v>0</v>
      </c>
      <c r="R36" s="62">
        <f>IF(ISNA(VLOOKUP($Y$1*1000+P36,年齢別人口集計表AD2!$A$2:$K$5000,10,FALSE)),0,VLOOKUP($Y$1*1000+P36,年齢別人口集計表AD2!$A$2:$K$5000,10,FALSE))</f>
        <v>0</v>
      </c>
      <c r="S36" s="62">
        <f>SUM(Q36:R36)</f>
        <v>0</v>
      </c>
      <c r="X36" s="57" t="s">
        <v>34</v>
      </c>
      <c r="Y36" s="57">
        <v>37</v>
      </c>
    </row>
    <row r="37" spans="1:25" x14ac:dyDescent="0.15">
      <c r="A37" s="62">
        <v>81</v>
      </c>
      <c r="B37" s="62">
        <f>IF(ISNA(VLOOKUP($Y$1*1000+A37,年齢別人口集計表AD2!$A$2:$K$5000,9,FALSE)),0,VLOOKUP($Y$1*1000+A37,年齢別人口集計表AD2!$A$2:$K$5000,9,FALSE))</f>
        <v>0</v>
      </c>
      <c r="C37" s="62">
        <f>IF(ISNA(VLOOKUP($Y$1*1000+A37,年齢別人口集計表AD2!$A$2:$K$5000,10,FALSE)),0,VLOOKUP($Y$1*1000+A37,年齢別人口集計表AD2!$A$2:$K$5000,10,FALSE))</f>
        <v>1</v>
      </c>
      <c r="D37" s="62">
        <f>SUM(B37:C37)</f>
        <v>1</v>
      </c>
      <c r="E37" s="63"/>
      <c r="F37" s="62">
        <v>86</v>
      </c>
      <c r="G37" s="62">
        <f>IF(ISNA(VLOOKUP($Y$1*1000+F37,年齢別人口集計表AD2!$A$2:$K$5000,9,FALSE)),0,VLOOKUP($Y$1*1000+F37,年齢別人口集計表AD2!$A$2:$K$5000,9,FALSE))</f>
        <v>0</v>
      </c>
      <c r="H37" s="62">
        <f>IF(ISNA(VLOOKUP($Y$1*1000+F37,年齢別人口集計表AD2!$A$2:$K$5000,10,FALSE)),0,VLOOKUP($Y$1*1000+F37,年齢別人口集計表AD2!$A$2:$K$5000,10,FALSE))</f>
        <v>0</v>
      </c>
      <c r="I37" s="62">
        <f>SUM(G37:H37)</f>
        <v>0</v>
      </c>
      <c r="J37" s="63"/>
      <c r="K37" s="62">
        <v>91</v>
      </c>
      <c r="L37" s="62">
        <f>IF(ISNA(VLOOKUP($Y$1*1000+K37,年齢別人口集計表AD2!$A$2:$K$5000,9,FALSE)),0,VLOOKUP($Y$1*1000+K37,年齢別人口集計表AD2!$A$2:$K$5000,9,FALSE))</f>
        <v>0</v>
      </c>
      <c r="M37" s="62">
        <f>IF(ISNA(VLOOKUP($Y$1*1000+K37,年齢別人口集計表AD2!$A$2:$K$5000,10,FALSE)),0,VLOOKUP($Y$1*1000+K37,年齢別人口集計表AD2!$A$2:$K$5000,10,FALSE))</f>
        <v>0</v>
      </c>
      <c r="N37" s="62">
        <f>SUM(L37:M37)</f>
        <v>0</v>
      </c>
      <c r="O37" s="63"/>
      <c r="P37" s="62">
        <v>96</v>
      </c>
      <c r="Q37" s="62">
        <f>IF(ISNA(VLOOKUP($Y$1*1000+P37,年齢別人口集計表AD2!$A$2:$K$5000,9,FALSE)),0,VLOOKUP($Y$1*1000+P37,年齢別人口集計表AD2!$A$2:$K$5000,9,FALSE))</f>
        <v>0</v>
      </c>
      <c r="R37" s="62">
        <f>IF(ISNA(VLOOKUP($Y$1*1000+P37,年齢別人口集計表AD2!$A$2:$K$5000,10,FALSE)),0,VLOOKUP($Y$1*1000+P37,年齢別人口集計表AD2!$A$2:$K$5000,10,FALSE))</f>
        <v>0</v>
      </c>
      <c r="S37" s="62">
        <f>SUM(Q37:R37)</f>
        <v>0</v>
      </c>
      <c r="X37" s="57" t="s">
        <v>35</v>
      </c>
      <c r="Y37" s="57">
        <v>38</v>
      </c>
    </row>
    <row r="38" spans="1:25" x14ac:dyDescent="0.15">
      <c r="A38" s="62">
        <v>82</v>
      </c>
      <c r="B38" s="62">
        <f>IF(ISNA(VLOOKUP($Y$1*1000+A38,年齢別人口集計表AD2!$A$2:$K$5000,9,FALSE)),0,VLOOKUP($Y$1*1000+A38,年齢別人口集計表AD2!$A$2:$K$5000,9,FALSE))</f>
        <v>0</v>
      </c>
      <c r="C38" s="62">
        <f>IF(ISNA(VLOOKUP($Y$1*1000+A38,年齢別人口集計表AD2!$A$2:$K$5000,10,FALSE)),0,VLOOKUP($Y$1*1000+A38,年齢別人口集計表AD2!$A$2:$K$5000,10,FALSE))</f>
        <v>0</v>
      </c>
      <c r="D38" s="62">
        <f>SUM(B38:C38)</f>
        <v>0</v>
      </c>
      <c r="E38" s="63"/>
      <c r="F38" s="62">
        <v>87</v>
      </c>
      <c r="G38" s="62">
        <f>IF(ISNA(VLOOKUP($Y$1*1000+F38,年齢別人口集計表AD2!$A$2:$K$5000,9,FALSE)),0,VLOOKUP($Y$1*1000+F38,年齢別人口集計表AD2!$A$2:$K$5000,9,FALSE))</f>
        <v>0</v>
      </c>
      <c r="H38" s="62">
        <f>IF(ISNA(VLOOKUP($Y$1*1000+F38,年齢別人口集計表AD2!$A$2:$K$5000,10,FALSE)),0,VLOOKUP($Y$1*1000+F38,年齢別人口集計表AD2!$A$2:$K$5000,10,FALSE))</f>
        <v>0</v>
      </c>
      <c r="I38" s="62">
        <f>SUM(G38:H38)</f>
        <v>0</v>
      </c>
      <c r="J38" s="63"/>
      <c r="K38" s="62">
        <v>92</v>
      </c>
      <c r="L38" s="62">
        <f>IF(ISNA(VLOOKUP($Y$1*1000+K38,年齢別人口集計表AD2!$A$2:$K$5000,9,FALSE)),0,VLOOKUP($Y$1*1000+K38,年齢別人口集計表AD2!$A$2:$K$5000,9,FALSE))</f>
        <v>0</v>
      </c>
      <c r="M38" s="62">
        <f>IF(ISNA(VLOOKUP($Y$1*1000+K38,年齢別人口集計表AD2!$A$2:$K$5000,10,FALSE)),0,VLOOKUP($Y$1*1000+K38,年齢別人口集計表AD2!$A$2:$K$5000,10,FALSE))</f>
        <v>0</v>
      </c>
      <c r="N38" s="62">
        <f>SUM(L38:M38)</f>
        <v>0</v>
      </c>
      <c r="O38" s="63"/>
      <c r="P38" s="62">
        <v>97</v>
      </c>
      <c r="Q38" s="62">
        <f>IF(ISNA(VLOOKUP($Y$1*1000+P38,年齢別人口集計表AD2!$A$2:$K$5000,9,FALSE)),0,VLOOKUP($Y$1*1000+P38,年齢別人口集計表AD2!$A$2:$K$5000,9,FALSE))</f>
        <v>0</v>
      </c>
      <c r="R38" s="62">
        <f>IF(ISNA(VLOOKUP($Y$1*1000+P38,年齢別人口集計表AD2!$A$2:$K$5000,10,FALSE)),0,VLOOKUP($Y$1*1000+P38,年齢別人口集計表AD2!$A$2:$K$5000,10,FALSE))</f>
        <v>0</v>
      </c>
      <c r="S38" s="62">
        <f>SUM(Q38:R38)</f>
        <v>0</v>
      </c>
      <c r="X38" s="57" t="s">
        <v>61</v>
      </c>
      <c r="Y38" s="57">
        <v>39</v>
      </c>
    </row>
    <row r="39" spans="1:25" x14ac:dyDescent="0.15">
      <c r="A39" s="62">
        <v>83</v>
      </c>
      <c r="B39" s="62">
        <f>IF(ISNA(VLOOKUP($Y$1*1000+A39,年齢別人口集計表AD2!$A$2:$K$5000,9,FALSE)),0,VLOOKUP($Y$1*1000+A39,年齢別人口集計表AD2!$A$2:$K$5000,9,FALSE))</f>
        <v>0</v>
      </c>
      <c r="C39" s="62">
        <f>IF(ISNA(VLOOKUP($Y$1*1000+A39,年齢別人口集計表AD2!$A$2:$K$5000,10,FALSE)),0,VLOOKUP($Y$1*1000+A39,年齢別人口集計表AD2!$A$2:$K$5000,10,FALSE))</f>
        <v>0</v>
      </c>
      <c r="D39" s="62">
        <f>SUM(B39:C39)</f>
        <v>0</v>
      </c>
      <c r="E39" s="63"/>
      <c r="F39" s="62">
        <v>88</v>
      </c>
      <c r="G39" s="62">
        <f>IF(ISNA(VLOOKUP($Y$1*1000+F39,年齢別人口集計表AD2!$A$2:$K$5000,9,FALSE)),0,VLOOKUP($Y$1*1000+F39,年齢別人口集計表AD2!$A$2:$K$5000,9,FALSE))</f>
        <v>0</v>
      </c>
      <c r="H39" s="62">
        <f>IF(ISNA(VLOOKUP($Y$1*1000+F39,年齢別人口集計表AD2!$A$2:$K$5000,10,FALSE)),0,VLOOKUP($Y$1*1000+F39,年齢別人口集計表AD2!$A$2:$K$5000,10,FALSE))</f>
        <v>0</v>
      </c>
      <c r="I39" s="62">
        <f>SUM(G39:H39)</f>
        <v>0</v>
      </c>
      <c r="J39" s="63"/>
      <c r="K39" s="62">
        <v>93</v>
      </c>
      <c r="L39" s="62">
        <f>IF(ISNA(VLOOKUP($Y$1*1000+K39,年齢別人口集計表AD2!$A$2:$K$5000,9,FALSE)),0,VLOOKUP($Y$1*1000+K39,年齢別人口集計表AD2!$A$2:$K$5000,9,FALSE))</f>
        <v>0</v>
      </c>
      <c r="M39" s="62">
        <f>IF(ISNA(VLOOKUP($Y$1*1000+K39,年齢別人口集計表AD2!$A$2:$K$5000,10,FALSE)),0,VLOOKUP($Y$1*1000+K39,年齢別人口集計表AD2!$A$2:$K$5000,10,FALSE))</f>
        <v>0</v>
      </c>
      <c r="N39" s="62">
        <f>SUM(L39:M39)</f>
        <v>0</v>
      </c>
      <c r="O39" s="63"/>
      <c r="P39" s="62">
        <v>98</v>
      </c>
      <c r="Q39" s="62">
        <f>IF(ISNA(VLOOKUP($Y$1*1000+P39,年齢別人口集計表AD2!$A$2:$K$5000,9,FALSE)),0,VLOOKUP($Y$1*1000+P39,年齢別人口集計表AD2!$A$2:$K$5000,9,FALSE))</f>
        <v>0</v>
      </c>
      <c r="R39" s="62">
        <f>IF(ISNA(VLOOKUP($Y$1*1000+P39,年齢別人口集計表AD2!$A$2:$K$5000,10,FALSE)),0,VLOOKUP($Y$1*1000+P39,年齢別人口集計表AD2!$A$2:$K$5000,10,FALSE))</f>
        <v>0</v>
      </c>
      <c r="S39" s="62">
        <f>SUM(Q39:R39)</f>
        <v>0</v>
      </c>
      <c r="X39" s="57" t="s">
        <v>77</v>
      </c>
      <c r="Y39" s="57">
        <v>40</v>
      </c>
    </row>
    <row r="40" spans="1:25" x14ac:dyDescent="0.15">
      <c r="A40" s="62">
        <v>84</v>
      </c>
      <c r="B40" s="62">
        <f>IF(ISNA(VLOOKUP($Y$1*1000+A40,年齢別人口集計表AD2!$A$2:$K$5000,9,FALSE)),0,VLOOKUP($Y$1*1000+A40,年齢別人口集計表AD2!$A$2:$K$5000,9,FALSE))</f>
        <v>1</v>
      </c>
      <c r="C40" s="62">
        <f>IF(ISNA(VLOOKUP($Y$1*1000+A40,年齢別人口集計表AD2!$A$2:$K$5000,10,FALSE)),0,VLOOKUP($Y$1*1000+A40,年齢別人口集計表AD2!$A$2:$K$5000,10,FALSE))</f>
        <v>0</v>
      </c>
      <c r="D40" s="62">
        <f>SUM(B40:C40)</f>
        <v>1</v>
      </c>
      <c r="E40" s="63"/>
      <c r="F40" s="62">
        <v>89</v>
      </c>
      <c r="G40" s="62">
        <f>IF(ISNA(VLOOKUP($Y$1*1000+F40,年齢別人口集計表AD2!$A$2:$K$5000,9,FALSE)),0,VLOOKUP($Y$1*1000+F40,年齢別人口集計表AD2!$A$2:$K$5000,9,FALSE))</f>
        <v>0</v>
      </c>
      <c r="H40" s="62">
        <f>IF(ISNA(VLOOKUP($Y$1*1000+F40,年齢別人口集計表AD2!$A$2:$K$5000,10,FALSE)),0,VLOOKUP($Y$1*1000+F40,年齢別人口集計表AD2!$A$2:$K$5000,10,FALSE))</f>
        <v>0</v>
      </c>
      <c r="I40" s="62">
        <f>SUM(G40:H40)</f>
        <v>0</v>
      </c>
      <c r="J40" s="63"/>
      <c r="K40" s="62">
        <v>94</v>
      </c>
      <c r="L40" s="62">
        <f>IF(ISNA(VLOOKUP($Y$1*1000+K40,年齢別人口集計表AD2!$A$2:$K$5000,9,FALSE)),0,VLOOKUP($Y$1*1000+K40,年齢別人口集計表AD2!$A$2:$K$5000,9,FALSE))</f>
        <v>0</v>
      </c>
      <c r="M40" s="62">
        <f>IF(ISNA(VLOOKUP($Y$1*1000+K40,年齢別人口集計表AD2!$A$2:$K$5000,10,FALSE)),0,VLOOKUP($Y$1*1000+K40,年齢別人口集計表AD2!$A$2:$K$5000,10,FALSE))</f>
        <v>1</v>
      </c>
      <c r="N40" s="62">
        <f>SUM(L40:M40)</f>
        <v>1</v>
      </c>
      <c r="O40" s="63"/>
      <c r="P40" s="62">
        <v>99</v>
      </c>
      <c r="Q40" s="62">
        <f>IF(ISNA(VLOOKUP($Y$1*1000+P40,年齢別人口集計表AD2!$A$2:$K$5000,9,FALSE)),0,VLOOKUP($Y$1*1000+P40,年齢別人口集計表AD2!$A$2:$K$5000,9,FALSE))</f>
        <v>0</v>
      </c>
      <c r="R40" s="62">
        <f>IF(ISNA(VLOOKUP($Y$1*1000+P40,年齢別人口集計表AD2!$A$2:$K$5000,10,FALSE)),0,VLOOKUP($Y$1*1000+P40,年齢別人口集計表AD2!$A$2:$K$5000,10,FALSE))</f>
        <v>0</v>
      </c>
      <c r="S40" s="62">
        <f>SUM(Q40:R40)</f>
        <v>0</v>
      </c>
      <c r="X40" s="57" t="s">
        <v>83</v>
      </c>
      <c r="Y40" s="57">
        <v>41</v>
      </c>
    </row>
    <row r="41" spans="1:25" x14ac:dyDescent="0.15">
      <c r="A41" s="64" t="s">
        <v>91</v>
      </c>
      <c r="B41" s="62">
        <f>SUM(B36:B40)</f>
        <v>3</v>
      </c>
      <c r="C41" s="62">
        <f>SUM(C36:C40)</f>
        <v>1</v>
      </c>
      <c r="D41" s="62">
        <f>SUM(D36:D40)</f>
        <v>4</v>
      </c>
      <c r="E41" s="63"/>
      <c r="F41" s="64" t="s">
        <v>91</v>
      </c>
      <c r="G41" s="62">
        <f>SUM(G36:G40)</f>
        <v>0</v>
      </c>
      <c r="H41" s="62">
        <f>SUM(H36:H40)</f>
        <v>0</v>
      </c>
      <c r="I41" s="62">
        <f>SUM(I36:I40)</f>
        <v>0</v>
      </c>
      <c r="J41" s="63"/>
      <c r="K41" s="64" t="s">
        <v>91</v>
      </c>
      <c r="L41" s="62">
        <f>SUM(L36:L40)</f>
        <v>0</v>
      </c>
      <c r="M41" s="62">
        <f>SUM(M36:M40)</f>
        <v>1</v>
      </c>
      <c r="N41" s="62">
        <f>SUM(N36:N40)</f>
        <v>1</v>
      </c>
      <c r="O41" s="63"/>
      <c r="P41" s="64" t="s">
        <v>91</v>
      </c>
      <c r="Q41" s="62">
        <f>SUM(Q36:Q40)</f>
        <v>0</v>
      </c>
      <c r="R41" s="62">
        <f>SUM(R36:R40)</f>
        <v>0</v>
      </c>
      <c r="S41" s="62">
        <f>SUM(S36:S40)</f>
        <v>0</v>
      </c>
      <c r="U41" s="65">
        <f>Q41+L41+G41+B41</f>
        <v>3</v>
      </c>
      <c r="V41" s="65">
        <f>R41+M41+H41+C41</f>
        <v>2</v>
      </c>
      <c r="X41" s="57" t="s">
        <v>36</v>
      </c>
      <c r="Y41" s="57">
        <v>42</v>
      </c>
    </row>
    <row r="42" spans="1:25" x14ac:dyDescent="0.15">
      <c r="A42" s="66"/>
      <c r="B42" s="66"/>
      <c r="C42" s="66"/>
      <c r="D42" s="66"/>
      <c r="F42" s="66"/>
      <c r="G42" s="66"/>
      <c r="H42" s="66"/>
      <c r="I42" s="66"/>
      <c r="K42" s="66"/>
      <c r="L42" s="66"/>
      <c r="M42" s="66"/>
      <c r="N42" s="66"/>
      <c r="P42" s="66"/>
      <c r="Q42" s="66"/>
      <c r="R42" s="66"/>
      <c r="S42" s="66"/>
      <c r="X42" s="57" t="s">
        <v>37</v>
      </c>
      <c r="Y42" s="57">
        <v>43</v>
      </c>
    </row>
    <row r="43" spans="1:25" x14ac:dyDescent="0.15">
      <c r="A43" s="64" t="s">
        <v>0</v>
      </c>
      <c r="B43" s="64" t="s">
        <v>89</v>
      </c>
      <c r="C43" s="64" t="s">
        <v>90</v>
      </c>
      <c r="D43" s="64" t="s">
        <v>91</v>
      </c>
      <c r="E43" s="63"/>
      <c r="F43" s="64" t="s">
        <v>0</v>
      </c>
      <c r="G43" s="64" t="s">
        <v>89</v>
      </c>
      <c r="H43" s="64" t="s">
        <v>90</v>
      </c>
      <c r="I43" s="64" t="s">
        <v>91</v>
      </c>
      <c r="J43" s="63"/>
      <c r="K43" s="64" t="s">
        <v>0</v>
      </c>
      <c r="L43" s="64" t="s">
        <v>89</v>
      </c>
      <c r="M43" s="64" t="s">
        <v>90</v>
      </c>
      <c r="N43" s="64" t="s">
        <v>91</v>
      </c>
      <c r="O43" s="63"/>
      <c r="P43" s="64" t="s">
        <v>0</v>
      </c>
      <c r="Q43" s="64" t="s">
        <v>89</v>
      </c>
      <c r="R43" s="64" t="s">
        <v>90</v>
      </c>
      <c r="S43" s="64" t="s">
        <v>91</v>
      </c>
      <c r="X43" s="57" t="s">
        <v>38</v>
      </c>
      <c r="Y43" s="57">
        <v>50</v>
      </c>
    </row>
    <row r="44" spans="1:25" x14ac:dyDescent="0.15">
      <c r="A44" s="62">
        <v>100</v>
      </c>
      <c r="B44" s="62">
        <f>IF(ISNA(VLOOKUP($Y$1*1000+A44,年齢別人口集計表AD2!$A$2:$K$5000,9,FALSE)),0,VLOOKUP($Y$1*1000+A44,年齢別人口集計表AD2!$A$2:$K$5000,9,FALSE))</f>
        <v>0</v>
      </c>
      <c r="C44" s="62">
        <f>IF(ISNA(VLOOKUP($Y$1*1000+A44,年齢別人口集計表AD2!$A$2:$K$5000,10,FALSE)),0,VLOOKUP($Y$1*1000+A44,年齢別人口集計表AD2!$A$2:$K$5000,10,FALSE))</f>
        <v>0</v>
      </c>
      <c r="D44" s="62">
        <f>SUM(B44:C44)</f>
        <v>0</v>
      </c>
      <c r="E44" s="63"/>
      <c r="F44" s="62">
        <v>105</v>
      </c>
      <c r="G44" s="62">
        <f>IF(ISNA(VLOOKUP($Y$1*1000+F44,年齢別人口集計表AD2!$A$2:$K$5000,9,FALSE)),0,VLOOKUP($Y$1*1000+F44,年齢別人口集計表AD2!$A$2:$K$5000,9,FALSE))</f>
        <v>0</v>
      </c>
      <c r="H44" s="62">
        <f>IF(ISNA(VLOOKUP($Y$1*1000+F44,年齢別人口集計表AD2!$A$2:$K$5000,10,FALSE)),0,VLOOKUP($Y$1*1000+F44,年齢別人口集計表AD2!$A$2:$K$5000,10,FALSE))</f>
        <v>0</v>
      </c>
      <c r="I44" s="62">
        <f>SUM(G44:H44)</f>
        <v>0</v>
      </c>
      <c r="J44" s="63"/>
      <c r="K44" s="62">
        <v>110</v>
      </c>
      <c r="L44" s="62">
        <f>IF(ISNA(VLOOKUP($Y$1*1000+K44,年齢別人口集計表AD2!$A$2:$K$5000,9,FALSE)),0,VLOOKUP($Y$1*1000+K44,年齢別人口集計表AD2!$A$2:$K$5000,9,FALSE))</f>
        <v>0</v>
      </c>
      <c r="M44" s="62">
        <f>IF(ISNA(VLOOKUP($Y$1*1000+K44,年齢別人口集計表AD2!$A$2:$K$5000,10,FALSE)),0,VLOOKUP($Y$1*1000+K44,年齢別人口集計表AD2!$A$2:$K$5000,10,FALSE))</f>
        <v>0</v>
      </c>
      <c r="N44" s="62">
        <f>SUM(L44:M44)</f>
        <v>0</v>
      </c>
      <c r="O44" s="63"/>
      <c r="P44" s="62">
        <v>115</v>
      </c>
      <c r="Q44" s="62">
        <f>IF(ISNA(VLOOKUP($Y$1*1000+P44,年齢別人口集計表AD2!$A$2:$K$5000,9,FALSE)),0,VLOOKUP($Y$1*1000+P44,年齢別人口集計表AD2!$A$2:$K$5000,9,FALSE))</f>
        <v>0</v>
      </c>
      <c r="R44" s="62">
        <f>IF(ISNA(VLOOKUP($Y$1*1000+P44,年齢別人口集計表AD2!$A$2:$K$5000,10,FALSE)),0,VLOOKUP($Y$1*1000+P44,年齢別人口集計表AD2!$A$2:$K$5000,10,FALSE))</f>
        <v>0</v>
      </c>
      <c r="S44" s="62">
        <f>SUM(Q44:R44)</f>
        <v>0</v>
      </c>
      <c r="X44" s="57" t="s">
        <v>39</v>
      </c>
      <c r="Y44" s="57">
        <v>51</v>
      </c>
    </row>
    <row r="45" spans="1:25" x14ac:dyDescent="0.15">
      <c r="A45" s="62">
        <v>101</v>
      </c>
      <c r="B45" s="62">
        <f>IF(ISNA(VLOOKUP($Y$1*1000+A45,年齢別人口集計表AD2!$A$2:$K$5000,9,FALSE)),0,VLOOKUP($Y$1*1000+A45,年齢別人口集計表AD2!$A$2:$K$5000,9,FALSE))</f>
        <v>0</v>
      </c>
      <c r="C45" s="62">
        <f>IF(ISNA(VLOOKUP($Y$1*1000+A45,年齢別人口集計表AD2!$A$2:$K$5000,10,FALSE)),0,VLOOKUP($Y$1*1000+A45,年齢別人口集計表AD2!$A$2:$K$5000,10,FALSE))</f>
        <v>0</v>
      </c>
      <c r="D45" s="62">
        <f>SUM(B45:C45)</f>
        <v>0</v>
      </c>
      <c r="E45" s="63"/>
      <c r="F45" s="62">
        <v>106</v>
      </c>
      <c r="G45" s="62">
        <f>IF(ISNA(VLOOKUP($Y$1*1000+F45,年齢別人口集計表AD2!$A$2:$K$5000,9,FALSE)),0,VLOOKUP($Y$1*1000+F45,年齢別人口集計表AD2!$A$2:$K$5000,9,FALSE))</f>
        <v>0</v>
      </c>
      <c r="H45" s="62">
        <f>IF(ISNA(VLOOKUP($Y$1*1000+F45,年齢別人口集計表AD2!$A$2:$K$5000,10,FALSE)),0,VLOOKUP($Y$1*1000+F45,年齢別人口集計表AD2!$A$2:$K$5000,10,FALSE))</f>
        <v>0</v>
      </c>
      <c r="I45" s="62">
        <f>SUM(G45:H45)</f>
        <v>0</v>
      </c>
      <c r="J45" s="63"/>
      <c r="K45" s="62">
        <v>111</v>
      </c>
      <c r="L45" s="62">
        <f>IF(ISNA(VLOOKUP($Y$1*1000+K45,年齢別人口集計表AD2!$A$2:$K$5000,9,FALSE)),0,VLOOKUP($Y$1*1000+K45,年齢別人口集計表AD2!$A$2:$K$5000,9,FALSE))</f>
        <v>0</v>
      </c>
      <c r="M45" s="62">
        <f>IF(ISNA(VLOOKUP($Y$1*1000+K45,年齢別人口集計表AD2!$A$2:$K$5000,10,FALSE)),0,VLOOKUP($Y$1*1000+K45,年齢別人口集計表AD2!$A$2:$K$5000,10,FALSE))</f>
        <v>0</v>
      </c>
      <c r="N45" s="62">
        <f>SUM(L45:M45)</f>
        <v>0</v>
      </c>
      <c r="O45" s="63"/>
      <c r="P45" s="62">
        <v>116</v>
      </c>
      <c r="Q45" s="62">
        <f>IF(ISNA(VLOOKUP($Y$1*1000+P45,年齢別人口集計表AD2!$A$2:$K$5000,9,FALSE)),0,VLOOKUP($Y$1*1000+P45,年齢別人口集計表AD2!$A$2:$K$5000,9,FALSE))</f>
        <v>0</v>
      </c>
      <c r="R45" s="62">
        <f>IF(ISNA(VLOOKUP($Y$1*1000+P45,年齢別人口集計表AD2!$A$2:$K$5000,10,FALSE)),0,VLOOKUP($Y$1*1000+P45,年齢別人口集計表AD2!$A$2:$K$5000,10,FALSE))</f>
        <v>0</v>
      </c>
      <c r="S45" s="62">
        <f>SUM(Q45:R45)</f>
        <v>0</v>
      </c>
      <c r="X45" s="57" t="s">
        <v>40</v>
      </c>
      <c r="Y45" s="57">
        <v>52</v>
      </c>
    </row>
    <row r="46" spans="1:25" x14ac:dyDescent="0.15">
      <c r="A46" s="62">
        <v>102</v>
      </c>
      <c r="B46" s="62">
        <f>IF(ISNA(VLOOKUP($Y$1*1000+A46,年齢別人口集計表AD2!$A$2:$K$5000,9,FALSE)),0,VLOOKUP($Y$1*1000+A46,年齢別人口集計表AD2!$A$2:$K$5000,9,FALSE))</f>
        <v>0</v>
      </c>
      <c r="C46" s="62">
        <f>IF(ISNA(VLOOKUP($Y$1*1000+A46,年齢別人口集計表AD2!$A$2:$K$5000,10,FALSE)),0,VLOOKUP($Y$1*1000+A46,年齢別人口集計表AD2!$A$2:$K$5000,10,FALSE))</f>
        <v>0</v>
      </c>
      <c r="D46" s="62">
        <f>SUM(B46:C46)</f>
        <v>0</v>
      </c>
      <c r="E46" s="63"/>
      <c r="F46" s="62">
        <v>107</v>
      </c>
      <c r="G46" s="62">
        <f>IF(ISNA(VLOOKUP($Y$1*1000+F46,年齢別人口集計表AD2!$A$2:$K$5000,9,FALSE)),0,VLOOKUP($Y$1*1000+F46,年齢別人口集計表AD2!$A$2:$K$5000,9,FALSE))</f>
        <v>0</v>
      </c>
      <c r="H46" s="62">
        <f>IF(ISNA(VLOOKUP($Y$1*1000+F46,年齢別人口集計表AD2!$A$2:$K$5000,10,FALSE)),0,VLOOKUP($Y$1*1000+F46,年齢別人口集計表AD2!$A$2:$K$5000,10,FALSE))</f>
        <v>0</v>
      </c>
      <c r="I46" s="62">
        <f>SUM(G46:H46)</f>
        <v>0</v>
      </c>
      <c r="J46" s="63"/>
      <c r="K46" s="62">
        <v>112</v>
      </c>
      <c r="L46" s="62">
        <f>IF(ISNA(VLOOKUP($Y$1*1000+K46,年齢別人口集計表AD2!$A$2:$K$5000,9,FALSE)),0,VLOOKUP($Y$1*1000+K46,年齢別人口集計表AD2!$A$2:$K$5000,9,FALSE))</f>
        <v>0</v>
      </c>
      <c r="M46" s="62">
        <f>IF(ISNA(VLOOKUP($Y$1*1000+K46,年齢別人口集計表AD2!$A$2:$K$5000,10,FALSE)),0,VLOOKUP($Y$1*1000+K46,年齢別人口集計表AD2!$A$2:$K$5000,10,FALSE))</f>
        <v>0</v>
      </c>
      <c r="N46" s="62">
        <f>SUM(L46:M46)</f>
        <v>0</v>
      </c>
      <c r="O46" s="63"/>
      <c r="P46" s="62">
        <v>117</v>
      </c>
      <c r="Q46" s="62">
        <f>IF(ISNA(VLOOKUP($Y$1*1000+P46,年齢別人口集計表AD2!$A$2:$K$5000,9,FALSE)),0,VLOOKUP($Y$1*1000+P46,年齢別人口集計表AD2!$A$2:$K$5000,9,FALSE))</f>
        <v>0</v>
      </c>
      <c r="R46" s="62">
        <f>IF(ISNA(VLOOKUP($Y$1*1000+P46,年齢別人口集計表AD2!$A$2:$K$5000,10,FALSE)),0,VLOOKUP($Y$1*1000+P46,年齢別人口集計表AD2!$A$2:$K$5000,10,FALSE))</f>
        <v>0</v>
      </c>
      <c r="S46" s="62">
        <f>SUM(Q46:R46)</f>
        <v>0</v>
      </c>
      <c r="X46" s="57" t="s">
        <v>41</v>
      </c>
      <c r="Y46" s="57">
        <v>53</v>
      </c>
    </row>
    <row r="47" spans="1:25" x14ac:dyDescent="0.15">
      <c r="A47" s="62">
        <v>103</v>
      </c>
      <c r="B47" s="62">
        <f>IF(ISNA(VLOOKUP($Y$1*1000+A47,年齢別人口集計表AD2!$A$2:$K$5000,9,FALSE)),0,VLOOKUP($Y$1*1000+A47,年齢別人口集計表AD2!$A$2:$K$5000,9,FALSE))</f>
        <v>0</v>
      </c>
      <c r="C47" s="62">
        <f>IF(ISNA(VLOOKUP($Y$1*1000+A47,年齢別人口集計表AD2!$A$2:$K$5000,10,FALSE)),0,VLOOKUP($Y$1*1000+A47,年齢別人口集計表AD2!$A$2:$K$5000,10,FALSE))</f>
        <v>0</v>
      </c>
      <c r="D47" s="62">
        <f>SUM(B47:C47)</f>
        <v>0</v>
      </c>
      <c r="E47" s="63"/>
      <c r="F47" s="62">
        <v>108</v>
      </c>
      <c r="G47" s="62">
        <f>IF(ISNA(VLOOKUP($Y$1*1000+F47,年齢別人口集計表AD2!$A$2:$K$5000,9,FALSE)),0,VLOOKUP($Y$1*1000+F47,年齢別人口集計表AD2!$A$2:$K$5000,9,FALSE))</f>
        <v>0</v>
      </c>
      <c r="H47" s="62">
        <f>IF(ISNA(VLOOKUP($Y$1*1000+F47,年齢別人口集計表AD2!$A$2:$K$5000,10,FALSE)),0,VLOOKUP($Y$1*1000+F47,年齢別人口集計表AD2!$A$2:$K$5000,10,FALSE))</f>
        <v>0</v>
      </c>
      <c r="I47" s="62">
        <f>SUM(G47:H47)</f>
        <v>0</v>
      </c>
      <c r="J47" s="63"/>
      <c r="K47" s="62">
        <v>113</v>
      </c>
      <c r="L47" s="62">
        <f>IF(ISNA(VLOOKUP($Y$1*1000+K47,年齢別人口集計表AD2!$A$2:$K$5000,9,FALSE)),0,VLOOKUP($Y$1*1000+K47,年齢別人口集計表AD2!$A$2:$K$5000,9,FALSE))</f>
        <v>0</v>
      </c>
      <c r="M47" s="62">
        <f>IF(ISNA(VLOOKUP($Y$1*1000+K47,年齢別人口集計表AD2!$A$2:$K$5000,10,FALSE)),0,VLOOKUP($Y$1*1000+K47,年齢別人口集計表AD2!$A$2:$K$5000,10,FALSE))</f>
        <v>0</v>
      </c>
      <c r="N47" s="62">
        <f>SUM(L47:M47)</f>
        <v>0</v>
      </c>
      <c r="O47" s="63"/>
      <c r="P47" s="62">
        <v>118</v>
      </c>
      <c r="Q47" s="62">
        <f>IF(ISNA(VLOOKUP($Y$1*1000+P47,年齢別人口集計表AD2!$A$2:$K$5000,9,FALSE)),0,VLOOKUP($Y$1*1000+P47,年齢別人口集計表AD2!$A$2:$K$5000,9,FALSE))</f>
        <v>0</v>
      </c>
      <c r="R47" s="62">
        <f>IF(ISNA(VLOOKUP($Y$1*1000+P47,年齢別人口集計表AD2!$A$2:$K$5000,10,FALSE)),0,VLOOKUP($Y$1*1000+P47,年齢別人口集計表AD2!$A$2:$K$5000,10,FALSE))</f>
        <v>0</v>
      </c>
      <c r="S47" s="62">
        <f>SUM(Q47:R47)</f>
        <v>0</v>
      </c>
      <c r="X47" s="57" t="s">
        <v>42</v>
      </c>
      <c r="Y47" s="57">
        <v>54</v>
      </c>
    </row>
    <row r="48" spans="1:25" x14ac:dyDescent="0.15">
      <c r="A48" s="62">
        <v>104</v>
      </c>
      <c r="B48" s="62">
        <f>IF(ISNA(VLOOKUP($Y$1*1000+A48,年齢別人口集計表AD2!$A$2:$K$5000,9,FALSE)),0,VLOOKUP($Y$1*1000+A48,年齢別人口集計表AD2!$A$2:$K$5000,9,FALSE))</f>
        <v>0</v>
      </c>
      <c r="C48" s="62">
        <f>IF(ISNA(VLOOKUP($Y$1*1000+A48,年齢別人口集計表AD2!$A$2:$K$5000,10,FALSE)),0,VLOOKUP($Y$1*1000+A48,年齢別人口集計表AD2!$A$2:$K$5000,10,FALSE))</f>
        <v>0</v>
      </c>
      <c r="D48" s="62">
        <f>SUM(B48:C48)</f>
        <v>0</v>
      </c>
      <c r="E48" s="63"/>
      <c r="F48" s="62">
        <v>109</v>
      </c>
      <c r="G48" s="62">
        <f>IF(ISNA(VLOOKUP($Y$1*1000+F48,年齢別人口集計表AD2!$A$2:$K$5000,9,FALSE)),0,VLOOKUP($Y$1*1000+F48,年齢別人口集計表AD2!$A$2:$K$5000,9,FALSE))</f>
        <v>0</v>
      </c>
      <c r="H48" s="62">
        <f>IF(ISNA(VLOOKUP($Y$1*1000+F48,年齢別人口集計表AD2!$A$2:$K$5000,10,FALSE)),0,VLOOKUP($Y$1*1000+F48,年齢別人口集計表AD2!$A$2:$K$5000,10,FALSE))</f>
        <v>0</v>
      </c>
      <c r="I48" s="62">
        <f>SUM(G48:H48)</f>
        <v>0</v>
      </c>
      <c r="J48" s="63"/>
      <c r="K48" s="62">
        <v>114</v>
      </c>
      <c r="L48" s="62">
        <f>IF(ISNA(VLOOKUP($Y$1*1000+K48,年齢別人口集計表AD2!$A$2:$K$5000,9,FALSE)),0,VLOOKUP($Y$1*1000+K48,年齢別人口集計表AD2!$A$2:$K$5000,9,FALSE))</f>
        <v>0</v>
      </c>
      <c r="M48" s="62">
        <f>IF(ISNA(VLOOKUP($Y$1*1000+K48,年齢別人口集計表AD2!$A$2:$K$5000,10,FALSE)),0,VLOOKUP($Y$1*1000+K48,年齢別人口集計表AD2!$A$2:$K$5000,10,FALSE))</f>
        <v>0</v>
      </c>
      <c r="N48" s="62">
        <f>SUM(L48:M48)</f>
        <v>0</v>
      </c>
      <c r="O48" s="63"/>
      <c r="P48" s="62">
        <v>119</v>
      </c>
      <c r="Q48" s="62">
        <f>IF(ISNA(VLOOKUP($Y$1*1000+P48,年齢別人口集計表AD2!$A$2:$K$5000,9,FALSE)),0,VLOOKUP($Y$1*1000+P48,年齢別人口集計表AD2!$A$2:$K$5000,9,FALSE))</f>
        <v>0</v>
      </c>
      <c r="R48" s="62">
        <f>IF(ISNA(VLOOKUP($Y$1*1000+P48,年齢別人口集計表AD2!$A$2:$K$5000,10,FALSE)),0,VLOOKUP($Y$1*1000+P48,年齢別人口集計表AD2!$A$2:$K$5000,10,FALSE))</f>
        <v>0</v>
      </c>
      <c r="S48" s="62">
        <f>SUM(Q48:R48)</f>
        <v>0</v>
      </c>
      <c r="X48" s="57" t="s">
        <v>43</v>
      </c>
      <c r="Y48" s="57">
        <v>55</v>
      </c>
    </row>
    <row r="49" spans="1:25" x14ac:dyDescent="0.15">
      <c r="A49" s="64" t="s">
        <v>91</v>
      </c>
      <c r="B49" s="62">
        <f>SUM(B44:B48)</f>
        <v>0</v>
      </c>
      <c r="C49" s="62">
        <f>SUM(C44:C48)</f>
        <v>0</v>
      </c>
      <c r="D49" s="62">
        <f>SUM(D44:D48)</f>
        <v>0</v>
      </c>
      <c r="E49" s="63"/>
      <c r="F49" s="64" t="s">
        <v>91</v>
      </c>
      <c r="G49" s="62">
        <f>SUM(G44:G48)</f>
        <v>0</v>
      </c>
      <c r="H49" s="62">
        <f>SUM(H44:H48)</f>
        <v>0</v>
      </c>
      <c r="I49" s="62">
        <f>SUM(I44:I48)</f>
        <v>0</v>
      </c>
      <c r="J49" s="63"/>
      <c r="K49" s="64" t="s">
        <v>91</v>
      </c>
      <c r="L49" s="62">
        <f>SUM(L44:L48)</f>
        <v>0</v>
      </c>
      <c r="M49" s="62">
        <f>SUM(M44:M48)</f>
        <v>0</v>
      </c>
      <c r="N49" s="62">
        <f>SUM(N44:N48)</f>
        <v>0</v>
      </c>
      <c r="O49" s="63"/>
      <c r="P49" s="64" t="s">
        <v>91</v>
      </c>
      <c r="Q49" s="62">
        <f>SUM(Q44:Q48)</f>
        <v>0</v>
      </c>
      <c r="R49" s="62">
        <f>SUM(R44:R48)</f>
        <v>0</v>
      </c>
      <c r="S49" s="62">
        <f>SUM(S44:S48)</f>
        <v>0</v>
      </c>
      <c r="U49" s="65">
        <f>Q49+L49+G49+B49</f>
        <v>0</v>
      </c>
      <c r="V49" s="65">
        <f>R49+M49+H49+C49</f>
        <v>0</v>
      </c>
      <c r="X49" s="57" t="s">
        <v>44</v>
      </c>
      <c r="Y49" s="57">
        <v>56</v>
      </c>
    </row>
    <row r="50" spans="1:25" ht="14.25" thickBot="1" x14ac:dyDescent="0.2">
      <c r="A50" s="67"/>
      <c r="B50" s="67"/>
      <c r="C50" s="67"/>
      <c r="D50" s="67"/>
      <c r="F50" s="67"/>
      <c r="G50" s="67"/>
      <c r="H50" s="67"/>
      <c r="I50" s="67"/>
      <c r="K50" s="67"/>
      <c r="L50" s="67"/>
      <c r="M50" s="67"/>
      <c r="N50" s="67"/>
      <c r="P50" s="67"/>
      <c r="Q50" s="68"/>
      <c r="R50" s="68"/>
      <c r="S50" s="68"/>
      <c r="X50" s="57" t="s">
        <v>45</v>
      </c>
      <c r="Y50" s="57">
        <v>57</v>
      </c>
    </row>
    <row r="51" spans="1:25" ht="14.25" thickBot="1" x14ac:dyDescent="0.2">
      <c r="N51" s="76"/>
      <c r="O51" s="70"/>
      <c r="P51" s="69" t="s">
        <v>94</v>
      </c>
      <c r="Q51" s="71" t="s">
        <v>89</v>
      </c>
      <c r="R51" s="72" t="s">
        <v>90</v>
      </c>
      <c r="S51" s="72" t="s">
        <v>91</v>
      </c>
      <c r="X51" s="57" t="s">
        <v>46</v>
      </c>
      <c r="Y51" s="57">
        <v>58</v>
      </c>
    </row>
    <row r="52" spans="1:25" ht="14.25" thickBot="1" x14ac:dyDescent="0.2">
      <c r="N52" s="77"/>
      <c r="O52" s="70"/>
      <c r="P52" s="73" t="s">
        <v>95</v>
      </c>
      <c r="Q52" s="74">
        <f>SUM(U9:U49)</f>
        <v>71</v>
      </c>
      <c r="R52" s="75">
        <f>SUM(V9:V49)</f>
        <v>70</v>
      </c>
      <c r="S52" s="75">
        <f>SUM(Q52:R52)</f>
        <v>141</v>
      </c>
      <c r="U52" s="65">
        <f>SUM(U9:U49)</f>
        <v>71</v>
      </c>
      <c r="V52" s="65">
        <f>SUM(V9:V49)</f>
        <v>70</v>
      </c>
      <c r="X52" s="57" t="s">
        <v>47</v>
      </c>
      <c r="Y52" s="57">
        <v>59</v>
      </c>
    </row>
    <row r="53" spans="1:25" x14ac:dyDescent="0.15">
      <c r="U53" s="65">
        <f>G33+L33+Q33+U41+U49</f>
        <v>6</v>
      </c>
      <c r="V53" s="65">
        <f>H33+M33+R33+V41+V49</f>
        <v>13</v>
      </c>
      <c r="X53" s="57" t="s">
        <v>48</v>
      </c>
      <c r="Y53" s="57">
        <v>60</v>
      </c>
    </row>
    <row r="54" spans="1:25" x14ac:dyDescent="0.15">
      <c r="U54" s="65">
        <f>Q33+U41+U49</f>
        <v>3</v>
      </c>
      <c r="V54" s="65">
        <f>R33+V41+V49</f>
        <v>6</v>
      </c>
      <c r="X54" s="57" t="s">
        <v>49</v>
      </c>
      <c r="Y54" s="57">
        <v>61</v>
      </c>
    </row>
    <row r="55" spans="1:25" x14ac:dyDescent="0.15">
      <c r="X55" s="57" t="s">
        <v>50</v>
      </c>
      <c r="Y55" s="57">
        <v>62</v>
      </c>
    </row>
    <row r="56" spans="1:25" x14ac:dyDescent="0.15">
      <c r="X56" s="57" t="s">
        <v>51</v>
      </c>
      <c r="Y56" s="57">
        <v>63</v>
      </c>
    </row>
    <row r="57" spans="1:25" x14ac:dyDescent="0.15">
      <c r="X57" s="57" t="s">
        <v>52</v>
      </c>
      <c r="Y57" s="57">
        <v>64</v>
      </c>
    </row>
    <row r="58" spans="1:25" x14ac:dyDescent="0.15">
      <c r="X58" s="57" t="s">
        <v>53</v>
      </c>
      <c r="Y58" s="57">
        <v>65</v>
      </c>
    </row>
    <row r="59" spans="1:25" x14ac:dyDescent="0.15">
      <c r="X59" s="57" t="s">
        <v>54</v>
      </c>
      <c r="Y59" s="57">
        <v>66</v>
      </c>
    </row>
    <row r="60" spans="1:25" x14ac:dyDescent="0.15">
      <c r="X60" s="57" t="s">
        <v>55</v>
      </c>
      <c r="Y60" s="57">
        <v>67</v>
      </c>
    </row>
    <row r="61" spans="1:25" x14ac:dyDescent="0.15">
      <c r="X61" s="57" t="s">
        <v>122</v>
      </c>
      <c r="Y61" s="57">
        <v>68</v>
      </c>
    </row>
    <row r="62" spans="1:25" x14ac:dyDescent="0.15">
      <c r="X62" s="57" t="s">
        <v>56</v>
      </c>
      <c r="Y62" s="57">
        <v>69</v>
      </c>
    </row>
    <row r="63" spans="1:25" x14ac:dyDescent="0.15">
      <c r="X63" s="57" t="s">
        <v>57</v>
      </c>
      <c r="Y63" s="57">
        <v>70</v>
      </c>
    </row>
    <row r="64" spans="1:25" x14ac:dyDescent="0.15">
      <c r="X64" s="57" t="s">
        <v>58</v>
      </c>
      <c r="Y64" s="57">
        <v>71</v>
      </c>
    </row>
    <row r="65" spans="24:25" x14ac:dyDescent="0.15">
      <c r="X65" s="57" t="s">
        <v>59</v>
      </c>
      <c r="Y65" s="57">
        <v>72</v>
      </c>
    </row>
    <row r="66" spans="24:25" x14ac:dyDescent="0.15">
      <c r="X66" s="57" t="s">
        <v>60</v>
      </c>
      <c r="Y66" s="57">
        <v>73</v>
      </c>
    </row>
  </sheetData>
  <sheetProtection sheet="1"/>
  <phoneticPr fontId="2"/>
  <dataValidations count="1">
    <dataValidation type="list" allowBlank="1" showInputMessage="1" showErrorMessage="1" sqref="H1">
      <formula1>$X$3:$X$66</formula1>
    </dataValidation>
  </dataValidations>
  <pageMargins left="0.99" right="0.78700000000000003" top="0.47" bottom="0.28000000000000003" header="0.4" footer="0.21"/>
  <pageSetup paperSize="9" scale="84" orientation="landscape" verticalDpi="0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66"/>
  <sheetViews>
    <sheetView tabSelected="1" zoomScale="80" workbookViewId="0">
      <pane ySplit="1" topLeftCell="A2" activePane="bottomLeft" state="frozen"/>
      <selection activeCell="I52" sqref="I52"/>
      <selection pane="bottomLeft" activeCell="I52" sqref="I52"/>
    </sheetView>
  </sheetViews>
  <sheetFormatPr defaultRowHeight="13.5" x14ac:dyDescent="0.15"/>
  <cols>
    <col min="1" max="4" width="9" style="57"/>
    <col min="5" max="5" width="2.125" style="57" customWidth="1"/>
    <col min="6" max="9" width="9" style="57"/>
    <col min="10" max="10" width="0.875" style="57" customWidth="1"/>
    <col min="11" max="14" width="9" style="57"/>
    <col min="15" max="15" width="1" style="57" customWidth="1"/>
    <col min="16" max="16384" width="9" style="57"/>
  </cols>
  <sheetData>
    <row r="1" spans="1:25" x14ac:dyDescent="0.15">
      <c r="A1" s="55" t="s">
        <v>99</v>
      </c>
      <c r="B1" s="55"/>
      <c r="C1" s="55"/>
      <c r="D1" s="55"/>
      <c r="E1" s="55"/>
      <c r="F1" s="55"/>
      <c r="G1" s="56" t="s">
        <v>92</v>
      </c>
      <c r="H1" s="55" t="s">
        <v>6</v>
      </c>
      <c r="J1" s="55"/>
      <c r="K1" s="55"/>
      <c r="L1" s="55"/>
      <c r="M1" s="55"/>
      <c r="N1" s="55"/>
      <c r="O1" s="55" t="s">
        <v>93</v>
      </c>
      <c r="P1" s="55"/>
      <c r="Q1" s="55"/>
      <c r="R1" s="55" t="str">
        <f>高齢者率65!J1</f>
        <v>平成30年3月末</v>
      </c>
      <c r="S1" s="55"/>
      <c r="Y1" s="55">
        <f>VLOOKUP(H1,X3:Y67,2,FALSE)</f>
        <v>5</v>
      </c>
    </row>
    <row r="2" spans="1:25" x14ac:dyDescent="0.15">
      <c r="A2" s="58"/>
      <c r="B2" s="58"/>
      <c r="C2" s="58"/>
      <c r="D2" s="58"/>
      <c r="E2" s="55"/>
      <c r="F2" s="58"/>
      <c r="G2" s="58"/>
      <c r="H2" s="58"/>
      <c r="I2" s="58"/>
      <c r="J2" s="55"/>
      <c r="K2" s="58"/>
      <c r="L2" s="58"/>
      <c r="M2" s="58"/>
      <c r="N2" s="58"/>
      <c r="O2" s="55"/>
      <c r="P2" s="58"/>
      <c r="Q2" s="58"/>
      <c r="R2" s="58"/>
      <c r="S2" s="58"/>
    </row>
    <row r="3" spans="1:25" x14ac:dyDescent="0.15">
      <c r="A3" s="59" t="s">
        <v>0</v>
      </c>
      <c r="B3" s="59" t="s">
        <v>89</v>
      </c>
      <c r="C3" s="59" t="s">
        <v>90</v>
      </c>
      <c r="D3" s="59" t="s">
        <v>91</v>
      </c>
      <c r="E3" s="60"/>
      <c r="F3" s="59" t="s">
        <v>0</v>
      </c>
      <c r="G3" s="59" t="s">
        <v>89</v>
      </c>
      <c r="H3" s="59" t="s">
        <v>90</v>
      </c>
      <c r="I3" s="59" t="s">
        <v>91</v>
      </c>
      <c r="J3" s="60"/>
      <c r="K3" s="59" t="s">
        <v>0</v>
      </c>
      <c r="L3" s="59" t="s">
        <v>89</v>
      </c>
      <c r="M3" s="59" t="s">
        <v>90</v>
      </c>
      <c r="N3" s="59" t="s">
        <v>91</v>
      </c>
      <c r="O3" s="60"/>
      <c r="P3" s="59" t="s">
        <v>0</v>
      </c>
      <c r="Q3" s="59" t="s">
        <v>89</v>
      </c>
      <c r="R3" s="59" t="s">
        <v>90</v>
      </c>
      <c r="S3" s="59" t="s">
        <v>91</v>
      </c>
      <c r="T3" s="61"/>
      <c r="X3" s="57" t="s">
        <v>2</v>
      </c>
      <c r="Y3" s="57">
        <v>1</v>
      </c>
    </row>
    <row r="4" spans="1:25" x14ac:dyDescent="0.15">
      <c r="A4" s="62">
        <v>0</v>
      </c>
      <c r="B4" s="62">
        <f>IF(ISNA(VLOOKUP($Y$1*1000+A4,年齢別人口集計表AD2!$A$2:$K$5000,9,FALSE)),0,VLOOKUP($Y$1*1000+A4,年齢別人口集計表AD2!$A$2:$K$5000,9,FALSE))</f>
        <v>0</v>
      </c>
      <c r="C4" s="62">
        <f>IF(ISNA(VLOOKUP($Y$1*1000+A4,年齢別人口集計表AD2!$A$2:$K$5000,10,FALSE)),0,VLOOKUP($Y$1*1000+A4,年齢別人口集計表AD2!$A$2:$K$5000,10,FALSE))</f>
        <v>0</v>
      </c>
      <c r="D4" s="62">
        <f>SUM(B4:C4)</f>
        <v>0</v>
      </c>
      <c r="E4" s="63"/>
      <c r="F4" s="62">
        <v>5</v>
      </c>
      <c r="G4" s="62">
        <f>IF(ISNA(VLOOKUP($Y$1*1000+F4,年齢別人口集計表AD2!$A$2:$K$5000,9,FALSE)),0,VLOOKUP($Y$1*1000+F4,年齢別人口集計表AD2!$A$2:$K$5000,9,FALSE))</f>
        <v>0</v>
      </c>
      <c r="H4" s="62">
        <f>IF(ISNA(VLOOKUP($Y$1*1000+F4,年齢別人口集計表AD2!$A$2:$K$5000,10,FALSE)),0,VLOOKUP($Y$1*1000+F4,年齢別人口集計表AD2!$A$2:$K$5000,10,FALSE))</f>
        <v>0</v>
      </c>
      <c r="I4" s="62">
        <f>SUM(G4:H4)</f>
        <v>0</v>
      </c>
      <c r="J4" s="63"/>
      <c r="K4" s="62">
        <v>10</v>
      </c>
      <c r="L4" s="62">
        <f>IF(ISNA(VLOOKUP($Y$1*1000+K4,年齢別人口集計表AD2!$A$2:$K$5000,9,FALSE)),0,VLOOKUP($Y$1*1000+K4,年齢別人口集計表AD2!$A$2:$K$5000,9,FALSE))</f>
        <v>0</v>
      </c>
      <c r="M4" s="62">
        <f>IF(ISNA(VLOOKUP($Y$1*1000+K4,年齢別人口集計表AD2!$A$2:$K$5000,10,FALSE)),0,VLOOKUP($Y$1*1000+K4,年齢別人口集計表AD2!$A$2:$K$5000,10,FALSE))</f>
        <v>0</v>
      </c>
      <c r="N4" s="62">
        <f>SUM(L4:M4)</f>
        <v>0</v>
      </c>
      <c r="O4" s="63"/>
      <c r="P4" s="62">
        <v>15</v>
      </c>
      <c r="Q4" s="62">
        <f>IF(ISNA(VLOOKUP($Y$1*1000+P4,年齢別人口集計表AD2!$A$2:$K$5000,9,FALSE)),0,VLOOKUP($Y$1*1000+P4,年齢別人口集計表AD2!$A$2:$K$5000,9,FALSE))</f>
        <v>0</v>
      </c>
      <c r="R4" s="62">
        <f>IF(ISNA(VLOOKUP($Y$1*1000+P4,年齢別人口集計表AD2!$A$2:$K$5000,10,FALSE)),0,VLOOKUP($Y$1*1000+P4,年齢別人口集計表AD2!$A$2:$K$5000,10,FALSE))</f>
        <v>0</v>
      </c>
      <c r="S4" s="62">
        <f>SUM(Q4:R4)</f>
        <v>0</v>
      </c>
      <c r="X4" s="57" t="s">
        <v>3</v>
      </c>
      <c r="Y4" s="57">
        <v>2</v>
      </c>
    </row>
    <row r="5" spans="1:25" x14ac:dyDescent="0.15">
      <c r="A5" s="62">
        <v>1</v>
      </c>
      <c r="B5" s="62">
        <f>IF(ISNA(VLOOKUP($Y$1*1000+A5,年齢別人口集計表AD2!$A$2:$K$5000,9,FALSE)),0,VLOOKUP($Y$1*1000+A5,年齢別人口集計表AD2!$A$2:$K$5000,9,FALSE))</f>
        <v>0</v>
      </c>
      <c r="C5" s="62">
        <f>IF(ISNA(VLOOKUP($Y$1*1000+A5,年齢別人口集計表AD2!$A$2:$K$5000,10,FALSE)),0,VLOOKUP($Y$1*1000+A5,年齢別人口集計表AD2!$A$2:$K$5000,10,FALSE))</f>
        <v>0</v>
      </c>
      <c r="D5" s="62">
        <f>SUM(B5:C5)</f>
        <v>0</v>
      </c>
      <c r="E5" s="63"/>
      <c r="F5" s="62">
        <v>6</v>
      </c>
      <c r="G5" s="62">
        <f>IF(ISNA(VLOOKUP($Y$1*1000+F5,年齢別人口集計表AD2!$A$2:$K$5000,9,FALSE)),0,VLOOKUP($Y$1*1000+F5,年齢別人口集計表AD2!$A$2:$K$5000,9,FALSE))</f>
        <v>0</v>
      </c>
      <c r="H5" s="62">
        <f>IF(ISNA(VLOOKUP($Y$1*1000+F5,年齢別人口集計表AD2!$A$2:$K$5000,10,FALSE)),0,VLOOKUP($Y$1*1000+F5,年齢別人口集計表AD2!$A$2:$K$5000,10,FALSE))</f>
        <v>0</v>
      </c>
      <c r="I5" s="62">
        <f>SUM(G5:H5)</f>
        <v>0</v>
      </c>
      <c r="J5" s="63"/>
      <c r="K5" s="62">
        <v>11</v>
      </c>
      <c r="L5" s="62">
        <f>IF(ISNA(VLOOKUP($Y$1*1000+K5,年齢別人口集計表AD2!$A$2:$K$5000,9,FALSE)),0,VLOOKUP($Y$1*1000+K5,年齢別人口集計表AD2!$A$2:$K$5000,9,FALSE))</f>
        <v>0</v>
      </c>
      <c r="M5" s="62">
        <f>IF(ISNA(VLOOKUP($Y$1*1000+K5,年齢別人口集計表AD2!$A$2:$K$5000,10,FALSE)),0,VLOOKUP($Y$1*1000+K5,年齢別人口集計表AD2!$A$2:$K$5000,10,FALSE))</f>
        <v>0</v>
      </c>
      <c r="N5" s="62">
        <f>SUM(L5:M5)</f>
        <v>0</v>
      </c>
      <c r="O5" s="63"/>
      <c r="P5" s="62">
        <v>16</v>
      </c>
      <c r="Q5" s="62">
        <f>IF(ISNA(VLOOKUP($Y$1*1000+P5,年齢別人口集計表AD2!$A$2:$K$5000,9,FALSE)),0,VLOOKUP($Y$1*1000+P5,年齢別人口集計表AD2!$A$2:$K$5000,9,FALSE))</f>
        <v>0</v>
      </c>
      <c r="R5" s="62">
        <f>IF(ISNA(VLOOKUP($Y$1*1000+P5,年齢別人口集計表AD2!$A$2:$K$5000,10,FALSE)),0,VLOOKUP($Y$1*1000+P5,年齢別人口集計表AD2!$A$2:$K$5000,10,FALSE))</f>
        <v>0</v>
      </c>
      <c r="S5" s="62">
        <f>SUM(Q5:R5)</f>
        <v>0</v>
      </c>
      <c r="X5" s="57" t="s">
        <v>4</v>
      </c>
      <c r="Y5" s="57">
        <v>3</v>
      </c>
    </row>
    <row r="6" spans="1:25" x14ac:dyDescent="0.15">
      <c r="A6" s="62">
        <v>2</v>
      </c>
      <c r="B6" s="62">
        <f>IF(ISNA(VLOOKUP($Y$1*1000+A6,年齢別人口集計表AD2!$A$2:$K$5000,9,FALSE)),0,VLOOKUP($Y$1*1000+A6,年齢別人口集計表AD2!$A$2:$K$5000,9,FALSE))</f>
        <v>0</v>
      </c>
      <c r="C6" s="62">
        <f>IF(ISNA(VLOOKUP($Y$1*1000+A6,年齢別人口集計表AD2!$A$2:$K$5000,10,FALSE)),0,VLOOKUP($Y$1*1000+A6,年齢別人口集計表AD2!$A$2:$K$5000,10,FALSE))</f>
        <v>0</v>
      </c>
      <c r="D6" s="62">
        <f>SUM(B6:C6)</f>
        <v>0</v>
      </c>
      <c r="E6" s="63"/>
      <c r="F6" s="62">
        <v>7</v>
      </c>
      <c r="G6" s="62">
        <f>IF(ISNA(VLOOKUP($Y$1*1000+F6,年齢別人口集計表AD2!$A$2:$K$5000,9,FALSE)),0,VLOOKUP($Y$1*1000+F6,年齢別人口集計表AD2!$A$2:$K$5000,9,FALSE))</f>
        <v>0</v>
      </c>
      <c r="H6" s="62">
        <f>IF(ISNA(VLOOKUP($Y$1*1000+F6,年齢別人口集計表AD2!$A$2:$K$5000,10,FALSE)),0,VLOOKUP($Y$1*1000+F6,年齢別人口集計表AD2!$A$2:$K$5000,10,FALSE))</f>
        <v>0</v>
      </c>
      <c r="I6" s="62">
        <f>SUM(G6:H6)</f>
        <v>0</v>
      </c>
      <c r="J6" s="63"/>
      <c r="K6" s="62">
        <v>12</v>
      </c>
      <c r="L6" s="62">
        <f>IF(ISNA(VLOOKUP($Y$1*1000+K6,年齢別人口集計表AD2!$A$2:$K$5000,9,FALSE)),0,VLOOKUP($Y$1*1000+K6,年齢別人口集計表AD2!$A$2:$K$5000,9,FALSE))</f>
        <v>0</v>
      </c>
      <c r="M6" s="62">
        <f>IF(ISNA(VLOOKUP($Y$1*1000+K6,年齢別人口集計表AD2!$A$2:$K$5000,10,FALSE)),0,VLOOKUP($Y$1*1000+K6,年齢別人口集計表AD2!$A$2:$K$5000,10,FALSE))</f>
        <v>0</v>
      </c>
      <c r="N6" s="62">
        <f>SUM(L6:M6)</f>
        <v>0</v>
      </c>
      <c r="O6" s="63"/>
      <c r="P6" s="62">
        <v>17</v>
      </c>
      <c r="Q6" s="62">
        <f>IF(ISNA(VLOOKUP($Y$1*1000+P6,年齢別人口集計表AD2!$A$2:$K$5000,9,FALSE)),0,VLOOKUP($Y$1*1000+P6,年齢別人口集計表AD2!$A$2:$K$5000,9,FALSE))</f>
        <v>0</v>
      </c>
      <c r="R6" s="62">
        <f>IF(ISNA(VLOOKUP($Y$1*1000+P6,年齢別人口集計表AD2!$A$2:$K$5000,10,FALSE)),0,VLOOKUP($Y$1*1000+P6,年齢別人口集計表AD2!$A$2:$K$5000,10,FALSE))</f>
        <v>0</v>
      </c>
      <c r="S6" s="62">
        <f>SUM(Q6:R6)</f>
        <v>0</v>
      </c>
      <c r="X6" s="57" t="s">
        <v>5</v>
      </c>
      <c r="Y6" s="57">
        <v>4</v>
      </c>
    </row>
    <row r="7" spans="1:25" x14ac:dyDescent="0.15">
      <c r="A7" s="62">
        <v>3</v>
      </c>
      <c r="B7" s="62">
        <f>IF(ISNA(VLOOKUP($Y$1*1000+A7,年齢別人口集計表AD2!$A$2:$K$5000,9,FALSE)),0,VLOOKUP($Y$1*1000+A7,年齢別人口集計表AD2!$A$2:$K$5000,9,FALSE))</f>
        <v>0</v>
      </c>
      <c r="C7" s="62">
        <f>IF(ISNA(VLOOKUP($Y$1*1000+A7,年齢別人口集計表AD2!$A$2:$K$5000,10,FALSE)),0,VLOOKUP($Y$1*1000+A7,年齢別人口集計表AD2!$A$2:$K$5000,10,FALSE))</f>
        <v>1</v>
      </c>
      <c r="D7" s="62">
        <f>SUM(B7:C7)</f>
        <v>1</v>
      </c>
      <c r="E7" s="63"/>
      <c r="F7" s="62">
        <v>8</v>
      </c>
      <c r="G7" s="62">
        <f>IF(ISNA(VLOOKUP($Y$1*1000+F7,年齢別人口集計表AD2!$A$2:$K$5000,9,FALSE)),0,VLOOKUP($Y$1*1000+F7,年齢別人口集計表AD2!$A$2:$K$5000,9,FALSE))</f>
        <v>0</v>
      </c>
      <c r="H7" s="62">
        <f>IF(ISNA(VLOOKUP($Y$1*1000+F7,年齢別人口集計表AD2!$A$2:$K$5000,10,FALSE)),0,VLOOKUP($Y$1*1000+F7,年齢別人口集計表AD2!$A$2:$K$5000,10,FALSE))</f>
        <v>0</v>
      </c>
      <c r="I7" s="62">
        <f>SUM(G7:H7)</f>
        <v>0</v>
      </c>
      <c r="J7" s="63"/>
      <c r="K7" s="62">
        <v>13</v>
      </c>
      <c r="L7" s="62">
        <f>IF(ISNA(VLOOKUP($Y$1*1000+K7,年齢別人口集計表AD2!$A$2:$K$5000,9,FALSE)),0,VLOOKUP($Y$1*1000+K7,年齢別人口集計表AD2!$A$2:$K$5000,9,FALSE))</f>
        <v>0</v>
      </c>
      <c r="M7" s="62">
        <f>IF(ISNA(VLOOKUP($Y$1*1000+K7,年齢別人口集計表AD2!$A$2:$K$5000,10,FALSE)),0,VLOOKUP($Y$1*1000+K7,年齢別人口集計表AD2!$A$2:$K$5000,10,FALSE))</f>
        <v>0</v>
      </c>
      <c r="N7" s="62">
        <f>SUM(L7:M7)</f>
        <v>0</v>
      </c>
      <c r="O7" s="63"/>
      <c r="P7" s="62">
        <v>18</v>
      </c>
      <c r="Q7" s="62">
        <f>IF(ISNA(VLOOKUP($Y$1*1000+P7,年齢別人口集計表AD2!$A$2:$K$5000,9,FALSE)),0,VLOOKUP($Y$1*1000+P7,年齢別人口集計表AD2!$A$2:$K$5000,9,FALSE))</f>
        <v>0</v>
      </c>
      <c r="R7" s="62">
        <f>IF(ISNA(VLOOKUP($Y$1*1000+P7,年齢別人口集計表AD2!$A$2:$K$5000,10,FALSE)),0,VLOOKUP($Y$1*1000+P7,年齢別人口集計表AD2!$A$2:$K$5000,10,FALSE))</f>
        <v>0</v>
      </c>
      <c r="S7" s="62">
        <f>SUM(Q7:R7)</f>
        <v>0</v>
      </c>
      <c r="X7" s="57" t="s">
        <v>6</v>
      </c>
      <c r="Y7" s="57">
        <v>5</v>
      </c>
    </row>
    <row r="8" spans="1:25" x14ac:dyDescent="0.15">
      <c r="A8" s="62">
        <v>4</v>
      </c>
      <c r="B8" s="62">
        <f>IF(ISNA(VLOOKUP($Y$1*1000+A8,年齢別人口集計表AD2!$A$2:$K$5000,9,FALSE)),0,VLOOKUP($Y$1*1000+A8,年齢別人口集計表AD2!$A$2:$K$5000,9,FALSE))</f>
        <v>1</v>
      </c>
      <c r="C8" s="62">
        <f>IF(ISNA(VLOOKUP($Y$1*1000+A8,年齢別人口集計表AD2!$A$2:$K$5000,10,FALSE)),0,VLOOKUP($Y$1*1000+A8,年齢別人口集計表AD2!$A$2:$K$5000,10,FALSE))</f>
        <v>0</v>
      </c>
      <c r="D8" s="62">
        <f>SUM(B8:C8)</f>
        <v>1</v>
      </c>
      <c r="E8" s="63"/>
      <c r="F8" s="62">
        <v>9</v>
      </c>
      <c r="G8" s="62">
        <f>IF(ISNA(VLOOKUP($Y$1*1000+F8,年齢別人口集計表AD2!$A$2:$K$5000,9,FALSE)),0,VLOOKUP($Y$1*1000+F8,年齢別人口集計表AD2!$A$2:$K$5000,9,FALSE))</f>
        <v>0</v>
      </c>
      <c r="H8" s="62">
        <f>IF(ISNA(VLOOKUP($Y$1*1000+F8,年齢別人口集計表AD2!$A$2:$K$5000,10,FALSE)),0,VLOOKUP($Y$1*1000+F8,年齢別人口集計表AD2!$A$2:$K$5000,10,FALSE))</f>
        <v>0</v>
      </c>
      <c r="I8" s="62">
        <f>SUM(G8:H8)</f>
        <v>0</v>
      </c>
      <c r="J8" s="63"/>
      <c r="K8" s="62">
        <v>14</v>
      </c>
      <c r="L8" s="62">
        <f>IF(ISNA(VLOOKUP($Y$1*1000+K8,年齢別人口集計表AD2!$A$2:$K$5000,9,FALSE)),0,VLOOKUP($Y$1*1000+K8,年齢別人口集計表AD2!$A$2:$K$5000,9,FALSE))</f>
        <v>0</v>
      </c>
      <c r="M8" s="62">
        <f>IF(ISNA(VLOOKUP($Y$1*1000+K8,年齢別人口集計表AD2!$A$2:$K$5000,10,FALSE)),0,VLOOKUP($Y$1*1000+K8,年齢別人口集計表AD2!$A$2:$K$5000,10,FALSE))</f>
        <v>0</v>
      </c>
      <c r="N8" s="62">
        <f>SUM(L8:M8)</f>
        <v>0</v>
      </c>
      <c r="O8" s="63"/>
      <c r="P8" s="62">
        <v>19</v>
      </c>
      <c r="Q8" s="62">
        <f>IF(ISNA(VLOOKUP($Y$1*1000+P8,年齢別人口集計表AD2!$A$2:$K$5000,9,FALSE)),0,VLOOKUP($Y$1*1000+P8,年齢別人口集計表AD2!$A$2:$K$5000,9,FALSE))</f>
        <v>0</v>
      </c>
      <c r="R8" s="62">
        <f>IF(ISNA(VLOOKUP($Y$1*1000+P8,年齢別人口集計表AD2!$A$2:$K$5000,10,FALSE)),0,VLOOKUP($Y$1*1000+P8,年齢別人口集計表AD2!$A$2:$K$5000,10,FALSE))</f>
        <v>0</v>
      </c>
      <c r="S8" s="62">
        <f>SUM(Q8:R8)</f>
        <v>0</v>
      </c>
      <c r="X8" s="57" t="s">
        <v>7</v>
      </c>
      <c r="Y8" s="57">
        <v>6</v>
      </c>
    </row>
    <row r="9" spans="1:25" x14ac:dyDescent="0.15">
      <c r="A9" s="64" t="s">
        <v>91</v>
      </c>
      <c r="B9" s="62">
        <f>SUM(B4:B8)</f>
        <v>1</v>
      </c>
      <c r="C9" s="62">
        <f>SUM(C4:C8)</f>
        <v>1</v>
      </c>
      <c r="D9" s="62">
        <f>SUM(D4:D8)</f>
        <v>2</v>
      </c>
      <c r="E9" s="63"/>
      <c r="F9" s="64" t="s">
        <v>91</v>
      </c>
      <c r="G9" s="62">
        <f>SUM(G4:G8)</f>
        <v>0</v>
      </c>
      <c r="H9" s="62">
        <f>SUM(H4:H8)</f>
        <v>0</v>
      </c>
      <c r="I9" s="62">
        <f>SUM(I4:I8)</f>
        <v>0</v>
      </c>
      <c r="J9" s="63"/>
      <c r="K9" s="64" t="s">
        <v>91</v>
      </c>
      <c r="L9" s="62">
        <f>SUM(L4:L8)</f>
        <v>0</v>
      </c>
      <c r="M9" s="62">
        <f>SUM(M4:M8)</f>
        <v>0</v>
      </c>
      <c r="N9" s="62">
        <f>SUM(N4:N8)</f>
        <v>0</v>
      </c>
      <c r="O9" s="63"/>
      <c r="P9" s="64" t="s">
        <v>91</v>
      </c>
      <c r="Q9" s="62">
        <f>SUM(Q4:Q8)</f>
        <v>0</v>
      </c>
      <c r="R9" s="62">
        <f>SUM(R4:R8)</f>
        <v>0</v>
      </c>
      <c r="S9" s="62">
        <f>SUM(S4:S8)</f>
        <v>0</v>
      </c>
      <c r="U9" s="65">
        <f>Q9+L9+G9+B9</f>
        <v>1</v>
      </c>
      <c r="V9" s="65">
        <f>R9+M9+H9+C9</f>
        <v>1</v>
      </c>
      <c r="X9" s="57" t="s">
        <v>8</v>
      </c>
      <c r="Y9" s="57">
        <v>7</v>
      </c>
    </row>
    <row r="10" spans="1:25" x14ac:dyDescent="0.15">
      <c r="A10" s="66"/>
      <c r="B10" s="66"/>
      <c r="C10" s="66"/>
      <c r="D10" s="66"/>
      <c r="F10" s="66"/>
      <c r="G10" s="66"/>
      <c r="H10" s="66"/>
      <c r="I10" s="66"/>
      <c r="K10" s="66"/>
      <c r="L10" s="66"/>
      <c r="M10" s="66"/>
      <c r="N10" s="66"/>
      <c r="P10" s="66"/>
      <c r="Q10" s="66"/>
      <c r="R10" s="66"/>
      <c r="S10" s="66"/>
      <c r="X10" s="57" t="s">
        <v>9</v>
      </c>
      <c r="Y10" s="57">
        <v>8</v>
      </c>
    </row>
    <row r="11" spans="1:25" x14ac:dyDescent="0.15">
      <c r="A11" s="64" t="s">
        <v>0</v>
      </c>
      <c r="B11" s="64" t="s">
        <v>89</v>
      </c>
      <c r="C11" s="64" t="s">
        <v>90</v>
      </c>
      <c r="D11" s="64" t="s">
        <v>91</v>
      </c>
      <c r="E11" s="63"/>
      <c r="F11" s="64" t="s">
        <v>0</v>
      </c>
      <c r="G11" s="64" t="s">
        <v>89</v>
      </c>
      <c r="H11" s="64" t="s">
        <v>90</v>
      </c>
      <c r="I11" s="64" t="s">
        <v>91</v>
      </c>
      <c r="J11" s="63"/>
      <c r="K11" s="64" t="s">
        <v>0</v>
      </c>
      <c r="L11" s="64" t="s">
        <v>89</v>
      </c>
      <c r="M11" s="64" t="s">
        <v>90</v>
      </c>
      <c r="N11" s="64" t="s">
        <v>91</v>
      </c>
      <c r="O11" s="63"/>
      <c r="P11" s="64" t="s">
        <v>0</v>
      </c>
      <c r="Q11" s="64" t="s">
        <v>89</v>
      </c>
      <c r="R11" s="64" t="s">
        <v>90</v>
      </c>
      <c r="S11" s="64" t="s">
        <v>91</v>
      </c>
      <c r="X11" s="57" t="s">
        <v>10</v>
      </c>
      <c r="Y11" s="57">
        <v>9</v>
      </c>
    </row>
    <row r="12" spans="1:25" x14ac:dyDescent="0.15">
      <c r="A12" s="62">
        <v>20</v>
      </c>
      <c r="B12" s="62">
        <f>IF(ISNA(VLOOKUP($Y$1*1000+A12,年齢別人口集計表AD2!$A$2:$K$5000,9,FALSE)),0,VLOOKUP($Y$1*1000+A12,年齢別人口集計表AD2!$A$2:$K$5000,9,FALSE))</f>
        <v>1</v>
      </c>
      <c r="C12" s="62">
        <f>IF(ISNA(VLOOKUP($Y$1*1000+A12,年齢別人口集計表AD2!$A$2:$K$5000,10,FALSE)),0,VLOOKUP($Y$1*1000+A12,年齢別人口集計表AD2!$A$2:$K$5000,10,FALSE))</f>
        <v>1</v>
      </c>
      <c r="D12" s="62">
        <f>SUM(B12:C12)</f>
        <v>2</v>
      </c>
      <c r="E12" s="63"/>
      <c r="F12" s="62">
        <v>25</v>
      </c>
      <c r="G12" s="62">
        <f>IF(ISNA(VLOOKUP($Y$1*1000+F12,年齢別人口集計表AD2!$A$2:$K$5000,9,FALSE)),0,VLOOKUP($Y$1*1000+F12,年齢別人口集計表AD2!$A$2:$K$5000,9,FALSE))</f>
        <v>1</v>
      </c>
      <c r="H12" s="62">
        <f>IF(ISNA(VLOOKUP($Y$1*1000+F12,年齢別人口集計表AD2!$A$2:$K$5000,10,FALSE)),0,VLOOKUP($Y$1*1000+F12,年齢別人口集計表AD2!$A$2:$K$5000,10,FALSE))</f>
        <v>0</v>
      </c>
      <c r="I12" s="62">
        <f>SUM(G12:H12)</f>
        <v>1</v>
      </c>
      <c r="J12" s="63"/>
      <c r="K12" s="62">
        <v>30</v>
      </c>
      <c r="L12" s="62">
        <f>IF(ISNA(VLOOKUP($Y$1*1000+K12,年齢別人口集計表AD2!$A$2:$K$5000,9,FALSE)),0,VLOOKUP($Y$1*1000+K12,年齢別人口集計表AD2!$A$2:$K$5000,9,FALSE))</f>
        <v>0</v>
      </c>
      <c r="M12" s="62">
        <f>IF(ISNA(VLOOKUP($Y$1*1000+K12,年齢別人口集計表AD2!$A$2:$K$5000,10,FALSE)),0,VLOOKUP($Y$1*1000+K12,年齢別人口集計表AD2!$A$2:$K$5000,10,FALSE))</f>
        <v>1</v>
      </c>
      <c r="N12" s="62">
        <f>SUM(L12:M12)</f>
        <v>1</v>
      </c>
      <c r="O12" s="63"/>
      <c r="P12" s="62">
        <v>35</v>
      </c>
      <c r="Q12" s="62">
        <f>IF(ISNA(VLOOKUP($Y$1*1000+P12,年齢別人口集計表AD2!$A$2:$K$5000,9,FALSE)),0,VLOOKUP($Y$1*1000+P12,年齢別人口集計表AD2!$A$2:$K$5000,9,FALSE))</f>
        <v>0</v>
      </c>
      <c r="R12" s="62">
        <f>IF(ISNA(VLOOKUP($Y$1*1000+P12,年齢別人口集計表AD2!$A$2:$K$5000,10,FALSE)),0,VLOOKUP($Y$1*1000+P12,年齢別人口集計表AD2!$A$2:$K$5000,10,FALSE))</f>
        <v>0</v>
      </c>
      <c r="S12" s="62">
        <f>SUM(Q12:R12)</f>
        <v>0</v>
      </c>
      <c r="X12" s="57" t="s">
        <v>11</v>
      </c>
      <c r="Y12" s="57">
        <v>10</v>
      </c>
    </row>
    <row r="13" spans="1:25" x14ac:dyDescent="0.15">
      <c r="A13" s="62">
        <v>21</v>
      </c>
      <c r="B13" s="62">
        <f>IF(ISNA(VLOOKUP($Y$1*1000+A13,年齢別人口集計表AD2!$A$2:$K$5000,9,FALSE)),0,VLOOKUP($Y$1*1000+A13,年齢別人口集計表AD2!$A$2:$K$5000,9,FALSE))</f>
        <v>1</v>
      </c>
      <c r="C13" s="62">
        <f>IF(ISNA(VLOOKUP($Y$1*1000+A13,年齢別人口集計表AD2!$A$2:$K$5000,10,FALSE)),0,VLOOKUP($Y$1*1000+A13,年齢別人口集計表AD2!$A$2:$K$5000,10,FALSE))</f>
        <v>0</v>
      </c>
      <c r="D13" s="62">
        <f>SUM(B13:C13)</f>
        <v>1</v>
      </c>
      <c r="E13" s="63"/>
      <c r="F13" s="62">
        <v>26</v>
      </c>
      <c r="G13" s="62">
        <f>IF(ISNA(VLOOKUP($Y$1*1000+F13,年齢別人口集計表AD2!$A$2:$K$5000,9,FALSE)),0,VLOOKUP($Y$1*1000+F13,年齢別人口集計表AD2!$A$2:$K$5000,9,FALSE))</f>
        <v>0</v>
      </c>
      <c r="H13" s="62">
        <f>IF(ISNA(VLOOKUP($Y$1*1000+F13,年齢別人口集計表AD2!$A$2:$K$5000,10,FALSE)),0,VLOOKUP($Y$1*1000+F13,年齢別人口集計表AD2!$A$2:$K$5000,10,FALSE))</f>
        <v>0</v>
      </c>
      <c r="I13" s="62">
        <f>SUM(G13:H13)</f>
        <v>0</v>
      </c>
      <c r="J13" s="63"/>
      <c r="K13" s="62">
        <v>31</v>
      </c>
      <c r="L13" s="62">
        <f>IF(ISNA(VLOOKUP($Y$1*1000+K13,年齢別人口集計表AD2!$A$2:$K$5000,9,FALSE)),0,VLOOKUP($Y$1*1000+K13,年齢別人口集計表AD2!$A$2:$K$5000,9,FALSE))</f>
        <v>0</v>
      </c>
      <c r="M13" s="62">
        <f>IF(ISNA(VLOOKUP($Y$1*1000+K13,年齢別人口集計表AD2!$A$2:$K$5000,10,FALSE)),0,VLOOKUP($Y$1*1000+K13,年齢別人口集計表AD2!$A$2:$K$5000,10,FALSE))</f>
        <v>0</v>
      </c>
      <c r="N13" s="62">
        <f>SUM(L13:M13)</f>
        <v>0</v>
      </c>
      <c r="O13" s="63"/>
      <c r="P13" s="62">
        <v>36</v>
      </c>
      <c r="Q13" s="62">
        <f>IF(ISNA(VLOOKUP($Y$1*1000+P13,年齢別人口集計表AD2!$A$2:$K$5000,9,FALSE)),0,VLOOKUP($Y$1*1000+P13,年齢別人口集計表AD2!$A$2:$K$5000,9,FALSE))</f>
        <v>1</v>
      </c>
      <c r="R13" s="62">
        <f>IF(ISNA(VLOOKUP($Y$1*1000+P13,年齢別人口集計表AD2!$A$2:$K$5000,10,FALSE)),0,VLOOKUP($Y$1*1000+P13,年齢別人口集計表AD2!$A$2:$K$5000,10,FALSE))</f>
        <v>0</v>
      </c>
      <c r="S13" s="62">
        <f>SUM(Q13:R13)</f>
        <v>1</v>
      </c>
      <c r="X13" s="57" t="s">
        <v>12</v>
      </c>
      <c r="Y13" s="57">
        <v>11</v>
      </c>
    </row>
    <row r="14" spans="1:25" x14ac:dyDescent="0.15">
      <c r="A14" s="62">
        <v>22</v>
      </c>
      <c r="B14" s="62">
        <f>IF(ISNA(VLOOKUP($Y$1*1000+A14,年齢別人口集計表AD2!$A$2:$K$5000,9,FALSE)),0,VLOOKUP($Y$1*1000+A14,年齢別人口集計表AD2!$A$2:$K$5000,9,FALSE))</f>
        <v>0</v>
      </c>
      <c r="C14" s="62">
        <f>IF(ISNA(VLOOKUP($Y$1*1000+A14,年齢別人口集計表AD2!$A$2:$K$5000,10,FALSE)),0,VLOOKUP($Y$1*1000+A14,年齢別人口集計表AD2!$A$2:$K$5000,10,FALSE))</f>
        <v>2</v>
      </c>
      <c r="D14" s="62">
        <f>SUM(B14:C14)</f>
        <v>2</v>
      </c>
      <c r="E14" s="63"/>
      <c r="F14" s="62">
        <v>27</v>
      </c>
      <c r="G14" s="62">
        <f>IF(ISNA(VLOOKUP($Y$1*1000+F14,年齢別人口集計表AD2!$A$2:$K$5000,9,FALSE)),0,VLOOKUP($Y$1*1000+F14,年齢別人口集計表AD2!$A$2:$K$5000,9,FALSE))</f>
        <v>0</v>
      </c>
      <c r="H14" s="62">
        <f>IF(ISNA(VLOOKUP($Y$1*1000+F14,年齢別人口集計表AD2!$A$2:$K$5000,10,FALSE)),0,VLOOKUP($Y$1*1000+F14,年齢別人口集計表AD2!$A$2:$K$5000,10,FALSE))</f>
        <v>0</v>
      </c>
      <c r="I14" s="62">
        <f>SUM(G14:H14)</f>
        <v>0</v>
      </c>
      <c r="J14" s="63"/>
      <c r="K14" s="62">
        <v>32</v>
      </c>
      <c r="L14" s="62">
        <f>IF(ISNA(VLOOKUP($Y$1*1000+K14,年齢別人口集計表AD2!$A$2:$K$5000,9,FALSE)),0,VLOOKUP($Y$1*1000+K14,年齢別人口集計表AD2!$A$2:$K$5000,9,FALSE))</f>
        <v>0</v>
      </c>
      <c r="M14" s="62">
        <f>IF(ISNA(VLOOKUP($Y$1*1000+K14,年齢別人口集計表AD2!$A$2:$K$5000,10,FALSE)),0,VLOOKUP($Y$1*1000+K14,年齢別人口集計表AD2!$A$2:$K$5000,10,FALSE))</f>
        <v>1</v>
      </c>
      <c r="N14" s="62">
        <f>SUM(L14:M14)</f>
        <v>1</v>
      </c>
      <c r="O14" s="63"/>
      <c r="P14" s="62">
        <v>37</v>
      </c>
      <c r="Q14" s="62">
        <f>IF(ISNA(VLOOKUP($Y$1*1000+P14,年齢別人口集計表AD2!$A$2:$K$5000,9,FALSE)),0,VLOOKUP($Y$1*1000+P14,年齢別人口集計表AD2!$A$2:$K$5000,9,FALSE))</f>
        <v>0</v>
      </c>
      <c r="R14" s="62">
        <f>IF(ISNA(VLOOKUP($Y$1*1000+P14,年齢別人口集計表AD2!$A$2:$K$5000,10,FALSE)),0,VLOOKUP($Y$1*1000+P14,年齢別人口集計表AD2!$A$2:$K$5000,10,FALSE))</f>
        <v>1</v>
      </c>
      <c r="S14" s="62">
        <f>SUM(Q14:R14)</f>
        <v>1</v>
      </c>
      <c r="X14" s="57" t="s">
        <v>13</v>
      </c>
      <c r="Y14" s="57">
        <v>12</v>
      </c>
    </row>
    <row r="15" spans="1:25" x14ac:dyDescent="0.15">
      <c r="A15" s="62">
        <v>23</v>
      </c>
      <c r="B15" s="62">
        <f>IF(ISNA(VLOOKUP($Y$1*1000+A15,年齢別人口集計表AD2!$A$2:$K$5000,9,FALSE)),0,VLOOKUP($Y$1*1000+A15,年齢別人口集計表AD2!$A$2:$K$5000,9,FALSE))</f>
        <v>0</v>
      </c>
      <c r="C15" s="62">
        <f>IF(ISNA(VLOOKUP($Y$1*1000+A15,年齢別人口集計表AD2!$A$2:$K$5000,10,FALSE)),0,VLOOKUP($Y$1*1000+A15,年齢別人口集計表AD2!$A$2:$K$5000,10,FALSE))</f>
        <v>1</v>
      </c>
      <c r="D15" s="62">
        <f>SUM(B15:C15)</f>
        <v>1</v>
      </c>
      <c r="E15" s="63"/>
      <c r="F15" s="62">
        <v>28</v>
      </c>
      <c r="G15" s="62">
        <f>IF(ISNA(VLOOKUP($Y$1*1000+F15,年齢別人口集計表AD2!$A$2:$K$5000,9,FALSE)),0,VLOOKUP($Y$1*1000+F15,年齢別人口集計表AD2!$A$2:$K$5000,9,FALSE))</f>
        <v>0</v>
      </c>
      <c r="H15" s="62">
        <f>IF(ISNA(VLOOKUP($Y$1*1000+F15,年齢別人口集計表AD2!$A$2:$K$5000,10,FALSE)),0,VLOOKUP($Y$1*1000+F15,年齢別人口集計表AD2!$A$2:$K$5000,10,FALSE))</f>
        <v>0</v>
      </c>
      <c r="I15" s="62">
        <f>SUM(G15:H15)</f>
        <v>0</v>
      </c>
      <c r="J15" s="63"/>
      <c r="K15" s="62">
        <v>33</v>
      </c>
      <c r="L15" s="62">
        <f>IF(ISNA(VLOOKUP($Y$1*1000+K15,年齢別人口集計表AD2!$A$2:$K$5000,9,FALSE)),0,VLOOKUP($Y$1*1000+K15,年齢別人口集計表AD2!$A$2:$K$5000,9,FALSE))</f>
        <v>0</v>
      </c>
      <c r="M15" s="62">
        <f>IF(ISNA(VLOOKUP($Y$1*1000+K15,年齢別人口集計表AD2!$A$2:$K$5000,10,FALSE)),0,VLOOKUP($Y$1*1000+K15,年齢別人口集計表AD2!$A$2:$K$5000,10,FALSE))</f>
        <v>0</v>
      </c>
      <c r="N15" s="62">
        <f>SUM(L15:M15)</f>
        <v>0</v>
      </c>
      <c r="O15" s="63"/>
      <c r="P15" s="62">
        <v>38</v>
      </c>
      <c r="Q15" s="62">
        <f>IF(ISNA(VLOOKUP($Y$1*1000+P15,年齢別人口集計表AD2!$A$2:$K$5000,9,FALSE)),0,VLOOKUP($Y$1*1000+P15,年齢別人口集計表AD2!$A$2:$K$5000,9,FALSE))</f>
        <v>1</v>
      </c>
      <c r="R15" s="62">
        <f>IF(ISNA(VLOOKUP($Y$1*1000+P15,年齢別人口集計表AD2!$A$2:$K$5000,10,FALSE)),0,VLOOKUP($Y$1*1000+P15,年齢別人口集計表AD2!$A$2:$K$5000,10,FALSE))</f>
        <v>1</v>
      </c>
      <c r="S15" s="62">
        <f>SUM(Q15:R15)</f>
        <v>2</v>
      </c>
      <c r="X15" s="57" t="s">
        <v>14</v>
      </c>
      <c r="Y15" s="57">
        <v>13</v>
      </c>
    </row>
    <row r="16" spans="1:25" x14ac:dyDescent="0.15">
      <c r="A16" s="62">
        <v>24</v>
      </c>
      <c r="B16" s="62">
        <f>IF(ISNA(VLOOKUP($Y$1*1000+A16,年齢別人口集計表AD2!$A$2:$K$5000,9,FALSE)),0,VLOOKUP($Y$1*1000+A16,年齢別人口集計表AD2!$A$2:$K$5000,9,FALSE))</f>
        <v>0</v>
      </c>
      <c r="C16" s="62">
        <f>IF(ISNA(VLOOKUP($Y$1*1000+A16,年齢別人口集計表AD2!$A$2:$K$5000,10,FALSE)),0,VLOOKUP($Y$1*1000+A16,年齢別人口集計表AD2!$A$2:$K$5000,10,FALSE))</f>
        <v>0</v>
      </c>
      <c r="D16" s="62">
        <f>SUM(B16:C16)</f>
        <v>0</v>
      </c>
      <c r="E16" s="63"/>
      <c r="F16" s="62">
        <v>29</v>
      </c>
      <c r="G16" s="62">
        <f>IF(ISNA(VLOOKUP($Y$1*1000+F16,年齢別人口集計表AD2!$A$2:$K$5000,9,FALSE)),0,VLOOKUP($Y$1*1000+F16,年齢別人口集計表AD2!$A$2:$K$5000,9,FALSE))</f>
        <v>1</v>
      </c>
      <c r="H16" s="62">
        <f>IF(ISNA(VLOOKUP($Y$1*1000+F16,年齢別人口集計表AD2!$A$2:$K$5000,10,FALSE)),0,VLOOKUP($Y$1*1000+F16,年齢別人口集計表AD2!$A$2:$K$5000,10,FALSE))</f>
        <v>0</v>
      </c>
      <c r="I16" s="62">
        <f>SUM(G16:H16)</f>
        <v>1</v>
      </c>
      <c r="J16" s="63"/>
      <c r="K16" s="62">
        <v>34</v>
      </c>
      <c r="L16" s="62">
        <f>IF(ISNA(VLOOKUP($Y$1*1000+K16,年齢別人口集計表AD2!$A$2:$K$5000,9,FALSE)),0,VLOOKUP($Y$1*1000+K16,年齢別人口集計表AD2!$A$2:$K$5000,9,FALSE))</f>
        <v>0</v>
      </c>
      <c r="M16" s="62">
        <f>IF(ISNA(VLOOKUP($Y$1*1000+K16,年齢別人口集計表AD2!$A$2:$K$5000,10,FALSE)),0,VLOOKUP($Y$1*1000+K16,年齢別人口集計表AD2!$A$2:$K$5000,10,FALSE))</f>
        <v>1</v>
      </c>
      <c r="N16" s="62">
        <f>SUM(L16:M16)</f>
        <v>1</v>
      </c>
      <c r="O16" s="63"/>
      <c r="P16" s="62">
        <v>39</v>
      </c>
      <c r="Q16" s="62">
        <f>IF(ISNA(VLOOKUP($Y$1*1000+P16,年齢別人口集計表AD2!$A$2:$K$5000,9,FALSE)),0,VLOOKUP($Y$1*1000+P16,年齢別人口集計表AD2!$A$2:$K$5000,9,FALSE))</f>
        <v>1</v>
      </c>
      <c r="R16" s="62">
        <f>IF(ISNA(VLOOKUP($Y$1*1000+P16,年齢別人口集計表AD2!$A$2:$K$5000,10,FALSE)),0,VLOOKUP($Y$1*1000+P16,年齢別人口集計表AD2!$A$2:$K$5000,10,FALSE))</f>
        <v>0</v>
      </c>
      <c r="S16" s="62">
        <f>SUM(Q16:R16)</f>
        <v>1</v>
      </c>
      <c r="X16" s="57" t="s">
        <v>15</v>
      </c>
      <c r="Y16" s="57">
        <v>14</v>
      </c>
    </row>
    <row r="17" spans="1:25" x14ac:dyDescent="0.15">
      <c r="A17" s="64" t="s">
        <v>91</v>
      </c>
      <c r="B17" s="62">
        <f>SUM(B12:B16)</f>
        <v>2</v>
      </c>
      <c r="C17" s="62">
        <f>SUM(C12:C16)</f>
        <v>4</v>
      </c>
      <c r="D17" s="62">
        <f>SUM(D12:D16)</f>
        <v>6</v>
      </c>
      <c r="E17" s="63"/>
      <c r="F17" s="64" t="s">
        <v>91</v>
      </c>
      <c r="G17" s="62">
        <f>SUM(G12:G16)</f>
        <v>2</v>
      </c>
      <c r="H17" s="62">
        <f>SUM(H12:H16)</f>
        <v>0</v>
      </c>
      <c r="I17" s="62">
        <f>SUM(I12:I16)</f>
        <v>2</v>
      </c>
      <c r="J17" s="63"/>
      <c r="K17" s="64" t="s">
        <v>91</v>
      </c>
      <c r="L17" s="62">
        <f>SUM(L12:L16)</f>
        <v>0</v>
      </c>
      <c r="M17" s="62">
        <f>SUM(M12:M16)</f>
        <v>3</v>
      </c>
      <c r="N17" s="62">
        <f>SUM(N12:N16)</f>
        <v>3</v>
      </c>
      <c r="O17" s="63"/>
      <c r="P17" s="64" t="s">
        <v>91</v>
      </c>
      <c r="Q17" s="62">
        <f>SUM(Q12:Q16)</f>
        <v>3</v>
      </c>
      <c r="R17" s="62">
        <f>SUM(R12:R16)</f>
        <v>2</v>
      </c>
      <c r="S17" s="62">
        <f>SUM(S12:S16)</f>
        <v>5</v>
      </c>
      <c r="U17" s="65">
        <f>Q17+L17+G17+B17</f>
        <v>7</v>
      </c>
      <c r="V17" s="65">
        <f>R17+M17+H17+C17</f>
        <v>9</v>
      </c>
      <c r="X17" s="57" t="s">
        <v>16</v>
      </c>
      <c r="Y17" s="57">
        <v>15</v>
      </c>
    </row>
    <row r="18" spans="1:25" x14ac:dyDescent="0.15">
      <c r="A18" s="66"/>
      <c r="B18" s="66"/>
      <c r="C18" s="66"/>
      <c r="D18" s="66"/>
      <c r="F18" s="66"/>
      <c r="G18" s="66"/>
      <c r="H18" s="66"/>
      <c r="I18" s="66"/>
      <c r="K18" s="66"/>
      <c r="L18" s="66"/>
      <c r="M18" s="66"/>
      <c r="N18" s="66"/>
      <c r="P18" s="66"/>
      <c r="Q18" s="66"/>
      <c r="R18" s="66"/>
      <c r="S18" s="66"/>
      <c r="X18" s="57" t="s">
        <v>17</v>
      </c>
      <c r="Y18" s="57">
        <v>16</v>
      </c>
    </row>
    <row r="19" spans="1:25" x14ac:dyDescent="0.15">
      <c r="A19" s="64" t="s">
        <v>0</v>
      </c>
      <c r="B19" s="64" t="s">
        <v>89</v>
      </c>
      <c r="C19" s="64" t="s">
        <v>90</v>
      </c>
      <c r="D19" s="64" t="s">
        <v>91</v>
      </c>
      <c r="E19" s="63"/>
      <c r="F19" s="64" t="s">
        <v>0</v>
      </c>
      <c r="G19" s="64" t="s">
        <v>89</v>
      </c>
      <c r="H19" s="64" t="s">
        <v>90</v>
      </c>
      <c r="I19" s="64" t="s">
        <v>91</v>
      </c>
      <c r="J19" s="63"/>
      <c r="K19" s="64" t="s">
        <v>0</v>
      </c>
      <c r="L19" s="64" t="s">
        <v>89</v>
      </c>
      <c r="M19" s="64" t="s">
        <v>90</v>
      </c>
      <c r="N19" s="64" t="s">
        <v>91</v>
      </c>
      <c r="O19" s="63"/>
      <c r="P19" s="64" t="s">
        <v>0</v>
      </c>
      <c r="Q19" s="64" t="s">
        <v>89</v>
      </c>
      <c r="R19" s="64" t="s">
        <v>90</v>
      </c>
      <c r="S19" s="64" t="s">
        <v>91</v>
      </c>
      <c r="X19" s="57" t="s">
        <v>18</v>
      </c>
      <c r="Y19" s="57">
        <v>17</v>
      </c>
    </row>
    <row r="20" spans="1:25" x14ac:dyDescent="0.15">
      <c r="A20" s="62">
        <v>40</v>
      </c>
      <c r="B20" s="62">
        <f>IF(ISNA(VLOOKUP($Y$1*1000+A20,年齢別人口集計表AD2!$A$2:$K$5000,9,FALSE)),0,VLOOKUP($Y$1*1000+A20,年齢別人口集計表AD2!$A$2:$K$5000,9,FALSE))</f>
        <v>0</v>
      </c>
      <c r="C20" s="62">
        <f>IF(ISNA(VLOOKUP($Y$1*1000+A20,年齢別人口集計表AD2!$A$2:$K$5000,10,FALSE)),0,VLOOKUP($Y$1*1000+A20,年齢別人口集計表AD2!$A$2:$K$5000,10,FALSE))</f>
        <v>0</v>
      </c>
      <c r="D20" s="62">
        <f>SUM(B20:C20)</f>
        <v>0</v>
      </c>
      <c r="E20" s="63"/>
      <c r="F20" s="62">
        <v>45</v>
      </c>
      <c r="G20" s="62">
        <f>IF(ISNA(VLOOKUP($Y$1*1000+F20,年齢別人口集計表AD2!$A$2:$K$5000,9,FALSE)),0,VLOOKUP($Y$1*1000+F20,年齢別人口集計表AD2!$A$2:$K$5000,9,FALSE))</f>
        <v>0</v>
      </c>
      <c r="H20" s="62">
        <f>IF(ISNA(VLOOKUP($Y$1*1000+F20,年齢別人口集計表AD2!$A$2:$K$5000,10,FALSE)),0,VLOOKUP($Y$1*1000+F20,年齢別人口集計表AD2!$A$2:$K$5000,10,FALSE))</f>
        <v>1</v>
      </c>
      <c r="I20" s="62">
        <f>SUM(G20:H20)</f>
        <v>1</v>
      </c>
      <c r="J20" s="63"/>
      <c r="K20" s="62">
        <v>50</v>
      </c>
      <c r="L20" s="62">
        <f>IF(ISNA(VLOOKUP($Y$1*1000+K20,年齢別人口集計表AD2!$A$2:$K$5000,9,FALSE)),0,VLOOKUP($Y$1*1000+K20,年齢別人口集計表AD2!$A$2:$K$5000,9,FALSE))</f>
        <v>1</v>
      </c>
      <c r="M20" s="62">
        <f>IF(ISNA(VLOOKUP($Y$1*1000+K20,年齢別人口集計表AD2!$A$2:$K$5000,10,FALSE)),0,VLOOKUP($Y$1*1000+K20,年齢別人口集計表AD2!$A$2:$K$5000,10,FALSE))</f>
        <v>1</v>
      </c>
      <c r="N20" s="62">
        <f>SUM(L20:M20)</f>
        <v>2</v>
      </c>
      <c r="O20" s="63"/>
      <c r="P20" s="62">
        <v>55</v>
      </c>
      <c r="Q20" s="62">
        <f>IF(ISNA(VLOOKUP($Y$1*1000+P20,年齢別人口集計表AD2!$A$2:$K$5000,9,FALSE)),0,VLOOKUP($Y$1*1000+P20,年齢別人口集計表AD2!$A$2:$K$5000,9,FALSE))</f>
        <v>0</v>
      </c>
      <c r="R20" s="62">
        <f>IF(ISNA(VLOOKUP($Y$1*1000+P20,年齢別人口集計表AD2!$A$2:$K$5000,10,FALSE)),0,VLOOKUP($Y$1*1000+P20,年齢別人口集計表AD2!$A$2:$K$5000,10,FALSE))</f>
        <v>0</v>
      </c>
      <c r="S20" s="62">
        <f>SUM(Q20:R20)</f>
        <v>0</v>
      </c>
      <c r="X20" s="57" t="s">
        <v>19</v>
      </c>
      <c r="Y20" s="57">
        <v>18</v>
      </c>
    </row>
    <row r="21" spans="1:25" x14ac:dyDescent="0.15">
      <c r="A21" s="62">
        <v>41</v>
      </c>
      <c r="B21" s="62">
        <f>IF(ISNA(VLOOKUP($Y$1*1000+A21,年齢別人口集計表AD2!$A$2:$K$5000,9,FALSE)),0,VLOOKUP($Y$1*1000+A21,年齢別人口集計表AD2!$A$2:$K$5000,9,FALSE))</f>
        <v>1</v>
      </c>
      <c r="C21" s="62">
        <f>IF(ISNA(VLOOKUP($Y$1*1000+A21,年齢別人口集計表AD2!$A$2:$K$5000,10,FALSE)),0,VLOOKUP($Y$1*1000+A21,年齢別人口集計表AD2!$A$2:$K$5000,10,FALSE))</f>
        <v>1</v>
      </c>
      <c r="D21" s="62">
        <f>SUM(B21:C21)</f>
        <v>2</v>
      </c>
      <c r="E21" s="63"/>
      <c r="F21" s="62">
        <v>46</v>
      </c>
      <c r="G21" s="62">
        <f>IF(ISNA(VLOOKUP($Y$1*1000+F21,年齢別人口集計表AD2!$A$2:$K$5000,9,FALSE)),0,VLOOKUP($Y$1*1000+F21,年齢別人口集計表AD2!$A$2:$K$5000,9,FALSE))</f>
        <v>0</v>
      </c>
      <c r="H21" s="62">
        <f>IF(ISNA(VLOOKUP($Y$1*1000+F21,年齢別人口集計表AD2!$A$2:$K$5000,10,FALSE)),0,VLOOKUP($Y$1*1000+F21,年齢別人口集計表AD2!$A$2:$K$5000,10,FALSE))</f>
        <v>0</v>
      </c>
      <c r="I21" s="62">
        <f>SUM(G21:H21)</f>
        <v>0</v>
      </c>
      <c r="J21" s="63"/>
      <c r="K21" s="62">
        <v>51</v>
      </c>
      <c r="L21" s="62">
        <f>IF(ISNA(VLOOKUP($Y$1*1000+K21,年齢別人口集計表AD2!$A$2:$K$5000,9,FALSE)),0,VLOOKUP($Y$1*1000+K21,年齢別人口集計表AD2!$A$2:$K$5000,9,FALSE))</f>
        <v>0</v>
      </c>
      <c r="M21" s="62">
        <f>IF(ISNA(VLOOKUP($Y$1*1000+K21,年齢別人口集計表AD2!$A$2:$K$5000,10,FALSE)),0,VLOOKUP($Y$1*1000+K21,年齢別人口集計表AD2!$A$2:$K$5000,10,FALSE))</f>
        <v>1</v>
      </c>
      <c r="N21" s="62">
        <f>SUM(L21:M21)</f>
        <v>1</v>
      </c>
      <c r="O21" s="63"/>
      <c r="P21" s="62">
        <v>56</v>
      </c>
      <c r="Q21" s="62">
        <f>IF(ISNA(VLOOKUP($Y$1*1000+P21,年齢別人口集計表AD2!$A$2:$K$5000,9,FALSE)),0,VLOOKUP($Y$1*1000+P21,年齢別人口集計表AD2!$A$2:$K$5000,9,FALSE))</f>
        <v>0</v>
      </c>
      <c r="R21" s="62">
        <f>IF(ISNA(VLOOKUP($Y$1*1000+P21,年齢別人口集計表AD2!$A$2:$K$5000,10,FALSE)),0,VLOOKUP($Y$1*1000+P21,年齢別人口集計表AD2!$A$2:$K$5000,10,FALSE))</f>
        <v>0</v>
      </c>
      <c r="S21" s="62">
        <f>SUM(Q21:R21)</f>
        <v>0</v>
      </c>
      <c r="X21" s="57" t="s">
        <v>120</v>
      </c>
      <c r="Y21" s="57">
        <v>19</v>
      </c>
    </row>
    <row r="22" spans="1:25" x14ac:dyDescent="0.15">
      <c r="A22" s="62">
        <v>42</v>
      </c>
      <c r="B22" s="62">
        <f>IF(ISNA(VLOOKUP($Y$1*1000+A22,年齢別人口集計表AD2!$A$2:$K$5000,9,FALSE)),0,VLOOKUP($Y$1*1000+A22,年齢別人口集計表AD2!$A$2:$K$5000,9,FALSE))</f>
        <v>2</v>
      </c>
      <c r="C22" s="62">
        <f>IF(ISNA(VLOOKUP($Y$1*1000+A22,年齢別人口集計表AD2!$A$2:$K$5000,10,FALSE)),0,VLOOKUP($Y$1*1000+A22,年齢別人口集計表AD2!$A$2:$K$5000,10,FALSE))</f>
        <v>0</v>
      </c>
      <c r="D22" s="62">
        <f>SUM(B22:C22)</f>
        <v>2</v>
      </c>
      <c r="E22" s="63"/>
      <c r="F22" s="62">
        <v>47</v>
      </c>
      <c r="G22" s="62">
        <f>IF(ISNA(VLOOKUP($Y$1*1000+F22,年齢別人口集計表AD2!$A$2:$K$5000,9,FALSE)),0,VLOOKUP($Y$1*1000+F22,年齢別人口集計表AD2!$A$2:$K$5000,9,FALSE))</f>
        <v>2</v>
      </c>
      <c r="H22" s="62">
        <f>IF(ISNA(VLOOKUP($Y$1*1000+F22,年齢別人口集計表AD2!$A$2:$K$5000,10,FALSE)),0,VLOOKUP($Y$1*1000+F22,年齢別人口集計表AD2!$A$2:$K$5000,10,FALSE))</f>
        <v>0</v>
      </c>
      <c r="I22" s="62">
        <f>SUM(G22:H22)</f>
        <v>2</v>
      </c>
      <c r="J22" s="63"/>
      <c r="K22" s="62">
        <v>52</v>
      </c>
      <c r="L22" s="62">
        <f>IF(ISNA(VLOOKUP($Y$1*1000+K22,年齢別人口集計表AD2!$A$2:$K$5000,9,FALSE)),0,VLOOKUP($Y$1*1000+K22,年齢別人口集計表AD2!$A$2:$K$5000,9,FALSE))</f>
        <v>0</v>
      </c>
      <c r="M22" s="62">
        <f>IF(ISNA(VLOOKUP($Y$1*1000+K22,年齢別人口集計表AD2!$A$2:$K$5000,10,FALSE)),0,VLOOKUP($Y$1*1000+K22,年齢別人口集計表AD2!$A$2:$K$5000,10,FALSE))</f>
        <v>1</v>
      </c>
      <c r="N22" s="62">
        <f>SUM(L22:M22)</f>
        <v>1</v>
      </c>
      <c r="O22" s="63"/>
      <c r="P22" s="62">
        <v>57</v>
      </c>
      <c r="Q22" s="62">
        <f>IF(ISNA(VLOOKUP($Y$1*1000+P22,年齢別人口集計表AD2!$A$2:$K$5000,9,FALSE)),0,VLOOKUP($Y$1*1000+P22,年齢別人口集計表AD2!$A$2:$K$5000,9,FALSE))</f>
        <v>1</v>
      </c>
      <c r="R22" s="62">
        <f>IF(ISNA(VLOOKUP($Y$1*1000+P22,年齢別人口集計表AD2!$A$2:$K$5000,10,FALSE)),0,VLOOKUP($Y$1*1000+P22,年齢別人口集計表AD2!$A$2:$K$5000,10,FALSE))</f>
        <v>1</v>
      </c>
      <c r="S22" s="62">
        <f>SUM(Q22:R22)</f>
        <v>2</v>
      </c>
      <c r="X22" s="57" t="s">
        <v>20</v>
      </c>
      <c r="Y22" s="57">
        <v>22</v>
      </c>
    </row>
    <row r="23" spans="1:25" x14ac:dyDescent="0.15">
      <c r="A23" s="62">
        <v>43</v>
      </c>
      <c r="B23" s="62">
        <f>IF(ISNA(VLOOKUP($Y$1*1000+A23,年齢別人口集計表AD2!$A$2:$K$5000,9,FALSE)),0,VLOOKUP($Y$1*1000+A23,年齢別人口集計表AD2!$A$2:$K$5000,9,FALSE))</f>
        <v>0</v>
      </c>
      <c r="C23" s="62">
        <f>IF(ISNA(VLOOKUP($Y$1*1000+A23,年齢別人口集計表AD2!$A$2:$K$5000,10,FALSE)),0,VLOOKUP($Y$1*1000+A23,年齢別人口集計表AD2!$A$2:$K$5000,10,FALSE))</f>
        <v>0</v>
      </c>
      <c r="D23" s="62">
        <f>SUM(B23:C23)</f>
        <v>0</v>
      </c>
      <c r="E23" s="63"/>
      <c r="F23" s="62">
        <v>48</v>
      </c>
      <c r="G23" s="62">
        <f>IF(ISNA(VLOOKUP($Y$1*1000+F23,年齢別人口集計表AD2!$A$2:$K$5000,9,FALSE)),0,VLOOKUP($Y$1*1000+F23,年齢別人口集計表AD2!$A$2:$K$5000,9,FALSE))</f>
        <v>0</v>
      </c>
      <c r="H23" s="62">
        <f>IF(ISNA(VLOOKUP($Y$1*1000+F23,年齢別人口集計表AD2!$A$2:$K$5000,10,FALSE)),0,VLOOKUP($Y$1*1000+F23,年齢別人口集計表AD2!$A$2:$K$5000,10,FALSE))</f>
        <v>0</v>
      </c>
      <c r="I23" s="62">
        <f>SUM(G23:H23)</f>
        <v>0</v>
      </c>
      <c r="J23" s="63"/>
      <c r="K23" s="62">
        <v>53</v>
      </c>
      <c r="L23" s="62">
        <f>IF(ISNA(VLOOKUP($Y$1*1000+K23,年齢別人口集計表AD2!$A$2:$K$5000,9,FALSE)),0,VLOOKUP($Y$1*1000+K23,年齢別人口集計表AD2!$A$2:$K$5000,9,FALSE))</f>
        <v>1</v>
      </c>
      <c r="M23" s="62">
        <f>IF(ISNA(VLOOKUP($Y$1*1000+K23,年齢別人口集計表AD2!$A$2:$K$5000,10,FALSE)),0,VLOOKUP($Y$1*1000+K23,年齢別人口集計表AD2!$A$2:$K$5000,10,FALSE))</f>
        <v>0</v>
      </c>
      <c r="N23" s="62">
        <f>SUM(L23:M23)</f>
        <v>1</v>
      </c>
      <c r="O23" s="63"/>
      <c r="P23" s="62">
        <v>58</v>
      </c>
      <c r="Q23" s="62">
        <f>IF(ISNA(VLOOKUP($Y$1*1000+P23,年齢別人口集計表AD2!$A$2:$K$5000,9,FALSE)),0,VLOOKUP($Y$1*1000+P23,年齢別人口集計表AD2!$A$2:$K$5000,9,FALSE))</f>
        <v>0</v>
      </c>
      <c r="R23" s="62">
        <f>IF(ISNA(VLOOKUP($Y$1*1000+P23,年齢別人口集計表AD2!$A$2:$K$5000,10,FALSE)),0,VLOOKUP($Y$1*1000+P23,年齢別人口集計表AD2!$A$2:$K$5000,10,FALSE))</f>
        <v>0</v>
      </c>
      <c r="S23" s="62">
        <f>SUM(Q23:R23)</f>
        <v>0</v>
      </c>
      <c r="X23" s="57" t="s">
        <v>21</v>
      </c>
      <c r="Y23" s="57">
        <v>23</v>
      </c>
    </row>
    <row r="24" spans="1:25" x14ac:dyDescent="0.15">
      <c r="A24" s="62">
        <v>44</v>
      </c>
      <c r="B24" s="62">
        <f>IF(ISNA(VLOOKUP($Y$1*1000+A24,年齢別人口集計表AD2!$A$2:$K$5000,9,FALSE)),0,VLOOKUP($Y$1*1000+A24,年齢別人口集計表AD2!$A$2:$K$5000,9,FALSE))</f>
        <v>1</v>
      </c>
      <c r="C24" s="62">
        <f>IF(ISNA(VLOOKUP($Y$1*1000+A24,年齢別人口集計表AD2!$A$2:$K$5000,10,FALSE)),0,VLOOKUP($Y$1*1000+A24,年齢別人口集計表AD2!$A$2:$K$5000,10,FALSE))</f>
        <v>0</v>
      </c>
      <c r="D24" s="62">
        <f>SUM(B24:C24)</f>
        <v>1</v>
      </c>
      <c r="E24" s="63"/>
      <c r="F24" s="62">
        <v>49</v>
      </c>
      <c r="G24" s="62">
        <f>IF(ISNA(VLOOKUP($Y$1*1000+F24,年齢別人口集計表AD2!$A$2:$K$5000,9,FALSE)),0,VLOOKUP($Y$1*1000+F24,年齢別人口集計表AD2!$A$2:$K$5000,9,FALSE))</f>
        <v>0</v>
      </c>
      <c r="H24" s="62">
        <f>IF(ISNA(VLOOKUP($Y$1*1000+F24,年齢別人口集計表AD2!$A$2:$K$5000,10,FALSE)),0,VLOOKUP($Y$1*1000+F24,年齢別人口集計表AD2!$A$2:$K$5000,10,FALSE))</f>
        <v>1</v>
      </c>
      <c r="I24" s="62">
        <f>SUM(G24:H24)</f>
        <v>1</v>
      </c>
      <c r="J24" s="63"/>
      <c r="K24" s="62">
        <v>54</v>
      </c>
      <c r="L24" s="62">
        <f>IF(ISNA(VLOOKUP($Y$1*1000+K24,年齢別人口集計表AD2!$A$2:$K$5000,9,FALSE)),0,VLOOKUP($Y$1*1000+K24,年齢別人口集計表AD2!$A$2:$K$5000,9,FALSE))</f>
        <v>0</v>
      </c>
      <c r="M24" s="62">
        <f>IF(ISNA(VLOOKUP($Y$1*1000+K24,年齢別人口集計表AD2!$A$2:$K$5000,10,FALSE)),0,VLOOKUP($Y$1*1000+K24,年齢別人口集計表AD2!$A$2:$K$5000,10,FALSE))</f>
        <v>1</v>
      </c>
      <c r="N24" s="62">
        <f>SUM(L24:M24)</f>
        <v>1</v>
      </c>
      <c r="O24" s="63"/>
      <c r="P24" s="62">
        <v>59</v>
      </c>
      <c r="Q24" s="62">
        <f>IF(ISNA(VLOOKUP($Y$1*1000+P24,年齢別人口集計表AD2!$A$2:$K$5000,9,FALSE)),0,VLOOKUP($Y$1*1000+P24,年齢別人口集計表AD2!$A$2:$K$5000,9,FALSE))</f>
        <v>0</v>
      </c>
      <c r="R24" s="62">
        <f>IF(ISNA(VLOOKUP($Y$1*1000+P24,年齢別人口集計表AD2!$A$2:$K$5000,10,FALSE)),0,VLOOKUP($Y$1*1000+P24,年齢別人口集計表AD2!$A$2:$K$5000,10,FALSE))</f>
        <v>0</v>
      </c>
      <c r="S24" s="62">
        <f>SUM(Q24:R24)</f>
        <v>0</v>
      </c>
      <c r="X24" s="57" t="s">
        <v>22</v>
      </c>
      <c r="Y24" s="57">
        <v>24</v>
      </c>
    </row>
    <row r="25" spans="1:25" x14ac:dyDescent="0.15">
      <c r="A25" s="64" t="s">
        <v>91</v>
      </c>
      <c r="B25" s="62">
        <f>SUM(B20:B24)</f>
        <v>4</v>
      </c>
      <c r="C25" s="62">
        <f>SUM(C20:C24)</f>
        <v>1</v>
      </c>
      <c r="D25" s="62">
        <f>SUM(D20:D24)</f>
        <v>5</v>
      </c>
      <c r="E25" s="63"/>
      <c r="F25" s="64" t="s">
        <v>91</v>
      </c>
      <c r="G25" s="62">
        <f>SUM(G20:G24)</f>
        <v>2</v>
      </c>
      <c r="H25" s="62">
        <f>SUM(H20:H24)</f>
        <v>2</v>
      </c>
      <c r="I25" s="62">
        <f>SUM(I20:I24)</f>
        <v>4</v>
      </c>
      <c r="J25" s="63"/>
      <c r="K25" s="64" t="s">
        <v>91</v>
      </c>
      <c r="L25" s="62">
        <f>SUM(L20:L24)</f>
        <v>2</v>
      </c>
      <c r="M25" s="62">
        <f>SUM(M20:M24)</f>
        <v>4</v>
      </c>
      <c r="N25" s="62">
        <f>SUM(N20:N24)</f>
        <v>6</v>
      </c>
      <c r="O25" s="63"/>
      <c r="P25" s="64" t="s">
        <v>91</v>
      </c>
      <c r="Q25" s="62">
        <f>SUM(Q20:Q24)</f>
        <v>1</v>
      </c>
      <c r="R25" s="62">
        <f>SUM(R20:R24)</f>
        <v>1</v>
      </c>
      <c r="S25" s="62">
        <f>SUM(S20:S24)</f>
        <v>2</v>
      </c>
      <c r="U25" s="65">
        <f>Q25+L25+G25+B25</f>
        <v>9</v>
      </c>
      <c r="V25" s="65">
        <f>R25+M25+H25+C25</f>
        <v>8</v>
      </c>
      <c r="X25" s="57" t="s">
        <v>23</v>
      </c>
      <c r="Y25" s="57">
        <v>25</v>
      </c>
    </row>
    <row r="26" spans="1:25" x14ac:dyDescent="0.15">
      <c r="A26" s="66"/>
      <c r="B26" s="66"/>
      <c r="C26" s="66"/>
      <c r="D26" s="66"/>
      <c r="F26" s="66"/>
      <c r="G26" s="66"/>
      <c r="H26" s="66"/>
      <c r="I26" s="66"/>
      <c r="K26" s="66"/>
      <c r="L26" s="66"/>
      <c r="M26" s="66"/>
      <c r="N26" s="66"/>
      <c r="P26" s="66"/>
      <c r="Q26" s="66"/>
      <c r="R26" s="66"/>
      <c r="S26" s="66"/>
      <c r="X26" s="57" t="s">
        <v>24</v>
      </c>
      <c r="Y26" s="57">
        <v>26</v>
      </c>
    </row>
    <row r="27" spans="1:25" x14ac:dyDescent="0.15">
      <c r="A27" s="64" t="s">
        <v>0</v>
      </c>
      <c r="B27" s="64" t="s">
        <v>89</v>
      </c>
      <c r="C27" s="64" t="s">
        <v>90</v>
      </c>
      <c r="D27" s="64" t="s">
        <v>91</v>
      </c>
      <c r="E27" s="63"/>
      <c r="F27" s="64" t="s">
        <v>0</v>
      </c>
      <c r="G27" s="64" t="s">
        <v>89</v>
      </c>
      <c r="H27" s="64" t="s">
        <v>90</v>
      </c>
      <c r="I27" s="64" t="s">
        <v>91</v>
      </c>
      <c r="J27" s="63"/>
      <c r="K27" s="64" t="s">
        <v>0</v>
      </c>
      <c r="L27" s="64" t="s">
        <v>89</v>
      </c>
      <c r="M27" s="64" t="s">
        <v>90</v>
      </c>
      <c r="N27" s="64" t="s">
        <v>91</v>
      </c>
      <c r="O27" s="63"/>
      <c r="P27" s="64" t="s">
        <v>0</v>
      </c>
      <c r="Q27" s="64" t="s">
        <v>89</v>
      </c>
      <c r="R27" s="64" t="s">
        <v>90</v>
      </c>
      <c r="S27" s="64" t="s">
        <v>91</v>
      </c>
      <c r="X27" s="57" t="s">
        <v>25</v>
      </c>
      <c r="Y27" s="57">
        <v>27</v>
      </c>
    </row>
    <row r="28" spans="1:25" x14ac:dyDescent="0.15">
      <c r="A28" s="62">
        <v>60</v>
      </c>
      <c r="B28" s="62">
        <f>IF(ISNA(VLOOKUP($Y$1*1000+A28,年齢別人口集計表AD2!$A$2:$K$5000,9,FALSE)),0,VLOOKUP($Y$1*1000+A28,年齢別人口集計表AD2!$A$2:$K$5000,9,FALSE))</f>
        <v>1</v>
      </c>
      <c r="C28" s="62">
        <f>IF(ISNA(VLOOKUP($Y$1*1000+A28,年齢別人口集計表AD2!$A$2:$K$5000,10,FALSE)),0,VLOOKUP($Y$1*1000+A28,年齢別人口集計表AD2!$A$2:$K$5000,10,FALSE))</f>
        <v>0</v>
      </c>
      <c r="D28" s="62">
        <f>SUM(B28:C28)</f>
        <v>1</v>
      </c>
      <c r="E28" s="63"/>
      <c r="F28" s="62">
        <v>65</v>
      </c>
      <c r="G28" s="62">
        <f>IF(ISNA(VLOOKUP($Y$1*1000+F28,年齢別人口集計表AD2!$A$2:$K$5000,9,FALSE)),0,VLOOKUP($Y$1*1000+F28,年齢別人口集計表AD2!$A$2:$K$5000,9,FALSE))</f>
        <v>0</v>
      </c>
      <c r="H28" s="62">
        <f>IF(ISNA(VLOOKUP($Y$1*1000+F28,年齢別人口集計表AD2!$A$2:$K$5000,10,FALSE)),0,VLOOKUP($Y$1*1000+F28,年齢別人口集計表AD2!$A$2:$K$5000,10,FALSE))</f>
        <v>1</v>
      </c>
      <c r="I28" s="62">
        <f>SUM(G28:H28)</f>
        <v>1</v>
      </c>
      <c r="J28" s="63"/>
      <c r="K28" s="62">
        <v>70</v>
      </c>
      <c r="L28" s="62">
        <f>IF(ISNA(VLOOKUP($Y$1*1000+K28,年齢別人口集計表AD2!$A$2:$K$5000,9,FALSE)),0,VLOOKUP($Y$1*1000+K28,年齢別人口集計表AD2!$A$2:$K$5000,9,FALSE))</f>
        <v>2</v>
      </c>
      <c r="M28" s="62">
        <f>IF(ISNA(VLOOKUP($Y$1*1000+K28,年齢別人口集計表AD2!$A$2:$K$5000,10,FALSE)),0,VLOOKUP($Y$1*1000+K28,年齢別人口集計表AD2!$A$2:$K$5000,10,FALSE))</f>
        <v>1</v>
      </c>
      <c r="N28" s="62">
        <f>SUM(L28:M28)</f>
        <v>3</v>
      </c>
      <c r="O28" s="63"/>
      <c r="P28" s="62">
        <v>75</v>
      </c>
      <c r="Q28" s="62">
        <f>IF(ISNA(VLOOKUP($Y$1*1000+P28,年齢別人口集計表AD2!$A$2:$K$5000,9,FALSE)),0,VLOOKUP($Y$1*1000+P28,年齢別人口集計表AD2!$A$2:$K$5000,9,FALSE))</f>
        <v>2</v>
      </c>
      <c r="R28" s="62">
        <f>IF(ISNA(VLOOKUP($Y$1*1000+P28,年齢別人口集計表AD2!$A$2:$K$5000,10,FALSE)),0,VLOOKUP($Y$1*1000+P28,年齢別人口集計表AD2!$A$2:$K$5000,10,FALSE))</f>
        <v>2</v>
      </c>
      <c r="S28" s="62">
        <f>SUM(Q28:R28)</f>
        <v>4</v>
      </c>
      <c r="X28" s="57" t="s">
        <v>26</v>
      </c>
      <c r="Y28" s="57">
        <v>28</v>
      </c>
    </row>
    <row r="29" spans="1:25" x14ac:dyDescent="0.15">
      <c r="A29" s="62">
        <v>61</v>
      </c>
      <c r="B29" s="62">
        <f>IF(ISNA(VLOOKUP($Y$1*1000+A29,年齢別人口集計表AD2!$A$2:$K$5000,9,FALSE)),0,VLOOKUP($Y$1*1000+A29,年齢別人口集計表AD2!$A$2:$K$5000,9,FALSE))</f>
        <v>1</v>
      </c>
      <c r="C29" s="62">
        <f>IF(ISNA(VLOOKUP($Y$1*1000+A29,年齢別人口集計表AD2!$A$2:$K$5000,10,FALSE)),0,VLOOKUP($Y$1*1000+A29,年齢別人口集計表AD2!$A$2:$K$5000,10,FALSE))</f>
        <v>1</v>
      </c>
      <c r="D29" s="62">
        <f>SUM(B29:C29)</f>
        <v>2</v>
      </c>
      <c r="E29" s="63"/>
      <c r="F29" s="62">
        <v>66</v>
      </c>
      <c r="G29" s="62">
        <f>IF(ISNA(VLOOKUP($Y$1*1000+F29,年齢別人口集計表AD2!$A$2:$K$5000,9,FALSE)),0,VLOOKUP($Y$1*1000+F29,年齢別人口集計表AD2!$A$2:$K$5000,9,FALSE))</f>
        <v>0</v>
      </c>
      <c r="H29" s="62">
        <f>IF(ISNA(VLOOKUP($Y$1*1000+F29,年齢別人口集計表AD2!$A$2:$K$5000,10,FALSE)),0,VLOOKUP($Y$1*1000+F29,年齢別人口集計表AD2!$A$2:$K$5000,10,FALSE))</f>
        <v>0</v>
      </c>
      <c r="I29" s="62">
        <f>SUM(G29:H29)</f>
        <v>0</v>
      </c>
      <c r="J29" s="63"/>
      <c r="K29" s="62">
        <v>71</v>
      </c>
      <c r="L29" s="62">
        <f>IF(ISNA(VLOOKUP($Y$1*1000+K29,年齢別人口集計表AD2!$A$2:$K$5000,9,FALSE)),0,VLOOKUP($Y$1*1000+K29,年齢別人口集計表AD2!$A$2:$K$5000,9,FALSE))</f>
        <v>0</v>
      </c>
      <c r="M29" s="62">
        <f>IF(ISNA(VLOOKUP($Y$1*1000+K29,年齢別人口集計表AD2!$A$2:$K$5000,10,FALSE)),0,VLOOKUP($Y$1*1000+K29,年齢別人口集計表AD2!$A$2:$K$5000,10,FALSE))</f>
        <v>2</v>
      </c>
      <c r="N29" s="62">
        <f>SUM(L29:M29)</f>
        <v>2</v>
      </c>
      <c r="O29" s="63"/>
      <c r="P29" s="62">
        <v>76</v>
      </c>
      <c r="Q29" s="62">
        <f>IF(ISNA(VLOOKUP($Y$1*1000+P29,年齢別人口集計表AD2!$A$2:$K$5000,9,FALSE)),0,VLOOKUP($Y$1*1000+P29,年齢別人口集計表AD2!$A$2:$K$5000,9,FALSE))</f>
        <v>1</v>
      </c>
      <c r="R29" s="62">
        <f>IF(ISNA(VLOOKUP($Y$1*1000+P29,年齢別人口集計表AD2!$A$2:$K$5000,10,FALSE)),0,VLOOKUP($Y$1*1000+P29,年齢別人口集計表AD2!$A$2:$K$5000,10,FALSE))</f>
        <v>0</v>
      </c>
      <c r="S29" s="62">
        <f>SUM(Q29:R29)</f>
        <v>1</v>
      </c>
      <c r="X29" s="57" t="s">
        <v>27</v>
      </c>
      <c r="Y29" s="57">
        <v>29</v>
      </c>
    </row>
    <row r="30" spans="1:25" x14ac:dyDescent="0.15">
      <c r="A30" s="62">
        <v>62</v>
      </c>
      <c r="B30" s="62">
        <f>IF(ISNA(VLOOKUP($Y$1*1000+A30,年齢別人口集計表AD2!$A$2:$K$5000,9,FALSE)),0,VLOOKUP($Y$1*1000+A30,年齢別人口集計表AD2!$A$2:$K$5000,9,FALSE))</f>
        <v>0</v>
      </c>
      <c r="C30" s="62">
        <f>IF(ISNA(VLOOKUP($Y$1*1000+A30,年齢別人口集計表AD2!$A$2:$K$5000,10,FALSE)),0,VLOOKUP($Y$1*1000+A30,年齢別人口集計表AD2!$A$2:$K$5000,10,FALSE))</f>
        <v>1</v>
      </c>
      <c r="D30" s="62">
        <f>SUM(B30:C30)</f>
        <v>1</v>
      </c>
      <c r="E30" s="63"/>
      <c r="F30" s="62">
        <v>67</v>
      </c>
      <c r="G30" s="62">
        <f>IF(ISNA(VLOOKUP($Y$1*1000+F30,年齢別人口集計表AD2!$A$2:$K$5000,9,FALSE)),0,VLOOKUP($Y$1*1000+F30,年齢別人口集計表AD2!$A$2:$K$5000,9,FALSE))</f>
        <v>1</v>
      </c>
      <c r="H30" s="62">
        <f>IF(ISNA(VLOOKUP($Y$1*1000+F30,年齢別人口集計表AD2!$A$2:$K$5000,10,FALSE)),0,VLOOKUP($Y$1*1000+F30,年齢別人口集計表AD2!$A$2:$K$5000,10,FALSE))</f>
        <v>1</v>
      </c>
      <c r="I30" s="62">
        <f>SUM(G30:H30)</f>
        <v>2</v>
      </c>
      <c r="J30" s="63"/>
      <c r="K30" s="62">
        <v>72</v>
      </c>
      <c r="L30" s="62">
        <f>IF(ISNA(VLOOKUP($Y$1*1000+K30,年齢別人口集計表AD2!$A$2:$K$5000,9,FALSE)),0,VLOOKUP($Y$1*1000+K30,年齢別人口集計表AD2!$A$2:$K$5000,9,FALSE))</f>
        <v>1</v>
      </c>
      <c r="M30" s="62">
        <f>IF(ISNA(VLOOKUP($Y$1*1000+K30,年齢別人口集計表AD2!$A$2:$K$5000,10,FALSE)),0,VLOOKUP($Y$1*1000+K30,年齢別人口集計表AD2!$A$2:$K$5000,10,FALSE))</f>
        <v>0</v>
      </c>
      <c r="N30" s="62">
        <f>SUM(L30:M30)</f>
        <v>1</v>
      </c>
      <c r="O30" s="63"/>
      <c r="P30" s="62">
        <v>77</v>
      </c>
      <c r="Q30" s="62">
        <f>IF(ISNA(VLOOKUP($Y$1*1000+P30,年齢別人口集計表AD2!$A$2:$K$5000,9,FALSE)),0,VLOOKUP($Y$1*1000+P30,年齢別人口集計表AD2!$A$2:$K$5000,9,FALSE))</f>
        <v>0</v>
      </c>
      <c r="R30" s="62">
        <f>IF(ISNA(VLOOKUP($Y$1*1000+P30,年齢別人口集計表AD2!$A$2:$K$5000,10,FALSE)),0,VLOOKUP($Y$1*1000+P30,年齢別人口集計表AD2!$A$2:$K$5000,10,FALSE))</f>
        <v>0</v>
      </c>
      <c r="S30" s="62">
        <f>SUM(Q30:R30)</f>
        <v>0</v>
      </c>
      <c r="X30" s="57" t="s">
        <v>28</v>
      </c>
      <c r="Y30" s="57">
        <v>30</v>
      </c>
    </row>
    <row r="31" spans="1:25" x14ac:dyDescent="0.15">
      <c r="A31" s="62">
        <v>63</v>
      </c>
      <c r="B31" s="62">
        <f>IF(ISNA(VLOOKUP($Y$1*1000+A31,年齢別人口集計表AD2!$A$2:$K$5000,9,FALSE)),0,VLOOKUP($Y$1*1000+A31,年齢別人口集計表AD2!$A$2:$K$5000,9,FALSE))</f>
        <v>0</v>
      </c>
      <c r="C31" s="62">
        <f>IF(ISNA(VLOOKUP($Y$1*1000+A31,年齢別人口集計表AD2!$A$2:$K$5000,10,FALSE)),0,VLOOKUP($Y$1*1000+A31,年齢別人口集計表AD2!$A$2:$K$5000,10,FALSE))</f>
        <v>2</v>
      </c>
      <c r="D31" s="62">
        <f>SUM(B31:C31)</f>
        <v>2</v>
      </c>
      <c r="E31" s="63"/>
      <c r="F31" s="62">
        <v>68</v>
      </c>
      <c r="G31" s="62">
        <f>IF(ISNA(VLOOKUP($Y$1*1000+F31,年齢別人口集計表AD2!$A$2:$K$5000,9,FALSE)),0,VLOOKUP($Y$1*1000+F31,年齢別人口集計表AD2!$A$2:$K$5000,9,FALSE))</f>
        <v>1</v>
      </c>
      <c r="H31" s="62">
        <f>IF(ISNA(VLOOKUP($Y$1*1000+F31,年齢別人口集計表AD2!$A$2:$K$5000,10,FALSE)),0,VLOOKUP($Y$1*1000+F31,年齢別人口集計表AD2!$A$2:$K$5000,10,FALSE))</f>
        <v>0</v>
      </c>
      <c r="I31" s="62">
        <f>SUM(G31:H31)</f>
        <v>1</v>
      </c>
      <c r="J31" s="63"/>
      <c r="K31" s="62">
        <v>73</v>
      </c>
      <c r="L31" s="62">
        <f>IF(ISNA(VLOOKUP($Y$1*1000+K31,年齢別人口集計表AD2!$A$2:$K$5000,9,FALSE)),0,VLOOKUP($Y$1*1000+K31,年齢別人口集計表AD2!$A$2:$K$5000,9,FALSE))</f>
        <v>0</v>
      </c>
      <c r="M31" s="62">
        <f>IF(ISNA(VLOOKUP($Y$1*1000+K31,年齢別人口集計表AD2!$A$2:$K$5000,10,FALSE)),0,VLOOKUP($Y$1*1000+K31,年齢別人口集計表AD2!$A$2:$K$5000,10,FALSE))</f>
        <v>0</v>
      </c>
      <c r="N31" s="62">
        <f>SUM(L31:M31)</f>
        <v>0</v>
      </c>
      <c r="O31" s="63"/>
      <c r="P31" s="62">
        <v>78</v>
      </c>
      <c r="Q31" s="62">
        <f>IF(ISNA(VLOOKUP($Y$1*1000+P31,年齢別人口集計表AD2!$A$2:$K$5000,9,FALSE)),0,VLOOKUP($Y$1*1000+P31,年齢別人口集計表AD2!$A$2:$K$5000,9,FALSE))</f>
        <v>0</v>
      </c>
      <c r="R31" s="62">
        <f>IF(ISNA(VLOOKUP($Y$1*1000+P31,年齢別人口集計表AD2!$A$2:$K$5000,10,FALSE)),0,VLOOKUP($Y$1*1000+P31,年齢別人口集計表AD2!$A$2:$K$5000,10,FALSE))</f>
        <v>0</v>
      </c>
      <c r="S31" s="62">
        <f>SUM(Q31:R31)</f>
        <v>0</v>
      </c>
      <c r="X31" s="57" t="s">
        <v>29</v>
      </c>
      <c r="Y31" s="57">
        <v>31</v>
      </c>
    </row>
    <row r="32" spans="1:25" x14ac:dyDescent="0.15">
      <c r="A32" s="62">
        <v>64</v>
      </c>
      <c r="B32" s="62">
        <f>IF(ISNA(VLOOKUP($Y$1*1000+A32,年齢別人口集計表AD2!$A$2:$K$5000,9,FALSE)),0,VLOOKUP($Y$1*1000+A32,年齢別人口集計表AD2!$A$2:$K$5000,9,FALSE))</f>
        <v>1</v>
      </c>
      <c r="C32" s="62">
        <f>IF(ISNA(VLOOKUP($Y$1*1000+A32,年齢別人口集計表AD2!$A$2:$K$5000,10,FALSE)),0,VLOOKUP($Y$1*1000+A32,年齢別人口集計表AD2!$A$2:$K$5000,10,FALSE))</f>
        <v>1</v>
      </c>
      <c r="D32" s="62">
        <f>SUM(B32:C32)</f>
        <v>2</v>
      </c>
      <c r="E32" s="63"/>
      <c r="F32" s="62">
        <v>69</v>
      </c>
      <c r="G32" s="62">
        <f>IF(ISNA(VLOOKUP($Y$1*1000+F32,年齢別人口集計表AD2!$A$2:$K$5000,9,FALSE)),0,VLOOKUP($Y$1*1000+F32,年齢別人口集計表AD2!$A$2:$K$5000,9,FALSE))</f>
        <v>2</v>
      </c>
      <c r="H32" s="62">
        <f>IF(ISNA(VLOOKUP($Y$1*1000+F32,年齢別人口集計表AD2!$A$2:$K$5000,10,FALSE)),0,VLOOKUP($Y$1*1000+F32,年齢別人口集計表AD2!$A$2:$K$5000,10,FALSE))</f>
        <v>3</v>
      </c>
      <c r="I32" s="62">
        <f>SUM(G32:H32)</f>
        <v>5</v>
      </c>
      <c r="J32" s="63"/>
      <c r="K32" s="62">
        <v>74</v>
      </c>
      <c r="L32" s="62">
        <f>IF(ISNA(VLOOKUP($Y$1*1000+K32,年齢別人口集計表AD2!$A$2:$K$5000,9,FALSE)),0,VLOOKUP($Y$1*1000+K32,年齢別人口集計表AD2!$A$2:$K$5000,9,FALSE))</f>
        <v>2</v>
      </c>
      <c r="M32" s="62">
        <f>IF(ISNA(VLOOKUP($Y$1*1000+K32,年齢別人口集計表AD2!$A$2:$K$5000,10,FALSE)),0,VLOOKUP($Y$1*1000+K32,年齢別人口集計表AD2!$A$2:$K$5000,10,FALSE))</f>
        <v>0</v>
      </c>
      <c r="N32" s="62">
        <f>SUM(L32:M32)</f>
        <v>2</v>
      </c>
      <c r="O32" s="63"/>
      <c r="P32" s="62">
        <v>79</v>
      </c>
      <c r="Q32" s="62">
        <f>IF(ISNA(VLOOKUP($Y$1*1000+P32,年齢別人口集計表AD2!$A$2:$K$5000,9,FALSE)),0,VLOOKUP($Y$1*1000+P32,年齢別人口集計表AD2!$A$2:$K$5000,9,FALSE))</f>
        <v>0</v>
      </c>
      <c r="R32" s="62">
        <f>IF(ISNA(VLOOKUP($Y$1*1000+P32,年齢別人口集計表AD2!$A$2:$K$5000,10,FALSE)),0,VLOOKUP($Y$1*1000+P32,年齢別人口集計表AD2!$A$2:$K$5000,10,FALSE))</f>
        <v>0</v>
      </c>
      <c r="S32" s="62">
        <f>SUM(Q32:R32)</f>
        <v>0</v>
      </c>
      <c r="X32" s="57" t="s">
        <v>30</v>
      </c>
      <c r="Y32" s="57">
        <v>32</v>
      </c>
    </row>
    <row r="33" spans="1:25" x14ac:dyDescent="0.15">
      <c r="A33" s="64" t="s">
        <v>91</v>
      </c>
      <c r="B33" s="62">
        <f>SUM(B28:B32)</f>
        <v>3</v>
      </c>
      <c r="C33" s="62">
        <f>SUM(C28:C32)</f>
        <v>5</v>
      </c>
      <c r="D33" s="62">
        <f>SUM(D28:D32)</f>
        <v>8</v>
      </c>
      <c r="E33" s="63"/>
      <c r="F33" s="64" t="s">
        <v>91</v>
      </c>
      <c r="G33" s="62">
        <f>SUM(G28:G32)</f>
        <v>4</v>
      </c>
      <c r="H33" s="62">
        <f>SUM(H28:H32)</f>
        <v>5</v>
      </c>
      <c r="I33" s="62">
        <f>SUM(I28:I32)</f>
        <v>9</v>
      </c>
      <c r="J33" s="63"/>
      <c r="K33" s="64" t="s">
        <v>91</v>
      </c>
      <c r="L33" s="62">
        <f>SUM(L28:L32)</f>
        <v>5</v>
      </c>
      <c r="M33" s="62">
        <f>SUM(M28:M32)</f>
        <v>3</v>
      </c>
      <c r="N33" s="62">
        <f>SUM(N28:N32)</f>
        <v>8</v>
      </c>
      <c r="O33" s="63"/>
      <c r="P33" s="64" t="s">
        <v>91</v>
      </c>
      <c r="Q33" s="62">
        <f>SUM(Q28:Q32)</f>
        <v>3</v>
      </c>
      <c r="R33" s="62">
        <f>SUM(R28:R32)</f>
        <v>2</v>
      </c>
      <c r="S33" s="62">
        <f>SUM(S28:S32)</f>
        <v>5</v>
      </c>
      <c r="U33" s="65">
        <f>Q33+L33+G33+B33</f>
        <v>15</v>
      </c>
      <c r="V33" s="65">
        <f>R33+M33+H33+C33</f>
        <v>15</v>
      </c>
      <c r="X33" s="57" t="s">
        <v>31</v>
      </c>
      <c r="Y33" s="57">
        <v>33</v>
      </c>
    </row>
    <row r="34" spans="1:25" x14ac:dyDescent="0.15">
      <c r="A34" s="66"/>
      <c r="B34" s="66"/>
      <c r="C34" s="66"/>
      <c r="D34" s="66"/>
      <c r="F34" s="66"/>
      <c r="G34" s="66"/>
      <c r="H34" s="66"/>
      <c r="I34" s="66"/>
      <c r="K34" s="66"/>
      <c r="L34" s="66"/>
      <c r="M34" s="66"/>
      <c r="N34" s="66"/>
      <c r="P34" s="66"/>
      <c r="Q34" s="66"/>
      <c r="R34" s="66"/>
      <c r="S34" s="66"/>
      <c r="X34" s="57" t="s">
        <v>32</v>
      </c>
      <c r="Y34" s="57">
        <v>34</v>
      </c>
    </row>
    <row r="35" spans="1:25" x14ac:dyDescent="0.15">
      <c r="A35" s="64" t="s">
        <v>0</v>
      </c>
      <c r="B35" s="64" t="s">
        <v>89</v>
      </c>
      <c r="C35" s="64" t="s">
        <v>90</v>
      </c>
      <c r="D35" s="64" t="s">
        <v>91</v>
      </c>
      <c r="E35" s="63"/>
      <c r="F35" s="64" t="s">
        <v>0</v>
      </c>
      <c r="G35" s="64" t="s">
        <v>89</v>
      </c>
      <c r="H35" s="64" t="s">
        <v>90</v>
      </c>
      <c r="I35" s="64" t="s">
        <v>91</v>
      </c>
      <c r="J35" s="63"/>
      <c r="K35" s="64" t="s">
        <v>0</v>
      </c>
      <c r="L35" s="64" t="s">
        <v>89</v>
      </c>
      <c r="M35" s="64" t="s">
        <v>90</v>
      </c>
      <c r="N35" s="64" t="s">
        <v>91</v>
      </c>
      <c r="O35" s="63"/>
      <c r="P35" s="64" t="s">
        <v>0</v>
      </c>
      <c r="Q35" s="64" t="s">
        <v>89</v>
      </c>
      <c r="R35" s="64" t="s">
        <v>90</v>
      </c>
      <c r="S35" s="64" t="s">
        <v>91</v>
      </c>
      <c r="X35" s="57" t="s">
        <v>33</v>
      </c>
      <c r="Y35" s="57">
        <v>36</v>
      </c>
    </row>
    <row r="36" spans="1:25" x14ac:dyDescent="0.15">
      <c r="A36" s="62">
        <v>80</v>
      </c>
      <c r="B36" s="62">
        <f>IF(ISNA(VLOOKUP($Y$1*1000+A36,年齢別人口集計表AD2!$A$2:$K$5000,9,FALSE)),0,VLOOKUP($Y$1*1000+A36,年齢別人口集計表AD2!$A$2:$K$5000,9,FALSE))</f>
        <v>0</v>
      </c>
      <c r="C36" s="62">
        <f>IF(ISNA(VLOOKUP($Y$1*1000+A36,年齢別人口集計表AD2!$A$2:$K$5000,10,FALSE)),0,VLOOKUP($Y$1*1000+A36,年齢別人口集計表AD2!$A$2:$K$5000,10,FALSE))</f>
        <v>0</v>
      </c>
      <c r="D36" s="62">
        <f>SUM(B36:C36)</f>
        <v>0</v>
      </c>
      <c r="E36" s="63"/>
      <c r="F36" s="62">
        <v>85</v>
      </c>
      <c r="G36" s="62">
        <f>IF(ISNA(VLOOKUP($Y$1*1000+F36,年齢別人口集計表AD2!$A$2:$K$5000,9,FALSE)),0,VLOOKUP($Y$1*1000+F36,年齢別人口集計表AD2!$A$2:$K$5000,9,FALSE))</f>
        <v>0</v>
      </c>
      <c r="H36" s="62">
        <f>IF(ISNA(VLOOKUP($Y$1*1000+F36,年齢別人口集計表AD2!$A$2:$K$5000,10,FALSE)),0,VLOOKUP($Y$1*1000+F36,年齢別人口集計表AD2!$A$2:$K$5000,10,FALSE))</f>
        <v>0</v>
      </c>
      <c r="I36" s="62">
        <f>SUM(G36:H36)</f>
        <v>0</v>
      </c>
      <c r="J36" s="63"/>
      <c r="K36" s="62">
        <v>90</v>
      </c>
      <c r="L36" s="62">
        <f>IF(ISNA(VLOOKUP($Y$1*1000+K36,年齢別人口集計表AD2!$A$2:$K$5000,9,FALSE)),0,VLOOKUP($Y$1*1000+K36,年齢別人口集計表AD2!$A$2:$K$5000,9,FALSE))</f>
        <v>0</v>
      </c>
      <c r="M36" s="62">
        <f>IF(ISNA(VLOOKUP($Y$1*1000+K36,年齢別人口集計表AD2!$A$2:$K$5000,10,FALSE)),0,VLOOKUP($Y$1*1000+K36,年齢別人口集計表AD2!$A$2:$K$5000,10,FALSE))</f>
        <v>0</v>
      </c>
      <c r="N36" s="62">
        <f>SUM(L36:M36)</f>
        <v>0</v>
      </c>
      <c r="O36" s="63"/>
      <c r="P36" s="62">
        <v>95</v>
      </c>
      <c r="Q36" s="62">
        <f>IF(ISNA(VLOOKUP($Y$1*1000+P36,年齢別人口集計表AD2!$A$2:$K$5000,9,FALSE)),0,VLOOKUP($Y$1*1000+P36,年齢別人口集計表AD2!$A$2:$K$5000,9,FALSE))</f>
        <v>0</v>
      </c>
      <c r="R36" s="62">
        <f>IF(ISNA(VLOOKUP($Y$1*1000+P36,年齢別人口集計表AD2!$A$2:$K$5000,10,FALSE)),0,VLOOKUP($Y$1*1000+P36,年齢別人口集計表AD2!$A$2:$K$5000,10,FALSE))</f>
        <v>0</v>
      </c>
      <c r="S36" s="62">
        <f>SUM(Q36:R36)</f>
        <v>0</v>
      </c>
      <c r="X36" s="57" t="s">
        <v>34</v>
      </c>
      <c r="Y36" s="57">
        <v>37</v>
      </c>
    </row>
    <row r="37" spans="1:25" x14ac:dyDescent="0.15">
      <c r="A37" s="62">
        <v>81</v>
      </c>
      <c r="B37" s="62">
        <f>IF(ISNA(VLOOKUP($Y$1*1000+A37,年齢別人口集計表AD2!$A$2:$K$5000,9,FALSE)),0,VLOOKUP($Y$1*1000+A37,年齢別人口集計表AD2!$A$2:$K$5000,9,FALSE))</f>
        <v>0</v>
      </c>
      <c r="C37" s="62">
        <f>IF(ISNA(VLOOKUP($Y$1*1000+A37,年齢別人口集計表AD2!$A$2:$K$5000,10,FALSE)),0,VLOOKUP($Y$1*1000+A37,年齢別人口集計表AD2!$A$2:$K$5000,10,FALSE))</f>
        <v>2</v>
      </c>
      <c r="D37" s="62">
        <f>SUM(B37:C37)</f>
        <v>2</v>
      </c>
      <c r="E37" s="63"/>
      <c r="F37" s="62">
        <v>86</v>
      </c>
      <c r="G37" s="62">
        <f>IF(ISNA(VLOOKUP($Y$1*1000+F37,年齢別人口集計表AD2!$A$2:$K$5000,9,FALSE)),0,VLOOKUP($Y$1*1000+F37,年齢別人口集計表AD2!$A$2:$K$5000,9,FALSE))</f>
        <v>0</v>
      </c>
      <c r="H37" s="62">
        <f>IF(ISNA(VLOOKUP($Y$1*1000+F37,年齢別人口集計表AD2!$A$2:$K$5000,10,FALSE)),0,VLOOKUP($Y$1*1000+F37,年齢別人口集計表AD2!$A$2:$K$5000,10,FALSE))</f>
        <v>1</v>
      </c>
      <c r="I37" s="62">
        <f>SUM(G37:H37)</f>
        <v>1</v>
      </c>
      <c r="J37" s="63"/>
      <c r="K37" s="62">
        <v>91</v>
      </c>
      <c r="L37" s="62">
        <f>IF(ISNA(VLOOKUP($Y$1*1000+K37,年齢別人口集計表AD2!$A$2:$K$5000,9,FALSE)),0,VLOOKUP($Y$1*1000+K37,年齢別人口集計表AD2!$A$2:$K$5000,9,FALSE))</f>
        <v>0</v>
      </c>
      <c r="M37" s="62">
        <f>IF(ISNA(VLOOKUP($Y$1*1000+K37,年齢別人口集計表AD2!$A$2:$K$5000,10,FALSE)),0,VLOOKUP($Y$1*1000+K37,年齢別人口集計表AD2!$A$2:$K$5000,10,FALSE))</f>
        <v>4</v>
      </c>
      <c r="N37" s="62">
        <f>SUM(L37:M37)</f>
        <v>4</v>
      </c>
      <c r="O37" s="63"/>
      <c r="P37" s="62">
        <v>96</v>
      </c>
      <c r="Q37" s="62">
        <f>IF(ISNA(VLOOKUP($Y$1*1000+P37,年齢別人口集計表AD2!$A$2:$K$5000,9,FALSE)),0,VLOOKUP($Y$1*1000+P37,年齢別人口集計表AD2!$A$2:$K$5000,9,FALSE))</f>
        <v>0</v>
      </c>
      <c r="R37" s="62">
        <f>IF(ISNA(VLOOKUP($Y$1*1000+P37,年齢別人口集計表AD2!$A$2:$K$5000,10,FALSE)),0,VLOOKUP($Y$1*1000+P37,年齢別人口集計表AD2!$A$2:$K$5000,10,FALSE))</f>
        <v>0</v>
      </c>
      <c r="S37" s="62">
        <f>SUM(Q37:R37)</f>
        <v>0</v>
      </c>
      <c r="X37" s="57" t="s">
        <v>35</v>
      </c>
      <c r="Y37" s="57">
        <v>38</v>
      </c>
    </row>
    <row r="38" spans="1:25" x14ac:dyDescent="0.15">
      <c r="A38" s="62">
        <v>82</v>
      </c>
      <c r="B38" s="62">
        <f>IF(ISNA(VLOOKUP($Y$1*1000+A38,年齢別人口集計表AD2!$A$2:$K$5000,9,FALSE)),0,VLOOKUP($Y$1*1000+A38,年齢別人口集計表AD2!$A$2:$K$5000,9,FALSE))</f>
        <v>0</v>
      </c>
      <c r="C38" s="62">
        <f>IF(ISNA(VLOOKUP($Y$1*1000+A38,年齢別人口集計表AD2!$A$2:$K$5000,10,FALSE)),0,VLOOKUP($Y$1*1000+A38,年齢別人口集計表AD2!$A$2:$K$5000,10,FALSE))</f>
        <v>1</v>
      </c>
      <c r="D38" s="62">
        <f>SUM(B38:C38)</f>
        <v>1</v>
      </c>
      <c r="E38" s="63"/>
      <c r="F38" s="62">
        <v>87</v>
      </c>
      <c r="G38" s="62">
        <f>IF(ISNA(VLOOKUP($Y$1*1000+F38,年齢別人口集計表AD2!$A$2:$K$5000,9,FALSE)),0,VLOOKUP($Y$1*1000+F38,年齢別人口集計表AD2!$A$2:$K$5000,9,FALSE))</f>
        <v>0</v>
      </c>
      <c r="H38" s="62">
        <f>IF(ISNA(VLOOKUP($Y$1*1000+F38,年齢別人口集計表AD2!$A$2:$K$5000,10,FALSE)),0,VLOOKUP($Y$1*1000+F38,年齢別人口集計表AD2!$A$2:$K$5000,10,FALSE))</f>
        <v>0</v>
      </c>
      <c r="I38" s="62">
        <f>SUM(G38:H38)</f>
        <v>0</v>
      </c>
      <c r="J38" s="63"/>
      <c r="K38" s="62">
        <v>92</v>
      </c>
      <c r="L38" s="62">
        <f>IF(ISNA(VLOOKUP($Y$1*1000+K38,年齢別人口集計表AD2!$A$2:$K$5000,9,FALSE)),0,VLOOKUP($Y$1*1000+K38,年齢別人口集計表AD2!$A$2:$K$5000,9,FALSE))</f>
        <v>1</v>
      </c>
      <c r="M38" s="62">
        <f>IF(ISNA(VLOOKUP($Y$1*1000+K38,年齢別人口集計表AD2!$A$2:$K$5000,10,FALSE)),0,VLOOKUP($Y$1*1000+K38,年齢別人口集計表AD2!$A$2:$K$5000,10,FALSE))</f>
        <v>0</v>
      </c>
      <c r="N38" s="62">
        <f>SUM(L38:M38)</f>
        <v>1</v>
      </c>
      <c r="O38" s="63"/>
      <c r="P38" s="62">
        <v>97</v>
      </c>
      <c r="Q38" s="62">
        <f>IF(ISNA(VLOOKUP($Y$1*1000+P38,年齢別人口集計表AD2!$A$2:$K$5000,9,FALSE)),0,VLOOKUP($Y$1*1000+P38,年齢別人口集計表AD2!$A$2:$K$5000,9,FALSE))</f>
        <v>0</v>
      </c>
      <c r="R38" s="62">
        <f>IF(ISNA(VLOOKUP($Y$1*1000+P38,年齢別人口集計表AD2!$A$2:$K$5000,10,FALSE)),0,VLOOKUP($Y$1*1000+P38,年齢別人口集計表AD2!$A$2:$K$5000,10,FALSE))</f>
        <v>0</v>
      </c>
      <c r="S38" s="62">
        <f>SUM(Q38:R38)</f>
        <v>0</v>
      </c>
      <c r="X38" s="57" t="s">
        <v>61</v>
      </c>
      <c r="Y38" s="57">
        <v>39</v>
      </c>
    </row>
    <row r="39" spans="1:25" x14ac:dyDescent="0.15">
      <c r="A39" s="62">
        <v>83</v>
      </c>
      <c r="B39" s="62">
        <f>IF(ISNA(VLOOKUP($Y$1*1000+A39,年齢別人口集計表AD2!$A$2:$K$5000,9,FALSE)),0,VLOOKUP($Y$1*1000+A39,年齢別人口集計表AD2!$A$2:$K$5000,9,FALSE))</f>
        <v>0</v>
      </c>
      <c r="C39" s="62">
        <f>IF(ISNA(VLOOKUP($Y$1*1000+A39,年齢別人口集計表AD2!$A$2:$K$5000,10,FALSE)),0,VLOOKUP($Y$1*1000+A39,年齢別人口集計表AD2!$A$2:$K$5000,10,FALSE))</f>
        <v>0</v>
      </c>
      <c r="D39" s="62">
        <f>SUM(B39:C39)</f>
        <v>0</v>
      </c>
      <c r="E39" s="63"/>
      <c r="F39" s="62">
        <v>88</v>
      </c>
      <c r="G39" s="62">
        <f>IF(ISNA(VLOOKUP($Y$1*1000+F39,年齢別人口集計表AD2!$A$2:$K$5000,9,FALSE)),0,VLOOKUP($Y$1*1000+F39,年齢別人口集計表AD2!$A$2:$K$5000,9,FALSE))</f>
        <v>0</v>
      </c>
      <c r="H39" s="62">
        <f>IF(ISNA(VLOOKUP($Y$1*1000+F39,年齢別人口集計表AD2!$A$2:$K$5000,10,FALSE)),0,VLOOKUP($Y$1*1000+F39,年齢別人口集計表AD2!$A$2:$K$5000,10,FALSE))</f>
        <v>0</v>
      </c>
      <c r="I39" s="62">
        <f>SUM(G39:H39)</f>
        <v>0</v>
      </c>
      <c r="J39" s="63"/>
      <c r="K39" s="62">
        <v>93</v>
      </c>
      <c r="L39" s="62">
        <f>IF(ISNA(VLOOKUP($Y$1*1000+K39,年齢別人口集計表AD2!$A$2:$K$5000,9,FALSE)),0,VLOOKUP($Y$1*1000+K39,年齢別人口集計表AD2!$A$2:$K$5000,9,FALSE))</f>
        <v>0</v>
      </c>
      <c r="M39" s="62">
        <f>IF(ISNA(VLOOKUP($Y$1*1000+K39,年齢別人口集計表AD2!$A$2:$K$5000,10,FALSE)),0,VLOOKUP($Y$1*1000+K39,年齢別人口集計表AD2!$A$2:$K$5000,10,FALSE))</f>
        <v>0</v>
      </c>
      <c r="N39" s="62">
        <f>SUM(L39:M39)</f>
        <v>0</v>
      </c>
      <c r="O39" s="63"/>
      <c r="P39" s="62">
        <v>98</v>
      </c>
      <c r="Q39" s="62">
        <f>IF(ISNA(VLOOKUP($Y$1*1000+P39,年齢別人口集計表AD2!$A$2:$K$5000,9,FALSE)),0,VLOOKUP($Y$1*1000+P39,年齢別人口集計表AD2!$A$2:$K$5000,9,FALSE))</f>
        <v>0</v>
      </c>
      <c r="R39" s="62">
        <f>IF(ISNA(VLOOKUP($Y$1*1000+P39,年齢別人口集計表AD2!$A$2:$K$5000,10,FALSE)),0,VLOOKUP($Y$1*1000+P39,年齢別人口集計表AD2!$A$2:$K$5000,10,FALSE))</f>
        <v>0</v>
      </c>
      <c r="S39" s="62">
        <f>SUM(Q39:R39)</f>
        <v>0</v>
      </c>
      <c r="X39" s="57" t="s">
        <v>77</v>
      </c>
      <c r="Y39" s="57">
        <v>40</v>
      </c>
    </row>
    <row r="40" spans="1:25" x14ac:dyDescent="0.15">
      <c r="A40" s="62">
        <v>84</v>
      </c>
      <c r="B40" s="62">
        <f>IF(ISNA(VLOOKUP($Y$1*1000+A40,年齢別人口集計表AD2!$A$2:$K$5000,9,FALSE)),0,VLOOKUP($Y$1*1000+A40,年齢別人口集計表AD2!$A$2:$K$5000,9,FALSE))</f>
        <v>1</v>
      </c>
      <c r="C40" s="62">
        <f>IF(ISNA(VLOOKUP($Y$1*1000+A40,年齢別人口集計表AD2!$A$2:$K$5000,10,FALSE)),0,VLOOKUP($Y$1*1000+A40,年齢別人口集計表AD2!$A$2:$K$5000,10,FALSE))</f>
        <v>0</v>
      </c>
      <c r="D40" s="62">
        <f>SUM(B40:C40)</f>
        <v>1</v>
      </c>
      <c r="E40" s="63"/>
      <c r="F40" s="62">
        <v>89</v>
      </c>
      <c r="G40" s="62">
        <f>IF(ISNA(VLOOKUP($Y$1*1000+F40,年齢別人口集計表AD2!$A$2:$K$5000,9,FALSE)),0,VLOOKUP($Y$1*1000+F40,年齢別人口集計表AD2!$A$2:$K$5000,9,FALSE))</f>
        <v>0</v>
      </c>
      <c r="H40" s="62">
        <f>IF(ISNA(VLOOKUP($Y$1*1000+F40,年齢別人口集計表AD2!$A$2:$K$5000,10,FALSE)),0,VLOOKUP($Y$1*1000+F40,年齢別人口集計表AD2!$A$2:$K$5000,10,FALSE))</f>
        <v>0</v>
      </c>
      <c r="I40" s="62">
        <f>SUM(G40:H40)</f>
        <v>0</v>
      </c>
      <c r="J40" s="63"/>
      <c r="K40" s="62">
        <v>94</v>
      </c>
      <c r="L40" s="62">
        <f>IF(ISNA(VLOOKUP($Y$1*1000+K40,年齢別人口集計表AD2!$A$2:$K$5000,9,FALSE)),0,VLOOKUP($Y$1*1000+K40,年齢別人口集計表AD2!$A$2:$K$5000,9,FALSE))</f>
        <v>0</v>
      </c>
      <c r="M40" s="62">
        <f>IF(ISNA(VLOOKUP($Y$1*1000+K40,年齢別人口集計表AD2!$A$2:$K$5000,10,FALSE)),0,VLOOKUP($Y$1*1000+K40,年齢別人口集計表AD2!$A$2:$K$5000,10,FALSE))</f>
        <v>1</v>
      </c>
      <c r="N40" s="62">
        <f>SUM(L40:M40)</f>
        <v>1</v>
      </c>
      <c r="O40" s="63"/>
      <c r="P40" s="62">
        <v>99</v>
      </c>
      <c r="Q40" s="62">
        <f>IF(ISNA(VLOOKUP($Y$1*1000+P40,年齢別人口集計表AD2!$A$2:$K$5000,9,FALSE)),0,VLOOKUP($Y$1*1000+P40,年齢別人口集計表AD2!$A$2:$K$5000,9,FALSE))</f>
        <v>0</v>
      </c>
      <c r="R40" s="62">
        <f>IF(ISNA(VLOOKUP($Y$1*1000+P40,年齢別人口集計表AD2!$A$2:$K$5000,10,FALSE)),0,VLOOKUP($Y$1*1000+P40,年齢別人口集計表AD2!$A$2:$K$5000,10,FALSE))</f>
        <v>1</v>
      </c>
      <c r="S40" s="62">
        <f>SUM(Q40:R40)</f>
        <v>1</v>
      </c>
      <c r="X40" s="57" t="s">
        <v>83</v>
      </c>
      <c r="Y40" s="57">
        <v>41</v>
      </c>
    </row>
    <row r="41" spans="1:25" x14ac:dyDescent="0.15">
      <c r="A41" s="64" t="s">
        <v>91</v>
      </c>
      <c r="B41" s="62">
        <f>SUM(B36:B40)</f>
        <v>1</v>
      </c>
      <c r="C41" s="62">
        <f>SUM(C36:C40)</f>
        <v>3</v>
      </c>
      <c r="D41" s="62">
        <f>SUM(D36:D40)</f>
        <v>4</v>
      </c>
      <c r="E41" s="63"/>
      <c r="F41" s="64" t="s">
        <v>91</v>
      </c>
      <c r="G41" s="62">
        <f>SUM(G36:G40)</f>
        <v>0</v>
      </c>
      <c r="H41" s="62">
        <f>SUM(H36:H40)</f>
        <v>1</v>
      </c>
      <c r="I41" s="62">
        <f>SUM(I36:I40)</f>
        <v>1</v>
      </c>
      <c r="J41" s="63"/>
      <c r="K41" s="64" t="s">
        <v>91</v>
      </c>
      <c r="L41" s="62">
        <f>SUM(L36:L40)</f>
        <v>1</v>
      </c>
      <c r="M41" s="62">
        <f>SUM(M36:M40)</f>
        <v>5</v>
      </c>
      <c r="N41" s="62">
        <f>SUM(N36:N40)</f>
        <v>6</v>
      </c>
      <c r="O41" s="63"/>
      <c r="P41" s="64" t="s">
        <v>91</v>
      </c>
      <c r="Q41" s="62">
        <f>SUM(Q36:Q40)</f>
        <v>0</v>
      </c>
      <c r="R41" s="62">
        <f>SUM(R36:R40)</f>
        <v>1</v>
      </c>
      <c r="S41" s="62">
        <f>SUM(S36:S40)</f>
        <v>1</v>
      </c>
      <c r="U41" s="65">
        <f>Q41+L41+G41+B41</f>
        <v>2</v>
      </c>
      <c r="V41" s="65">
        <f>R41+M41+H41+C41</f>
        <v>10</v>
      </c>
      <c r="X41" s="57" t="s">
        <v>36</v>
      </c>
      <c r="Y41" s="57">
        <v>42</v>
      </c>
    </row>
    <row r="42" spans="1:25" x14ac:dyDescent="0.15">
      <c r="A42" s="66"/>
      <c r="B42" s="66"/>
      <c r="C42" s="66"/>
      <c r="D42" s="66"/>
      <c r="F42" s="66"/>
      <c r="G42" s="66"/>
      <c r="H42" s="66"/>
      <c r="I42" s="66"/>
      <c r="K42" s="66"/>
      <c r="L42" s="66"/>
      <c r="M42" s="66"/>
      <c r="N42" s="66"/>
      <c r="P42" s="66"/>
      <c r="Q42" s="66"/>
      <c r="R42" s="66"/>
      <c r="S42" s="66"/>
      <c r="X42" s="57" t="s">
        <v>37</v>
      </c>
      <c r="Y42" s="57">
        <v>43</v>
      </c>
    </row>
    <row r="43" spans="1:25" x14ac:dyDescent="0.15">
      <c r="A43" s="64" t="s">
        <v>0</v>
      </c>
      <c r="B43" s="64" t="s">
        <v>89</v>
      </c>
      <c r="C43" s="64" t="s">
        <v>90</v>
      </c>
      <c r="D43" s="64" t="s">
        <v>91</v>
      </c>
      <c r="E43" s="63"/>
      <c r="F43" s="64" t="s">
        <v>0</v>
      </c>
      <c r="G43" s="64" t="s">
        <v>89</v>
      </c>
      <c r="H43" s="64" t="s">
        <v>90</v>
      </c>
      <c r="I43" s="64" t="s">
        <v>91</v>
      </c>
      <c r="J43" s="63"/>
      <c r="K43" s="64" t="s">
        <v>0</v>
      </c>
      <c r="L43" s="64" t="s">
        <v>89</v>
      </c>
      <c r="M43" s="64" t="s">
        <v>90</v>
      </c>
      <c r="N43" s="64" t="s">
        <v>91</v>
      </c>
      <c r="O43" s="63"/>
      <c r="P43" s="64" t="s">
        <v>0</v>
      </c>
      <c r="Q43" s="64" t="s">
        <v>89</v>
      </c>
      <c r="R43" s="64" t="s">
        <v>90</v>
      </c>
      <c r="S43" s="64" t="s">
        <v>91</v>
      </c>
      <c r="X43" s="57" t="s">
        <v>38</v>
      </c>
      <c r="Y43" s="57">
        <v>50</v>
      </c>
    </row>
    <row r="44" spans="1:25" x14ac:dyDescent="0.15">
      <c r="A44" s="62">
        <v>100</v>
      </c>
      <c r="B44" s="62">
        <f>IF(ISNA(VLOOKUP($Y$1*1000+A44,年齢別人口集計表AD2!$A$2:$K$5000,9,FALSE)),0,VLOOKUP($Y$1*1000+A44,年齢別人口集計表AD2!$A$2:$K$5000,9,FALSE))</f>
        <v>0</v>
      </c>
      <c r="C44" s="62">
        <f>IF(ISNA(VLOOKUP($Y$1*1000+A44,年齢別人口集計表AD2!$A$2:$K$5000,10,FALSE)),0,VLOOKUP($Y$1*1000+A44,年齢別人口集計表AD2!$A$2:$K$5000,10,FALSE))</f>
        <v>0</v>
      </c>
      <c r="D44" s="62">
        <f>SUM(B44:C44)</f>
        <v>0</v>
      </c>
      <c r="E44" s="63"/>
      <c r="F44" s="62">
        <v>105</v>
      </c>
      <c r="G44" s="62">
        <f>IF(ISNA(VLOOKUP($Y$1*1000+F44,年齢別人口集計表AD2!$A$2:$K$5000,9,FALSE)),0,VLOOKUP($Y$1*1000+F44,年齢別人口集計表AD2!$A$2:$K$5000,9,FALSE))</f>
        <v>0</v>
      </c>
      <c r="H44" s="62">
        <f>IF(ISNA(VLOOKUP($Y$1*1000+F44,年齢別人口集計表AD2!$A$2:$K$5000,10,FALSE)),0,VLOOKUP($Y$1*1000+F44,年齢別人口集計表AD2!$A$2:$K$5000,10,FALSE))</f>
        <v>0</v>
      </c>
      <c r="I44" s="62">
        <f>SUM(G44:H44)</f>
        <v>0</v>
      </c>
      <c r="J44" s="63"/>
      <c r="K44" s="62">
        <v>110</v>
      </c>
      <c r="L44" s="62">
        <f>IF(ISNA(VLOOKUP($Y$1*1000+K44,年齢別人口集計表AD2!$A$2:$K$5000,9,FALSE)),0,VLOOKUP($Y$1*1000+K44,年齢別人口集計表AD2!$A$2:$K$5000,9,FALSE))</f>
        <v>0</v>
      </c>
      <c r="M44" s="62">
        <f>IF(ISNA(VLOOKUP($Y$1*1000+K44,年齢別人口集計表AD2!$A$2:$K$5000,10,FALSE)),0,VLOOKUP($Y$1*1000+K44,年齢別人口集計表AD2!$A$2:$K$5000,10,FALSE))</f>
        <v>0</v>
      </c>
      <c r="N44" s="62">
        <f>SUM(L44:M44)</f>
        <v>0</v>
      </c>
      <c r="O44" s="63"/>
      <c r="P44" s="62">
        <v>115</v>
      </c>
      <c r="Q44" s="62">
        <f>IF(ISNA(VLOOKUP($Y$1*1000+P44,年齢別人口集計表AD2!$A$2:$K$5000,9,FALSE)),0,VLOOKUP($Y$1*1000+P44,年齢別人口集計表AD2!$A$2:$K$5000,9,FALSE))</f>
        <v>0</v>
      </c>
      <c r="R44" s="62">
        <f>IF(ISNA(VLOOKUP($Y$1*1000+P44,年齢別人口集計表AD2!$A$2:$K$5000,10,FALSE)),0,VLOOKUP($Y$1*1000+P44,年齢別人口集計表AD2!$A$2:$K$5000,10,FALSE))</f>
        <v>0</v>
      </c>
      <c r="S44" s="62">
        <f>SUM(Q44:R44)</f>
        <v>0</v>
      </c>
      <c r="X44" s="57" t="s">
        <v>39</v>
      </c>
      <c r="Y44" s="57">
        <v>51</v>
      </c>
    </row>
    <row r="45" spans="1:25" x14ac:dyDescent="0.15">
      <c r="A45" s="62">
        <v>101</v>
      </c>
      <c r="B45" s="62">
        <f>IF(ISNA(VLOOKUP($Y$1*1000+A45,年齢別人口集計表AD2!$A$2:$K$5000,9,FALSE)),0,VLOOKUP($Y$1*1000+A45,年齢別人口集計表AD2!$A$2:$K$5000,9,FALSE))</f>
        <v>0</v>
      </c>
      <c r="C45" s="62">
        <f>IF(ISNA(VLOOKUP($Y$1*1000+A45,年齢別人口集計表AD2!$A$2:$K$5000,10,FALSE)),0,VLOOKUP($Y$1*1000+A45,年齢別人口集計表AD2!$A$2:$K$5000,10,FALSE))</f>
        <v>1</v>
      </c>
      <c r="D45" s="62">
        <f>SUM(B45:C45)</f>
        <v>1</v>
      </c>
      <c r="E45" s="63"/>
      <c r="F45" s="62">
        <v>106</v>
      </c>
      <c r="G45" s="62">
        <f>IF(ISNA(VLOOKUP($Y$1*1000+F45,年齢別人口集計表AD2!$A$2:$K$5000,9,FALSE)),0,VLOOKUP($Y$1*1000+F45,年齢別人口集計表AD2!$A$2:$K$5000,9,FALSE))</f>
        <v>0</v>
      </c>
      <c r="H45" s="62">
        <f>IF(ISNA(VLOOKUP($Y$1*1000+F45,年齢別人口集計表AD2!$A$2:$K$5000,10,FALSE)),0,VLOOKUP($Y$1*1000+F45,年齢別人口集計表AD2!$A$2:$K$5000,10,FALSE))</f>
        <v>0</v>
      </c>
      <c r="I45" s="62">
        <f>SUM(G45:H45)</f>
        <v>0</v>
      </c>
      <c r="J45" s="63"/>
      <c r="K45" s="62">
        <v>111</v>
      </c>
      <c r="L45" s="62">
        <f>IF(ISNA(VLOOKUP($Y$1*1000+K45,年齢別人口集計表AD2!$A$2:$K$5000,9,FALSE)),0,VLOOKUP($Y$1*1000+K45,年齢別人口集計表AD2!$A$2:$K$5000,9,FALSE))</f>
        <v>0</v>
      </c>
      <c r="M45" s="62">
        <f>IF(ISNA(VLOOKUP($Y$1*1000+K45,年齢別人口集計表AD2!$A$2:$K$5000,10,FALSE)),0,VLOOKUP($Y$1*1000+K45,年齢別人口集計表AD2!$A$2:$K$5000,10,FALSE))</f>
        <v>0</v>
      </c>
      <c r="N45" s="62">
        <f>SUM(L45:M45)</f>
        <v>0</v>
      </c>
      <c r="O45" s="63"/>
      <c r="P45" s="62">
        <v>116</v>
      </c>
      <c r="Q45" s="62">
        <f>IF(ISNA(VLOOKUP($Y$1*1000+P45,年齢別人口集計表AD2!$A$2:$K$5000,9,FALSE)),0,VLOOKUP($Y$1*1000+P45,年齢別人口集計表AD2!$A$2:$K$5000,9,FALSE))</f>
        <v>0</v>
      </c>
      <c r="R45" s="62">
        <f>IF(ISNA(VLOOKUP($Y$1*1000+P45,年齢別人口集計表AD2!$A$2:$K$5000,10,FALSE)),0,VLOOKUP($Y$1*1000+P45,年齢別人口集計表AD2!$A$2:$K$5000,10,FALSE))</f>
        <v>0</v>
      </c>
      <c r="S45" s="62">
        <f>SUM(Q45:R45)</f>
        <v>0</v>
      </c>
      <c r="X45" s="57" t="s">
        <v>40</v>
      </c>
      <c r="Y45" s="57">
        <v>52</v>
      </c>
    </row>
    <row r="46" spans="1:25" x14ac:dyDescent="0.15">
      <c r="A46" s="62">
        <v>102</v>
      </c>
      <c r="B46" s="62">
        <f>IF(ISNA(VLOOKUP($Y$1*1000+A46,年齢別人口集計表AD2!$A$2:$K$5000,9,FALSE)),0,VLOOKUP($Y$1*1000+A46,年齢別人口集計表AD2!$A$2:$K$5000,9,FALSE))</f>
        <v>0</v>
      </c>
      <c r="C46" s="62">
        <f>IF(ISNA(VLOOKUP($Y$1*1000+A46,年齢別人口集計表AD2!$A$2:$K$5000,10,FALSE)),0,VLOOKUP($Y$1*1000+A46,年齢別人口集計表AD2!$A$2:$K$5000,10,FALSE))</f>
        <v>0</v>
      </c>
      <c r="D46" s="62">
        <f>SUM(B46:C46)</f>
        <v>0</v>
      </c>
      <c r="E46" s="63"/>
      <c r="F46" s="62">
        <v>107</v>
      </c>
      <c r="G46" s="62">
        <f>IF(ISNA(VLOOKUP($Y$1*1000+F46,年齢別人口集計表AD2!$A$2:$K$5000,9,FALSE)),0,VLOOKUP($Y$1*1000+F46,年齢別人口集計表AD2!$A$2:$K$5000,9,FALSE))</f>
        <v>0</v>
      </c>
      <c r="H46" s="62">
        <f>IF(ISNA(VLOOKUP($Y$1*1000+F46,年齢別人口集計表AD2!$A$2:$K$5000,10,FALSE)),0,VLOOKUP($Y$1*1000+F46,年齢別人口集計表AD2!$A$2:$K$5000,10,FALSE))</f>
        <v>0</v>
      </c>
      <c r="I46" s="62">
        <f>SUM(G46:H46)</f>
        <v>0</v>
      </c>
      <c r="J46" s="63"/>
      <c r="K46" s="62">
        <v>112</v>
      </c>
      <c r="L46" s="62">
        <f>IF(ISNA(VLOOKUP($Y$1*1000+K46,年齢別人口集計表AD2!$A$2:$K$5000,9,FALSE)),0,VLOOKUP($Y$1*1000+K46,年齢別人口集計表AD2!$A$2:$K$5000,9,FALSE))</f>
        <v>0</v>
      </c>
      <c r="M46" s="62">
        <f>IF(ISNA(VLOOKUP($Y$1*1000+K46,年齢別人口集計表AD2!$A$2:$K$5000,10,FALSE)),0,VLOOKUP($Y$1*1000+K46,年齢別人口集計表AD2!$A$2:$K$5000,10,FALSE))</f>
        <v>0</v>
      </c>
      <c r="N46" s="62">
        <f>SUM(L46:M46)</f>
        <v>0</v>
      </c>
      <c r="O46" s="63"/>
      <c r="P46" s="62">
        <v>117</v>
      </c>
      <c r="Q46" s="62">
        <f>IF(ISNA(VLOOKUP($Y$1*1000+P46,年齢別人口集計表AD2!$A$2:$K$5000,9,FALSE)),0,VLOOKUP($Y$1*1000+P46,年齢別人口集計表AD2!$A$2:$K$5000,9,FALSE))</f>
        <v>0</v>
      </c>
      <c r="R46" s="62">
        <f>IF(ISNA(VLOOKUP($Y$1*1000+P46,年齢別人口集計表AD2!$A$2:$K$5000,10,FALSE)),0,VLOOKUP($Y$1*1000+P46,年齢別人口集計表AD2!$A$2:$K$5000,10,FALSE))</f>
        <v>0</v>
      </c>
      <c r="S46" s="62">
        <f>SUM(Q46:R46)</f>
        <v>0</v>
      </c>
      <c r="X46" s="57" t="s">
        <v>41</v>
      </c>
      <c r="Y46" s="57">
        <v>53</v>
      </c>
    </row>
    <row r="47" spans="1:25" x14ac:dyDescent="0.15">
      <c r="A47" s="62">
        <v>103</v>
      </c>
      <c r="B47" s="62">
        <f>IF(ISNA(VLOOKUP($Y$1*1000+A47,年齢別人口集計表AD2!$A$2:$K$5000,9,FALSE)),0,VLOOKUP($Y$1*1000+A47,年齢別人口集計表AD2!$A$2:$K$5000,9,FALSE))</f>
        <v>0</v>
      </c>
      <c r="C47" s="62">
        <f>IF(ISNA(VLOOKUP($Y$1*1000+A47,年齢別人口集計表AD2!$A$2:$K$5000,10,FALSE)),0,VLOOKUP($Y$1*1000+A47,年齢別人口集計表AD2!$A$2:$K$5000,10,FALSE))</f>
        <v>0</v>
      </c>
      <c r="D47" s="62">
        <f>SUM(B47:C47)</f>
        <v>0</v>
      </c>
      <c r="E47" s="63"/>
      <c r="F47" s="62">
        <v>108</v>
      </c>
      <c r="G47" s="62">
        <f>IF(ISNA(VLOOKUP($Y$1*1000+F47,年齢別人口集計表AD2!$A$2:$K$5000,9,FALSE)),0,VLOOKUP($Y$1*1000+F47,年齢別人口集計表AD2!$A$2:$K$5000,9,FALSE))</f>
        <v>0</v>
      </c>
      <c r="H47" s="62">
        <f>IF(ISNA(VLOOKUP($Y$1*1000+F47,年齢別人口集計表AD2!$A$2:$K$5000,10,FALSE)),0,VLOOKUP($Y$1*1000+F47,年齢別人口集計表AD2!$A$2:$K$5000,10,FALSE))</f>
        <v>0</v>
      </c>
      <c r="I47" s="62">
        <f>SUM(G47:H47)</f>
        <v>0</v>
      </c>
      <c r="J47" s="63"/>
      <c r="K47" s="62">
        <v>113</v>
      </c>
      <c r="L47" s="62">
        <f>IF(ISNA(VLOOKUP($Y$1*1000+K47,年齢別人口集計表AD2!$A$2:$K$5000,9,FALSE)),0,VLOOKUP($Y$1*1000+K47,年齢別人口集計表AD2!$A$2:$K$5000,9,FALSE))</f>
        <v>0</v>
      </c>
      <c r="M47" s="62">
        <f>IF(ISNA(VLOOKUP($Y$1*1000+K47,年齢別人口集計表AD2!$A$2:$K$5000,10,FALSE)),0,VLOOKUP($Y$1*1000+K47,年齢別人口集計表AD2!$A$2:$K$5000,10,FALSE))</f>
        <v>0</v>
      </c>
      <c r="N47" s="62">
        <f>SUM(L47:M47)</f>
        <v>0</v>
      </c>
      <c r="O47" s="63"/>
      <c r="P47" s="62">
        <v>118</v>
      </c>
      <c r="Q47" s="62">
        <f>IF(ISNA(VLOOKUP($Y$1*1000+P47,年齢別人口集計表AD2!$A$2:$K$5000,9,FALSE)),0,VLOOKUP($Y$1*1000+P47,年齢別人口集計表AD2!$A$2:$K$5000,9,FALSE))</f>
        <v>0</v>
      </c>
      <c r="R47" s="62">
        <f>IF(ISNA(VLOOKUP($Y$1*1000+P47,年齢別人口集計表AD2!$A$2:$K$5000,10,FALSE)),0,VLOOKUP($Y$1*1000+P47,年齢別人口集計表AD2!$A$2:$K$5000,10,FALSE))</f>
        <v>0</v>
      </c>
      <c r="S47" s="62">
        <f>SUM(Q47:R47)</f>
        <v>0</v>
      </c>
      <c r="X47" s="57" t="s">
        <v>42</v>
      </c>
      <c r="Y47" s="57">
        <v>54</v>
      </c>
    </row>
    <row r="48" spans="1:25" x14ac:dyDescent="0.15">
      <c r="A48" s="62">
        <v>104</v>
      </c>
      <c r="B48" s="62">
        <f>IF(ISNA(VLOOKUP($Y$1*1000+A48,年齢別人口集計表AD2!$A$2:$K$5000,9,FALSE)),0,VLOOKUP($Y$1*1000+A48,年齢別人口集計表AD2!$A$2:$K$5000,9,FALSE))</f>
        <v>0</v>
      </c>
      <c r="C48" s="62">
        <f>IF(ISNA(VLOOKUP($Y$1*1000+A48,年齢別人口集計表AD2!$A$2:$K$5000,10,FALSE)),0,VLOOKUP($Y$1*1000+A48,年齢別人口集計表AD2!$A$2:$K$5000,10,FALSE))</f>
        <v>0</v>
      </c>
      <c r="D48" s="62">
        <f>SUM(B48:C48)</f>
        <v>0</v>
      </c>
      <c r="E48" s="63"/>
      <c r="F48" s="62">
        <v>109</v>
      </c>
      <c r="G48" s="62">
        <f>IF(ISNA(VLOOKUP($Y$1*1000+F48,年齢別人口集計表AD2!$A$2:$K$5000,9,FALSE)),0,VLOOKUP($Y$1*1000+F48,年齢別人口集計表AD2!$A$2:$K$5000,9,FALSE))</f>
        <v>0</v>
      </c>
      <c r="H48" s="62">
        <f>IF(ISNA(VLOOKUP($Y$1*1000+F48,年齢別人口集計表AD2!$A$2:$K$5000,10,FALSE)),0,VLOOKUP($Y$1*1000+F48,年齢別人口集計表AD2!$A$2:$K$5000,10,FALSE))</f>
        <v>0</v>
      </c>
      <c r="I48" s="62">
        <f>SUM(G48:H48)</f>
        <v>0</v>
      </c>
      <c r="J48" s="63"/>
      <c r="K48" s="62">
        <v>114</v>
      </c>
      <c r="L48" s="62">
        <f>IF(ISNA(VLOOKUP($Y$1*1000+K48,年齢別人口集計表AD2!$A$2:$K$5000,9,FALSE)),0,VLOOKUP($Y$1*1000+K48,年齢別人口集計表AD2!$A$2:$K$5000,9,FALSE))</f>
        <v>0</v>
      </c>
      <c r="M48" s="62">
        <f>IF(ISNA(VLOOKUP($Y$1*1000+K48,年齢別人口集計表AD2!$A$2:$K$5000,10,FALSE)),0,VLOOKUP($Y$1*1000+K48,年齢別人口集計表AD2!$A$2:$K$5000,10,FALSE))</f>
        <v>0</v>
      </c>
      <c r="N48" s="62">
        <f>SUM(L48:M48)</f>
        <v>0</v>
      </c>
      <c r="O48" s="63"/>
      <c r="P48" s="62">
        <v>119</v>
      </c>
      <c r="Q48" s="62">
        <f>IF(ISNA(VLOOKUP($Y$1*1000+P48,年齢別人口集計表AD2!$A$2:$K$5000,9,FALSE)),0,VLOOKUP($Y$1*1000+P48,年齢別人口集計表AD2!$A$2:$K$5000,9,FALSE))</f>
        <v>0</v>
      </c>
      <c r="R48" s="62">
        <f>IF(ISNA(VLOOKUP($Y$1*1000+P48,年齢別人口集計表AD2!$A$2:$K$5000,10,FALSE)),0,VLOOKUP($Y$1*1000+P48,年齢別人口集計表AD2!$A$2:$K$5000,10,FALSE))</f>
        <v>0</v>
      </c>
      <c r="S48" s="62">
        <f>SUM(Q48:R48)</f>
        <v>0</v>
      </c>
      <c r="X48" s="57" t="s">
        <v>43</v>
      </c>
      <c r="Y48" s="57">
        <v>55</v>
      </c>
    </row>
    <row r="49" spans="1:25" x14ac:dyDescent="0.15">
      <c r="A49" s="64" t="s">
        <v>91</v>
      </c>
      <c r="B49" s="62">
        <f>SUM(B44:B48)</f>
        <v>0</v>
      </c>
      <c r="C49" s="62">
        <f>SUM(C44:C48)</f>
        <v>1</v>
      </c>
      <c r="D49" s="62">
        <f>SUM(D44:D48)</f>
        <v>1</v>
      </c>
      <c r="E49" s="63"/>
      <c r="F49" s="64" t="s">
        <v>91</v>
      </c>
      <c r="G49" s="62">
        <f>SUM(G44:G48)</f>
        <v>0</v>
      </c>
      <c r="H49" s="62">
        <f>SUM(H44:H48)</f>
        <v>0</v>
      </c>
      <c r="I49" s="62">
        <f>SUM(I44:I48)</f>
        <v>0</v>
      </c>
      <c r="J49" s="63"/>
      <c r="K49" s="64" t="s">
        <v>91</v>
      </c>
      <c r="L49" s="62">
        <f>SUM(L44:L48)</f>
        <v>0</v>
      </c>
      <c r="M49" s="62">
        <f>SUM(M44:M48)</f>
        <v>0</v>
      </c>
      <c r="N49" s="62">
        <f>SUM(N44:N48)</f>
        <v>0</v>
      </c>
      <c r="O49" s="63"/>
      <c r="P49" s="64" t="s">
        <v>91</v>
      </c>
      <c r="Q49" s="62">
        <f>SUM(Q44:Q48)</f>
        <v>0</v>
      </c>
      <c r="R49" s="62">
        <f>SUM(R44:R48)</f>
        <v>0</v>
      </c>
      <c r="S49" s="62">
        <f>SUM(S44:S48)</f>
        <v>0</v>
      </c>
      <c r="U49" s="65">
        <f>Q49+L49+G49+B49</f>
        <v>0</v>
      </c>
      <c r="V49" s="65">
        <f>R49+M49+H49+C49</f>
        <v>1</v>
      </c>
      <c r="X49" s="57" t="s">
        <v>44</v>
      </c>
      <c r="Y49" s="57">
        <v>56</v>
      </c>
    </row>
    <row r="50" spans="1:25" ht="14.25" thickBot="1" x14ac:dyDescent="0.2">
      <c r="A50" s="67"/>
      <c r="B50" s="67"/>
      <c r="C50" s="67"/>
      <c r="D50" s="67"/>
      <c r="F50" s="67"/>
      <c r="G50" s="67"/>
      <c r="H50" s="67"/>
      <c r="I50" s="67"/>
      <c r="K50" s="67"/>
      <c r="L50" s="67"/>
      <c r="M50" s="67"/>
      <c r="N50" s="67"/>
      <c r="P50" s="67"/>
      <c r="Q50" s="68"/>
      <c r="R50" s="68"/>
      <c r="S50" s="68"/>
      <c r="X50" s="57" t="s">
        <v>45</v>
      </c>
      <c r="Y50" s="57">
        <v>57</v>
      </c>
    </row>
    <row r="51" spans="1:25" ht="14.25" thickBot="1" x14ac:dyDescent="0.2">
      <c r="N51" s="76"/>
      <c r="O51" s="70"/>
      <c r="P51" s="69" t="s">
        <v>94</v>
      </c>
      <c r="Q51" s="71" t="s">
        <v>89</v>
      </c>
      <c r="R51" s="72" t="s">
        <v>90</v>
      </c>
      <c r="S51" s="72" t="s">
        <v>91</v>
      </c>
      <c r="X51" s="57" t="s">
        <v>46</v>
      </c>
      <c r="Y51" s="57">
        <v>58</v>
      </c>
    </row>
    <row r="52" spans="1:25" ht="14.25" thickBot="1" x14ac:dyDescent="0.2">
      <c r="N52" s="77"/>
      <c r="O52" s="70"/>
      <c r="P52" s="73" t="s">
        <v>95</v>
      </c>
      <c r="Q52" s="74">
        <f>SUM(U9:U49)</f>
        <v>34</v>
      </c>
      <c r="R52" s="75">
        <f>SUM(V9:V49)</f>
        <v>44</v>
      </c>
      <c r="S52" s="75">
        <f>SUM(Q52:R52)</f>
        <v>78</v>
      </c>
      <c r="U52" s="65">
        <f>SUM(U9:U49)</f>
        <v>34</v>
      </c>
      <c r="V52" s="65">
        <f>SUM(V9:V49)</f>
        <v>44</v>
      </c>
      <c r="X52" s="57" t="s">
        <v>47</v>
      </c>
      <c r="Y52" s="57">
        <v>59</v>
      </c>
    </row>
    <row r="53" spans="1:25" x14ac:dyDescent="0.15">
      <c r="U53" s="65">
        <f>G33+L33+Q33+U41+U49</f>
        <v>14</v>
      </c>
      <c r="V53" s="65">
        <f>H33+M33+R33+V41+V49</f>
        <v>21</v>
      </c>
      <c r="X53" s="57" t="s">
        <v>48</v>
      </c>
      <c r="Y53" s="57">
        <v>60</v>
      </c>
    </row>
    <row r="54" spans="1:25" x14ac:dyDescent="0.15">
      <c r="U54" s="65">
        <f>Q33+U41+U49</f>
        <v>5</v>
      </c>
      <c r="V54" s="65">
        <f>R33+V41+V49</f>
        <v>13</v>
      </c>
      <c r="X54" s="57" t="s">
        <v>49</v>
      </c>
      <c r="Y54" s="57">
        <v>61</v>
      </c>
    </row>
    <row r="55" spans="1:25" x14ac:dyDescent="0.15">
      <c r="X55" s="57" t="s">
        <v>50</v>
      </c>
      <c r="Y55" s="57">
        <v>62</v>
      </c>
    </row>
    <row r="56" spans="1:25" x14ac:dyDescent="0.15">
      <c r="X56" s="57" t="s">
        <v>51</v>
      </c>
      <c r="Y56" s="57">
        <v>63</v>
      </c>
    </row>
    <row r="57" spans="1:25" x14ac:dyDescent="0.15">
      <c r="X57" s="57" t="s">
        <v>52</v>
      </c>
      <c r="Y57" s="57">
        <v>64</v>
      </c>
    </row>
    <row r="58" spans="1:25" x14ac:dyDescent="0.15">
      <c r="X58" s="57" t="s">
        <v>53</v>
      </c>
      <c r="Y58" s="57">
        <v>65</v>
      </c>
    </row>
    <row r="59" spans="1:25" x14ac:dyDescent="0.15">
      <c r="X59" s="57" t="s">
        <v>54</v>
      </c>
      <c r="Y59" s="57">
        <v>66</v>
      </c>
    </row>
    <row r="60" spans="1:25" x14ac:dyDescent="0.15">
      <c r="X60" s="57" t="s">
        <v>55</v>
      </c>
      <c r="Y60" s="57">
        <v>67</v>
      </c>
    </row>
    <row r="61" spans="1:25" x14ac:dyDescent="0.15">
      <c r="X61" s="57" t="s">
        <v>122</v>
      </c>
      <c r="Y61" s="57">
        <v>68</v>
      </c>
    </row>
    <row r="62" spans="1:25" x14ac:dyDescent="0.15">
      <c r="X62" s="57" t="s">
        <v>56</v>
      </c>
      <c r="Y62" s="57">
        <v>69</v>
      </c>
    </row>
    <row r="63" spans="1:25" x14ac:dyDescent="0.15">
      <c r="X63" s="57" t="s">
        <v>57</v>
      </c>
      <c r="Y63" s="57">
        <v>70</v>
      </c>
    </row>
    <row r="64" spans="1:25" x14ac:dyDescent="0.15">
      <c r="X64" s="57" t="s">
        <v>58</v>
      </c>
      <c r="Y64" s="57">
        <v>71</v>
      </c>
    </row>
    <row r="65" spans="24:25" x14ac:dyDescent="0.15">
      <c r="X65" s="57" t="s">
        <v>59</v>
      </c>
      <c r="Y65" s="57">
        <v>72</v>
      </c>
    </row>
    <row r="66" spans="24:25" x14ac:dyDescent="0.15">
      <c r="X66" s="57" t="s">
        <v>60</v>
      </c>
      <c r="Y66" s="57">
        <v>73</v>
      </c>
    </row>
  </sheetData>
  <sheetProtection sheet="1"/>
  <phoneticPr fontId="3"/>
  <dataValidations count="1">
    <dataValidation type="list" allowBlank="1" showInputMessage="1" showErrorMessage="1" sqref="H1">
      <formula1>$X$3:$X$66</formula1>
    </dataValidation>
  </dataValidations>
  <pageMargins left="0.99" right="0.78700000000000003" top="0.47" bottom="0.28000000000000003" header="0.4" footer="0.21"/>
  <pageSetup paperSize="9" scale="84" orientation="landscape" verticalDpi="0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66"/>
  <sheetViews>
    <sheetView tabSelected="1" zoomScale="80" workbookViewId="0">
      <pane ySplit="1" topLeftCell="A2" activePane="bottomLeft" state="frozen"/>
      <selection activeCell="I52" sqref="I52"/>
      <selection pane="bottomLeft" activeCell="I52" sqref="I52"/>
    </sheetView>
  </sheetViews>
  <sheetFormatPr defaultRowHeight="13.5" x14ac:dyDescent="0.15"/>
  <cols>
    <col min="1" max="4" width="9" style="57"/>
    <col min="5" max="5" width="2.125" style="57" customWidth="1"/>
    <col min="6" max="9" width="9" style="57"/>
    <col min="10" max="10" width="0.875" style="57" customWidth="1"/>
    <col min="11" max="14" width="9" style="57"/>
    <col min="15" max="15" width="1" style="57" customWidth="1"/>
    <col min="16" max="16384" width="9" style="57"/>
  </cols>
  <sheetData>
    <row r="1" spans="1:25" x14ac:dyDescent="0.15">
      <c r="A1" s="55" t="s">
        <v>99</v>
      </c>
      <c r="B1" s="55"/>
      <c r="C1" s="55"/>
      <c r="D1" s="55"/>
      <c r="E1" s="55"/>
      <c r="F1" s="55"/>
      <c r="G1" s="56" t="s">
        <v>92</v>
      </c>
      <c r="H1" s="78" t="s">
        <v>103</v>
      </c>
      <c r="J1" s="55"/>
      <c r="K1" s="55"/>
      <c r="L1" s="55"/>
      <c r="M1" s="55"/>
      <c r="N1" s="55"/>
      <c r="O1" s="55" t="s">
        <v>93</v>
      </c>
      <c r="P1" s="55"/>
      <c r="Q1" s="55"/>
      <c r="R1" s="55" t="str">
        <f>高齢者率65!J1</f>
        <v>平成30年3月末</v>
      </c>
      <c r="S1" s="55"/>
      <c r="Y1" s="55">
        <f>VLOOKUP(H1,X3:Y67,2,FALSE)</f>
        <v>6</v>
      </c>
    </row>
    <row r="2" spans="1:25" x14ac:dyDescent="0.15">
      <c r="A2" s="58"/>
      <c r="B2" s="58"/>
      <c r="C2" s="58"/>
      <c r="D2" s="58"/>
      <c r="E2" s="55"/>
      <c r="F2" s="58"/>
      <c r="G2" s="58"/>
      <c r="H2" s="58"/>
      <c r="I2" s="58"/>
      <c r="J2" s="55"/>
      <c r="K2" s="58"/>
      <c r="L2" s="58"/>
      <c r="M2" s="58"/>
      <c r="N2" s="58"/>
      <c r="O2" s="55"/>
      <c r="P2" s="58"/>
      <c r="Q2" s="58"/>
      <c r="R2" s="58"/>
      <c r="S2" s="58"/>
    </row>
    <row r="3" spans="1:25" x14ac:dyDescent="0.15">
      <c r="A3" s="59" t="s">
        <v>0</v>
      </c>
      <c r="B3" s="59" t="s">
        <v>89</v>
      </c>
      <c r="C3" s="59" t="s">
        <v>90</v>
      </c>
      <c r="D3" s="59" t="s">
        <v>91</v>
      </c>
      <c r="E3" s="60"/>
      <c r="F3" s="59" t="s">
        <v>0</v>
      </c>
      <c r="G3" s="59" t="s">
        <v>89</v>
      </c>
      <c r="H3" s="59" t="s">
        <v>90</v>
      </c>
      <c r="I3" s="59" t="s">
        <v>91</v>
      </c>
      <c r="J3" s="60"/>
      <c r="K3" s="59" t="s">
        <v>0</v>
      </c>
      <c r="L3" s="59" t="s">
        <v>89</v>
      </c>
      <c r="M3" s="59" t="s">
        <v>90</v>
      </c>
      <c r="N3" s="59" t="s">
        <v>91</v>
      </c>
      <c r="O3" s="60"/>
      <c r="P3" s="59" t="s">
        <v>0</v>
      </c>
      <c r="Q3" s="59" t="s">
        <v>89</v>
      </c>
      <c r="R3" s="59" t="s">
        <v>90</v>
      </c>
      <c r="S3" s="59" t="s">
        <v>91</v>
      </c>
      <c r="T3" s="61"/>
      <c r="X3" s="57" t="s">
        <v>2</v>
      </c>
      <c r="Y3" s="57">
        <v>1</v>
      </c>
    </row>
    <row r="4" spans="1:25" x14ac:dyDescent="0.15">
      <c r="A4" s="62">
        <v>0</v>
      </c>
      <c r="B4" s="62">
        <f>IF(ISNA(VLOOKUP($Y$1*1000+A4,年齢別人口集計表AD2!$A$2:$K$5000,9,FALSE)),0,VLOOKUP($Y$1*1000+A4,年齢別人口集計表AD2!$A$2:$K$5000,9,FALSE))</f>
        <v>0</v>
      </c>
      <c r="C4" s="62">
        <f>IF(ISNA(VLOOKUP($Y$1*1000+A4,年齢別人口集計表AD2!$A$2:$K$5000,10,FALSE)),0,VLOOKUP($Y$1*1000+A4,年齢別人口集計表AD2!$A$2:$K$5000,10,FALSE))</f>
        <v>0</v>
      </c>
      <c r="D4" s="62">
        <f>SUM(B4:C4)</f>
        <v>0</v>
      </c>
      <c r="E4" s="63"/>
      <c r="F4" s="62">
        <v>5</v>
      </c>
      <c r="G4" s="62">
        <f>IF(ISNA(VLOOKUP($Y$1*1000+F4,年齢別人口集計表AD2!$A$2:$K$5000,9,FALSE)),0,VLOOKUP($Y$1*1000+F4,年齢別人口集計表AD2!$A$2:$K$5000,9,FALSE))</f>
        <v>0</v>
      </c>
      <c r="H4" s="62">
        <f>IF(ISNA(VLOOKUP($Y$1*1000+F4,年齢別人口集計表AD2!$A$2:$K$5000,10,FALSE)),0,VLOOKUP($Y$1*1000+F4,年齢別人口集計表AD2!$A$2:$K$5000,10,FALSE))</f>
        <v>1</v>
      </c>
      <c r="I4" s="62">
        <f>SUM(G4:H4)</f>
        <v>1</v>
      </c>
      <c r="J4" s="63"/>
      <c r="K4" s="62">
        <v>10</v>
      </c>
      <c r="L4" s="62">
        <f>IF(ISNA(VLOOKUP($Y$1*1000+K4,年齢別人口集計表AD2!$A$2:$K$5000,9,FALSE)),0,VLOOKUP($Y$1*1000+K4,年齢別人口集計表AD2!$A$2:$K$5000,9,FALSE))</f>
        <v>1</v>
      </c>
      <c r="M4" s="62">
        <f>IF(ISNA(VLOOKUP($Y$1*1000+K4,年齢別人口集計表AD2!$A$2:$K$5000,10,FALSE)),0,VLOOKUP($Y$1*1000+K4,年齢別人口集計表AD2!$A$2:$K$5000,10,FALSE))</f>
        <v>0</v>
      </c>
      <c r="N4" s="62">
        <f>SUM(L4:M4)</f>
        <v>1</v>
      </c>
      <c r="O4" s="63"/>
      <c r="P4" s="62">
        <v>15</v>
      </c>
      <c r="Q4" s="62">
        <f>IF(ISNA(VLOOKUP($Y$1*1000+P4,年齢別人口集計表AD2!$A$2:$K$5000,9,FALSE)),0,VLOOKUP($Y$1*1000+P4,年齢別人口集計表AD2!$A$2:$K$5000,9,FALSE))</f>
        <v>0</v>
      </c>
      <c r="R4" s="62">
        <f>IF(ISNA(VLOOKUP($Y$1*1000+P4,年齢別人口集計表AD2!$A$2:$K$5000,10,FALSE)),0,VLOOKUP($Y$1*1000+P4,年齢別人口集計表AD2!$A$2:$K$5000,10,FALSE))</f>
        <v>0</v>
      </c>
      <c r="S4" s="62">
        <f>SUM(Q4:R4)</f>
        <v>0</v>
      </c>
      <c r="X4" s="57" t="s">
        <v>3</v>
      </c>
      <c r="Y4" s="57">
        <v>2</v>
      </c>
    </row>
    <row r="5" spans="1:25" x14ac:dyDescent="0.15">
      <c r="A5" s="62">
        <v>1</v>
      </c>
      <c r="B5" s="62">
        <f>IF(ISNA(VLOOKUP($Y$1*1000+A5,年齢別人口集計表AD2!$A$2:$K$5000,9,FALSE)),0,VLOOKUP($Y$1*1000+A5,年齢別人口集計表AD2!$A$2:$K$5000,9,FALSE))</f>
        <v>0</v>
      </c>
      <c r="C5" s="62">
        <f>IF(ISNA(VLOOKUP($Y$1*1000+A5,年齢別人口集計表AD2!$A$2:$K$5000,10,FALSE)),0,VLOOKUP($Y$1*1000+A5,年齢別人口集計表AD2!$A$2:$K$5000,10,FALSE))</f>
        <v>1</v>
      </c>
      <c r="D5" s="62">
        <f>SUM(B5:C5)</f>
        <v>1</v>
      </c>
      <c r="E5" s="63"/>
      <c r="F5" s="62">
        <v>6</v>
      </c>
      <c r="G5" s="62">
        <f>IF(ISNA(VLOOKUP($Y$1*1000+F5,年齢別人口集計表AD2!$A$2:$K$5000,9,FALSE)),0,VLOOKUP($Y$1*1000+F5,年齢別人口集計表AD2!$A$2:$K$5000,9,FALSE))</f>
        <v>0</v>
      </c>
      <c r="H5" s="62">
        <f>IF(ISNA(VLOOKUP($Y$1*1000+F5,年齢別人口集計表AD2!$A$2:$K$5000,10,FALSE)),0,VLOOKUP($Y$1*1000+F5,年齢別人口集計表AD2!$A$2:$K$5000,10,FALSE))</f>
        <v>0</v>
      </c>
      <c r="I5" s="62">
        <f>SUM(G5:H5)</f>
        <v>0</v>
      </c>
      <c r="J5" s="63"/>
      <c r="K5" s="62">
        <v>11</v>
      </c>
      <c r="L5" s="62">
        <f>IF(ISNA(VLOOKUP($Y$1*1000+K5,年齢別人口集計表AD2!$A$2:$K$5000,9,FALSE)),0,VLOOKUP($Y$1*1000+K5,年齢別人口集計表AD2!$A$2:$K$5000,9,FALSE))</f>
        <v>1</v>
      </c>
      <c r="M5" s="62">
        <f>IF(ISNA(VLOOKUP($Y$1*1000+K5,年齢別人口集計表AD2!$A$2:$K$5000,10,FALSE)),0,VLOOKUP($Y$1*1000+K5,年齢別人口集計表AD2!$A$2:$K$5000,10,FALSE))</f>
        <v>0</v>
      </c>
      <c r="N5" s="62">
        <f>SUM(L5:M5)</f>
        <v>1</v>
      </c>
      <c r="O5" s="63"/>
      <c r="P5" s="62">
        <v>16</v>
      </c>
      <c r="Q5" s="62">
        <f>IF(ISNA(VLOOKUP($Y$1*1000+P5,年齢別人口集計表AD2!$A$2:$K$5000,9,FALSE)),0,VLOOKUP($Y$1*1000+P5,年齢別人口集計表AD2!$A$2:$K$5000,9,FALSE))</f>
        <v>0</v>
      </c>
      <c r="R5" s="62">
        <f>IF(ISNA(VLOOKUP($Y$1*1000+P5,年齢別人口集計表AD2!$A$2:$K$5000,10,FALSE)),0,VLOOKUP($Y$1*1000+P5,年齢別人口集計表AD2!$A$2:$K$5000,10,FALSE))</f>
        <v>0</v>
      </c>
      <c r="S5" s="62">
        <f>SUM(Q5:R5)</f>
        <v>0</v>
      </c>
      <c r="X5" s="57" t="s">
        <v>4</v>
      </c>
      <c r="Y5" s="57">
        <v>3</v>
      </c>
    </row>
    <row r="6" spans="1:25" x14ac:dyDescent="0.15">
      <c r="A6" s="62">
        <v>2</v>
      </c>
      <c r="B6" s="62">
        <f>IF(ISNA(VLOOKUP($Y$1*1000+A6,年齢別人口集計表AD2!$A$2:$K$5000,9,FALSE)),0,VLOOKUP($Y$1*1000+A6,年齢別人口集計表AD2!$A$2:$K$5000,9,FALSE))</f>
        <v>0</v>
      </c>
      <c r="C6" s="62">
        <f>IF(ISNA(VLOOKUP($Y$1*1000+A6,年齢別人口集計表AD2!$A$2:$K$5000,10,FALSE)),0,VLOOKUP($Y$1*1000+A6,年齢別人口集計表AD2!$A$2:$K$5000,10,FALSE))</f>
        <v>1</v>
      </c>
      <c r="D6" s="62">
        <f>SUM(B6:C6)</f>
        <v>1</v>
      </c>
      <c r="E6" s="63"/>
      <c r="F6" s="62">
        <v>7</v>
      </c>
      <c r="G6" s="62">
        <f>IF(ISNA(VLOOKUP($Y$1*1000+F6,年齢別人口集計表AD2!$A$2:$K$5000,9,FALSE)),0,VLOOKUP($Y$1*1000+F6,年齢別人口集計表AD2!$A$2:$K$5000,9,FALSE))</f>
        <v>0</v>
      </c>
      <c r="H6" s="62">
        <f>IF(ISNA(VLOOKUP($Y$1*1000+F6,年齢別人口集計表AD2!$A$2:$K$5000,10,FALSE)),0,VLOOKUP($Y$1*1000+F6,年齢別人口集計表AD2!$A$2:$K$5000,10,FALSE))</f>
        <v>1</v>
      </c>
      <c r="I6" s="62">
        <f>SUM(G6:H6)</f>
        <v>1</v>
      </c>
      <c r="J6" s="63"/>
      <c r="K6" s="62">
        <v>12</v>
      </c>
      <c r="L6" s="62">
        <f>IF(ISNA(VLOOKUP($Y$1*1000+K6,年齢別人口集計表AD2!$A$2:$K$5000,9,FALSE)),0,VLOOKUP($Y$1*1000+K6,年齢別人口集計表AD2!$A$2:$K$5000,9,FALSE))</f>
        <v>0</v>
      </c>
      <c r="M6" s="62">
        <f>IF(ISNA(VLOOKUP($Y$1*1000+K6,年齢別人口集計表AD2!$A$2:$K$5000,10,FALSE)),0,VLOOKUP($Y$1*1000+K6,年齢別人口集計表AD2!$A$2:$K$5000,10,FALSE))</f>
        <v>1</v>
      </c>
      <c r="N6" s="62">
        <f>SUM(L6:M6)</f>
        <v>1</v>
      </c>
      <c r="O6" s="63"/>
      <c r="P6" s="62">
        <v>17</v>
      </c>
      <c r="Q6" s="62">
        <f>IF(ISNA(VLOOKUP($Y$1*1000+P6,年齢別人口集計表AD2!$A$2:$K$5000,9,FALSE)),0,VLOOKUP($Y$1*1000+P6,年齢別人口集計表AD2!$A$2:$K$5000,9,FALSE))</f>
        <v>1</v>
      </c>
      <c r="R6" s="62">
        <f>IF(ISNA(VLOOKUP($Y$1*1000+P6,年齢別人口集計表AD2!$A$2:$K$5000,10,FALSE)),0,VLOOKUP($Y$1*1000+P6,年齢別人口集計表AD2!$A$2:$K$5000,10,FALSE))</f>
        <v>0</v>
      </c>
      <c r="S6" s="62">
        <f>SUM(Q6:R6)</f>
        <v>1</v>
      </c>
      <c r="X6" s="57" t="s">
        <v>5</v>
      </c>
      <c r="Y6" s="57">
        <v>4</v>
      </c>
    </row>
    <row r="7" spans="1:25" x14ac:dyDescent="0.15">
      <c r="A7" s="62">
        <v>3</v>
      </c>
      <c r="B7" s="62">
        <f>IF(ISNA(VLOOKUP($Y$1*1000+A7,年齢別人口集計表AD2!$A$2:$K$5000,9,FALSE)),0,VLOOKUP($Y$1*1000+A7,年齢別人口集計表AD2!$A$2:$K$5000,9,FALSE))</f>
        <v>0</v>
      </c>
      <c r="C7" s="62">
        <f>IF(ISNA(VLOOKUP($Y$1*1000+A7,年齢別人口集計表AD2!$A$2:$K$5000,10,FALSE)),0,VLOOKUP($Y$1*1000+A7,年齢別人口集計表AD2!$A$2:$K$5000,10,FALSE))</f>
        <v>0</v>
      </c>
      <c r="D7" s="62">
        <f>SUM(B7:C7)</f>
        <v>0</v>
      </c>
      <c r="E7" s="63"/>
      <c r="F7" s="62">
        <v>8</v>
      </c>
      <c r="G7" s="62">
        <f>IF(ISNA(VLOOKUP($Y$1*1000+F7,年齢別人口集計表AD2!$A$2:$K$5000,9,FALSE)),0,VLOOKUP($Y$1*1000+F7,年齢別人口集計表AD2!$A$2:$K$5000,9,FALSE))</f>
        <v>1</v>
      </c>
      <c r="H7" s="62">
        <f>IF(ISNA(VLOOKUP($Y$1*1000+F7,年齢別人口集計表AD2!$A$2:$K$5000,10,FALSE)),0,VLOOKUP($Y$1*1000+F7,年齢別人口集計表AD2!$A$2:$K$5000,10,FALSE))</f>
        <v>0</v>
      </c>
      <c r="I7" s="62">
        <f>SUM(G7:H7)</f>
        <v>1</v>
      </c>
      <c r="J7" s="63"/>
      <c r="K7" s="62">
        <v>13</v>
      </c>
      <c r="L7" s="62">
        <f>IF(ISNA(VLOOKUP($Y$1*1000+K7,年齢別人口集計表AD2!$A$2:$K$5000,9,FALSE)),0,VLOOKUP($Y$1*1000+K7,年齢別人口集計表AD2!$A$2:$K$5000,9,FALSE))</f>
        <v>0</v>
      </c>
      <c r="M7" s="62">
        <f>IF(ISNA(VLOOKUP($Y$1*1000+K7,年齢別人口集計表AD2!$A$2:$K$5000,10,FALSE)),0,VLOOKUP($Y$1*1000+K7,年齢別人口集計表AD2!$A$2:$K$5000,10,FALSE))</f>
        <v>0</v>
      </c>
      <c r="N7" s="62">
        <f>SUM(L7:M7)</f>
        <v>0</v>
      </c>
      <c r="O7" s="63"/>
      <c r="P7" s="62">
        <v>18</v>
      </c>
      <c r="Q7" s="62">
        <f>IF(ISNA(VLOOKUP($Y$1*1000+P7,年齢別人口集計表AD2!$A$2:$K$5000,9,FALSE)),0,VLOOKUP($Y$1*1000+P7,年齢別人口集計表AD2!$A$2:$K$5000,9,FALSE))</f>
        <v>0</v>
      </c>
      <c r="R7" s="62">
        <f>IF(ISNA(VLOOKUP($Y$1*1000+P7,年齢別人口集計表AD2!$A$2:$K$5000,10,FALSE)),0,VLOOKUP($Y$1*1000+P7,年齢別人口集計表AD2!$A$2:$K$5000,10,FALSE))</f>
        <v>1</v>
      </c>
      <c r="S7" s="62">
        <f>SUM(Q7:R7)</f>
        <v>1</v>
      </c>
      <c r="X7" s="57" t="s">
        <v>6</v>
      </c>
      <c r="Y7" s="57">
        <v>5</v>
      </c>
    </row>
    <row r="8" spans="1:25" x14ac:dyDescent="0.15">
      <c r="A8" s="62">
        <v>4</v>
      </c>
      <c r="B8" s="62">
        <f>IF(ISNA(VLOOKUP($Y$1*1000+A8,年齢別人口集計表AD2!$A$2:$K$5000,9,FALSE)),0,VLOOKUP($Y$1*1000+A8,年齢別人口集計表AD2!$A$2:$K$5000,9,FALSE))</f>
        <v>1</v>
      </c>
      <c r="C8" s="62">
        <f>IF(ISNA(VLOOKUP($Y$1*1000+A8,年齢別人口集計表AD2!$A$2:$K$5000,10,FALSE)),0,VLOOKUP($Y$1*1000+A8,年齢別人口集計表AD2!$A$2:$K$5000,10,FALSE))</f>
        <v>0</v>
      </c>
      <c r="D8" s="62">
        <f>SUM(B8:C8)</f>
        <v>1</v>
      </c>
      <c r="E8" s="63"/>
      <c r="F8" s="62">
        <v>9</v>
      </c>
      <c r="G8" s="62">
        <f>IF(ISNA(VLOOKUP($Y$1*1000+F8,年齢別人口集計表AD2!$A$2:$K$5000,9,FALSE)),0,VLOOKUP($Y$1*1000+F8,年齢別人口集計表AD2!$A$2:$K$5000,9,FALSE))</f>
        <v>0</v>
      </c>
      <c r="H8" s="62">
        <f>IF(ISNA(VLOOKUP($Y$1*1000+F8,年齢別人口集計表AD2!$A$2:$K$5000,10,FALSE)),0,VLOOKUP($Y$1*1000+F8,年齢別人口集計表AD2!$A$2:$K$5000,10,FALSE))</f>
        <v>0</v>
      </c>
      <c r="I8" s="62">
        <f>SUM(G8:H8)</f>
        <v>0</v>
      </c>
      <c r="J8" s="63"/>
      <c r="K8" s="62">
        <v>14</v>
      </c>
      <c r="L8" s="62">
        <f>IF(ISNA(VLOOKUP($Y$1*1000+K8,年齢別人口集計表AD2!$A$2:$K$5000,9,FALSE)),0,VLOOKUP($Y$1*1000+K8,年齢別人口集計表AD2!$A$2:$K$5000,9,FALSE))</f>
        <v>0</v>
      </c>
      <c r="M8" s="62">
        <f>IF(ISNA(VLOOKUP($Y$1*1000+K8,年齢別人口集計表AD2!$A$2:$K$5000,10,FALSE)),0,VLOOKUP($Y$1*1000+K8,年齢別人口集計表AD2!$A$2:$K$5000,10,FALSE))</f>
        <v>1</v>
      </c>
      <c r="N8" s="62">
        <f>SUM(L8:M8)</f>
        <v>1</v>
      </c>
      <c r="O8" s="63"/>
      <c r="P8" s="62">
        <v>19</v>
      </c>
      <c r="Q8" s="62">
        <f>IF(ISNA(VLOOKUP($Y$1*1000+P8,年齢別人口集計表AD2!$A$2:$K$5000,9,FALSE)),0,VLOOKUP($Y$1*1000+P8,年齢別人口集計表AD2!$A$2:$K$5000,9,FALSE))</f>
        <v>0</v>
      </c>
      <c r="R8" s="62">
        <f>IF(ISNA(VLOOKUP($Y$1*1000+P8,年齢別人口集計表AD2!$A$2:$K$5000,10,FALSE)),0,VLOOKUP($Y$1*1000+P8,年齢別人口集計表AD2!$A$2:$K$5000,10,FALSE))</f>
        <v>1</v>
      </c>
      <c r="S8" s="62">
        <f>SUM(Q8:R8)</f>
        <v>1</v>
      </c>
      <c r="X8" s="57" t="s">
        <v>7</v>
      </c>
      <c r="Y8" s="57">
        <v>6</v>
      </c>
    </row>
    <row r="9" spans="1:25" x14ac:dyDescent="0.15">
      <c r="A9" s="64" t="s">
        <v>91</v>
      </c>
      <c r="B9" s="62">
        <f>SUM(B4:B8)</f>
        <v>1</v>
      </c>
      <c r="C9" s="62">
        <f>SUM(C4:C8)</f>
        <v>2</v>
      </c>
      <c r="D9" s="62">
        <f>SUM(D4:D8)</f>
        <v>3</v>
      </c>
      <c r="E9" s="63"/>
      <c r="F9" s="64" t="s">
        <v>91</v>
      </c>
      <c r="G9" s="62">
        <f>SUM(G4:G8)</f>
        <v>1</v>
      </c>
      <c r="H9" s="62">
        <f>SUM(H4:H8)</f>
        <v>2</v>
      </c>
      <c r="I9" s="62">
        <f>SUM(I4:I8)</f>
        <v>3</v>
      </c>
      <c r="J9" s="63"/>
      <c r="K9" s="64" t="s">
        <v>91</v>
      </c>
      <c r="L9" s="62">
        <f>SUM(L4:L8)</f>
        <v>2</v>
      </c>
      <c r="M9" s="62">
        <f>SUM(M4:M8)</f>
        <v>2</v>
      </c>
      <c r="N9" s="62">
        <f>SUM(N4:N8)</f>
        <v>4</v>
      </c>
      <c r="O9" s="63"/>
      <c r="P9" s="64" t="s">
        <v>91</v>
      </c>
      <c r="Q9" s="62">
        <f>SUM(Q4:Q8)</f>
        <v>1</v>
      </c>
      <c r="R9" s="62">
        <f>SUM(R4:R8)</f>
        <v>2</v>
      </c>
      <c r="S9" s="62">
        <f>SUM(S4:S8)</f>
        <v>3</v>
      </c>
      <c r="U9" s="65">
        <f>Q9+L9+G9+B9</f>
        <v>5</v>
      </c>
      <c r="V9" s="65">
        <f>R9+M9+H9+C9</f>
        <v>8</v>
      </c>
      <c r="X9" s="57" t="s">
        <v>8</v>
      </c>
      <c r="Y9" s="57">
        <v>7</v>
      </c>
    </row>
    <row r="10" spans="1:25" x14ac:dyDescent="0.15">
      <c r="A10" s="66"/>
      <c r="B10" s="66"/>
      <c r="C10" s="66"/>
      <c r="D10" s="66"/>
      <c r="F10" s="66"/>
      <c r="G10" s="66"/>
      <c r="H10" s="66"/>
      <c r="I10" s="66"/>
      <c r="K10" s="66"/>
      <c r="L10" s="66"/>
      <c r="M10" s="66"/>
      <c r="N10" s="66"/>
      <c r="P10" s="66"/>
      <c r="Q10" s="66"/>
      <c r="R10" s="66"/>
      <c r="S10" s="66"/>
      <c r="X10" s="57" t="s">
        <v>9</v>
      </c>
      <c r="Y10" s="57">
        <v>8</v>
      </c>
    </row>
    <row r="11" spans="1:25" x14ac:dyDescent="0.15">
      <c r="A11" s="64" t="s">
        <v>0</v>
      </c>
      <c r="B11" s="64" t="s">
        <v>89</v>
      </c>
      <c r="C11" s="64" t="s">
        <v>90</v>
      </c>
      <c r="D11" s="64" t="s">
        <v>91</v>
      </c>
      <c r="E11" s="63"/>
      <c r="F11" s="64" t="s">
        <v>0</v>
      </c>
      <c r="G11" s="64" t="s">
        <v>89</v>
      </c>
      <c r="H11" s="64" t="s">
        <v>90</v>
      </c>
      <c r="I11" s="64" t="s">
        <v>91</v>
      </c>
      <c r="J11" s="63"/>
      <c r="K11" s="64" t="s">
        <v>0</v>
      </c>
      <c r="L11" s="64" t="s">
        <v>89</v>
      </c>
      <c r="M11" s="64" t="s">
        <v>90</v>
      </c>
      <c r="N11" s="64" t="s">
        <v>91</v>
      </c>
      <c r="O11" s="63"/>
      <c r="P11" s="64" t="s">
        <v>0</v>
      </c>
      <c r="Q11" s="64" t="s">
        <v>89</v>
      </c>
      <c r="R11" s="64" t="s">
        <v>90</v>
      </c>
      <c r="S11" s="64" t="s">
        <v>91</v>
      </c>
      <c r="X11" s="57" t="s">
        <v>10</v>
      </c>
      <c r="Y11" s="57">
        <v>9</v>
      </c>
    </row>
    <row r="12" spans="1:25" x14ac:dyDescent="0.15">
      <c r="A12" s="62">
        <v>20</v>
      </c>
      <c r="B12" s="62">
        <f>IF(ISNA(VLOOKUP($Y$1*1000+A12,年齢別人口集計表AD2!$A$2:$K$5000,9,FALSE)),0,VLOOKUP($Y$1*1000+A12,年齢別人口集計表AD2!$A$2:$K$5000,9,FALSE))</f>
        <v>1</v>
      </c>
      <c r="C12" s="62">
        <f>IF(ISNA(VLOOKUP($Y$1*1000+A12,年齢別人口集計表AD2!$A$2:$K$5000,10,FALSE)),0,VLOOKUP($Y$1*1000+A12,年齢別人口集計表AD2!$A$2:$K$5000,10,FALSE))</f>
        <v>0</v>
      </c>
      <c r="D12" s="62">
        <f>SUM(B12:C12)</f>
        <v>1</v>
      </c>
      <c r="E12" s="63"/>
      <c r="F12" s="62">
        <v>25</v>
      </c>
      <c r="G12" s="62">
        <f>IF(ISNA(VLOOKUP($Y$1*1000+F12,年齢別人口集計表AD2!$A$2:$K$5000,9,FALSE)),0,VLOOKUP($Y$1*1000+F12,年齢別人口集計表AD2!$A$2:$K$5000,9,FALSE))</f>
        <v>0</v>
      </c>
      <c r="H12" s="62">
        <f>IF(ISNA(VLOOKUP($Y$1*1000+F12,年齢別人口集計表AD2!$A$2:$K$5000,10,FALSE)),0,VLOOKUP($Y$1*1000+F12,年齢別人口集計表AD2!$A$2:$K$5000,10,FALSE))</f>
        <v>1</v>
      </c>
      <c r="I12" s="62">
        <f>SUM(G12:H12)</f>
        <v>1</v>
      </c>
      <c r="J12" s="63"/>
      <c r="K12" s="62">
        <v>30</v>
      </c>
      <c r="L12" s="62">
        <f>IF(ISNA(VLOOKUP($Y$1*1000+K12,年齢別人口集計表AD2!$A$2:$K$5000,9,FALSE)),0,VLOOKUP($Y$1*1000+K12,年齢別人口集計表AD2!$A$2:$K$5000,9,FALSE))</f>
        <v>1</v>
      </c>
      <c r="M12" s="62">
        <f>IF(ISNA(VLOOKUP($Y$1*1000+K12,年齢別人口集計表AD2!$A$2:$K$5000,10,FALSE)),0,VLOOKUP($Y$1*1000+K12,年齢別人口集計表AD2!$A$2:$K$5000,10,FALSE))</f>
        <v>0</v>
      </c>
      <c r="N12" s="62">
        <f>SUM(L12:M12)</f>
        <v>1</v>
      </c>
      <c r="O12" s="63"/>
      <c r="P12" s="62">
        <v>35</v>
      </c>
      <c r="Q12" s="62">
        <f>IF(ISNA(VLOOKUP($Y$1*1000+P12,年齢別人口集計表AD2!$A$2:$K$5000,9,FALSE)),0,VLOOKUP($Y$1*1000+P12,年齢別人口集計表AD2!$A$2:$K$5000,9,FALSE))</f>
        <v>0</v>
      </c>
      <c r="R12" s="62">
        <f>IF(ISNA(VLOOKUP($Y$1*1000+P12,年齢別人口集計表AD2!$A$2:$K$5000,10,FALSE)),0,VLOOKUP($Y$1*1000+P12,年齢別人口集計表AD2!$A$2:$K$5000,10,FALSE))</f>
        <v>1</v>
      </c>
      <c r="S12" s="62">
        <f>SUM(Q12:R12)</f>
        <v>1</v>
      </c>
      <c r="X12" s="57" t="s">
        <v>11</v>
      </c>
      <c r="Y12" s="57">
        <v>10</v>
      </c>
    </row>
    <row r="13" spans="1:25" x14ac:dyDescent="0.15">
      <c r="A13" s="62">
        <v>21</v>
      </c>
      <c r="B13" s="62">
        <f>IF(ISNA(VLOOKUP($Y$1*1000+A13,年齢別人口集計表AD2!$A$2:$K$5000,9,FALSE)),0,VLOOKUP($Y$1*1000+A13,年齢別人口集計表AD2!$A$2:$K$5000,9,FALSE))</f>
        <v>1</v>
      </c>
      <c r="C13" s="62">
        <f>IF(ISNA(VLOOKUP($Y$1*1000+A13,年齢別人口集計表AD2!$A$2:$K$5000,10,FALSE)),0,VLOOKUP($Y$1*1000+A13,年齢別人口集計表AD2!$A$2:$K$5000,10,FALSE))</f>
        <v>2</v>
      </c>
      <c r="D13" s="62">
        <f>SUM(B13:C13)</f>
        <v>3</v>
      </c>
      <c r="E13" s="63"/>
      <c r="F13" s="62">
        <v>26</v>
      </c>
      <c r="G13" s="62">
        <f>IF(ISNA(VLOOKUP($Y$1*1000+F13,年齢別人口集計表AD2!$A$2:$K$5000,9,FALSE)),0,VLOOKUP($Y$1*1000+F13,年齢別人口集計表AD2!$A$2:$K$5000,9,FALSE))</f>
        <v>2</v>
      </c>
      <c r="H13" s="62">
        <f>IF(ISNA(VLOOKUP($Y$1*1000+F13,年齢別人口集計表AD2!$A$2:$K$5000,10,FALSE)),0,VLOOKUP($Y$1*1000+F13,年齢別人口集計表AD2!$A$2:$K$5000,10,FALSE))</f>
        <v>0</v>
      </c>
      <c r="I13" s="62">
        <f>SUM(G13:H13)</f>
        <v>2</v>
      </c>
      <c r="J13" s="63"/>
      <c r="K13" s="62">
        <v>31</v>
      </c>
      <c r="L13" s="62">
        <f>IF(ISNA(VLOOKUP($Y$1*1000+K13,年齢別人口集計表AD2!$A$2:$K$5000,9,FALSE)),0,VLOOKUP($Y$1*1000+K13,年齢別人口集計表AD2!$A$2:$K$5000,9,FALSE))</f>
        <v>1</v>
      </c>
      <c r="M13" s="62">
        <f>IF(ISNA(VLOOKUP($Y$1*1000+K13,年齢別人口集計表AD2!$A$2:$K$5000,10,FALSE)),0,VLOOKUP($Y$1*1000+K13,年齢別人口集計表AD2!$A$2:$K$5000,10,FALSE))</f>
        <v>0</v>
      </c>
      <c r="N13" s="62">
        <f>SUM(L13:M13)</f>
        <v>1</v>
      </c>
      <c r="O13" s="63"/>
      <c r="P13" s="62">
        <v>36</v>
      </c>
      <c r="Q13" s="62">
        <f>IF(ISNA(VLOOKUP($Y$1*1000+P13,年齢別人口集計表AD2!$A$2:$K$5000,9,FALSE)),0,VLOOKUP($Y$1*1000+P13,年齢別人口集計表AD2!$A$2:$K$5000,9,FALSE))</f>
        <v>1</v>
      </c>
      <c r="R13" s="62">
        <f>IF(ISNA(VLOOKUP($Y$1*1000+P13,年齢別人口集計表AD2!$A$2:$K$5000,10,FALSE)),0,VLOOKUP($Y$1*1000+P13,年齢別人口集計表AD2!$A$2:$K$5000,10,FALSE))</f>
        <v>0</v>
      </c>
      <c r="S13" s="62">
        <f>SUM(Q13:R13)</f>
        <v>1</v>
      </c>
      <c r="X13" s="57" t="s">
        <v>12</v>
      </c>
      <c r="Y13" s="57">
        <v>11</v>
      </c>
    </row>
    <row r="14" spans="1:25" x14ac:dyDescent="0.15">
      <c r="A14" s="62">
        <v>22</v>
      </c>
      <c r="B14" s="62">
        <f>IF(ISNA(VLOOKUP($Y$1*1000+A14,年齢別人口集計表AD2!$A$2:$K$5000,9,FALSE)),0,VLOOKUP($Y$1*1000+A14,年齢別人口集計表AD2!$A$2:$K$5000,9,FALSE))</f>
        <v>1</v>
      </c>
      <c r="C14" s="62">
        <f>IF(ISNA(VLOOKUP($Y$1*1000+A14,年齢別人口集計表AD2!$A$2:$K$5000,10,FALSE)),0,VLOOKUP($Y$1*1000+A14,年齢別人口集計表AD2!$A$2:$K$5000,10,FALSE))</f>
        <v>0</v>
      </c>
      <c r="D14" s="62">
        <f>SUM(B14:C14)</f>
        <v>1</v>
      </c>
      <c r="E14" s="63"/>
      <c r="F14" s="62">
        <v>27</v>
      </c>
      <c r="G14" s="62">
        <f>IF(ISNA(VLOOKUP($Y$1*1000+F14,年齢別人口集計表AD2!$A$2:$K$5000,9,FALSE)),0,VLOOKUP($Y$1*1000+F14,年齢別人口集計表AD2!$A$2:$K$5000,9,FALSE))</f>
        <v>1</v>
      </c>
      <c r="H14" s="62">
        <f>IF(ISNA(VLOOKUP($Y$1*1000+F14,年齢別人口集計表AD2!$A$2:$K$5000,10,FALSE)),0,VLOOKUP($Y$1*1000+F14,年齢別人口集計表AD2!$A$2:$K$5000,10,FALSE))</f>
        <v>0</v>
      </c>
      <c r="I14" s="62">
        <f>SUM(G14:H14)</f>
        <v>1</v>
      </c>
      <c r="J14" s="63"/>
      <c r="K14" s="62">
        <v>32</v>
      </c>
      <c r="L14" s="62">
        <f>IF(ISNA(VLOOKUP($Y$1*1000+K14,年齢別人口集計表AD2!$A$2:$K$5000,9,FALSE)),0,VLOOKUP($Y$1*1000+K14,年齢別人口集計表AD2!$A$2:$K$5000,9,FALSE))</f>
        <v>1</v>
      </c>
      <c r="M14" s="62">
        <f>IF(ISNA(VLOOKUP($Y$1*1000+K14,年齢別人口集計表AD2!$A$2:$K$5000,10,FALSE)),0,VLOOKUP($Y$1*1000+K14,年齢別人口集計表AD2!$A$2:$K$5000,10,FALSE))</f>
        <v>1</v>
      </c>
      <c r="N14" s="62">
        <f>SUM(L14:M14)</f>
        <v>2</v>
      </c>
      <c r="O14" s="63"/>
      <c r="P14" s="62">
        <v>37</v>
      </c>
      <c r="Q14" s="62">
        <f>IF(ISNA(VLOOKUP($Y$1*1000+P14,年齢別人口集計表AD2!$A$2:$K$5000,9,FALSE)),0,VLOOKUP($Y$1*1000+P14,年齢別人口集計表AD2!$A$2:$K$5000,9,FALSE))</f>
        <v>2</v>
      </c>
      <c r="R14" s="62">
        <f>IF(ISNA(VLOOKUP($Y$1*1000+P14,年齢別人口集計表AD2!$A$2:$K$5000,10,FALSE)),0,VLOOKUP($Y$1*1000+P14,年齢別人口集計表AD2!$A$2:$K$5000,10,FALSE))</f>
        <v>1</v>
      </c>
      <c r="S14" s="62">
        <f>SUM(Q14:R14)</f>
        <v>3</v>
      </c>
      <c r="X14" s="57" t="s">
        <v>13</v>
      </c>
      <c r="Y14" s="57">
        <v>12</v>
      </c>
    </row>
    <row r="15" spans="1:25" x14ac:dyDescent="0.15">
      <c r="A15" s="62">
        <v>23</v>
      </c>
      <c r="B15" s="62">
        <f>IF(ISNA(VLOOKUP($Y$1*1000+A15,年齢別人口集計表AD2!$A$2:$K$5000,9,FALSE)),0,VLOOKUP($Y$1*1000+A15,年齢別人口集計表AD2!$A$2:$K$5000,9,FALSE))</f>
        <v>2</v>
      </c>
      <c r="C15" s="62">
        <f>IF(ISNA(VLOOKUP($Y$1*1000+A15,年齢別人口集計表AD2!$A$2:$K$5000,10,FALSE)),0,VLOOKUP($Y$1*1000+A15,年齢別人口集計表AD2!$A$2:$K$5000,10,FALSE))</f>
        <v>0</v>
      </c>
      <c r="D15" s="62">
        <f>SUM(B15:C15)</f>
        <v>2</v>
      </c>
      <c r="E15" s="63"/>
      <c r="F15" s="62">
        <v>28</v>
      </c>
      <c r="G15" s="62">
        <f>IF(ISNA(VLOOKUP($Y$1*1000+F15,年齢別人口集計表AD2!$A$2:$K$5000,9,FALSE)),0,VLOOKUP($Y$1*1000+F15,年齢別人口集計表AD2!$A$2:$K$5000,9,FALSE))</f>
        <v>0</v>
      </c>
      <c r="H15" s="62">
        <f>IF(ISNA(VLOOKUP($Y$1*1000+F15,年齢別人口集計表AD2!$A$2:$K$5000,10,FALSE)),0,VLOOKUP($Y$1*1000+F15,年齢別人口集計表AD2!$A$2:$K$5000,10,FALSE))</f>
        <v>0</v>
      </c>
      <c r="I15" s="62">
        <f>SUM(G15:H15)</f>
        <v>0</v>
      </c>
      <c r="J15" s="63"/>
      <c r="K15" s="62">
        <v>33</v>
      </c>
      <c r="L15" s="62">
        <f>IF(ISNA(VLOOKUP($Y$1*1000+K15,年齢別人口集計表AD2!$A$2:$K$5000,9,FALSE)),0,VLOOKUP($Y$1*1000+K15,年齢別人口集計表AD2!$A$2:$K$5000,9,FALSE))</f>
        <v>0</v>
      </c>
      <c r="M15" s="62">
        <f>IF(ISNA(VLOOKUP($Y$1*1000+K15,年齢別人口集計表AD2!$A$2:$K$5000,10,FALSE)),0,VLOOKUP($Y$1*1000+K15,年齢別人口集計表AD2!$A$2:$K$5000,10,FALSE))</f>
        <v>0</v>
      </c>
      <c r="N15" s="62">
        <f>SUM(L15:M15)</f>
        <v>0</v>
      </c>
      <c r="O15" s="63"/>
      <c r="P15" s="62">
        <v>38</v>
      </c>
      <c r="Q15" s="62">
        <f>IF(ISNA(VLOOKUP($Y$1*1000+P15,年齢別人口集計表AD2!$A$2:$K$5000,9,FALSE)),0,VLOOKUP($Y$1*1000+P15,年齢別人口集計表AD2!$A$2:$K$5000,9,FALSE))</f>
        <v>1</v>
      </c>
      <c r="R15" s="62">
        <f>IF(ISNA(VLOOKUP($Y$1*1000+P15,年齢別人口集計表AD2!$A$2:$K$5000,10,FALSE)),0,VLOOKUP($Y$1*1000+P15,年齢別人口集計表AD2!$A$2:$K$5000,10,FALSE))</f>
        <v>0</v>
      </c>
      <c r="S15" s="62">
        <f>SUM(Q15:R15)</f>
        <v>1</v>
      </c>
      <c r="X15" s="57" t="s">
        <v>14</v>
      </c>
      <c r="Y15" s="57">
        <v>13</v>
      </c>
    </row>
    <row r="16" spans="1:25" x14ac:dyDescent="0.15">
      <c r="A16" s="62">
        <v>24</v>
      </c>
      <c r="B16" s="62">
        <f>IF(ISNA(VLOOKUP($Y$1*1000+A16,年齢別人口集計表AD2!$A$2:$K$5000,9,FALSE)),0,VLOOKUP($Y$1*1000+A16,年齢別人口集計表AD2!$A$2:$K$5000,9,FALSE))</f>
        <v>1</v>
      </c>
      <c r="C16" s="62">
        <f>IF(ISNA(VLOOKUP($Y$1*1000+A16,年齢別人口集計表AD2!$A$2:$K$5000,10,FALSE)),0,VLOOKUP($Y$1*1000+A16,年齢別人口集計表AD2!$A$2:$K$5000,10,FALSE))</f>
        <v>2</v>
      </c>
      <c r="D16" s="62">
        <f>SUM(B16:C16)</f>
        <v>3</v>
      </c>
      <c r="E16" s="63"/>
      <c r="F16" s="62">
        <v>29</v>
      </c>
      <c r="G16" s="62">
        <f>IF(ISNA(VLOOKUP($Y$1*1000+F16,年齢別人口集計表AD2!$A$2:$K$5000,9,FALSE)),0,VLOOKUP($Y$1*1000+F16,年齢別人口集計表AD2!$A$2:$K$5000,9,FALSE))</f>
        <v>0</v>
      </c>
      <c r="H16" s="62">
        <f>IF(ISNA(VLOOKUP($Y$1*1000+F16,年齢別人口集計表AD2!$A$2:$K$5000,10,FALSE)),0,VLOOKUP($Y$1*1000+F16,年齢別人口集計表AD2!$A$2:$K$5000,10,FALSE))</f>
        <v>0</v>
      </c>
      <c r="I16" s="62">
        <f>SUM(G16:H16)</f>
        <v>0</v>
      </c>
      <c r="J16" s="63"/>
      <c r="K16" s="62">
        <v>34</v>
      </c>
      <c r="L16" s="62">
        <f>IF(ISNA(VLOOKUP($Y$1*1000+K16,年齢別人口集計表AD2!$A$2:$K$5000,9,FALSE)),0,VLOOKUP($Y$1*1000+K16,年齢別人口集計表AD2!$A$2:$K$5000,9,FALSE))</f>
        <v>0</v>
      </c>
      <c r="M16" s="62">
        <f>IF(ISNA(VLOOKUP($Y$1*1000+K16,年齢別人口集計表AD2!$A$2:$K$5000,10,FALSE)),0,VLOOKUP($Y$1*1000+K16,年齢別人口集計表AD2!$A$2:$K$5000,10,FALSE))</f>
        <v>0</v>
      </c>
      <c r="N16" s="62">
        <f>SUM(L16:M16)</f>
        <v>0</v>
      </c>
      <c r="O16" s="63"/>
      <c r="P16" s="62">
        <v>39</v>
      </c>
      <c r="Q16" s="62">
        <f>IF(ISNA(VLOOKUP($Y$1*1000+P16,年齢別人口集計表AD2!$A$2:$K$5000,9,FALSE)),0,VLOOKUP($Y$1*1000+P16,年齢別人口集計表AD2!$A$2:$K$5000,9,FALSE))</f>
        <v>0</v>
      </c>
      <c r="R16" s="62">
        <f>IF(ISNA(VLOOKUP($Y$1*1000+P16,年齢別人口集計表AD2!$A$2:$K$5000,10,FALSE)),0,VLOOKUP($Y$1*1000+P16,年齢別人口集計表AD2!$A$2:$K$5000,10,FALSE))</f>
        <v>1</v>
      </c>
      <c r="S16" s="62">
        <f>SUM(Q16:R16)</f>
        <v>1</v>
      </c>
      <c r="X16" s="57" t="s">
        <v>15</v>
      </c>
      <c r="Y16" s="57">
        <v>14</v>
      </c>
    </row>
    <row r="17" spans="1:25" x14ac:dyDescent="0.15">
      <c r="A17" s="64" t="s">
        <v>91</v>
      </c>
      <c r="B17" s="62">
        <f>SUM(B12:B16)</f>
        <v>6</v>
      </c>
      <c r="C17" s="62">
        <f>SUM(C12:C16)</f>
        <v>4</v>
      </c>
      <c r="D17" s="62">
        <f>SUM(D12:D16)</f>
        <v>10</v>
      </c>
      <c r="E17" s="63"/>
      <c r="F17" s="64" t="s">
        <v>91</v>
      </c>
      <c r="G17" s="62">
        <f>SUM(G12:G16)</f>
        <v>3</v>
      </c>
      <c r="H17" s="62">
        <f>SUM(H12:H16)</f>
        <v>1</v>
      </c>
      <c r="I17" s="62">
        <f>SUM(I12:I16)</f>
        <v>4</v>
      </c>
      <c r="J17" s="63"/>
      <c r="K17" s="64" t="s">
        <v>91</v>
      </c>
      <c r="L17" s="62">
        <f>SUM(L12:L16)</f>
        <v>3</v>
      </c>
      <c r="M17" s="62">
        <f>SUM(M12:M16)</f>
        <v>1</v>
      </c>
      <c r="N17" s="62">
        <f>SUM(N12:N16)</f>
        <v>4</v>
      </c>
      <c r="O17" s="63"/>
      <c r="P17" s="64" t="s">
        <v>91</v>
      </c>
      <c r="Q17" s="62">
        <f>SUM(Q12:Q16)</f>
        <v>4</v>
      </c>
      <c r="R17" s="62">
        <f>SUM(R12:R16)</f>
        <v>3</v>
      </c>
      <c r="S17" s="62">
        <f>SUM(S12:S16)</f>
        <v>7</v>
      </c>
      <c r="U17" s="65">
        <f>Q17+L17+G17+B17</f>
        <v>16</v>
      </c>
      <c r="V17" s="65">
        <f>R17+M17+H17+C17</f>
        <v>9</v>
      </c>
      <c r="X17" s="57" t="s">
        <v>16</v>
      </c>
      <c r="Y17" s="57">
        <v>15</v>
      </c>
    </row>
    <row r="18" spans="1:25" x14ac:dyDescent="0.15">
      <c r="A18" s="66"/>
      <c r="B18" s="66"/>
      <c r="C18" s="66"/>
      <c r="D18" s="66"/>
      <c r="F18" s="66"/>
      <c r="G18" s="66"/>
      <c r="H18" s="66"/>
      <c r="I18" s="66"/>
      <c r="K18" s="66"/>
      <c r="L18" s="66"/>
      <c r="M18" s="66"/>
      <c r="N18" s="66"/>
      <c r="P18" s="66"/>
      <c r="Q18" s="66"/>
      <c r="R18" s="66"/>
      <c r="S18" s="66"/>
      <c r="X18" s="57" t="s">
        <v>17</v>
      </c>
      <c r="Y18" s="57">
        <v>16</v>
      </c>
    </row>
    <row r="19" spans="1:25" x14ac:dyDescent="0.15">
      <c r="A19" s="64" t="s">
        <v>0</v>
      </c>
      <c r="B19" s="64" t="s">
        <v>89</v>
      </c>
      <c r="C19" s="64" t="s">
        <v>90</v>
      </c>
      <c r="D19" s="64" t="s">
        <v>91</v>
      </c>
      <c r="E19" s="63"/>
      <c r="F19" s="64" t="s">
        <v>0</v>
      </c>
      <c r="G19" s="64" t="s">
        <v>89</v>
      </c>
      <c r="H19" s="64" t="s">
        <v>90</v>
      </c>
      <c r="I19" s="64" t="s">
        <v>91</v>
      </c>
      <c r="J19" s="63"/>
      <c r="K19" s="64" t="s">
        <v>0</v>
      </c>
      <c r="L19" s="64" t="s">
        <v>89</v>
      </c>
      <c r="M19" s="64" t="s">
        <v>90</v>
      </c>
      <c r="N19" s="64" t="s">
        <v>91</v>
      </c>
      <c r="O19" s="63"/>
      <c r="P19" s="64" t="s">
        <v>0</v>
      </c>
      <c r="Q19" s="64" t="s">
        <v>89</v>
      </c>
      <c r="R19" s="64" t="s">
        <v>90</v>
      </c>
      <c r="S19" s="64" t="s">
        <v>91</v>
      </c>
      <c r="X19" s="57" t="s">
        <v>18</v>
      </c>
      <c r="Y19" s="57">
        <v>17</v>
      </c>
    </row>
    <row r="20" spans="1:25" x14ac:dyDescent="0.15">
      <c r="A20" s="62">
        <v>40</v>
      </c>
      <c r="B20" s="62">
        <f>IF(ISNA(VLOOKUP($Y$1*1000+A20,年齢別人口集計表AD2!$A$2:$K$5000,9,FALSE)),0,VLOOKUP($Y$1*1000+A20,年齢別人口集計表AD2!$A$2:$K$5000,9,FALSE))</f>
        <v>1</v>
      </c>
      <c r="C20" s="62">
        <f>IF(ISNA(VLOOKUP($Y$1*1000+A20,年齢別人口集計表AD2!$A$2:$K$5000,10,FALSE)),0,VLOOKUP($Y$1*1000+A20,年齢別人口集計表AD2!$A$2:$K$5000,10,FALSE))</f>
        <v>2</v>
      </c>
      <c r="D20" s="62">
        <f>SUM(B20:C20)</f>
        <v>3</v>
      </c>
      <c r="E20" s="63"/>
      <c r="F20" s="62">
        <v>45</v>
      </c>
      <c r="G20" s="62">
        <f>IF(ISNA(VLOOKUP($Y$1*1000+F20,年齢別人口集計表AD2!$A$2:$K$5000,9,FALSE)),0,VLOOKUP($Y$1*1000+F20,年齢別人口集計表AD2!$A$2:$K$5000,9,FALSE))</f>
        <v>4</v>
      </c>
      <c r="H20" s="62">
        <f>IF(ISNA(VLOOKUP($Y$1*1000+F20,年齢別人口集計表AD2!$A$2:$K$5000,10,FALSE)),0,VLOOKUP($Y$1*1000+F20,年齢別人口集計表AD2!$A$2:$K$5000,10,FALSE))</f>
        <v>2</v>
      </c>
      <c r="I20" s="62">
        <f>SUM(G20:H20)</f>
        <v>6</v>
      </c>
      <c r="J20" s="63"/>
      <c r="K20" s="62">
        <v>50</v>
      </c>
      <c r="L20" s="62">
        <f>IF(ISNA(VLOOKUP($Y$1*1000+K20,年齢別人口集計表AD2!$A$2:$K$5000,9,FALSE)),0,VLOOKUP($Y$1*1000+K20,年齢別人口集計表AD2!$A$2:$K$5000,9,FALSE))</f>
        <v>1</v>
      </c>
      <c r="M20" s="62">
        <f>IF(ISNA(VLOOKUP($Y$1*1000+K20,年齢別人口集計表AD2!$A$2:$K$5000,10,FALSE)),0,VLOOKUP($Y$1*1000+K20,年齢別人口集計表AD2!$A$2:$K$5000,10,FALSE))</f>
        <v>2</v>
      </c>
      <c r="N20" s="62">
        <f>SUM(L20:M20)</f>
        <v>3</v>
      </c>
      <c r="O20" s="63"/>
      <c r="P20" s="62">
        <v>55</v>
      </c>
      <c r="Q20" s="62">
        <f>IF(ISNA(VLOOKUP($Y$1*1000+P20,年齢別人口集計表AD2!$A$2:$K$5000,9,FALSE)),0,VLOOKUP($Y$1*1000+P20,年齢別人口集計表AD2!$A$2:$K$5000,9,FALSE))</f>
        <v>0</v>
      </c>
      <c r="R20" s="62">
        <f>IF(ISNA(VLOOKUP($Y$1*1000+P20,年齢別人口集計表AD2!$A$2:$K$5000,10,FALSE)),0,VLOOKUP($Y$1*1000+P20,年齢別人口集計表AD2!$A$2:$K$5000,10,FALSE))</f>
        <v>1</v>
      </c>
      <c r="S20" s="62">
        <f>SUM(Q20:R20)</f>
        <v>1</v>
      </c>
      <c r="X20" s="57" t="s">
        <v>19</v>
      </c>
      <c r="Y20" s="57">
        <v>18</v>
      </c>
    </row>
    <row r="21" spans="1:25" x14ac:dyDescent="0.15">
      <c r="A21" s="62">
        <v>41</v>
      </c>
      <c r="B21" s="62">
        <f>IF(ISNA(VLOOKUP($Y$1*1000+A21,年齢別人口集計表AD2!$A$2:$K$5000,9,FALSE)),0,VLOOKUP($Y$1*1000+A21,年齢別人口集計表AD2!$A$2:$K$5000,9,FALSE))</f>
        <v>1</v>
      </c>
      <c r="C21" s="62">
        <f>IF(ISNA(VLOOKUP($Y$1*1000+A21,年齢別人口集計表AD2!$A$2:$K$5000,10,FALSE)),0,VLOOKUP($Y$1*1000+A21,年齢別人口集計表AD2!$A$2:$K$5000,10,FALSE))</f>
        <v>1</v>
      </c>
      <c r="D21" s="62">
        <f>SUM(B21:C21)</f>
        <v>2</v>
      </c>
      <c r="E21" s="63"/>
      <c r="F21" s="62">
        <v>46</v>
      </c>
      <c r="G21" s="62">
        <f>IF(ISNA(VLOOKUP($Y$1*1000+F21,年齢別人口集計表AD2!$A$2:$K$5000,9,FALSE)),0,VLOOKUP($Y$1*1000+F21,年齢別人口集計表AD2!$A$2:$K$5000,9,FALSE))</f>
        <v>2</v>
      </c>
      <c r="H21" s="62">
        <f>IF(ISNA(VLOOKUP($Y$1*1000+F21,年齢別人口集計表AD2!$A$2:$K$5000,10,FALSE)),0,VLOOKUP($Y$1*1000+F21,年齢別人口集計表AD2!$A$2:$K$5000,10,FALSE))</f>
        <v>0</v>
      </c>
      <c r="I21" s="62">
        <f>SUM(G21:H21)</f>
        <v>2</v>
      </c>
      <c r="J21" s="63"/>
      <c r="K21" s="62">
        <v>51</v>
      </c>
      <c r="L21" s="62">
        <f>IF(ISNA(VLOOKUP($Y$1*1000+K21,年齢別人口集計表AD2!$A$2:$K$5000,9,FALSE)),0,VLOOKUP($Y$1*1000+K21,年齢別人口集計表AD2!$A$2:$K$5000,9,FALSE))</f>
        <v>3</v>
      </c>
      <c r="M21" s="62">
        <f>IF(ISNA(VLOOKUP($Y$1*1000+K21,年齢別人口集計表AD2!$A$2:$K$5000,10,FALSE)),0,VLOOKUP($Y$1*1000+K21,年齢別人口集計表AD2!$A$2:$K$5000,10,FALSE))</f>
        <v>3</v>
      </c>
      <c r="N21" s="62">
        <f>SUM(L21:M21)</f>
        <v>6</v>
      </c>
      <c r="O21" s="63"/>
      <c r="P21" s="62">
        <v>56</v>
      </c>
      <c r="Q21" s="62">
        <f>IF(ISNA(VLOOKUP($Y$1*1000+P21,年齢別人口集計表AD2!$A$2:$K$5000,9,FALSE)),0,VLOOKUP($Y$1*1000+P21,年齢別人口集計表AD2!$A$2:$K$5000,9,FALSE))</f>
        <v>0</v>
      </c>
      <c r="R21" s="62">
        <f>IF(ISNA(VLOOKUP($Y$1*1000+P21,年齢別人口集計表AD2!$A$2:$K$5000,10,FALSE)),0,VLOOKUP($Y$1*1000+P21,年齢別人口集計表AD2!$A$2:$K$5000,10,FALSE))</f>
        <v>2</v>
      </c>
      <c r="S21" s="62">
        <f>SUM(Q21:R21)</f>
        <v>2</v>
      </c>
      <c r="X21" s="57" t="s">
        <v>120</v>
      </c>
      <c r="Y21" s="57">
        <v>19</v>
      </c>
    </row>
    <row r="22" spans="1:25" x14ac:dyDescent="0.15">
      <c r="A22" s="62">
        <v>42</v>
      </c>
      <c r="B22" s="62">
        <f>IF(ISNA(VLOOKUP($Y$1*1000+A22,年齢別人口集計表AD2!$A$2:$K$5000,9,FALSE)),0,VLOOKUP($Y$1*1000+A22,年齢別人口集計表AD2!$A$2:$K$5000,9,FALSE))</f>
        <v>0</v>
      </c>
      <c r="C22" s="62">
        <f>IF(ISNA(VLOOKUP($Y$1*1000+A22,年齢別人口集計表AD2!$A$2:$K$5000,10,FALSE)),0,VLOOKUP($Y$1*1000+A22,年齢別人口集計表AD2!$A$2:$K$5000,10,FALSE))</f>
        <v>1</v>
      </c>
      <c r="D22" s="62">
        <f>SUM(B22:C22)</f>
        <v>1</v>
      </c>
      <c r="E22" s="63"/>
      <c r="F22" s="62">
        <v>47</v>
      </c>
      <c r="G22" s="62">
        <f>IF(ISNA(VLOOKUP($Y$1*1000+F22,年齢別人口集計表AD2!$A$2:$K$5000,9,FALSE)),0,VLOOKUP($Y$1*1000+F22,年齢別人口集計表AD2!$A$2:$K$5000,9,FALSE))</f>
        <v>2</v>
      </c>
      <c r="H22" s="62">
        <f>IF(ISNA(VLOOKUP($Y$1*1000+F22,年齢別人口集計表AD2!$A$2:$K$5000,10,FALSE)),0,VLOOKUP($Y$1*1000+F22,年齢別人口集計表AD2!$A$2:$K$5000,10,FALSE))</f>
        <v>1</v>
      </c>
      <c r="I22" s="62">
        <f>SUM(G22:H22)</f>
        <v>3</v>
      </c>
      <c r="J22" s="63"/>
      <c r="K22" s="62">
        <v>52</v>
      </c>
      <c r="L22" s="62">
        <f>IF(ISNA(VLOOKUP($Y$1*1000+K22,年齢別人口集計表AD2!$A$2:$K$5000,9,FALSE)),0,VLOOKUP($Y$1*1000+K22,年齢別人口集計表AD2!$A$2:$K$5000,9,FALSE))</f>
        <v>1</v>
      </c>
      <c r="M22" s="62">
        <f>IF(ISNA(VLOOKUP($Y$1*1000+K22,年齢別人口集計表AD2!$A$2:$K$5000,10,FALSE)),0,VLOOKUP($Y$1*1000+K22,年齢別人口集計表AD2!$A$2:$K$5000,10,FALSE))</f>
        <v>0</v>
      </c>
      <c r="N22" s="62">
        <f>SUM(L22:M22)</f>
        <v>1</v>
      </c>
      <c r="O22" s="63"/>
      <c r="P22" s="62">
        <v>57</v>
      </c>
      <c r="Q22" s="62">
        <f>IF(ISNA(VLOOKUP($Y$1*1000+P22,年齢別人口集計表AD2!$A$2:$K$5000,9,FALSE)),0,VLOOKUP($Y$1*1000+P22,年齢別人口集計表AD2!$A$2:$K$5000,9,FALSE))</f>
        <v>0</v>
      </c>
      <c r="R22" s="62">
        <f>IF(ISNA(VLOOKUP($Y$1*1000+P22,年齢別人口集計表AD2!$A$2:$K$5000,10,FALSE)),0,VLOOKUP($Y$1*1000+P22,年齢別人口集計表AD2!$A$2:$K$5000,10,FALSE))</f>
        <v>1</v>
      </c>
      <c r="S22" s="62">
        <f>SUM(Q22:R22)</f>
        <v>1</v>
      </c>
      <c r="X22" s="57" t="s">
        <v>20</v>
      </c>
      <c r="Y22" s="57">
        <v>22</v>
      </c>
    </row>
    <row r="23" spans="1:25" x14ac:dyDescent="0.15">
      <c r="A23" s="62">
        <v>43</v>
      </c>
      <c r="B23" s="62">
        <f>IF(ISNA(VLOOKUP($Y$1*1000+A23,年齢別人口集計表AD2!$A$2:$K$5000,9,FALSE)),0,VLOOKUP($Y$1*1000+A23,年齢別人口集計表AD2!$A$2:$K$5000,9,FALSE))</f>
        <v>0</v>
      </c>
      <c r="C23" s="62">
        <f>IF(ISNA(VLOOKUP($Y$1*1000+A23,年齢別人口集計表AD2!$A$2:$K$5000,10,FALSE)),0,VLOOKUP($Y$1*1000+A23,年齢別人口集計表AD2!$A$2:$K$5000,10,FALSE))</f>
        <v>1</v>
      </c>
      <c r="D23" s="62">
        <f>SUM(B23:C23)</f>
        <v>1</v>
      </c>
      <c r="E23" s="63"/>
      <c r="F23" s="62">
        <v>48</v>
      </c>
      <c r="G23" s="62">
        <f>IF(ISNA(VLOOKUP($Y$1*1000+F23,年齢別人口集計表AD2!$A$2:$K$5000,9,FALSE)),0,VLOOKUP($Y$1*1000+F23,年齢別人口集計表AD2!$A$2:$K$5000,9,FALSE))</f>
        <v>1</v>
      </c>
      <c r="H23" s="62">
        <f>IF(ISNA(VLOOKUP($Y$1*1000+F23,年齢別人口集計表AD2!$A$2:$K$5000,10,FALSE)),0,VLOOKUP($Y$1*1000+F23,年齢別人口集計表AD2!$A$2:$K$5000,10,FALSE))</f>
        <v>1</v>
      </c>
      <c r="I23" s="62">
        <f>SUM(G23:H23)</f>
        <v>2</v>
      </c>
      <c r="J23" s="63"/>
      <c r="K23" s="62">
        <v>53</v>
      </c>
      <c r="L23" s="62">
        <f>IF(ISNA(VLOOKUP($Y$1*1000+K23,年齢別人口集計表AD2!$A$2:$K$5000,9,FALSE)),0,VLOOKUP($Y$1*1000+K23,年齢別人口集計表AD2!$A$2:$K$5000,9,FALSE))</f>
        <v>2</v>
      </c>
      <c r="M23" s="62">
        <f>IF(ISNA(VLOOKUP($Y$1*1000+K23,年齢別人口集計表AD2!$A$2:$K$5000,10,FALSE)),0,VLOOKUP($Y$1*1000+K23,年齢別人口集計表AD2!$A$2:$K$5000,10,FALSE))</f>
        <v>1</v>
      </c>
      <c r="N23" s="62">
        <f>SUM(L23:M23)</f>
        <v>3</v>
      </c>
      <c r="O23" s="63"/>
      <c r="P23" s="62">
        <v>58</v>
      </c>
      <c r="Q23" s="62">
        <f>IF(ISNA(VLOOKUP($Y$1*1000+P23,年齢別人口集計表AD2!$A$2:$K$5000,9,FALSE)),0,VLOOKUP($Y$1*1000+P23,年齢別人口集計表AD2!$A$2:$K$5000,9,FALSE))</f>
        <v>0</v>
      </c>
      <c r="R23" s="62">
        <f>IF(ISNA(VLOOKUP($Y$1*1000+P23,年齢別人口集計表AD2!$A$2:$K$5000,10,FALSE)),0,VLOOKUP($Y$1*1000+P23,年齢別人口集計表AD2!$A$2:$K$5000,10,FALSE))</f>
        <v>1</v>
      </c>
      <c r="S23" s="62">
        <f>SUM(Q23:R23)</f>
        <v>1</v>
      </c>
      <c r="X23" s="57" t="s">
        <v>21</v>
      </c>
      <c r="Y23" s="57">
        <v>23</v>
      </c>
    </row>
    <row r="24" spans="1:25" x14ac:dyDescent="0.15">
      <c r="A24" s="62">
        <v>44</v>
      </c>
      <c r="B24" s="62">
        <f>IF(ISNA(VLOOKUP($Y$1*1000+A24,年齢別人口集計表AD2!$A$2:$K$5000,9,FALSE)),0,VLOOKUP($Y$1*1000+A24,年齢別人口集計表AD2!$A$2:$K$5000,9,FALSE))</f>
        <v>1</v>
      </c>
      <c r="C24" s="62">
        <f>IF(ISNA(VLOOKUP($Y$1*1000+A24,年齢別人口集計表AD2!$A$2:$K$5000,10,FALSE)),0,VLOOKUP($Y$1*1000+A24,年齢別人口集計表AD2!$A$2:$K$5000,10,FALSE))</f>
        <v>0</v>
      </c>
      <c r="D24" s="62">
        <f>SUM(B24:C24)</f>
        <v>1</v>
      </c>
      <c r="E24" s="63"/>
      <c r="F24" s="62">
        <v>49</v>
      </c>
      <c r="G24" s="62">
        <f>IF(ISNA(VLOOKUP($Y$1*1000+F24,年齢別人口集計表AD2!$A$2:$K$5000,9,FALSE)),0,VLOOKUP($Y$1*1000+F24,年齢別人口集計表AD2!$A$2:$K$5000,9,FALSE))</f>
        <v>1</v>
      </c>
      <c r="H24" s="62">
        <f>IF(ISNA(VLOOKUP($Y$1*1000+F24,年齢別人口集計表AD2!$A$2:$K$5000,10,FALSE)),0,VLOOKUP($Y$1*1000+F24,年齢別人口集計表AD2!$A$2:$K$5000,10,FALSE))</f>
        <v>1</v>
      </c>
      <c r="I24" s="62">
        <f>SUM(G24:H24)</f>
        <v>2</v>
      </c>
      <c r="J24" s="63"/>
      <c r="K24" s="62">
        <v>54</v>
      </c>
      <c r="L24" s="62">
        <f>IF(ISNA(VLOOKUP($Y$1*1000+K24,年齢別人口集計表AD2!$A$2:$K$5000,9,FALSE)),0,VLOOKUP($Y$1*1000+K24,年齢別人口集計表AD2!$A$2:$K$5000,9,FALSE))</f>
        <v>0</v>
      </c>
      <c r="M24" s="62">
        <f>IF(ISNA(VLOOKUP($Y$1*1000+K24,年齢別人口集計表AD2!$A$2:$K$5000,10,FALSE)),0,VLOOKUP($Y$1*1000+K24,年齢別人口集計表AD2!$A$2:$K$5000,10,FALSE))</f>
        <v>0</v>
      </c>
      <c r="N24" s="62">
        <f>SUM(L24:M24)</f>
        <v>0</v>
      </c>
      <c r="O24" s="63"/>
      <c r="P24" s="62">
        <v>59</v>
      </c>
      <c r="Q24" s="62">
        <f>IF(ISNA(VLOOKUP($Y$1*1000+P24,年齢別人口集計表AD2!$A$2:$K$5000,9,FALSE)),0,VLOOKUP($Y$1*1000+P24,年齢別人口集計表AD2!$A$2:$K$5000,9,FALSE))</f>
        <v>3</v>
      </c>
      <c r="R24" s="62">
        <f>IF(ISNA(VLOOKUP($Y$1*1000+P24,年齢別人口集計表AD2!$A$2:$K$5000,10,FALSE)),0,VLOOKUP($Y$1*1000+P24,年齢別人口集計表AD2!$A$2:$K$5000,10,FALSE))</f>
        <v>2</v>
      </c>
      <c r="S24" s="62">
        <f>SUM(Q24:R24)</f>
        <v>5</v>
      </c>
      <c r="X24" s="57" t="s">
        <v>22</v>
      </c>
      <c r="Y24" s="57">
        <v>24</v>
      </c>
    </row>
    <row r="25" spans="1:25" x14ac:dyDescent="0.15">
      <c r="A25" s="64" t="s">
        <v>91</v>
      </c>
      <c r="B25" s="62">
        <f>SUM(B20:B24)</f>
        <v>3</v>
      </c>
      <c r="C25" s="62">
        <f>SUM(C20:C24)</f>
        <v>5</v>
      </c>
      <c r="D25" s="62">
        <f>SUM(D20:D24)</f>
        <v>8</v>
      </c>
      <c r="E25" s="63"/>
      <c r="F25" s="64" t="s">
        <v>91</v>
      </c>
      <c r="G25" s="62">
        <f>SUM(G20:G24)</f>
        <v>10</v>
      </c>
      <c r="H25" s="62">
        <f>SUM(H20:H24)</f>
        <v>5</v>
      </c>
      <c r="I25" s="62">
        <f>SUM(I20:I24)</f>
        <v>15</v>
      </c>
      <c r="J25" s="63"/>
      <c r="K25" s="64" t="s">
        <v>91</v>
      </c>
      <c r="L25" s="62">
        <f>SUM(L20:L24)</f>
        <v>7</v>
      </c>
      <c r="M25" s="62">
        <f>SUM(M20:M24)</f>
        <v>6</v>
      </c>
      <c r="N25" s="62">
        <f>SUM(N20:N24)</f>
        <v>13</v>
      </c>
      <c r="O25" s="63"/>
      <c r="P25" s="64" t="s">
        <v>91</v>
      </c>
      <c r="Q25" s="62">
        <f>SUM(Q20:Q24)</f>
        <v>3</v>
      </c>
      <c r="R25" s="62">
        <f>SUM(R20:R24)</f>
        <v>7</v>
      </c>
      <c r="S25" s="62">
        <f>SUM(S20:S24)</f>
        <v>10</v>
      </c>
      <c r="U25" s="65">
        <f>Q25+L25+G25+B25</f>
        <v>23</v>
      </c>
      <c r="V25" s="65">
        <f>R25+M25+H25+C25</f>
        <v>23</v>
      </c>
      <c r="X25" s="57" t="s">
        <v>23</v>
      </c>
      <c r="Y25" s="57">
        <v>25</v>
      </c>
    </row>
    <row r="26" spans="1:25" x14ac:dyDescent="0.15">
      <c r="A26" s="66"/>
      <c r="B26" s="66"/>
      <c r="C26" s="66"/>
      <c r="D26" s="66"/>
      <c r="F26" s="66"/>
      <c r="G26" s="66"/>
      <c r="H26" s="66"/>
      <c r="I26" s="66"/>
      <c r="K26" s="66"/>
      <c r="L26" s="66"/>
      <c r="M26" s="66"/>
      <c r="N26" s="66"/>
      <c r="P26" s="66"/>
      <c r="Q26" s="66"/>
      <c r="R26" s="66"/>
      <c r="S26" s="66"/>
      <c r="X26" s="57" t="s">
        <v>24</v>
      </c>
      <c r="Y26" s="57">
        <v>26</v>
      </c>
    </row>
    <row r="27" spans="1:25" x14ac:dyDescent="0.15">
      <c r="A27" s="64" t="s">
        <v>0</v>
      </c>
      <c r="B27" s="64" t="s">
        <v>89</v>
      </c>
      <c r="C27" s="64" t="s">
        <v>90</v>
      </c>
      <c r="D27" s="64" t="s">
        <v>91</v>
      </c>
      <c r="E27" s="63"/>
      <c r="F27" s="64" t="s">
        <v>0</v>
      </c>
      <c r="G27" s="64" t="s">
        <v>89</v>
      </c>
      <c r="H27" s="64" t="s">
        <v>90</v>
      </c>
      <c r="I27" s="64" t="s">
        <v>91</v>
      </c>
      <c r="J27" s="63"/>
      <c r="K27" s="64" t="s">
        <v>0</v>
      </c>
      <c r="L27" s="64" t="s">
        <v>89</v>
      </c>
      <c r="M27" s="64" t="s">
        <v>90</v>
      </c>
      <c r="N27" s="64" t="s">
        <v>91</v>
      </c>
      <c r="O27" s="63"/>
      <c r="P27" s="64" t="s">
        <v>0</v>
      </c>
      <c r="Q27" s="64" t="s">
        <v>89</v>
      </c>
      <c r="R27" s="64" t="s">
        <v>90</v>
      </c>
      <c r="S27" s="64" t="s">
        <v>91</v>
      </c>
      <c r="X27" s="57" t="s">
        <v>25</v>
      </c>
      <c r="Y27" s="57">
        <v>27</v>
      </c>
    </row>
    <row r="28" spans="1:25" x14ac:dyDescent="0.15">
      <c r="A28" s="62">
        <v>60</v>
      </c>
      <c r="B28" s="62">
        <f>IF(ISNA(VLOOKUP($Y$1*1000+A28,年齢別人口集計表AD2!$A$2:$K$5000,9,FALSE)),0,VLOOKUP($Y$1*1000+A28,年齢別人口集計表AD2!$A$2:$K$5000,9,FALSE))</f>
        <v>1</v>
      </c>
      <c r="C28" s="62">
        <f>IF(ISNA(VLOOKUP($Y$1*1000+A28,年齢別人口集計表AD2!$A$2:$K$5000,10,FALSE)),0,VLOOKUP($Y$1*1000+A28,年齢別人口集計表AD2!$A$2:$K$5000,10,FALSE))</f>
        <v>2</v>
      </c>
      <c r="D28" s="62">
        <f>SUM(B28:C28)</f>
        <v>3</v>
      </c>
      <c r="E28" s="63"/>
      <c r="F28" s="62">
        <v>65</v>
      </c>
      <c r="G28" s="62">
        <f>IF(ISNA(VLOOKUP($Y$1*1000+F28,年齢別人口集計表AD2!$A$2:$K$5000,9,FALSE)),0,VLOOKUP($Y$1*1000+F28,年齢別人口集計表AD2!$A$2:$K$5000,9,FALSE))</f>
        <v>1</v>
      </c>
      <c r="H28" s="62">
        <f>IF(ISNA(VLOOKUP($Y$1*1000+F28,年齢別人口集計表AD2!$A$2:$K$5000,10,FALSE)),0,VLOOKUP($Y$1*1000+F28,年齢別人口集計表AD2!$A$2:$K$5000,10,FALSE))</f>
        <v>3</v>
      </c>
      <c r="I28" s="62">
        <f>SUM(G28:H28)</f>
        <v>4</v>
      </c>
      <c r="J28" s="63"/>
      <c r="K28" s="62">
        <v>70</v>
      </c>
      <c r="L28" s="62">
        <f>IF(ISNA(VLOOKUP($Y$1*1000+K28,年齢別人口集計表AD2!$A$2:$K$5000,9,FALSE)),0,VLOOKUP($Y$1*1000+K28,年齢別人口集計表AD2!$A$2:$K$5000,9,FALSE))</f>
        <v>4</v>
      </c>
      <c r="M28" s="62">
        <f>IF(ISNA(VLOOKUP($Y$1*1000+K28,年齢別人口集計表AD2!$A$2:$K$5000,10,FALSE)),0,VLOOKUP($Y$1*1000+K28,年齢別人口集計表AD2!$A$2:$K$5000,10,FALSE))</f>
        <v>2</v>
      </c>
      <c r="N28" s="62">
        <f>SUM(L28:M28)</f>
        <v>6</v>
      </c>
      <c r="O28" s="63"/>
      <c r="P28" s="62">
        <v>75</v>
      </c>
      <c r="Q28" s="62">
        <f>IF(ISNA(VLOOKUP($Y$1*1000+P28,年齢別人口集計表AD2!$A$2:$K$5000,9,FALSE)),0,VLOOKUP($Y$1*1000+P28,年齢別人口集計表AD2!$A$2:$K$5000,9,FALSE))</f>
        <v>1</v>
      </c>
      <c r="R28" s="62">
        <f>IF(ISNA(VLOOKUP($Y$1*1000+P28,年齢別人口集計表AD2!$A$2:$K$5000,10,FALSE)),0,VLOOKUP($Y$1*1000+P28,年齢別人口集計表AD2!$A$2:$K$5000,10,FALSE))</f>
        <v>1</v>
      </c>
      <c r="S28" s="62">
        <f>SUM(Q28:R28)</f>
        <v>2</v>
      </c>
      <c r="X28" s="57" t="s">
        <v>26</v>
      </c>
      <c r="Y28" s="57">
        <v>28</v>
      </c>
    </row>
    <row r="29" spans="1:25" x14ac:dyDescent="0.15">
      <c r="A29" s="62">
        <v>61</v>
      </c>
      <c r="B29" s="62">
        <f>IF(ISNA(VLOOKUP($Y$1*1000+A29,年齢別人口集計表AD2!$A$2:$K$5000,9,FALSE)),0,VLOOKUP($Y$1*1000+A29,年齢別人口集計表AD2!$A$2:$K$5000,9,FALSE))</f>
        <v>1</v>
      </c>
      <c r="C29" s="62">
        <f>IF(ISNA(VLOOKUP($Y$1*1000+A29,年齢別人口集計表AD2!$A$2:$K$5000,10,FALSE)),0,VLOOKUP($Y$1*1000+A29,年齢別人口集計表AD2!$A$2:$K$5000,10,FALSE))</f>
        <v>2</v>
      </c>
      <c r="D29" s="62">
        <f>SUM(B29:C29)</f>
        <v>3</v>
      </c>
      <c r="E29" s="63"/>
      <c r="F29" s="62">
        <v>66</v>
      </c>
      <c r="G29" s="62">
        <f>IF(ISNA(VLOOKUP($Y$1*1000+F29,年齢別人口集計表AD2!$A$2:$K$5000,9,FALSE)),0,VLOOKUP($Y$1*1000+F29,年齢別人口集計表AD2!$A$2:$K$5000,9,FALSE))</f>
        <v>1</v>
      </c>
      <c r="H29" s="62">
        <f>IF(ISNA(VLOOKUP($Y$1*1000+F29,年齢別人口集計表AD2!$A$2:$K$5000,10,FALSE)),0,VLOOKUP($Y$1*1000+F29,年齢別人口集計表AD2!$A$2:$K$5000,10,FALSE))</f>
        <v>0</v>
      </c>
      <c r="I29" s="62">
        <f>SUM(G29:H29)</f>
        <v>1</v>
      </c>
      <c r="J29" s="63"/>
      <c r="K29" s="62">
        <v>71</v>
      </c>
      <c r="L29" s="62">
        <f>IF(ISNA(VLOOKUP($Y$1*1000+K29,年齢別人口集計表AD2!$A$2:$K$5000,9,FALSE)),0,VLOOKUP($Y$1*1000+K29,年齢別人口集計表AD2!$A$2:$K$5000,9,FALSE))</f>
        <v>1</v>
      </c>
      <c r="M29" s="62">
        <f>IF(ISNA(VLOOKUP($Y$1*1000+K29,年齢別人口集計表AD2!$A$2:$K$5000,10,FALSE)),0,VLOOKUP($Y$1*1000+K29,年齢別人口集計表AD2!$A$2:$K$5000,10,FALSE))</f>
        <v>1</v>
      </c>
      <c r="N29" s="62">
        <f>SUM(L29:M29)</f>
        <v>2</v>
      </c>
      <c r="O29" s="63"/>
      <c r="P29" s="62">
        <v>76</v>
      </c>
      <c r="Q29" s="62">
        <f>IF(ISNA(VLOOKUP($Y$1*1000+P29,年齢別人口集計表AD2!$A$2:$K$5000,9,FALSE)),0,VLOOKUP($Y$1*1000+P29,年齢別人口集計表AD2!$A$2:$K$5000,9,FALSE))</f>
        <v>0</v>
      </c>
      <c r="R29" s="62">
        <f>IF(ISNA(VLOOKUP($Y$1*1000+P29,年齢別人口集計表AD2!$A$2:$K$5000,10,FALSE)),0,VLOOKUP($Y$1*1000+P29,年齢別人口集計表AD2!$A$2:$K$5000,10,FALSE))</f>
        <v>0</v>
      </c>
      <c r="S29" s="62">
        <f>SUM(Q29:R29)</f>
        <v>0</v>
      </c>
      <c r="X29" s="57" t="s">
        <v>27</v>
      </c>
      <c r="Y29" s="57">
        <v>29</v>
      </c>
    </row>
    <row r="30" spans="1:25" x14ac:dyDescent="0.15">
      <c r="A30" s="62">
        <v>62</v>
      </c>
      <c r="B30" s="62">
        <f>IF(ISNA(VLOOKUP($Y$1*1000+A30,年齢別人口集計表AD2!$A$2:$K$5000,9,FALSE)),0,VLOOKUP($Y$1*1000+A30,年齢別人口集計表AD2!$A$2:$K$5000,9,FALSE))</f>
        <v>4</v>
      </c>
      <c r="C30" s="62">
        <f>IF(ISNA(VLOOKUP($Y$1*1000+A30,年齢別人口集計表AD2!$A$2:$K$5000,10,FALSE)),0,VLOOKUP($Y$1*1000+A30,年齢別人口集計表AD2!$A$2:$K$5000,10,FALSE))</f>
        <v>1</v>
      </c>
      <c r="D30" s="62">
        <f>SUM(B30:C30)</f>
        <v>5</v>
      </c>
      <c r="E30" s="63"/>
      <c r="F30" s="62">
        <v>67</v>
      </c>
      <c r="G30" s="62">
        <f>IF(ISNA(VLOOKUP($Y$1*1000+F30,年齢別人口集計表AD2!$A$2:$K$5000,9,FALSE)),0,VLOOKUP($Y$1*1000+F30,年齢別人口集計表AD2!$A$2:$K$5000,9,FALSE))</f>
        <v>3</v>
      </c>
      <c r="H30" s="62">
        <f>IF(ISNA(VLOOKUP($Y$1*1000+F30,年齢別人口集計表AD2!$A$2:$K$5000,10,FALSE)),0,VLOOKUP($Y$1*1000+F30,年齢別人口集計表AD2!$A$2:$K$5000,10,FALSE))</f>
        <v>3</v>
      </c>
      <c r="I30" s="62">
        <f>SUM(G30:H30)</f>
        <v>6</v>
      </c>
      <c r="J30" s="63"/>
      <c r="K30" s="62">
        <v>72</v>
      </c>
      <c r="L30" s="62">
        <f>IF(ISNA(VLOOKUP($Y$1*1000+K30,年齢別人口集計表AD2!$A$2:$K$5000,9,FALSE)),0,VLOOKUP($Y$1*1000+K30,年齢別人口集計表AD2!$A$2:$K$5000,9,FALSE))</f>
        <v>0</v>
      </c>
      <c r="M30" s="62">
        <f>IF(ISNA(VLOOKUP($Y$1*1000+K30,年齢別人口集計表AD2!$A$2:$K$5000,10,FALSE)),0,VLOOKUP($Y$1*1000+K30,年齢別人口集計表AD2!$A$2:$K$5000,10,FALSE))</f>
        <v>2</v>
      </c>
      <c r="N30" s="62">
        <f>SUM(L30:M30)</f>
        <v>2</v>
      </c>
      <c r="O30" s="63"/>
      <c r="P30" s="62">
        <v>77</v>
      </c>
      <c r="Q30" s="62">
        <f>IF(ISNA(VLOOKUP($Y$1*1000+P30,年齢別人口集計表AD2!$A$2:$K$5000,9,FALSE)),0,VLOOKUP($Y$1*1000+P30,年齢別人口集計表AD2!$A$2:$K$5000,9,FALSE))</f>
        <v>1</v>
      </c>
      <c r="R30" s="62">
        <f>IF(ISNA(VLOOKUP($Y$1*1000+P30,年齢別人口集計表AD2!$A$2:$K$5000,10,FALSE)),0,VLOOKUP($Y$1*1000+P30,年齢別人口集計表AD2!$A$2:$K$5000,10,FALSE))</f>
        <v>1</v>
      </c>
      <c r="S30" s="62">
        <f>SUM(Q30:R30)</f>
        <v>2</v>
      </c>
      <c r="X30" s="57" t="s">
        <v>28</v>
      </c>
      <c r="Y30" s="57">
        <v>30</v>
      </c>
    </row>
    <row r="31" spans="1:25" x14ac:dyDescent="0.15">
      <c r="A31" s="62">
        <v>63</v>
      </c>
      <c r="B31" s="62">
        <f>IF(ISNA(VLOOKUP($Y$1*1000+A31,年齢別人口集計表AD2!$A$2:$K$5000,9,FALSE)),0,VLOOKUP($Y$1*1000+A31,年齢別人口集計表AD2!$A$2:$K$5000,9,FALSE))</f>
        <v>0</v>
      </c>
      <c r="C31" s="62">
        <f>IF(ISNA(VLOOKUP($Y$1*1000+A31,年齢別人口集計表AD2!$A$2:$K$5000,10,FALSE)),0,VLOOKUP($Y$1*1000+A31,年齢別人口集計表AD2!$A$2:$K$5000,10,FALSE))</f>
        <v>0</v>
      </c>
      <c r="D31" s="62">
        <f>SUM(B31:C31)</f>
        <v>0</v>
      </c>
      <c r="E31" s="63"/>
      <c r="F31" s="62">
        <v>68</v>
      </c>
      <c r="G31" s="62">
        <f>IF(ISNA(VLOOKUP($Y$1*1000+F31,年齢別人口集計表AD2!$A$2:$K$5000,9,FALSE)),0,VLOOKUP($Y$1*1000+F31,年齢別人口集計表AD2!$A$2:$K$5000,9,FALSE))</f>
        <v>2</v>
      </c>
      <c r="H31" s="62">
        <f>IF(ISNA(VLOOKUP($Y$1*1000+F31,年齢別人口集計表AD2!$A$2:$K$5000,10,FALSE)),0,VLOOKUP($Y$1*1000+F31,年齢別人口集計表AD2!$A$2:$K$5000,10,FALSE))</f>
        <v>4</v>
      </c>
      <c r="I31" s="62">
        <f>SUM(G31:H31)</f>
        <v>6</v>
      </c>
      <c r="J31" s="63"/>
      <c r="K31" s="62">
        <v>73</v>
      </c>
      <c r="L31" s="62">
        <f>IF(ISNA(VLOOKUP($Y$1*1000+K31,年齢別人口集計表AD2!$A$2:$K$5000,9,FALSE)),0,VLOOKUP($Y$1*1000+K31,年齢別人口集計表AD2!$A$2:$K$5000,9,FALSE))</f>
        <v>2</v>
      </c>
      <c r="M31" s="62">
        <f>IF(ISNA(VLOOKUP($Y$1*1000+K31,年齢別人口集計表AD2!$A$2:$K$5000,10,FALSE)),0,VLOOKUP($Y$1*1000+K31,年齢別人口集計表AD2!$A$2:$K$5000,10,FALSE))</f>
        <v>2</v>
      </c>
      <c r="N31" s="62">
        <f>SUM(L31:M31)</f>
        <v>4</v>
      </c>
      <c r="O31" s="63"/>
      <c r="P31" s="62">
        <v>78</v>
      </c>
      <c r="Q31" s="62">
        <f>IF(ISNA(VLOOKUP($Y$1*1000+P31,年齢別人口集計表AD2!$A$2:$K$5000,9,FALSE)),0,VLOOKUP($Y$1*1000+P31,年齢別人口集計表AD2!$A$2:$K$5000,9,FALSE))</f>
        <v>1</v>
      </c>
      <c r="R31" s="62">
        <f>IF(ISNA(VLOOKUP($Y$1*1000+P31,年齢別人口集計表AD2!$A$2:$K$5000,10,FALSE)),0,VLOOKUP($Y$1*1000+P31,年齢別人口集計表AD2!$A$2:$K$5000,10,FALSE))</f>
        <v>1</v>
      </c>
      <c r="S31" s="62">
        <f>SUM(Q31:R31)</f>
        <v>2</v>
      </c>
      <c r="X31" s="57" t="s">
        <v>29</v>
      </c>
      <c r="Y31" s="57">
        <v>31</v>
      </c>
    </row>
    <row r="32" spans="1:25" x14ac:dyDescent="0.15">
      <c r="A32" s="62">
        <v>64</v>
      </c>
      <c r="B32" s="62">
        <f>IF(ISNA(VLOOKUP($Y$1*1000+A32,年齢別人口集計表AD2!$A$2:$K$5000,9,FALSE)),0,VLOOKUP($Y$1*1000+A32,年齢別人口集計表AD2!$A$2:$K$5000,9,FALSE))</f>
        <v>3</v>
      </c>
      <c r="C32" s="62">
        <f>IF(ISNA(VLOOKUP($Y$1*1000+A32,年齢別人口集計表AD2!$A$2:$K$5000,10,FALSE)),0,VLOOKUP($Y$1*1000+A32,年齢別人口集計表AD2!$A$2:$K$5000,10,FALSE))</f>
        <v>2</v>
      </c>
      <c r="D32" s="62">
        <f>SUM(B32:C32)</f>
        <v>5</v>
      </c>
      <c r="E32" s="63"/>
      <c r="F32" s="62">
        <v>69</v>
      </c>
      <c r="G32" s="62">
        <f>IF(ISNA(VLOOKUP($Y$1*1000+F32,年齢別人口集計表AD2!$A$2:$K$5000,9,FALSE)),0,VLOOKUP($Y$1*1000+F32,年齢別人口集計表AD2!$A$2:$K$5000,9,FALSE))</f>
        <v>2</v>
      </c>
      <c r="H32" s="62">
        <f>IF(ISNA(VLOOKUP($Y$1*1000+F32,年齢別人口集計表AD2!$A$2:$K$5000,10,FALSE)),0,VLOOKUP($Y$1*1000+F32,年齢別人口集計表AD2!$A$2:$K$5000,10,FALSE))</f>
        <v>0</v>
      </c>
      <c r="I32" s="62">
        <f>SUM(G32:H32)</f>
        <v>2</v>
      </c>
      <c r="J32" s="63"/>
      <c r="K32" s="62">
        <v>74</v>
      </c>
      <c r="L32" s="62">
        <f>IF(ISNA(VLOOKUP($Y$1*1000+K32,年齢別人口集計表AD2!$A$2:$K$5000,9,FALSE)),0,VLOOKUP($Y$1*1000+K32,年齢別人口集計表AD2!$A$2:$K$5000,9,FALSE))</f>
        <v>2</v>
      </c>
      <c r="M32" s="62">
        <f>IF(ISNA(VLOOKUP($Y$1*1000+K32,年齢別人口集計表AD2!$A$2:$K$5000,10,FALSE)),0,VLOOKUP($Y$1*1000+K32,年齢別人口集計表AD2!$A$2:$K$5000,10,FALSE))</f>
        <v>5</v>
      </c>
      <c r="N32" s="62">
        <f>SUM(L32:M32)</f>
        <v>7</v>
      </c>
      <c r="O32" s="63"/>
      <c r="P32" s="62">
        <v>79</v>
      </c>
      <c r="Q32" s="62">
        <f>IF(ISNA(VLOOKUP($Y$1*1000+P32,年齢別人口集計表AD2!$A$2:$K$5000,9,FALSE)),0,VLOOKUP($Y$1*1000+P32,年齢別人口集計表AD2!$A$2:$K$5000,9,FALSE))</f>
        <v>1</v>
      </c>
      <c r="R32" s="62">
        <f>IF(ISNA(VLOOKUP($Y$1*1000+P32,年齢別人口集計表AD2!$A$2:$K$5000,10,FALSE)),0,VLOOKUP($Y$1*1000+P32,年齢別人口集計表AD2!$A$2:$K$5000,10,FALSE))</f>
        <v>0</v>
      </c>
      <c r="S32" s="62">
        <f>SUM(Q32:R32)</f>
        <v>1</v>
      </c>
      <c r="X32" s="57" t="s">
        <v>30</v>
      </c>
      <c r="Y32" s="57">
        <v>32</v>
      </c>
    </row>
    <row r="33" spans="1:25" x14ac:dyDescent="0.15">
      <c r="A33" s="64" t="s">
        <v>91</v>
      </c>
      <c r="B33" s="62">
        <f>SUM(B28:B32)</f>
        <v>9</v>
      </c>
      <c r="C33" s="62">
        <f>SUM(C28:C32)</f>
        <v>7</v>
      </c>
      <c r="D33" s="62">
        <f>SUM(D28:D32)</f>
        <v>16</v>
      </c>
      <c r="E33" s="63"/>
      <c r="F33" s="64" t="s">
        <v>91</v>
      </c>
      <c r="G33" s="62">
        <f>SUM(G28:G32)</f>
        <v>9</v>
      </c>
      <c r="H33" s="62">
        <f>SUM(H28:H32)</f>
        <v>10</v>
      </c>
      <c r="I33" s="62">
        <f>SUM(I28:I32)</f>
        <v>19</v>
      </c>
      <c r="J33" s="63"/>
      <c r="K33" s="64" t="s">
        <v>91</v>
      </c>
      <c r="L33" s="62">
        <f>SUM(L28:L32)</f>
        <v>9</v>
      </c>
      <c r="M33" s="62">
        <f>SUM(M28:M32)</f>
        <v>12</v>
      </c>
      <c r="N33" s="62">
        <f>SUM(N28:N32)</f>
        <v>21</v>
      </c>
      <c r="O33" s="63"/>
      <c r="P33" s="64" t="s">
        <v>91</v>
      </c>
      <c r="Q33" s="62">
        <f>SUM(Q28:Q32)</f>
        <v>4</v>
      </c>
      <c r="R33" s="62">
        <f>SUM(R28:R32)</f>
        <v>3</v>
      </c>
      <c r="S33" s="62">
        <f>SUM(S28:S32)</f>
        <v>7</v>
      </c>
      <c r="U33" s="65">
        <f>Q33+L33+G33+B33</f>
        <v>31</v>
      </c>
      <c r="V33" s="65">
        <f>R33+M33+H33+C33</f>
        <v>32</v>
      </c>
      <c r="X33" s="57" t="s">
        <v>31</v>
      </c>
      <c r="Y33" s="57">
        <v>33</v>
      </c>
    </row>
    <row r="34" spans="1:25" x14ac:dyDescent="0.15">
      <c r="A34" s="66"/>
      <c r="B34" s="66"/>
      <c r="C34" s="66"/>
      <c r="D34" s="66"/>
      <c r="F34" s="66"/>
      <c r="G34" s="66"/>
      <c r="H34" s="66"/>
      <c r="I34" s="66"/>
      <c r="K34" s="66"/>
      <c r="L34" s="66"/>
      <c r="M34" s="66"/>
      <c r="N34" s="66"/>
      <c r="P34" s="66"/>
      <c r="Q34" s="66"/>
      <c r="R34" s="66"/>
      <c r="S34" s="66"/>
      <c r="X34" s="57" t="s">
        <v>32</v>
      </c>
      <c r="Y34" s="57">
        <v>34</v>
      </c>
    </row>
    <row r="35" spans="1:25" x14ac:dyDescent="0.15">
      <c r="A35" s="64" t="s">
        <v>0</v>
      </c>
      <c r="B35" s="64" t="s">
        <v>89</v>
      </c>
      <c r="C35" s="64" t="s">
        <v>90</v>
      </c>
      <c r="D35" s="64" t="s">
        <v>91</v>
      </c>
      <c r="E35" s="63"/>
      <c r="F35" s="64" t="s">
        <v>0</v>
      </c>
      <c r="G35" s="64" t="s">
        <v>89</v>
      </c>
      <c r="H35" s="64" t="s">
        <v>90</v>
      </c>
      <c r="I35" s="64" t="s">
        <v>91</v>
      </c>
      <c r="J35" s="63"/>
      <c r="K35" s="64" t="s">
        <v>0</v>
      </c>
      <c r="L35" s="64" t="s">
        <v>89</v>
      </c>
      <c r="M35" s="64" t="s">
        <v>90</v>
      </c>
      <c r="N35" s="64" t="s">
        <v>91</v>
      </c>
      <c r="O35" s="63"/>
      <c r="P35" s="64" t="s">
        <v>0</v>
      </c>
      <c r="Q35" s="64" t="s">
        <v>89</v>
      </c>
      <c r="R35" s="64" t="s">
        <v>90</v>
      </c>
      <c r="S35" s="64" t="s">
        <v>91</v>
      </c>
      <c r="X35" s="57" t="s">
        <v>33</v>
      </c>
      <c r="Y35" s="57">
        <v>36</v>
      </c>
    </row>
    <row r="36" spans="1:25" x14ac:dyDescent="0.15">
      <c r="A36" s="62">
        <v>80</v>
      </c>
      <c r="B36" s="62">
        <f>IF(ISNA(VLOOKUP($Y$1*1000+A36,年齢別人口集計表AD2!$A$2:$K$5000,9,FALSE)),0,VLOOKUP($Y$1*1000+A36,年齢別人口集計表AD2!$A$2:$K$5000,9,FALSE))</f>
        <v>3</v>
      </c>
      <c r="C36" s="62">
        <f>IF(ISNA(VLOOKUP($Y$1*1000+A36,年齢別人口集計表AD2!$A$2:$K$5000,10,FALSE)),0,VLOOKUP($Y$1*1000+A36,年齢別人口集計表AD2!$A$2:$K$5000,10,FALSE))</f>
        <v>0</v>
      </c>
      <c r="D36" s="62">
        <f>SUM(B36:C36)</f>
        <v>3</v>
      </c>
      <c r="E36" s="63"/>
      <c r="F36" s="62">
        <v>85</v>
      </c>
      <c r="G36" s="62">
        <f>IF(ISNA(VLOOKUP($Y$1*1000+F36,年齢別人口集計表AD2!$A$2:$K$5000,9,FALSE)),0,VLOOKUP($Y$1*1000+F36,年齢別人口集計表AD2!$A$2:$K$5000,9,FALSE))</f>
        <v>1</v>
      </c>
      <c r="H36" s="62">
        <f>IF(ISNA(VLOOKUP($Y$1*1000+F36,年齢別人口集計表AD2!$A$2:$K$5000,10,FALSE)),0,VLOOKUP($Y$1*1000+F36,年齢別人口集計表AD2!$A$2:$K$5000,10,FALSE))</f>
        <v>3</v>
      </c>
      <c r="I36" s="62">
        <f>SUM(G36:H36)</f>
        <v>4</v>
      </c>
      <c r="J36" s="63"/>
      <c r="K36" s="62">
        <v>90</v>
      </c>
      <c r="L36" s="62">
        <f>IF(ISNA(VLOOKUP($Y$1*1000+K36,年齢別人口集計表AD2!$A$2:$K$5000,9,FALSE)),0,VLOOKUP($Y$1*1000+K36,年齢別人口集計表AD2!$A$2:$K$5000,9,FALSE))</f>
        <v>0</v>
      </c>
      <c r="M36" s="62">
        <f>IF(ISNA(VLOOKUP($Y$1*1000+K36,年齢別人口集計表AD2!$A$2:$K$5000,10,FALSE)),0,VLOOKUP($Y$1*1000+K36,年齢別人口集計表AD2!$A$2:$K$5000,10,FALSE))</f>
        <v>0</v>
      </c>
      <c r="N36" s="62">
        <f>SUM(L36:M36)</f>
        <v>0</v>
      </c>
      <c r="O36" s="63"/>
      <c r="P36" s="62">
        <v>95</v>
      </c>
      <c r="Q36" s="62">
        <f>IF(ISNA(VLOOKUP($Y$1*1000+P36,年齢別人口集計表AD2!$A$2:$K$5000,9,FALSE)),0,VLOOKUP($Y$1*1000+P36,年齢別人口集計表AD2!$A$2:$K$5000,9,FALSE))</f>
        <v>0</v>
      </c>
      <c r="R36" s="62">
        <f>IF(ISNA(VLOOKUP($Y$1*1000+P36,年齢別人口集計表AD2!$A$2:$K$5000,10,FALSE)),0,VLOOKUP($Y$1*1000+P36,年齢別人口集計表AD2!$A$2:$K$5000,10,FALSE))</f>
        <v>0</v>
      </c>
      <c r="S36" s="62">
        <f>SUM(Q36:R36)</f>
        <v>0</v>
      </c>
      <c r="X36" s="57" t="s">
        <v>34</v>
      </c>
      <c r="Y36" s="57">
        <v>37</v>
      </c>
    </row>
    <row r="37" spans="1:25" x14ac:dyDescent="0.15">
      <c r="A37" s="62">
        <v>81</v>
      </c>
      <c r="B37" s="62">
        <f>IF(ISNA(VLOOKUP($Y$1*1000+A37,年齢別人口集計表AD2!$A$2:$K$5000,9,FALSE)),0,VLOOKUP($Y$1*1000+A37,年齢別人口集計表AD2!$A$2:$K$5000,9,FALSE))</f>
        <v>1</v>
      </c>
      <c r="C37" s="62">
        <f>IF(ISNA(VLOOKUP($Y$1*1000+A37,年齢別人口集計表AD2!$A$2:$K$5000,10,FALSE)),0,VLOOKUP($Y$1*1000+A37,年齢別人口集計表AD2!$A$2:$K$5000,10,FALSE))</f>
        <v>1</v>
      </c>
      <c r="D37" s="62">
        <f>SUM(B37:C37)</f>
        <v>2</v>
      </c>
      <c r="E37" s="63"/>
      <c r="F37" s="62">
        <v>86</v>
      </c>
      <c r="G37" s="62">
        <f>IF(ISNA(VLOOKUP($Y$1*1000+F37,年齢別人口集計表AD2!$A$2:$K$5000,9,FALSE)),0,VLOOKUP($Y$1*1000+F37,年齢別人口集計表AD2!$A$2:$K$5000,9,FALSE))</f>
        <v>2</v>
      </c>
      <c r="H37" s="62">
        <f>IF(ISNA(VLOOKUP($Y$1*1000+F37,年齢別人口集計表AD2!$A$2:$K$5000,10,FALSE)),0,VLOOKUP($Y$1*1000+F37,年齢別人口集計表AD2!$A$2:$K$5000,10,FALSE))</f>
        <v>2</v>
      </c>
      <c r="I37" s="62">
        <f>SUM(G37:H37)</f>
        <v>4</v>
      </c>
      <c r="J37" s="63"/>
      <c r="K37" s="62">
        <v>91</v>
      </c>
      <c r="L37" s="62">
        <f>IF(ISNA(VLOOKUP($Y$1*1000+K37,年齢別人口集計表AD2!$A$2:$K$5000,9,FALSE)),0,VLOOKUP($Y$1*1000+K37,年齢別人口集計表AD2!$A$2:$K$5000,9,FALSE))</f>
        <v>0</v>
      </c>
      <c r="M37" s="62">
        <f>IF(ISNA(VLOOKUP($Y$1*1000+K37,年齢別人口集計表AD2!$A$2:$K$5000,10,FALSE)),0,VLOOKUP($Y$1*1000+K37,年齢別人口集計表AD2!$A$2:$K$5000,10,FALSE))</f>
        <v>0</v>
      </c>
      <c r="N37" s="62">
        <f>SUM(L37:M37)</f>
        <v>0</v>
      </c>
      <c r="O37" s="63"/>
      <c r="P37" s="62">
        <v>96</v>
      </c>
      <c r="Q37" s="62">
        <f>IF(ISNA(VLOOKUP($Y$1*1000+P37,年齢別人口集計表AD2!$A$2:$K$5000,9,FALSE)),0,VLOOKUP($Y$1*1000+P37,年齢別人口集計表AD2!$A$2:$K$5000,9,FALSE))</f>
        <v>0</v>
      </c>
      <c r="R37" s="62">
        <f>IF(ISNA(VLOOKUP($Y$1*1000+P37,年齢別人口集計表AD2!$A$2:$K$5000,10,FALSE)),0,VLOOKUP($Y$1*1000+P37,年齢別人口集計表AD2!$A$2:$K$5000,10,FALSE))</f>
        <v>1</v>
      </c>
      <c r="S37" s="62">
        <f>SUM(Q37:R37)</f>
        <v>1</v>
      </c>
      <c r="X37" s="57" t="s">
        <v>35</v>
      </c>
      <c r="Y37" s="57">
        <v>38</v>
      </c>
    </row>
    <row r="38" spans="1:25" x14ac:dyDescent="0.15">
      <c r="A38" s="62">
        <v>82</v>
      </c>
      <c r="B38" s="62">
        <f>IF(ISNA(VLOOKUP($Y$1*1000+A38,年齢別人口集計表AD2!$A$2:$K$5000,9,FALSE)),0,VLOOKUP($Y$1*1000+A38,年齢別人口集計表AD2!$A$2:$K$5000,9,FALSE))</f>
        <v>0</v>
      </c>
      <c r="C38" s="62">
        <f>IF(ISNA(VLOOKUP($Y$1*1000+A38,年齢別人口集計表AD2!$A$2:$K$5000,10,FALSE)),0,VLOOKUP($Y$1*1000+A38,年齢別人口集計表AD2!$A$2:$K$5000,10,FALSE))</f>
        <v>1</v>
      </c>
      <c r="D38" s="62">
        <f>SUM(B38:C38)</f>
        <v>1</v>
      </c>
      <c r="E38" s="63"/>
      <c r="F38" s="62">
        <v>87</v>
      </c>
      <c r="G38" s="62">
        <f>IF(ISNA(VLOOKUP($Y$1*1000+F38,年齢別人口集計表AD2!$A$2:$K$5000,9,FALSE)),0,VLOOKUP($Y$1*1000+F38,年齢別人口集計表AD2!$A$2:$K$5000,9,FALSE))</f>
        <v>0</v>
      </c>
      <c r="H38" s="62">
        <f>IF(ISNA(VLOOKUP($Y$1*1000+F38,年齢別人口集計表AD2!$A$2:$K$5000,10,FALSE)),0,VLOOKUP($Y$1*1000+F38,年齢別人口集計表AD2!$A$2:$K$5000,10,FALSE))</f>
        <v>1</v>
      </c>
      <c r="I38" s="62">
        <f>SUM(G38:H38)</f>
        <v>1</v>
      </c>
      <c r="J38" s="63"/>
      <c r="K38" s="62">
        <v>92</v>
      </c>
      <c r="L38" s="62">
        <f>IF(ISNA(VLOOKUP($Y$1*1000+K38,年齢別人口集計表AD2!$A$2:$K$5000,9,FALSE)),0,VLOOKUP($Y$1*1000+K38,年齢別人口集計表AD2!$A$2:$K$5000,9,FALSE))</f>
        <v>0</v>
      </c>
      <c r="M38" s="62">
        <f>IF(ISNA(VLOOKUP($Y$1*1000+K38,年齢別人口集計表AD2!$A$2:$K$5000,10,FALSE)),0,VLOOKUP($Y$1*1000+K38,年齢別人口集計表AD2!$A$2:$K$5000,10,FALSE))</f>
        <v>0</v>
      </c>
      <c r="N38" s="62">
        <f>SUM(L38:M38)</f>
        <v>0</v>
      </c>
      <c r="O38" s="63"/>
      <c r="P38" s="62">
        <v>97</v>
      </c>
      <c r="Q38" s="62">
        <f>IF(ISNA(VLOOKUP($Y$1*1000+P38,年齢別人口集計表AD2!$A$2:$K$5000,9,FALSE)),0,VLOOKUP($Y$1*1000+P38,年齢別人口集計表AD2!$A$2:$K$5000,9,FALSE))</f>
        <v>0</v>
      </c>
      <c r="R38" s="62">
        <f>IF(ISNA(VLOOKUP($Y$1*1000+P38,年齢別人口集計表AD2!$A$2:$K$5000,10,FALSE)),0,VLOOKUP($Y$1*1000+P38,年齢別人口集計表AD2!$A$2:$K$5000,10,FALSE))</f>
        <v>0</v>
      </c>
      <c r="S38" s="62">
        <f>SUM(Q38:R38)</f>
        <v>0</v>
      </c>
      <c r="X38" s="57" t="s">
        <v>61</v>
      </c>
      <c r="Y38" s="57">
        <v>39</v>
      </c>
    </row>
    <row r="39" spans="1:25" x14ac:dyDescent="0.15">
      <c r="A39" s="62">
        <v>83</v>
      </c>
      <c r="B39" s="62">
        <f>IF(ISNA(VLOOKUP($Y$1*1000+A39,年齢別人口集計表AD2!$A$2:$K$5000,9,FALSE)),0,VLOOKUP($Y$1*1000+A39,年齢別人口集計表AD2!$A$2:$K$5000,9,FALSE))</f>
        <v>0</v>
      </c>
      <c r="C39" s="62">
        <f>IF(ISNA(VLOOKUP($Y$1*1000+A39,年齢別人口集計表AD2!$A$2:$K$5000,10,FALSE)),0,VLOOKUP($Y$1*1000+A39,年齢別人口集計表AD2!$A$2:$K$5000,10,FALSE))</f>
        <v>1</v>
      </c>
      <c r="D39" s="62">
        <f>SUM(B39:C39)</f>
        <v>1</v>
      </c>
      <c r="E39" s="63"/>
      <c r="F39" s="62">
        <v>88</v>
      </c>
      <c r="G39" s="62">
        <f>IF(ISNA(VLOOKUP($Y$1*1000+F39,年齢別人口集計表AD2!$A$2:$K$5000,9,FALSE)),0,VLOOKUP($Y$1*1000+F39,年齢別人口集計表AD2!$A$2:$K$5000,9,FALSE))</f>
        <v>0</v>
      </c>
      <c r="H39" s="62">
        <f>IF(ISNA(VLOOKUP($Y$1*1000+F39,年齢別人口集計表AD2!$A$2:$K$5000,10,FALSE)),0,VLOOKUP($Y$1*1000+F39,年齢別人口集計表AD2!$A$2:$K$5000,10,FALSE))</f>
        <v>2</v>
      </c>
      <c r="I39" s="62">
        <f>SUM(G39:H39)</f>
        <v>2</v>
      </c>
      <c r="J39" s="63"/>
      <c r="K39" s="62">
        <v>93</v>
      </c>
      <c r="L39" s="62">
        <f>IF(ISNA(VLOOKUP($Y$1*1000+K39,年齢別人口集計表AD2!$A$2:$K$5000,9,FALSE)),0,VLOOKUP($Y$1*1000+K39,年齢別人口集計表AD2!$A$2:$K$5000,9,FALSE))</f>
        <v>0</v>
      </c>
      <c r="M39" s="62">
        <f>IF(ISNA(VLOOKUP($Y$1*1000+K39,年齢別人口集計表AD2!$A$2:$K$5000,10,FALSE)),0,VLOOKUP($Y$1*1000+K39,年齢別人口集計表AD2!$A$2:$K$5000,10,FALSE))</f>
        <v>4</v>
      </c>
      <c r="N39" s="62">
        <f>SUM(L39:M39)</f>
        <v>4</v>
      </c>
      <c r="O39" s="63"/>
      <c r="P39" s="62">
        <v>98</v>
      </c>
      <c r="Q39" s="62">
        <f>IF(ISNA(VLOOKUP($Y$1*1000+P39,年齢別人口集計表AD2!$A$2:$K$5000,9,FALSE)),0,VLOOKUP($Y$1*1000+P39,年齢別人口集計表AD2!$A$2:$K$5000,9,FALSE))</f>
        <v>0</v>
      </c>
      <c r="R39" s="62">
        <f>IF(ISNA(VLOOKUP($Y$1*1000+P39,年齢別人口集計表AD2!$A$2:$K$5000,10,FALSE)),0,VLOOKUP($Y$1*1000+P39,年齢別人口集計表AD2!$A$2:$K$5000,10,FALSE))</f>
        <v>0</v>
      </c>
      <c r="S39" s="62">
        <f>SUM(Q39:R39)</f>
        <v>0</v>
      </c>
      <c r="X39" s="57" t="s">
        <v>77</v>
      </c>
      <c r="Y39" s="57">
        <v>40</v>
      </c>
    </row>
    <row r="40" spans="1:25" x14ac:dyDescent="0.15">
      <c r="A40" s="62">
        <v>84</v>
      </c>
      <c r="B40" s="62">
        <f>IF(ISNA(VLOOKUP($Y$1*1000+A40,年齢別人口集計表AD2!$A$2:$K$5000,9,FALSE)),0,VLOOKUP($Y$1*1000+A40,年齢別人口集計表AD2!$A$2:$K$5000,9,FALSE))</f>
        <v>0</v>
      </c>
      <c r="C40" s="62">
        <f>IF(ISNA(VLOOKUP($Y$1*1000+A40,年齢別人口集計表AD2!$A$2:$K$5000,10,FALSE)),0,VLOOKUP($Y$1*1000+A40,年齢別人口集計表AD2!$A$2:$K$5000,10,FALSE))</f>
        <v>0</v>
      </c>
      <c r="D40" s="62">
        <f>SUM(B40:C40)</f>
        <v>0</v>
      </c>
      <c r="E40" s="63"/>
      <c r="F40" s="62">
        <v>89</v>
      </c>
      <c r="G40" s="62">
        <f>IF(ISNA(VLOOKUP($Y$1*1000+F40,年齢別人口集計表AD2!$A$2:$K$5000,9,FALSE)),0,VLOOKUP($Y$1*1000+F40,年齢別人口集計表AD2!$A$2:$K$5000,9,FALSE))</f>
        <v>1</v>
      </c>
      <c r="H40" s="62">
        <f>IF(ISNA(VLOOKUP($Y$1*1000+F40,年齢別人口集計表AD2!$A$2:$K$5000,10,FALSE)),0,VLOOKUP($Y$1*1000+F40,年齢別人口集計表AD2!$A$2:$K$5000,10,FALSE))</f>
        <v>0</v>
      </c>
      <c r="I40" s="62">
        <f>SUM(G40:H40)</f>
        <v>1</v>
      </c>
      <c r="J40" s="63"/>
      <c r="K40" s="62">
        <v>94</v>
      </c>
      <c r="L40" s="62">
        <f>IF(ISNA(VLOOKUP($Y$1*1000+K40,年齢別人口集計表AD2!$A$2:$K$5000,9,FALSE)),0,VLOOKUP($Y$1*1000+K40,年齢別人口集計表AD2!$A$2:$K$5000,9,FALSE))</f>
        <v>0</v>
      </c>
      <c r="M40" s="62">
        <f>IF(ISNA(VLOOKUP($Y$1*1000+K40,年齢別人口集計表AD2!$A$2:$K$5000,10,FALSE)),0,VLOOKUP($Y$1*1000+K40,年齢別人口集計表AD2!$A$2:$K$5000,10,FALSE))</f>
        <v>0</v>
      </c>
      <c r="N40" s="62">
        <f>SUM(L40:M40)</f>
        <v>0</v>
      </c>
      <c r="O40" s="63"/>
      <c r="P40" s="62">
        <v>99</v>
      </c>
      <c r="Q40" s="62">
        <f>IF(ISNA(VLOOKUP($Y$1*1000+P40,年齢別人口集計表AD2!$A$2:$K$5000,9,FALSE)),0,VLOOKUP($Y$1*1000+P40,年齢別人口集計表AD2!$A$2:$K$5000,9,FALSE))</f>
        <v>0</v>
      </c>
      <c r="R40" s="62">
        <f>IF(ISNA(VLOOKUP($Y$1*1000+P40,年齢別人口集計表AD2!$A$2:$K$5000,10,FALSE)),0,VLOOKUP($Y$1*1000+P40,年齢別人口集計表AD2!$A$2:$K$5000,10,FALSE))</f>
        <v>0</v>
      </c>
      <c r="S40" s="62">
        <f>SUM(Q40:R40)</f>
        <v>0</v>
      </c>
      <c r="X40" s="57" t="s">
        <v>83</v>
      </c>
      <c r="Y40" s="57">
        <v>41</v>
      </c>
    </row>
    <row r="41" spans="1:25" x14ac:dyDescent="0.15">
      <c r="A41" s="64" t="s">
        <v>91</v>
      </c>
      <c r="B41" s="62">
        <f>SUM(B36:B40)</f>
        <v>4</v>
      </c>
      <c r="C41" s="62">
        <f>SUM(C36:C40)</f>
        <v>3</v>
      </c>
      <c r="D41" s="62">
        <f>SUM(D36:D40)</f>
        <v>7</v>
      </c>
      <c r="E41" s="63"/>
      <c r="F41" s="64" t="s">
        <v>91</v>
      </c>
      <c r="G41" s="62">
        <f>SUM(G36:G40)</f>
        <v>4</v>
      </c>
      <c r="H41" s="62">
        <f>SUM(H36:H40)</f>
        <v>8</v>
      </c>
      <c r="I41" s="62">
        <f>SUM(I36:I40)</f>
        <v>12</v>
      </c>
      <c r="J41" s="63"/>
      <c r="K41" s="64" t="s">
        <v>91</v>
      </c>
      <c r="L41" s="62">
        <f>SUM(L36:L40)</f>
        <v>0</v>
      </c>
      <c r="M41" s="62">
        <f>SUM(M36:M40)</f>
        <v>4</v>
      </c>
      <c r="N41" s="62">
        <f>SUM(N36:N40)</f>
        <v>4</v>
      </c>
      <c r="O41" s="63"/>
      <c r="P41" s="64" t="s">
        <v>91</v>
      </c>
      <c r="Q41" s="62">
        <f>SUM(Q36:Q40)</f>
        <v>0</v>
      </c>
      <c r="R41" s="62">
        <f>SUM(R36:R40)</f>
        <v>1</v>
      </c>
      <c r="S41" s="62">
        <f>SUM(S36:S40)</f>
        <v>1</v>
      </c>
      <c r="U41" s="65">
        <f>Q41+L41+G41+B41</f>
        <v>8</v>
      </c>
      <c r="V41" s="65">
        <f>R41+M41+H41+C41</f>
        <v>16</v>
      </c>
      <c r="X41" s="57" t="s">
        <v>36</v>
      </c>
      <c r="Y41" s="57">
        <v>42</v>
      </c>
    </row>
    <row r="42" spans="1:25" x14ac:dyDescent="0.15">
      <c r="A42" s="66"/>
      <c r="B42" s="66"/>
      <c r="C42" s="66"/>
      <c r="D42" s="66"/>
      <c r="F42" s="66"/>
      <c r="G42" s="66"/>
      <c r="H42" s="66"/>
      <c r="I42" s="66"/>
      <c r="K42" s="66"/>
      <c r="L42" s="66"/>
      <c r="M42" s="66"/>
      <c r="N42" s="66"/>
      <c r="P42" s="66"/>
      <c r="Q42" s="66"/>
      <c r="R42" s="66"/>
      <c r="S42" s="66"/>
      <c r="X42" s="57" t="s">
        <v>37</v>
      </c>
      <c r="Y42" s="57">
        <v>43</v>
      </c>
    </row>
    <row r="43" spans="1:25" x14ac:dyDescent="0.15">
      <c r="A43" s="64" t="s">
        <v>0</v>
      </c>
      <c r="B43" s="64" t="s">
        <v>89</v>
      </c>
      <c r="C43" s="64" t="s">
        <v>90</v>
      </c>
      <c r="D43" s="64" t="s">
        <v>91</v>
      </c>
      <c r="E43" s="63"/>
      <c r="F43" s="64" t="s">
        <v>0</v>
      </c>
      <c r="G43" s="64" t="s">
        <v>89</v>
      </c>
      <c r="H43" s="64" t="s">
        <v>90</v>
      </c>
      <c r="I43" s="64" t="s">
        <v>91</v>
      </c>
      <c r="J43" s="63"/>
      <c r="K43" s="64" t="s">
        <v>0</v>
      </c>
      <c r="L43" s="64" t="s">
        <v>89</v>
      </c>
      <c r="M43" s="64" t="s">
        <v>90</v>
      </c>
      <c r="N43" s="64" t="s">
        <v>91</v>
      </c>
      <c r="O43" s="63"/>
      <c r="P43" s="64" t="s">
        <v>0</v>
      </c>
      <c r="Q43" s="64" t="s">
        <v>89</v>
      </c>
      <c r="R43" s="64" t="s">
        <v>90</v>
      </c>
      <c r="S43" s="64" t="s">
        <v>91</v>
      </c>
      <c r="X43" s="57" t="s">
        <v>38</v>
      </c>
      <c r="Y43" s="57">
        <v>50</v>
      </c>
    </row>
    <row r="44" spans="1:25" x14ac:dyDescent="0.15">
      <c r="A44" s="62">
        <v>100</v>
      </c>
      <c r="B44" s="62">
        <f>IF(ISNA(VLOOKUP($Y$1*1000+A44,年齢別人口集計表AD2!$A$2:$K$5000,9,FALSE)),0,VLOOKUP($Y$1*1000+A44,年齢別人口集計表AD2!$A$2:$K$5000,9,FALSE))</f>
        <v>0</v>
      </c>
      <c r="C44" s="62">
        <f>IF(ISNA(VLOOKUP($Y$1*1000+A44,年齢別人口集計表AD2!$A$2:$K$5000,10,FALSE)),0,VLOOKUP($Y$1*1000+A44,年齢別人口集計表AD2!$A$2:$K$5000,10,FALSE))</f>
        <v>0</v>
      </c>
      <c r="D44" s="62">
        <f>SUM(B44:C44)</f>
        <v>0</v>
      </c>
      <c r="E44" s="63"/>
      <c r="F44" s="62">
        <v>105</v>
      </c>
      <c r="G44" s="62">
        <f>IF(ISNA(VLOOKUP($Y$1*1000+F44,年齢別人口集計表AD2!$A$2:$K$5000,9,FALSE)),0,VLOOKUP($Y$1*1000+F44,年齢別人口集計表AD2!$A$2:$K$5000,9,FALSE))</f>
        <v>0</v>
      </c>
      <c r="H44" s="62">
        <f>IF(ISNA(VLOOKUP($Y$1*1000+F44,年齢別人口集計表AD2!$A$2:$K$5000,10,FALSE)),0,VLOOKUP($Y$1*1000+F44,年齢別人口集計表AD2!$A$2:$K$5000,10,FALSE))</f>
        <v>0</v>
      </c>
      <c r="I44" s="62">
        <f>SUM(G44:H44)</f>
        <v>0</v>
      </c>
      <c r="J44" s="63"/>
      <c r="K44" s="62">
        <v>110</v>
      </c>
      <c r="L44" s="62">
        <f>IF(ISNA(VLOOKUP($Y$1*1000+K44,年齢別人口集計表AD2!$A$2:$K$5000,9,FALSE)),0,VLOOKUP($Y$1*1000+K44,年齢別人口集計表AD2!$A$2:$K$5000,9,FALSE))</f>
        <v>0</v>
      </c>
      <c r="M44" s="62">
        <f>IF(ISNA(VLOOKUP($Y$1*1000+K44,年齢別人口集計表AD2!$A$2:$K$5000,10,FALSE)),0,VLOOKUP($Y$1*1000+K44,年齢別人口集計表AD2!$A$2:$K$5000,10,FALSE))</f>
        <v>0</v>
      </c>
      <c r="N44" s="62">
        <f>SUM(L44:M44)</f>
        <v>0</v>
      </c>
      <c r="O44" s="63"/>
      <c r="P44" s="62">
        <v>115</v>
      </c>
      <c r="Q44" s="62">
        <f>IF(ISNA(VLOOKUP($Y$1*1000+P44,年齢別人口集計表AD2!$A$2:$K$5000,9,FALSE)),0,VLOOKUP($Y$1*1000+P44,年齢別人口集計表AD2!$A$2:$K$5000,9,FALSE))</f>
        <v>0</v>
      </c>
      <c r="R44" s="62">
        <f>IF(ISNA(VLOOKUP($Y$1*1000+P44,年齢別人口集計表AD2!$A$2:$K$5000,10,FALSE)),0,VLOOKUP($Y$1*1000+P44,年齢別人口集計表AD2!$A$2:$K$5000,10,FALSE))</f>
        <v>0</v>
      </c>
      <c r="S44" s="62">
        <f>SUM(Q44:R44)</f>
        <v>0</v>
      </c>
      <c r="X44" s="57" t="s">
        <v>39</v>
      </c>
      <c r="Y44" s="57">
        <v>51</v>
      </c>
    </row>
    <row r="45" spans="1:25" x14ac:dyDescent="0.15">
      <c r="A45" s="62">
        <v>101</v>
      </c>
      <c r="B45" s="62">
        <f>IF(ISNA(VLOOKUP($Y$1*1000+A45,年齢別人口集計表AD2!$A$2:$K$5000,9,FALSE)),0,VLOOKUP($Y$1*1000+A45,年齢別人口集計表AD2!$A$2:$K$5000,9,FALSE))</f>
        <v>0</v>
      </c>
      <c r="C45" s="62">
        <f>IF(ISNA(VLOOKUP($Y$1*1000+A45,年齢別人口集計表AD2!$A$2:$K$5000,10,FALSE)),0,VLOOKUP($Y$1*1000+A45,年齢別人口集計表AD2!$A$2:$K$5000,10,FALSE))</f>
        <v>0</v>
      </c>
      <c r="D45" s="62">
        <f>SUM(B45:C45)</f>
        <v>0</v>
      </c>
      <c r="E45" s="63"/>
      <c r="F45" s="62">
        <v>106</v>
      </c>
      <c r="G45" s="62">
        <f>IF(ISNA(VLOOKUP($Y$1*1000+F45,年齢別人口集計表AD2!$A$2:$K$5000,9,FALSE)),0,VLOOKUP($Y$1*1000+F45,年齢別人口集計表AD2!$A$2:$K$5000,9,FALSE))</f>
        <v>0</v>
      </c>
      <c r="H45" s="62">
        <f>IF(ISNA(VLOOKUP($Y$1*1000+F45,年齢別人口集計表AD2!$A$2:$K$5000,10,FALSE)),0,VLOOKUP($Y$1*1000+F45,年齢別人口集計表AD2!$A$2:$K$5000,10,FALSE))</f>
        <v>0</v>
      </c>
      <c r="I45" s="62">
        <f>SUM(G45:H45)</f>
        <v>0</v>
      </c>
      <c r="J45" s="63"/>
      <c r="K45" s="62">
        <v>111</v>
      </c>
      <c r="L45" s="62">
        <f>IF(ISNA(VLOOKUP($Y$1*1000+K45,年齢別人口集計表AD2!$A$2:$K$5000,9,FALSE)),0,VLOOKUP($Y$1*1000+K45,年齢別人口集計表AD2!$A$2:$K$5000,9,FALSE))</f>
        <v>0</v>
      </c>
      <c r="M45" s="62">
        <f>IF(ISNA(VLOOKUP($Y$1*1000+K45,年齢別人口集計表AD2!$A$2:$K$5000,10,FALSE)),0,VLOOKUP($Y$1*1000+K45,年齢別人口集計表AD2!$A$2:$K$5000,10,FALSE))</f>
        <v>0</v>
      </c>
      <c r="N45" s="62">
        <f>SUM(L45:M45)</f>
        <v>0</v>
      </c>
      <c r="O45" s="63"/>
      <c r="P45" s="62">
        <v>116</v>
      </c>
      <c r="Q45" s="62">
        <f>IF(ISNA(VLOOKUP($Y$1*1000+P45,年齢別人口集計表AD2!$A$2:$K$5000,9,FALSE)),0,VLOOKUP($Y$1*1000+P45,年齢別人口集計表AD2!$A$2:$K$5000,9,FALSE))</f>
        <v>0</v>
      </c>
      <c r="R45" s="62">
        <f>IF(ISNA(VLOOKUP($Y$1*1000+P45,年齢別人口集計表AD2!$A$2:$K$5000,10,FALSE)),0,VLOOKUP($Y$1*1000+P45,年齢別人口集計表AD2!$A$2:$K$5000,10,FALSE))</f>
        <v>0</v>
      </c>
      <c r="S45" s="62">
        <f>SUM(Q45:R45)</f>
        <v>0</v>
      </c>
      <c r="X45" s="57" t="s">
        <v>40</v>
      </c>
      <c r="Y45" s="57">
        <v>52</v>
      </c>
    </row>
    <row r="46" spans="1:25" x14ac:dyDescent="0.15">
      <c r="A46" s="62">
        <v>102</v>
      </c>
      <c r="B46" s="62">
        <f>IF(ISNA(VLOOKUP($Y$1*1000+A46,年齢別人口集計表AD2!$A$2:$K$5000,9,FALSE)),0,VLOOKUP($Y$1*1000+A46,年齢別人口集計表AD2!$A$2:$K$5000,9,FALSE))</f>
        <v>0</v>
      </c>
      <c r="C46" s="62">
        <f>IF(ISNA(VLOOKUP($Y$1*1000+A46,年齢別人口集計表AD2!$A$2:$K$5000,10,FALSE)),0,VLOOKUP($Y$1*1000+A46,年齢別人口集計表AD2!$A$2:$K$5000,10,FALSE))</f>
        <v>0</v>
      </c>
      <c r="D46" s="62">
        <f>SUM(B46:C46)</f>
        <v>0</v>
      </c>
      <c r="E46" s="63"/>
      <c r="F46" s="62">
        <v>107</v>
      </c>
      <c r="G46" s="62">
        <f>IF(ISNA(VLOOKUP($Y$1*1000+F46,年齢別人口集計表AD2!$A$2:$K$5000,9,FALSE)),0,VLOOKUP($Y$1*1000+F46,年齢別人口集計表AD2!$A$2:$K$5000,9,FALSE))</f>
        <v>0</v>
      </c>
      <c r="H46" s="62">
        <f>IF(ISNA(VLOOKUP($Y$1*1000+F46,年齢別人口集計表AD2!$A$2:$K$5000,10,FALSE)),0,VLOOKUP($Y$1*1000+F46,年齢別人口集計表AD2!$A$2:$K$5000,10,FALSE))</f>
        <v>0</v>
      </c>
      <c r="I46" s="62">
        <f>SUM(G46:H46)</f>
        <v>0</v>
      </c>
      <c r="J46" s="63"/>
      <c r="K46" s="62">
        <v>112</v>
      </c>
      <c r="L46" s="62">
        <f>IF(ISNA(VLOOKUP($Y$1*1000+K46,年齢別人口集計表AD2!$A$2:$K$5000,9,FALSE)),0,VLOOKUP($Y$1*1000+K46,年齢別人口集計表AD2!$A$2:$K$5000,9,FALSE))</f>
        <v>0</v>
      </c>
      <c r="M46" s="62">
        <f>IF(ISNA(VLOOKUP($Y$1*1000+K46,年齢別人口集計表AD2!$A$2:$K$5000,10,FALSE)),0,VLOOKUP($Y$1*1000+K46,年齢別人口集計表AD2!$A$2:$K$5000,10,FALSE))</f>
        <v>0</v>
      </c>
      <c r="N46" s="62">
        <f>SUM(L46:M46)</f>
        <v>0</v>
      </c>
      <c r="O46" s="63"/>
      <c r="P46" s="62">
        <v>117</v>
      </c>
      <c r="Q46" s="62">
        <f>IF(ISNA(VLOOKUP($Y$1*1000+P46,年齢別人口集計表AD2!$A$2:$K$5000,9,FALSE)),0,VLOOKUP($Y$1*1000+P46,年齢別人口集計表AD2!$A$2:$K$5000,9,FALSE))</f>
        <v>0</v>
      </c>
      <c r="R46" s="62">
        <f>IF(ISNA(VLOOKUP($Y$1*1000+P46,年齢別人口集計表AD2!$A$2:$K$5000,10,FALSE)),0,VLOOKUP($Y$1*1000+P46,年齢別人口集計表AD2!$A$2:$K$5000,10,FALSE))</f>
        <v>0</v>
      </c>
      <c r="S46" s="62">
        <f>SUM(Q46:R46)</f>
        <v>0</v>
      </c>
      <c r="X46" s="57" t="s">
        <v>41</v>
      </c>
      <c r="Y46" s="57">
        <v>53</v>
      </c>
    </row>
    <row r="47" spans="1:25" x14ac:dyDescent="0.15">
      <c r="A47" s="62">
        <v>103</v>
      </c>
      <c r="B47" s="62">
        <f>IF(ISNA(VLOOKUP($Y$1*1000+A47,年齢別人口集計表AD2!$A$2:$K$5000,9,FALSE)),0,VLOOKUP($Y$1*1000+A47,年齢別人口集計表AD2!$A$2:$K$5000,9,FALSE))</f>
        <v>0</v>
      </c>
      <c r="C47" s="62">
        <f>IF(ISNA(VLOOKUP($Y$1*1000+A47,年齢別人口集計表AD2!$A$2:$K$5000,10,FALSE)),0,VLOOKUP($Y$1*1000+A47,年齢別人口集計表AD2!$A$2:$K$5000,10,FALSE))</f>
        <v>0</v>
      </c>
      <c r="D47" s="62">
        <f>SUM(B47:C47)</f>
        <v>0</v>
      </c>
      <c r="E47" s="63"/>
      <c r="F47" s="62">
        <v>108</v>
      </c>
      <c r="G47" s="62">
        <f>IF(ISNA(VLOOKUP($Y$1*1000+F47,年齢別人口集計表AD2!$A$2:$K$5000,9,FALSE)),0,VLOOKUP($Y$1*1000+F47,年齢別人口集計表AD2!$A$2:$K$5000,9,FALSE))</f>
        <v>0</v>
      </c>
      <c r="H47" s="62">
        <f>IF(ISNA(VLOOKUP($Y$1*1000+F47,年齢別人口集計表AD2!$A$2:$K$5000,10,FALSE)),0,VLOOKUP($Y$1*1000+F47,年齢別人口集計表AD2!$A$2:$K$5000,10,FALSE))</f>
        <v>0</v>
      </c>
      <c r="I47" s="62">
        <f>SUM(G47:H47)</f>
        <v>0</v>
      </c>
      <c r="J47" s="63"/>
      <c r="K47" s="62">
        <v>113</v>
      </c>
      <c r="L47" s="62">
        <f>IF(ISNA(VLOOKUP($Y$1*1000+K47,年齢別人口集計表AD2!$A$2:$K$5000,9,FALSE)),0,VLOOKUP($Y$1*1000+K47,年齢別人口集計表AD2!$A$2:$K$5000,9,FALSE))</f>
        <v>0</v>
      </c>
      <c r="M47" s="62">
        <f>IF(ISNA(VLOOKUP($Y$1*1000+K47,年齢別人口集計表AD2!$A$2:$K$5000,10,FALSE)),0,VLOOKUP($Y$1*1000+K47,年齢別人口集計表AD2!$A$2:$K$5000,10,FALSE))</f>
        <v>0</v>
      </c>
      <c r="N47" s="62">
        <f>SUM(L47:M47)</f>
        <v>0</v>
      </c>
      <c r="O47" s="63"/>
      <c r="P47" s="62">
        <v>118</v>
      </c>
      <c r="Q47" s="62">
        <f>IF(ISNA(VLOOKUP($Y$1*1000+P47,年齢別人口集計表AD2!$A$2:$K$5000,9,FALSE)),0,VLOOKUP($Y$1*1000+P47,年齢別人口集計表AD2!$A$2:$K$5000,9,FALSE))</f>
        <v>0</v>
      </c>
      <c r="R47" s="62">
        <f>IF(ISNA(VLOOKUP($Y$1*1000+P47,年齢別人口集計表AD2!$A$2:$K$5000,10,FALSE)),0,VLOOKUP($Y$1*1000+P47,年齢別人口集計表AD2!$A$2:$K$5000,10,FALSE))</f>
        <v>0</v>
      </c>
      <c r="S47" s="62">
        <f>SUM(Q47:R47)</f>
        <v>0</v>
      </c>
      <c r="X47" s="57" t="s">
        <v>42</v>
      </c>
      <c r="Y47" s="57">
        <v>54</v>
      </c>
    </row>
    <row r="48" spans="1:25" x14ac:dyDescent="0.15">
      <c r="A48" s="62">
        <v>104</v>
      </c>
      <c r="B48" s="62">
        <f>IF(ISNA(VLOOKUP($Y$1*1000+A48,年齢別人口集計表AD2!$A$2:$K$5000,9,FALSE)),0,VLOOKUP($Y$1*1000+A48,年齢別人口集計表AD2!$A$2:$K$5000,9,FALSE))</f>
        <v>0</v>
      </c>
      <c r="C48" s="62">
        <f>IF(ISNA(VLOOKUP($Y$1*1000+A48,年齢別人口集計表AD2!$A$2:$K$5000,10,FALSE)),0,VLOOKUP($Y$1*1000+A48,年齢別人口集計表AD2!$A$2:$K$5000,10,FALSE))</f>
        <v>0</v>
      </c>
      <c r="D48" s="62">
        <f>SUM(B48:C48)</f>
        <v>0</v>
      </c>
      <c r="E48" s="63"/>
      <c r="F48" s="62">
        <v>109</v>
      </c>
      <c r="G48" s="62">
        <f>IF(ISNA(VLOOKUP($Y$1*1000+F48,年齢別人口集計表AD2!$A$2:$K$5000,9,FALSE)),0,VLOOKUP($Y$1*1000+F48,年齢別人口集計表AD2!$A$2:$K$5000,9,FALSE))</f>
        <v>0</v>
      </c>
      <c r="H48" s="62">
        <f>IF(ISNA(VLOOKUP($Y$1*1000+F48,年齢別人口集計表AD2!$A$2:$K$5000,10,FALSE)),0,VLOOKUP($Y$1*1000+F48,年齢別人口集計表AD2!$A$2:$K$5000,10,FALSE))</f>
        <v>0</v>
      </c>
      <c r="I48" s="62">
        <f>SUM(G48:H48)</f>
        <v>0</v>
      </c>
      <c r="J48" s="63"/>
      <c r="K48" s="62">
        <v>114</v>
      </c>
      <c r="L48" s="62">
        <f>IF(ISNA(VLOOKUP($Y$1*1000+K48,年齢別人口集計表AD2!$A$2:$K$5000,9,FALSE)),0,VLOOKUP($Y$1*1000+K48,年齢別人口集計表AD2!$A$2:$K$5000,9,FALSE))</f>
        <v>0</v>
      </c>
      <c r="M48" s="62">
        <f>IF(ISNA(VLOOKUP($Y$1*1000+K48,年齢別人口集計表AD2!$A$2:$K$5000,10,FALSE)),0,VLOOKUP($Y$1*1000+K48,年齢別人口集計表AD2!$A$2:$K$5000,10,FALSE))</f>
        <v>0</v>
      </c>
      <c r="N48" s="62">
        <f>SUM(L48:M48)</f>
        <v>0</v>
      </c>
      <c r="O48" s="63"/>
      <c r="P48" s="62">
        <v>119</v>
      </c>
      <c r="Q48" s="62">
        <f>IF(ISNA(VLOOKUP($Y$1*1000+P48,年齢別人口集計表AD2!$A$2:$K$5000,9,FALSE)),0,VLOOKUP($Y$1*1000+P48,年齢別人口集計表AD2!$A$2:$K$5000,9,FALSE))</f>
        <v>0</v>
      </c>
      <c r="R48" s="62">
        <f>IF(ISNA(VLOOKUP($Y$1*1000+P48,年齢別人口集計表AD2!$A$2:$K$5000,10,FALSE)),0,VLOOKUP($Y$1*1000+P48,年齢別人口集計表AD2!$A$2:$K$5000,10,FALSE))</f>
        <v>0</v>
      </c>
      <c r="S48" s="62">
        <f>SUM(Q48:R48)</f>
        <v>0</v>
      </c>
      <c r="X48" s="57" t="s">
        <v>43</v>
      </c>
      <c r="Y48" s="57">
        <v>55</v>
      </c>
    </row>
    <row r="49" spans="1:25" x14ac:dyDescent="0.15">
      <c r="A49" s="64" t="s">
        <v>91</v>
      </c>
      <c r="B49" s="62">
        <f>SUM(B44:B48)</f>
        <v>0</v>
      </c>
      <c r="C49" s="62">
        <f>SUM(C44:C48)</f>
        <v>0</v>
      </c>
      <c r="D49" s="62">
        <f>SUM(D44:D48)</f>
        <v>0</v>
      </c>
      <c r="E49" s="63"/>
      <c r="F49" s="64" t="s">
        <v>91</v>
      </c>
      <c r="G49" s="62">
        <f>SUM(G44:G48)</f>
        <v>0</v>
      </c>
      <c r="H49" s="62">
        <f>SUM(H44:H48)</f>
        <v>0</v>
      </c>
      <c r="I49" s="62">
        <f>SUM(I44:I48)</f>
        <v>0</v>
      </c>
      <c r="J49" s="63"/>
      <c r="K49" s="64" t="s">
        <v>91</v>
      </c>
      <c r="L49" s="62">
        <f>SUM(L44:L48)</f>
        <v>0</v>
      </c>
      <c r="M49" s="62">
        <f>SUM(M44:M48)</f>
        <v>0</v>
      </c>
      <c r="N49" s="62">
        <f>SUM(N44:N48)</f>
        <v>0</v>
      </c>
      <c r="O49" s="63"/>
      <c r="P49" s="64" t="s">
        <v>91</v>
      </c>
      <c r="Q49" s="62">
        <f>SUM(Q44:Q48)</f>
        <v>0</v>
      </c>
      <c r="R49" s="62">
        <f>SUM(R44:R48)</f>
        <v>0</v>
      </c>
      <c r="S49" s="62">
        <f>SUM(S44:S48)</f>
        <v>0</v>
      </c>
      <c r="U49" s="65">
        <f>Q49+L49+G49+B49</f>
        <v>0</v>
      </c>
      <c r="V49" s="65">
        <f>R49+M49+H49+C49</f>
        <v>0</v>
      </c>
      <c r="X49" s="57" t="s">
        <v>44</v>
      </c>
      <c r="Y49" s="57">
        <v>56</v>
      </c>
    </row>
    <row r="50" spans="1:25" ht="14.25" thickBot="1" x14ac:dyDescent="0.2">
      <c r="A50" s="67"/>
      <c r="B50" s="67"/>
      <c r="C50" s="67"/>
      <c r="D50" s="67"/>
      <c r="F50" s="67"/>
      <c r="G50" s="67"/>
      <c r="H50" s="67"/>
      <c r="I50" s="67"/>
      <c r="K50" s="67"/>
      <c r="L50" s="67"/>
      <c r="M50" s="67"/>
      <c r="N50" s="67"/>
      <c r="P50" s="67"/>
      <c r="Q50" s="68"/>
      <c r="R50" s="68"/>
      <c r="S50" s="68"/>
      <c r="X50" s="57" t="s">
        <v>45</v>
      </c>
      <c r="Y50" s="57">
        <v>57</v>
      </c>
    </row>
    <row r="51" spans="1:25" ht="14.25" thickBot="1" x14ac:dyDescent="0.2">
      <c r="N51" s="76"/>
      <c r="O51" s="70"/>
      <c r="P51" s="69" t="s">
        <v>94</v>
      </c>
      <c r="Q51" s="71" t="s">
        <v>89</v>
      </c>
      <c r="R51" s="72" t="s">
        <v>90</v>
      </c>
      <c r="S51" s="72" t="s">
        <v>91</v>
      </c>
      <c r="X51" s="57" t="s">
        <v>46</v>
      </c>
      <c r="Y51" s="57">
        <v>58</v>
      </c>
    </row>
    <row r="52" spans="1:25" ht="14.25" thickBot="1" x14ac:dyDescent="0.2">
      <c r="N52" s="77"/>
      <c r="O52" s="70"/>
      <c r="P52" s="73" t="s">
        <v>95</v>
      </c>
      <c r="Q52" s="74">
        <f>SUM(U9:U49)</f>
        <v>83</v>
      </c>
      <c r="R52" s="75">
        <f>SUM(V9:V49)</f>
        <v>88</v>
      </c>
      <c r="S52" s="75">
        <f>SUM(Q52:R52)</f>
        <v>171</v>
      </c>
      <c r="U52" s="65">
        <f>SUM(U9:U49)</f>
        <v>83</v>
      </c>
      <c r="V52" s="65">
        <f>SUM(V9:V49)</f>
        <v>88</v>
      </c>
      <c r="X52" s="57" t="s">
        <v>47</v>
      </c>
      <c r="Y52" s="57">
        <v>59</v>
      </c>
    </row>
    <row r="53" spans="1:25" x14ac:dyDescent="0.15">
      <c r="U53" s="65">
        <f>G33+L33+Q33+U41+U49</f>
        <v>30</v>
      </c>
      <c r="V53" s="65">
        <f>H33+M33+R33+V41+V49</f>
        <v>41</v>
      </c>
      <c r="X53" s="57" t="s">
        <v>48</v>
      </c>
      <c r="Y53" s="57">
        <v>60</v>
      </c>
    </row>
    <row r="54" spans="1:25" x14ac:dyDescent="0.15">
      <c r="U54" s="65">
        <f>Q33+U41+U49</f>
        <v>12</v>
      </c>
      <c r="V54" s="65">
        <f>R33+V41+V49</f>
        <v>19</v>
      </c>
      <c r="X54" s="57" t="s">
        <v>49</v>
      </c>
      <c r="Y54" s="57">
        <v>61</v>
      </c>
    </row>
    <row r="55" spans="1:25" x14ac:dyDescent="0.15">
      <c r="X55" s="57" t="s">
        <v>50</v>
      </c>
      <c r="Y55" s="57">
        <v>62</v>
      </c>
    </row>
    <row r="56" spans="1:25" x14ac:dyDescent="0.15">
      <c r="X56" s="57" t="s">
        <v>51</v>
      </c>
      <c r="Y56" s="57">
        <v>63</v>
      </c>
    </row>
    <row r="57" spans="1:25" x14ac:dyDescent="0.15">
      <c r="X57" s="57" t="s">
        <v>52</v>
      </c>
      <c r="Y57" s="57">
        <v>64</v>
      </c>
    </row>
    <row r="58" spans="1:25" x14ac:dyDescent="0.15">
      <c r="X58" s="57" t="s">
        <v>53</v>
      </c>
      <c r="Y58" s="57">
        <v>65</v>
      </c>
    </row>
    <row r="59" spans="1:25" x14ac:dyDescent="0.15">
      <c r="X59" s="57" t="s">
        <v>54</v>
      </c>
      <c r="Y59" s="57">
        <v>66</v>
      </c>
    </row>
    <row r="60" spans="1:25" x14ac:dyDescent="0.15">
      <c r="X60" s="57" t="s">
        <v>55</v>
      </c>
      <c r="Y60" s="57">
        <v>67</v>
      </c>
    </row>
    <row r="61" spans="1:25" x14ac:dyDescent="0.15">
      <c r="X61" s="57" t="s">
        <v>122</v>
      </c>
      <c r="Y61" s="57">
        <v>68</v>
      </c>
    </row>
    <row r="62" spans="1:25" x14ac:dyDescent="0.15">
      <c r="X62" s="57" t="s">
        <v>56</v>
      </c>
      <c r="Y62" s="57">
        <v>69</v>
      </c>
    </row>
    <row r="63" spans="1:25" x14ac:dyDescent="0.15">
      <c r="X63" s="57" t="s">
        <v>57</v>
      </c>
      <c r="Y63" s="57">
        <v>70</v>
      </c>
    </row>
    <row r="64" spans="1:25" x14ac:dyDescent="0.15">
      <c r="X64" s="57" t="s">
        <v>58</v>
      </c>
      <c r="Y64" s="57">
        <v>71</v>
      </c>
    </row>
    <row r="65" spans="24:25" x14ac:dyDescent="0.15">
      <c r="X65" s="57" t="s">
        <v>59</v>
      </c>
      <c r="Y65" s="57">
        <v>72</v>
      </c>
    </row>
    <row r="66" spans="24:25" x14ac:dyDescent="0.15">
      <c r="X66" s="57" t="s">
        <v>60</v>
      </c>
      <c r="Y66" s="57">
        <v>73</v>
      </c>
    </row>
  </sheetData>
  <sheetProtection sheet="1"/>
  <phoneticPr fontId="3"/>
  <dataValidations count="1">
    <dataValidation type="list" allowBlank="1" showInputMessage="1" showErrorMessage="1" sqref="H1">
      <formula1>$X$3:$X$66</formula1>
    </dataValidation>
  </dataValidations>
  <pageMargins left="0.99" right="0.78700000000000003" top="0.47" bottom="0.28000000000000003" header="0.4" footer="0.21"/>
  <pageSetup paperSize="9" scale="84" orientation="landscape" verticalDpi="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72</vt:i4>
      </vt:variant>
      <vt:variant>
        <vt:lpstr>名前付き一覧</vt:lpstr>
      </vt:variant>
      <vt:variant>
        <vt:i4>71</vt:i4>
      </vt:variant>
    </vt:vector>
  </HeadingPairs>
  <TitlesOfParts>
    <vt:vector size="143" baseType="lpstr">
      <vt:lpstr>年齢別人口集計表AD2</vt:lpstr>
      <vt:lpstr>高齢者率65</vt:lpstr>
      <vt:lpstr>高齢者率75</vt:lpstr>
      <vt:lpstr>原</vt:lpstr>
      <vt:lpstr>内馬場</vt:lpstr>
      <vt:lpstr>民田</vt:lpstr>
      <vt:lpstr>上阿古谷</vt:lpstr>
      <vt:lpstr>下阿古谷</vt:lpstr>
      <vt:lpstr>北田原</vt:lpstr>
      <vt:lpstr>南田原</vt:lpstr>
      <vt:lpstr>北野</vt:lpstr>
      <vt:lpstr>紫合</vt:lpstr>
      <vt:lpstr>柏梨田</vt:lpstr>
      <vt:lpstr>上野</vt:lpstr>
      <vt:lpstr>広根</vt:lpstr>
      <vt:lpstr>銀山</vt:lpstr>
      <vt:lpstr>猪渕</vt:lpstr>
      <vt:lpstr>肝川</vt:lpstr>
      <vt:lpstr>差組</vt:lpstr>
      <vt:lpstr>猪名川荘苑</vt:lpstr>
      <vt:lpstr>猪名川台</vt:lpstr>
      <vt:lpstr>広根ニューハイツ</vt:lpstr>
      <vt:lpstr>松尾台２丁目</vt:lpstr>
      <vt:lpstr>松尾台３丁目</vt:lpstr>
      <vt:lpstr>松尾台４丁目</vt:lpstr>
      <vt:lpstr>サウンズヒル松尾台</vt:lpstr>
      <vt:lpstr>松尾台合計</vt:lpstr>
      <vt:lpstr>伏見台１丁目</vt:lpstr>
      <vt:lpstr>伏見台２丁目</vt:lpstr>
      <vt:lpstr>伏見台３丁目</vt:lpstr>
      <vt:lpstr>伏見台４丁目</vt:lpstr>
      <vt:lpstr>伏見台５丁目</vt:lpstr>
      <vt:lpstr>伏見台合計</vt:lpstr>
      <vt:lpstr>若葉１丁目</vt:lpstr>
      <vt:lpstr>若葉２丁目</vt:lpstr>
      <vt:lpstr>レックスパーク猪名川</vt:lpstr>
      <vt:lpstr>パークハウス猪名川</vt:lpstr>
      <vt:lpstr>若葉合計</vt:lpstr>
      <vt:lpstr>白金１丁目</vt:lpstr>
      <vt:lpstr>白金２丁目</vt:lpstr>
      <vt:lpstr>白金３丁目</vt:lpstr>
      <vt:lpstr>白金合計</vt:lpstr>
      <vt:lpstr>つつじが丘１丁目</vt:lpstr>
      <vt:lpstr>つつじが丘２丁目</vt:lpstr>
      <vt:lpstr>つつじが丘３丁目</vt:lpstr>
      <vt:lpstr>つつじが丘４丁目</vt:lpstr>
      <vt:lpstr>つつじが丘５丁目</vt:lpstr>
      <vt:lpstr>つつじが丘合計</vt:lpstr>
      <vt:lpstr>万善</vt:lpstr>
      <vt:lpstr>槻並</vt:lpstr>
      <vt:lpstr>木津上</vt:lpstr>
      <vt:lpstr>木津</vt:lpstr>
      <vt:lpstr>木間生</vt:lpstr>
      <vt:lpstr>杤原</vt:lpstr>
      <vt:lpstr>林田</vt:lpstr>
      <vt:lpstr>笹尾</vt:lpstr>
      <vt:lpstr>清水</vt:lpstr>
      <vt:lpstr>清水東</vt:lpstr>
      <vt:lpstr>仁頂寺</vt:lpstr>
      <vt:lpstr>島</vt:lpstr>
      <vt:lpstr>鎌倉</vt:lpstr>
      <vt:lpstr>杉生</vt:lpstr>
      <vt:lpstr>西畑</vt:lpstr>
      <vt:lpstr>柏原</vt:lpstr>
      <vt:lpstr>万善荘</vt:lpstr>
      <vt:lpstr>東山</vt:lpstr>
      <vt:lpstr>猪名川グリーンランド</vt:lpstr>
      <vt:lpstr>旭ヶ丘</vt:lpstr>
      <vt:lpstr>尾花</vt:lpstr>
      <vt:lpstr>ハウディー猪名川</vt:lpstr>
      <vt:lpstr>川向</vt:lpstr>
      <vt:lpstr>アイディタウン笹尾</vt:lpstr>
      <vt:lpstr>アイディタウン笹尾!Print_Area</vt:lpstr>
      <vt:lpstr>サウンズヒル松尾台!Print_Area</vt:lpstr>
      <vt:lpstr>つつじが丘１丁目!Print_Area</vt:lpstr>
      <vt:lpstr>つつじが丘２丁目!Print_Area</vt:lpstr>
      <vt:lpstr>つつじが丘３丁目!Print_Area</vt:lpstr>
      <vt:lpstr>つつじが丘４丁目!Print_Area</vt:lpstr>
      <vt:lpstr>つつじが丘５丁目!Print_Area</vt:lpstr>
      <vt:lpstr>つつじが丘合計!Print_Area</vt:lpstr>
      <vt:lpstr>パークハウス猪名川!Print_Area</vt:lpstr>
      <vt:lpstr>ハウディー猪名川!Print_Area</vt:lpstr>
      <vt:lpstr>レックスパーク猪名川!Print_Area</vt:lpstr>
      <vt:lpstr>旭ヶ丘!Print_Area</vt:lpstr>
      <vt:lpstr>下阿古谷!Print_Area</vt:lpstr>
      <vt:lpstr>鎌倉!Print_Area</vt:lpstr>
      <vt:lpstr>肝川!Print_Area</vt:lpstr>
      <vt:lpstr>銀山!Print_Area</vt:lpstr>
      <vt:lpstr>原!Print_Area</vt:lpstr>
      <vt:lpstr>広根!Print_Area</vt:lpstr>
      <vt:lpstr>広根ニューハイツ!Print_Area</vt:lpstr>
      <vt:lpstr>差組!Print_Area</vt:lpstr>
      <vt:lpstr>笹尾!Print_Area</vt:lpstr>
      <vt:lpstr>紫合!Print_Area</vt:lpstr>
      <vt:lpstr>若葉１丁目!Print_Area</vt:lpstr>
      <vt:lpstr>若葉２丁目!Print_Area</vt:lpstr>
      <vt:lpstr>若葉合計!Print_Area</vt:lpstr>
      <vt:lpstr>松尾台２丁目!Print_Area</vt:lpstr>
      <vt:lpstr>松尾台３丁目!Print_Area</vt:lpstr>
      <vt:lpstr>松尾台４丁目!Print_Area</vt:lpstr>
      <vt:lpstr>松尾台合計!Print_Area</vt:lpstr>
      <vt:lpstr>上阿古谷!Print_Area</vt:lpstr>
      <vt:lpstr>上野!Print_Area</vt:lpstr>
      <vt:lpstr>仁頂寺!Print_Area</vt:lpstr>
      <vt:lpstr>杉生!Print_Area</vt:lpstr>
      <vt:lpstr>清水!Print_Area</vt:lpstr>
      <vt:lpstr>清水東!Print_Area</vt:lpstr>
      <vt:lpstr>西畑!Print_Area</vt:lpstr>
      <vt:lpstr>川向!Print_Area</vt:lpstr>
      <vt:lpstr>猪名川グリーンランド!Print_Area</vt:lpstr>
      <vt:lpstr>猪名川荘苑!Print_Area</vt:lpstr>
      <vt:lpstr>猪名川台!Print_Area</vt:lpstr>
      <vt:lpstr>猪渕!Print_Area</vt:lpstr>
      <vt:lpstr>槻並!Print_Area</vt:lpstr>
      <vt:lpstr>島!Print_Area</vt:lpstr>
      <vt:lpstr>東山!Print_Area</vt:lpstr>
      <vt:lpstr>内馬場!Print_Area</vt:lpstr>
      <vt:lpstr>南田原!Print_Area</vt:lpstr>
      <vt:lpstr>柏原!Print_Area</vt:lpstr>
      <vt:lpstr>柏梨田!Print_Area</vt:lpstr>
      <vt:lpstr>白金１丁目!Print_Area</vt:lpstr>
      <vt:lpstr>白金２丁目!Print_Area</vt:lpstr>
      <vt:lpstr>白金３丁目!Print_Area</vt:lpstr>
      <vt:lpstr>白金合計!Print_Area</vt:lpstr>
      <vt:lpstr>尾花!Print_Area</vt:lpstr>
      <vt:lpstr>伏見台１丁目!Print_Area</vt:lpstr>
      <vt:lpstr>伏見台２丁目!Print_Area</vt:lpstr>
      <vt:lpstr>伏見台３丁目!Print_Area</vt:lpstr>
      <vt:lpstr>伏見台４丁目!Print_Area</vt:lpstr>
      <vt:lpstr>伏見台５丁目!Print_Area</vt:lpstr>
      <vt:lpstr>伏見台合計!Print_Area</vt:lpstr>
      <vt:lpstr>北田原!Print_Area</vt:lpstr>
      <vt:lpstr>北野!Print_Area</vt:lpstr>
      <vt:lpstr>万善!Print_Area</vt:lpstr>
      <vt:lpstr>万善荘!Print_Area</vt:lpstr>
      <vt:lpstr>民田!Print_Area</vt:lpstr>
      <vt:lpstr>木間生!Print_Area</vt:lpstr>
      <vt:lpstr>木津!Print_Area</vt:lpstr>
      <vt:lpstr>木津上!Print_Area</vt:lpstr>
      <vt:lpstr>林田!Print_Area</vt:lpstr>
      <vt:lpstr>杤原!Print_Area</vt:lpstr>
      <vt:lpstr>高齢者率75!コピー範囲</vt:lpstr>
      <vt:lpstr>コピー範囲</vt:lpstr>
    </vt:vector>
  </TitlesOfParts>
  <Company>猪名川町役場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猪名川町役場</dc:creator>
  <cp:lastModifiedBy>明田 万奈</cp:lastModifiedBy>
  <cp:lastPrinted>2018-04-05T08:15:06Z</cp:lastPrinted>
  <dcterms:created xsi:type="dcterms:W3CDTF">2004-02-02T08:02:57Z</dcterms:created>
  <dcterms:modified xsi:type="dcterms:W3CDTF">2018-04-11T00:32:27Z</dcterms:modified>
</cp:coreProperties>
</file>